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LE\LE\MT\MT\Incentive\T11\"/>
    </mc:Choice>
  </mc:AlternateContent>
  <bookViews>
    <workbookView xWindow="0" yWindow="0" windowWidth="20490" windowHeight="7755"/>
  </bookViews>
  <sheets>
    <sheet name="MT-Nov" sheetId="13" r:id="rId1"/>
    <sheet name="Ds nhan vien" sheetId="14" state="hidden" r:id="rId2"/>
    <sheet name="Sell in T11" sheetId="18" r:id="rId3"/>
    <sheet name="Data tính Sell in" sheetId="19" r:id="rId4"/>
  </sheets>
  <definedNames>
    <definedName name="_xlnm._FilterDatabase" localSheetId="1" hidden="1">'Ds nhan vien'!$A$1:$I$1549</definedName>
    <definedName name="_xlnm._FilterDatabase" localSheetId="0" hidden="1">'MT-Nov'!$A$5:$R$19</definedName>
    <definedName name="_xlnm._FilterDatabase" localSheetId="2" hidden="1">'Sell in T11'!$A$1:$AS$861</definedName>
    <definedName name="_xlnm.Print_Area" localSheetId="0">'MT-Nov'!$A$1:$R$63</definedName>
    <definedName name="_xlnm.Print_Titles" localSheetId="0">'MT-Nov'!$44:$45</definedName>
  </definedNames>
  <calcPr calcId="152511"/>
  <pivotCaches>
    <pivotCache cacheId="0" r:id="rId5"/>
  </pivotCaches>
</workbook>
</file>

<file path=xl/calcChain.xml><?xml version="1.0" encoding="utf-8"?>
<calcChain xmlns="http://schemas.openxmlformats.org/spreadsheetml/2006/main">
  <c r="E49" i="13" l="1"/>
  <c r="D49" i="13"/>
  <c r="O38" i="13"/>
  <c r="G38" i="13"/>
  <c r="N37" i="13"/>
  <c r="O13" i="13" l="1"/>
  <c r="G13" i="13"/>
  <c r="I41" i="13" l="1"/>
  <c r="I40" i="13"/>
  <c r="M49" i="13"/>
  <c r="F17" i="19"/>
  <c r="D16" i="19"/>
  <c r="D9" i="19"/>
  <c r="F6" i="19"/>
  <c r="F5" i="19"/>
  <c r="F15" i="19"/>
  <c r="F13" i="19"/>
  <c r="F16" i="19"/>
  <c r="F14" i="19"/>
  <c r="N38" i="13" l="1"/>
  <c r="J38" i="13"/>
  <c r="K38" i="13" s="1"/>
  <c r="F38" i="13"/>
  <c r="P38" i="13" l="1"/>
  <c r="Q38" i="13" s="1"/>
  <c r="I47" i="13" l="1"/>
  <c r="M47" i="13" l="1"/>
  <c r="N17" i="13"/>
  <c r="O17" i="13" s="1"/>
  <c r="N16" i="13"/>
  <c r="O16" i="13" s="1"/>
  <c r="N15" i="13"/>
  <c r="O15" i="13" s="1"/>
  <c r="N14" i="13"/>
  <c r="N13" i="13"/>
  <c r="N12" i="13"/>
  <c r="O12" i="13" s="1"/>
  <c r="N11" i="13"/>
  <c r="O11" i="13" s="1"/>
  <c r="N10" i="13"/>
  <c r="O10" i="13" s="1"/>
  <c r="N9" i="13"/>
  <c r="O9" i="13" s="1"/>
  <c r="N8" i="13"/>
  <c r="O8" i="13" s="1"/>
  <c r="N7" i="13"/>
  <c r="O7" i="13" s="1"/>
  <c r="N6" i="13"/>
  <c r="O6" i="13" s="1"/>
  <c r="M50" i="13"/>
  <c r="L50" i="13"/>
  <c r="R52" i="13"/>
  <c r="E46" i="13"/>
  <c r="F46" i="13" s="1"/>
  <c r="G46" i="13" s="1"/>
  <c r="D47" i="13"/>
  <c r="D46" i="13"/>
  <c r="M18" i="13"/>
  <c r="L18" i="13"/>
  <c r="I18" i="13"/>
  <c r="H18" i="13"/>
  <c r="D18" i="13"/>
  <c r="F17" i="13"/>
  <c r="G17" i="13" s="1"/>
  <c r="J17" i="13"/>
  <c r="K17" i="13" s="1"/>
  <c r="I46" i="13"/>
  <c r="M46" i="13" s="1"/>
  <c r="H46" i="13"/>
  <c r="L46" i="13" s="1"/>
  <c r="H47" i="13"/>
  <c r="L47" i="13" s="1"/>
  <c r="M42" i="13"/>
  <c r="L42" i="13"/>
  <c r="I42" i="13"/>
  <c r="I49" i="13" s="1"/>
  <c r="H42" i="13"/>
  <c r="E42" i="13"/>
  <c r="D42" i="13"/>
  <c r="N41" i="13"/>
  <c r="O41" i="13" s="1"/>
  <c r="J41" i="13"/>
  <c r="K41" i="13" s="1"/>
  <c r="F41" i="13"/>
  <c r="G41" i="13" s="1"/>
  <c r="N40" i="13"/>
  <c r="O40" i="13" s="1"/>
  <c r="J40" i="13"/>
  <c r="K40" i="13" s="1"/>
  <c r="F40" i="13"/>
  <c r="G40" i="13" s="1"/>
  <c r="N39" i="13"/>
  <c r="O39" i="13" s="1"/>
  <c r="J39" i="13"/>
  <c r="K39" i="13" s="1"/>
  <c r="F39" i="13"/>
  <c r="G39" i="13" s="1"/>
  <c r="J37" i="13"/>
  <c r="K37" i="13" s="1"/>
  <c r="F37" i="13"/>
  <c r="N36" i="13"/>
  <c r="O36" i="13" s="1"/>
  <c r="J36" i="13"/>
  <c r="K36" i="13" s="1"/>
  <c r="F36" i="13"/>
  <c r="G36" i="13" s="1"/>
  <c r="N35" i="13"/>
  <c r="O35" i="13" s="1"/>
  <c r="J35" i="13"/>
  <c r="K35" i="13" s="1"/>
  <c r="F35" i="13"/>
  <c r="G35" i="13" s="1"/>
  <c r="N34" i="13"/>
  <c r="O34" i="13" s="1"/>
  <c r="J34" i="13"/>
  <c r="K34" i="13" s="1"/>
  <c r="F34" i="13"/>
  <c r="G34" i="13" s="1"/>
  <c r="M30" i="13"/>
  <c r="L30" i="13"/>
  <c r="I30" i="13"/>
  <c r="I48" i="13" s="1"/>
  <c r="J48" i="13" s="1"/>
  <c r="K48" i="13" s="1"/>
  <c r="H30" i="13"/>
  <c r="H48" i="13" s="1"/>
  <c r="N48" i="13"/>
  <c r="O48" i="13" s="1"/>
  <c r="E30" i="13"/>
  <c r="E48" i="13" s="1"/>
  <c r="F48" i="13" s="1"/>
  <c r="G48" i="13" s="1"/>
  <c r="D30" i="13"/>
  <c r="D48" i="13" s="1"/>
  <c r="N29" i="13"/>
  <c r="O29" i="13" s="1"/>
  <c r="J29" i="13"/>
  <c r="K29" i="13" s="1"/>
  <c r="F29" i="13"/>
  <c r="G29" i="13" s="1"/>
  <c r="N28" i="13"/>
  <c r="O28" i="13" s="1"/>
  <c r="J28" i="13"/>
  <c r="K28" i="13" s="1"/>
  <c r="F28" i="13"/>
  <c r="G28" i="13" s="1"/>
  <c r="N27" i="13"/>
  <c r="O27" i="13" s="1"/>
  <c r="J27" i="13"/>
  <c r="K27" i="13" s="1"/>
  <c r="F27" i="13"/>
  <c r="G27" i="13" s="1"/>
  <c r="N26" i="13"/>
  <c r="O26" i="13" s="1"/>
  <c r="J26" i="13"/>
  <c r="K26" i="13" s="1"/>
  <c r="F26" i="13"/>
  <c r="G26" i="13" s="1"/>
  <c r="N25" i="13"/>
  <c r="O25" i="13" s="1"/>
  <c r="J25" i="13"/>
  <c r="K25" i="13" s="1"/>
  <c r="F25" i="13"/>
  <c r="G25" i="13" s="1"/>
  <c r="N24" i="13"/>
  <c r="O24" i="13" s="1"/>
  <c r="J24" i="13"/>
  <c r="K24" i="13" s="1"/>
  <c r="F24" i="13"/>
  <c r="G24" i="13" s="1"/>
  <c r="N23" i="13"/>
  <c r="O23" i="13" s="1"/>
  <c r="J23" i="13"/>
  <c r="K23" i="13" s="1"/>
  <c r="F23" i="13"/>
  <c r="G23" i="13" s="1"/>
  <c r="N22" i="13"/>
  <c r="O22" i="13" s="1"/>
  <c r="J22" i="13"/>
  <c r="K22" i="13" s="1"/>
  <c r="F22" i="13"/>
  <c r="G22" i="13" s="1"/>
  <c r="J16" i="13"/>
  <c r="K16" i="13" s="1"/>
  <c r="F16" i="13"/>
  <c r="G16" i="13" s="1"/>
  <c r="J15" i="13"/>
  <c r="K15" i="13" s="1"/>
  <c r="F15" i="13"/>
  <c r="G15" i="13" s="1"/>
  <c r="J14" i="13"/>
  <c r="F14" i="13"/>
  <c r="J13" i="13"/>
  <c r="K13" i="13" s="1"/>
  <c r="F13" i="13"/>
  <c r="J12" i="13"/>
  <c r="K12" i="13" s="1"/>
  <c r="F12" i="13"/>
  <c r="G12" i="13" s="1"/>
  <c r="J11" i="13"/>
  <c r="K11" i="13" s="1"/>
  <c r="F11" i="13"/>
  <c r="G11" i="13" s="1"/>
  <c r="J10" i="13"/>
  <c r="K10" i="13" s="1"/>
  <c r="F10" i="13"/>
  <c r="G10" i="13" s="1"/>
  <c r="J9" i="13"/>
  <c r="K9" i="13" s="1"/>
  <c r="F9" i="13"/>
  <c r="G9" i="13" s="1"/>
  <c r="J8" i="13"/>
  <c r="K8" i="13" s="1"/>
  <c r="F8" i="13"/>
  <c r="G8" i="13" s="1"/>
  <c r="J7" i="13"/>
  <c r="K7" i="13" s="1"/>
  <c r="J6" i="13"/>
  <c r="K6" i="13" s="1"/>
  <c r="F6" i="13"/>
  <c r="G6" i="13" s="1"/>
  <c r="E18" i="13"/>
  <c r="F18" i="13" s="1"/>
  <c r="E47" i="13"/>
  <c r="F47" i="13" s="1"/>
  <c r="G47" i="13" s="1"/>
  <c r="F7" i="13"/>
  <c r="G7" i="13" s="1"/>
  <c r="N42" i="13" l="1"/>
  <c r="F49" i="13"/>
  <c r="G49" i="13" s="1"/>
  <c r="G52" i="13" s="1"/>
  <c r="P36" i="13"/>
  <c r="Q36" i="13" s="1"/>
  <c r="N47" i="13"/>
  <c r="O47" i="13" s="1"/>
  <c r="P14" i="13"/>
  <c r="Q14" i="13" s="1"/>
  <c r="J30" i="13"/>
  <c r="H49" i="13"/>
  <c r="H50" i="13" s="1"/>
  <c r="F42" i="13"/>
  <c r="N30" i="13"/>
  <c r="O30" i="13"/>
  <c r="N18" i="13"/>
  <c r="P39" i="13"/>
  <c r="Q39" i="13" s="1"/>
  <c r="F30" i="13"/>
  <c r="P25" i="13"/>
  <c r="Q25" i="13" s="1"/>
  <c r="P15" i="13"/>
  <c r="Q15" i="13" s="1"/>
  <c r="J18" i="13"/>
  <c r="N50" i="13"/>
  <c r="O50" i="13" s="1"/>
  <c r="J42" i="13"/>
  <c r="M51" i="13"/>
  <c r="N46" i="13"/>
  <c r="O46" i="13" s="1"/>
  <c r="J46" i="13"/>
  <c r="K46" i="13" s="1"/>
  <c r="K42" i="13"/>
  <c r="P16" i="13"/>
  <c r="Q16" i="13" s="1"/>
  <c r="P13" i="13"/>
  <c r="Q13" i="13" s="1"/>
  <c r="P9" i="13"/>
  <c r="Q9" i="13" s="1"/>
  <c r="L51" i="13"/>
  <c r="L52" i="13" s="1"/>
  <c r="H51" i="13"/>
  <c r="O42" i="13"/>
  <c r="P41" i="13"/>
  <c r="Q41" i="13" s="1"/>
  <c r="P40" i="13"/>
  <c r="Q40" i="13" s="1"/>
  <c r="I50" i="13"/>
  <c r="N49" i="13"/>
  <c r="O49" i="13" s="1"/>
  <c r="P37" i="13"/>
  <c r="Q37" i="13" s="1"/>
  <c r="P35" i="13"/>
  <c r="Q35" i="13" s="1"/>
  <c r="P34" i="13"/>
  <c r="G42" i="13"/>
  <c r="D52" i="13"/>
  <c r="P24" i="13"/>
  <c r="Q24" i="13" s="1"/>
  <c r="P29" i="13"/>
  <c r="Q29" i="13" s="1"/>
  <c r="K30" i="13"/>
  <c r="P23" i="13"/>
  <c r="Q23" i="13" s="1"/>
  <c r="P27" i="13"/>
  <c r="Q27" i="13" s="1"/>
  <c r="Q48" i="13"/>
  <c r="P22" i="13"/>
  <c r="Q22" i="13" s="1"/>
  <c r="P28" i="13"/>
  <c r="Q28" i="13" s="1"/>
  <c r="P26" i="13"/>
  <c r="Q26" i="13" s="1"/>
  <c r="G30" i="13"/>
  <c r="O18" i="13"/>
  <c r="P6" i="13"/>
  <c r="Q6" i="13" s="1"/>
  <c r="P12" i="13"/>
  <c r="Q12" i="13" s="1"/>
  <c r="P11" i="13"/>
  <c r="Q11" i="13" s="1"/>
  <c r="P8" i="13"/>
  <c r="Q8" i="13" s="1"/>
  <c r="J47" i="13"/>
  <c r="I51" i="13"/>
  <c r="M52" i="13"/>
  <c r="P17" i="13"/>
  <c r="Q17" i="13" s="1"/>
  <c r="P10" i="13"/>
  <c r="Q10" i="13" s="1"/>
  <c r="P7" i="13"/>
  <c r="Q7" i="13" s="1"/>
  <c r="G18" i="13"/>
  <c r="E52" i="13"/>
  <c r="F52" i="13" l="1"/>
  <c r="K18" i="13"/>
  <c r="K47" i="13"/>
  <c r="Q47" i="13" s="1"/>
  <c r="J49" i="13"/>
  <c r="J50" i="13"/>
  <c r="K50" i="13" s="1"/>
  <c r="H52" i="13"/>
  <c r="Q46" i="13"/>
  <c r="N52" i="13"/>
  <c r="N51" i="13"/>
  <c r="O52" i="13" s="1"/>
  <c r="Q30" i="13"/>
  <c r="Q18" i="13"/>
  <c r="Q34" i="13"/>
  <c r="Q42" i="13" s="1"/>
  <c r="P42" i="13"/>
  <c r="P30" i="13"/>
  <c r="I52" i="13"/>
  <c r="J51" i="13"/>
  <c r="P18" i="13"/>
  <c r="K49" i="13" l="1"/>
  <c r="Q49" i="13" s="1"/>
  <c r="P50" i="13"/>
  <c r="P52" i="13" s="1"/>
  <c r="J52" i="13"/>
  <c r="Q50" i="13" l="1"/>
  <c r="Q51" i="13"/>
  <c r="K52" i="13"/>
  <c r="Q52" i="13" l="1"/>
</calcChain>
</file>

<file path=xl/comments1.xml><?xml version="1.0" encoding="utf-8"?>
<comments xmlns="http://schemas.openxmlformats.org/spreadsheetml/2006/main">
  <authors>
    <author>AnhNguyen</author>
    <author>Bich Ngoc</author>
  </authors>
  <commentList>
    <comment ref="I5" authorId="0" shapeId="0">
      <text>
        <r>
          <rPr>
            <b/>
            <sz val="9"/>
            <color indexed="81"/>
            <rFont val="Tahoma"/>
            <family val="2"/>
          </rPr>
          <t>lay trong DSR</t>
        </r>
      </text>
    </comment>
    <comment ref="I21" authorId="0" shapeId="0">
      <text>
        <r>
          <rPr>
            <b/>
            <sz val="9"/>
            <color indexed="81"/>
            <rFont val="Tahoma"/>
            <family val="2"/>
          </rPr>
          <t>lay trong DSR</t>
        </r>
      </text>
    </comment>
    <comment ref="I33" authorId="0" shapeId="0">
      <text>
        <r>
          <rPr>
            <b/>
            <sz val="9"/>
            <color indexed="81"/>
            <rFont val="Tahoma"/>
            <family val="2"/>
          </rPr>
          <t>lay trong DSR</t>
        </r>
      </text>
    </comment>
    <comment ref="I45" authorId="0" shapeId="0">
      <text>
        <r>
          <rPr>
            <b/>
            <sz val="9"/>
            <color indexed="81"/>
            <rFont val="Tahoma"/>
            <family val="2"/>
          </rPr>
          <t>lay trong DSR</t>
        </r>
      </text>
    </comment>
    <comment ref="M45" authorId="0" shapeId="0">
      <text>
        <r>
          <rPr>
            <b/>
            <sz val="16"/>
            <color indexed="81"/>
            <rFont val="Tahoma"/>
            <family val="2"/>
          </rPr>
          <t>lay trong sell in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46" authorId="1" shapeId="0">
      <text>
        <r>
          <rPr>
            <b/>
            <sz val="9"/>
            <color indexed="81"/>
            <rFont val="Tahoma"/>
            <family val="2"/>
          </rPr>
          <t>Bich Ngoc: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=(+SUM(I16:I17))--58427.6991364 ???</t>
        </r>
      </text>
    </comment>
  </commentList>
</comments>
</file>

<file path=xl/comments2.xml><?xml version="1.0" encoding="utf-8"?>
<comments xmlns="http://schemas.openxmlformats.org/spreadsheetml/2006/main">
  <authors>
    <author>diepnguyen</author>
    <author>thuthai</author>
    <author>Hongngan</author>
  </authors>
  <commentList>
    <comment ref="C142" authorId="0" shapeId="0">
      <text>
        <r>
          <rPr>
            <b/>
            <sz val="9"/>
            <color indexed="81"/>
            <rFont val="Tahoma"/>
            <family val="2"/>
          </rPr>
          <t xml:space="preserve">Chuyen tu Bich Ngoc sang Khang Phu tu 1/2
</t>
        </r>
      </text>
    </comment>
    <comment ref="F254" authorId="0" shapeId="0">
      <text>
        <r>
          <rPr>
            <b/>
            <sz val="9"/>
            <color indexed="81"/>
            <rFont val="Tahoma"/>
            <family val="2"/>
          </rPr>
          <t xml:space="preserve">chua co phieu dieu chuyen len ws
</t>
        </r>
      </text>
    </comment>
    <comment ref="G254" authorId="0" shapeId="0">
      <text>
        <r>
          <rPr>
            <b/>
            <sz val="9"/>
            <color indexed="81"/>
            <rFont val="Tahoma"/>
            <family val="2"/>
          </rPr>
          <t xml:space="preserve">chua co phieu dieu chuyen len ws
</t>
        </r>
      </text>
    </comment>
    <comment ref="C258" authorId="0" shapeId="0">
      <text>
        <r>
          <rPr>
            <b/>
            <sz val="9"/>
            <color indexed="81"/>
            <rFont val="Tahoma"/>
            <family val="2"/>
          </rPr>
          <t xml:space="preserve">thuyen chuyen tu SM len SS
</t>
        </r>
      </text>
    </comment>
    <comment ref="C474" authorId="1" shapeId="0">
      <text>
        <r>
          <rPr>
            <b/>
            <sz val="9"/>
            <color indexed="81"/>
            <rFont val="Tahoma"/>
            <family val="2"/>
          </rPr>
          <t xml:space="preserve">Từ KA chuyển qua WS từ 01/09/2015
</t>
        </r>
      </text>
    </comment>
    <comment ref="C484" authorId="2" shapeId="0">
      <text>
        <r>
          <rPr>
            <b/>
            <sz val="9"/>
            <color indexed="81"/>
            <rFont val="Tahoma"/>
            <family val="2"/>
          </rPr>
          <t>thuyên chuyển lên SM từ 09/01/2017</t>
        </r>
      </text>
    </comment>
    <comment ref="C489" authorId="2" shapeId="0">
      <text>
        <r>
          <rPr>
            <b/>
            <sz val="9"/>
            <color indexed="81"/>
            <rFont val="Tahoma"/>
            <family val="2"/>
          </rPr>
          <t>thuyên chuyển lên SM từ 09/01/2017</t>
        </r>
      </text>
    </comment>
    <comment ref="E489" authorId="2" shapeId="0">
      <text>
        <r>
          <rPr>
            <b/>
            <sz val="9"/>
            <color indexed="81"/>
            <rFont val="Tahoma"/>
            <family val="2"/>
          </rPr>
          <t>THUYÊN CHUYỂN LÊN SS TỪ 01/06/2017</t>
        </r>
      </text>
    </comment>
    <comment ref="E551" authorId="1" shapeId="0">
      <text>
        <r>
          <rPr>
            <sz val="9"/>
            <color indexed="81"/>
            <rFont val="Tahoma"/>
            <family val="2"/>
          </rPr>
          <t>Bắt đầu từ 1/7: vị trí WS</t>
        </r>
      </text>
    </comment>
    <comment ref="C567" authorId="1" shapeId="0">
      <text>
        <r>
          <rPr>
            <b/>
            <sz val="9"/>
            <color indexed="81"/>
            <rFont val="Tahoma"/>
            <family val="2"/>
          </rPr>
          <t xml:space="preserve">Thuyên chuyển lên SS từ 01/09/2015
</t>
        </r>
      </text>
    </comment>
    <comment ref="C574" authorId="1" shapeId="0">
      <text>
        <r>
          <rPr>
            <b/>
            <sz val="9"/>
            <color indexed="81"/>
            <rFont val="Tahoma"/>
            <family val="2"/>
          </rPr>
          <t xml:space="preserve">Thuyên chuyển lên SS từ 01/09/2015
</t>
        </r>
      </text>
    </comment>
  </commentList>
</comments>
</file>

<file path=xl/sharedStrings.xml><?xml version="1.0" encoding="utf-8"?>
<sst xmlns="http://schemas.openxmlformats.org/spreadsheetml/2006/main" count="48572" uniqueCount="10121">
  <si>
    <t>Region: Modern Trade</t>
  </si>
  <si>
    <t>No.</t>
  </si>
  <si>
    <t>Total Incentive</t>
  </si>
  <si>
    <t>Target</t>
  </si>
  <si>
    <t>Actual</t>
  </si>
  <si>
    <t>%</t>
  </si>
  <si>
    <t>Incentive</t>
  </si>
  <si>
    <t>Prepared by</t>
  </si>
  <si>
    <t>Noted by</t>
  </si>
  <si>
    <t>Approved by</t>
  </si>
  <si>
    <t>Adi Setiawan</t>
  </si>
  <si>
    <t>Nguyen Thanh Ho</t>
  </si>
  <si>
    <t>Total Indirect</t>
  </si>
  <si>
    <t>MTS</t>
  </si>
  <si>
    <t>MTS &amp; MTM</t>
  </si>
  <si>
    <t>MTE</t>
  </si>
  <si>
    <t>Total Direct</t>
  </si>
  <si>
    <t>Trương Thị Ánh Sương</t>
  </si>
  <si>
    <t>Phạm Thị Mỹ Hương</t>
  </si>
  <si>
    <t>Phan Thị Trúc Phương</t>
  </si>
  <si>
    <t>Total Incentive accept</t>
  </si>
  <si>
    <t>Trương Thị Liên</t>
  </si>
  <si>
    <t>MTM</t>
  </si>
  <si>
    <t>Indirect
NORTH</t>
  </si>
  <si>
    <t>Direct
 South</t>
  </si>
  <si>
    <t>SALES INCENTIVE FOR SALESMAN-MT</t>
  </si>
  <si>
    <t>Nguyễn Thị Hồng Lam</t>
  </si>
  <si>
    <t>Phan Thị Ngọc Thiêu</t>
  </si>
  <si>
    <t>Nguyễn Đức Thịnh</t>
  </si>
  <si>
    <t>Lê Đoàn Hương Giang</t>
  </si>
  <si>
    <t>Nguyễn Thị Thúy Vân</t>
  </si>
  <si>
    <t>Direct NORTH</t>
  </si>
  <si>
    <t>Total MTN</t>
  </si>
  <si>
    <t>Phạm Minh Thuộc</t>
  </si>
  <si>
    <t>Hoàng Lệ Hương</t>
  </si>
  <si>
    <t>Mã NV</t>
  </si>
  <si>
    <t>Dư Ngọc Anh</t>
  </si>
  <si>
    <t>Lê Thị Vân Anh</t>
  </si>
  <si>
    <t>Đinh Trang Thư</t>
  </si>
  <si>
    <t>Võ Thị Bé Sáu</t>
  </si>
  <si>
    <t>Đoàn Thị Hoài Thu</t>
  </si>
  <si>
    <t>Lê Tấn Vũ</t>
  </si>
  <si>
    <t>SI Indirect MTN (Nguyen Dung) + Direct North</t>
  </si>
  <si>
    <t>SI Indirect MTS (Thanh Lien)</t>
  </si>
  <si>
    <t>NBTS00593</t>
  </si>
  <si>
    <t>NBTS00594</t>
  </si>
  <si>
    <t>NBTS01643</t>
  </si>
  <si>
    <t>NBTS01425</t>
  </si>
  <si>
    <t>NBTS00607</t>
  </si>
  <si>
    <t>NBTS00609</t>
  </si>
  <si>
    <t>NBTS01603</t>
  </si>
  <si>
    <t>NBTS00612</t>
  </si>
  <si>
    <t>NBTS01111</t>
  </si>
  <si>
    <t>NBTS00617</t>
  </si>
  <si>
    <t>NBTS01286</t>
  </si>
  <si>
    <t>NBTS00614</t>
  </si>
  <si>
    <t>NBTS00618</t>
  </si>
  <si>
    <t>SM</t>
  </si>
  <si>
    <t>MT</t>
  </si>
  <si>
    <t>Vacancy</t>
  </si>
  <si>
    <t>NBTS02065</t>
  </si>
  <si>
    <t>Nguyen Thanh Son</t>
  </si>
  <si>
    <t>NBTS02327</t>
  </si>
  <si>
    <t>Trần Thị Thanh Trúc</t>
  </si>
  <si>
    <t>NBTS02345</t>
  </si>
  <si>
    <t>Phạm Phương Sinh</t>
  </si>
  <si>
    <t>Indirect
SOUTH</t>
  </si>
  <si>
    <t xml:space="preserve">Nguyễn Công Đạt </t>
  </si>
  <si>
    <t>Phan Thị Ngọc Út</t>
  </si>
  <si>
    <t>Đỗ Cao Trí</t>
  </si>
  <si>
    <t>Trần Thị Ngọc Gấm</t>
  </si>
  <si>
    <t>Trần Thị Kim Hà</t>
  </si>
  <si>
    <t>Lê Văn Thanh Khánh</t>
  </si>
  <si>
    <t>Ngô Duy Phương</t>
  </si>
  <si>
    <t>Nguyễn Thanh Vân</t>
  </si>
  <si>
    <t>Vacancy 1</t>
  </si>
  <si>
    <t>Vacancy 2</t>
  </si>
  <si>
    <t>Huỳnh Tấn Phát</t>
  </si>
  <si>
    <t>NBTS02469</t>
  </si>
  <si>
    <t>NBTS02440</t>
  </si>
  <si>
    <t>NBTS02467</t>
  </si>
  <si>
    <t>NBTS02471</t>
  </si>
  <si>
    <t>NBTB00032</t>
  </si>
  <si>
    <t>NBTB00068</t>
  </si>
  <si>
    <t>TOTAL MTS &amp;MTM</t>
  </si>
  <si>
    <t>Huynh Thuy Le</t>
  </si>
  <si>
    <t>Ngày vào làm</t>
  </si>
  <si>
    <t>1. Facing+ Visibility (Outlet)</t>
  </si>
  <si>
    <t>1. VISIBILITY (Outlet)</t>
  </si>
  <si>
    <t>3. FACING (Outlet)</t>
  </si>
  <si>
    <t>Nguyen Thanh Van</t>
  </si>
  <si>
    <t>NBTS02468</t>
  </si>
  <si>
    <t>Đặng Thiên Thanh</t>
  </si>
  <si>
    <t>Phạm Diệp Mỹ Tiên</t>
  </si>
  <si>
    <t>Nguyễn Thị Bích Trâm</t>
  </si>
  <si>
    <t>Nguyễn Thị Hoàng Mỹ</t>
  </si>
  <si>
    <t>Bùi Thị Duyên</t>
  </si>
  <si>
    <t>Additional Incentive</t>
  </si>
  <si>
    <t>Sell Out (Val)</t>
  </si>
  <si>
    <t>NBTS02547</t>
  </si>
  <si>
    <t>NBTS02523</t>
  </si>
  <si>
    <t>NBTS02522</t>
  </si>
  <si>
    <t>NBTS02589</t>
  </si>
  <si>
    <t>NBTS02470</t>
  </si>
  <si>
    <t>01/11/2018</t>
  </si>
  <si>
    <t>NBTS00001</t>
  </si>
  <si>
    <t>Nguyễn Đức Việt</t>
  </si>
  <si>
    <t>SS</t>
  </si>
  <si>
    <t>NBTS00002</t>
  </si>
  <si>
    <t>Nguyễn Thị Phương Thảo</t>
  </si>
  <si>
    <t>NBTS00004</t>
  </si>
  <si>
    <t>Nguyễn Minh Hiền</t>
  </si>
  <si>
    <t>NBTS00005</t>
  </si>
  <si>
    <t>Mai Công Định</t>
  </si>
  <si>
    <t>NBTS00006</t>
  </si>
  <si>
    <t>Nguyễn Thị Lệ Hằng</t>
  </si>
  <si>
    <t>NBTS00007</t>
  </si>
  <si>
    <t>Dương Thị Diễm Thanh</t>
  </si>
  <si>
    <t>NBTS00008</t>
  </si>
  <si>
    <t>Trần Ngọc Ninh</t>
  </si>
  <si>
    <t>NBTS00009</t>
  </si>
  <si>
    <t>Phạm Nhựt Nam</t>
  </si>
  <si>
    <t>NBTS00010</t>
  </si>
  <si>
    <t>Chăn Sĩ Sơn Lâm</t>
  </si>
  <si>
    <t>NBTS00011</t>
  </si>
  <si>
    <t>Phan Thế Trung</t>
  </si>
  <si>
    <t>NBTS00012</t>
  </si>
  <si>
    <t>Trần Thị Sương</t>
  </si>
  <si>
    <t>NBTS00013</t>
  </si>
  <si>
    <t>Nguyễn Xuân Phong</t>
  </si>
  <si>
    <t>NBTS00014</t>
  </si>
  <si>
    <t>Đòan Trọng Nam</t>
  </si>
  <si>
    <t>NBTS00015</t>
  </si>
  <si>
    <t>Nguyễn Hoàng Bảo Châu</t>
  </si>
  <si>
    <t>NBTS00016</t>
  </si>
  <si>
    <t>Trần Xuân Đầy</t>
  </si>
  <si>
    <t>NBTS00017</t>
  </si>
  <si>
    <t>Nguyễn Ngọc Thật</t>
  </si>
  <si>
    <t>NBTS00018</t>
  </si>
  <si>
    <t>Nguyễn Ngọc Lực</t>
  </si>
  <si>
    <t>NBTS00019</t>
  </si>
  <si>
    <t>Nguyễn Huy Trung</t>
  </si>
  <si>
    <t>11/07/2016</t>
  </si>
  <si>
    <t>NBTS00020</t>
  </si>
  <si>
    <t>Lê Văn Hạnh</t>
  </si>
  <si>
    <t>NBTS00021</t>
  </si>
  <si>
    <t>Nguyễn Văn Hoàng</t>
  </si>
  <si>
    <t>NBTS00022</t>
  </si>
  <si>
    <t>Nguyễn Công Phấn</t>
  </si>
  <si>
    <t>NBTS00023</t>
  </si>
  <si>
    <t>Lê Bích Nhi</t>
  </si>
  <si>
    <t>NBTS00024</t>
  </si>
  <si>
    <t>Phạm Nhật Qui</t>
  </si>
  <si>
    <t>NBTS00025</t>
  </si>
  <si>
    <t>Lai Thanh Sang</t>
  </si>
  <si>
    <t>NBTS00026</t>
  </si>
  <si>
    <t xml:space="preserve">Châu Duy Cường </t>
  </si>
  <si>
    <t>NBTS00027</t>
  </si>
  <si>
    <t>Trịnh Công Phúc</t>
  </si>
  <si>
    <t>NBTS00028</t>
  </si>
  <si>
    <t>Lê Trần Thanh Phương</t>
  </si>
  <si>
    <t>NBTS00029</t>
  </si>
  <si>
    <t>Huỳnh Thanh Nam</t>
  </si>
  <si>
    <t>NBTS00030</t>
  </si>
  <si>
    <t xml:space="preserve">Võ Thị Thanh Thủy </t>
  </si>
  <si>
    <t>NBTS00031</t>
  </si>
  <si>
    <t>Trần Thị Trúc Ly</t>
  </si>
  <si>
    <t>NBTS00032</t>
  </si>
  <si>
    <t>Lê Vũ Hoài Duy</t>
  </si>
  <si>
    <t>NBTS00033</t>
  </si>
  <si>
    <t>Vũ Hải</t>
  </si>
  <si>
    <t>NBTS00034</t>
  </si>
  <si>
    <t>Nguyễn Huy</t>
  </si>
  <si>
    <t>SS WS</t>
  </si>
  <si>
    <t>NBTS00035</t>
  </si>
  <si>
    <t>Châu Hữu Tính</t>
  </si>
  <si>
    <t>WS</t>
  </si>
  <si>
    <t>NBTS00036</t>
  </si>
  <si>
    <t>Nguyễn Thị Hằng</t>
  </si>
  <si>
    <t>NBTS00037</t>
  </si>
  <si>
    <t xml:space="preserve">Nguyễn Hồng Phi Yến </t>
  </si>
  <si>
    <t>NBTS00038</t>
  </si>
  <si>
    <t>Huỳnh Ngọc Tân</t>
  </si>
  <si>
    <t>NBTS00039</t>
  </si>
  <si>
    <t>Phan Thanh Quý</t>
  </si>
  <si>
    <t>NBTS00041</t>
  </si>
  <si>
    <t>Cao Văn Quát</t>
  </si>
  <si>
    <t>NBTS00042</t>
  </si>
  <si>
    <t xml:space="preserve">Huỳnh Ngọc Nhu </t>
  </si>
  <si>
    <t>NBTS00043</t>
  </si>
  <si>
    <t>Nguyễn Thái Thụy</t>
  </si>
  <si>
    <t>SS UAG</t>
  </si>
  <si>
    <t>NBTS00044</t>
  </si>
  <si>
    <t>Nguyễn Hoài Thanh</t>
  </si>
  <si>
    <t>KA</t>
  </si>
  <si>
    <t>NBTS00045</t>
  </si>
  <si>
    <t>Nguyễn Thị Phương Linh</t>
  </si>
  <si>
    <t>NBTS00046</t>
  </si>
  <si>
    <t>Nguyễn Văn Hiếu</t>
  </si>
  <si>
    <t>NBTS00047</t>
  </si>
  <si>
    <t xml:space="preserve">Nguyễn Hưng </t>
  </si>
  <si>
    <t>NBTS00048</t>
  </si>
  <si>
    <t>Nguyễn Trường Thành</t>
  </si>
  <si>
    <t>ASM</t>
  </si>
  <si>
    <t>NBTS00049</t>
  </si>
  <si>
    <t>Phạm Lâm Sơn</t>
  </si>
  <si>
    <t>19/11/2015</t>
  </si>
  <si>
    <t>NBTS00050</t>
  </si>
  <si>
    <t>Nguyễn Phúc Tài</t>
  </si>
  <si>
    <t>NBTS00051</t>
  </si>
  <si>
    <t>Trần Bá Cường</t>
  </si>
  <si>
    <t>NBTS00052</t>
  </si>
  <si>
    <t>Đặng Trần Tín</t>
  </si>
  <si>
    <t>NBTS00053</t>
  </si>
  <si>
    <t>Tăng Tuấn Thi</t>
  </si>
  <si>
    <t>NBTS00054</t>
  </si>
  <si>
    <t>Nguyễn Thị Mộng Tuyền</t>
  </si>
  <si>
    <t>NBTS00055</t>
  </si>
  <si>
    <t>Đào Đức Cường</t>
  </si>
  <si>
    <t>NBTS00056</t>
  </si>
  <si>
    <t>Lê Thanh Bình</t>
  </si>
  <si>
    <t>NBTS00057</t>
  </si>
  <si>
    <t>Nguyễn Quang Minh Trung</t>
  </si>
  <si>
    <t>NBTS00058</t>
  </si>
  <si>
    <t>Nguyễn Thị Hà An</t>
  </si>
  <si>
    <t>NBTS00059</t>
  </si>
  <si>
    <t>Bùi Hữu Nghĩa</t>
  </si>
  <si>
    <t>NBTS00060</t>
  </si>
  <si>
    <t>Nguyễn Vũ Đông</t>
  </si>
  <si>
    <t>NBTS00061</t>
  </si>
  <si>
    <t>Đỗ Tài Thiện</t>
  </si>
  <si>
    <t>NBTS00062</t>
  </si>
  <si>
    <t>Nguyễn Quốc Vương</t>
  </si>
  <si>
    <t>NBTS00063</t>
  </si>
  <si>
    <t>Nguyễn Thành Danh</t>
  </si>
  <si>
    <t>NBTS00064</t>
  </si>
  <si>
    <t>Thái Minh Hoàng</t>
  </si>
  <si>
    <t>NBTS00065</t>
  </si>
  <si>
    <t>Hà Anh Tuấn</t>
  </si>
  <si>
    <t>NBTS00066</t>
  </si>
  <si>
    <t xml:space="preserve">Lê Đình Đức </t>
  </si>
  <si>
    <t>NBTS00067</t>
  </si>
  <si>
    <t>Lê Thị Kim Yến</t>
  </si>
  <si>
    <t>NBTS00068</t>
  </si>
  <si>
    <t>Nguyễn Văn Hùng</t>
  </si>
  <si>
    <t>NBTS00069</t>
  </si>
  <si>
    <t>Trần Đăng Chinh</t>
  </si>
  <si>
    <t>NBTS00070</t>
  </si>
  <si>
    <t>Nguyễn Văn Tú</t>
  </si>
  <si>
    <t>NBTS00072</t>
  </si>
  <si>
    <t>Lê Cao Nhân</t>
  </si>
  <si>
    <t>NBTS00073</t>
  </si>
  <si>
    <t>Nguyễn Văn Vũ</t>
  </si>
  <si>
    <t>NBTS00074</t>
  </si>
  <si>
    <t>Phạm Bá Quang</t>
  </si>
  <si>
    <t>NBTS00075</t>
  </si>
  <si>
    <t>Nguyễn Thị Bích Hạnh</t>
  </si>
  <si>
    <t>NBTS00076</t>
  </si>
  <si>
    <t>Phan Tuấn Mỹ</t>
  </si>
  <si>
    <t>NBTS00079</t>
  </si>
  <si>
    <t xml:space="preserve">Dương Văn Khem </t>
  </si>
  <si>
    <t>NBTS00080</t>
  </si>
  <si>
    <t>Lê Xuân Hiển</t>
  </si>
  <si>
    <t>NBTS00081</t>
  </si>
  <si>
    <t>Trương Thị Loan Thanh</t>
  </si>
  <si>
    <t>NBTS00082</t>
  </si>
  <si>
    <t>Nguyễn Thu Huyến</t>
  </si>
  <si>
    <t>NBTS00083</t>
  </si>
  <si>
    <t>Lưu Thành Thà</t>
  </si>
  <si>
    <t>NBTS00084</t>
  </si>
  <si>
    <t>Lê Anh Tuấn</t>
  </si>
  <si>
    <t>NBTS00085</t>
  </si>
  <si>
    <t>Nguyễn Văn Phát</t>
  </si>
  <si>
    <t>NBTS00086</t>
  </si>
  <si>
    <t>Đặng Thái Thành</t>
  </si>
  <si>
    <t>NBTS00087</t>
  </si>
  <si>
    <t xml:space="preserve">Trịnh Nguyên Vỹ </t>
  </si>
  <si>
    <t>NBTS00088</t>
  </si>
  <si>
    <t xml:space="preserve">Đỗ Văn Vũ </t>
  </si>
  <si>
    <t>NBTS00089</t>
  </si>
  <si>
    <t>Vũ Xuân Khang</t>
  </si>
  <si>
    <t>NBTS00090</t>
  </si>
  <si>
    <t>Trần Biên Thùy</t>
  </si>
  <si>
    <t>NBTS00091</t>
  </si>
  <si>
    <t>Vũ Xuân Khải</t>
  </si>
  <si>
    <t>NBTS00092</t>
  </si>
  <si>
    <t>Lâm Minh Được</t>
  </si>
  <si>
    <t>NBTS00093</t>
  </si>
  <si>
    <t>Lê Minh Tuấn</t>
  </si>
  <si>
    <t>NBTS00094</t>
  </si>
  <si>
    <t>Trần Đình Duy</t>
  </si>
  <si>
    <t>NBTS00095</t>
  </si>
  <si>
    <t>Võ Thành Như</t>
  </si>
  <si>
    <t>NBTS00096</t>
  </si>
  <si>
    <t>Nguyễn Hoàng Phú</t>
  </si>
  <si>
    <t>NBTS00097</t>
  </si>
  <si>
    <t>Lê Thị Ngọc Ánh</t>
  </si>
  <si>
    <t>NBTS00098</t>
  </si>
  <si>
    <t>Phạm Vũ Mỹ Chi</t>
  </si>
  <si>
    <t>NBTS00099</t>
  </si>
  <si>
    <t>Nguyễn Minh Trí</t>
  </si>
  <si>
    <t>NBTS00100</t>
  </si>
  <si>
    <t>Châu Kiều Tâm</t>
  </si>
  <si>
    <t>NBTS00101</t>
  </si>
  <si>
    <t>Nguyễn Hoàng Lang</t>
  </si>
  <si>
    <t>NBTS00102</t>
  </si>
  <si>
    <t>Trần Văn Phòng</t>
  </si>
  <si>
    <t>SS KA</t>
  </si>
  <si>
    <t>NBTS00103</t>
  </si>
  <si>
    <t xml:space="preserve">Lê Hoàng Khoa </t>
  </si>
  <si>
    <t>NBTS00104</t>
  </si>
  <si>
    <t>Trần Văn Ba</t>
  </si>
  <si>
    <t>NBTS00105</t>
  </si>
  <si>
    <t>Lưu Khánh Dương</t>
  </si>
  <si>
    <t>NBTS00106</t>
  </si>
  <si>
    <t>Hồ Thị Bé Ba</t>
  </si>
  <si>
    <t>NBTS00107</t>
  </si>
  <si>
    <t>Lê Minh Thơ</t>
  </si>
  <si>
    <t>NBTS00108</t>
  </si>
  <si>
    <t>Đào Văn Nam</t>
  </si>
  <si>
    <t>14/10/2014</t>
  </si>
  <si>
    <t>NBTS00109</t>
  </si>
  <si>
    <t>Trịnh Quốc Sỹ</t>
  </si>
  <si>
    <t>12/02/2014</t>
  </si>
  <si>
    <t>NBTS00110</t>
  </si>
  <si>
    <t>Trần Thanh Sơn</t>
  </si>
  <si>
    <t>RR</t>
  </si>
  <si>
    <t>NBTS00111</t>
  </si>
  <si>
    <t>Phan Văn Chế</t>
  </si>
  <si>
    <t>NBTS00112</t>
  </si>
  <si>
    <t>Nguyễn Thị Duế</t>
  </si>
  <si>
    <t>NBTS00113</t>
  </si>
  <si>
    <t>NBTS00114</t>
  </si>
  <si>
    <t>Hàn Quang Chung</t>
  </si>
  <si>
    <t>NBTS00115</t>
  </si>
  <si>
    <t>Nguyễn Văn Tèo</t>
  </si>
  <si>
    <t>13/05/2013</t>
  </si>
  <si>
    <t>NBTS00117</t>
  </si>
  <si>
    <t>Phạm Đức Hợi</t>
  </si>
  <si>
    <t>NBTS00118</t>
  </si>
  <si>
    <t>Lê Quốc Tuấn</t>
  </si>
  <si>
    <t>NBTS00119</t>
  </si>
  <si>
    <t>Ngô Ngọc Thiên</t>
  </si>
  <si>
    <t>NBTS00120</t>
  </si>
  <si>
    <t>Hoàng Quốc Tuấn</t>
  </si>
  <si>
    <t>21/08/2012</t>
  </si>
  <si>
    <t>NBTS00121</t>
  </si>
  <si>
    <t>Lâm Xuân Nga</t>
  </si>
  <si>
    <t>NBTS00122</t>
  </si>
  <si>
    <t>Phạm Đình Thứ</t>
  </si>
  <si>
    <t>NBTS00123</t>
  </si>
  <si>
    <t>Nguyễn Thanh Hoàng</t>
  </si>
  <si>
    <t>AG</t>
  </si>
  <si>
    <t>NBTS00124</t>
  </si>
  <si>
    <t>Trịnh Nguyễn Huỳnh</t>
  </si>
  <si>
    <t>04/05/2013</t>
  </si>
  <si>
    <t>NBTS00125</t>
  </si>
  <si>
    <t>Trần Phong Tú</t>
  </si>
  <si>
    <t>NBTS00126</t>
  </si>
  <si>
    <t>Lý Minh Trí</t>
  </si>
  <si>
    <t>NBTS00127</t>
  </si>
  <si>
    <t>Võ Hoàng Gia</t>
  </si>
  <si>
    <t>NBTS00128</t>
  </si>
  <si>
    <t>Trần Thị Trung Hiếu</t>
  </si>
  <si>
    <t>NBTS00129</t>
  </si>
  <si>
    <t>Phạm Phú Thịnh</t>
  </si>
  <si>
    <t>NBTS00130</t>
  </si>
  <si>
    <t>Nguyễn Trần Gia Khang</t>
  </si>
  <si>
    <t>NBTS00131</t>
  </si>
  <si>
    <t>Hoàng Thị Hiên</t>
  </si>
  <si>
    <t>NBTS00132</t>
  </si>
  <si>
    <t>Lương Lê Minh Thông</t>
  </si>
  <si>
    <t>NBTS00133</t>
  </si>
  <si>
    <t>Trần Văn Thường</t>
  </si>
  <si>
    <t>11/08/2011</t>
  </si>
  <si>
    <t>NBTS00134</t>
  </si>
  <si>
    <t>Hoàng Thị Sửu</t>
  </si>
  <si>
    <t>NBTS00135</t>
  </si>
  <si>
    <t>Nguyễn Phước Hiền.</t>
  </si>
  <si>
    <t>NBTS00136</t>
  </si>
  <si>
    <t>Bùi Xuân Lộc</t>
  </si>
  <si>
    <t>NBTS00137</t>
  </si>
  <si>
    <t>Phạm Hoàng Khánh</t>
  </si>
  <si>
    <t>NBTS00138</t>
  </si>
  <si>
    <t>Võ Phi Phong</t>
  </si>
  <si>
    <t>NBTS00139</t>
  </si>
  <si>
    <t>Lưu Thị Phương Trang</t>
  </si>
  <si>
    <t>NBTS00140</t>
  </si>
  <si>
    <t>Hà Kim Nương</t>
  </si>
  <si>
    <t>NBTS00141</t>
  </si>
  <si>
    <t>Nguyễn Văn Nguyên Bình</t>
  </si>
  <si>
    <t>NBTS00142</t>
  </si>
  <si>
    <t>Nguyễn Tấn Định</t>
  </si>
  <si>
    <t>NBTS00143</t>
  </si>
  <si>
    <t>NBTS00144</t>
  </si>
  <si>
    <t>Nguyễn Minh Tuấn</t>
  </si>
  <si>
    <t>NBTS00145</t>
  </si>
  <si>
    <t>Phạm Cao Cường</t>
  </si>
  <si>
    <t>NBTS00146</t>
  </si>
  <si>
    <t>NBTS00147</t>
  </si>
  <si>
    <t>Huỳnh Văn Phương</t>
  </si>
  <si>
    <t>28/10/2014</t>
  </si>
  <si>
    <t>NBTS00148</t>
  </si>
  <si>
    <t>Cao Tuấn Thanh</t>
  </si>
  <si>
    <t>NBTS00149</t>
  </si>
  <si>
    <t>Phan Thiện Chí</t>
  </si>
  <si>
    <t>NBTS00150</t>
  </si>
  <si>
    <t>Thái Hữu Phúc</t>
  </si>
  <si>
    <t>24/04/2013</t>
  </si>
  <si>
    <t>NBTS00151</t>
  </si>
  <si>
    <t>Trần Ngọc Thạch</t>
  </si>
  <si>
    <t>NBTS00152</t>
  </si>
  <si>
    <t>Nguyễn Hoàng Long</t>
  </si>
  <si>
    <t>15/04/2015</t>
  </si>
  <si>
    <t>NBTS00153</t>
  </si>
  <si>
    <t>Dương Ngọc Duy</t>
  </si>
  <si>
    <t>NBTS00154</t>
  </si>
  <si>
    <t>Nguyễn Hiếu Ngọc</t>
  </si>
  <si>
    <t>NBTS00155</t>
  </si>
  <si>
    <t>Dương Văn Sang</t>
  </si>
  <si>
    <t>NBTS00156</t>
  </si>
  <si>
    <t>Nguyễn Minh Tiến</t>
  </si>
  <si>
    <t>NBTS00157</t>
  </si>
  <si>
    <t>Nguyễn Đức Hạnh</t>
  </si>
  <si>
    <t>NBTS00158</t>
  </si>
  <si>
    <t>Nguyễn Văn Tám</t>
  </si>
  <si>
    <t>NBTS00159</t>
  </si>
  <si>
    <t>Đoàn Văn Hiên</t>
  </si>
  <si>
    <t>NBTS00160</t>
  </si>
  <si>
    <t>Hoàng Tiến Dũng</t>
  </si>
  <si>
    <t>NBTS00161</t>
  </si>
  <si>
    <t>Bùi Hữu Thành</t>
  </si>
  <si>
    <t>NBTS00162</t>
  </si>
  <si>
    <t>Trịnh Nhất Phương</t>
  </si>
  <si>
    <t>NBTS00163</t>
  </si>
  <si>
    <t>Đinh Tấn Thọ</t>
  </si>
  <si>
    <t>NBTS00164</t>
  </si>
  <si>
    <t>Hồ Triệu Phú</t>
  </si>
  <si>
    <t>NBTS00165</t>
  </si>
  <si>
    <t>Lê Thị Xuân Phương</t>
  </si>
  <si>
    <t>NBTS00167</t>
  </si>
  <si>
    <t>Nguyễn Nhật Duy</t>
  </si>
  <si>
    <t>NBTS00168</t>
  </si>
  <si>
    <t>Phùng Thị Hồng Yến</t>
  </si>
  <si>
    <t>NBTS00169</t>
  </si>
  <si>
    <t>Nguyễn Cẩm Thạch</t>
  </si>
  <si>
    <t>NBTS00170</t>
  </si>
  <si>
    <t>Nguyễn Thị Ngọc Oanh</t>
  </si>
  <si>
    <t>28/09/2015</t>
  </si>
  <si>
    <t>NBTS00171</t>
  </si>
  <si>
    <t>Phạm Đình Trường</t>
  </si>
  <si>
    <t>NBTS00172</t>
  </si>
  <si>
    <t>Lê Thị Thanh Trang</t>
  </si>
  <si>
    <t>NBTS00173</t>
  </si>
  <si>
    <t xml:space="preserve">Cáp Văn Lai </t>
  </si>
  <si>
    <t>NBTS00174</t>
  </si>
  <si>
    <t>Đặng Thị Mỹ Lệ</t>
  </si>
  <si>
    <t>NBTS00175</t>
  </si>
  <si>
    <t>Lê Đức  Tấn</t>
  </si>
  <si>
    <t>NBTS00176</t>
  </si>
  <si>
    <t>Nguyễn Ngọc Minh</t>
  </si>
  <si>
    <t>NBTS00177</t>
  </si>
  <si>
    <t>Nguyễn Thị Thanh Thảo</t>
  </si>
  <si>
    <t>NBTS00178</t>
  </si>
  <si>
    <t>Trần Đức Tâm</t>
  </si>
  <si>
    <t>10/10/2014</t>
  </si>
  <si>
    <t>NBTS00179</t>
  </si>
  <si>
    <t>Trương Hoàng Trọng Ngôn</t>
  </si>
  <si>
    <t>NBTS00180</t>
  </si>
  <si>
    <t>Lê Duy Hòa</t>
  </si>
  <si>
    <t>NBTS00181</t>
  </si>
  <si>
    <t>Võ Văn Ngọc</t>
  </si>
  <si>
    <t>NBTS00182</t>
  </si>
  <si>
    <t>Ngô Văn Sang</t>
  </si>
  <si>
    <t>NBTS00183</t>
  </si>
  <si>
    <t>Nguyễn Thành An</t>
  </si>
  <si>
    <t>NBTS00184</t>
  </si>
  <si>
    <t>Trần Phú Vinh</t>
  </si>
  <si>
    <t>NBTS00185</t>
  </si>
  <si>
    <t>Đỗ Hoài Phi</t>
  </si>
  <si>
    <t>NBTS00186</t>
  </si>
  <si>
    <t>Bùi Ngọc Nguy</t>
  </si>
  <si>
    <t>NBTS00187</t>
  </si>
  <si>
    <t>Nguyễn Ngọc Hải</t>
  </si>
  <si>
    <t>NBTS00188</t>
  </si>
  <si>
    <t>Phan Thị Kim Phượng</t>
  </si>
  <si>
    <t>NBTS00189</t>
  </si>
  <si>
    <t xml:space="preserve">Phạm Thị Hậu </t>
  </si>
  <si>
    <t>01/10/2015</t>
  </si>
  <si>
    <t>NBTS00190</t>
  </si>
  <si>
    <t>Trần Xuân Trường</t>
  </si>
  <si>
    <t>NBTS00191</t>
  </si>
  <si>
    <t>Trần Quang Hiển</t>
  </si>
  <si>
    <t>NBTS00192</t>
  </si>
  <si>
    <t>Trần Ngọc Loan</t>
  </si>
  <si>
    <t>NBTS00193</t>
  </si>
  <si>
    <t>Nguyễn Thiện Dũng</t>
  </si>
  <si>
    <t>NBTS00194</t>
  </si>
  <si>
    <t>Nguyễn Văn Toàn</t>
  </si>
  <si>
    <t>NBTS00195</t>
  </si>
  <si>
    <t>Nguyễn Thi Hồng My</t>
  </si>
  <si>
    <t>NBTS00196</t>
  </si>
  <si>
    <t>Nguyễn Thị Phú</t>
  </si>
  <si>
    <t>NBTS00197</t>
  </si>
  <si>
    <t>Nguyễn Thị Hồng Thương</t>
  </si>
  <si>
    <t>NBTS00198</t>
  </si>
  <si>
    <t>Võ Thị Tuyết</t>
  </si>
  <si>
    <t>NBTS00199</t>
  </si>
  <si>
    <t>Nguyễn Văn Tuấn</t>
  </si>
  <si>
    <t>03/03/2016</t>
  </si>
  <si>
    <t>NBTS00200</t>
  </si>
  <si>
    <t>Nguyễn Văn Việt</t>
  </si>
  <si>
    <t>10/03/2016</t>
  </si>
  <si>
    <t>NBTS00201</t>
  </si>
  <si>
    <t>Lê Thị Lệ Thu</t>
  </si>
  <si>
    <t>01/08/2014</t>
  </si>
  <si>
    <t>NBTS00202</t>
  </si>
  <si>
    <t>Lê Thị Nguyệt</t>
  </si>
  <si>
    <t>21/04/2015</t>
  </si>
  <si>
    <t>NBTS00203</t>
  </si>
  <si>
    <t>Hoàng Thị Kim Yến</t>
  </si>
  <si>
    <t>NBTS00204</t>
  </si>
  <si>
    <t>Cao Văn Nghị</t>
  </si>
  <si>
    <t>NBTS00205</t>
  </si>
  <si>
    <t>Trần Đình Quý</t>
  </si>
  <si>
    <t>NBTS00206</t>
  </si>
  <si>
    <t>Phan Thị Linh</t>
  </si>
  <si>
    <t>NBTS00207</t>
  </si>
  <si>
    <t>Nguyễn Hữu Hoành</t>
  </si>
  <si>
    <t>NBTS00208</t>
  </si>
  <si>
    <t>Lương Văn Luân</t>
  </si>
  <si>
    <t>NBTS00209</t>
  </si>
  <si>
    <t>Trương Thị Ngọc Duyên</t>
  </si>
  <si>
    <t>NBTS00210</t>
  </si>
  <si>
    <t>Lê Tuấn Anh</t>
  </si>
  <si>
    <t>NBTS00211</t>
  </si>
  <si>
    <t>Đinh Ngọc Sơn</t>
  </si>
  <si>
    <t>NBTS00212</t>
  </si>
  <si>
    <t>Trần Văn Hải</t>
  </si>
  <si>
    <t>NBTS00213</t>
  </si>
  <si>
    <t>Nguyễn Quốc Huy</t>
  </si>
  <si>
    <t>NBTS00214</t>
  </si>
  <si>
    <t>Nguyễn Hoàn Cương</t>
  </si>
  <si>
    <t>NBTS00215</t>
  </si>
  <si>
    <t>Thái Thị Ngọc Vân</t>
  </si>
  <si>
    <t>NBTS00216</t>
  </si>
  <si>
    <t>Đèo Nàng Xuân Hồng</t>
  </si>
  <si>
    <t>NBTS00217</t>
  </si>
  <si>
    <t>Nguyễn Bình Dương</t>
  </si>
  <si>
    <t>NBTS00218</t>
  </si>
  <si>
    <t>Trần Kim Yến</t>
  </si>
  <si>
    <t>NBTS00219</t>
  </si>
  <si>
    <t>Bùi Thị Như Hà</t>
  </si>
  <si>
    <t>NBTS00220</t>
  </si>
  <si>
    <t>Hồ Quốc Việt</t>
  </si>
  <si>
    <t>NBTS00221</t>
  </si>
  <si>
    <t>Nguyễn Hoàng Lâm</t>
  </si>
  <si>
    <t>12/10/2015</t>
  </si>
  <si>
    <t>WSE</t>
  </si>
  <si>
    <t>NBTS00222</t>
  </si>
  <si>
    <t>Văn Gia Tuấn</t>
  </si>
  <si>
    <t>NBTS00223</t>
  </si>
  <si>
    <t xml:space="preserve">Đặng Đình Quốc Vũ </t>
  </si>
  <si>
    <t>NBTS00224</t>
  </si>
  <si>
    <t>Lương Văn Thoai</t>
  </si>
  <si>
    <t>NBTS00225</t>
  </si>
  <si>
    <t>Nguyễn Phạm Quốc Thái</t>
  </si>
  <si>
    <t>NBTS00226</t>
  </si>
  <si>
    <t>Nguyễn Thị Tuyết Thu</t>
  </si>
  <si>
    <t>NBTS00227</t>
  </si>
  <si>
    <t>Mã Khai Bình</t>
  </si>
  <si>
    <t>NBTS00228</t>
  </si>
  <si>
    <t>Phạm Đức Vinh</t>
  </si>
  <si>
    <t>NBTS00229</t>
  </si>
  <si>
    <t>Lê Thị Trúc Linh</t>
  </si>
  <si>
    <t>NBTS00230</t>
  </si>
  <si>
    <t>Nguyễn Thanh Phú</t>
  </si>
  <si>
    <t>NBTS00231</t>
  </si>
  <si>
    <t>Võ Trần Bình</t>
  </si>
  <si>
    <t>NBTS00232</t>
  </si>
  <si>
    <t>Dương Nhật Tiến</t>
  </si>
  <si>
    <t>NBTS00233</t>
  </si>
  <si>
    <t>Nguyễn Văn Phú</t>
  </si>
  <si>
    <t>01/04/2013</t>
  </si>
  <si>
    <t>NBTS00234</t>
  </si>
  <si>
    <t>Vũ Quốc Hiền</t>
  </si>
  <si>
    <t>NBTS00235</t>
  </si>
  <si>
    <t>Hồ Tấn Tước</t>
  </si>
  <si>
    <t>NBTS00236</t>
  </si>
  <si>
    <t>Nguyễn Hữu Đức</t>
  </si>
  <si>
    <t>NBTS00237</t>
  </si>
  <si>
    <t>Ngô Lê Mạnh Phi</t>
  </si>
  <si>
    <t>NBTS00238</t>
  </si>
  <si>
    <t>Nguyễn Văn Tâm</t>
  </si>
  <si>
    <t>NBTS00239</t>
  </si>
  <si>
    <t>Nguyễn Lý Ngọc Duyên</t>
  </si>
  <si>
    <t>NBTS00240</t>
  </si>
  <si>
    <t>Nguyễn Văn Thương</t>
  </si>
  <si>
    <t xml:space="preserve"> 27/3/2013</t>
  </si>
  <si>
    <t>NBTS00241</t>
  </si>
  <si>
    <t>Phan Thị Hạnh</t>
  </si>
  <si>
    <t>NBTS00242</t>
  </si>
  <si>
    <t>Huỳnh Thanh Sang</t>
  </si>
  <si>
    <t>NBTS00243</t>
  </si>
  <si>
    <t>Nguyễn Quốc Hưng</t>
  </si>
  <si>
    <t>NBTS00244</t>
  </si>
  <si>
    <t>Đinh Văn Đoàn</t>
  </si>
  <si>
    <t>21/06/2015</t>
  </si>
  <si>
    <t>NBTS00245</t>
  </si>
  <si>
    <t>Lê Trường An</t>
  </si>
  <si>
    <t>NBTS00246</t>
  </si>
  <si>
    <t>Trần Trung Hòa</t>
  </si>
  <si>
    <t>NBTS00247</t>
  </si>
  <si>
    <t>Nguyễn Trung Hiếu</t>
  </si>
  <si>
    <t>NBTS00248</t>
  </si>
  <si>
    <t>Ngô Kim Khôi</t>
  </si>
  <si>
    <t>NBTS00249</t>
  </si>
  <si>
    <t>Trần Quốc Trung</t>
  </si>
  <si>
    <t>NBTS00250</t>
  </si>
  <si>
    <t>Phạm Hồng Nhu</t>
  </si>
  <si>
    <t>01/04/2014</t>
  </si>
  <si>
    <t>NBTS00251</t>
  </si>
  <si>
    <t>HUỲNH VĂN NHÂN</t>
  </si>
  <si>
    <t>NBTS00252</t>
  </si>
  <si>
    <t>Huỳnh Văn Trác</t>
  </si>
  <si>
    <t>NBTS00253</t>
  </si>
  <si>
    <t>Huỳnh Thị Thanh Nhanh</t>
  </si>
  <si>
    <t>NBTS00254</t>
  </si>
  <si>
    <t>Phạm Thanh Bình</t>
  </si>
  <si>
    <t>NBTS00255</t>
  </si>
  <si>
    <t>Nguyễn Văn Chung</t>
  </si>
  <si>
    <t>NBTS00256</t>
  </si>
  <si>
    <t>Trần Thị Thúy Hằng</t>
  </si>
  <si>
    <t>NBTS00257</t>
  </si>
  <si>
    <t>Nguyễn Thành Tâm</t>
  </si>
  <si>
    <t>NBTS00258</t>
  </si>
  <si>
    <t>Trần Hồng Hạnh</t>
  </si>
  <si>
    <t>NBTS00259</t>
  </si>
  <si>
    <t>Diệp Quốc Đống</t>
  </si>
  <si>
    <t>NBTS00260</t>
  </si>
  <si>
    <t>Lê Minh Trí</t>
  </si>
  <si>
    <t>NBTS00261</t>
  </si>
  <si>
    <t>Chung Nguyên Thành</t>
  </si>
  <si>
    <t>NBTS00262</t>
  </si>
  <si>
    <t>Lê Quang Minh</t>
  </si>
  <si>
    <t>NBTS00263</t>
  </si>
  <si>
    <t>Bùi Trường Giang</t>
  </si>
  <si>
    <t>02/03/2016</t>
  </si>
  <si>
    <t>NBTS00264</t>
  </si>
  <si>
    <t>Nguyễn Vũ Hòa</t>
  </si>
  <si>
    <t>15/04/2013</t>
  </si>
  <si>
    <t>NBTS00265</t>
  </si>
  <si>
    <t>Nguyễn Thành Duyệt</t>
  </si>
  <si>
    <t>15/12/2014</t>
  </si>
  <si>
    <t>UAG</t>
  </si>
  <si>
    <t>NBTS00266</t>
  </si>
  <si>
    <t>Lê Thanh Nhựt</t>
  </si>
  <si>
    <t>NBTS00267</t>
  </si>
  <si>
    <t xml:space="preserve">Lê Long Hiệp </t>
  </si>
  <si>
    <t>NBTS00268</t>
  </si>
  <si>
    <t>Mai Chí Trung</t>
  </si>
  <si>
    <t>NBTS00269</t>
  </si>
  <si>
    <t>Trần Văn Thừa</t>
  </si>
  <si>
    <t>NBTS00270</t>
  </si>
  <si>
    <t>Nguyễn Văn Khôn</t>
  </si>
  <si>
    <t>NBTS00271</t>
  </si>
  <si>
    <t>Nguyễn Hoàng Vũ</t>
  </si>
  <si>
    <t>NBTS00272</t>
  </si>
  <si>
    <t>Dương Quốc Thuần</t>
  </si>
  <si>
    <t>NBTS00273</t>
  </si>
  <si>
    <t>Hà Phước Thanh</t>
  </si>
  <si>
    <t>NBTS00274</t>
  </si>
  <si>
    <t>Quách Thư Liêm</t>
  </si>
  <si>
    <t>21/02/12</t>
  </si>
  <si>
    <t>NBTS00275</t>
  </si>
  <si>
    <t>Đặng Thành Đồng</t>
  </si>
  <si>
    <t>NBTS00276</t>
  </si>
  <si>
    <t>NBTS00278</t>
  </si>
  <si>
    <t>Nguyễn Thanh Hiếu</t>
  </si>
  <si>
    <t>NBTS00279</t>
  </si>
  <si>
    <t>Nguyễn Văn Luông</t>
  </si>
  <si>
    <t>NBTS00280</t>
  </si>
  <si>
    <t xml:space="preserve">Nguyễn Văn Trãi </t>
  </si>
  <si>
    <t>NBTS00281</t>
  </si>
  <si>
    <t>Võ Phước Tính</t>
  </si>
  <si>
    <t>NBTS00282</t>
  </si>
  <si>
    <t>Trần Thanh Phong </t>
  </si>
  <si>
    <t>NBTS00283</t>
  </si>
  <si>
    <t xml:space="preserve">Phan Hoài Phương </t>
  </si>
  <si>
    <t>10/02/2014</t>
  </si>
  <si>
    <t>NBTS00284</t>
  </si>
  <si>
    <t>Lý Thanh Hải</t>
  </si>
  <si>
    <t>NBTS00285</t>
  </si>
  <si>
    <t>Châu Văn Tiến</t>
  </si>
  <si>
    <t>NBTS00286</t>
  </si>
  <si>
    <t>Thái Trung Kiên</t>
  </si>
  <si>
    <t>NBTS00287</t>
  </si>
  <si>
    <t>Lữ Văn Lai</t>
  </si>
  <si>
    <t>NBTS00288</t>
  </si>
  <si>
    <t>Võ Văn Đoàn</t>
  </si>
  <si>
    <t>NBTS00289</t>
  </si>
  <si>
    <t>Nguyễn Việt Anh</t>
  </si>
  <si>
    <t>NBTS00290</t>
  </si>
  <si>
    <t>Đoàn Đăng Khoa</t>
  </si>
  <si>
    <t>NBTS00291</t>
  </si>
  <si>
    <t>Châu Minh Hiếu</t>
  </si>
  <si>
    <t>02/04/12</t>
  </si>
  <si>
    <t>NBTS00292</t>
  </si>
  <si>
    <t xml:space="preserve">Bùi Thị Mỹ Quý </t>
  </si>
  <si>
    <t>NBTS00293</t>
  </si>
  <si>
    <t xml:space="preserve">Bùi Thanh Thảo </t>
  </si>
  <si>
    <t>21/09/2012</t>
  </si>
  <si>
    <t>NBTS00294</t>
  </si>
  <si>
    <t xml:space="preserve">Nguyễn Văn Hoàng </t>
  </si>
  <si>
    <t>NBTS00295</t>
  </si>
  <si>
    <t>Cao Văn Nghe</t>
  </si>
  <si>
    <t>NBTS00296</t>
  </si>
  <si>
    <t xml:space="preserve">Nguyễn Thanh Quân </t>
  </si>
  <si>
    <t>23/03/2012</t>
  </si>
  <si>
    <t>NBTS00297</t>
  </si>
  <si>
    <t xml:space="preserve">Nguyễn Văn Khang </t>
  </si>
  <si>
    <t>NBTS00298</t>
  </si>
  <si>
    <t>Trần Vũ Linh</t>
  </si>
  <si>
    <t>NBTS00299</t>
  </si>
  <si>
    <t>Nguyễn Bá Trọng Quân</t>
  </si>
  <si>
    <t>NBTS00300</t>
  </si>
  <si>
    <t>Huỳnh Võ Trung Kiên</t>
  </si>
  <si>
    <t>NBTS00301</t>
  </si>
  <si>
    <t>Lâm Vũ Duy</t>
  </si>
  <si>
    <t>NBTS00302</t>
  </si>
  <si>
    <t>Nguyễn Ngọc Tạo</t>
  </si>
  <si>
    <t>NBTS00303</t>
  </si>
  <si>
    <t>Nguyễn Thị Cẩm Linh</t>
  </si>
  <si>
    <t>NBTS00304</t>
  </si>
  <si>
    <t>Thi Tấn Qúy</t>
  </si>
  <si>
    <t>NBTS00305</t>
  </si>
  <si>
    <t>Nguyễn Trung Hậu</t>
  </si>
  <si>
    <t>NBTS00306</t>
  </si>
  <si>
    <t>Lữ Thanh Tiền</t>
  </si>
  <si>
    <t>NBTS00307</t>
  </si>
  <si>
    <t>Trần Văn Chiến</t>
  </si>
  <si>
    <t>NBTS00308</t>
  </si>
  <si>
    <t>Giang Vũ Trường</t>
  </si>
  <si>
    <t>NBTS00309</t>
  </si>
  <si>
    <t>Tống Văn Tâm</t>
  </si>
  <si>
    <t>NBTS00310</t>
  </si>
  <si>
    <t>Lê Thanh Hoàng</t>
  </si>
  <si>
    <t>NBTS00311</t>
  </si>
  <si>
    <t>Giang Ngọc Như</t>
  </si>
  <si>
    <t>NBTS00312</t>
  </si>
  <si>
    <t>Sơn Hòa Minh</t>
  </si>
  <si>
    <t>15/05/2015</t>
  </si>
  <si>
    <t>NBTS00313</t>
  </si>
  <si>
    <t>Đinh Thị Tố Nhi</t>
  </si>
  <si>
    <t>NBTS00314</t>
  </si>
  <si>
    <t>Trần Y Bal</t>
  </si>
  <si>
    <t>NBTS00315</t>
  </si>
  <si>
    <t>Nguyễn Trường An</t>
  </si>
  <si>
    <t>NBTS00316</t>
  </si>
  <si>
    <t>Nguyễn Huỳnh Vũ Kiệt</t>
  </si>
  <si>
    <t>NBTS00317</t>
  </si>
  <si>
    <t>Trần Anh Khoa</t>
  </si>
  <si>
    <t>21/05/2015</t>
  </si>
  <si>
    <t>NBTS00318</t>
  </si>
  <si>
    <t>Nguyễn Thanh Liêm</t>
  </si>
  <si>
    <t>NBTS00319</t>
  </si>
  <si>
    <t>Lê Trọng Bằng</t>
  </si>
  <si>
    <t>NBTS00320</t>
  </si>
  <si>
    <t>Phan Thanh Tuấn</t>
  </si>
  <si>
    <t>NBTS00321</t>
  </si>
  <si>
    <t>Nguyễn Vũ Linh</t>
  </si>
  <si>
    <t>07/04/2014</t>
  </si>
  <si>
    <t>NBTS00322</t>
  </si>
  <si>
    <t>Bành Phước Lợi</t>
  </si>
  <si>
    <t>NBTS00323</t>
  </si>
  <si>
    <t>Huỳnh Thi Hồng Vân</t>
  </si>
  <si>
    <t>NBTS00324</t>
  </si>
  <si>
    <t>Nguyễn Văn Mãnh</t>
  </si>
  <si>
    <t>NBTS00325</t>
  </si>
  <si>
    <t>Lưu Khánh Ngọc</t>
  </si>
  <si>
    <t>NBTS00326</t>
  </si>
  <si>
    <t>Sơn Hòan Nam</t>
  </si>
  <si>
    <t>NBTS00327</t>
  </si>
  <si>
    <t>Trương Hoàng Đương</t>
  </si>
  <si>
    <t>NBTS00328</t>
  </si>
  <si>
    <t>Võ Minh Thành</t>
  </si>
  <si>
    <t>NBTS00329</t>
  </si>
  <si>
    <t>Thạch Mel</t>
  </si>
  <si>
    <t>NBTS00330</t>
  </si>
  <si>
    <t>Cao Văn Tha</t>
  </si>
  <si>
    <t>NBTS00331</t>
  </si>
  <si>
    <t>Cao Hoài Hận</t>
  </si>
  <si>
    <t>NBTS00332</t>
  </si>
  <si>
    <t>Bùi Quốc Tuấn</t>
  </si>
  <si>
    <t>NBTS00333</t>
  </si>
  <si>
    <t xml:space="preserve">Lê Đặng Thanh Tài </t>
  </si>
  <si>
    <t>NBTS00334</t>
  </si>
  <si>
    <t>Trần Hữu Mẫn</t>
  </si>
  <si>
    <t>16/07/2016</t>
  </si>
  <si>
    <t>NBTS00335</t>
  </si>
  <si>
    <t>Thái Duy Bảo</t>
  </si>
  <si>
    <t>NBTS00336</t>
  </si>
  <si>
    <t>Nguyễn Hữu Nhật Trường</t>
  </si>
  <si>
    <t>NBTS00337</t>
  </si>
  <si>
    <t>Lương Xuân Hoài</t>
  </si>
  <si>
    <t>15/08/2016</t>
  </si>
  <si>
    <t>NBTS00338</t>
  </si>
  <si>
    <t>Đặng Công Thắng</t>
  </si>
  <si>
    <t>NBTS00339</t>
  </si>
  <si>
    <t>Nguyễn Đăng Đạt</t>
  </si>
  <si>
    <t>26-04-2017</t>
  </si>
  <si>
    <t>NBTS00340</t>
  </si>
  <si>
    <t>Trần Hữu Dũng</t>
  </si>
  <si>
    <t>NBTS00341</t>
  </si>
  <si>
    <t>Trần Anh Vũ</t>
  </si>
  <si>
    <t>NBTS00342</t>
  </si>
  <si>
    <t>Văn Phú Anh Khoa</t>
  </si>
  <si>
    <t>NBTS00343</t>
  </si>
  <si>
    <t xml:space="preserve">Nguyễn Đăng Hoàng </t>
  </si>
  <si>
    <t>NBTS00344</t>
  </si>
  <si>
    <t>Huỳnh Văn Lập</t>
  </si>
  <si>
    <t>NBTS00345</t>
  </si>
  <si>
    <t>Đặng Trương Nhật Huy</t>
  </si>
  <si>
    <t>25-04-2017</t>
  </si>
  <si>
    <t>NBTS00346</t>
  </si>
  <si>
    <t>Mai Văn Nam</t>
  </si>
  <si>
    <t>NBTS00347</t>
  </si>
  <si>
    <t>Phạm Bá Phú</t>
  </si>
  <si>
    <t>NBTS00348</t>
  </si>
  <si>
    <t>Đỗ Duy Thiện</t>
  </si>
  <si>
    <t>NBTS00349</t>
  </si>
  <si>
    <t>Hồ Duy Thảnh</t>
  </si>
  <si>
    <t>NBTS00350</t>
  </si>
  <si>
    <t>Lưu Văn Tân</t>
  </si>
  <si>
    <t>NBTS00351</t>
  </si>
  <si>
    <t>Hồ Thị Thanh Thủy</t>
  </si>
  <si>
    <t>NBTS00352</t>
  </si>
  <si>
    <t>Cao Thị Thùy Dương</t>
  </si>
  <si>
    <t>NBTS00353</t>
  </si>
  <si>
    <t>Nguyễn Thái Ngọc Trịnh</t>
  </si>
  <si>
    <t>NBTS00354</t>
  </si>
  <si>
    <t>Lê Quang Nhân</t>
  </si>
  <si>
    <t>NBTS00355</t>
  </si>
  <si>
    <t>Võ Quang May</t>
  </si>
  <si>
    <t>NBTS00356</t>
  </si>
  <si>
    <t xml:space="preserve">Trần Công Danh </t>
  </si>
  <si>
    <t>NBTS00357</t>
  </si>
  <si>
    <t>NBTS00358</t>
  </si>
  <si>
    <t>Hồ Hoàng Sang</t>
  </si>
  <si>
    <t>NBTS00359</t>
  </si>
  <si>
    <t>Lê Vương Quốc Việt</t>
  </si>
  <si>
    <t>NBTS00360</t>
  </si>
  <si>
    <t xml:space="preserve">Phạm Cường </t>
  </si>
  <si>
    <t>NBTS00361</t>
  </si>
  <si>
    <t>Nguyễn Hóa</t>
  </si>
  <si>
    <t>NBTS00362</t>
  </si>
  <si>
    <t>Đặng Cương</t>
  </si>
  <si>
    <t>NBTS00363</t>
  </si>
  <si>
    <t>Huỳnh Văn Sang</t>
  </si>
  <si>
    <t>NBTS00364</t>
  </si>
  <si>
    <t>Đoàn Quốc Thịnh</t>
  </si>
  <si>
    <t>17/08/2016</t>
  </si>
  <si>
    <t>NBTS00365</t>
  </si>
  <si>
    <t>Nguyễn Đăng Nhiên</t>
  </si>
  <si>
    <t>NBTS00366</t>
  </si>
  <si>
    <t>Nguyễn Văn Minh</t>
  </si>
  <si>
    <t>NBTS00367</t>
  </si>
  <si>
    <t>Nguyễn Thị Ánh Nguyệt</t>
  </si>
  <si>
    <t>NBTS00368</t>
  </si>
  <si>
    <t>Lê Phước Sinh</t>
  </si>
  <si>
    <t>NBTS00369</t>
  </si>
  <si>
    <t>Vũ Trần Duy Tân</t>
  </si>
  <si>
    <t>01/04/2017</t>
  </si>
  <si>
    <t>NBTS00370</t>
  </si>
  <si>
    <t>Vũ Trần Quốc Tân</t>
  </si>
  <si>
    <t>NBTS00371</t>
  </si>
  <si>
    <t>Hoàng Văn Bình</t>
  </si>
  <si>
    <t>NBTS00372</t>
  </si>
  <si>
    <t>Trần Văn Thiện</t>
  </si>
  <si>
    <t>NBTS00373</t>
  </si>
  <si>
    <t>Hoàng Văn Dường</t>
  </si>
  <si>
    <t>NBTS00374</t>
  </si>
  <si>
    <t>Nguyễn Thị Thu Loàn</t>
  </si>
  <si>
    <t>15/7/2016</t>
  </si>
  <si>
    <t>NBTS00375</t>
  </si>
  <si>
    <t>Phạm Đại Hải</t>
  </si>
  <si>
    <t>NBTS00376</t>
  </si>
  <si>
    <t>Nguyễn Văn Tình</t>
  </si>
  <si>
    <t>NBTS00377</t>
  </si>
  <si>
    <t>Lê Đình Lực</t>
  </si>
  <si>
    <t>NBTS00378</t>
  </si>
  <si>
    <t>Hoàng Thị Hiệp</t>
  </si>
  <si>
    <t>NBTS00379</t>
  </si>
  <si>
    <t>NGUYỄN THỊ HIỀN</t>
  </si>
  <si>
    <t>NBTS00380</t>
  </si>
  <si>
    <t>NGUYỄN THỊ HẢO</t>
  </si>
  <si>
    <t>NBTS00381</t>
  </si>
  <si>
    <t>Hoàng Chánh Tín</t>
  </si>
  <si>
    <t>NBTS00382</t>
  </si>
  <si>
    <t>Đặng Tuấn Bình</t>
  </si>
  <si>
    <t>NBTS00383</t>
  </si>
  <si>
    <t>Vũ Duy Bảo</t>
  </si>
  <si>
    <t>NBTS00384</t>
  </si>
  <si>
    <t xml:space="preserve">Phan Đình Long </t>
  </si>
  <si>
    <t>NBTS00385</t>
  </si>
  <si>
    <t xml:space="preserve">Nguyễn Bá Ngọc </t>
  </si>
  <si>
    <t>NBTS00386</t>
  </si>
  <si>
    <t>Huỳnh Xuân Ngọc</t>
  </si>
  <si>
    <t>NBTS00387</t>
  </si>
  <si>
    <t xml:space="preserve">Lê Đông Sang </t>
  </si>
  <si>
    <t>NBTS00388</t>
  </si>
  <si>
    <t>Trình Khánh Tâm</t>
  </si>
  <si>
    <t>NBTS00389</t>
  </si>
  <si>
    <t>Trần Việt Cường</t>
  </si>
  <si>
    <t>NBTS00390</t>
  </si>
  <si>
    <t>Nguyễn Hữu Thanh</t>
  </si>
  <si>
    <t>NBTS00391</t>
  </si>
  <si>
    <t>Đào Ngọc Hải</t>
  </si>
  <si>
    <t>NBTS00392</t>
  </si>
  <si>
    <t>Trần Xuân Cường</t>
  </si>
  <si>
    <t>NBTS00393</t>
  </si>
  <si>
    <t>Trần Hồng Nam</t>
  </si>
  <si>
    <t>NBTS00394</t>
  </si>
  <si>
    <t>Lê Đặng Bá Nhật</t>
  </si>
  <si>
    <t>NBTS00395</t>
  </si>
  <si>
    <t>Võ Thị Huệ</t>
  </si>
  <si>
    <t>NBTS00396</t>
  </si>
  <si>
    <t>Hồ Minh Thiện</t>
  </si>
  <si>
    <t>NBTS00397</t>
  </si>
  <si>
    <t>Nguyễn Thịnh Phúc</t>
  </si>
  <si>
    <t>NBTS00398</t>
  </si>
  <si>
    <t>Lê Thanh Phương</t>
  </si>
  <si>
    <t>NBTS00399</t>
  </si>
  <si>
    <t>Hà Thị Lánh</t>
  </si>
  <si>
    <t>NBTS00400</t>
  </si>
  <si>
    <t>NGUYỄN TUẤN VIỆT</t>
  </si>
  <si>
    <t>NBTS00401</t>
  </si>
  <si>
    <t>Lê Thị Thu Phương</t>
  </si>
  <si>
    <t>NBTS00402</t>
  </si>
  <si>
    <t>Dương Thị Khuyên</t>
  </si>
  <si>
    <t>NBTS00403</t>
  </si>
  <si>
    <t>Nguyễn Thị Bích Hoa</t>
  </si>
  <si>
    <t>NBTS00404</t>
  </si>
  <si>
    <t>Nguyễn Tiền</t>
  </si>
  <si>
    <t>20/05/2017</t>
  </si>
  <si>
    <t>NBTS00405</t>
  </si>
  <si>
    <t>Đoàn Thị Thu Thảo</t>
  </si>
  <si>
    <t>01/08/2016</t>
  </si>
  <si>
    <t>NBTS00406</t>
  </si>
  <si>
    <t>Đỗ Hoàng Phố</t>
  </si>
  <si>
    <t>01/6/2017</t>
  </si>
  <si>
    <t>NBTS00407</t>
  </si>
  <si>
    <t>Trần Xuân Hải</t>
  </si>
  <si>
    <t>NBTS00408</t>
  </si>
  <si>
    <t>Lương Ngọc Lượng</t>
  </si>
  <si>
    <t>21/04/2017</t>
  </si>
  <si>
    <t>NBTS00409</t>
  </si>
  <si>
    <t>Nguyễn Văn Quang</t>
  </si>
  <si>
    <t>NBTS00410</t>
  </si>
  <si>
    <t>Nguyễn Thụy Chi Lê</t>
  </si>
  <si>
    <t>NBTS00411</t>
  </si>
  <si>
    <t>Ngô Văn Thân</t>
  </si>
  <si>
    <t>NBTS00412</t>
  </si>
  <si>
    <t>Đoàn Anh Quá</t>
  </si>
  <si>
    <t>NBTS00413</t>
  </si>
  <si>
    <t>Lê Thị Thanh Vân</t>
  </si>
  <si>
    <t>01/04/2016</t>
  </si>
  <si>
    <t>NBTS00414</t>
  </si>
  <si>
    <t>Huỳnh Thị Cúc</t>
  </si>
  <si>
    <t>07/05/2015</t>
  </si>
  <si>
    <t>NBTS00415</t>
  </si>
  <si>
    <t>Lê Thị Bé</t>
  </si>
  <si>
    <t>NBTS00416</t>
  </si>
  <si>
    <t>Nguyễn Minh Duy</t>
  </si>
  <si>
    <t>NBTS00417</t>
  </si>
  <si>
    <t>Nguyễn Thị Thu Hương</t>
  </si>
  <si>
    <t>NBTS00418</t>
  </si>
  <si>
    <t>Nguyễn Hưng Quất Thiện</t>
  </si>
  <si>
    <t>NBTS00419</t>
  </si>
  <si>
    <t>Đặng Thị Mộng Ly</t>
  </si>
  <si>
    <t>NBTS00420</t>
  </si>
  <si>
    <t>Sử Thị Kim Oanh</t>
  </si>
  <si>
    <t>NBTS00421</t>
  </si>
  <si>
    <t>Bùi Vương Phúc</t>
  </si>
  <si>
    <t>14/09/2015</t>
  </si>
  <si>
    <t>NBTS00422</t>
  </si>
  <si>
    <t>Đỗ Quang Tình</t>
  </si>
  <si>
    <t>NBTS00423</t>
  </si>
  <si>
    <t>Huỳnh Thị Thủy</t>
  </si>
  <si>
    <t>NBTS00424</t>
  </si>
  <si>
    <t>Lý Thị Kim Chi</t>
  </si>
  <si>
    <t>NBTS00425</t>
  </si>
  <si>
    <t>Phan Quang Lâm</t>
  </si>
  <si>
    <t>NBTS00426</t>
  </si>
  <si>
    <t>Trần Thị Mai Ly</t>
  </si>
  <si>
    <t>NBTS00427</t>
  </si>
  <si>
    <t>Đặng Thị Thúy Vi</t>
  </si>
  <si>
    <t>21/8/2016</t>
  </si>
  <si>
    <t>NBTS00428</t>
  </si>
  <si>
    <t>Võ Thành Vương</t>
  </si>
  <si>
    <t>NBTS00429</t>
  </si>
  <si>
    <t>Phạm Đức Hoàn</t>
  </si>
  <si>
    <t>NBTS00430</t>
  </si>
  <si>
    <t>Trần Trung Thông</t>
  </si>
  <si>
    <t>NBTS00431</t>
  </si>
  <si>
    <t>Dương Thị Kiều Thu (KA)</t>
  </si>
  <si>
    <t>NBTS00432</t>
  </si>
  <si>
    <t>Nguyễn Quang Thông</t>
  </si>
  <si>
    <t>NBTS00433</t>
  </si>
  <si>
    <t>Nguyễn Thị Anh Đào</t>
  </si>
  <si>
    <t>NBTS00434</t>
  </si>
  <si>
    <t xml:space="preserve">Phan Thị Hồng </t>
  </si>
  <si>
    <t>NBTS00435</t>
  </si>
  <si>
    <t>Cao Thành Trung</t>
  </si>
  <si>
    <t>NBTS00436</t>
  </si>
  <si>
    <t>Đinh Văn Dũng</t>
  </si>
  <si>
    <t>NBTS00437</t>
  </si>
  <si>
    <t>Ngô Thị Tình</t>
  </si>
  <si>
    <t>NBTS00438</t>
  </si>
  <si>
    <t>Trần Lưu Bình</t>
  </si>
  <si>
    <t>NBTS00439</t>
  </si>
  <si>
    <t>Trần Thị Hồng</t>
  </si>
  <si>
    <t>NBTS00440</t>
  </si>
  <si>
    <t>Phạm Thị Trà</t>
  </si>
  <si>
    <t>NBTS00441</t>
  </si>
  <si>
    <t>Nguyễn Trọng Đài</t>
  </si>
  <si>
    <t>NBTS00442</t>
  </si>
  <si>
    <t>Trần Quốc Tuân</t>
  </si>
  <si>
    <t>NBTS00443</t>
  </si>
  <si>
    <t>Trần Đình Hùng (RR)</t>
  </si>
  <si>
    <t>NBTS00444</t>
  </si>
  <si>
    <t>Trần Thị Hà</t>
  </si>
  <si>
    <t>NBTS00445</t>
  </si>
  <si>
    <t>THÁI THỊ THƯỜNG</t>
  </si>
  <si>
    <t>NBTS00446</t>
  </si>
  <si>
    <t>Mai Thị Xuân</t>
  </si>
  <si>
    <t>NBTS00447</t>
  </si>
  <si>
    <t>ĐÀM THỊ HÀ</t>
  </si>
  <si>
    <t>NBTS00448</t>
  </si>
  <si>
    <t>Trần Văn Đông</t>
  </si>
  <si>
    <t>NBTS00449</t>
  </si>
  <si>
    <t>Lê Thị Kim Thúy</t>
  </si>
  <si>
    <t>NBTS00450</t>
  </si>
  <si>
    <t>Hoàng Xuân Đức</t>
  </si>
  <si>
    <t>NBTS00451</t>
  </si>
  <si>
    <t>Lục Thị Nhung</t>
  </si>
  <si>
    <t>NBTS00452</t>
  </si>
  <si>
    <t>Ngô Bá Hoàn</t>
  </si>
  <si>
    <t>NBTS00453</t>
  </si>
  <si>
    <t>Phạm Văn Chuân</t>
  </si>
  <si>
    <t>NBTS00454</t>
  </si>
  <si>
    <t>Nguyễn Viết Cường</t>
  </si>
  <si>
    <t>NBTS00455</t>
  </si>
  <si>
    <t>Lương Hồng Quang</t>
  </si>
  <si>
    <t>NBTS00456</t>
  </si>
  <si>
    <t>Hoàng Thị Thanh Vân</t>
  </si>
  <si>
    <t>NBTS00457</t>
  </si>
  <si>
    <t>Hoàng Văn Công</t>
  </si>
  <si>
    <t>NBTS00458</t>
  </si>
  <si>
    <t>Trần Văn Lâm</t>
  </si>
  <si>
    <t>NBTS00459</t>
  </si>
  <si>
    <t>Nguyễn Văn Thiết</t>
  </si>
  <si>
    <t>NBTS00460</t>
  </si>
  <si>
    <t>Phạm Văn Toàn</t>
  </si>
  <si>
    <t>22/12/2016</t>
  </si>
  <si>
    <t>NBTS00461</t>
  </si>
  <si>
    <t>Nguyễn Thị Lan Hương</t>
  </si>
  <si>
    <t>NBTS00462</t>
  </si>
  <si>
    <t xml:space="preserve">Nguyễn Văn Thạo </t>
  </si>
  <si>
    <t>NBTS00463</t>
  </si>
  <si>
    <t>Lê Minh Trọng</t>
  </si>
  <si>
    <t>NBTS00464</t>
  </si>
  <si>
    <t>Nguyễn Thị Kim Anh</t>
  </si>
  <si>
    <t>NBTS00465</t>
  </si>
  <si>
    <t>Đào Thị Trang</t>
  </si>
  <si>
    <t>NBTS00466</t>
  </si>
  <si>
    <t>Nguyễn Thị Nga</t>
  </si>
  <si>
    <t>NBTS00467</t>
  </si>
  <si>
    <t>Mai Thị Nguyệt</t>
  </si>
  <si>
    <t>NBTS00468</t>
  </si>
  <si>
    <t>Nguyễn Thị Bích Phương</t>
  </si>
  <si>
    <t>20/02/2017</t>
  </si>
  <si>
    <t>NBTS00469</t>
  </si>
  <si>
    <t>Vương Hoàng Long</t>
  </si>
  <si>
    <t>NBTS00470</t>
  </si>
  <si>
    <t>Mạnh Thị Hòe</t>
  </si>
  <si>
    <t>22/11/2016</t>
  </si>
  <si>
    <t>NBTS00471</t>
  </si>
  <si>
    <t>Mạch Văn Hùng</t>
  </si>
  <si>
    <t>NBTS00472</t>
  </si>
  <si>
    <t>Trần Minh Khương</t>
  </si>
  <si>
    <t>NBTS00473</t>
  </si>
  <si>
    <t>Nguyễn Thị Dịu</t>
  </si>
  <si>
    <t>NBTS00474</t>
  </si>
  <si>
    <t>Cầm Văn Hùng</t>
  </si>
  <si>
    <t>NBTS00475</t>
  </si>
  <si>
    <t>Phạm Thị Hương</t>
  </si>
  <si>
    <t>NBTS00476</t>
  </si>
  <si>
    <t>Nguyễn Văn Thành 1</t>
  </si>
  <si>
    <t>NBTS00477</t>
  </si>
  <si>
    <t>Vũ Tiến Chung</t>
  </si>
  <si>
    <t>NBTS00478</t>
  </si>
  <si>
    <t>Đinh Văn Cương</t>
  </si>
  <si>
    <t>NBTS00479</t>
  </si>
  <si>
    <t>Nguyễn Kim Tuyến</t>
  </si>
  <si>
    <t>NBTS00480</t>
  </si>
  <si>
    <t>Nguyễn Văn Đoàn</t>
  </si>
  <si>
    <t>NBTS00481</t>
  </si>
  <si>
    <t>Kim Thị Thu Hương</t>
  </si>
  <si>
    <t>NBTS00482</t>
  </si>
  <si>
    <t>Vũ Thị Vui</t>
  </si>
  <si>
    <t>NBTS00483</t>
  </si>
  <si>
    <t>Nguyễn Huyền My</t>
  </si>
  <si>
    <t>NBTS00484</t>
  </si>
  <si>
    <t>Nguyễn Thị Thương 1</t>
  </si>
  <si>
    <t>NBTS00485</t>
  </si>
  <si>
    <t>Nguyễn Văn Thành 2</t>
  </si>
  <si>
    <t>NBTS00486</t>
  </si>
  <si>
    <t>Nguyễn Bá Khánh</t>
  </si>
  <si>
    <t>NBTS00487</t>
  </si>
  <si>
    <t>Ngô Đức Long</t>
  </si>
  <si>
    <t>NBTS00488</t>
  </si>
  <si>
    <t>Trần Văn Hội</t>
  </si>
  <si>
    <t>NBTS00489</t>
  </si>
  <si>
    <t>Điều Thị Diễm Hương</t>
  </si>
  <si>
    <t>NBTS00490</t>
  </si>
  <si>
    <t>Nguyễn Văn Sâm</t>
  </si>
  <si>
    <t>NBTS00491</t>
  </si>
  <si>
    <t>Nguyễn Công Thoại</t>
  </si>
  <si>
    <t>NBTS00492</t>
  </si>
  <si>
    <t>Lương Thị Thủy</t>
  </si>
  <si>
    <t>NBTS00493</t>
  </si>
  <si>
    <t>Cát Mạnh Thắng</t>
  </si>
  <si>
    <t>NBTS00494</t>
  </si>
  <si>
    <t>Cao Thị Vân Anh</t>
  </si>
  <si>
    <t>NBTS00495</t>
  </si>
  <si>
    <t>Tạ Khắc Phương</t>
  </si>
  <si>
    <t>SM RR</t>
  </si>
  <si>
    <t>NBTS00496</t>
  </si>
  <si>
    <t>Phạm Đức Thịnh</t>
  </si>
  <si>
    <t>NBTS00497</t>
  </si>
  <si>
    <t>Nguyễn Văn Công</t>
  </si>
  <si>
    <t>NBTS00498</t>
  </si>
  <si>
    <t>Lưu Văn Thỏa</t>
  </si>
  <si>
    <t>NBTS00499</t>
  </si>
  <si>
    <t>Trần Quang Khánh</t>
  </si>
  <si>
    <t>NBTS00500</t>
  </si>
  <si>
    <t>Trần Thị Thu Hồng</t>
  </si>
  <si>
    <t>KAE</t>
  </si>
  <si>
    <t>NBTS00501</t>
  </si>
  <si>
    <t xml:space="preserve">Trương Văn Hoàng </t>
  </si>
  <si>
    <t>NBTS00502</t>
  </si>
  <si>
    <t>Phạm Hồng Quyền</t>
  </si>
  <si>
    <t>NBTS00503</t>
  </si>
  <si>
    <t>Phùng Thị Lệ</t>
  </si>
  <si>
    <t>NBTS00504</t>
  </si>
  <si>
    <t>Phạm Đăng Đức</t>
  </si>
  <si>
    <t>NBTS00505</t>
  </si>
  <si>
    <t>NBTS00506</t>
  </si>
  <si>
    <t>Trần Hoàng Khánh Duy 1</t>
  </si>
  <si>
    <t>21/03/2017</t>
  </si>
  <si>
    <t>NBTS00507</t>
  </si>
  <si>
    <t>NBTS00508</t>
  </si>
  <si>
    <t>Lê Thị Thu Huyền</t>
  </si>
  <si>
    <t>NBTS00509</t>
  </si>
  <si>
    <t>Hà Trọng Đức</t>
  </si>
  <si>
    <t>NBTS00510</t>
  </si>
  <si>
    <t>Đoàn Xuân Long</t>
  </si>
  <si>
    <t>NBTS00511</t>
  </si>
  <si>
    <t xml:space="preserve">Đặng Xuân Hải </t>
  </si>
  <si>
    <t>NBTS00512</t>
  </si>
  <si>
    <t>Nguyễn Hữu Thái</t>
  </si>
  <si>
    <t>NBTS00513</t>
  </si>
  <si>
    <t>Nguyễn Việt Tiệp</t>
  </si>
  <si>
    <t>NBTS00514</t>
  </si>
  <si>
    <t>Lê Thị Thanh Mai</t>
  </si>
  <si>
    <t>05/04/2017</t>
  </si>
  <si>
    <t>NBTS00515</t>
  </si>
  <si>
    <t>Phùng Đình Chuyên</t>
  </si>
  <si>
    <t>NBTS00516</t>
  </si>
  <si>
    <t>Nguyễn Thị Hoa</t>
  </si>
  <si>
    <t>NBTS00517</t>
  </si>
  <si>
    <t>Phạm Thị Phương Chi</t>
  </si>
  <si>
    <t>NBTS00518</t>
  </si>
  <si>
    <t>Phạm Thị Thủy</t>
  </si>
  <si>
    <t>NBTS00519</t>
  </si>
  <si>
    <t>Tô Văn Văn</t>
  </si>
  <si>
    <t>NBTS00520</t>
  </si>
  <si>
    <t>Nguyễn Anh Đạt</t>
  </si>
  <si>
    <t>NBTS00521</t>
  </si>
  <si>
    <t>Nguyễn Văn Yên</t>
  </si>
  <si>
    <t>NBTS00522</t>
  </si>
  <si>
    <t>Lê Văn Định</t>
  </si>
  <si>
    <t>NBTS00523</t>
  </si>
  <si>
    <t>Ngô Quang Minh</t>
  </si>
  <si>
    <t>NBTS00524</t>
  </si>
  <si>
    <t>Nguyễn Xuân Anh</t>
  </si>
  <si>
    <t>NBTS00525</t>
  </si>
  <si>
    <t>Hoàng Lê Giang</t>
  </si>
  <si>
    <t>NBTS00526</t>
  </si>
  <si>
    <t>Bùi Tiến Cường1</t>
  </si>
  <si>
    <t>NBTS00527</t>
  </si>
  <si>
    <t>Đàm Khắc Dũng</t>
  </si>
  <si>
    <t>NBTS00528</t>
  </si>
  <si>
    <t>Vũ Thị Thu Huyền</t>
  </si>
  <si>
    <t>NBTS00529</t>
  </si>
  <si>
    <t>Vũ Văn Thủy</t>
  </si>
  <si>
    <t>NBTS00531</t>
  </si>
  <si>
    <t>Nguyễn Thị Yến</t>
  </si>
  <si>
    <t>NBTS00532</t>
  </si>
  <si>
    <t xml:space="preserve">Nguyễn Mạnh Hùng </t>
  </si>
  <si>
    <t>NBTS00533</t>
  </si>
  <si>
    <t>Vũ Việt Tiệp</t>
  </si>
  <si>
    <t>NBTS00534</t>
  </si>
  <si>
    <t>Nguyễn Thị Tươi</t>
  </si>
  <si>
    <t>23/11/2016</t>
  </si>
  <si>
    <t>NBTS00535</t>
  </si>
  <si>
    <t>Hoàng Văn Hội</t>
  </si>
  <si>
    <t>NBTS00536</t>
  </si>
  <si>
    <t xml:space="preserve">Hoàng Thị Hậu </t>
  </si>
  <si>
    <t>NBTS00537</t>
  </si>
  <si>
    <t>Đặng Thị Yến</t>
  </si>
  <si>
    <t>NBTS00538</t>
  </si>
  <si>
    <t>Hoàng Văn Lịch</t>
  </si>
  <si>
    <t>24/11/2016</t>
  </si>
  <si>
    <t>NBTS00539</t>
  </si>
  <si>
    <t>Vũ Thị Thu Hường</t>
  </si>
  <si>
    <t>NBTS00540</t>
  </si>
  <si>
    <t>Đinh Thị Ngân</t>
  </si>
  <si>
    <t>NBTS00541</t>
  </si>
  <si>
    <t>Nguyễn Thị Châu Luyện</t>
  </si>
  <si>
    <t>NBTS00542</t>
  </si>
  <si>
    <t>Nguyễn Văn Hướng</t>
  </si>
  <si>
    <t>NBTS00543</t>
  </si>
  <si>
    <t>Phạm Hải Hưng</t>
  </si>
  <si>
    <t>NBTS00544</t>
  </si>
  <si>
    <t>Nguyễn Thị Lan 1</t>
  </si>
  <si>
    <t>NBTS00545</t>
  </si>
  <si>
    <t>Đỗ Thị Tốt</t>
  </si>
  <si>
    <t>NBTS00546</t>
  </si>
  <si>
    <t>Trần Thanh Tùng</t>
  </si>
  <si>
    <t>NBTS00547</t>
  </si>
  <si>
    <t>Vũ Thị Hiền</t>
  </si>
  <si>
    <t>24/10/2016</t>
  </si>
  <si>
    <t>NBTS00548</t>
  </si>
  <si>
    <t>Nguyễn Thúy Hường</t>
  </si>
  <si>
    <t>NBTS00549</t>
  </si>
  <si>
    <t>Ngô Văn Bồng</t>
  </si>
  <si>
    <t>NBTS00550</t>
  </si>
  <si>
    <t>Nguyễn Thị Dinh</t>
  </si>
  <si>
    <t>NBTS00551</t>
  </si>
  <si>
    <t>Đinh Thị Lương</t>
  </si>
  <si>
    <t>NBTS00552</t>
  </si>
  <si>
    <t>Đỗ Minh Đức</t>
  </si>
  <si>
    <t>NBTS00553</t>
  </si>
  <si>
    <t>Nguyễn Thị Lan Vi</t>
  </si>
  <si>
    <t>NBTS00554</t>
  </si>
  <si>
    <t>Nguyễn Ngọc Hùng</t>
  </si>
  <si>
    <t>NBTS00555</t>
  </si>
  <si>
    <t>Nguyễn Thị Lệ Thủy</t>
  </si>
  <si>
    <t>NBTS00556</t>
  </si>
  <si>
    <t>Trần Thị Hòa</t>
  </si>
  <si>
    <t>NBTS00557</t>
  </si>
  <si>
    <t>Bùi Hương Giang</t>
  </si>
  <si>
    <t>NBTS00558</t>
  </si>
  <si>
    <t>Vũ Thị Đào</t>
  </si>
  <si>
    <t>NBTS00559</t>
  </si>
  <si>
    <t>Đặng Thị Giang</t>
  </si>
  <si>
    <t>NBTS00560</t>
  </si>
  <si>
    <t>Hoàng Văn Tiếp</t>
  </si>
  <si>
    <t>NBTS00561</t>
  </si>
  <si>
    <t>Vương Đình An</t>
  </si>
  <si>
    <t>NBTS00562</t>
  </si>
  <si>
    <t>Bùi Văn Sỹ</t>
  </si>
  <si>
    <t>NBTS00563</t>
  </si>
  <si>
    <t>Bùi Thị Kim Liên</t>
  </si>
  <si>
    <t>NBTS00564</t>
  </si>
  <si>
    <t>Điêu Phong Lan</t>
  </si>
  <si>
    <t>NBTS00565</t>
  </si>
  <si>
    <t>Đoàn Thị Hạnh</t>
  </si>
  <si>
    <t>NBTS00566</t>
  </si>
  <si>
    <t>Nguyễn Ngọc Huy</t>
  </si>
  <si>
    <t>NBTS00567</t>
  </si>
  <si>
    <t>Hoàng Thị Tình</t>
  </si>
  <si>
    <t>NBTS00568</t>
  </si>
  <si>
    <t>Lê Thị Thoa</t>
  </si>
  <si>
    <t>NBTS00569</t>
  </si>
  <si>
    <t>Đào Thị Liễu</t>
  </si>
  <si>
    <t>NBTS00570</t>
  </si>
  <si>
    <t>Nguyễn Văn Tuất</t>
  </si>
  <si>
    <t>NBTS00571</t>
  </si>
  <si>
    <t>NBTS00572</t>
  </si>
  <si>
    <t>Trần Thị Thanh Vân</t>
  </si>
  <si>
    <t>NBTS00573</t>
  </si>
  <si>
    <t>Nguyễn Phùng Kiên</t>
  </si>
  <si>
    <t>NBTS00574</t>
  </si>
  <si>
    <t>Nguyễn Thị Lan 2</t>
  </si>
  <si>
    <t>NBTS00575</t>
  </si>
  <si>
    <t>Trần Thành Nam</t>
  </si>
  <si>
    <t>NBTS00576</t>
  </si>
  <si>
    <t>Nguyễn Phương Loan</t>
  </si>
  <si>
    <t>NBTS00577</t>
  </si>
  <si>
    <t>Phạm Ngọc Hùng</t>
  </si>
  <si>
    <t>NBTS00578</t>
  </si>
  <si>
    <t>Phạm Thị Duyên</t>
  </si>
  <si>
    <t>NBTS00579</t>
  </si>
  <si>
    <t>Nguyễn Thị Hải Yến</t>
  </si>
  <si>
    <t>NBTS00580</t>
  </si>
  <si>
    <t>Nguyễn Đăng Khoa 1</t>
  </si>
  <si>
    <t>NBTS00581</t>
  </si>
  <si>
    <t>Trần Văn Chính</t>
  </si>
  <si>
    <t>NBTS00582</t>
  </si>
  <si>
    <t>Nguyễn Minh Quyết</t>
  </si>
  <si>
    <t>NBTS00583</t>
  </si>
  <si>
    <t>Nguyễn Thu Thủy</t>
  </si>
  <si>
    <t>NBTS00584</t>
  </si>
  <si>
    <t>Hoàng Thị Hạnh</t>
  </si>
  <si>
    <t>NBTS00585</t>
  </si>
  <si>
    <t>Đoàn Văn Nam</t>
  </si>
  <si>
    <t>NBTS00586</t>
  </si>
  <si>
    <t>Quàng Nhật Linh</t>
  </si>
  <si>
    <t>NBTS00587</t>
  </si>
  <si>
    <t>Dương Thị Tâm</t>
  </si>
  <si>
    <t>NBTS00588</t>
  </si>
  <si>
    <t>Nguyễn Thị Lý</t>
  </si>
  <si>
    <t>NBTS00589</t>
  </si>
  <si>
    <t>Dương Thị Ngọc Trâm</t>
  </si>
  <si>
    <t>19/04/2017</t>
  </si>
  <si>
    <t>NBTS00590</t>
  </si>
  <si>
    <t>Phạm Hữu Lợi</t>
  </si>
  <si>
    <t>NBTS00591</t>
  </si>
  <si>
    <t>Nguyễn Thành Bảo</t>
  </si>
  <si>
    <t>NBTS00592</t>
  </si>
  <si>
    <t>Nguyễn Thị Kim Dung</t>
  </si>
  <si>
    <t>Phan Thị Ngọc Thiêu</t>
  </si>
  <si>
    <t>NBTS00595</t>
  </si>
  <si>
    <t>Nguyễn Thị Bích Liên</t>
  </si>
  <si>
    <t>NBTS00596</t>
  </si>
  <si>
    <t>NBTS00597</t>
  </si>
  <si>
    <t>Nguyễn Hải Đằng</t>
  </si>
  <si>
    <t>NBTS00598</t>
  </si>
  <si>
    <t>Nguyễn Thị Ngọc Nga</t>
  </si>
  <si>
    <t>NBTS00599</t>
  </si>
  <si>
    <t>Nguyễn Thị Mỹ Hạnh</t>
  </si>
  <si>
    <t>NBTS00600</t>
  </si>
  <si>
    <t>NBTS00601</t>
  </si>
  <si>
    <t>NBTS00602</t>
  </si>
  <si>
    <t>Tống Thiều Thanh Thế</t>
  </si>
  <si>
    <t>NBTS00603</t>
  </si>
  <si>
    <t>NBTS00604</t>
  </si>
  <si>
    <t>NBTS00605</t>
  </si>
  <si>
    <t>NBTS00606</t>
  </si>
  <si>
    <t>Nguyễn Thế Vân Anh</t>
  </si>
  <si>
    <t>NBTS00608</t>
  </si>
  <si>
    <t xml:space="preserve">Nguyễn Tấn Nghĩa </t>
  </si>
  <si>
    <t>NBTS00610</t>
  </si>
  <si>
    <t>Nguyễn Thị Thu Huyền</t>
  </si>
  <si>
    <t>NBTS00611</t>
  </si>
  <si>
    <t>NBTS00613</t>
  </si>
  <si>
    <t>Mai Thị Thu Trang</t>
  </si>
  <si>
    <t>NBTS00615</t>
  </si>
  <si>
    <t>Hoàng Thị Hiền</t>
  </si>
  <si>
    <t>NBTS00616</t>
  </si>
  <si>
    <t>Chử Thị Thúy Hằng</t>
  </si>
  <si>
    <t>NBTS00619</t>
  </si>
  <si>
    <t>Trần Văn Tài</t>
  </si>
  <si>
    <t>NBTS00620</t>
  </si>
  <si>
    <t>Lê Xuân Hải</t>
  </si>
  <si>
    <t>NBTS00621</t>
  </si>
  <si>
    <t xml:space="preserve">Nguyễn Thanh An </t>
  </si>
  <si>
    <t>NBTS00622</t>
  </si>
  <si>
    <t>Phan Nguyên Trung</t>
  </si>
  <si>
    <t>NBTS00623</t>
  </si>
  <si>
    <t>Huỳnh Chí Hải</t>
  </si>
  <si>
    <t>RE</t>
  </si>
  <si>
    <t>NBTS00624</t>
  </si>
  <si>
    <t>Nguyễn Minh Nhân</t>
  </si>
  <si>
    <t>NBTS00625</t>
  </si>
  <si>
    <t>Hoàng Phương Duy</t>
  </si>
  <si>
    <t>Agent</t>
  </si>
  <si>
    <t>NBTS00626</t>
  </si>
  <si>
    <t>Nguyễn Văn Long</t>
  </si>
  <si>
    <t>NBTS00627</t>
  </si>
  <si>
    <t>Nguyễn Thị Ngọc Dung</t>
  </si>
  <si>
    <t>NBTS00628</t>
  </si>
  <si>
    <t>Du Thanh Toại</t>
  </si>
  <si>
    <t>NBTS00629</t>
  </si>
  <si>
    <t>NBTS00630</t>
  </si>
  <si>
    <t>Nguyễn Hoàng Quân</t>
  </si>
  <si>
    <t>NBTS00631</t>
  </si>
  <si>
    <t>Phan Quang Anh</t>
  </si>
  <si>
    <t>30/06/2017</t>
  </si>
  <si>
    <t>NBTS00632</t>
  </si>
  <si>
    <t>Hỏa Văn Viên</t>
  </si>
  <si>
    <t>NBTS00633</t>
  </si>
  <si>
    <t>Hà Thị Hương</t>
  </si>
  <si>
    <t>NBTS00635</t>
  </si>
  <si>
    <t>Nguyễn Ngọc Tuyên</t>
  </si>
  <si>
    <t>NBTS00636</t>
  </si>
  <si>
    <t>Hà Văn Hiếu</t>
  </si>
  <si>
    <t>NBTS00637</t>
  </si>
  <si>
    <t>Chử Văn Toàn</t>
  </si>
  <si>
    <t>26/06/2017</t>
  </si>
  <si>
    <t>NBTS00638</t>
  </si>
  <si>
    <t>Đỗ Thế Hải</t>
  </si>
  <si>
    <t>28/06/2017</t>
  </si>
  <si>
    <t>NBTS00639</t>
  </si>
  <si>
    <t>Mè Trọng Tiếp</t>
  </si>
  <si>
    <t>NBTS00640</t>
  </si>
  <si>
    <t>Nguyễn Trường Sang</t>
  </si>
  <si>
    <t>NBTS00641</t>
  </si>
  <si>
    <t>Nguyễn Thị Hương 1</t>
  </si>
  <si>
    <t>NBTS00642</t>
  </si>
  <si>
    <t>Trần Văn Hoàng</t>
  </si>
  <si>
    <t>NBTS00644</t>
  </si>
  <si>
    <t>NGUYỄN THỊ MINH ÁNH</t>
  </si>
  <si>
    <t>NBTS00645</t>
  </si>
  <si>
    <t>Nguyễn Thị Mai</t>
  </si>
  <si>
    <t>NBTS00646</t>
  </si>
  <si>
    <t>Trương Quang Khải</t>
  </si>
  <si>
    <t>NBTS00647</t>
  </si>
  <si>
    <t>Nguyễn Thị Hoài</t>
  </si>
  <si>
    <t>21/6/2017</t>
  </si>
  <si>
    <t>NBTS00648</t>
  </si>
  <si>
    <t>NGUYỄN ĐÌNH HÀ</t>
  </si>
  <si>
    <t>NBTS00649</t>
  </si>
  <si>
    <t>LÊ THỊ OANH</t>
  </si>
  <si>
    <t>NBTS00650</t>
  </si>
  <si>
    <t>Phạm Xuân Nam</t>
  </si>
  <si>
    <t>NBTS00651</t>
  </si>
  <si>
    <t>Đặng Trường Thành</t>
  </si>
  <si>
    <t>DNSM</t>
  </si>
  <si>
    <t>NBTS00652</t>
  </si>
  <si>
    <t>Nguyễn Thanh long</t>
  </si>
  <si>
    <t>NBTS00653</t>
  </si>
  <si>
    <t>Đoàn Thị Dạ Khá</t>
  </si>
  <si>
    <t>NBTS00654</t>
  </si>
  <si>
    <t>Nguyễn Hoàng Thọ</t>
  </si>
  <si>
    <t>NBTS00655</t>
  </si>
  <si>
    <t>Trần Đức Lợi</t>
  </si>
  <si>
    <t>NBTS00656</t>
  </si>
  <si>
    <t>Nguyễn Xuân Hải</t>
  </si>
  <si>
    <t>NBTS00657</t>
  </si>
  <si>
    <t>Nguyễn Tiến Mạnh</t>
  </si>
  <si>
    <t>NBTS00658</t>
  </si>
  <si>
    <t>Ngô Đình Văn</t>
  </si>
  <si>
    <t>NBTS00659</t>
  </si>
  <si>
    <t>Nguyễn Văn Biển</t>
  </si>
  <si>
    <t>NBTS00660</t>
  </si>
  <si>
    <t>Đỗ Thành Đạt 1</t>
  </si>
  <si>
    <t>NBTS00661</t>
  </si>
  <si>
    <t>Ngô Thị Thắm1</t>
  </si>
  <si>
    <t>NBTS00662</t>
  </si>
  <si>
    <t>Nguyễn Thuý An</t>
  </si>
  <si>
    <t>NBTS00663</t>
  </si>
  <si>
    <t>Mai Thị Lan</t>
  </si>
  <si>
    <t>NBTS00664</t>
  </si>
  <si>
    <t>Trần Thị Bích Phượng</t>
  </si>
  <si>
    <t>NBTS00665</t>
  </si>
  <si>
    <t>NBTS00666</t>
  </si>
  <si>
    <t>Nguyễn Văn Dũng 1</t>
  </si>
  <si>
    <t>NBTS00667</t>
  </si>
  <si>
    <t>Nguyễn Văn Trung</t>
  </si>
  <si>
    <t>NBTS00668</t>
  </si>
  <si>
    <t>Nguyễn Thị Minh Thu</t>
  </si>
  <si>
    <t>NBTS00669</t>
  </si>
  <si>
    <t>Trần Thị Thoa</t>
  </si>
  <si>
    <t>NBTS00670</t>
  </si>
  <si>
    <t>Trần Văn Bình</t>
  </si>
  <si>
    <t>NBTS00671</t>
  </si>
  <si>
    <t>Võ Văn Lung</t>
  </si>
  <si>
    <t>NBTS00672</t>
  </si>
  <si>
    <t>Nguyễn Phú Thương</t>
  </si>
  <si>
    <t>NBTS00673</t>
  </si>
  <si>
    <t>NBTS00674</t>
  </si>
  <si>
    <t>Trần Phước Lợi</t>
  </si>
  <si>
    <t>NBTS00675</t>
  </si>
  <si>
    <t>Lâm Khoan Dũng</t>
  </si>
  <si>
    <t>NBTS00676</t>
  </si>
  <si>
    <t>Trương Thị Lê Hồng</t>
  </si>
  <si>
    <t>NBTS00677</t>
  </si>
  <si>
    <t>Đinh Thị Thanh Tuyền</t>
  </si>
  <si>
    <t>NBTS00678</t>
  </si>
  <si>
    <t>Hồ Quốc Dũng</t>
  </si>
  <si>
    <t>NBTS00679</t>
  </si>
  <si>
    <t>Võ Trung Trực</t>
  </si>
  <si>
    <t>NBTS00680</t>
  </si>
  <si>
    <t xml:space="preserve">Thái Bình Dũng </t>
  </si>
  <si>
    <t>NBTS00681</t>
  </si>
  <si>
    <t>Vương Vân Nhi</t>
  </si>
  <si>
    <t>NBTS00682</t>
  </si>
  <si>
    <t>Phan Phú Cường</t>
  </si>
  <si>
    <t>NBTS00683</t>
  </si>
  <si>
    <t>Đỗ Thị Nguyên</t>
  </si>
  <si>
    <t>NBTS00684</t>
  </si>
  <si>
    <t>Nguyễn Lê Thanh Vy</t>
  </si>
  <si>
    <t>NBTS00685</t>
  </si>
  <si>
    <t xml:space="preserve">Nguyễn Thị Diện </t>
  </si>
  <si>
    <t>NBTS00686</t>
  </si>
  <si>
    <t xml:space="preserve">Phan Trung Nghĩa </t>
  </si>
  <si>
    <t>NBTS00687</t>
  </si>
  <si>
    <t xml:space="preserve">Mai Đình Thiện </t>
  </si>
  <si>
    <t>NBTS00688</t>
  </si>
  <si>
    <t xml:space="preserve">Thèn Đức Khoa </t>
  </si>
  <si>
    <t>NBTS00689</t>
  </si>
  <si>
    <t>Nguyễn Thanh Phong</t>
  </si>
  <si>
    <t>NBTS00690</t>
  </si>
  <si>
    <t>Nguyễn Vũ Thạnh</t>
  </si>
  <si>
    <t>NBTS00691</t>
  </si>
  <si>
    <t>Cao Bình An</t>
  </si>
  <si>
    <t>NBTS00692</t>
  </si>
  <si>
    <t>Biện Tấn Hoàng</t>
  </si>
  <si>
    <t>NBTS00693</t>
  </si>
  <si>
    <t xml:space="preserve">Lê Thanh </t>
  </si>
  <si>
    <t>NBTS00694</t>
  </si>
  <si>
    <t>Nguyễn Hữu Tuấn</t>
  </si>
  <si>
    <t>NBTS00695</t>
  </si>
  <si>
    <t>Cao Vũ Thái Ngân</t>
  </si>
  <si>
    <t>NBTS00696</t>
  </si>
  <si>
    <t>Đinh Mạnh Hùng</t>
  </si>
  <si>
    <t>NBTS00697</t>
  </si>
  <si>
    <t>Trần Song Vĩnh Tuấn</t>
  </si>
  <si>
    <t>NBTS00698</t>
  </si>
  <si>
    <t>Nguyễn Thị Tuyết Thạch</t>
  </si>
  <si>
    <t>NBTS00699</t>
  </si>
  <si>
    <t>Nguyễn Thùy Mỹ Yến</t>
  </si>
  <si>
    <t>NBTS00700</t>
  </si>
  <si>
    <t>Mai Vương Thanh Tùng</t>
  </si>
  <si>
    <t>NBTS00701</t>
  </si>
  <si>
    <t>Thái Thị Ngọc Thùy</t>
  </si>
  <si>
    <t>NBTS00702</t>
  </si>
  <si>
    <t>Nguyễn Trung Hiệp</t>
  </si>
  <si>
    <t>NBTS00703</t>
  </si>
  <si>
    <t>Huỳnh Quốc Ân</t>
  </si>
  <si>
    <t>NBTS00704</t>
  </si>
  <si>
    <t>NBTS00705</t>
  </si>
  <si>
    <t>Nguyễn Thị Huyền Trân</t>
  </si>
  <si>
    <t>NBTS00706</t>
  </si>
  <si>
    <t>Nguyễn Minh Trị</t>
  </si>
  <si>
    <t>NBTS00707</t>
  </si>
  <si>
    <t>Lâm Hoàng Đua</t>
  </si>
  <si>
    <t>NBTS00708</t>
  </si>
  <si>
    <t>Văn Trọng Vũ</t>
  </si>
  <si>
    <t>NBTS00709</t>
  </si>
  <si>
    <t>NBTS00710</t>
  </si>
  <si>
    <t>Văng Thị Kim Ngân</t>
  </si>
  <si>
    <t>NBTS00711</t>
  </si>
  <si>
    <t>NBTS00712</t>
  </si>
  <si>
    <t>SƠN LÊ</t>
  </si>
  <si>
    <t>NBTS00713</t>
  </si>
  <si>
    <t>PHAN VĂN NGHĨA</t>
  </si>
  <si>
    <t>NBTS00714</t>
  </si>
  <si>
    <t>LÝ BỬU NÉN</t>
  </si>
  <si>
    <t>NBTS00715</t>
  </si>
  <si>
    <t>WS excutive</t>
  </si>
  <si>
    <t>NBTS00716</t>
  </si>
  <si>
    <t>HUỲNH VĂN ĐẠT</t>
  </si>
  <si>
    <t>NBTS00717</t>
  </si>
  <si>
    <t>Cao Thị Bích Trang</t>
  </si>
  <si>
    <t>NBTS00718</t>
  </si>
  <si>
    <t>Toàn Lệ Đăng Khoa</t>
  </si>
  <si>
    <t>NBTS00720</t>
  </si>
  <si>
    <t>Châu Hồng Tuấn</t>
  </si>
  <si>
    <t>NBTS00721</t>
  </si>
  <si>
    <t>NBTS00722</t>
  </si>
  <si>
    <t>Phạm Quốc Thịnh</t>
  </si>
  <si>
    <t>21/7/2017</t>
  </si>
  <si>
    <t>NBTS00723</t>
  </si>
  <si>
    <t>Lê Thị Hồng</t>
  </si>
  <si>
    <t>NBTS00724</t>
  </si>
  <si>
    <t>NBTS00725</t>
  </si>
  <si>
    <t>Nguyễn Trương Anh Trang</t>
  </si>
  <si>
    <t>NBTS00726</t>
  </si>
  <si>
    <t>Trần Thái Thiện</t>
  </si>
  <si>
    <t>NBTS00727</t>
  </si>
  <si>
    <t>Lương Thị xuân</t>
  </si>
  <si>
    <t>NBTS00728</t>
  </si>
  <si>
    <t>PHAN VĂN DINH</t>
  </si>
  <si>
    <t>NBTS00729</t>
  </si>
  <si>
    <t>Lê Thị Hương</t>
  </si>
  <si>
    <t>NBTS00730</t>
  </si>
  <si>
    <t>Nguyễn Thanh Minh</t>
  </si>
  <si>
    <t>NBTS00731</t>
  </si>
  <si>
    <t>Đinh Công Thế Anh</t>
  </si>
  <si>
    <t>NBTS00732</t>
  </si>
  <si>
    <t>Nguyễn Xuân Được</t>
  </si>
  <si>
    <t>NBTS00733</t>
  </si>
  <si>
    <t>DƯƠNG TRIỆU QUÍ</t>
  </si>
  <si>
    <t>NBTS00734</t>
  </si>
  <si>
    <t>Nguyễn Phú Hưng</t>
  </si>
  <si>
    <t>NBTS00735</t>
  </si>
  <si>
    <t>Bùi Mạnh Cường</t>
  </si>
  <si>
    <t>01/08/2017</t>
  </si>
  <si>
    <t>NBTS00736</t>
  </si>
  <si>
    <t>Lương Khánh Hòa</t>
  </si>
  <si>
    <t>NBTS00737</t>
  </si>
  <si>
    <t>Hồ Văn Hoan</t>
  </si>
  <si>
    <t>NBTS00738</t>
  </si>
  <si>
    <t xml:space="preserve">Mai Trọng Phi  </t>
  </si>
  <si>
    <t>NBTS00739</t>
  </si>
  <si>
    <t>Hoàng Quốc Nhật</t>
  </si>
  <si>
    <t>NBTS00740</t>
  </si>
  <si>
    <t>Dương Văn Quy</t>
  </si>
  <si>
    <t>NBTS00741</t>
  </si>
  <si>
    <t>Phạm Thu Thảo</t>
  </si>
  <si>
    <t>NBTS00742</t>
  </si>
  <si>
    <t xml:space="preserve">Nguyễn Thi Duyên </t>
  </si>
  <si>
    <t>NBTS00743</t>
  </si>
  <si>
    <t>Nguyễn Văn Phong 1</t>
  </si>
  <si>
    <t>NBTS00744</t>
  </si>
  <si>
    <t>Nguyễn Văn Công 2</t>
  </si>
  <si>
    <t>NBTS00745</t>
  </si>
  <si>
    <t>Cao Văn Tùng</t>
  </si>
  <si>
    <t>NBTS00746</t>
  </si>
  <si>
    <t>Vũ Thị Vân</t>
  </si>
  <si>
    <t>NBTS00747</t>
  </si>
  <si>
    <t>Đỗ Tuấn Vũ</t>
  </si>
  <si>
    <t>NBTS00748</t>
  </si>
  <si>
    <t>Đặng Quang Minh</t>
  </si>
  <si>
    <t>NBTS00749</t>
  </si>
  <si>
    <t>Tạ Thị Giang</t>
  </si>
  <si>
    <t>NBTS00750</t>
  </si>
  <si>
    <t>Nguyễn Đình Kiên</t>
  </si>
  <si>
    <t>NBTS00751</t>
  </si>
  <si>
    <t>Nguyễn Tiến Lực</t>
  </si>
  <si>
    <t>NBTS00752</t>
  </si>
  <si>
    <t>Hoàng Quốc Việt</t>
  </si>
  <si>
    <t>NBTS00753</t>
  </si>
  <si>
    <t>Lê Thị Kim Oanh</t>
  </si>
  <si>
    <t>NBTS00754</t>
  </si>
  <si>
    <t>Nguyễn Thị Thuý 1</t>
  </si>
  <si>
    <t>NBTS00755</t>
  </si>
  <si>
    <t>Công Thị Thanh Hằng</t>
  </si>
  <si>
    <t>21/07/2017</t>
  </si>
  <si>
    <t>NBTS00756</t>
  </si>
  <si>
    <t>Trịnh Văn Dũng</t>
  </si>
  <si>
    <t>NBTS00757</t>
  </si>
  <si>
    <t>Phạm Ngọc Hiếu</t>
  </si>
  <si>
    <t>NBTS00758</t>
  </si>
  <si>
    <t>DDM</t>
  </si>
  <si>
    <t>NBTS00759</t>
  </si>
  <si>
    <t>Nguyễn Thị Hải Lý</t>
  </si>
  <si>
    <t>NBTS00760</t>
  </si>
  <si>
    <t>NGUYỄN THỊ THANH HUYỀN</t>
  </si>
  <si>
    <t>NBTS00761</t>
  </si>
  <si>
    <t>HOÀNG THỊ THANH BÌNH</t>
  </si>
  <si>
    <t>NBTS00762</t>
  </si>
  <si>
    <t>VÕ THỊ NGỌC LINH</t>
  </si>
  <si>
    <t>NBTS00763</t>
  </si>
  <si>
    <t>NGUYỄN VĂN THÁI</t>
  </si>
  <si>
    <t>NBTS00764</t>
  </si>
  <si>
    <t>Nguyễn Thị Hồng Thắm</t>
  </si>
  <si>
    <t>NBTS00765</t>
  </si>
  <si>
    <t>Trần Thị Hương Giang</t>
  </si>
  <si>
    <t>NBTS00766</t>
  </si>
  <si>
    <t>Lê Công Đoàn</t>
  </si>
  <si>
    <t>NBTS00767</t>
  </si>
  <si>
    <t>Cao Hoàng Long</t>
  </si>
  <si>
    <t>NBTS00768</t>
  </si>
  <si>
    <t>NBTS00769</t>
  </si>
  <si>
    <t>Nguyễn Hùng Vĩ</t>
  </si>
  <si>
    <t>NBTS00770</t>
  </si>
  <si>
    <t>Nguyễn Văn Nam</t>
  </si>
  <si>
    <t>NBTS00771</t>
  </si>
  <si>
    <t>DANH TÂM</t>
  </si>
  <si>
    <t>NBTS00772</t>
  </si>
  <si>
    <t>DANH CƯƠNG</t>
  </si>
  <si>
    <t>NBTS00773</t>
  </si>
  <si>
    <t>Nguyễn Thị Kim Ten</t>
  </si>
  <si>
    <t>NBTS00774</t>
  </si>
  <si>
    <t>Trương Văn Toàn</t>
  </si>
  <si>
    <t>NBTS00775</t>
  </si>
  <si>
    <t>Lê Hải Phương</t>
  </si>
  <si>
    <t>NBTS00776</t>
  </si>
  <si>
    <t>Nguyễn Minh Khai</t>
  </si>
  <si>
    <t>NBTS00777</t>
  </si>
  <si>
    <t>Nguyễn Thị Nhinh</t>
  </si>
  <si>
    <t>NBTS00778</t>
  </si>
  <si>
    <t>Lăng Trần Nguyệt Chi</t>
  </si>
  <si>
    <t>NBTS00779</t>
  </si>
  <si>
    <t>Hoàng Văn Kiên</t>
  </si>
  <si>
    <t>NBTS00780</t>
  </si>
  <si>
    <t>Phùng Nguyễn Phúc Huy</t>
  </si>
  <si>
    <t>NBTS00781</t>
  </si>
  <si>
    <t>Phạm Thanh Phước</t>
  </si>
  <si>
    <t>NBTS00782</t>
  </si>
  <si>
    <t>Vũ Ngọc Quang</t>
  </si>
  <si>
    <t>NBTS00783</t>
  </si>
  <si>
    <t>Nguyễn Minh Nam</t>
  </si>
  <si>
    <t>NBTS00784</t>
  </si>
  <si>
    <t>NBTS00785</t>
  </si>
  <si>
    <t>Nguyễn Hoàng Phong</t>
  </si>
  <si>
    <t>NBTS00786</t>
  </si>
  <si>
    <t>Nguyễn Thị Mỹ Thùy</t>
  </si>
  <si>
    <t>NBTS00787</t>
  </si>
  <si>
    <t>Nguyễn Thị Thu Hằng</t>
  </si>
  <si>
    <t>NBTS00788</t>
  </si>
  <si>
    <t>Lê Thanh Hùng</t>
  </si>
  <si>
    <t>NBTS00789</t>
  </si>
  <si>
    <t>Mai Thị Ngọc</t>
  </si>
  <si>
    <t>NBTS00790</t>
  </si>
  <si>
    <t>Đỗ Thị Tuyết</t>
  </si>
  <si>
    <t>NBTS00791</t>
  </si>
  <si>
    <t>Phan Xuân Thoại</t>
  </si>
  <si>
    <t>NBTS00792</t>
  </si>
  <si>
    <t>Nguyễn Hiếu Thiện</t>
  </si>
  <si>
    <t>NBTS00793</t>
  </si>
  <si>
    <t>Triệu Văn Vinh 1</t>
  </si>
  <si>
    <t>NBTS00794</t>
  </si>
  <si>
    <t>Nguyễn Minh Anh</t>
  </si>
  <si>
    <t>NBTS00795</t>
  </si>
  <si>
    <t>Bùi Văn Long</t>
  </si>
  <si>
    <t>NBTS00796</t>
  </si>
  <si>
    <t>Nguyễn Quốc Vũ</t>
  </si>
  <si>
    <t>NBTS00797</t>
  </si>
  <si>
    <t>Nguyễn Hữu Trí</t>
  </si>
  <si>
    <t>SM DB</t>
  </si>
  <si>
    <t>NBTS00798</t>
  </si>
  <si>
    <t>Nguyễn Thị Ánh</t>
  </si>
  <si>
    <t>NBTS00799</t>
  </si>
  <si>
    <t>Nguyễn Duy Có 1</t>
  </si>
  <si>
    <t>NBTS00800</t>
  </si>
  <si>
    <t>Phùng Văn Sự</t>
  </si>
  <si>
    <t>NBTS00801</t>
  </si>
  <si>
    <t>Tạ Kiên Trung</t>
  </si>
  <si>
    <t>NBTS00802</t>
  </si>
  <si>
    <t>Đào Trọng Duy</t>
  </si>
  <si>
    <t>NBTS00803</t>
  </si>
  <si>
    <t>Nguyễn Văn Phong</t>
  </si>
  <si>
    <t>NBTS00804</t>
  </si>
  <si>
    <t>Hà Văn Mạnh</t>
  </si>
  <si>
    <t>NBTS00805</t>
  </si>
  <si>
    <t>Nguyễn Thị Lại</t>
  </si>
  <si>
    <t>NBTS00806</t>
  </si>
  <si>
    <t>Vũ Ngọc Ánh</t>
  </si>
  <si>
    <t>NBTS00807</t>
  </si>
  <si>
    <t>Hoàng Thị Giáng Thu</t>
  </si>
  <si>
    <t>NBTS00808</t>
  </si>
  <si>
    <t>SMDB</t>
  </si>
  <si>
    <t>NBTS00809</t>
  </si>
  <si>
    <t>Nguyễn Thị Lan Anh</t>
  </si>
  <si>
    <t>NBTS00810</t>
  </si>
  <si>
    <t>Phan Quang Khải</t>
  </si>
  <si>
    <t>NBTS00811</t>
  </si>
  <si>
    <t>Nguyễn Thị Thanh Loan</t>
  </si>
  <si>
    <t>NBTS00812</t>
  </si>
  <si>
    <t>Nguyễn Thành Trung</t>
  </si>
  <si>
    <t>NBTS00813</t>
  </si>
  <si>
    <t>Từ Tứ Thiện</t>
  </si>
  <si>
    <t>NBTS00814</t>
  </si>
  <si>
    <t xml:space="preserve">Phạm Nhật Minh </t>
  </si>
  <si>
    <t>NBTS00815</t>
  </si>
  <si>
    <t>Phạm Minh Công</t>
  </si>
  <si>
    <t>NBTS00816</t>
  </si>
  <si>
    <t>NBTS00817</t>
  </si>
  <si>
    <t>Đinh Thị Loan Trang</t>
  </si>
  <si>
    <t>NBTS00818</t>
  </si>
  <si>
    <t>Trần Thị Minh</t>
  </si>
  <si>
    <t>NBTS00819</t>
  </si>
  <si>
    <t>Phan Quang Nhuận</t>
  </si>
  <si>
    <t>NBTS00820</t>
  </si>
  <si>
    <t>Trần Thị Tuyết Nhung</t>
  </si>
  <si>
    <t>21/8/2017</t>
  </si>
  <si>
    <t>NBTS00821</t>
  </si>
  <si>
    <t>Nguyễn Thị Yến Phương</t>
  </si>
  <si>
    <t>NBTS00822</t>
  </si>
  <si>
    <t>Phạm Thị Thùy Mỵ</t>
  </si>
  <si>
    <t>NBTS00823</t>
  </si>
  <si>
    <t>Đoàn Thế Vinh</t>
  </si>
  <si>
    <t>NBTS00824</t>
  </si>
  <si>
    <t>Nguyễn Thị Hà N1</t>
  </si>
  <si>
    <t>NBTS00825</t>
  </si>
  <si>
    <t>Nguyễn Thanh Huyền</t>
  </si>
  <si>
    <t>NBTS00826</t>
  </si>
  <si>
    <t>Trần Xuân Vũ</t>
  </si>
  <si>
    <t>NBTS00827</t>
  </si>
  <si>
    <t>Nguyễn Thị Duyên</t>
  </si>
  <si>
    <t>NBTS00828</t>
  </si>
  <si>
    <t>Nguyễn Thúy Quỳnh</t>
  </si>
  <si>
    <t>NBTS00829</t>
  </si>
  <si>
    <t>Nguyễn Tuấn Vũ</t>
  </si>
  <si>
    <t>NBTS00830</t>
  </si>
  <si>
    <t>Nguyễn Thị Hà Trang</t>
  </si>
  <si>
    <t>NBTS00831</t>
  </si>
  <si>
    <t>Nguyễn Đức Hùng</t>
  </si>
  <si>
    <t>NBTS00832</t>
  </si>
  <si>
    <t>Phạm Thị Lan Anh</t>
  </si>
  <si>
    <t>NBTS00833</t>
  </si>
  <si>
    <t>Trần Văn Huy</t>
  </si>
  <si>
    <t>NBTS00834</t>
  </si>
  <si>
    <t>Phạm Thành Trung</t>
  </si>
  <si>
    <t>NBTS00835</t>
  </si>
  <si>
    <t>Nguyễn Đức Nhật</t>
  </si>
  <si>
    <t>NBTS00836</t>
  </si>
  <si>
    <t>Nguyễn Văn Hưng</t>
  </si>
  <si>
    <t>NBTS00837</t>
  </si>
  <si>
    <t>Hà Xuân Dân</t>
  </si>
  <si>
    <t>NBTS00838</t>
  </si>
  <si>
    <t>Lê Duy Hưng</t>
  </si>
  <si>
    <t>NBTS00839</t>
  </si>
  <si>
    <t>Phạm Văn Hiền</t>
  </si>
  <si>
    <t>NBTS00840</t>
  </si>
  <si>
    <t xml:space="preserve">Hà Minh Thông </t>
  </si>
  <si>
    <t>NBTS00841</t>
  </si>
  <si>
    <t xml:space="preserve">Trần Ngọc Tuân </t>
  </si>
  <si>
    <t>NBTS00842</t>
  </si>
  <si>
    <t>Nguyễn Phước Quý</t>
  </si>
  <si>
    <t>NBTS00843</t>
  </si>
  <si>
    <t>Đinh Minh Lam</t>
  </si>
  <si>
    <t>NBTS00844</t>
  </si>
  <si>
    <t>Trần Viết Minh</t>
  </si>
  <si>
    <t>NBTS00845</t>
  </si>
  <si>
    <t>Nguyễn Tất Niên</t>
  </si>
  <si>
    <t>NBTS00846</t>
  </si>
  <si>
    <t>Đặng Thị Thanh Thảo</t>
  </si>
  <si>
    <t>NBTS00847</t>
  </si>
  <si>
    <t>Nguyễn Thị Hưởng</t>
  </si>
  <si>
    <t>NBTS00848</t>
  </si>
  <si>
    <t>Nguyễn Đức Long</t>
  </si>
  <si>
    <t>NBTS00849</t>
  </si>
  <si>
    <t>NBTS00850</t>
  </si>
  <si>
    <t>Trần Thị Vân</t>
  </si>
  <si>
    <t>NBTS00851</t>
  </si>
  <si>
    <t>Phạm Xuân Hùng</t>
  </si>
  <si>
    <t>REtail</t>
  </si>
  <si>
    <t>NBTS00852</t>
  </si>
  <si>
    <t>Lê Thị Hà</t>
  </si>
  <si>
    <t>NBTS00853</t>
  </si>
  <si>
    <t>Nguyễn Trọng Hiếu</t>
  </si>
  <si>
    <t>Rural</t>
  </si>
  <si>
    <t>NBTS00854</t>
  </si>
  <si>
    <t>Lại Thế Hiển</t>
  </si>
  <si>
    <t>NBTS00855</t>
  </si>
  <si>
    <t>Hoàng Văn Nghĩa</t>
  </si>
  <si>
    <t>NBTS00856</t>
  </si>
  <si>
    <t>Bùi Văn Minh</t>
  </si>
  <si>
    <t>NBTS00857</t>
  </si>
  <si>
    <t>Trần Thanh Hùng</t>
  </si>
  <si>
    <t>NBTS00858</t>
  </si>
  <si>
    <t>Thái Nhật Xuân</t>
  </si>
  <si>
    <t>NBTS00859</t>
  </si>
  <si>
    <t>Nguyễn Thị Kim Sen</t>
  </si>
  <si>
    <t>NBTS00860</t>
  </si>
  <si>
    <t>Vũ Phi Long</t>
  </si>
  <si>
    <t>NBTS00861</t>
  </si>
  <si>
    <t>Cao Thành Quý</t>
  </si>
  <si>
    <t>NBTS00862</t>
  </si>
  <si>
    <t>Lê Thái Phương</t>
  </si>
  <si>
    <t>NBTS00863</t>
  </si>
  <si>
    <t>Châu Tuấn Đạt</t>
  </si>
  <si>
    <t>NBTS00864</t>
  </si>
  <si>
    <t>Lê Nam Phương</t>
  </si>
  <si>
    <t>NBTS00865</t>
  </si>
  <si>
    <t xml:space="preserve">Phạm Văn Đức </t>
  </si>
  <si>
    <t>NBTS00866</t>
  </si>
  <si>
    <t>Võ Ngọc Hoàng Sanh</t>
  </si>
  <si>
    <t>NBTS00867</t>
  </si>
  <si>
    <t>Nguyễn Tấn Lực</t>
  </si>
  <si>
    <t>NBTS00868</t>
  </si>
  <si>
    <t>Huỳnh Thị Ngọc Kim</t>
  </si>
  <si>
    <t>NBTS00869</t>
  </si>
  <si>
    <t>Nguyễn Mạnh Cường 1</t>
  </si>
  <si>
    <t>NBTS00870</t>
  </si>
  <si>
    <t>Nguyễn Khánh Sơn</t>
  </si>
  <si>
    <t>NBTS00871</t>
  </si>
  <si>
    <t>Trần Thanh Tuấn</t>
  </si>
  <si>
    <t>NBTS00872</t>
  </si>
  <si>
    <t xml:space="preserve">Hoàng Mạnh Trường  </t>
  </si>
  <si>
    <t>NBTS00873</t>
  </si>
  <si>
    <t>Trần Thị Diễm</t>
  </si>
  <si>
    <t>NBTS00874</t>
  </si>
  <si>
    <t>Hồ Thiên Đạt</t>
  </si>
  <si>
    <t>NBTS00875</t>
  </si>
  <si>
    <t>Trần Văn Hiệp</t>
  </si>
  <si>
    <t>NBTS00876</t>
  </si>
  <si>
    <t>Nguyễn Văn Phụng</t>
  </si>
  <si>
    <t>NBTS00877</t>
  </si>
  <si>
    <t>Hồ Kim Long</t>
  </si>
  <si>
    <t>NBTS00878</t>
  </si>
  <si>
    <t>Lê Thanh Tùng</t>
  </si>
  <si>
    <t>NBTS00879</t>
  </si>
  <si>
    <t>Huỳnh Ngọc Thịnh</t>
  </si>
  <si>
    <t>NBTS00880</t>
  </si>
  <si>
    <t>Đoàn Thanh Vương</t>
  </si>
  <si>
    <t>NBTS00881</t>
  </si>
  <si>
    <t>NBTS00882</t>
  </si>
  <si>
    <t>Trần Văn Day</t>
  </si>
  <si>
    <t>NBTS00883</t>
  </si>
  <si>
    <t>Dương Hữu Tuân</t>
  </si>
  <si>
    <t>NBTS00884</t>
  </si>
  <si>
    <t>Phạm Văn Duy</t>
  </si>
  <si>
    <t>NBTS00885</t>
  </si>
  <si>
    <t>Lê Quốc Lộc</t>
  </si>
  <si>
    <t>NBTS00886</t>
  </si>
  <si>
    <t>Nguyễn Hoàng Ánh</t>
  </si>
  <si>
    <t>NBTS00887</t>
  </si>
  <si>
    <t>Lâm Tuấn Thành</t>
  </si>
  <si>
    <t>NBTS00888</t>
  </si>
  <si>
    <t>Trần Bá Dũng</t>
  </si>
  <si>
    <t>NBTS00889</t>
  </si>
  <si>
    <t>Nguyễn Hữu  Phúc</t>
  </si>
  <si>
    <t>NBTS00890</t>
  </si>
  <si>
    <t>Ngô Trường Giang</t>
  </si>
  <si>
    <t>NBTS00891</t>
  </si>
  <si>
    <t>Bùi Ngọc Duy</t>
  </si>
  <si>
    <t>NBTS00892</t>
  </si>
  <si>
    <t>NBTS00893</t>
  </si>
  <si>
    <t>Hồ Vĩnh Thành</t>
  </si>
  <si>
    <t>NBTS00894</t>
  </si>
  <si>
    <t>Lê Thị Kim Lan</t>
  </si>
  <si>
    <t>NBTS00895</t>
  </si>
  <si>
    <t>Trần Hảo</t>
  </si>
  <si>
    <t>NBTS00896</t>
  </si>
  <si>
    <t>Quách Học Hiếu</t>
  </si>
  <si>
    <t>NBTS00897</t>
  </si>
  <si>
    <t>Văn Phước Lạc</t>
  </si>
  <si>
    <t>NBTS00898</t>
  </si>
  <si>
    <t>Nguyễn Mạnh Cường</t>
  </si>
  <si>
    <t>NBTS00899</t>
  </si>
  <si>
    <t>Đào Thanh Nhân</t>
  </si>
  <si>
    <t>NBTS00900</t>
  </si>
  <si>
    <t>Nguyễn Cao Tiến Đạt</t>
  </si>
  <si>
    <t>NBTS00901</t>
  </si>
  <si>
    <t>Trương Võ Kỳ Châu</t>
  </si>
  <si>
    <t>NBTS00902</t>
  </si>
  <si>
    <t>Nguyễn Văn Hà</t>
  </si>
  <si>
    <t>NBTS00903</t>
  </si>
  <si>
    <t>Lê Nhân Đức</t>
  </si>
  <si>
    <t>28/9/2017</t>
  </si>
  <si>
    <t>NBTS00904</t>
  </si>
  <si>
    <t>Nguyễn Thị Mỹ Khánh</t>
  </si>
  <si>
    <t>9/10/2017</t>
  </si>
  <si>
    <t>NBTS00905</t>
  </si>
  <si>
    <t>Phan Thị Mỹ Duyên</t>
  </si>
  <si>
    <t>NBTS00906</t>
  </si>
  <si>
    <t>Trần Đức Huy</t>
  </si>
  <si>
    <t>10/10/2017</t>
  </si>
  <si>
    <t>NBTS00907</t>
  </si>
  <si>
    <t>Tiêu Minh Tường</t>
  </si>
  <si>
    <t>13/10/2017</t>
  </si>
  <si>
    <t>NBTS00908</t>
  </si>
  <si>
    <t>Lê Tân Trung Hiếu</t>
  </si>
  <si>
    <t>NBTS00909</t>
  </si>
  <si>
    <t>Lưu Công Huân</t>
  </si>
  <si>
    <t>NBTS00910</t>
  </si>
  <si>
    <t>Nguyễn Đức thuận</t>
  </si>
  <si>
    <t>NBTS00911</t>
  </si>
  <si>
    <t>Lê Hồng Cường</t>
  </si>
  <si>
    <t>NBTS00912</t>
  </si>
  <si>
    <t>Nguyễn Nam Anh</t>
  </si>
  <si>
    <t>NBTS00913</t>
  </si>
  <si>
    <t>Hồ Văn Tuấn</t>
  </si>
  <si>
    <t>NBTS00914</t>
  </si>
  <si>
    <t>Lương Quốc Long</t>
  </si>
  <si>
    <t>NBTS00915</t>
  </si>
  <si>
    <t>Nguyễn Văn Hòa</t>
  </si>
  <si>
    <t>NBTS00916</t>
  </si>
  <si>
    <t xml:space="preserve"> Nguyễn Văn Nam</t>
  </si>
  <si>
    <t>NBTS00917</t>
  </si>
  <si>
    <t>Lê Thị Cẩm Nhung</t>
  </si>
  <si>
    <t>NBTS00918</t>
  </si>
  <si>
    <t>Nguyễn Thị Thúy 1</t>
  </si>
  <si>
    <t>NBTS00919</t>
  </si>
  <si>
    <t>Nguyễn Văn Khoa</t>
  </si>
  <si>
    <t>NBTS00920</t>
  </si>
  <si>
    <t>Lý Văn Lộc</t>
  </si>
  <si>
    <t>NBTS00921</t>
  </si>
  <si>
    <t>Nguyễn Thị Linh</t>
  </si>
  <si>
    <t>NBTS00922</t>
  </si>
  <si>
    <t>Phạm Thị Mai Hương</t>
  </si>
  <si>
    <t>NBTS00923</t>
  </si>
  <si>
    <t>Nguyễn Anh Đức</t>
  </si>
  <si>
    <t>NBTS00924</t>
  </si>
  <si>
    <t>Phan Ngọc Huy1</t>
  </si>
  <si>
    <t>NBTS00925</t>
  </si>
  <si>
    <t>Bùi Thị Hồng Nhung</t>
  </si>
  <si>
    <t>NBTS00926</t>
  </si>
  <si>
    <t>Nguyễn Thúy Vinh</t>
  </si>
  <si>
    <t>NBTS00927</t>
  </si>
  <si>
    <t>Lê Quang Vũ</t>
  </si>
  <si>
    <t>NBTS00928</t>
  </si>
  <si>
    <t>Đinh Văn Thao</t>
  </si>
  <si>
    <t>NBTS00929</t>
  </si>
  <si>
    <t>Phạm Văn Hồng</t>
  </si>
  <si>
    <t>NBTS00930</t>
  </si>
  <si>
    <t>Lê Cầu</t>
  </si>
  <si>
    <t>NBTS00931</t>
  </si>
  <si>
    <t>Lê Thị Mỹ Hiệp</t>
  </si>
  <si>
    <t>NBTS00932</t>
  </si>
  <si>
    <t>Lê Công Duy Quang</t>
  </si>
  <si>
    <t>NBTS00933</t>
  </si>
  <si>
    <t>Nguyễn Thành Duy</t>
  </si>
  <si>
    <t>NBTS00934</t>
  </si>
  <si>
    <t>Phạm Đình Phương</t>
  </si>
  <si>
    <t>Re</t>
  </si>
  <si>
    <t>NBTS00935</t>
  </si>
  <si>
    <t>Đoàn Hà Kiều Oanh</t>
  </si>
  <si>
    <t>NBTS00936</t>
  </si>
  <si>
    <t>Ngô Hiệp</t>
  </si>
  <si>
    <t>NBTS00937</t>
  </si>
  <si>
    <t>Võ Thị Thúy</t>
  </si>
  <si>
    <t>NBTS00938</t>
  </si>
  <si>
    <t>Mã Thanh Minh</t>
  </si>
  <si>
    <t>NBTS00939</t>
  </si>
  <si>
    <t>Nguyễn Hồng Nhãn</t>
  </si>
  <si>
    <t>NBTS00940</t>
  </si>
  <si>
    <t>Phan Văn Tòng</t>
  </si>
  <si>
    <t>NBTS00941</t>
  </si>
  <si>
    <t>Hồ Hữu Nghĩa</t>
  </si>
  <si>
    <t>NBTS00942</t>
  </si>
  <si>
    <t>Phạm Thị Trang</t>
  </si>
  <si>
    <t>NBTS00943</t>
  </si>
  <si>
    <t>Nguyễn Châu Nhất Linh</t>
  </si>
  <si>
    <t>NBTS00944</t>
  </si>
  <si>
    <t>Nguyễn Anh Khoa</t>
  </si>
  <si>
    <t>NBTS00945</t>
  </si>
  <si>
    <t>Lê Phương Loan</t>
  </si>
  <si>
    <t>NBTS00946</t>
  </si>
  <si>
    <t>Đặng Tường Bảo</t>
  </si>
  <si>
    <t>NBTS00947</t>
  </si>
  <si>
    <t>NBTS00948</t>
  </si>
  <si>
    <t>Trần Mạnh Hùng</t>
  </si>
  <si>
    <t>NBTS00949</t>
  </si>
  <si>
    <t>Tât Thắng</t>
  </si>
  <si>
    <t>NBTS00950</t>
  </si>
  <si>
    <t>Cao Nguyễn Thế</t>
  </si>
  <si>
    <t>NBTS00951</t>
  </si>
  <si>
    <t>Nguyễn Anh Diểm</t>
  </si>
  <si>
    <t>NBTS00952</t>
  </si>
  <si>
    <t>Lại Thế Vinh</t>
  </si>
  <si>
    <t>NBTS00953</t>
  </si>
  <si>
    <t>Phạm Minh Tiến</t>
  </si>
  <si>
    <t>NBTS00954</t>
  </si>
  <si>
    <t>Hồ Hữu Công</t>
  </si>
  <si>
    <t>NBTS00955</t>
  </si>
  <si>
    <t>Ngô Phú Quốc</t>
  </si>
  <si>
    <t>NBTS00956</t>
  </si>
  <si>
    <t>Nghiêm Xuân Yên</t>
  </si>
  <si>
    <t>NBTS00957</t>
  </si>
  <si>
    <t>Nguyễn Hùng Chiến</t>
  </si>
  <si>
    <t>NBTS00958</t>
  </si>
  <si>
    <t>Võ Hoàng Thanh</t>
  </si>
  <si>
    <t>NBTS00959</t>
  </si>
  <si>
    <t>Võ Thanh An</t>
  </si>
  <si>
    <t>NBTS00960</t>
  </si>
  <si>
    <t>Trần Anh Kiệt</t>
  </si>
  <si>
    <t>NBTS00961</t>
  </si>
  <si>
    <t>Trần Minh Toàn</t>
  </si>
  <si>
    <t>NBTS00962</t>
  </si>
  <si>
    <t xml:space="preserve">Trần Minh Thuận </t>
  </si>
  <si>
    <t>NBTS00963</t>
  </si>
  <si>
    <t>Nguyễn Phi Vũ</t>
  </si>
  <si>
    <t>NBTS00964</t>
  </si>
  <si>
    <t>La Phước Trung</t>
  </si>
  <si>
    <t>NBTS00965</t>
  </si>
  <si>
    <t>NBTS00966</t>
  </si>
  <si>
    <t>Lê Vũ Trí Dũng</t>
  </si>
  <si>
    <t>NBTS00967</t>
  </si>
  <si>
    <t>Lê Tấn Thạnh</t>
  </si>
  <si>
    <t>NBTS00968</t>
  </si>
  <si>
    <t>Võ Quang Huy</t>
  </si>
  <si>
    <t>NBTS00969</t>
  </si>
  <si>
    <t>Hoàng Mỹ Quyên</t>
  </si>
  <si>
    <t>NBTS00970</t>
  </si>
  <si>
    <t>Lê Phạm Tính</t>
  </si>
  <si>
    <t>NBTS00971</t>
  </si>
  <si>
    <t>Lê Thị Tình</t>
  </si>
  <si>
    <t>NBTS00972</t>
  </si>
  <si>
    <t>Bùi Công Mạnh</t>
  </si>
  <si>
    <t>NBTS00973</t>
  </si>
  <si>
    <t>Phan Nguyễn Quang Thịnh</t>
  </si>
  <si>
    <t>NBTS00974</t>
  </si>
  <si>
    <t xml:space="preserve">Võ Thành Phi </t>
  </si>
  <si>
    <t>NBTS00975</t>
  </si>
  <si>
    <t>Lư Trung Long</t>
  </si>
  <si>
    <t>NBTS00976</t>
  </si>
  <si>
    <t>Hồ Vỹ Trường Giang</t>
  </si>
  <si>
    <t>NBTS00977</t>
  </si>
  <si>
    <t>Trần Đình Dương</t>
  </si>
  <si>
    <t>NBTS00978</t>
  </si>
  <si>
    <t>Bùi Hữu Đạt</t>
  </si>
  <si>
    <t>NBTS00979</t>
  </si>
  <si>
    <t xml:space="preserve">Nguyễn Đức Trọng </t>
  </si>
  <si>
    <t>NBTS00980</t>
  </si>
  <si>
    <t>Trần Đức Duy</t>
  </si>
  <si>
    <t>NBTS00981</t>
  </si>
  <si>
    <t>Nguyễn Thị Hồng</t>
  </si>
  <si>
    <t>NBTS00982</t>
  </si>
  <si>
    <t>Nguyễn Ngọc Thơm</t>
  </si>
  <si>
    <t>16/10/2017</t>
  </si>
  <si>
    <t>NBTS00983</t>
  </si>
  <si>
    <t>Hà Thị Như Ngọc</t>
  </si>
  <si>
    <t>NBTS00984</t>
  </si>
  <si>
    <t>Dưng Thị Hoa</t>
  </si>
  <si>
    <t>NBTS00985</t>
  </si>
  <si>
    <t>Lê Chí Dũng</t>
  </si>
  <si>
    <t>NBTS00986</t>
  </si>
  <si>
    <t>Nguyễn Văn Đình Phú</t>
  </si>
  <si>
    <t>NBTS00987</t>
  </si>
  <si>
    <t>Trần Quốc Cương</t>
  </si>
  <si>
    <t>14/10/2017</t>
  </si>
  <si>
    <t>NBTS00988</t>
  </si>
  <si>
    <t>Đỗ Anh Tuấn</t>
  </si>
  <si>
    <t>NBTS00989</t>
  </si>
  <si>
    <t>Nguyễn Tùng Vương</t>
  </si>
  <si>
    <t>NBTS00990</t>
  </si>
  <si>
    <t>Lê Long Hồ</t>
  </si>
  <si>
    <t>NBTS00991</t>
  </si>
  <si>
    <t>Phùng Văn Vinh</t>
  </si>
  <si>
    <t>NBTS00992</t>
  </si>
  <si>
    <t>Hoàng Thị Thu Thủy</t>
  </si>
  <si>
    <t>NBTS00993</t>
  </si>
  <si>
    <t>Thái Anh Nguyên</t>
  </si>
  <si>
    <t>NBTS00994</t>
  </si>
  <si>
    <t xml:space="preserve">Phan Tựu </t>
  </si>
  <si>
    <t>NBTS00995</t>
  </si>
  <si>
    <t>Nguyễn Toni</t>
  </si>
  <si>
    <t>NBTS00996</t>
  </si>
  <si>
    <t>Nguyễn Thị Kim Ngân</t>
  </si>
  <si>
    <t>NBTS00997</t>
  </si>
  <si>
    <t>Võ Thành Nhựt</t>
  </si>
  <si>
    <t>NBTS00998</t>
  </si>
  <si>
    <t>Hồ Thái Phương</t>
  </si>
  <si>
    <t>NBTS00999</t>
  </si>
  <si>
    <t>Nguyễn Phương Uyên</t>
  </si>
  <si>
    <t>NBTS01000</t>
  </si>
  <si>
    <t>Huỳnh Đình Huy</t>
  </si>
  <si>
    <t>NBTS01001</t>
  </si>
  <si>
    <t>Huỳnh văn Nhân</t>
  </si>
  <si>
    <t>NBTS01002</t>
  </si>
  <si>
    <t>Nguyễn Hữu Mạnh</t>
  </si>
  <si>
    <t>NBTS01003</t>
  </si>
  <si>
    <t>Nguyễn Đức Trung</t>
  </si>
  <si>
    <t>NBTS01004</t>
  </si>
  <si>
    <t>Hoàng Thị Quân</t>
  </si>
  <si>
    <t>NBTS01005</t>
  </si>
  <si>
    <t>NGÔ THỊ HỒNG LOAN</t>
  </si>
  <si>
    <t>NBTS01006</t>
  </si>
  <si>
    <t>LÊ DƯƠNG KIM MINH</t>
  </si>
  <si>
    <t>NBTS01007</t>
  </si>
  <si>
    <t>Nguyễn Minh Nguyệt</t>
  </si>
  <si>
    <t>NBTS01008</t>
  </si>
  <si>
    <t>NBTS01009</t>
  </si>
  <si>
    <t>Hồ Nguyễn Thùy Trang</t>
  </si>
  <si>
    <t>NBTS01010</t>
  </si>
  <si>
    <t>Đặng Văn Anh</t>
  </si>
  <si>
    <t>NBTS01011</t>
  </si>
  <si>
    <t>Trương Hoàng Giang</t>
  </si>
  <si>
    <t>NBTS01012</t>
  </si>
  <si>
    <t>Phan Trường Nhựt</t>
  </si>
  <si>
    <t>NBTS01013</t>
  </si>
  <si>
    <t>Võ Thị Mỹ Dương</t>
  </si>
  <si>
    <t>NBTS01014</t>
  </si>
  <si>
    <t>Lê Văn Lê</t>
  </si>
  <si>
    <t>21/10/2017</t>
  </si>
  <si>
    <t>NBTS01015</t>
  </si>
  <si>
    <t>ĐẶNG HOÀI PHÚC</t>
  </si>
  <si>
    <t>NBTS01016</t>
  </si>
  <si>
    <t>TRANG QUỐC PHONG</t>
  </si>
  <si>
    <t>NBTS01017</t>
  </si>
  <si>
    <t>VÕ THỊ NGỌC QUYỀN</t>
  </si>
  <si>
    <t>NBTS01018</t>
  </si>
  <si>
    <t>TRẦN NGỌC TẤN</t>
  </si>
  <si>
    <t>NBTS01019</t>
  </si>
  <si>
    <t>VŨ THANH TÒNG</t>
  </si>
  <si>
    <t>NBTS01020</t>
  </si>
  <si>
    <t>Nguyễn Đoàn Minh Tân</t>
  </si>
  <si>
    <t>NBTS01021</t>
  </si>
  <si>
    <t xml:space="preserve"> Lâm Vũ Bình</t>
  </si>
  <si>
    <t>NBTS01022</t>
  </si>
  <si>
    <t>Châu Minh Vương</t>
  </si>
  <si>
    <t>NBTS01023</t>
  </si>
  <si>
    <t>Nguyễn Thị Huyền</t>
  </si>
  <si>
    <t>NBTS01024</t>
  </si>
  <si>
    <t>Trần Thị Thùy cũ</t>
  </si>
  <si>
    <t>NBTS01025</t>
  </si>
  <si>
    <t>Nguyễn Hoàng Nam</t>
  </si>
  <si>
    <t>NBTS01026</t>
  </si>
  <si>
    <t>Thạch Thái Tân</t>
  </si>
  <si>
    <t>NBTS01027</t>
  </si>
  <si>
    <t>Lê Sỹ Anh</t>
  </si>
  <si>
    <t>NBTS01028</t>
  </si>
  <si>
    <t>Nguyễn Tiến Sáng</t>
  </si>
  <si>
    <t>NBTS01029</t>
  </si>
  <si>
    <t xml:space="preserve">Lê Văn Thắng </t>
  </si>
  <si>
    <t>NBTS01030</t>
  </si>
  <si>
    <t xml:space="preserve">Trần Văn Mẫn </t>
  </si>
  <si>
    <t>31/10/2017</t>
  </si>
  <si>
    <t>NBTS01031</t>
  </si>
  <si>
    <t>Trần Thị Thanh Thương</t>
  </si>
  <si>
    <t>NBTS01032</t>
  </si>
  <si>
    <t>Võ Minh Hoàng</t>
  </si>
  <si>
    <t>SSDB</t>
  </si>
  <si>
    <t>NBTS01033</t>
  </si>
  <si>
    <t>Nguyễn Dũng Minh Đức</t>
  </si>
  <si>
    <t>NBTS01034</t>
  </si>
  <si>
    <t>Trần Thanh Nhã</t>
  </si>
  <si>
    <t>NBTS01035</t>
  </si>
  <si>
    <t>Đặng Bảo Thu</t>
  </si>
  <si>
    <t>NBTS01036</t>
  </si>
  <si>
    <t>Lê Quốc Liêm</t>
  </si>
  <si>
    <t>NBTS01037</t>
  </si>
  <si>
    <t>Huỳnh Bội Linh</t>
  </si>
  <si>
    <t>NBTS01038</t>
  </si>
  <si>
    <t>Nguyễn Phước Lộc</t>
  </si>
  <si>
    <t>NBTS01039</t>
  </si>
  <si>
    <t>Lê Ngọc Thịnh</t>
  </si>
  <si>
    <t>NBTS01040</t>
  </si>
  <si>
    <t>Lâm Minh Cường</t>
  </si>
  <si>
    <t>NBTS01041</t>
  </si>
  <si>
    <t>Nguyễn Thị Ngọc Trinh</t>
  </si>
  <si>
    <t>NBTS01043</t>
  </si>
  <si>
    <t>Bùi Văn Cường</t>
  </si>
  <si>
    <t>NBTS01044</t>
  </si>
  <si>
    <t>MTLê Thị Triều</t>
  </si>
  <si>
    <t>NBTS01045</t>
  </si>
  <si>
    <t>Hoàng Thanh Hiền</t>
  </si>
  <si>
    <t>NBTS01046</t>
  </si>
  <si>
    <t>Trần Thị Vẽ</t>
  </si>
  <si>
    <t>NBTS01047</t>
  </si>
  <si>
    <t>Nguyễn Văn Hải</t>
  </si>
  <si>
    <t>NBTS01048</t>
  </si>
  <si>
    <t>Hoàng Nam Tây</t>
  </si>
  <si>
    <t>NBTS01049</t>
  </si>
  <si>
    <t>Đinh Văn Phú</t>
  </si>
  <si>
    <t>NBTS01050</t>
  </si>
  <si>
    <t>Nguyễn Mạnh Huy</t>
  </si>
  <si>
    <t>NBTS01051</t>
  </si>
  <si>
    <t>Trần Văn Nhơn</t>
  </si>
  <si>
    <t>NBTS01052</t>
  </si>
  <si>
    <t>Trương Định</t>
  </si>
  <si>
    <t>NBTS01053</t>
  </si>
  <si>
    <t>Dương Thị Mai</t>
  </si>
  <si>
    <t>NBTS01054</t>
  </si>
  <si>
    <t>Nguyễn Đình Quyết</t>
  </si>
  <si>
    <t>NBTS01055</t>
  </si>
  <si>
    <t>Hoàng Thị Dung</t>
  </si>
  <si>
    <t>NBTS01056</t>
  </si>
  <si>
    <t>Nguyễn Thị Diễm Trang</t>
  </si>
  <si>
    <t>NBTS01058</t>
  </si>
  <si>
    <t>Dương Thị Thanh Thảo</t>
  </si>
  <si>
    <t>NBTS01059</t>
  </si>
  <si>
    <t>Nguyễn Thị Mỹ Khanh</t>
  </si>
  <si>
    <t>NBTS01060</t>
  </si>
  <si>
    <t>Dương Nghĩa Hiệp</t>
  </si>
  <si>
    <t>NBTS01061</t>
  </si>
  <si>
    <t>Châu Phước Quang</t>
  </si>
  <si>
    <t>NBTS01062</t>
  </si>
  <si>
    <t>Hà Mỹ Hương</t>
  </si>
  <si>
    <t>NBTS01063</t>
  </si>
  <si>
    <t>Nguyễn Ngọc Bảo Trân</t>
  </si>
  <si>
    <t>NBTS01064</t>
  </si>
  <si>
    <t>Nguyễn Thị Kim Lan</t>
  </si>
  <si>
    <t>NBTS01065</t>
  </si>
  <si>
    <t>Vũ Thị Bích Vân</t>
  </si>
  <si>
    <t>NBTS01066</t>
  </si>
  <si>
    <t>Nguyễn Thế Nam</t>
  </si>
  <si>
    <t>NBTS01067</t>
  </si>
  <si>
    <t>Lê Minh Hùng</t>
  </si>
  <si>
    <t>NBTS01068</t>
  </si>
  <si>
    <t>Nguyễn Thị Huyền Trâm</t>
  </si>
  <si>
    <t>NBTS01069</t>
  </si>
  <si>
    <t>Nguyễn Thế Hậu</t>
  </si>
  <si>
    <t>NBTS01070</t>
  </si>
  <si>
    <t>Nguyễn Văn Tý</t>
  </si>
  <si>
    <t>NBTS01071</t>
  </si>
  <si>
    <t>Ngô Đức Hải</t>
  </si>
  <si>
    <t>NBTS01072</t>
  </si>
  <si>
    <t>Trần Thị Thúy</t>
  </si>
  <si>
    <t>NBTS01073</t>
  </si>
  <si>
    <t>Lê Văn Tuấn</t>
  </si>
  <si>
    <t>NBTS01074</t>
  </si>
  <si>
    <t>Phan Nhật Duy</t>
  </si>
  <si>
    <t>NBTS01075</t>
  </si>
  <si>
    <t>DƯƠNG THỊ CẨM HẰNG</t>
  </si>
  <si>
    <t>NBTS01076</t>
  </si>
  <si>
    <t>Trần Bích Niên</t>
  </si>
  <si>
    <t>NBTS01077</t>
  </si>
  <si>
    <t>Đỗ Hữu Niềm</t>
  </si>
  <si>
    <t>NBTS01078</t>
  </si>
  <si>
    <t>Tô Thị Thanh Thủy</t>
  </si>
  <si>
    <t>NBTS01079</t>
  </si>
  <si>
    <t>NGUYỄN TRỌNG DUY</t>
  </si>
  <si>
    <t>NBTS01080</t>
  </si>
  <si>
    <t>Tống Hữu Công</t>
  </si>
  <si>
    <t>NBTS01081</t>
  </si>
  <si>
    <t>Trần Thị Thanh Hương</t>
  </si>
  <si>
    <t>13/11/2017</t>
  </si>
  <si>
    <t>NBTS01082</t>
  </si>
  <si>
    <t>Lê Xuân Hưng</t>
  </si>
  <si>
    <t>NBTS01083</t>
  </si>
  <si>
    <t>Nguyễn Thị Bích Ngọc</t>
  </si>
  <si>
    <t>14/11/2017</t>
  </si>
  <si>
    <t>NBTS01084</t>
  </si>
  <si>
    <t>Nguyễn Trường Giang</t>
  </si>
  <si>
    <t>21/11/2017</t>
  </si>
  <si>
    <t>NBTS01085</t>
  </si>
  <si>
    <t>Nguyễn Tùng Dương</t>
  </si>
  <si>
    <t>NBTS01086</t>
  </si>
  <si>
    <t>Nguyễn Duy Lâm</t>
  </si>
  <si>
    <t>NBTS01087</t>
  </si>
  <si>
    <t>Lê Thị Bích Phương</t>
  </si>
  <si>
    <t>NBTS01088</t>
  </si>
  <si>
    <t>Võ Thị Mỹ Dung</t>
  </si>
  <si>
    <t>NBTS01089</t>
  </si>
  <si>
    <t>Nguyễn Thị Thùy Trang</t>
  </si>
  <si>
    <t>NBTS01090</t>
  </si>
  <si>
    <t>Lê Quang Huy</t>
  </si>
  <si>
    <t>NBTS01091</t>
  </si>
  <si>
    <t>Nguyễn Hải Hà</t>
  </si>
  <si>
    <t>NBTS01093</t>
  </si>
  <si>
    <t>Võ Văn Lâm</t>
  </si>
  <si>
    <t>20/11/2017</t>
  </si>
  <si>
    <t>NBTS01094</t>
  </si>
  <si>
    <t>NBTS01095</t>
  </si>
  <si>
    <t>Nguyễn Thị Mộng Cầm</t>
  </si>
  <si>
    <t>MO</t>
  </si>
  <si>
    <t>NBTS01096</t>
  </si>
  <si>
    <t>Nguyễn Hoàng Tuấn</t>
  </si>
  <si>
    <t>NBTS01097</t>
  </si>
  <si>
    <t>Hà Công Chánh</t>
  </si>
  <si>
    <t>NBTS01098</t>
  </si>
  <si>
    <t>Nguyễn Minh Phú</t>
  </si>
  <si>
    <t>NBTS01099</t>
  </si>
  <si>
    <t>NBTS01100</t>
  </si>
  <si>
    <t>Nguyễn Quốc Quý</t>
  </si>
  <si>
    <t>NBTS01101</t>
  </si>
  <si>
    <t>Nguyễn Văn Quý</t>
  </si>
  <si>
    <t>NBTS01102</t>
  </si>
  <si>
    <t>Lê Hoàng Vũ</t>
  </si>
  <si>
    <t>NBTS01103</t>
  </si>
  <si>
    <t>Nguyễn Văn Giang</t>
  </si>
  <si>
    <t>NBTS01104</t>
  </si>
  <si>
    <t>Nguyễn Hồng Hòa</t>
  </si>
  <si>
    <t>NBTS01105</t>
  </si>
  <si>
    <t>Nguyễn Thị Thu Thảo</t>
  </si>
  <si>
    <t>NBTS01106</t>
  </si>
  <si>
    <t>Trần Văn Thành</t>
  </si>
  <si>
    <t>NBTS01107</t>
  </si>
  <si>
    <t>Đặng Thanh Nhã</t>
  </si>
  <si>
    <t>NBTS01108</t>
  </si>
  <si>
    <t>Nguyễn Thị Phượng Hằng</t>
  </si>
  <si>
    <t>NBTS01109</t>
  </si>
  <si>
    <t>Nguyễn Hồ Minh Thuận</t>
  </si>
  <si>
    <t>NBTS01110</t>
  </si>
  <si>
    <t>Ngô Quốc Tiến</t>
  </si>
  <si>
    <t>NBTS01112</t>
  </si>
  <si>
    <t>Lê Đình Minh</t>
  </si>
  <si>
    <t>NBTS01113</t>
  </si>
  <si>
    <t>Võ Phương Duy</t>
  </si>
  <si>
    <t>NBTS01114</t>
  </si>
  <si>
    <t>Hoàng Công Pháp</t>
  </si>
  <si>
    <t>NBTS01115</t>
  </si>
  <si>
    <t>Nguyễn Sỹ Tuân</t>
  </si>
  <si>
    <t>NBTS01116</t>
  </si>
  <si>
    <t>Mai Trọng Phi</t>
  </si>
  <si>
    <t>NBTS01117</t>
  </si>
  <si>
    <t>Tạ Xuân Tuấn</t>
  </si>
  <si>
    <t>NBTS01118</t>
  </si>
  <si>
    <t>Đoàn Quyết Thắng</t>
  </si>
  <si>
    <t>NBTS01119</t>
  </si>
  <si>
    <t>Khuất Quang Chung</t>
  </si>
  <si>
    <t>NBTS01120</t>
  </si>
  <si>
    <t>Nguyễn Minh Tú</t>
  </si>
  <si>
    <t>NBTS01121</t>
  </si>
  <si>
    <t>Nguyễn Thị Cẩm Hà</t>
  </si>
  <si>
    <t>NBTS01122</t>
  </si>
  <si>
    <t>Hoàng Mạnh Trường</t>
  </si>
  <si>
    <t>NBTS01123</t>
  </si>
  <si>
    <t>Vũ Thị Bách Diệp</t>
  </si>
  <si>
    <t>NBTS01124</t>
  </si>
  <si>
    <t>Nguyễn Công Thắng</t>
  </si>
  <si>
    <t>17/11/2017</t>
  </si>
  <si>
    <t>NBTS01125</t>
  </si>
  <si>
    <t>Hà Hửu Ngân</t>
  </si>
  <si>
    <t>NBTS01126</t>
  </si>
  <si>
    <t>HÀ NGỌC THỦY</t>
  </si>
  <si>
    <t>NBTS01127</t>
  </si>
  <si>
    <t>Nguyễn Chiến Trường</t>
  </si>
  <si>
    <t>NBTS01128</t>
  </si>
  <si>
    <t>Châu Minh Thiện</t>
  </si>
  <si>
    <t>NBTS01129</t>
  </si>
  <si>
    <t>Nguyễn Minh Hòa</t>
  </si>
  <si>
    <t>NBTS01130</t>
  </si>
  <si>
    <t>Ngô Nguyễn Thị Thiên Lý</t>
  </si>
  <si>
    <t>NBTS01131</t>
  </si>
  <si>
    <t>Nguyễn Thanh Dũng</t>
  </si>
  <si>
    <t>NBTS01132</t>
  </si>
  <si>
    <t>Hoàng Minh Tuấn</t>
  </si>
  <si>
    <t>NBTS01133</t>
  </si>
  <si>
    <t>Trần Hữu Dàn</t>
  </si>
  <si>
    <t>NBTS01134</t>
  </si>
  <si>
    <t>Hoàng Xuân Rôn</t>
  </si>
  <si>
    <t>NBTS01135</t>
  </si>
  <si>
    <t>Huỳnh Văn Tường</t>
  </si>
  <si>
    <t>NBTS01136</t>
  </si>
  <si>
    <t>Nguyễn Văn Điểm</t>
  </si>
  <si>
    <t>Mo</t>
  </si>
  <si>
    <t>NBTS01137</t>
  </si>
  <si>
    <t>Lê Thị Bình</t>
  </si>
  <si>
    <t>NBTS01138</t>
  </si>
  <si>
    <t>Tống Phước Hòa</t>
  </si>
  <si>
    <t>NBTS01139</t>
  </si>
  <si>
    <t>Ngô Thị Thắm2</t>
  </si>
  <si>
    <t>NBTS01140</t>
  </si>
  <si>
    <t>Nguyễn Hoàng Mân</t>
  </si>
  <si>
    <t>NBTS01141</t>
  </si>
  <si>
    <t>Nguyễn Minh Hào</t>
  </si>
  <si>
    <t>NBTS01142</t>
  </si>
  <si>
    <t>Nguyễn Viết Bình</t>
  </si>
  <si>
    <t>NBTS01143</t>
  </si>
  <si>
    <t>Phạm Gia Yến</t>
  </si>
  <si>
    <t>NBTS01144</t>
  </si>
  <si>
    <t>Huỳnh Thị Thanh Nhã</t>
  </si>
  <si>
    <t>NBTS01145</t>
  </si>
  <si>
    <t>Huỳnh Thị Bé Giang</t>
  </si>
  <si>
    <t>NBTS01146</t>
  </si>
  <si>
    <t>Ngô Hùng Cường</t>
  </si>
  <si>
    <t>NBTS01147</t>
  </si>
  <si>
    <t>Quách Khánh Thuận</t>
  </si>
  <si>
    <t>NBTS01148</t>
  </si>
  <si>
    <t>Trần Thị Ngọc Lan</t>
  </si>
  <si>
    <t>NBTS01149</t>
  </si>
  <si>
    <t>Nguyễn Thị Nhẹ</t>
  </si>
  <si>
    <t>NBTS01150</t>
  </si>
  <si>
    <t>Nguyễn Tuấn Nam</t>
  </si>
  <si>
    <t>NBTS01151</t>
  </si>
  <si>
    <t>Vũ Bão Trung</t>
  </si>
  <si>
    <t>NBTS01152</t>
  </si>
  <si>
    <t>Lê Văn Biên</t>
  </si>
  <si>
    <t>NBTS01153</t>
  </si>
  <si>
    <t>Pham Thị Lê</t>
  </si>
  <si>
    <t>NBTS01154</t>
  </si>
  <si>
    <t>Trương Thành An</t>
  </si>
  <si>
    <t>NBTS01155</t>
  </si>
  <si>
    <t>Trần Thị Huyền Trang</t>
  </si>
  <si>
    <t>NBTS01156</t>
  </si>
  <si>
    <t>Lê Anh Trường</t>
  </si>
  <si>
    <t>NBTS01157</t>
  </si>
  <si>
    <t>Nguyễn Thị Thảo</t>
  </si>
  <si>
    <t>NBTS01158</t>
  </si>
  <si>
    <t>Lê Vĩnh Phúc</t>
  </si>
  <si>
    <t>NBTS01159</t>
  </si>
  <si>
    <t>Nguyễn Công Duy</t>
  </si>
  <si>
    <t>NBTS01160</t>
  </si>
  <si>
    <t>Nguyễn Văn Trọng</t>
  </si>
  <si>
    <t>NBTS01161</t>
  </si>
  <si>
    <t>Nguyễn Thanh An</t>
  </si>
  <si>
    <t>NBTS01162</t>
  </si>
  <si>
    <t>Nguyễn Minh Đức</t>
  </si>
  <si>
    <t>NBTS01163</t>
  </si>
  <si>
    <t>Nguyễn Văn Thắm</t>
  </si>
  <si>
    <t>NBTS01164</t>
  </si>
  <si>
    <t>Nguyễn Văn Chí</t>
  </si>
  <si>
    <t>NBTS01165</t>
  </si>
  <si>
    <t>Vũ Thị Bích Liểu</t>
  </si>
  <si>
    <t>NBTS01166</t>
  </si>
  <si>
    <t>Trương Văn Hoàng</t>
  </si>
  <si>
    <t>NBTS01167</t>
  </si>
  <si>
    <t>Trịnh Nguyên Vỹ</t>
  </si>
  <si>
    <t>NBTS01168</t>
  </si>
  <si>
    <t>Nguyễn Thị Hằng 2</t>
  </si>
  <si>
    <t>NBTS01169</t>
  </si>
  <si>
    <t>Lê Thị Hoàng Oanh</t>
  </si>
  <si>
    <t>NBTS01170</t>
  </si>
  <si>
    <t>Nguyễn Công Toàn 1</t>
  </si>
  <si>
    <t>NBTS01171</t>
  </si>
  <si>
    <t>Trịnh Văn Kiển</t>
  </si>
  <si>
    <t>NBTS01172</t>
  </si>
  <si>
    <t>Trần Thị Tuyết Loan</t>
  </si>
  <si>
    <t>NBTS01173</t>
  </si>
  <si>
    <t>Ngô Hồng Đông</t>
  </si>
  <si>
    <t>NBTS01174</t>
  </si>
  <si>
    <t>Lê Hoàng Khoa</t>
  </si>
  <si>
    <t>NBTS01175</t>
  </si>
  <si>
    <t>Chu Đình Lý</t>
  </si>
  <si>
    <t>NBTS01176</t>
  </si>
  <si>
    <t>Dương Văn Khem</t>
  </si>
  <si>
    <t>NBTS01177</t>
  </si>
  <si>
    <t>Trần Thị Thùy</t>
  </si>
  <si>
    <t>NBTS01178</t>
  </si>
  <si>
    <t>Đào Duy Kỳ</t>
  </si>
  <si>
    <t>NBTS01179</t>
  </si>
  <si>
    <t>Nguyễn Mạnh Quyền</t>
  </si>
  <si>
    <t>NBTS01180</t>
  </si>
  <si>
    <t>Lê Minh Sang</t>
  </si>
  <si>
    <t>NBTS01181</t>
  </si>
  <si>
    <t>Lê Long Triều</t>
  </si>
  <si>
    <t>NBTS01182</t>
  </si>
  <si>
    <t>Phùng Nhựt Trung</t>
  </si>
  <si>
    <t>NBTS01183</t>
  </si>
  <si>
    <t>Nguyễn Thị Cẩm Giang</t>
  </si>
  <si>
    <t>NBTS01184</t>
  </si>
  <si>
    <t>Lê Thanh Toàn</t>
  </si>
  <si>
    <t>NBTS01185</t>
  </si>
  <si>
    <t>Nguyễn Hữu Du</t>
  </si>
  <si>
    <t>NBTS01186</t>
  </si>
  <si>
    <t>Phạm Thị Kim Cương</t>
  </si>
  <si>
    <t>NBTS01187</t>
  </si>
  <si>
    <t>Vũ Mạnh Tuấn</t>
  </si>
  <si>
    <t>NBTS01188</t>
  </si>
  <si>
    <t>Vũ Thị Thảo</t>
  </si>
  <si>
    <t>NBTS01189</t>
  </si>
  <si>
    <t>Thái Thị Bạch Tuyết</t>
  </si>
  <si>
    <t>RE-Retail</t>
  </si>
  <si>
    <t>NBTS01190</t>
  </si>
  <si>
    <t>Dương Văn Điền</t>
  </si>
  <si>
    <t>NBTS01191</t>
  </si>
  <si>
    <t>Trần Đăng Dũng</t>
  </si>
  <si>
    <t>RE-WS</t>
  </si>
  <si>
    <t>NBTS01192</t>
  </si>
  <si>
    <t>Dương Thị Bảo Khánh</t>
  </si>
  <si>
    <t>NBTS01193</t>
  </si>
  <si>
    <t>Hồ Ngọc Quốc</t>
  </si>
  <si>
    <t>NBTS01194</t>
  </si>
  <si>
    <t>Trịnh Thiên Phát</t>
  </si>
  <si>
    <t>NBTS01195</t>
  </si>
  <si>
    <t>LƯU BẢO CƯỜNG</t>
  </si>
  <si>
    <t>NBTS01196</t>
  </si>
  <si>
    <t>NGUYỄN TUẤN CẢNH</t>
  </si>
  <si>
    <t>NBTS01197</t>
  </si>
  <si>
    <t>LÊ QUỐC TRƯỜNG</t>
  </si>
  <si>
    <t>NBTS01198</t>
  </si>
  <si>
    <t>TRẦN MINH KHANG</t>
  </si>
  <si>
    <t>NBTS01200</t>
  </si>
  <si>
    <t>Nguyễn Hữu viết Trung</t>
  </si>
  <si>
    <t>NBTS01201</t>
  </si>
  <si>
    <t>Phạm hùng cường</t>
  </si>
  <si>
    <t>NBTS01202</t>
  </si>
  <si>
    <t>Trần Đình Tốn</t>
  </si>
  <si>
    <t>NBTS01203</t>
  </si>
  <si>
    <t>Nguyễn Hoàng Hải</t>
  </si>
  <si>
    <t>NBTS01204</t>
  </si>
  <si>
    <t>Lê Mạnh Hùng</t>
  </si>
  <si>
    <t>NBTS01205</t>
  </si>
  <si>
    <t xml:space="preserve">Nguyễn Văn Tùng </t>
  </si>
  <si>
    <t>NBTS01206</t>
  </si>
  <si>
    <t>Trần Thiện Du</t>
  </si>
  <si>
    <t>NBTS01207</t>
  </si>
  <si>
    <t>Lê Quốc Đạt</t>
  </si>
  <si>
    <t>NBTS01208</t>
  </si>
  <si>
    <t>Đinh Chiến Hữu</t>
  </si>
  <si>
    <t>NBTS01209</t>
  </si>
  <si>
    <t>Phạm Thị Thanh Thảo</t>
  </si>
  <si>
    <t>NBTS01210</t>
  </si>
  <si>
    <t>THÁI THỊ THANH</t>
  </si>
  <si>
    <t>NBTS01211</t>
  </si>
  <si>
    <t>Châu Duy Cường</t>
  </si>
  <si>
    <t>NBTS01212</t>
  </si>
  <si>
    <t>Phạm Thị Thơm</t>
  </si>
  <si>
    <t>NBTS01213</t>
  </si>
  <si>
    <t>Huỳnh Ngọc Phương</t>
  </si>
  <si>
    <t>NBTS01214</t>
  </si>
  <si>
    <t>Châu Thị Thu Hương</t>
  </si>
  <si>
    <t>NBTS01215</t>
  </si>
  <si>
    <t>LÊ PHAN THẾ HIỀN</t>
  </si>
  <si>
    <t>NBTS01216</t>
  </si>
  <si>
    <t>NGUYỄN HỮU PHƯỚC</t>
  </si>
  <si>
    <t>NBTS01217</t>
  </si>
  <si>
    <t>Lê Đức Trọng</t>
  </si>
  <si>
    <t>NBTS01218</t>
  </si>
  <si>
    <t>Nguyễn Hữu Tố</t>
  </si>
  <si>
    <t>NBTS01219</t>
  </si>
  <si>
    <t>Lâm Quang Danh</t>
  </si>
  <si>
    <t>NBTS01220</t>
  </si>
  <si>
    <t>Trịnh Văn Minh</t>
  </si>
  <si>
    <t>NBTS01221</t>
  </si>
  <si>
    <t>Nguyễn Văn Sơn</t>
  </si>
  <si>
    <t>NBTS01222</t>
  </si>
  <si>
    <t>Nhâm Công Điệp</t>
  </si>
  <si>
    <t>NBTS01223</t>
  </si>
  <si>
    <t>Lâm Phú  Đức</t>
  </si>
  <si>
    <t>NBTS01224</t>
  </si>
  <si>
    <t>Phạm Thị Hường</t>
  </si>
  <si>
    <t>NBTS01225</t>
  </si>
  <si>
    <t>Vương Thị Mỹ Ngọc</t>
  </si>
  <si>
    <t>NBTS01226</t>
  </si>
  <si>
    <t>Tống Trong Nhân</t>
  </si>
  <si>
    <t>NBTS01227</t>
  </si>
  <si>
    <t>Bùi Thành Tâm</t>
  </si>
  <si>
    <t>NBTS01228</t>
  </si>
  <si>
    <t>ĐẶNG THỊ MAI</t>
  </si>
  <si>
    <t>NBTS01229</t>
  </si>
  <si>
    <t>VĂN GIA TUẤN</t>
  </si>
  <si>
    <t>NBTS01230</t>
  </si>
  <si>
    <t>Phan Đình Thành</t>
  </si>
  <si>
    <t>NBTS01231</t>
  </si>
  <si>
    <t>Trân Hữu Sỹ</t>
  </si>
  <si>
    <t>NBTS01232</t>
  </si>
  <si>
    <t>Trân Hữu Thiện</t>
  </si>
  <si>
    <t>NBTS01233</t>
  </si>
  <si>
    <t>Giang Minh Nhựt</t>
  </si>
  <si>
    <t>NBTS01234</t>
  </si>
  <si>
    <t>Nguyễn Thị Thoại Mỹ</t>
  </si>
  <si>
    <t>NBTS01235</t>
  </si>
  <si>
    <t>Huỳnh Thị Thu Trang</t>
  </si>
  <si>
    <t>NBTS01236</t>
  </si>
  <si>
    <t>Vương Văn Long</t>
  </si>
  <si>
    <t>NBTS01237</t>
  </si>
  <si>
    <t xml:space="preserve">Trần Văng Tài </t>
  </si>
  <si>
    <t>NBTS01238</t>
  </si>
  <si>
    <t>Hồ Thị Thu Cúc</t>
  </si>
  <si>
    <t>NBTS01239</t>
  </si>
  <si>
    <t>Nguyễn Thị Bền</t>
  </si>
  <si>
    <t>NBTS01240</t>
  </si>
  <si>
    <t>Nguyễn Thị Thu Huyền A</t>
  </si>
  <si>
    <t>NBTS01241</t>
  </si>
  <si>
    <t>Diệp Văn Nghĩa</t>
  </si>
  <si>
    <t>NBTS01242</t>
  </si>
  <si>
    <t>Nguyễn Đức Thành</t>
  </si>
  <si>
    <t>NBTS01243</t>
  </si>
  <si>
    <t>Vũ Văn Chính</t>
  </si>
  <si>
    <t>NBTS01244</t>
  </si>
  <si>
    <t>Thạch Hoàng Huy</t>
  </si>
  <si>
    <t>NBTS01245</t>
  </si>
  <si>
    <t>TRẦN THANH ĐẠT</t>
  </si>
  <si>
    <t>NBTS01246</t>
  </si>
  <si>
    <t>Lưu Tuấn Tú</t>
  </si>
  <si>
    <t>NBTS01247</t>
  </si>
  <si>
    <t>Triệu Văn Vinh</t>
  </si>
  <si>
    <t>NBTS01248</t>
  </si>
  <si>
    <t>Hoàng Thị Xuân Quỳnh</t>
  </si>
  <si>
    <t>NBTS01249</t>
  </si>
  <si>
    <t>Trương Thị Đào</t>
  </si>
  <si>
    <t>NBTS01250</t>
  </si>
  <si>
    <t>NBTS01251</t>
  </si>
  <si>
    <t>huỳnh bá lan</t>
  </si>
  <si>
    <t>NBTS01252</t>
  </si>
  <si>
    <t>Lê Hữu Nam</t>
  </si>
  <si>
    <t>NBTS01253</t>
  </si>
  <si>
    <t>Bùi Ngọc Lượng</t>
  </si>
  <si>
    <t>NBTS01254</t>
  </si>
  <si>
    <t>Ngô Duy Kiệt</t>
  </si>
  <si>
    <t>NBTS01255</t>
  </si>
  <si>
    <t>Trần Ngọc Sơn</t>
  </si>
  <si>
    <t>NBTS01256</t>
  </si>
  <si>
    <t>Vũ Thanh Tòng</t>
  </si>
  <si>
    <t>NBTS01257</t>
  </si>
  <si>
    <t>Huỳnh Ngọc Nhu</t>
  </si>
  <si>
    <t>NBTS01258</t>
  </si>
  <si>
    <t>Võ Thị Kim Thoa</t>
  </si>
  <si>
    <t>NBTS01259</t>
  </si>
  <si>
    <t>Nguyễn Văn Loát</t>
  </si>
  <si>
    <t>23/02/2018</t>
  </si>
  <si>
    <t>NBTS01260</t>
  </si>
  <si>
    <t>Nguyễn Đức Minh Tâm</t>
  </si>
  <si>
    <t>NBTS01261</t>
  </si>
  <si>
    <t>Trần Văn Thọ</t>
  </si>
  <si>
    <t>NBTS01262</t>
  </si>
  <si>
    <t>Trần Tiến Dũng</t>
  </si>
  <si>
    <t>NBTS01263</t>
  </si>
  <si>
    <t>Hoàng xuân duy</t>
  </si>
  <si>
    <t>NBTS01264</t>
  </si>
  <si>
    <t>Nguyễn trường phú</t>
  </si>
  <si>
    <t>NBTS01265</t>
  </si>
  <si>
    <t>Trần Bảo Trân</t>
  </si>
  <si>
    <t>EDD BM</t>
  </si>
  <si>
    <t>NBTS01266</t>
  </si>
  <si>
    <t>Phan Đức Vỹ</t>
  </si>
  <si>
    <t>NBTS01267</t>
  </si>
  <si>
    <t>Nguyễn Hữu Thành</t>
  </si>
  <si>
    <t>NBTS01268</t>
  </si>
  <si>
    <t>Nguyễn Văn Thêm</t>
  </si>
  <si>
    <t>NBTS01269</t>
  </si>
  <si>
    <t>Nguyễn thị bình minh</t>
  </si>
  <si>
    <t>NBTS01270</t>
  </si>
  <si>
    <t>Phan Tiến Anh</t>
  </si>
  <si>
    <t>NBTS01271</t>
  </si>
  <si>
    <t>Nguyễn Kim Ngọc</t>
  </si>
  <si>
    <t>NBTS01272</t>
  </si>
  <si>
    <t>Phan Duy Hải</t>
  </si>
  <si>
    <t>NBTS01273</t>
  </si>
  <si>
    <t>Ngô Út Mỹ</t>
  </si>
  <si>
    <t>NBTS01274</t>
  </si>
  <si>
    <t>Ngô Thái Nguyên</t>
  </si>
  <si>
    <t>NBTS01275</t>
  </si>
  <si>
    <t>Nguyễn Thị Thúy Loan</t>
  </si>
  <si>
    <t>NBTS01276</t>
  </si>
  <si>
    <t>Bùi Tố Uyên</t>
  </si>
  <si>
    <t>NBTS01277</t>
  </si>
  <si>
    <t>Phạm Xuân Tín</t>
  </si>
  <si>
    <t>NBTS01278</t>
  </si>
  <si>
    <t>phạm công danh</t>
  </si>
  <si>
    <t>NBTS01279</t>
  </si>
  <si>
    <t>Phạm Thị Bé Trăm</t>
  </si>
  <si>
    <t>NBTS01280</t>
  </si>
  <si>
    <t>Nguyễn Thị Ngọc Trâm</t>
  </si>
  <si>
    <t>NBTS01281</t>
  </si>
  <si>
    <t>Bùi Lương Anh</t>
  </si>
  <si>
    <t>NBTS01282</t>
  </si>
  <si>
    <t>Võ Kim Nhung</t>
  </si>
  <si>
    <t>NBTS01283</t>
  </si>
  <si>
    <t>Nguyễn Văn Dần</t>
  </si>
  <si>
    <t>26/02/2018</t>
  </si>
  <si>
    <t>NBTS01284</t>
  </si>
  <si>
    <t>Nguyễn Thanh Tuấn</t>
  </si>
  <si>
    <t>02/03/2018</t>
  </si>
  <si>
    <t>NBTS01285</t>
  </si>
  <si>
    <t>Trịnh Mạnh Dũng</t>
  </si>
  <si>
    <t>27/02/2018</t>
  </si>
  <si>
    <t>NBTS01287</t>
  </si>
  <si>
    <t>Cao Thanh Liêu</t>
  </si>
  <si>
    <t>NBTS01288</t>
  </si>
  <si>
    <t>Mã Thanh Liên</t>
  </si>
  <si>
    <t>NBTS01289</t>
  </si>
  <si>
    <t>Trần Hữu Anh</t>
  </si>
  <si>
    <t>05/03/2018</t>
  </si>
  <si>
    <t>NBTS01290</t>
  </si>
  <si>
    <t>Tạ duy thanh</t>
  </si>
  <si>
    <t>NBTS01291</t>
  </si>
  <si>
    <t>Trần Thị Cúc</t>
  </si>
  <si>
    <t>NBTS01292</t>
  </si>
  <si>
    <t>Lê Hồng Lộc</t>
  </si>
  <si>
    <t>NBTS01293</t>
  </si>
  <si>
    <t>01/03/2018</t>
  </si>
  <si>
    <t>NBTS01294</t>
  </si>
  <si>
    <t>Võ Thúy Trân</t>
  </si>
  <si>
    <t>NBTS01295</t>
  </si>
  <si>
    <t>lương ngọc hoài</t>
  </si>
  <si>
    <t>NBTS01296</t>
  </si>
  <si>
    <t>Nguyễn Hoàng Sơn</t>
  </si>
  <si>
    <t>NBTS01297</t>
  </si>
  <si>
    <t>Huỳnh Thị Hoa Phượng</t>
  </si>
  <si>
    <t>NBTS01298</t>
  </si>
  <si>
    <t>Hoàng thị Thương</t>
  </si>
  <si>
    <t>NBTS01299</t>
  </si>
  <si>
    <t>Bùi Cao Sơn</t>
  </si>
  <si>
    <t>NBTS01300</t>
  </si>
  <si>
    <t>Hoàng Thị Bảy</t>
  </si>
  <si>
    <t>17/03/2018</t>
  </si>
  <si>
    <t>NBTS01301</t>
  </si>
  <si>
    <t>Trần Sĩ Đức</t>
  </si>
  <si>
    <t>NBTS01302</t>
  </si>
  <si>
    <t>Nguyễn Thanh Trung</t>
  </si>
  <si>
    <t>NBTS01303</t>
  </si>
  <si>
    <t>Trần Thị Ngọc Liễu</t>
  </si>
  <si>
    <t>NBTS01304</t>
  </si>
  <si>
    <t>Nguyễn Thị Thanh Hương</t>
  </si>
  <si>
    <t>NBTS01305</t>
  </si>
  <si>
    <t>Ngô Văn Chương</t>
  </si>
  <si>
    <t>NBTS01306</t>
  </si>
  <si>
    <t>Thái Minh Thành</t>
  </si>
  <si>
    <t>NBTS01307</t>
  </si>
  <si>
    <t>Trần Văn Đen</t>
  </si>
  <si>
    <t>NBTS01308</t>
  </si>
  <si>
    <t>Hà Thị Minh Phương</t>
  </si>
  <si>
    <t>NBTS01309</t>
  </si>
  <si>
    <t>Nguyễn Đức Cảnh</t>
  </si>
  <si>
    <t>NBTS01310</t>
  </si>
  <si>
    <t>Nguyễn Thị Ngân Hà</t>
  </si>
  <si>
    <t>NBTS01311</t>
  </si>
  <si>
    <t>NBTS01312</t>
  </si>
  <si>
    <t>Đoàn Huỳnh Sơn</t>
  </si>
  <si>
    <t>NBTS01313</t>
  </si>
  <si>
    <t>Nguyễn Văn Cường</t>
  </si>
  <si>
    <t>NBTS01314</t>
  </si>
  <si>
    <t>Nguyễn Thanh Toàn</t>
  </si>
  <si>
    <t>NBTS01315</t>
  </si>
  <si>
    <t>Trần Văn Cường</t>
  </si>
  <si>
    <t>NBTS01316</t>
  </si>
  <si>
    <t>Võ Minh Luân</t>
  </si>
  <si>
    <t>NBTS01317</t>
  </si>
  <si>
    <t>Dương Văn Giám</t>
  </si>
  <si>
    <t>NBTS01318</t>
  </si>
  <si>
    <t>Nguyễn Văn Dương</t>
  </si>
  <si>
    <t>NBTS01319</t>
  </si>
  <si>
    <t>Đặng Văn Tâm</t>
  </si>
  <si>
    <t>NBTS01320</t>
  </si>
  <si>
    <t>Hoàng Ngọc Hà</t>
  </si>
  <si>
    <t>NBTS01321</t>
  </si>
  <si>
    <t>Nguyễn Thành Toàn</t>
  </si>
  <si>
    <t>NBTS01322</t>
  </si>
  <si>
    <t>Trần Hoàng Anh</t>
  </si>
  <si>
    <t>NBTS01323</t>
  </si>
  <si>
    <t>Phạm Việt Đức</t>
  </si>
  <si>
    <t>NBTS01324</t>
  </si>
  <si>
    <t>Huỳnh Công Khanh</t>
  </si>
  <si>
    <t>NBTS01325</t>
  </si>
  <si>
    <t>Đào Bá Hảo</t>
  </si>
  <si>
    <t>NBTS01326</t>
  </si>
  <si>
    <t>Trịnh Văn Luật</t>
  </si>
  <si>
    <t>NBTS01327</t>
  </si>
  <si>
    <t>Trần Bửu Sến</t>
  </si>
  <si>
    <t>NBTS01328</t>
  </si>
  <si>
    <t>Nguyễn Quốc Thành</t>
  </si>
  <si>
    <t>NBTS01329</t>
  </si>
  <si>
    <t>Tạ Thanh Tuấn</t>
  </si>
  <si>
    <t>NBTS01330</t>
  </si>
  <si>
    <t>Bùi Văn Hùng</t>
  </si>
  <si>
    <t>NBTS01331</t>
  </si>
  <si>
    <t>Phạm Văn Nam</t>
  </si>
  <si>
    <t>NBTS01332</t>
  </si>
  <si>
    <t>Nguyễn Văn Liên</t>
  </si>
  <si>
    <t>NBTS01333</t>
  </si>
  <si>
    <t>Ngô Thị Thắm</t>
  </si>
  <si>
    <t>NBTS01334</t>
  </si>
  <si>
    <t>Nguyễn Thị Hiền</t>
  </si>
  <si>
    <t>NBTS01335</t>
  </si>
  <si>
    <t>Bùi Thị Nguyệt</t>
  </si>
  <si>
    <t>NBTS01336</t>
  </si>
  <si>
    <t>Phan Thị Linh Kha</t>
  </si>
  <si>
    <t>NBTS01337</t>
  </si>
  <si>
    <t>Phùng Thị Hương</t>
  </si>
  <si>
    <t>NBTS01338</t>
  </si>
  <si>
    <t>Nguyễn Thị Lan</t>
  </si>
  <si>
    <t>NBTS01339</t>
  </si>
  <si>
    <t>Hoàng Thị Hoa</t>
  </si>
  <si>
    <t>NBTS01340</t>
  </si>
  <si>
    <t>Trần Văn Biên</t>
  </si>
  <si>
    <t>NBTS01341</t>
  </si>
  <si>
    <t>NBTS01342</t>
  </si>
  <si>
    <t>Đào Thị Hương</t>
  </si>
  <si>
    <t>NBTS01343</t>
  </si>
  <si>
    <t>Nguyễn Tấn Thanh</t>
  </si>
  <si>
    <t>NBTS01344</t>
  </si>
  <si>
    <t>Khổng Minh Hoàng</t>
  </si>
  <si>
    <t>NBTS01345</t>
  </si>
  <si>
    <t>Đặng Tuấn Anh</t>
  </si>
  <si>
    <t>NBTS01346</t>
  </si>
  <si>
    <t>Võ Duy Nam</t>
  </si>
  <si>
    <t>NBTS01347</t>
  </si>
  <si>
    <t>Trương Tiến An</t>
  </si>
  <si>
    <t>NBTS01348</t>
  </si>
  <si>
    <t>Nguyễn Quốc Việt</t>
  </si>
  <si>
    <t>NBTS01349</t>
  </si>
  <si>
    <t>BÙI THANH HiỀN</t>
  </si>
  <si>
    <t>NBTS01350</t>
  </si>
  <si>
    <t>Bùi Hoài Nhân</t>
  </si>
  <si>
    <t>NBTS01351</t>
  </si>
  <si>
    <t>Trịnh Thư Sinh</t>
  </si>
  <si>
    <t>NBTS01352</t>
  </si>
  <si>
    <t>Phan Thị Ngọc Giàu</t>
  </si>
  <si>
    <t>NBTS01354</t>
  </si>
  <si>
    <t>Nguyễn Huy Hoàng</t>
  </si>
  <si>
    <t>NBTS01355</t>
  </si>
  <si>
    <t>Lê Quốc Tiến</t>
  </si>
  <si>
    <t>NBTS01356</t>
  </si>
  <si>
    <t>Trương Đức Trí</t>
  </si>
  <si>
    <t>NBTS01357</t>
  </si>
  <si>
    <t>Trần Văn Nhiều</t>
  </si>
  <si>
    <t>NBTS01358</t>
  </si>
  <si>
    <t>Nguyễn Thị Hồng Nhung</t>
  </si>
  <si>
    <t>NBTS01359</t>
  </si>
  <si>
    <t>Nguyễn Văn Tánh</t>
  </si>
  <si>
    <t>NBTS01360</t>
  </si>
  <si>
    <t>Huỳnh Nguyễn Tuấn</t>
  </si>
  <si>
    <t>NBTS01361</t>
  </si>
  <si>
    <t>Huỳnh Thế Minh</t>
  </si>
  <si>
    <t>NBTS01362</t>
  </si>
  <si>
    <t>Nguyễn Quốc Lâm</t>
  </si>
  <si>
    <t>NBTS01363</t>
  </si>
  <si>
    <t>Phạm Thị Phượng</t>
  </si>
  <si>
    <t>NBTS01364</t>
  </si>
  <si>
    <t>Võ Thị Thanh Thủy</t>
  </si>
  <si>
    <t>NBTS01365</t>
  </si>
  <si>
    <t>Trần Minh Thuận</t>
  </si>
  <si>
    <t>NBTS01367</t>
  </si>
  <si>
    <t>Trần Thị Linh Na</t>
  </si>
  <si>
    <t>NBTS01366</t>
  </si>
  <si>
    <t>NBTS01368</t>
  </si>
  <si>
    <t>NGUYễN THANH XUÂN</t>
  </si>
  <si>
    <t>NBTS01369</t>
  </si>
  <si>
    <t>LÊ PHẠM NHẬT THÀNH</t>
  </si>
  <si>
    <t>NBTS01370</t>
  </si>
  <si>
    <t>NGUYỄN BẢO THẾ</t>
  </si>
  <si>
    <t>NBTS01371</t>
  </si>
  <si>
    <t>Nguyễn Thị Ngọc Lợi</t>
  </si>
  <si>
    <t>NBTS01372</t>
  </si>
  <si>
    <t>Phạm Thị Chung</t>
  </si>
  <si>
    <t>NBTS01373</t>
  </si>
  <si>
    <t>NBTS01374</t>
  </si>
  <si>
    <t>NBTS01375</t>
  </si>
  <si>
    <t>Lê Thị Kim Cần</t>
  </si>
  <si>
    <t>NBTS01376</t>
  </si>
  <si>
    <t>Nguyễn Huỳnh Nga</t>
  </si>
  <si>
    <t>NBTS01377</t>
  </si>
  <si>
    <t>Trần Hoàng Khánh Duy</t>
  </si>
  <si>
    <t>NBTS01378</t>
  </si>
  <si>
    <t>Lý Chí Thành</t>
  </si>
  <si>
    <t>NBTS01379</t>
  </si>
  <si>
    <t>Đoàn Văn Lợi</t>
  </si>
  <si>
    <t>NBTS01380</t>
  </si>
  <si>
    <t>Nguyễn Văn Dũng</t>
  </si>
  <si>
    <t>NBTS01381</t>
  </si>
  <si>
    <t>Nguyễn Hữu Vũ</t>
  </si>
  <si>
    <t>NBTS01382</t>
  </si>
  <si>
    <t>Phạm Trương Minh Tân</t>
  </si>
  <si>
    <t>NBTS01383</t>
  </si>
  <si>
    <t>Bùi Trung Thụy</t>
  </si>
  <si>
    <t>NBTS01384</t>
  </si>
  <si>
    <t>Nguyễn Lưu Hoàng Quân</t>
  </si>
  <si>
    <t>NBTS01385</t>
  </si>
  <si>
    <t>Nguyễn Thị Thanh Hằng</t>
  </si>
  <si>
    <t>NBTS01386</t>
  </si>
  <si>
    <t>NBTS01387</t>
  </si>
  <si>
    <t>Nguyễn Văn Tấn</t>
  </si>
  <si>
    <t>NBTS01388</t>
  </si>
  <si>
    <t>Tô Hoài Sang</t>
  </si>
  <si>
    <t>NBTS01389</t>
  </si>
  <si>
    <t>Nguyễn Văn Nhân</t>
  </si>
  <si>
    <t>NBTS01390</t>
  </si>
  <si>
    <t>Hồ Hữu Phước</t>
  </si>
  <si>
    <t>NBTS01391</t>
  </si>
  <si>
    <t>NBTS01392</t>
  </si>
  <si>
    <t>NBTS01393</t>
  </si>
  <si>
    <t>Nguyễn Ngân Giang</t>
  </si>
  <si>
    <t>NBTS01394</t>
  </si>
  <si>
    <t>Trương Văn Thường</t>
  </si>
  <si>
    <t>NBTS01395</t>
  </si>
  <si>
    <t>PHẠM VĂN TÁM</t>
  </si>
  <si>
    <t>NBTS01396</t>
  </si>
  <si>
    <t>Lê Thị Ngọc Nữ</t>
  </si>
  <si>
    <t>NBTS01397</t>
  </si>
  <si>
    <t>Hồ Thế Phương</t>
  </si>
  <si>
    <t>RE-ws</t>
  </si>
  <si>
    <t>NBTS01398</t>
  </si>
  <si>
    <t>Lê Hoàng Sơn</t>
  </si>
  <si>
    <t>NBTS01399</t>
  </si>
  <si>
    <t>Nguyễn Thị Liễu</t>
  </si>
  <si>
    <t>NBTS01400</t>
  </si>
  <si>
    <t>Nguyễn Đăng Trãi</t>
  </si>
  <si>
    <t>NBTS01401</t>
  </si>
  <si>
    <t>Nguyễn Thị Hợi</t>
  </si>
  <si>
    <t>NBTS01402</t>
  </si>
  <si>
    <t>Thái Bình Dũng</t>
  </si>
  <si>
    <t>NBTS01403</t>
  </si>
  <si>
    <t xml:space="preserve">Lương Thị Mỹ Lệ </t>
  </si>
  <si>
    <t>NBTS01404</t>
  </si>
  <si>
    <t>Huỳnh Thị Mạnh</t>
  </si>
  <si>
    <t>NBTS01405</t>
  </si>
  <si>
    <t>Lê Văn Cường</t>
  </si>
  <si>
    <t>14/4/2018</t>
  </si>
  <si>
    <t>NBTS01406</t>
  </si>
  <si>
    <t>NBTS01407</t>
  </si>
  <si>
    <t>Trần Thị Thu Phương</t>
  </si>
  <si>
    <t>NBTS01408</t>
  </si>
  <si>
    <t>Ngô Thị Hoàng</t>
  </si>
  <si>
    <t>NBTS01409</t>
  </si>
  <si>
    <t>Vương Gia Cường</t>
  </si>
  <si>
    <t>NBTS01410</t>
  </si>
  <si>
    <t>Ngô Thanh Phước</t>
  </si>
  <si>
    <t>NBTS01411</t>
  </si>
  <si>
    <t>Nguyễn Thị Thúy Hiền</t>
  </si>
  <si>
    <t>NBTS01412</t>
  </si>
  <si>
    <t>Lê Đình Đức</t>
  </si>
  <si>
    <t>NBTS01413</t>
  </si>
  <si>
    <t>Nguyễn Hưng</t>
  </si>
  <si>
    <t>NBTS01414</t>
  </si>
  <si>
    <t>HOÀNG NHƯ Ý</t>
  </si>
  <si>
    <t>NBTS01415</t>
  </si>
  <si>
    <t>PHẠM CÔNG LÝ</t>
  </si>
  <si>
    <t>NBTS01416</t>
  </si>
  <si>
    <t>Nguyễn Thị Minh Thơ</t>
  </si>
  <si>
    <t>NBTS01417</t>
  </si>
  <si>
    <t>Lê Văn Chí</t>
  </si>
  <si>
    <t>NBTS01418</t>
  </si>
  <si>
    <t>Nguyễn Thanh Đày</t>
  </si>
  <si>
    <t>NBTS01419</t>
  </si>
  <si>
    <t>NBTS01420</t>
  </si>
  <si>
    <t>Lê Ngọc Thu</t>
  </si>
  <si>
    <t>NBTS01421</t>
  </si>
  <si>
    <t>Lữ Chí Tâm</t>
  </si>
  <si>
    <t>NBTS01422</t>
  </si>
  <si>
    <t>Đinh Công Tâm</t>
  </si>
  <si>
    <t>NBTS01423</t>
  </si>
  <si>
    <t>Lai Thị Hồng Hà</t>
  </si>
  <si>
    <t>NBTS01424</t>
  </si>
  <si>
    <t>Nguyễn Trang Dũng</t>
  </si>
  <si>
    <t>NBTS01426</t>
  </si>
  <si>
    <t>Trần Văng Tài</t>
  </si>
  <si>
    <t>NBTS01427</t>
  </si>
  <si>
    <t>Phạm Thị Lài</t>
  </si>
  <si>
    <t>NBTS01428</t>
  </si>
  <si>
    <t>Hoàng Thị Đào</t>
  </si>
  <si>
    <t>NBTS01429</t>
  </si>
  <si>
    <t>Trần Ngọc Trung</t>
  </si>
  <si>
    <t>NBTS01430</t>
  </si>
  <si>
    <t>Trần Minh Thế</t>
  </si>
  <si>
    <t>NBTS01431</t>
  </si>
  <si>
    <t>Ngô Anh Triết</t>
  </si>
  <si>
    <t>NBTS01432</t>
  </si>
  <si>
    <t>Đào Thị Phú</t>
  </si>
  <si>
    <t>NBTS01433</t>
  </si>
  <si>
    <t>Nguyễn Ngô Ái Mỹ</t>
  </si>
  <si>
    <t>NBTS01434</t>
  </si>
  <si>
    <t>Võ Khánh Trường</t>
  </si>
  <si>
    <t>NBTS01435</t>
  </si>
  <si>
    <t>Đặng Việt Ninh Thuận</t>
  </si>
  <si>
    <t>NBTS01436</t>
  </si>
  <si>
    <t>Nguyễn Ngọc Hòa</t>
  </si>
  <si>
    <t>02/05/2018</t>
  </si>
  <si>
    <t>NBTS01437</t>
  </si>
  <si>
    <t>Vũ Thị Quỳnh Phương</t>
  </si>
  <si>
    <t>NBTS01438</t>
  </si>
  <si>
    <t>Nguyễn Đăng Khoa</t>
  </si>
  <si>
    <t>NBTS01439</t>
  </si>
  <si>
    <t>Lê Phước Tài</t>
  </si>
  <si>
    <t>NBTS01440</t>
  </si>
  <si>
    <t>Bùi Thị Bích Hạnh</t>
  </si>
  <si>
    <t>03/05/2018</t>
  </si>
  <si>
    <t>NBTS01441</t>
  </si>
  <si>
    <t>Lê Trọng Dũng</t>
  </si>
  <si>
    <t>NBTS01442</t>
  </si>
  <si>
    <t>Nguyễn Xuân Hà</t>
  </si>
  <si>
    <t>NBTS01443</t>
  </si>
  <si>
    <t>Nguyển Văn Hòa</t>
  </si>
  <si>
    <t>NBTS01444</t>
  </si>
  <si>
    <t>Nguyễn Hoàng Đan Thảo</t>
  </si>
  <si>
    <t>NBTS01445</t>
  </si>
  <si>
    <t>NBTS01446</t>
  </si>
  <si>
    <t>Huỳnh Kiện Khang</t>
  </si>
  <si>
    <t>NBTS01447</t>
  </si>
  <si>
    <t>Nguyễn Tấn Châu</t>
  </si>
  <si>
    <t>NBTS01448</t>
  </si>
  <si>
    <t>Nguyễn Thị Ngọc Giàu</t>
  </si>
  <si>
    <t>NBTS01449</t>
  </si>
  <si>
    <t>Nguyễn Khang Huy</t>
  </si>
  <si>
    <t>NBTS01450</t>
  </si>
  <si>
    <t>Nguyễn Thị Minh Trang</t>
  </si>
  <si>
    <t>NBTS01451</t>
  </si>
  <si>
    <t>Lê Đình Thuật</t>
  </si>
  <si>
    <t>NBTS01452</t>
  </si>
  <si>
    <t>Trần Minh Phúc</t>
  </si>
  <si>
    <t>NBTS01453</t>
  </si>
  <si>
    <t>Phan Thị Thanh Trúc</t>
  </si>
  <si>
    <t>NBTS01454</t>
  </si>
  <si>
    <t>Kiều Tân Phú</t>
  </si>
  <si>
    <t>NBTS01455</t>
  </si>
  <si>
    <t>Trần Anh Quỳnh</t>
  </si>
  <si>
    <t>NBTS01456</t>
  </si>
  <si>
    <t>Trần Thanh Hưng</t>
  </si>
  <si>
    <t>NBTS01457</t>
  </si>
  <si>
    <t>Nguyễn Hồng Phi Yến</t>
  </si>
  <si>
    <t>04/05/2018</t>
  </si>
  <si>
    <t>NBTS01458</t>
  </si>
  <si>
    <t>Tạ Thanh Sanh</t>
  </si>
  <si>
    <t>NBTS01459</t>
  </si>
  <si>
    <t>Mai Chí Kiên</t>
  </si>
  <si>
    <t>05/05/2018</t>
  </si>
  <si>
    <t>NBTS01460</t>
  </si>
  <si>
    <t>NGÔ THỊ SOA</t>
  </si>
  <si>
    <t>NBTS01461</t>
  </si>
  <si>
    <t>TRẦN THỊ MỸ HẠNH</t>
  </si>
  <si>
    <t>NBTS01462</t>
  </si>
  <si>
    <t>Nguyễn Quốc Thàng</t>
  </si>
  <si>
    <t>NBTS01463</t>
  </si>
  <si>
    <t>Lê Thành Sơn</t>
  </si>
  <si>
    <t>NBTS01464</t>
  </si>
  <si>
    <t>Trần Quốc Hải</t>
  </si>
  <si>
    <t>07/05/2018</t>
  </si>
  <si>
    <t>NBTS01465</t>
  </si>
  <si>
    <t>Võ Thành Phi</t>
  </si>
  <si>
    <t>NBTS01466</t>
  </si>
  <si>
    <t>Văn Quốc Thanh</t>
  </si>
  <si>
    <t>NBTS01467</t>
  </si>
  <si>
    <t>Võ Trí Cường</t>
  </si>
  <si>
    <t>NBTS01468</t>
  </si>
  <si>
    <t>Lương Thị Mỹ Lệ</t>
  </si>
  <si>
    <t>NBTS01469</t>
  </si>
  <si>
    <t>Nguyễn Hữu Hùng</t>
  </si>
  <si>
    <t>09/05/2018</t>
  </si>
  <si>
    <t>NBTS01470</t>
  </si>
  <si>
    <t>08/05/2018</t>
  </si>
  <si>
    <t>NBTS01471</t>
  </si>
  <si>
    <t>Nguyễn Xuân Trung</t>
  </si>
  <si>
    <t>NBTS01472</t>
  </si>
  <si>
    <t>NBTS01473</t>
  </si>
  <si>
    <t>Cao Văn Điệp</t>
  </si>
  <si>
    <t>NBTS01474</t>
  </si>
  <si>
    <t>Nguyễn Văn Phương</t>
  </si>
  <si>
    <t>NBTS01475</t>
  </si>
  <si>
    <t>Mai Thanh Liêm</t>
  </si>
  <si>
    <t>NBTS01476</t>
  </si>
  <si>
    <t>Trương Thị Thu Hiền</t>
  </si>
  <si>
    <t>NBTS01477</t>
  </si>
  <si>
    <t>Trần Sỹ Đức</t>
  </si>
  <si>
    <t>NBTS01478</t>
  </si>
  <si>
    <t>Lê Trần Huy Dũng</t>
  </si>
  <si>
    <t>NBTS01479</t>
  </si>
  <si>
    <t>NBTS01480</t>
  </si>
  <si>
    <t>Võ Thanh Hiền</t>
  </si>
  <si>
    <t>NBTS01481</t>
  </si>
  <si>
    <t>Nguyễn Minh Tự</t>
  </si>
  <si>
    <t>ss</t>
  </si>
  <si>
    <t>NBTS01482</t>
  </si>
  <si>
    <t>NBTS01483</t>
  </si>
  <si>
    <t>Nguyễn Quốc Thắng</t>
  </si>
  <si>
    <t>NBTS01484</t>
  </si>
  <si>
    <t>Hoàng Nhật Thành</t>
  </si>
  <si>
    <t>NBTS01485</t>
  </si>
  <si>
    <t>Ngô Anh Huy</t>
  </si>
  <si>
    <t>NBTS01486</t>
  </si>
  <si>
    <t>Phan Hồng Tín</t>
  </si>
  <si>
    <t>NBTS01487</t>
  </si>
  <si>
    <t>Hồ Ngọc Kim</t>
  </si>
  <si>
    <t>NBTS01488</t>
  </si>
  <si>
    <t>Bùi Nguyên Lực</t>
  </si>
  <si>
    <t>NBTS01489</t>
  </si>
  <si>
    <t>Hoàng Thanh Hoạt</t>
  </si>
  <si>
    <t>NBTS01490</t>
  </si>
  <si>
    <t>Nguyễn Đình chí</t>
  </si>
  <si>
    <t>NBTS01491</t>
  </si>
  <si>
    <t>Hoàng Thị Sơn</t>
  </si>
  <si>
    <t>NBTS01492</t>
  </si>
  <si>
    <t>Nguyễn Văn Quân</t>
  </si>
  <si>
    <t>NBTS01493</t>
  </si>
  <si>
    <t>Phạm Văn Mười</t>
  </si>
  <si>
    <t>NBTS01494</t>
  </si>
  <si>
    <t>Nguyễn Thị Trường</t>
  </si>
  <si>
    <t>NBTS01495</t>
  </si>
  <si>
    <t>Thái Hồng Quang</t>
  </si>
  <si>
    <t>NBTS01496</t>
  </si>
  <si>
    <t>Đỗ Hoàng Huệ</t>
  </si>
  <si>
    <t>NBTS01497</t>
  </si>
  <si>
    <t>Đặng Công Trí</t>
  </si>
  <si>
    <t>NBTS01498</t>
  </si>
  <si>
    <t>Huỳnh Y Khoa</t>
  </si>
  <si>
    <t>NBTS01499</t>
  </si>
  <si>
    <t>Ngô Thị Huyền</t>
  </si>
  <si>
    <t>NBTS01500</t>
  </si>
  <si>
    <t>Trần Minh Dũng</t>
  </si>
  <si>
    <t>NBTS01501</t>
  </si>
  <si>
    <t>Phạm Quốc Việt</t>
  </si>
  <si>
    <t>NBTS01502</t>
  </si>
  <si>
    <t>Võ Thành Phong</t>
  </si>
  <si>
    <t>NBTS01503</t>
  </si>
  <si>
    <t>Phạm Thanh Dinh</t>
  </si>
  <si>
    <t>NBTS01504</t>
  </si>
  <si>
    <t>Nguyễn Ngọc Xuân</t>
  </si>
  <si>
    <t>NBTS01505</t>
  </si>
  <si>
    <t>Huỳnh Sô Ri Da</t>
  </si>
  <si>
    <t>NBTS01506</t>
  </si>
  <si>
    <t>Mai Quang Phong</t>
  </si>
  <si>
    <t>NBTS01507</t>
  </si>
  <si>
    <t>Trương Kim Long</t>
  </si>
  <si>
    <t>NBTS01508</t>
  </si>
  <si>
    <t>NBTS01509</t>
  </si>
  <si>
    <t>Trần Đình Khải</t>
  </si>
  <si>
    <t>NBTS01510</t>
  </si>
  <si>
    <t>Nguyễn Thị Hà</t>
  </si>
  <si>
    <t>21/05/2018</t>
  </si>
  <si>
    <t>NBTS01511</t>
  </si>
  <si>
    <t>Trần Thị Kim Ngân</t>
  </si>
  <si>
    <t>NBTS01512</t>
  </si>
  <si>
    <t>Đinh Quốc Nhựt</t>
  </si>
  <si>
    <t>NBTS01513</t>
  </si>
  <si>
    <t>Lê Hồng Sơn</t>
  </si>
  <si>
    <t>NBTS01514</t>
  </si>
  <si>
    <t>Trần Thị Loan</t>
  </si>
  <si>
    <t>NBTS01515</t>
  </si>
  <si>
    <t>Nguyễn Thành Uy</t>
  </si>
  <si>
    <t>NBTS01516</t>
  </si>
  <si>
    <t>Huỳnh Hòa Vủ</t>
  </si>
  <si>
    <t>NBTS01517</t>
  </si>
  <si>
    <t>Trần Đăng Khoa</t>
  </si>
  <si>
    <t>NBTS01518</t>
  </si>
  <si>
    <t>01/06/2018</t>
  </si>
  <si>
    <t>NBTS01519</t>
  </si>
  <si>
    <t>Đặng Văn Tây</t>
  </si>
  <si>
    <t>NBTS01520</t>
  </si>
  <si>
    <t>Phan Quang Hà</t>
  </si>
  <si>
    <t>NBTS01521</t>
  </si>
  <si>
    <t>Nguyễn Quang Hùng</t>
  </si>
  <si>
    <t>NBTS01522</t>
  </si>
  <si>
    <t>Trần Thụy Bảo Trân</t>
  </si>
  <si>
    <t>NBTS01523</t>
  </si>
  <si>
    <t>Nguyễn Trung Trực</t>
  </si>
  <si>
    <t>NBTS01524</t>
  </si>
  <si>
    <t>Lê Minh Hiếu</t>
  </si>
  <si>
    <t>NBTS01525</t>
  </si>
  <si>
    <t>Lê Huyền Diệu</t>
  </si>
  <si>
    <t>NBTS01526</t>
  </si>
  <si>
    <t>Đặng Thanh Tùng</t>
  </si>
  <si>
    <t>NBTS01527</t>
  </si>
  <si>
    <t>Trần Việt An</t>
  </si>
  <si>
    <t>NBTS01528</t>
  </si>
  <si>
    <t>Đỗ Thị Bé Lan</t>
  </si>
  <si>
    <t>NBTS01530</t>
  </si>
  <si>
    <t>Phan Ngọc Thanh Hương</t>
  </si>
  <si>
    <t>NBTS01531</t>
  </si>
  <si>
    <t>Lê Công Hoàng</t>
  </si>
  <si>
    <t>Re-Retail</t>
  </si>
  <si>
    <t>NBTS01532</t>
  </si>
  <si>
    <t>Nguyễn Hoàng Minh Tuấn</t>
  </si>
  <si>
    <t>NBTS01533</t>
  </si>
  <si>
    <t>Võ Nhật Bình</t>
  </si>
  <si>
    <t>NBTS01534</t>
  </si>
  <si>
    <t>Bá Thị Bich Hoàng</t>
  </si>
  <si>
    <t>NBTS01535</t>
  </si>
  <si>
    <t>Lê Thanh Ngọc</t>
  </si>
  <si>
    <t>NBTS01536</t>
  </si>
  <si>
    <t>Huỳnh Hoàng Vũ</t>
  </si>
  <si>
    <t>NBTS01537</t>
  </si>
  <si>
    <t>NGUYỄN VĂN TÂM</t>
  </si>
  <si>
    <t>NBTS01538</t>
  </si>
  <si>
    <t>Nguyễn Duy Trường</t>
  </si>
  <si>
    <t>NBTS01539</t>
  </si>
  <si>
    <t>Vũ Thanh Phú</t>
  </si>
  <si>
    <t>04/06/2018</t>
  </si>
  <si>
    <t>NBTS01540</t>
  </si>
  <si>
    <t>Nguyễn Tiến Dũng</t>
  </si>
  <si>
    <t>NBTS01541</t>
  </si>
  <si>
    <t>Ngô Thị Liễu</t>
  </si>
  <si>
    <t>NBTS01542</t>
  </si>
  <si>
    <t>Trần Nhật Quang</t>
  </si>
  <si>
    <t>NBTS01543</t>
  </si>
  <si>
    <t>05/06/2018</t>
  </si>
  <si>
    <t>NBTS01544</t>
  </si>
  <si>
    <t>Nguyễn Minh Hồ Trung Hậu</t>
  </si>
  <si>
    <t>Re-WS</t>
  </si>
  <si>
    <t>NBTS01546</t>
  </si>
  <si>
    <t>Nguyễn Thị Nhả</t>
  </si>
  <si>
    <t>NBTS01547</t>
  </si>
  <si>
    <t>Tống Phước Trưởng</t>
  </si>
  <si>
    <t>NBTS01548</t>
  </si>
  <si>
    <t>NBTS01549</t>
  </si>
  <si>
    <t>Phạm Thị Thu Phương</t>
  </si>
  <si>
    <t>NBTS01550</t>
  </si>
  <si>
    <t>Nguyễn Thị Thùy Dung</t>
  </si>
  <si>
    <t>NBTS01551</t>
  </si>
  <si>
    <t>PHAN HUY BÌNH</t>
  </si>
  <si>
    <t>NBTS01552</t>
  </si>
  <si>
    <t>Nguyễn Khắc Quy</t>
  </si>
  <si>
    <t>NBTS01553</t>
  </si>
  <si>
    <t>NBTS01554</t>
  </si>
  <si>
    <t>Hoàng Trọng Minh</t>
  </si>
  <si>
    <t>NBTS01555</t>
  </si>
  <si>
    <t>Hồ Hữu Trí</t>
  </si>
  <si>
    <t>NBTS01556</t>
  </si>
  <si>
    <t>Trần Lâm Sơn</t>
  </si>
  <si>
    <t>NBTS01557</t>
  </si>
  <si>
    <t>Bạch Văn Tú</t>
  </si>
  <si>
    <t>NBTS01558</t>
  </si>
  <si>
    <t>Lê Minh Long</t>
  </si>
  <si>
    <t>BM</t>
  </si>
  <si>
    <t>NBTS01559</t>
  </si>
  <si>
    <t>Nguyễn Minh Triết</t>
  </si>
  <si>
    <t>NBTS01560</t>
  </si>
  <si>
    <t>Bùi Thị Lan Hương</t>
  </si>
  <si>
    <t>08/06/2018</t>
  </si>
  <si>
    <t>NBTS01561</t>
  </si>
  <si>
    <t>Phạm Minh Hiếu</t>
  </si>
  <si>
    <t>NBTS01562</t>
  </si>
  <si>
    <t>Trịnh Thị Thái</t>
  </si>
  <si>
    <t>NBTS01563</t>
  </si>
  <si>
    <t> Hoàng Thị Tuyết</t>
  </si>
  <si>
    <t>NBTS01564</t>
  </si>
  <si>
    <t>Hoàng Ngọc Ren</t>
  </si>
  <si>
    <t>11/06/2018</t>
  </si>
  <si>
    <t>NBTS01565</t>
  </si>
  <si>
    <t>Nguyễn Minh</t>
  </si>
  <si>
    <t>NBTS01566</t>
  </si>
  <si>
    <t>Phan Văn Trung</t>
  </si>
  <si>
    <t>NBTS01567</t>
  </si>
  <si>
    <t>Phạm Thị Thúy An</t>
  </si>
  <si>
    <t>NBTS01568</t>
  </si>
  <si>
    <t>Trần Thị Lương</t>
  </si>
  <si>
    <t>NBTS01570</t>
  </si>
  <si>
    <t xml:space="preserve">Trần Văn Tuấn </t>
  </si>
  <si>
    <t>20/05/2018</t>
  </si>
  <si>
    <t>NBTS01571</t>
  </si>
  <si>
    <t xml:space="preserve">Trịnh Ngọc Quí </t>
  </si>
  <si>
    <t>NBTS01572</t>
  </si>
  <si>
    <t>NBTS01573</t>
  </si>
  <si>
    <t xml:space="preserve">Nguyễn Thị Cẩm Giang </t>
  </si>
  <si>
    <t>NBTS01574</t>
  </si>
  <si>
    <t>Đỗ Phúc Khang An</t>
  </si>
  <si>
    <t>NBTS01575</t>
  </si>
  <si>
    <t>Phạm Hoàng Thành</t>
  </si>
  <si>
    <t>NBTS01576</t>
  </si>
  <si>
    <t>Nguyễn Trường Phú</t>
  </si>
  <si>
    <t>NBTS01577</t>
  </si>
  <si>
    <t>NBTS01578</t>
  </si>
  <si>
    <t>NBTS01579</t>
  </si>
  <si>
    <t>Nguyện Thị Phương Linh</t>
  </si>
  <si>
    <t>NBTS01580</t>
  </si>
  <si>
    <t>Dương Thành Nhạn</t>
  </si>
  <si>
    <t>NBTS01581</t>
  </si>
  <si>
    <t>Huỳnh Văn Trường Hận</t>
  </si>
  <si>
    <t>NBTS01582</t>
  </si>
  <si>
    <t>Tăng Văn Khương</t>
  </si>
  <si>
    <t>NBTS01583</t>
  </si>
  <si>
    <t>Nguyễn Thị Kim Ngọc</t>
  </si>
  <si>
    <t>NBTS01584</t>
  </si>
  <si>
    <t>Võ Thị Cẩm Tú</t>
  </si>
  <si>
    <t>NBTS01585</t>
  </si>
  <si>
    <t>NBTS01586</t>
  </si>
  <si>
    <t>Lê Phúc</t>
  </si>
  <si>
    <t>NBTS01587</t>
  </si>
  <si>
    <t>Trần Hoàng Hải</t>
  </si>
  <si>
    <t>NBTS01588</t>
  </si>
  <si>
    <t>NBTS01590</t>
  </si>
  <si>
    <t>Phạm Anh Đào</t>
  </si>
  <si>
    <t>NBTS01591</t>
  </si>
  <si>
    <t>Lâm Nguyễn Hồng Phúc</t>
  </si>
  <si>
    <t>NBTS01592</t>
  </si>
  <si>
    <t>Võ Châu Đoan</t>
  </si>
  <si>
    <t>NBTS01593</t>
  </si>
  <si>
    <t>Bùi Thị Ngọc Thúy</t>
  </si>
  <si>
    <t>18/06/2018</t>
  </si>
  <si>
    <t>NBTS01594</t>
  </si>
  <si>
    <t>Nguyễn Công Toàn</t>
  </si>
  <si>
    <t>10/06/2018</t>
  </si>
  <si>
    <t>NBTS01595</t>
  </si>
  <si>
    <t>Nguyễn Hoàng Khải</t>
  </si>
  <si>
    <t>NBTS01596</t>
  </si>
  <si>
    <t>Lê Hoàng Huy</t>
  </si>
  <si>
    <t>NBTS01597</t>
  </si>
  <si>
    <t>Lê Hoàng Dũng</t>
  </si>
  <si>
    <t>NBTS01598</t>
  </si>
  <si>
    <t>Nguyễn Lê Minh Quân</t>
  </si>
  <si>
    <t>NBTS01599</t>
  </si>
  <si>
    <t>Phạm Thị Thanh Huyền</t>
  </si>
  <si>
    <t>NBTS01600</t>
  </si>
  <si>
    <t>Nguyễn Minh Khôi</t>
  </si>
  <si>
    <t>NBTS01601</t>
  </si>
  <si>
    <t>Nguyễn Thái Vinh</t>
  </si>
  <si>
    <t>NBTS01602</t>
  </si>
  <si>
    <t>Trần Công Huân</t>
  </si>
  <si>
    <t>NBTS01604</t>
  </si>
  <si>
    <t>Trương Quang Cảnh</t>
  </si>
  <si>
    <t>NBTS01605</t>
  </si>
  <si>
    <t>NBTS01606</t>
  </si>
  <si>
    <t>NBTS01607</t>
  </si>
  <si>
    <t>NBTS01608</t>
  </si>
  <si>
    <t>Ngô Trung Tâm</t>
  </si>
  <si>
    <t>NBTS01609</t>
  </si>
  <si>
    <t>Trịnh Văn Hoàng</t>
  </si>
  <si>
    <t>21/06/2018</t>
  </si>
  <si>
    <t>NBTS01610</t>
  </si>
  <si>
    <t>NBTS01611</t>
  </si>
  <si>
    <t>Đoàn Hữu Thắng</t>
  </si>
  <si>
    <t>NBTS01612</t>
  </si>
  <si>
    <t>Lư Thị Thúy Hằng</t>
  </si>
  <si>
    <t>NBTS01613</t>
  </si>
  <si>
    <t>Nguyễn Thế Duy</t>
  </si>
  <si>
    <t>NBTS01614</t>
  </si>
  <si>
    <t>Phạm Quốc Lập</t>
  </si>
  <si>
    <t>28/06/2018</t>
  </si>
  <si>
    <t>NBTS01615</t>
  </si>
  <si>
    <t>NBTS01616</t>
  </si>
  <si>
    <t>NBTS01617</t>
  </si>
  <si>
    <t>Nguyễn Trường Soái</t>
  </si>
  <si>
    <t>02/07/2018</t>
  </si>
  <si>
    <t>NBTS01618</t>
  </si>
  <si>
    <t>Cao Thị Quỳnh Khanh</t>
  </si>
  <si>
    <t>NBTS01619</t>
  </si>
  <si>
    <t>Võ Hoàng Tuấn</t>
  </si>
  <si>
    <t>NBTS01620</t>
  </si>
  <si>
    <t>Phạm Đình Chương</t>
  </si>
  <si>
    <t>NBTS01621</t>
  </si>
  <si>
    <t>Trần Ngọc Tuyền</t>
  </si>
  <si>
    <t>NBTS01622</t>
  </si>
  <si>
    <t>NBTS01623</t>
  </si>
  <si>
    <t>Dương Thị Ngọc Oanh</t>
  </si>
  <si>
    <t>01/07/2018</t>
  </si>
  <si>
    <t>NBTS01624</t>
  </si>
  <si>
    <t>Đào Thị Chinh</t>
  </si>
  <si>
    <t>NBTS01625</t>
  </si>
  <si>
    <t>Nguyễn Ngọc Chân</t>
  </si>
  <si>
    <t>NBTS01626</t>
  </si>
  <si>
    <t>Triệu Quang Minh</t>
  </si>
  <si>
    <t>NBTS01627</t>
  </si>
  <si>
    <t>Đỗ Kim Thoa</t>
  </si>
  <si>
    <t>NBTS01628</t>
  </si>
  <si>
    <t>Nguyễn Thị Vân Chi</t>
  </si>
  <si>
    <t>NBTS01629</t>
  </si>
  <si>
    <t>Phan Văn Anh</t>
  </si>
  <si>
    <t>03/07/2018</t>
  </si>
  <si>
    <t>NBTS01630</t>
  </si>
  <si>
    <t>LÊ PHÁT CANG</t>
  </si>
  <si>
    <t>Re-retail</t>
  </si>
  <si>
    <t>NBTS01631</t>
  </si>
  <si>
    <t>NGUYỄN VĂN BÌNH</t>
  </si>
  <si>
    <t>NBTS01632</t>
  </si>
  <si>
    <t>Võ Thị Mai Phương Thanh</t>
  </si>
  <si>
    <t>NBTS01633</t>
  </si>
  <si>
    <t>Phạm Hữu Trong</t>
  </si>
  <si>
    <t>NBTS01634</t>
  </si>
  <si>
    <t>Nguyễn Phương Thùy</t>
  </si>
  <si>
    <t>NBTS01635</t>
  </si>
  <si>
    <t>Cao Ngọc Thư</t>
  </si>
  <si>
    <t>NBTS01636</t>
  </si>
  <si>
    <t>Nguyễn Thu Thảo</t>
  </si>
  <si>
    <t>NBTS01637</t>
  </si>
  <si>
    <t>Tran Van Linh</t>
  </si>
  <si>
    <t>NBTS01638</t>
  </si>
  <si>
    <t>Nguyễn Thị Hoài Thương</t>
  </si>
  <si>
    <t>NBTS01639</t>
  </si>
  <si>
    <t>Phạm Quốc Thiên</t>
  </si>
  <si>
    <t>NBTS01640</t>
  </si>
  <si>
    <t>NBTS01641</t>
  </si>
  <si>
    <t>NBTS01642</t>
  </si>
  <si>
    <t>Trần Thị Kim Dung</t>
  </si>
  <si>
    <t>NBTS01644</t>
  </si>
  <si>
    <t>Trần Huy Lộc</t>
  </si>
  <si>
    <t>NBTS01645</t>
  </si>
  <si>
    <t>Nguyễn Trí Hùng</t>
  </si>
  <si>
    <t>NBTS01646</t>
  </si>
  <si>
    <t>Cao Bảo Anh</t>
  </si>
  <si>
    <t>NBTS01647</t>
  </si>
  <si>
    <t>Bùi Văn Nam</t>
  </si>
  <si>
    <t>NBTS01648</t>
  </si>
  <si>
    <t>NBTS01649</t>
  </si>
  <si>
    <t>Nguyễn Minh Đầy</t>
  </si>
  <si>
    <t>NBTS01650</t>
  </si>
  <si>
    <t>Nguyễn Phúc Hoà</t>
  </si>
  <si>
    <t>NBTS01651</t>
  </si>
  <si>
    <t>Nguyễn Thị Thanh Ngân</t>
  </si>
  <si>
    <t>NBTS01652</t>
  </si>
  <si>
    <t>Nguyễn Thị Mai 1</t>
  </si>
  <si>
    <t>NBTS01653</t>
  </si>
  <si>
    <t>Ngô Văn Công</t>
  </si>
  <si>
    <t>NBTS01654</t>
  </si>
  <si>
    <t>Nguyễn Hữu Nhật</t>
  </si>
  <si>
    <t>NBTS01655</t>
  </si>
  <si>
    <t>Phạm Văn Sỹ</t>
  </si>
  <si>
    <t>NBTS01656</t>
  </si>
  <si>
    <t>Trương Văn Nhơn</t>
  </si>
  <si>
    <t>NBTS01657</t>
  </si>
  <si>
    <t>Mã Ái Vân</t>
  </si>
  <si>
    <t>NBTS01658</t>
  </si>
  <si>
    <t>Trần Thành Thật</t>
  </si>
  <si>
    <t>NBTS01659</t>
  </si>
  <si>
    <t>SMDB ( MO)</t>
  </si>
  <si>
    <t>NBTS01660</t>
  </si>
  <si>
    <t>NBTS01661</t>
  </si>
  <si>
    <t>Nguyễn Thị Huệ</t>
  </si>
  <si>
    <t>NBTS01662</t>
  </si>
  <si>
    <t>Nguyễn Thị Phượng</t>
  </si>
  <si>
    <t>NBTS01663</t>
  </si>
  <si>
    <t>NBTS01664</t>
  </si>
  <si>
    <t>NBTS01665</t>
  </si>
  <si>
    <t>Võ Duy Huy Bảo</t>
  </si>
  <si>
    <t>NBTS01666</t>
  </si>
  <si>
    <t>Vũ Vinh Sang</t>
  </si>
  <si>
    <t>NBTS01667</t>
  </si>
  <si>
    <t>Trần Đức Nhân</t>
  </si>
  <si>
    <t>NBTS01668</t>
  </si>
  <si>
    <t>Trần Phước Đức</t>
  </si>
  <si>
    <t>NBTS01669</t>
  </si>
  <si>
    <t>Phạm Thị Ánh Nguyệt</t>
  </si>
  <si>
    <t>NBTS01670</t>
  </si>
  <si>
    <t>Nguyễn Thị Thu Hồng</t>
  </si>
  <si>
    <t>NBTS01671</t>
  </si>
  <si>
    <t>Nguyễn Anh Phi</t>
  </si>
  <si>
    <t>NBTS01672</t>
  </si>
  <si>
    <t>Hồ Duy Cường</t>
  </si>
  <si>
    <t>NBTS01673</t>
  </si>
  <si>
    <t xml:space="preserve">Nguyễn Hữu Phước Trung </t>
  </si>
  <si>
    <t>NBTS01674</t>
  </si>
  <si>
    <t>Đỗ Thu Ngân</t>
  </si>
  <si>
    <t>NBTS01675</t>
  </si>
  <si>
    <t>NBTS01676</t>
  </si>
  <si>
    <t>NBTS01677</t>
  </si>
  <si>
    <t>Nguyễn Thị Quỳnh Giao</t>
  </si>
  <si>
    <t>NBTS01678</t>
  </si>
  <si>
    <t>Lê Văn Trường</t>
  </si>
  <si>
    <t>NBTS01679</t>
  </si>
  <si>
    <t>Nguyễn Duy Có</t>
  </si>
  <si>
    <t>09/07/2018</t>
  </si>
  <si>
    <t>NBTS01680</t>
  </si>
  <si>
    <t>NGUYỄN THỊ THU NGÂN</t>
  </si>
  <si>
    <t>NBTS01681</t>
  </si>
  <si>
    <t>NBTS01682</t>
  </si>
  <si>
    <t>Ngô Ý</t>
  </si>
  <si>
    <t>NBTS01683</t>
  </si>
  <si>
    <t>Lê Thị Phương Thanh</t>
  </si>
  <si>
    <t>NBTS01684</t>
  </si>
  <si>
    <t xml:space="preserve">Trần Thanh Phi Hùng </t>
  </si>
  <si>
    <t>NBTS01685</t>
  </si>
  <si>
    <t>Trần Hữu Nguyện</t>
  </si>
  <si>
    <t>NBTS01686</t>
  </si>
  <si>
    <t>Hồ Thuận</t>
  </si>
  <si>
    <t>10/07/2018</t>
  </si>
  <si>
    <t>NBTS01687</t>
  </si>
  <si>
    <t>Hồ Văn Đạt</t>
  </si>
  <si>
    <t>13/07/2018</t>
  </si>
  <si>
    <t>NBTS01688</t>
  </si>
  <si>
    <t>Huỳnh Minh Tâm</t>
  </si>
  <si>
    <t>NBTS01689</t>
  </si>
  <si>
    <t>NBTS01690</t>
  </si>
  <si>
    <t>Nguyễn Thị Thu Hiền</t>
  </si>
  <si>
    <t>16/07/2018</t>
  </si>
  <si>
    <t>NBTS01691</t>
  </si>
  <si>
    <t>Trần Phú Quý</t>
  </si>
  <si>
    <t>NBTS01692</t>
  </si>
  <si>
    <t>Nguyễn Hoàng Phúc</t>
  </si>
  <si>
    <t>NBTS01693</t>
  </si>
  <si>
    <t>Trịnh văn luật</t>
  </si>
  <si>
    <t>NBTS01694</t>
  </si>
  <si>
    <t>Nguyễn Văn Hiệp</t>
  </si>
  <si>
    <t>NBTS01695</t>
  </si>
  <si>
    <t>Đoàn Thanh Bình</t>
  </si>
  <si>
    <t>NBTS01696</t>
  </si>
  <si>
    <t>Phạm Ngọc Hiên</t>
  </si>
  <si>
    <t>NBTS01697</t>
  </si>
  <si>
    <t>Vũ Mạnh Tuyền</t>
  </si>
  <si>
    <t>19/07/2018</t>
  </si>
  <si>
    <t>NBTS01698</t>
  </si>
  <si>
    <t>Lê Hoàng An</t>
  </si>
  <si>
    <t>NBTS01699</t>
  </si>
  <si>
    <t>NBTS01700</t>
  </si>
  <si>
    <t>Trần Anh Tuấn</t>
  </si>
  <si>
    <t>NBTS01701</t>
  </si>
  <si>
    <t>Hồ Vũ Trường Giang</t>
  </si>
  <si>
    <t>NBTS01702</t>
  </si>
  <si>
    <t>Hồ Minh Thắng</t>
  </si>
  <si>
    <t>NBTS01703</t>
  </si>
  <si>
    <t>Chề Triệu Linh</t>
  </si>
  <si>
    <t>NBTS01704</t>
  </si>
  <si>
    <t>NBTS01705</t>
  </si>
  <si>
    <t>Đặng Công Phác</t>
  </si>
  <si>
    <t>NBTS01706</t>
  </si>
  <si>
    <t>NBTS01707</t>
  </si>
  <si>
    <t>Đỗ Văn Công</t>
  </si>
  <si>
    <t>NBTS01708</t>
  </si>
  <si>
    <t>Trần Văn Hồng</t>
  </si>
  <si>
    <t>NBTS01709</t>
  </si>
  <si>
    <t>NBTS01710</t>
  </si>
  <si>
    <t>Ma Thị Thấm</t>
  </si>
  <si>
    <t>21/07/2018</t>
  </si>
  <si>
    <t>NBTS01711</t>
  </si>
  <si>
    <t>Nguyễn Thị Diện</t>
  </si>
  <si>
    <t>NBTS01712</t>
  </si>
  <si>
    <t>Lò Thị Anh</t>
  </si>
  <si>
    <t>NBTS01713</t>
  </si>
  <si>
    <t>Nguyễn Phước Hiền</t>
  </si>
  <si>
    <t>NBTS01714</t>
  </si>
  <si>
    <t>RE-RETAIL</t>
  </si>
  <si>
    <t>NBTS01715</t>
  </si>
  <si>
    <t>NBTS01716</t>
  </si>
  <si>
    <t>Lê Thị Xuân Hằng</t>
  </si>
  <si>
    <t>23/07/2018</t>
  </si>
  <si>
    <t>NBTS01717</t>
  </si>
  <si>
    <t>NBTS01718</t>
  </si>
  <si>
    <t>Nguyễn Ngọc Điệp</t>
  </si>
  <si>
    <t>NBTS01719</t>
  </si>
  <si>
    <t>Nguyễn Thị Bích Ngân</t>
  </si>
  <si>
    <t>NBTS01720</t>
  </si>
  <si>
    <t>Nguyễn Bình Sơn</t>
  </si>
  <si>
    <t>NBTS01721</t>
  </si>
  <si>
    <t>Lê Văn Lĩnh</t>
  </si>
  <si>
    <t>NBTS01722</t>
  </si>
  <si>
    <t>Ngô Văn Thanh</t>
  </si>
  <si>
    <t>NBTS01723</t>
  </si>
  <si>
    <t>Nguyễn Đức Thuận</t>
  </si>
  <si>
    <t>NBTS01724</t>
  </si>
  <si>
    <t>Nguyễn Thị Ngọc Phương</t>
  </si>
  <si>
    <t>NBTS01725</t>
  </si>
  <si>
    <t>Nguyễn Ngọc Toàn</t>
  </si>
  <si>
    <t>NBTS01726</t>
  </si>
  <si>
    <t>Nguyễn Ngọc Hậu</t>
  </si>
  <si>
    <t>NBTS01727</t>
  </si>
  <si>
    <t>Đinh Bá Lương</t>
  </si>
  <si>
    <t>NBTS01728</t>
  </si>
  <si>
    <t>Trần Công Quốc Khanh</t>
  </si>
  <si>
    <t>30/07/2018</t>
  </si>
  <si>
    <t>NBTS01729</t>
  </si>
  <si>
    <t>Hồ Thị Hoài Trân</t>
  </si>
  <si>
    <t>NBTS01730</t>
  </si>
  <si>
    <t xml:space="preserve">Võ Nguyên Chơn </t>
  </si>
  <si>
    <t>01/08/2018</t>
  </si>
  <si>
    <t>NBTS01731</t>
  </si>
  <si>
    <t xml:space="preserve">Đỗ Chí Cường </t>
  </si>
  <si>
    <t>NBTS01732</t>
  </si>
  <si>
    <t xml:space="preserve">Bùi Kiến Tín </t>
  </si>
  <si>
    <t>NBTS01733</t>
  </si>
  <si>
    <t xml:space="preserve">Phan Trung Việt </t>
  </si>
  <si>
    <t>NBTS01734</t>
  </si>
  <si>
    <t>TRẦN ĐỨC THƠ</t>
  </si>
  <si>
    <t>NBTS01735</t>
  </si>
  <si>
    <t>THÂN HOÀNG PHÚC</t>
  </si>
  <si>
    <t>NBTS01736</t>
  </si>
  <si>
    <t>Lê Anh Việt</t>
  </si>
  <si>
    <t>NBTS01737</t>
  </si>
  <si>
    <t>Lê Văn Giang</t>
  </si>
  <si>
    <t>NBTS01738</t>
  </si>
  <si>
    <t>Lê Văn Phúc</t>
  </si>
  <si>
    <t>NBTS01739</t>
  </si>
  <si>
    <t>Lê Văn Nam</t>
  </si>
  <si>
    <t>NBTS01740</t>
  </si>
  <si>
    <t>Nguyễn Hồng Long</t>
  </si>
  <si>
    <t>NBTS01741</t>
  </si>
  <si>
    <t>Võ Văn Thức</t>
  </si>
  <si>
    <t>NBTS01742</t>
  </si>
  <si>
    <t>Nguyễn Thanh Nhựt</t>
  </si>
  <si>
    <t>NBTS01743</t>
  </si>
  <si>
    <t>Sơn Ngọc Anh</t>
  </si>
  <si>
    <t>NBTS01744</t>
  </si>
  <si>
    <t>Nguyễn Thị Viết Thủy</t>
  </si>
  <si>
    <t>NBTS01745</t>
  </si>
  <si>
    <t>Đoàn Quốc Thắng</t>
  </si>
  <si>
    <t>NBTS01746</t>
  </si>
  <si>
    <t>Lê Thảo Nguyên</t>
  </si>
  <si>
    <t>NBTS01747</t>
  </si>
  <si>
    <t>Nguyễn Đình Chinh</t>
  </si>
  <si>
    <t>NBTS01748</t>
  </si>
  <si>
    <t>Nguyễn Hữu Quốc</t>
  </si>
  <si>
    <t>NBTS01749</t>
  </si>
  <si>
    <t>Nguyễn Quốc Khanh</t>
  </si>
  <si>
    <t>NBTS01750</t>
  </si>
  <si>
    <t>Phạm thị Tố Hảo</t>
  </si>
  <si>
    <t>NBTS01751</t>
  </si>
  <si>
    <t>Trương Hiếu Nghĩa</t>
  </si>
  <si>
    <t>NBTS01752</t>
  </si>
  <si>
    <t>Hồ Huyền Trân</t>
  </si>
  <si>
    <t>NBTS01753</t>
  </si>
  <si>
    <t>NGUYỄN NGỌC HOÀNG</t>
  </si>
  <si>
    <t>NBTS01754</t>
  </si>
  <si>
    <t>Nguyễn Tiến Hòa</t>
  </si>
  <si>
    <t>NBTS01755</t>
  </si>
  <si>
    <t>Võ Thị Phương Ly</t>
  </si>
  <si>
    <t>NBTS01756</t>
  </si>
  <si>
    <t>Nguyễn Hoàng Thắng</t>
  </si>
  <si>
    <t>NBTS01757</t>
  </si>
  <si>
    <t>Từ Văn Hiếu</t>
  </si>
  <si>
    <t>NBTS01758</t>
  </si>
  <si>
    <t>Nguyễn Văn Thanh</t>
  </si>
  <si>
    <t>NBTS01759</t>
  </si>
  <si>
    <t>NBTS01760</t>
  </si>
  <si>
    <t>NGUYỄN THỊ THU THỦY</t>
  </si>
  <si>
    <t>NBTS01761</t>
  </si>
  <si>
    <t>NGUYỄN THỊ THANH TÂM</t>
  </si>
  <si>
    <t>NBTS01762</t>
  </si>
  <si>
    <t>Nguyễn Đức Công</t>
  </si>
  <si>
    <t>NBTS01763</t>
  </si>
  <si>
    <t>Nguyễn Chí Ninh</t>
  </si>
  <si>
    <t>06/08/2018</t>
  </si>
  <si>
    <t>NBTS01764</t>
  </si>
  <si>
    <t>NGUYỄN VĂN THUẬN</t>
  </si>
  <si>
    <t>NBTS01765</t>
  </si>
  <si>
    <t>Hồ Minh Tuấn</t>
  </si>
  <si>
    <t>NBTS01766</t>
  </si>
  <si>
    <t>Nguyễn Đăng Phước</t>
  </si>
  <si>
    <t>NBTS01767</t>
  </si>
  <si>
    <t>Nguyễn Duy Khải</t>
  </si>
  <si>
    <t>NBTS01768</t>
  </si>
  <si>
    <t>Nguyễn Khắc Huy</t>
  </si>
  <si>
    <t>NBTS01769</t>
  </si>
  <si>
    <t>NBTS01770</t>
  </si>
  <si>
    <t>Lê Thị Mỹ Trinh</t>
  </si>
  <si>
    <t>NBTS01771</t>
  </si>
  <si>
    <t>Lê Huyền Trang</t>
  </si>
  <si>
    <t>NBTS01772</t>
  </si>
  <si>
    <t>Nguyễn Văn Huy</t>
  </si>
  <si>
    <t>NBTS01773</t>
  </si>
  <si>
    <t>Lê Vũ Hoàng Hưng</t>
  </si>
  <si>
    <t>NBTS01774</t>
  </si>
  <si>
    <t>Lý Minh Phụng</t>
  </si>
  <si>
    <t>NBTS01775</t>
  </si>
  <si>
    <t>Nguyễn Vũ Khang</t>
  </si>
  <si>
    <t>NBTS01776</t>
  </si>
  <si>
    <t>Hoàng Văn Hào</t>
  </si>
  <si>
    <t>NBTS01777</t>
  </si>
  <si>
    <t>NBTS01778</t>
  </si>
  <si>
    <t>Nguyễn Huy Tiến</t>
  </si>
  <si>
    <t>NBTS01779</t>
  </si>
  <si>
    <t>Trần Thì Diễm</t>
  </si>
  <si>
    <t>NBTS01780</t>
  </si>
  <si>
    <t>Nguyễn Cường</t>
  </si>
  <si>
    <t>NBTS01781</t>
  </si>
  <si>
    <t>NBTS01782</t>
  </si>
  <si>
    <t>Nguyễn Đặng Hoài Phong</t>
  </si>
  <si>
    <t>NBTS01783</t>
  </si>
  <si>
    <t>Trần Khắc Minh Tấn</t>
  </si>
  <si>
    <t>Direct</t>
  </si>
  <si>
    <t>NBTS01784</t>
  </si>
  <si>
    <t>Đỗ Thị Lan</t>
  </si>
  <si>
    <t>09/08/2018</t>
  </si>
  <si>
    <t>NBTS01785</t>
  </si>
  <si>
    <t>Nguyễn Đăng Tý</t>
  </si>
  <si>
    <t>NBTS01786</t>
  </si>
  <si>
    <t>Nguyễn Thanh Đầy</t>
  </si>
  <si>
    <t>NBTS01787</t>
  </si>
  <si>
    <t>Đặng Trung Hiếu</t>
  </si>
  <si>
    <t>10/08/2018</t>
  </si>
  <si>
    <t>NBTS01788</t>
  </si>
  <si>
    <t>Vũ Xuân Điền</t>
  </si>
  <si>
    <t>NBTS01789</t>
  </si>
  <si>
    <t>Vũ Văn Thắng</t>
  </si>
  <si>
    <t>inDirect</t>
  </si>
  <si>
    <t>NBTS01790</t>
  </si>
  <si>
    <t>Lê Vĩnh Tường</t>
  </si>
  <si>
    <t>NBTS01791</t>
  </si>
  <si>
    <t>NBTS01792</t>
  </si>
  <si>
    <t>Đặng Phước Hùng</t>
  </si>
  <si>
    <t>NBTS01793</t>
  </si>
  <si>
    <t>Đoàn Văn Phước</t>
  </si>
  <si>
    <t>NBTS01794</t>
  </si>
  <si>
    <t>Trần Nguyễn Hoàng</t>
  </si>
  <si>
    <t>11/08/2018</t>
  </si>
  <si>
    <t>NBTS01795</t>
  </si>
  <si>
    <t>Nguyễn Thị Ngọc Loan</t>
  </si>
  <si>
    <t>NBTS01796</t>
  </si>
  <si>
    <t>Phan Ngọc Quốc</t>
  </si>
  <si>
    <t>NBTS01797</t>
  </si>
  <si>
    <t>HUỲNH ANH TUẤN</t>
  </si>
  <si>
    <t>NBTS01798</t>
  </si>
  <si>
    <t>TRẦN NHẬT PHƯƠNG</t>
  </si>
  <si>
    <t>NBTS01799</t>
  </si>
  <si>
    <t>NGUYỄN TRUNG THÀNH</t>
  </si>
  <si>
    <t>NBTS01800</t>
  </si>
  <si>
    <t>NGUYỄN THỊ DIỆU HIỀN</t>
  </si>
  <si>
    <t>NBTS01801</t>
  </si>
  <si>
    <t>LÊ VI THANH</t>
  </si>
  <si>
    <t>NBTS01802</t>
  </si>
  <si>
    <t>Nguyễn Văn Sơn 1</t>
  </si>
  <si>
    <t>NBTS01803</t>
  </si>
  <si>
    <t>Trần Văn Sóc</t>
  </si>
  <si>
    <t>NBTS01804</t>
  </si>
  <si>
    <t>NBTS01805</t>
  </si>
  <si>
    <t>Trần Thị Hoan</t>
  </si>
  <si>
    <t>15/08/2018</t>
  </si>
  <si>
    <t>NBTS01806</t>
  </si>
  <si>
    <t>Lê Ngọc Đức</t>
  </si>
  <si>
    <t>NBTS01807</t>
  </si>
  <si>
    <t>Nguyễn Văn Thiện</t>
  </si>
  <si>
    <t>NBTS01808</t>
  </si>
  <si>
    <t>Phan Bảo Quốc</t>
  </si>
  <si>
    <t>NBTS01809</t>
  </si>
  <si>
    <t xml:space="preserve">Nguyễn Văn Giỏi </t>
  </si>
  <si>
    <t>NBTS01810</t>
  </si>
  <si>
    <t>Nguyễn Thị Thanh Nhàn</t>
  </si>
  <si>
    <t>NBTS01811</t>
  </si>
  <si>
    <t>Nguyễn Quang Minh</t>
  </si>
  <si>
    <t>NBTS01812</t>
  </si>
  <si>
    <t>Nguyễn Thị Thương</t>
  </si>
  <si>
    <t>NBTS01813</t>
  </si>
  <si>
    <t>NGUYỄN HỒNG PHƯƠNG</t>
  </si>
  <si>
    <t>NBTS01814</t>
  </si>
  <si>
    <t>Nguyễn Văn Thành</t>
  </si>
  <si>
    <t>17/08/2018</t>
  </si>
  <si>
    <t>NBTS01815</t>
  </si>
  <si>
    <t>Phạm Đức Vượng</t>
  </si>
  <si>
    <t>NBTS01816</t>
  </si>
  <si>
    <t>Trần Hạnh Nguyên</t>
  </si>
  <si>
    <t>NBTS01817</t>
  </si>
  <si>
    <t>Trần Thị Huỳnh Tuyền</t>
  </si>
  <si>
    <t>NBTS01818</t>
  </si>
  <si>
    <t xml:space="preserve">Lê Huy Cường </t>
  </si>
  <si>
    <t>NBTS01819</t>
  </si>
  <si>
    <t>Nguyễn Thanh Sơn</t>
  </si>
  <si>
    <t>17/08/2019</t>
  </si>
  <si>
    <t>NBTS01820</t>
  </si>
  <si>
    <t>17/08/2020</t>
  </si>
  <si>
    <t>NBTS01821</t>
  </si>
  <si>
    <t>Lê Thanh Niên</t>
  </si>
  <si>
    <t>17/08/2021</t>
  </si>
  <si>
    <t>NBTS01822</t>
  </si>
  <si>
    <t>Nguyễn Thúy Hồng</t>
  </si>
  <si>
    <t>18/08/2018</t>
  </si>
  <si>
    <t>NBTS01823</t>
  </si>
  <si>
    <t>Trần Thị Mỹ Trang</t>
  </si>
  <si>
    <t>NBTS01824</t>
  </si>
  <si>
    <t>Trần Quốc Bảo</t>
  </si>
  <si>
    <t>NBTS01825</t>
  </si>
  <si>
    <t>Trần Thị Lan Phương</t>
  </si>
  <si>
    <t>NBTS01826</t>
  </si>
  <si>
    <t>Bùi Văn Hải</t>
  </si>
  <si>
    <t>NBTS01827</t>
  </si>
  <si>
    <t>Nguyễn Trần Nhật Hạ</t>
  </si>
  <si>
    <t>NBTS01828</t>
  </si>
  <si>
    <t>Lê Thị Phương Thanh 1</t>
  </si>
  <si>
    <t>NBTS01829</t>
  </si>
  <si>
    <t>03/08/2018</t>
  </si>
  <si>
    <t>NBTS01830</t>
  </si>
  <si>
    <t>Nguyễn Thị Tuyết Trinh</t>
  </si>
  <si>
    <t>NBTS01831</t>
  </si>
  <si>
    <t>Trần Thị Yến</t>
  </si>
  <si>
    <t>NBTS01832</t>
  </si>
  <si>
    <t>Lâm Văn Thuận</t>
  </si>
  <si>
    <t>NBTS01833</t>
  </si>
  <si>
    <t xml:space="preserve">Lê Hữu Hoàng Sơn </t>
  </si>
  <si>
    <t>NBTS01834</t>
  </si>
  <si>
    <t>Nguyễn Thị Thúy</t>
  </si>
  <si>
    <t>NBTS01835</t>
  </si>
  <si>
    <t>Phan Anh Khoa</t>
  </si>
  <si>
    <t>NBTS01836</t>
  </si>
  <si>
    <t>Trần Đại Toàn</t>
  </si>
  <si>
    <t>NBTS01837</t>
  </si>
  <si>
    <t>Nguyễn Văn Linh</t>
  </si>
  <si>
    <t>NBTS01838</t>
  </si>
  <si>
    <t>Lâm  Ngọc  Diễm</t>
  </si>
  <si>
    <t>NBTS01839</t>
  </si>
  <si>
    <t>NBTS01840</t>
  </si>
  <si>
    <t>NBTS01841</t>
  </si>
  <si>
    <t>NBTS01842</t>
  </si>
  <si>
    <t>Nguyễn Thị Cẩm Phượng</t>
  </si>
  <si>
    <t>NBTS01843</t>
  </si>
  <si>
    <t>Ngô Kim Tuyến</t>
  </si>
  <si>
    <t>23/08/2018</t>
  </si>
  <si>
    <t>NBTS01844</t>
  </si>
  <si>
    <t>Huỳnh Văn Bé Bảy</t>
  </si>
  <si>
    <t>NBTS01845</t>
  </si>
  <si>
    <t>Phạm Nhật Nam</t>
  </si>
  <si>
    <t>NBTS01846</t>
  </si>
  <si>
    <t>Phạm Thị Ngọc Trang</t>
  </si>
  <si>
    <t>24/08/2018</t>
  </si>
  <si>
    <t>NBTS01847</t>
  </si>
  <si>
    <t>Hoàng Thị Hương Ngọc</t>
  </si>
  <si>
    <t>NBTS01848</t>
  </si>
  <si>
    <t>Nguyễn Hồng Lệ</t>
  </si>
  <si>
    <t>28/08/2018</t>
  </si>
  <si>
    <t>NBTS01849</t>
  </si>
  <si>
    <t>Phạm Nhật Quy</t>
  </si>
  <si>
    <t>NBTS01850</t>
  </si>
  <si>
    <t>Trần Đăng Quốc</t>
  </si>
  <si>
    <t>30/08/2018</t>
  </si>
  <si>
    <t>NBTS01851</t>
  </si>
  <si>
    <t>NBTS01852</t>
  </si>
  <si>
    <t>Phan Thanh Phương</t>
  </si>
  <si>
    <t>MIX</t>
  </si>
  <si>
    <t>NBTS01853</t>
  </si>
  <si>
    <t>Đinh Văn Lâm</t>
  </si>
  <si>
    <t>01/09/2018</t>
  </si>
  <si>
    <t>NBTS01854</t>
  </si>
  <si>
    <t xml:space="preserve">Phan Minh Toại </t>
  </si>
  <si>
    <t>NBTS01855</t>
  </si>
  <si>
    <t>NBTS01856</t>
  </si>
  <si>
    <t>Lê Đức Hoàng Minh</t>
  </si>
  <si>
    <t>NBTS01857</t>
  </si>
  <si>
    <t>Hoàng Văn Khởi</t>
  </si>
  <si>
    <t>NBTS01858</t>
  </si>
  <si>
    <t>Tạ Thị Vinh</t>
  </si>
  <si>
    <t>NBTS01859</t>
  </si>
  <si>
    <t>Nguyễn Văn Tuyên</t>
  </si>
  <si>
    <t>NBTS01860</t>
  </si>
  <si>
    <t>Ngô Anh Thư</t>
  </si>
  <si>
    <t>NBTS01861</t>
  </si>
  <si>
    <t>Nguyễn Thị Thu Trang</t>
  </si>
  <si>
    <t>NBTS01862</t>
  </si>
  <si>
    <t>Dương Triều Bảo Uyên</t>
  </si>
  <si>
    <t>NBTS01863</t>
  </si>
  <si>
    <t>CAO HÀ KIM DUYÊN</t>
  </si>
  <si>
    <t>NBTS01864</t>
  </si>
  <si>
    <t>NBTS01865</t>
  </si>
  <si>
    <t>Trương Bĩnh</t>
  </si>
  <si>
    <t>NBTS01866</t>
  </si>
  <si>
    <t>Lê Ngọc Mẩn</t>
  </si>
  <si>
    <t>NBTS01867</t>
  </si>
  <si>
    <t>Ngô Xuân Tùng</t>
  </si>
  <si>
    <t>NBTS01868</t>
  </si>
  <si>
    <t>Lê Thị Cẩm Ly</t>
  </si>
  <si>
    <t>NBTS01869</t>
  </si>
  <si>
    <t>Bá Thị Bích Hoàng</t>
  </si>
  <si>
    <t>NBTS01870</t>
  </si>
  <si>
    <t>NBTS01871</t>
  </si>
  <si>
    <t>Hồ Ngọc Hải</t>
  </si>
  <si>
    <t>NBTS01872</t>
  </si>
  <si>
    <t>Huỳnh Văn Thiệt</t>
  </si>
  <si>
    <t>NBTS01873</t>
  </si>
  <si>
    <t>Nguyễn Ngọc Duy</t>
  </si>
  <si>
    <t>NBTS01874</t>
  </si>
  <si>
    <t>Lê Nguyễn Phúc Nhân</t>
  </si>
  <si>
    <t>NBTS01875</t>
  </si>
  <si>
    <t>Nguyễn Nhật Nam</t>
  </si>
  <si>
    <t>NBTS01876</t>
  </si>
  <si>
    <t>ĐOÀN ĐẠI PHÚC</t>
  </si>
  <si>
    <t>NBTS01877</t>
  </si>
  <si>
    <t>NGUYỄN TIẾN Hiệp</t>
  </si>
  <si>
    <t>NBTS01878</t>
  </si>
  <si>
    <t>VÕ MINH THIệN</t>
  </si>
  <si>
    <t>NBTS01879</t>
  </si>
  <si>
    <t>LÊ ĐĂNG KHOA</t>
  </si>
  <si>
    <t>NBTS01880</t>
  </si>
  <si>
    <t>TRẦN VĂN ĐÔNG</t>
  </si>
  <si>
    <t>NBTS01881</t>
  </si>
  <si>
    <t>LÊ VŨ HOÀI DUY</t>
  </si>
  <si>
    <t>NBTS01882</t>
  </si>
  <si>
    <t>Hà Thị Nhạc</t>
  </si>
  <si>
    <t>NBTS01883</t>
  </si>
  <si>
    <t>Lưu Thị Hồng Phúc</t>
  </si>
  <si>
    <t>04/09/2018</t>
  </si>
  <si>
    <t>NBTS01884</t>
  </si>
  <si>
    <t>Ngô Bảo Thịnh</t>
  </si>
  <si>
    <t>NBTS01885</t>
  </si>
  <si>
    <t>Nguyễn Minh Huy</t>
  </si>
  <si>
    <t>NBTS01886</t>
  </si>
  <si>
    <t>Lê Quang Tuấn</t>
  </si>
  <si>
    <t>NBTS01887</t>
  </si>
  <si>
    <t>Huỳnh Thị Yến</t>
  </si>
  <si>
    <t>NBTS01888</t>
  </si>
  <si>
    <t>NBTS01889</t>
  </si>
  <si>
    <t>NBTS01890</t>
  </si>
  <si>
    <t>Nguyễn Đức Thắng</t>
  </si>
  <si>
    <t>NBTS01891</t>
  </si>
  <si>
    <t>Nguyễn Thị lại</t>
  </si>
  <si>
    <t>NBTS01892</t>
  </si>
  <si>
    <t>Nguyễn Thanh Nhàn</t>
  </si>
  <si>
    <t>NBTS01893</t>
  </si>
  <si>
    <t>NBTS01894</t>
  </si>
  <si>
    <t>NBTS01895</t>
  </si>
  <si>
    <t>NBTS01896</t>
  </si>
  <si>
    <t>NBTS01897</t>
  </si>
  <si>
    <t>Lê Thị Xuân Anh</t>
  </si>
  <si>
    <t>21/08/2018</t>
  </si>
  <si>
    <t>NBTS01898</t>
  </si>
  <si>
    <t>Hồ Nguyễn Thùy Vy</t>
  </si>
  <si>
    <t>NBTS01899</t>
  </si>
  <si>
    <t>Huỳnh Đình Long</t>
  </si>
  <si>
    <t>NBTS01900</t>
  </si>
  <si>
    <t>Nguyễn Thanh Uyên</t>
  </si>
  <si>
    <t>NBTS01901</t>
  </si>
  <si>
    <t>Chiêm Trí Thuần</t>
  </si>
  <si>
    <t>NBTS01902</t>
  </si>
  <si>
    <t>Nguyễn Thiện Hữu</t>
  </si>
  <si>
    <t>NBTS01903</t>
  </si>
  <si>
    <t>Huỳnh Ngoc Phúc</t>
  </si>
  <si>
    <t>NBTS01904</t>
  </si>
  <si>
    <t>Đỗ Văn Việt</t>
  </si>
  <si>
    <t>NBTS01905</t>
  </si>
  <si>
    <t>Võ Văn Minh</t>
  </si>
  <si>
    <t>NBTS01906</t>
  </si>
  <si>
    <t xml:space="preserve">Dương Ngọc Hân </t>
  </si>
  <si>
    <t>NBTS01907</t>
  </si>
  <si>
    <t>NBTS01908</t>
  </si>
  <si>
    <t>Nguyễn Thị Phương Dung</t>
  </si>
  <si>
    <t>NBTS01909</t>
  </si>
  <si>
    <t>Huỳnh Ngọc Vũ</t>
  </si>
  <si>
    <t>NBTS01910</t>
  </si>
  <si>
    <t>Lê Quốc Phong</t>
  </si>
  <si>
    <t>NBTS01911</t>
  </si>
  <si>
    <t>Trần  Minh Tâm</t>
  </si>
  <si>
    <t>NBTS01912</t>
  </si>
  <si>
    <t>Đặng Ngọc Tú</t>
  </si>
  <si>
    <t>NBTS01913</t>
  </si>
  <si>
    <t>Trần Thị Hằng</t>
  </si>
  <si>
    <t>NBTS01914</t>
  </si>
  <si>
    <t>Nguyễn Phúc Thọ</t>
  </si>
  <si>
    <t>NBTS01915</t>
  </si>
  <si>
    <t>Dương Đức Anh</t>
  </si>
  <si>
    <t>NBTS01916</t>
  </si>
  <si>
    <t>Nguyễn Thị Ngọc Thảo</t>
  </si>
  <si>
    <t>NBTS01917</t>
  </si>
  <si>
    <t>Huỳnh Công Thành</t>
  </si>
  <si>
    <t>10/09/2018</t>
  </si>
  <si>
    <t>NBTS01918</t>
  </si>
  <si>
    <t>NBTS01920</t>
  </si>
  <si>
    <t>Phan Ngọc Huy</t>
  </si>
  <si>
    <t>MIIX</t>
  </si>
  <si>
    <t>NBTS01921</t>
  </si>
  <si>
    <t>Lê Văn Thắng</t>
  </si>
  <si>
    <t>NBTS01922</t>
  </si>
  <si>
    <t>Cù Sỹ Minh</t>
  </si>
  <si>
    <t>NBTS01923</t>
  </si>
  <si>
    <t>Lê Thị Thuỷ</t>
  </si>
  <si>
    <t>mix</t>
  </si>
  <si>
    <t>NBTS01924</t>
  </si>
  <si>
    <t>Nguyễn Thị Kim Phượng</t>
  </si>
  <si>
    <t>NBTS01925</t>
  </si>
  <si>
    <t>Trần Thị Bích Trâm</t>
  </si>
  <si>
    <t>mo</t>
  </si>
  <si>
    <t>NBTS01926</t>
  </si>
  <si>
    <t>Ngô Quốc Cường</t>
  </si>
  <si>
    <t>NBTS01927</t>
  </si>
  <si>
    <t>Nguyễn Thị Thanh Thúy</t>
  </si>
  <si>
    <t>NBTS01928</t>
  </si>
  <si>
    <t>Nguyễn Thị Kim Hằng</t>
  </si>
  <si>
    <t>NBTS01929</t>
  </si>
  <si>
    <t>Huỳnh Thị Hạnh</t>
  </si>
  <si>
    <t>NBTS01930</t>
  </si>
  <si>
    <t>Đoàn Trúc Hân</t>
  </si>
  <si>
    <t>NBTS01931</t>
  </si>
  <si>
    <t>NBTS01932</t>
  </si>
  <si>
    <t>Trần Thị Mai Trinh</t>
  </si>
  <si>
    <t>NBTS01933</t>
  </si>
  <si>
    <t>Nguyễn Thị Như Ý</t>
  </si>
  <si>
    <t>NBTS01934</t>
  </si>
  <si>
    <t>Thái Hoàng Vũ</t>
  </si>
  <si>
    <t>NBTS01935</t>
  </si>
  <si>
    <t>Vũ Thị Hồng Thu</t>
  </si>
  <si>
    <t>NBTS01936</t>
  </si>
  <si>
    <t>Nguyễn Thị Mỹ Duyên</t>
  </si>
  <si>
    <t>NBTS01937</t>
  </si>
  <si>
    <t xml:space="preserve">Lê Thị Ánh Nguyệt </t>
  </si>
  <si>
    <t>NBTS01938</t>
  </si>
  <si>
    <t>Nguyễn Phương Thảo</t>
  </si>
  <si>
    <t>NBTS01939</t>
  </si>
  <si>
    <t>NBTS01940</t>
  </si>
  <si>
    <t>NBTS01941</t>
  </si>
  <si>
    <t>Võ Hữu Thọ</t>
  </si>
  <si>
    <t>NBTS01942</t>
  </si>
  <si>
    <t>Võ Thị Thủy Tiên</t>
  </si>
  <si>
    <t>NBTS01943</t>
  </si>
  <si>
    <t>Nguyễn Quốc Hải</t>
  </si>
  <si>
    <t>NBTS01944</t>
  </si>
  <si>
    <t>Lê Khánh Viên</t>
  </si>
  <si>
    <t>NBTS01945</t>
  </si>
  <si>
    <t>Dương Văn Bọ</t>
  </si>
  <si>
    <t>19/09/2018</t>
  </si>
  <si>
    <t>NBTS01946</t>
  </si>
  <si>
    <t>Ngô Thị Nhung</t>
  </si>
  <si>
    <t>21/09/2018</t>
  </si>
  <si>
    <t>NBTS01947</t>
  </si>
  <si>
    <t xml:space="preserve">NGUYỄN THỊ NGA </t>
  </si>
  <si>
    <t>24/09/2018</t>
  </si>
  <si>
    <t>NBTS01948</t>
  </si>
  <si>
    <t>Lường Tú Hiểu</t>
  </si>
  <si>
    <t>NBTS01949</t>
  </si>
  <si>
    <t>Nguyễn Khắc Phương</t>
  </si>
  <si>
    <t>25/09/2018</t>
  </si>
  <si>
    <t>NBTS01950</t>
  </si>
  <si>
    <t>Nguyễn Thành Chi</t>
  </si>
  <si>
    <t>Mix</t>
  </si>
  <si>
    <t>NBTS01951</t>
  </si>
  <si>
    <t>Đỗ Thị Hà Thanh</t>
  </si>
  <si>
    <t>NBTS01952</t>
  </si>
  <si>
    <t>Hồ Văn Tiến</t>
  </si>
  <si>
    <t>NBTS01953</t>
  </si>
  <si>
    <t>BÙI VĂN MINH</t>
  </si>
  <si>
    <t>NBTS01954</t>
  </si>
  <si>
    <t>NBTS01955</t>
  </si>
  <si>
    <t>Hoàng Thị Nga</t>
  </si>
  <si>
    <t>01/10/2018</t>
  </si>
  <si>
    <t>NBTS01956</t>
  </si>
  <si>
    <t>Trần Văn Đợi</t>
  </si>
  <si>
    <t>NBTS01957</t>
  </si>
  <si>
    <t>Nguyễn Thị Lượng</t>
  </si>
  <si>
    <t>NBTS01958</t>
  </si>
  <si>
    <t>Đỗ Thành Đạt</t>
  </si>
  <si>
    <t>NBTS01959</t>
  </si>
  <si>
    <t xml:space="preserve">Lê Mạnh Cường </t>
  </si>
  <si>
    <t>NBTS01960</t>
  </si>
  <si>
    <t>Đoàn Thị Thái Phương</t>
  </si>
  <si>
    <t>NBTS01961</t>
  </si>
  <si>
    <t>Đặng Thanh Tuấn</t>
  </si>
  <si>
    <t>NBTS01962</t>
  </si>
  <si>
    <t>Lê Quốc Cường</t>
  </si>
  <si>
    <t>NBTS01963</t>
  </si>
  <si>
    <t>Phạm Quyết Tiến</t>
  </si>
  <si>
    <t>NBTS01964</t>
  </si>
  <si>
    <t>Trần Thị Hồng Thảo</t>
  </si>
  <si>
    <t>NBTS01965</t>
  </si>
  <si>
    <t>Hoàng Văn Thắng</t>
  </si>
  <si>
    <t>NBTS01966</t>
  </si>
  <si>
    <t>Trần Quốc Việt</t>
  </si>
  <si>
    <t>NBTS01967</t>
  </si>
  <si>
    <t>NBTS01968</t>
  </si>
  <si>
    <t>Lê Minh Tân</t>
  </si>
  <si>
    <t>NBTS01969</t>
  </si>
  <si>
    <t>Vũ Văn Đức</t>
  </si>
  <si>
    <t>03/10/2018</t>
  </si>
  <si>
    <t>NBTS01970</t>
  </si>
  <si>
    <t>Huỳnh Văn Nhàn</t>
  </si>
  <si>
    <t>NBTS01971</t>
  </si>
  <si>
    <t>Lê Tiến Hưng</t>
  </si>
  <si>
    <t>NBTS01972</t>
  </si>
  <si>
    <t>Trần Văn Vũ</t>
  </si>
  <si>
    <t>NBTS01973</t>
  </si>
  <si>
    <t>Trần Thị Thùy Trang</t>
  </si>
  <si>
    <t>NBTS01974</t>
  </si>
  <si>
    <t>Trần Tiến Hưng</t>
  </si>
  <si>
    <t>NBTS01975</t>
  </si>
  <si>
    <t>NBTS01976</t>
  </si>
  <si>
    <t>NBTS01977</t>
  </si>
  <si>
    <t>NBTS01978</t>
  </si>
  <si>
    <t>Phùng Thanh Sơn</t>
  </si>
  <si>
    <t>NBTS01979</t>
  </si>
  <si>
    <t>Nguyễn Thanh Tân</t>
  </si>
  <si>
    <t>NBTS01980</t>
  </si>
  <si>
    <t>Hinh I1ch Hòa</t>
  </si>
  <si>
    <t>NBTS01981</t>
  </si>
  <si>
    <t>Lê Văn Thái</t>
  </si>
  <si>
    <t>NBTS01982</t>
  </si>
  <si>
    <t>Mai Văn Ngọc</t>
  </si>
  <si>
    <t>08/10/2018</t>
  </si>
  <si>
    <t>NBTS01983</t>
  </si>
  <si>
    <t>NBTS01984</t>
  </si>
  <si>
    <t>NBTS01985</t>
  </si>
  <si>
    <t>Đỗ Quân Công</t>
  </si>
  <si>
    <t>06/10/2018</t>
  </si>
  <si>
    <t>NBTS01986</t>
  </si>
  <si>
    <t>Trần Minh Học</t>
  </si>
  <si>
    <t>NBTS01987</t>
  </si>
  <si>
    <t>Nguyễn Thanh Bình</t>
  </si>
  <si>
    <t>NBTS01988</t>
  </si>
  <si>
    <t>Nguyễn Minh Hân</t>
  </si>
  <si>
    <t>NBTS01989</t>
  </si>
  <si>
    <t>Đoàn Hướng Nhật</t>
  </si>
  <si>
    <t>NBTS01990</t>
  </si>
  <si>
    <t>Đinh Công Khanh</t>
  </si>
  <si>
    <t>NBTS01991</t>
  </si>
  <si>
    <t>NBTS01992</t>
  </si>
  <si>
    <t>Nguyễn Quang Vũ</t>
  </si>
  <si>
    <t>NBTS01993</t>
  </si>
  <si>
    <t>NBTS01994</t>
  </si>
  <si>
    <t>Nguyễn Đức Hoài</t>
  </si>
  <si>
    <t>111/10/2018</t>
  </si>
  <si>
    <t>NBTS01995</t>
  </si>
  <si>
    <t>NBTS01996</t>
  </si>
  <si>
    <t>NBTS01997</t>
  </si>
  <si>
    <t>NBTS01998</t>
  </si>
  <si>
    <t>Nguyễn Thị Hương</t>
  </si>
  <si>
    <t>12/10/2018</t>
  </si>
  <si>
    <t>NBTS01999</t>
  </si>
  <si>
    <t>Phạm Văn Đức Hoàn</t>
  </si>
  <si>
    <t>NBTS02000</t>
  </si>
  <si>
    <t>Đặng Thị Vân Anh</t>
  </si>
  <si>
    <t>NBTS02001</t>
  </si>
  <si>
    <t>16/10/2018</t>
  </si>
  <si>
    <t>NBTS02002</t>
  </si>
  <si>
    <t>Nguyễn Hoàng Quỳnh</t>
  </si>
  <si>
    <t>NBTS02003</t>
  </si>
  <si>
    <t>Nguyễn Bảo Anh</t>
  </si>
  <si>
    <t>NBTS02004</t>
  </si>
  <si>
    <t>Lê Quốc Nhã</t>
  </si>
  <si>
    <t>NBTS02005</t>
  </si>
  <si>
    <t>NBTS02006</t>
  </si>
  <si>
    <t>Nguyễn Văn Ngọc</t>
  </si>
  <si>
    <t>17/10/2018</t>
  </si>
  <si>
    <t>NBTS02007</t>
  </si>
  <si>
    <t>Vương Thị Hồng Thái</t>
  </si>
  <si>
    <t>NBTS02008</t>
  </si>
  <si>
    <t>Hồ Văn Lưu</t>
  </si>
  <si>
    <t>NBTS02009</t>
  </si>
  <si>
    <t>Nguyễn Quốc Cường</t>
  </si>
  <si>
    <t>NBTS02010</t>
  </si>
  <si>
    <t>Võ Thị Tuyết Vân</t>
  </si>
  <si>
    <t>NBTS02011</t>
  </si>
  <si>
    <t xml:space="preserve">Nguyễn Hoàng Quỳnh </t>
  </si>
  <si>
    <t>NBTS02012</t>
  </si>
  <si>
    <t>Hồ Thị Xuân Trâm</t>
  </si>
  <si>
    <t>11/10/2018</t>
  </si>
  <si>
    <t>NBTS02013</t>
  </si>
  <si>
    <t>Đặng Thị Kim Thúy</t>
  </si>
  <si>
    <t>19/10/2018</t>
  </si>
  <si>
    <t>NBTS02014</t>
  </si>
  <si>
    <t>Bùi Đức Tâm</t>
  </si>
  <si>
    <t>NBTS02015</t>
  </si>
  <si>
    <t>Đặng Minh Hiếu</t>
  </si>
  <si>
    <t>23/10/2018</t>
  </si>
  <si>
    <t>NBTS02016</t>
  </si>
  <si>
    <t>Đường Đăng Tuấn</t>
  </si>
  <si>
    <t>NBTS02017</t>
  </si>
  <si>
    <t>Lưu Tuấn Kiệt</t>
  </si>
  <si>
    <t>NBTS02018</t>
  </si>
  <si>
    <t>NBTS02019</t>
  </si>
  <si>
    <t>Trần Thị Quyên</t>
  </si>
  <si>
    <t>NBTS02020</t>
  </si>
  <si>
    <t>Đặng Thị Trâm</t>
  </si>
  <si>
    <t>NBTS02021</t>
  </si>
  <si>
    <t>Nguyễn Phú Cường</t>
  </si>
  <si>
    <t>NBTS02022</t>
  </si>
  <si>
    <t>Nguyễn Thị Vân</t>
  </si>
  <si>
    <t>NBTS02023</t>
  </si>
  <si>
    <t>NBTS02024</t>
  </si>
  <si>
    <t>NBTS02025</t>
  </si>
  <si>
    <t>NBTS02026</t>
  </si>
  <si>
    <t>NBTS02027</t>
  </si>
  <si>
    <t>Nguyễn Minh Quang</t>
  </si>
  <si>
    <t>NBTS02028</t>
  </si>
  <si>
    <t>Dương Văn Ni</t>
  </si>
  <si>
    <t>NBTS02029</t>
  </si>
  <si>
    <t>Huỳnh Văn Phú</t>
  </si>
  <si>
    <t>NBTS02030</t>
  </si>
  <si>
    <t>Trần Văn Động</t>
  </si>
  <si>
    <t>NBTS02031</t>
  </si>
  <si>
    <t>Vũ Hải Hà</t>
  </si>
  <si>
    <t>NBTS02032</t>
  </si>
  <si>
    <t>Nguyễn Lê Thùy Trang</t>
  </si>
  <si>
    <t>NBTS02033</t>
  </si>
  <si>
    <t>Nguyễn Hữu Vỏ</t>
  </si>
  <si>
    <t>NBTS02034</t>
  </si>
  <si>
    <t>Nguyễn Tấn Đạt</t>
  </si>
  <si>
    <t>NBTS02035</t>
  </si>
  <si>
    <t>Vũ Tuấn Anh</t>
  </si>
  <si>
    <t>NBTS02036</t>
  </si>
  <si>
    <t>Đỗ Thị Xuân Trang</t>
  </si>
  <si>
    <t>NBTS02037</t>
  </si>
  <si>
    <t>NBTS02039</t>
  </si>
  <si>
    <t>NBTS02041</t>
  </si>
  <si>
    <t>NBTS02042</t>
  </si>
  <si>
    <t>NBTS02043</t>
  </si>
  <si>
    <t>Đào Thúy Quyên</t>
  </si>
  <si>
    <t>29/11/2018</t>
  </si>
  <si>
    <t>NBTS02044</t>
  </si>
  <si>
    <t>Phạm Nhật Minh</t>
  </si>
  <si>
    <t>NBTS02045</t>
  </si>
  <si>
    <t xml:space="preserve">Phạm Thị Thắng </t>
  </si>
  <si>
    <t>NBTS02046</t>
  </si>
  <si>
    <t xml:space="preserve">Trần Vũ Kiệt </t>
  </si>
  <si>
    <t>NBTS02047</t>
  </si>
  <si>
    <t xml:space="preserve">Trương Văn Nhơn </t>
  </si>
  <si>
    <t>NBTS02048</t>
  </si>
  <si>
    <t>Quách Thị Thu Hằng</t>
  </si>
  <si>
    <t>NBTS02049</t>
  </si>
  <si>
    <t>Dương Phương Anh</t>
  </si>
  <si>
    <t>NBTS02050</t>
  </si>
  <si>
    <t>Nguyễn Thành Công</t>
  </si>
  <si>
    <t>NBTS02051</t>
  </si>
  <si>
    <t>Trần Anh Phương</t>
  </si>
  <si>
    <t>NBTS02052</t>
  </si>
  <si>
    <t>Võ Văn Hên</t>
  </si>
  <si>
    <t>NBTS02053</t>
  </si>
  <si>
    <t>Huỳnh Văn Siêng</t>
  </si>
  <si>
    <t>NBTS02054</t>
  </si>
  <si>
    <t xml:space="preserve">Huỳnh Hoàng Long </t>
  </si>
  <si>
    <t>NBTS02055</t>
  </si>
  <si>
    <t>Nguyễn Ngọc Diễm</t>
  </si>
  <si>
    <t>NBTS02056</t>
  </si>
  <si>
    <t>NBTS02057</t>
  </si>
  <si>
    <t>Ngô Minh Hải</t>
  </si>
  <si>
    <t>NBTS02058</t>
  </si>
  <si>
    <t>Lê Thái Sơn</t>
  </si>
  <si>
    <t>NBTS02059</t>
  </si>
  <si>
    <t>NGUYỄN ĐÌNH NGỌC</t>
  </si>
  <si>
    <t>NBTS02060</t>
  </si>
  <si>
    <t>Bùi Đức Biên</t>
  </si>
  <si>
    <t>NBTS02061</t>
  </si>
  <si>
    <t>Hà Thị Xuyến</t>
  </si>
  <si>
    <t>NBTS02062</t>
  </si>
  <si>
    <t>Võ Thị Nga</t>
  </si>
  <si>
    <t>NBTS02063</t>
  </si>
  <si>
    <t>Nguyễn Tiến Hải</t>
  </si>
  <si>
    <t>NBTS02064</t>
  </si>
  <si>
    <t>Tạ Quang Hiếu</t>
  </si>
  <si>
    <t>05/11/2018</t>
  </si>
  <si>
    <t>NBTS02066</t>
  </si>
  <si>
    <t>Nguyễn Hữu Bảy Tú</t>
  </si>
  <si>
    <t>NBTS02067</t>
  </si>
  <si>
    <t>Phạm Thanh Hòa</t>
  </si>
  <si>
    <t>NBTS02068</t>
  </si>
  <si>
    <t>Phạm Công Hậu</t>
  </si>
  <si>
    <t>NBTS02069</t>
  </si>
  <si>
    <t>NGUYỄN XUÂN HẢI</t>
  </si>
  <si>
    <t>NBTS02070</t>
  </si>
  <si>
    <t>LÊ THỊ THANH MAI</t>
  </si>
  <si>
    <t>NBTS02071</t>
  </si>
  <si>
    <t>BÙI VĂN HƯNG</t>
  </si>
  <si>
    <t>NBTS02072</t>
  </si>
  <si>
    <t>NGUYỄN THỊ LOAN</t>
  </si>
  <si>
    <t>NBTS02073</t>
  </si>
  <si>
    <t>Trịnh Minh thái</t>
  </si>
  <si>
    <t>NBTS02074</t>
  </si>
  <si>
    <t>Trần Trung Nghĩa</t>
  </si>
  <si>
    <t>NBTS02075</t>
  </si>
  <si>
    <t>Phan Bình Nguyên</t>
  </si>
  <si>
    <t>NBTS02076</t>
  </si>
  <si>
    <t>Phu Vạn Đông</t>
  </si>
  <si>
    <t>NBTS02077</t>
  </si>
  <si>
    <t>Phan Thị Huyền Trang</t>
  </si>
  <si>
    <t>NBTS02078</t>
  </si>
  <si>
    <t>Võ Tấn Hảo</t>
  </si>
  <si>
    <t>NBTS02079</t>
  </si>
  <si>
    <t>Bùi Anh Tuấn</t>
  </si>
  <si>
    <t>07/11/2018</t>
  </si>
  <si>
    <t>NBTS02080</t>
  </si>
  <si>
    <t>Huỳnh Thị Phương thảo</t>
  </si>
  <si>
    <t>NBTS02081</t>
  </si>
  <si>
    <t>LÂM HÙNG CƯỜNG</t>
  </si>
  <si>
    <t>NBTS02082</t>
  </si>
  <si>
    <t>Cao Thị Mỹ Kim</t>
  </si>
  <si>
    <t>NBTS02083</t>
  </si>
  <si>
    <t>Nguyễn Thị Cẩm Tú</t>
  </si>
  <si>
    <t>NBTS02084</t>
  </si>
  <si>
    <t>Phan Nguyễn Trung Nhân</t>
  </si>
  <si>
    <t>09/11/2018</t>
  </si>
  <si>
    <t>NBTS02085</t>
  </si>
  <si>
    <t>Đặng Nhật Tân</t>
  </si>
  <si>
    <t>10/11/2018</t>
  </si>
  <si>
    <t>NBTS02086</t>
  </si>
  <si>
    <t>Trần Tấn Huân</t>
  </si>
  <si>
    <t>NBTS02087</t>
  </si>
  <si>
    <t>Trần Thị Phương Dung</t>
  </si>
  <si>
    <t>NBTS02088</t>
  </si>
  <si>
    <t>Đỗ Thị Lãi</t>
  </si>
  <si>
    <t>14/11/2018</t>
  </si>
  <si>
    <t>NBTS02089</t>
  </si>
  <si>
    <t>Trương Ngọc Quỳnh</t>
  </si>
  <si>
    <t>NBTS02090</t>
  </si>
  <si>
    <t>NBTS02091</t>
  </si>
  <si>
    <t>Phan Kim Ngân</t>
  </si>
  <si>
    <t>NBTS02092</t>
  </si>
  <si>
    <t>Trần Thanh Nghĩa</t>
  </si>
  <si>
    <t>NBTS02093</t>
  </si>
  <si>
    <t>13/11/2018</t>
  </si>
  <si>
    <t>NBTS02094</t>
  </si>
  <si>
    <t>NBTS02095</t>
  </si>
  <si>
    <t>TRẦN HỮU SĨ</t>
  </si>
  <si>
    <t>NBTS02096</t>
  </si>
  <si>
    <t>Nguyễn Văn Tam</t>
  </si>
  <si>
    <t>NBTS02097</t>
  </si>
  <si>
    <t>Nguyễn Đăng Khương</t>
  </si>
  <si>
    <t>NBTS02098</t>
  </si>
  <si>
    <t>Trần Trung Hiếu</t>
  </si>
  <si>
    <t>NBTS02099</t>
  </si>
  <si>
    <t>NBTS02100</t>
  </si>
  <si>
    <t>NBTS02101</t>
  </si>
  <si>
    <t>Nguyễn Văn Tính</t>
  </si>
  <si>
    <t>NBTS02102</t>
  </si>
  <si>
    <t>Nguyển Đăng Phước</t>
  </si>
  <si>
    <t>NBTS02103</t>
  </si>
  <si>
    <t>Trần Đình Quốc Anh</t>
  </si>
  <si>
    <t>15/11/2018</t>
  </si>
  <si>
    <t>NBTS02104</t>
  </si>
  <si>
    <t>Nguyễn Thị Diệu Thiện</t>
  </si>
  <si>
    <t>22/11/2018</t>
  </si>
  <si>
    <t>NBTS02105</t>
  </si>
  <si>
    <t xml:space="preserve">Trần Xuân Cường </t>
  </si>
  <si>
    <t>21/11/2018</t>
  </si>
  <si>
    <t>NBTS02106</t>
  </si>
  <si>
    <t xml:space="preserve">Đào Ngọc Hải </t>
  </si>
  <si>
    <t>NBTS02107</t>
  </si>
  <si>
    <t>Châu Văn Hòa</t>
  </si>
  <si>
    <t>NBTS02108</t>
  </si>
  <si>
    <t>Nguyễn Anh Quốc</t>
  </si>
  <si>
    <t>NBTS02109</t>
  </si>
  <si>
    <t>Nguyễn Thanh Trâm</t>
  </si>
  <si>
    <t>NBTS02110</t>
  </si>
  <si>
    <t>NBTS02111</t>
  </si>
  <si>
    <t>Trần Văn Sển</t>
  </si>
  <si>
    <t>NBTS02112</t>
  </si>
  <si>
    <t>CHU VĂN NAM</t>
  </si>
  <si>
    <t>03/01/2019</t>
  </si>
  <si>
    <t>NBTS02113</t>
  </si>
  <si>
    <t>Phạm Thị Loan</t>
  </si>
  <si>
    <t>01/12/2019</t>
  </si>
  <si>
    <t>NBTS02114</t>
  </si>
  <si>
    <t>Phạm Thị Huyền</t>
  </si>
  <si>
    <t>01/12/2020</t>
  </si>
  <si>
    <t>NBTS02115</t>
  </si>
  <si>
    <t>LÒ VĂN QUÝ</t>
  </si>
  <si>
    <t>NBTS02116</t>
  </si>
  <si>
    <t>NGUYỄN THỊ DUYÊN SL</t>
  </si>
  <si>
    <t>NBTS02117</t>
  </si>
  <si>
    <t>NGUYỄN THỊ HẰNG</t>
  </si>
  <si>
    <t>NBTS02118</t>
  </si>
  <si>
    <t>Nguyễn Thành Phước</t>
  </si>
  <si>
    <t>NBTS02119</t>
  </si>
  <si>
    <t>Tạ Văn Nghinh</t>
  </si>
  <si>
    <t>NBTS02120</t>
  </si>
  <si>
    <t>NBTS02121</t>
  </si>
  <si>
    <t>Nguyễn Quang Duy</t>
  </si>
  <si>
    <t>NBTS02122</t>
  </si>
  <si>
    <t>NBTS02123</t>
  </si>
  <si>
    <t>NBTS02124</t>
  </si>
  <si>
    <t>NBTS02125</t>
  </si>
  <si>
    <t>NBTS02126</t>
  </si>
  <si>
    <t>NBTS02127</t>
  </si>
  <si>
    <t>Nguyễn Ngọc Xuân Thi </t>
  </si>
  <si>
    <t>NBTS02128</t>
  </si>
  <si>
    <t>Trương Công Tính</t>
  </si>
  <si>
    <t>01/12/2018</t>
  </si>
  <si>
    <t>NBTS02129</t>
  </si>
  <si>
    <t>NGUYỄN VĂN PHONG</t>
  </si>
  <si>
    <t>NBTS02130</t>
  </si>
  <si>
    <t>Nguyễn Trọng Duy</t>
  </si>
  <si>
    <t>NBTS02131</t>
  </si>
  <si>
    <t>PHẠM THỊ THÙY LINH</t>
  </si>
  <si>
    <t>NBTS02132</t>
  </si>
  <si>
    <t>Nguyễn Thị Thúy TN</t>
  </si>
  <si>
    <t>NBTS02133</t>
  </si>
  <si>
    <t>Trần Minh Tài</t>
  </si>
  <si>
    <t>08/12/2018</t>
  </si>
  <si>
    <t>NBTS02134</t>
  </si>
  <si>
    <t>NBTS02135</t>
  </si>
  <si>
    <t>Hoàng Vũ Nguyên</t>
  </si>
  <si>
    <t>NBTS02136</t>
  </si>
  <si>
    <t>Trần Tiến Lâm</t>
  </si>
  <si>
    <t>NBTS02137</t>
  </si>
  <si>
    <t>Huỳnh Văn Toàn</t>
  </si>
  <si>
    <t>NBTS02138</t>
  </si>
  <si>
    <t>Phạm Khánh Duy</t>
  </si>
  <si>
    <t>NBTS02139</t>
  </si>
  <si>
    <t>Nguyễn Văn Quyết</t>
  </si>
  <si>
    <t>NBTS02140</t>
  </si>
  <si>
    <t>Trịnh Hoàng Sang</t>
  </si>
  <si>
    <t>NBTS02141</t>
  </si>
  <si>
    <t>Lê Xuân Hạnh</t>
  </si>
  <si>
    <t>NBTS02142</t>
  </si>
  <si>
    <t>Nguyễn Ngọc Anh Vũ</t>
  </si>
  <si>
    <t>NBTS02143</t>
  </si>
  <si>
    <t>Trịnh Xuân Hòa</t>
  </si>
  <si>
    <t>NBTS02144</t>
  </si>
  <si>
    <t>NBTS02145</t>
  </si>
  <si>
    <t>NBTS02146</t>
  </si>
  <si>
    <t>NGÔ HỒNG THANH</t>
  </si>
  <si>
    <t>NBTS02147</t>
  </si>
  <si>
    <t>LÊ THỊ MỸ TRANG</t>
  </si>
  <si>
    <t>NBTS02148</t>
  </si>
  <si>
    <t>NGUYỄN QUỐC KHÁNH</t>
  </si>
  <si>
    <t>NBTS02149</t>
  </si>
  <si>
    <t>NBTS02150</t>
  </si>
  <si>
    <t>NBTS02151</t>
  </si>
  <si>
    <t>05/12/2018</t>
  </si>
  <si>
    <t>NBTS02152</t>
  </si>
  <si>
    <t>Châu Thị tuyết Nhi</t>
  </si>
  <si>
    <t>11/12/2018</t>
  </si>
  <si>
    <t>NBTS02153</t>
  </si>
  <si>
    <t>Trương Ngọc sơn</t>
  </si>
  <si>
    <t>NBTS02154</t>
  </si>
  <si>
    <t>Nguyễn Thị Hồng Sinh</t>
  </si>
  <si>
    <t>17/12/2018</t>
  </si>
  <si>
    <t>NBTS02155</t>
  </si>
  <si>
    <t>Nguyễn Thị Thu Thủy</t>
  </si>
  <si>
    <t>NBTS02156</t>
  </si>
  <si>
    <t>Nguyễn Tùng</t>
  </si>
  <si>
    <t>18/12/2018</t>
  </si>
  <si>
    <t>NBTS02157</t>
  </si>
  <si>
    <t>Lương Thị Nghĩa</t>
  </si>
  <si>
    <t>NBTS02158</t>
  </si>
  <si>
    <t>NGUYỄN QUỐC KHÁNH 1</t>
  </si>
  <si>
    <t>NBTS02159</t>
  </si>
  <si>
    <t>NBTS02160</t>
  </si>
  <si>
    <t>NBTS02161</t>
  </si>
  <si>
    <t>NBTS02162</t>
  </si>
  <si>
    <t>Trần Đức Vinh</t>
  </si>
  <si>
    <t>NBTS02163</t>
  </si>
  <si>
    <t>Lữ Thị Ngọc Huệ</t>
  </si>
  <si>
    <t>NBTS02164</t>
  </si>
  <si>
    <t>Nguyễn Bửu Sang</t>
  </si>
  <si>
    <t>NBTS02165</t>
  </si>
  <si>
    <t>NBTS02166</t>
  </si>
  <si>
    <t>Nguyễn Thị Kim Oanh</t>
  </si>
  <si>
    <t>NBTS02167</t>
  </si>
  <si>
    <t>Khuất Thị Nhung</t>
  </si>
  <si>
    <t>NBTS02168</t>
  </si>
  <si>
    <t>Lê Ngọc Duy</t>
  </si>
  <si>
    <t>NBTS02169</t>
  </si>
  <si>
    <t>Trịnh Thị Tho</t>
  </si>
  <si>
    <t>NBTS02170</t>
  </si>
  <si>
    <t>NBTS02171</t>
  </si>
  <si>
    <t>Đào Thanh Quang</t>
  </si>
  <si>
    <t>NBTS02172</t>
  </si>
  <si>
    <t>Nguyễn Dĩnh Trung</t>
  </si>
  <si>
    <t>NBTS02173</t>
  </si>
  <si>
    <t>Lê Thị Châu Đoan</t>
  </si>
  <si>
    <t>NBTS02174</t>
  </si>
  <si>
    <t>Đinh Thị Xuân Diệu</t>
  </si>
  <si>
    <t>NBTS02175</t>
  </si>
  <si>
    <t>NGUYỄN HOÀNG NAM</t>
  </si>
  <si>
    <t>NBTS02176</t>
  </si>
  <si>
    <t>NGÔ TẤN VŨ</t>
  </si>
  <si>
    <t>NBTS02177</t>
  </si>
  <si>
    <t>NBTS02178</t>
  </si>
  <si>
    <t>Nguyễn Thị Luyến</t>
  </si>
  <si>
    <t>NBTS02179</t>
  </si>
  <si>
    <t>Nguyễn Thị Mỹ Dung</t>
  </si>
  <si>
    <t>NBTS02180</t>
  </si>
  <si>
    <t>Trần Huỳnh Mai</t>
  </si>
  <si>
    <t>NBTS02181</t>
  </si>
  <si>
    <t>Phương Hoàng Phong</t>
  </si>
  <si>
    <t>NBTS02182</t>
  </si>
  <si>
    <t>Trần Thị Tuyết</t>
  </si>
  <si>
    <t>NBTS02183</t>
  </si>
  <si>
    <t>Lê Hoàng Phúc</t>
  </si>
  <si>
    <t>NBTS02184</t>
  </si>
  <si>
    <t>Húa Đông Hồ</t>
  </si>
  <si>
    <t>NBTS02185</t>
  </si>
  <si>
    <t xml:space="preserve">Lưu Mỹ Kim </t>
  </si>
  <si>
    <t>NBTS02186</t>
  </si>
  <si>
    <t>Lưu Thị Non</t>
  </si>
  <si>
    <t>NBTS02187</t>
  </si>
  <si>
    <t>Võ Đức Quý</t>
  </si>
  <si>
    <t>SRM</t>
  </si>
  <si>
    <t>NBTS02188</t>
  </si>
  <si>
    <t>NBTS02189</t>
  </si>
  <si>
    <t>Châu Phú Thanh Nhàn</t>
  </si>
  <si>
    <t>NBTS02190</t>
  </si>
  <si>
    <t>NBTS02191</t>
  </si>
  <si>
    <t>Trần Bá Quyền</t>
  </si>
  <si>
    <t>NBTS02192</t>
  </si>
  <si>
    <t>Lương Việt Hùng</t>
  </si>
  <si>
    <t>NBTS02193</t>
  </si>
  <si>
    <t>Hồ Trung Quyền</t>
  </si>
  <si>
    <t>NBTS02194</t>
  </si>
  <si>
    <t>NBTS02195</t>
  </si>
  <si>
    <t>Huỳnh Thị Cẩm Vân</t>
  </si>
  <si>
    <t>NBTS02196</t>
  </si>
  <si>
    <t>Bùi Thị Mỹ Ny</t>
  </si>
  <si>
    <t>NBTS02197</t>
  </si>
  <si>
    <t>Mai Thanh Hùng</t>
  </si>
  <si>
    <t>NBTS02198</t>
  </si>
  <si>
    <t>Trần Thị Mộng Tuyền</t>
  </si>
  <si>
    <t>NBTS02199</t>
  </si>
  <si>
    <t>Trịnh Xuân Thái</t>
  </si>
  <si>
    <t>NBTS02200</t>
  </si>
  <si>
    <t>NBTS02201</t>
  </si>
  <si>
    <t>Thái Văn Hậu</t>
  </si>
  <si>
    <t>NBTS02202</t>
  </si>
  <si>
    <t xml:space="preserve">Lê Quốc Cường </t>
  </si>
  <si>
    <t>NBTS02203</t>
  </si>
  <si>
    <t>NBTS02204</t>
  </si>
  <si>
    <t>NBTS02205</t>
  </si>
  <si>
    <t>NBTS02206</t>
  </si>
  <si>
    <t>NBTS02207</t>
  </si>
  <si>
    <t>Lê Phi Phụng</t>
  </si>
  <si>
    <t>NBTS02208</t>
  </si>
  <si>
    <t>NBTS02210</t>
  </si>
  <si>
    <t>NBTS02211</t>
  </si>
  <si>
    <t>NBTS02212</t>
  </si>
  <si>
    <t>NBTS02213</t>
  </si>
  <si>
    <t>NBTS02214</t>
  </si>
  <si>
    <t>NBTS02215</t>
  </si>
  <si>
    <t>Đỗ Tấn Hải</t>
  </si>
  <si>
    <t>NBTS02216</t>
  </si>
  <si>
    <t>Hồ Văn Hiếu</t>
  </si>
  <si>
    <t>NBTS02217</t>
  </si>
  <si>
    <t>Huỳnh Thanh Phong</t>
  </si>
  <si>
    <t>NBTS02218</t>
  </si>
  <si>
    <t>Lê Thị Hoàng Giao</t>
  </si>
  <si>
    <t>NBTS02219</t>
  </si>
  <si>
    <t>NBTS02220</t>
  </si>
  <si>
    <t>14/01/2019</t>
  </si>
  <si>
    <t>NBTS02221</t>
  </si>
  <si>
    <t>NBTS02222</t>
  </si>
  <si>
    <t>Trần Thị Thu Thuỷ</t>
  </si>
  <si>
    <t>NBTS02223</t>
  </si>
  <si>
    <t>NBTS02224</t>
  </si>
  <si>
    <t>Nguyễn Hoáng Phú</t>
  </si>
  <si>
    <t>NBTS02225</t>
  </si>
  <si>
    <t>Châu Tuấn Cường</t>
  </si>
  <si>
    <t>NBTS02226</t>
  </si>
  <si>
    <t>Trần Quang Minh Thái</t>
  </si>
  <si>
    <t>NBTS02227</t>
  </si>
  <si>
    <t>SMDB(MIX)</t>
  </si>
  <si>
    <t>NBTS02228</t>
  </si>
  <si>
    <t>NBTS02229</t>
  </si>
  <si>
    <t>NBTS02230</t>
  </si>
  <si>
    <t>NBTS02231</t>
  </si>
  <si>
    <t>HỒ Thị Bé Hận</t>
  </si>
  <si>
    <t>NBTS02232</t>
  </si>
  <si>
    <t>Trương Cảnh Long</t>
  </si>
  <si>
    <t>NBTS02233</t>
  </si>
  <si>
    <t>Huỳnh Nhơn Hưng</t>
  </si>
  <si>
    <t>NBTS02234</t>
  </si>
  <si>
    <t>NBTS02235</t>
  </si>
  <si>
    <t>NBTS02236</t>
  </si>
  <si>
    <t>Trần Mạnh Dương</t>
  </si>
  <si>
    <t>01/02/2019</t>
  </si>
  <si>
    <t>NBTS02237</t>
  </si>
  <si>
    <t>NBTS02238</t>
  </si>
  <si>
    <t>Bùi Thị Dinh</t>
  </si>
  <si>
    <t>NBTS02239</t>
  </si>
  <si>
    <t>NBTS02240</t>
  </si>
  <si>
    <t>NBTS02241</t>
  </si>
  <si>
    <t xml:space="preserve">Nguyễn Văn Lữ </t>
  </si>
  <si>
    <t>NBTS02242</t>
  </si>
  <si>
    <t>NBTS02243</t>
  </si>
  <si>
    <t>NBTS02244</t>
  </si>
  <si>
    <t>NBTS02245</t>
  </si>
  <si>
    <t>Lê Văn Lợi</t>
  </si>
  <si>
    <t>NBTS02246</t>
  </si>
  <si>
    <t>Trương Trọng Hiếu</t>
  </si>
  <si>
    <t>NBTS02247</t>
  </si>
  <si>
    <t>Đặng Thị Hồng Nhung</t>
  </si>
  <si>
    <t>NBTS02248</t>
  </si>
  <si>
    <t>Võ Văn Lãm</t>
  </si>
  <si>
    <t>NBTS02249</t>
  </si>
  <si>
    <t>NBTS02250</t>
  </si>
  <si>
    <t>Nguyễn Thị Tình</t>
  </si>
  <si>
    <t>11/02/2019</t>
  </si>
  <si>
    <t>NBTS02251</t>
  </si>
  <si>
    <t xml:space="preserve">Bùi Thị Thắm </t>
  </si>
  <si>
    <t>NBTS02252</t>
  </si>
  <si>
    <t>Nguyễn Văn Thưởng</t>
  </si>
  <si>
    <t>NBTS02253</t>
  </si>
  <si>
    <t>Cao Văn Minh</t>
  </si>
  <si>
    <t>NBTS02254</t>
  </si>
  <si>
    <t>Nguyễn Trần Đăng Khoa</t>
  </si>
  <si>
    <t>14/02/2019</t>
  </si>
  <si>
    <t>NBTS02255</t>
  </si>
  <si>
    <t>NBTS02256</t>
  </si>
  <si>
    <t>Nguyễn Thị Kim Chi</t>
  </si>
  <si>
    <t>NBTS02257</t>
  </si>
  <si>
    <t>Trần Văn Bền</t>
  </si>
  <si>
    <t>NBTS02258</t>
  </si>
  <si>
    <t>Nguyễn Thị Hoài Trang</t>
  </si>
  <si>
    <t>NBTS02259</t>
  </si>
  <si>
    <t>Nguyễn Thị Kim Phương</t>
  </si>
  <si>
    <t>NBTS02260</t>
  </si>
  <si>
    <t>18/02/2019</t>
  </si>
  <si>
    <t>NBTS02261</t>
  </si>
  <si>
    <t>Trần Đình Vũ</t>
  </si>
  <si>
    <t>NBTS02262</t>
  </si>
  <si>
    <t>NBTS02263</t>
  </si>
  <si>
    <t>Nguyễn Tấn Phát</t>
  </si>
  <si>
    <t>NBTS02264</t>
  </si>
  <si>
    <t>Trần Đình Quang</t>
  </si>
  <si>
    <t>NBTS02265</t>
  </si>
  <si>
    <t>NBTS02266</t>
  </si>
  <si>
    <t>Trần Kim Quý</t>
  </si>
  <si>
    <t>NBTS02267</t>
  </si>
  <si>
    <t>Nguyễn Minh Nhựt</t>
  </si>
  <si>
    <t>NBTS02269</t>
  </si>
  <si>
    <t>Phạm Văn Khoa</t>
  </si>
  <si>
    <t>NBTS02270</t>
  </si>
  <si>
    <t>Trà Minh Quận</t>
  </si>
  <si>
    <t>NBTS02271</t>
  </si>
  <si>
    <t>NBTS02272</t>
  </si>
  <si>
    <t>Lê Thị Thanh Xuân</t>
  </si>
  <si>
    <t>NBTS02273</t>
  </si>
  <si>
    <t>Lê Hải Duy</t>
  </si>
  <si>
    <t>21/02/2019</t>
  </si>
  <si>
    <t>NBTS02274</t>
  </si>
  <si>
    <t>NBTS02275</t>
  </si>
  <si>
    <t>Phạm Thị Thắm</t>
  </si>
  <si>
    <t>NBTS02276</t>
  </si>
  <si>
    <t>NBTS02277</t>
  </si>
  <si>
    <t>Đỗ Nhật Quang</t>
  </si>
  <si>
    <t>NBTS02278</t>
  </si>
  <si>
    <t>NBTS02279</t>
  </si>
  <si>
    <t>Đinh Tuấn hải</t>
  </si>
  <si>
    <t>NBTS02280</t>
  </si>
  <si>
    <t>Đặng Thế Minh</t>
  </si>
  <si>
    <t>NBTS02281</t>
  </si>
  <si>
    <t>Nguyễn  Như Thùy </t>
  </si>
  <si>
    <t>NBTS02282</t>
  </si>
  <si>
    <t>Võ Thị Ái Vy</t>
  </si>
  <si>
    <t>NBTS02283</t>
  </si>
  <si>
    <t>NBTS02284</t>
  </si>
  <si>
    <t>NBTS02285</t>
  </si>
  <si>
    <t>Trần Hà Vi</t>
  </si>
  <si>
    <t>NBTS02286</t>
  </si>
  <si>
    <t>Võ Phước</t>
  </si>
  <si>
    <t>01/03/2019</t>
  </si>
  <si>
    <t>NBTS02287</t>
  </si>
  <si>
    <t>Đào Văn Rương</t>
  </si>
  <si>
    <t>26/02/2019</t>
  </si>
  <si>
    <t>NBTS02288</t>
  </si>
  <si>
    <t>Nguyễn Hoàng Anh</t>
  </si>
  <si>
    <t>25/02/2019</t>
  </si>
  <si>
    <t>NBTS02289</t>
  </si>
  <si>
    <t>Nguyễn Thị Trúc Linh</t>
  </si>
  <si>
    <t>NBTS02290</t>
  </si>
  <si>
    <t>Lê Thị Thanh Nga</t>
  </si>
  <si>
    <t>NBTS02291</t>
  </si>
  <si>
    <t>Ngô Thị Châu Phi</t>
  </si>
  <si>
    <t>NBTS02292</t>
  </si>
  <si>
    <t>Trần Văn Hóa</t>
  </si>
  <si>
    <t>NBTS02293</t>
  </si>
  <si>
    <t>Nguyễn Minh Khương</t>
  </si>
  <si>
    <t>NBTS02294</t>
  </si>
  <si>
    <t>Lê Hiệp Thành</t>
  </si>
  <si>
    <t>NBTS02295</t>
  </si>
  <si>
    <t>01/03/2020</t>
  </si>
  <si>
    <t>NBTS02296</t>
  </si>
  <si>
    <t>Tạ Thị Hồng Vân</t>
  </si>
  <si>
    <t>NBTS02297</t>
  </si>
  <si>
    <t>NBTS02298</t>
  </si>
  <si>
    <t xml:space="preserve">Trần Kim Tuấn </t>
  </si>
  <si>
    <t>NBTS02299</t>
  </si>
  <si>
    <t>Hoàng Anh Tuấn</t>
  </si>
  <si>
    <t>NBTS02300</t>
  </si>
  <si>
    <t>Nguyễn Văn Ngàn</t>
  </si>
  <si>
    <t>NBTS02301</t>
  </si>
  <si>
    <t>Lê Đình Chinh</t>
  </si>
  <si>
    <t>NBTS02302</t>
  </si>
  <si>
    <t xml:space="preserve">Lê Thị Hòa </t>
  </si>
  <si>
    <t>NBTS02303</t>
  </si>
  <si>
    <t xml:space="preserve">Phạm Văn Chính </t>
  </si>
  <si>
    <t>NBTS02304</t>
  </si>
  <si>
    <t>TRƯƠNG THỊ BẢO YẾN</t>
  </si>
  <si>
    <t>NBTS02305</t>
  </si>
  <si>
    <t xml:space="preserve">Phan Nguyễn Đình Thuận </t>
  </si>
  <si>
    <t>NBTS02306</t>
  </si>
  <si>
    <t>Dương Nguyên Tính</t>
  </si>
  <si>
    <t>NBTS02307</t>
  </si>
  <si>
    <t>Huỳnh Công Thắng</t>
  </si>
  <si>
    <t>NBTS02308</t>
  </si>
  <si>
    <t>Huỳnh Minh Thống</t>
  </si>
  <si>
    <t>NBTS02309</t>
  </si>
  <si>
    <t>NGUYỄN THÀNH ĐÔNG</t>
  </si>
  <si>
    <t>NBTS02310</t>
  </si>
  <si>
    <t>Nguyễn Phương Linh</t>
  </si>
  <si>
    <t>NBTS02311</t>
  </si>
  <si>
    <t>Trương Thị Ngọc Trâm</t>
  </si>
  <si>
    <t>NBTS02312</t>
  </si>
  <si>
    <t>Võ Nhật Hoàng</t>
  </si>
  <si>
    <t>NBTS02313</t>
  </si>
  <si>
    <t>Phạm Thanh Dân</t>
  </si>
  <si>
    <t>NBTS02314</t>
  </si>
  <si>
    <t>PHẠM THANH PHƯỚC</t>
  </si>
  <si>
    <t>NBTS02315</t>
  </si>
  <si>
    <t>NGUYỄN TRỌNG CƯỜNG</t>
  </si>
  <si>
    <t>NBTS02316</t>
  </si>
  <si>
    <t>TRẦN THỊ NGỌC LÀI</t>
  </si>
  <si>
    <t>NBTS02317</t>
  </si>
  <si>
    <t>Hoàng Thị Liên</t>
  </si>
  <si>
    <t>NBTS02318</t>
  </si>
  <si>
    <t>NBTS02319</t>
  </si>
  <si>
    <t>Phạm Duy Tuyển</t>
  </si>
  <si>
    <t>NBTS02320</t>
  </si>
  <si>
    <t>Nguyễn Hồng Hoàng</t>
  </si>
  <si>
    <t>NBTS02321</t>
  </si>
  <si>
    <t>Dương Minh Thành</t>
  </si>
  <si>
    <t>NBTS02322</t>
  </si>
  <si>
    <t>Nguyễn Thị Ái Công</t>
  </si>
  <si>
    <t>NBTS02323</t>
  </si>
  <si>
    <t>VÕ THÀNH VƯƠNG 1</t>
  </si>
  <si>
    <t>NBTS02324</t>
  </si>
  <si>
    <t>Phạm Thế Cường</t>
  </si>
  <si>
    <t>23/2/2019</t>
  </si>
  <si>
    <t>NBTS02325</t>
  </si>
  <si>
    <t>Phùng Nhựt Thanh</t>
  </si>
  <si>
    <t>02/03/2019</t>
  </si>
  <si>
    <t>NBTS02326</t>
  </si>
  <si>
    <t>Nguyễn Thị Huỳnh Mai</t>
  </si>
  <si>
    <t>27/2/2019</t>
  </si>
  <si>
    <t>NBTS02328</t>
  </si>
  <si>
    <t>Lê Như Tiên</t>
  </si>
  <si>
    <t>NBTS02329</t>
  </si>
  <si>
    <t>Nguyễn Thụy Khanh</t>
  </si>
  <si>
    <t>NBTS02330</t>
  </si>
  <si>
    <t>Phan Văn Việt</t>
  </si>
  <si>
    <t>NBTS02331</t>
  </si>
  <si>
    <t>Đoàn Quốc Dũng</t>
  </si>
  <si>
    <t>NBTS02332</t>
  </si>
  <si>
    <t xml:space="preserve">Nguyễn Thị Ánh Nguyệt </t>
  </si>
  <si>
    <t>04/03/2019</t>
  </si>
  <si>
    <t>NBTS02333</t>
  </si>
  <si>
    <t>Nguyễn Hữu Huy</t>
  </si>
  <si>
    <t>NBTS02334</t>
  </si>
  <si>
    <t xml:space="preserve">Huỳnh Bá Vương </t>
  </si>
  <si>
    <t>05/03/2019</t>
  </si>
  <si>
    <t>NBTS02335</t>
  </si>
  <si>
    <t xml:space="preserve">Nguyễn Trường Anh </t>
  </si>
  <si>
    <t>NBTS02336</t>
  </si>
  <si>
    <t>Lê Phước Thọ</t>
  </si>
  <si>
    <t>NBTS02337</t>
  </si>
  <si>
    <t xml:space="preserve">Nguyễn Văn Dũng </t>
  </si>
  <si>
    <t>NBTS02338</t>
  </si>
  <si>
    <t>Nguyễn Thị Ngọc Quyên</t>
  </si>
  <si>
    <t>NBTS02339</t>
  </si>
  <si>
    <t>Lê Đăng Khoa</t>
  </si>
  <si>
    <t>NBTS02340</t>
  </si>
  <si>
    <t>NBTS02341</t>
  </si>
  <si>
    <t>Nguyễn Duy Phương</t>
  </si>
  <si>
    <t>NBTS02342</t>
  </si>
  <si>
    <t xml:space="preserve">Đặng Thông Đức </t>
  </si>
  <si>
    <t>NBTS02343</t>
  </si>
  <si>
    <t>Nguyễn Tâm Phú</t>
  </si>
  <si>
    <t>NBTS02344</t>
  </si>
  <si>
    <t>Nguyễn Thị Hồng Liên</t>
  </si>
  <si>
    <t>MT Indirect</t>
  </si>
  <si>
    <t>NBTS02346</t>
  </si>
  <si>
    <t>NBTS02347</t>
  </si>
  <si>
    <t>NBTS02348</t>
  </si>
  <si>
    <t>Trần Trọng Nhân</t>
  </si>
  <si>
    <t>NBTS02349</t>
  </si>
  <si>
    <t>Nguyễn Đặng Linh Nhật</t>
  </si>
  <si>
    <t>NBTS02350</t>
  </si>
  <si>
    <t>Thi Kim Huy</t>
  </si>
  <si>
    <t>NBTS02351</t>
  </si>
  <si>
    <t>Trần Ngọc Kim Ngân</t>
  </si>
  <si>
    <t>NBTS02352</t>
  </si>
  <si>
    <t>NBTS02353</t>
  </si>
  <si>
    <t>Lưu Mỹ Kim</t>
  </si>
  <si>
    <t>NBTS02354</t>
  </si>
  <si>
    <t>NGUYỄN VĂN ÁNH</t>
  </si>
  <si>
    <t>NBTS02355</t>
  </si>
  <si>
    <t>NBTS02356</t>
  </si>
  <si>
    <t>NBTS02357</t>
  </si>
  <si>
    <t>NBTS02358</t>
  </si>
  <si>
    <t>Trương Thành Vũ</t>
  </si>
  <si>
    <t>28/02/2019</t>
  </si>
  <si>
    <t>NBTS02359</t>
  </si>
  <si>
    <t>Nguyễn Thị Việt Phụng</t>
  </si>
  <si>
    <t>NBTS02360</t>
  </si>
  <si>
    <t>Nguyễn Tấn Đời</t>
  </si>
  <si>
    <t>NBTS02361</t>
  </si>
  <si>
    <t>Đỗ Tuấn Hoài</t>
  </si>
  <si>
    <t>NBTS02362</t>
  </si>
  <si>
    <t>Nguyễn Thiện Long</t>
  </si>
  <si>
    <t>NBTS02363</t>
  </si>
  <si>
    <t>Nguyễn Thanh Tiến</t>
  </si>
  <si>
    <t>NBTS02364</t>
  </si>
  <si>
    <t>Phạm Thị Mỹ Hạnh</t>
  </si>
  <si>
    <t>NBTS02365</t>
  </si>
  <si>
    <t>Vũ Quang Thức</t>
  </si>
  <si>
    <t>NBTS02366</t>
  </si>
  <si>
    <t>NBTS02367</t>
  </si>
  <si>
    <t>Huỳnh Đức An</t>
  </si>
  <si>
    <t>NBTS02368</t>
  </si>
  <si>
    <t>NBTS02369</t>
  </si>
  <si>
    <t>Đặng Quốc Bảo</t>
  </si>
  <si>
    <t>NBTS02370</t>
  </si>
  <si>
    <t>NBTS02371</t>
  </si>
  <si>
    <t xml:space="preserve">Cầm Bá Hoàng </t>
  </si>
  <si>
    <t>NBTS02372</t>
  </si>
  <si>
    <t>Dương Đức Qúy</t>
  </si>
  <si>
    <t>NBTS02373</t>
  </si>
  <si>
    <t>NBTS02374</t>
  </si>
  <si>
    <t>Lê Thị Huyền Trang</t>
  </si>
  <si>
    <t>NBTS02375</t>
  </si>
  <si>
    <t>Trần Hữu Phước Đức</t>
  </si>
  <si>
    <t>NBTS02376</t>
  </si>
  <si>
    <t>Ngô Ngọc Phú</t>
  </si>
  <si>
    <t>NBTS02377</t>
  </si>
  <si>
    <t>Nguyễn Võ Giao Hữu</t>
  </si>
  <si>
    <t>NBTS02378</t>
  </si>
  <si>
    <t>Đoàn Thanh Sang</t>
  </si>
  <si>
    <t>NBTS02379</t>
  </si>
  <si>
    <t>Phạm Thanh Tân</t>
  </si>
  <si>
    <t>NBTS02380</t>
  </si>
  <si>
    <t>Trần Văn Dũng</t>
  </si>
  <si>
    <t>NBTS02381</t>
  </si>
  <si>
    <t>Trần Đình Thắng</t>
  </si>
  <si>
    <t>NBTS02382</t>
  </si>
  <si>
    <t>NBTS02383</t>
  </si>
  <si>
    <t>NBTS02384</t>
  </si>
  <si>
    <t>Nguyễn Hoàng Chung</t>
  </si>
  <si>
    <t>NBTS02385</t>
  </si>
  <si>
    <t>Huỳnh Phước Sang</t>
  </si>
  <si>
    <t>NBTS02386</t>
  </si>
  <si>
    <t>NBTS02387</t>
  </si>
  <si>
    <t>Nguyễn Bùi Học</t>
  </si>
  <si>
    <t>NBTS02388</t>
  </si>
  <si>
    <t>Đoàn Hải Quan</t>
  </si>
  <si>
    <t>NBTS02389</t>
  </si>
  <si>
    <t>Phan Trần Vũ</t>
  </si>
  <si>
    <t>NBTS02390</t>
  </si>
  <si>
    <t>NBTS02391</t>
  </si>
  <si>
    <t>Lưu Đình Huy</t>
  </si>
  <si>
    <t>NBTS02392</t>
  </si>
  <si>
    <t xml:space="preserve">Lý Văn Lộc </t>
  </si>
  <si>
    <t>NBTS02393</t>
  </si>
  <si>
    <t xml:space="preserve">Nguyễn Thu Hằng </t>
  </si>
  <si>
    <t>NBTS02394</t>
  </si>
  <si>
    <t>NBTS02395</t>
  </si>
  <si>
    <t>Tô Thị Thu Hiền</t>
  </si>
  <si>
    <t>NBTS02396</t>
  </si>
  <si>
    <t>Tạ Thị Ninh</t>
  </si>
  <si>
    <t>NBTS02397</t>
  </si>
  <si>
    <t>Nguyễn Hồng Thái</t>
  </si>
  <si>
    <t>NBTS02398</t>
  </si>
  <si>
    <t>NBTS02399</t>
  </si>
  <si>
    <t>Nguyễn Văn Vui</t>
  </si>
  <si>
    <t>NBTS02400</t>
  </si>
  <si>
    <t>Nguyễn Phước Thừa</t>
  </si>
  <si>
    <t>NBTS02401</t>
  </si>
  <si>
    <t>NBTS02402</t>
  </si>
  <si>
    <t>NBTS02403</t>
  </si>
  <si>
    <t>Nguyễn Minh Tâm</t>
  </si>
  <si>
    <t>NBTS02404</t>
  </si>
  <si>
    <t>Trần Hoàng</t>
  </si>
  <si>
    <t>NBTS02405</t>
  </si>
  <si>
    <t>Nguyễn Đức Toàn</t>
  </si>
  <si>
    <t>NBTS02406</t>
  </si>
  <si>
    <t>Nguyễn Tuấn Huân</t>
  </si>
  <si>
    <t>NBTS02407</t>
  </si>
  <si>
    <t>NBTS02408</t>
  </si>
  <si>
    <t xml:space="preserve">Lê Thị Vân Oanh </t>
  </si>
  <si>
    <t>NBTS02410</t>
  </si>
  <si>
    <t>Nghiêm Thị Bích Chi</t>
  </si>
  <si>
    <t>NBTS02412</t>
  </si>
  <si>
    <t xml:space="preserve">Huỳnh Bá Mẫn </t>
  </si>
  <si>
    <t>NBTS02413</t>
  </si>
  <si>
    <t>Nguyễn Thị Thanh Bình</t>
  </si>
  <si>
    <t>NBTS02414</t>
  </si>
  <si>
    <t>Nguyễn Thị Thu</t>
  </si>
  <si>
    <t>NBTS02415</t>
  </si>
  <si>
    <t>Đỗ Thị Thu Phương</t>
  </si>
  <si>
    <t>NBTS02416</t>
  </si>
  <si>
    <t>NBTS02417</t>
  </si>
  <si>
    <t>NBTS02418</t>
  </si>
  <si>
    <t>Lê Thanh Liêm</t>
  </si>
  <si>
    <t>NBTS02419</t>
  </si>
  <si>
    <t>Trần Quang Thuận</t>
  </si>
  <si>
    <t>NBTS02420</t>
  </si>
  <si>
    <t>BÙI TRUNG TRỰC</t>
  </si>
  <si>
    <t>NBTS02421</t>
  </si>
  <si>
    <t>Nguyễn Thị Ngọc</t>
  </si>
  <si>
    <t>NBTS02422</t>
  </si>
  <si>
    <t>Lương Nhựt Minh</t>
  </si>
  <si>
    <t>NBTS02423</t>
  </si>
  <si>
    <t>NBTS02424</t>
  </si>
  <si>
    <t>NBTS02425</t>
  </si>
  <si>
    <t>Nguyễn Thị Nụ</t>
  </si>
  <si>
    <t>NBTS02426</t>
  </si>
  <si>
    <t>NBTS02427</t>
  </si>
  <si>
    <t xml:space="preserve">Huỳnh Thế Mạnh </t>
  </si>
  <si>
    <t>NBTS02428</t>
  </si>
  <si>
    <t>Nguyễn Hữu Hảo</t>
  </si>
  <si>
    <t>NBTS02429</t>
  </si>
  <si>
    <t>Phạm Thị Nhất</t>
  </si>
  <si>
    <t>NBTS02430</t>
  </si>
  <si>
    <t>Nguyễn Thị Quỳnh Kim</t>
  </si>
  <si>
    <t>NBTS02431</t>
  </si>
  <si>
    <t>NBTS02432</t>
  </si>
  <si>
    <t>Trần Thị Ánh Tuyết</t>
  </si>
  <si>
    <t>NBTS02433</t>
  </si>
  <si>
    <t>NBTS02434</t>
  </si>
  <si>
    <t>Nguyễn Văn Nhi</t>
  </si>
  <si>
    <t>NBTS02435</t>
  </si>
  <si>
    <t>Ngô Văn Thành</t>
  </si>
  <si>
    <t>NBTS02436</t>
  </si>
  <si>
    <t>Huỳnh Thanh Bình</t>
  </si>
  <si>
    <t>NBTS02437</t>
  </si>
  <si>
    <t>NBTS02438</t>
  </si>
  <si>
    <t>NBTS02439</t>
  </si>
  <si>
    <t>Nguyễn Quốc Toàn</t>
  </si>
  <si>
    <t>NBTS02441</t>
  </si>
  <si>
    <t>Lê Thị Nhinh</t>
  </si>
  <si>
    <t>NBTS02442</t>
  </si>
  <si>
    <t>NBTS02443</t>
  </si>
  <si>
    <t>Kiều Văn Tới</t>
  </si>
  <si>
    <t>NBTS02444</t>
  </si>
  <si>
    <t>Đặng Thị Chiên</t>
  </si>
  <si>
    <t>NBTS02445</t>
  </si>
  <si>
    <t>NTS</t>
  </si>
  <si>
    <t>NBTS02446</t>
  </si>
  <si>
    <t>Phan Ngọc Thúy</t>
  </si>
  <si>
    <t>NBTS02447</t>
  </si>
  <si>
    <t>Lê Thành Nhân</t>
  </si>
  <si>
    <t>NBTS02448</t>
  </si>
  <si>
    <t>Đinh Thị Huyền</t>
  </si>
  <si>
    <t>NBTS02449</t>
  </si>
  <si>
    <t>Lê Huy Dũng</t>
  </si>
  <si>
    <t>NBTS02450</t>
  </si>
  <si>
    <t xml:space="preserve">Võ Ngọc Thắng </t>
  </si>
  <si>
    <t>NBTS02451</t>
  </si>
  <si>
    <t xml:space="preserve">Nguyễn Văn Tiến </t>
  </si>
  <si>
    <t>NBTS02452</t>
  </si>
  <si>
    <t>Bùi Khánh Thành</t>
  </si>
  <si>
    <t>NBTS02453</t>
  </si>
  <si>
    <t>Nguyễn Văn Kiềm</t>
  </si>
  <si>
    <t>NBTS02454</t>
  </si>
  <si>
    <t>Đỗ Thị Nhớ</t>
  </si>
  <si>
    <t>NBTS02455</t>
  </si>
  <si>
    <t>Trần Quang Minh</t>
  </si>
  <si>
    <t>NBTS02456</t>
  </si>
  <si>
    <t>Nguyễn Ngọc Phượng</t>
  </si>
  <si>
    <t>NBTS02457</t>
  </si>
  <si>
    <t>NBTS02458</t>
  </si>
  <si>
    <t>NBTS02459</t>
  </si>
  <si>
    <t>Đỗ Anh Duy</t>
  </si>
  <si>
    <t>NBTS02460</t>
  </si>
  <si>
    <t>Nguyễn Đức Tài</t>
  </si>
  <si>
    <t>NBTS02461</t>
  </si>
  <si>
    <t>NBTS02462</t>
  </si>
  <si>
    <t>NBTS02463</t>
  </si>
  <si>
    <t>Trần Danh Thịnh</t>
  </si>
  <si>
    <t>NBTS02464</t>
  </si>
  <si>
    <t>Nguyễn Cao Huy</t>
  </si>
  <si>
    <t>NBTS02465</t>
  </si>
  <si>
    <t>Trương Việt Hoàng</t>
  </si>
  <si>
    <t>NBTS02466</t>
  </si>
  <si>
    <t>Bùi Hồng Quân</t>
  </si>
  <si>
    <t>NBTS02472</t>
  </si>
  <si>
    <t>Nguyễn Thượng Trí</t>
  </si>
  <si>
    <t>NBTS02473</t>
  </si>
  <si>
    <t>Đặng Thị Loan</t>
  </si>
  <si>
    <t>NBTS02474</t>
  </si>
  <si>
    <t>Nguyễn Trần Ngọc Nhi</t>
  </si>
  <si>
    <t>NBTS02475</t>
  </si>
  <si>
    <t>PHẠM THỊ THU HUYỀN</t>
  </si>
  <si>
    <t>NBTS02476</t>
  </si>
  <si>
    <t>Nguyễn Thị Nguyệt</t>
  </si>
  <si>
    <t>NBTS02477</t>
  </si>
  <si>
    <t>Nguyễn Khương Duy</t>
  </si>
  <si>
    <t>NBTS02478</t>
  </si>
  <si>
    <t>Lê Đắc Hoàng</t>
  </si>
  <si>
    <t>NBTS02479</t>
  </si>
  <si>
    <t>Nguyễn Tấn Sơn</t>
  </si>
  <si>
    <t>NBTS02480</t>
  </si>
  <si>
    <t>Hồ Sỹ Long</t>
  </si>
  <si>
    <t>NBTS02481</t>
  </si>
  <si>
    <t>Huỳnh Ngọc Linh</t>
  </si>
  <si>
    <t>NBTS02482</t>
  </si>
  <si>
    <t>Trần Thanh Hiền</t>
  </si>
  <si>
    <t>NBTS02483</t>
  </si>
  <si>
    <t>NBTS02484</t>
  </si>
  <si>
    <t>Lưu Quốc Cường</t>
  </si>
  <si>
    <t>NBTS02485</t>
  </si>
  <si>
    <t>NBTS02486</t>
  </si>
  <si>
    <t>Hoàng Thị Hằng</t>
  </si>
  <si>
    <t>NBTS02487</t>
  </si>
  <si>
    <t>Hoàng Mỹ Linh</t>
  </si>
  <si>
    <t>NBTS02488</t>
  </si>
  <si>
    <t>Trần Như Trường Hải</t>
  </si>
  <si>
    <t>NBTS02489</t>
  </si>
  <si>
    <t>Trần Minh Chánh</t>
  </si>
  <si>
    <t>NBTS02490</t>
  </si>
  <si>
    <t>Trịnh Thành Luân</t>
  </si>
  <si>
    <t>NBTS02491</t>
  </si>
  <si>
    <t>NBTS02492</t>
  </si>
  <si>
    <t>Mai Tuấn Kiệt</t>
  </si>
  <si>
    <t>Retail</t>
  </si>
  <si>
    <t>NBTS02493</t>
  </si>
  <si>
    <t>Trần Hoàng Tuấn</t>
  </si>
  <si>
    <t>NBTS02494</t>
  </si>
  <si>
    <t>Nguyễn Đức Ninh</t>
  </si>
  <si>
    <t>NBTS02495</t>
  </si>
  <si>
    <t>NBTS02496</t>
  </si>
  <si>
    <t>Nguyễn Tấn Tôn</t>
  </si>
  <si>
    <t>NBTS02497</t>
  </si>
  <si>
    <t>Lê Minh Triết</t>
  </si>
  <si>
    <t>NBTS02498</t>
  </si>
  <si>
    <t>Trần Minh Thiện</t>
  </si>
  <si>
    <t>NBTS02499</t>
  </si>
  <si>
    <t>Hồ Văn Minh</t>
  </si>
  <si>
    <t>NBTS02500</t>
  </si>
  <si>
    <t>Lê Thị Xuân Thanh</t>
  </si>
  <si>
    <t>NBTS02501</t>
  </si>
  <si>
    <t>Trần Phước Vạn</t>
  </si>
  <si>
    <t>NBTS02502</t>
  </si>
  <si>
    <t>Lê Kim Mỹ Thúy</t>
  </si>
  <si>
    <t>NBTS02503</t>
  </si>
  <si>
    <t>Huỳnh Thiên Phú</t>
  </si>
  <si>
    <t>NBTS02504</t>
  </si>
  <si>
    <t>NBTS02505</t>
  </si>
  <si>
    <t>Nguyễn Lê Thái Công</t>
  </si>
  <si>
    <t>NBTS02506</t>
  </si>
  <si>
    <t>NBTS02507</t>
  </si>
  <si>
    <t>Phạm Hồng Hải Vy</t>
  </si>
  <si>
    <t>NBTS02508</t>
  </si>
  <si>
    <t>NBTS02509</t>
  </si>
  <si>
    <t>Phạm Đình Nguyên</t>
  </si>
  <si>
    <t>NBTS02510</t>
  </si>
  <si>
    <t>Huỳnh Quang Nhật Huy</t>
  </si>
  <si>
    <t>NBTS02511</t>
  </si>
  <si>
    <t>Nguyễn Thị Y Phụng</t>
  </si>
  <si>
    <t>NBTS02512</t>
  </si>
  <si>
    <t>Trần Thị Khánh Tâm</t>
  </si>
  <si>
    <t>NBTS02513</t>
  </si>
  <si>
    <t>Trần Thị Đào</t>
  </si>
  <si>
    <t>NBTS02514</t>
  </si>
  <si>
    <t>Bạc Cầm Khánh</t>
  </si>
  <si>
    <t>NBTS02515</t>
  </si>
  <si>
    <t>Phạm Thị Diệu</t>
  </si>
  <si>
    <t>NBTS02516</t>
  </si>
  <si>
    <t>Hồ Đức Lộc</t>
  </si>
  <si>
    <t>NBTS02517</t>
  </si>
  <si>
    <t>Ngô Thành Trung</t>
  </si>
  <si>
    <t>NBTS02518</t>
  </si>
  <si>
    <t>Trịnh Trần Anh Tú</t>
  </si>
  <si>
    <t>NBTS02519</t>
  </si>
  <si>
    <t>Lê Thị Hồng Thảo</t>
  </si>
  <si>
    <t>NBTS02520</t>
  </si>
  <si>
    <t>Đoàn Thị Cẩm Nhung</t>
  </si>
  <si>
    <t>NBTS02521</t>
  </si>
  <si>
    <t>NBTS02524</t>
  </si>
  <si>
    <t>Nguyễn Thị Thanh Trúc</t>
  </si>
  <si>
    <t>NBTS02525</t>
  </si>
  <si>
    <t>Võ Kiều Trang</t>
  </si>
  <si>
    <t>NBTS02526</t>
  </si>
  <si>
    <t>Nguyễn Ngọc Thạch</t>
  </si>
  <si>
    <t>NBTS02527</t>
  </si>
  <si>
    <t>NBTS02528</t>
  </si>
  <si>
    <t>Nguyễn Công Lý</t>
  </si>
  <si>
    <t>NBTS02529</t>
  </si>
  <si>
    <t>Lê Hoàng Anh Vũ</t>
  </si>
  <si>
    <t>NBTS02530</t>
  </si>
  <si>
    <t>NBTS02531</t>
  </si>
  <si>
    <t>NBTS02532</t>
  </si>
  <si>
    <t>Hô Math Carim</t>
  </si>
  <si>
    <t>NBTS02533</t>
  </si>
  <si>
    <t>Lê Ngọc Hiệp</t>
  </si>
  <si>
    <t>NBTS02534</t>
  </si>
  <si>
    <t>NBTS02535</t>
  </si>
  <si>
    <t>Phạm Lê Kim Phụng</t>
  </si>
  <si>
    <t>NBTS02536</t>
  </si>
  <si>
    <t>NBTS02537</t>
  </si>
  <si>
    <t>Tô Thị Ngọc Thảo</t>
  </si>
  <si>
    <t>NBTS02538</t>
  </si>
  <si>
    <t>Võ Thị Kim Mỹ</t>
  </si>
  <si>
    <t>NBTS02539</t>
  </si>
  <si>
    <t>NBTS02540</t>
  </si>
  <si>
    <t>Trần Bình Minh</t>
  </si>
  <si>
    <t>NBTS02541</t>
  </si>
  <si>
    <t>Hà Thanh Tùng</t>
  </si>
  <si>
    <t>NBTS02542</t>
  </si>
  <si>
    <t>Đỗ Hồng Cảnh</t>
  </si>
  <si>
    <t>NBTS02543</t>
  </si>
  <si>
    <t>NBTS02544</t>
  </si>
  <si>
    <t>NBTS02545</t>
  </si>
  <si>
    <t>NBTS02546</t>
  </si>
  <si>
    <t>Võ Thanh Tâm</t>
  </si>
  <si>
    <t>NBTS02548</t>
  </si>
  <si>
    <t>Nguyễn Thị Hiền 1</t>
  </si>
  <si>
    <t>NBTS02549</t>
  </si>
  <si>
    <t>Bùi Thị Thu Hoa</t>
  </si>
  <si>
    <t>NBTS02550</t>
  </si>
  <si>
    <t>Phạm Nguyễn Lam Triều</t>
  </si>
  <si>
    <t>NBTS02551</t>
  </si>
  <si>
    <t>NBTS02552</t>
  </si>
  <si>
    <t>Lê Phi Bảo</t>
  </si>
  <si>
    <t>NBTS02553</t>
  </si>
  <si>
    <t>NGUYỄN THỊ THU THẢO</t>
  </si>
  <si>
    <t>NBTS02554</t>
  </si>
  <si>
    <t>Nguyễn Thành Thiện</t>
  </si>
  <si>
    <t>NBTS02555</t>
  </si>
  <si>
    <t>Lâm Thị Ngọc Bích</t>
  </si>
  <si>
    <t>NBTS02556</t>
  </si>
  <si>
    <t>Nguyễn Minh Ngưu</t>
  </si>
  <si>
    <t>NBTS02557</t>
  </si>
  <si>
    <t>Dương Văn Tấn</t>
  </si>
  <si>
    <t>NBTS02558</t>
  </si>
  <si>
    <t>Nguyễn Thị Thu Trâm</t>
  </si>
  <si>
    <t>NBTS02559</t>
  </si>
  <si>
    <t>NBTS02560</t>
  </si>
  <si>
    <t>Nguyễn Thành Trọng Nghĩa</t>
  </si>
  <si>
    <t>NBTS02561</t>
  </si>
  <si>
    <t xml:space="preserve">Trương Anh Sơn </t>
  </si>
  <si>
    <t>NBTS02562</t>
  </si>
  <si>
    <t>Lê Thị Hoa</t>
  </si>
  <si>
    <t>NBTS02563</t>
  </si>
  <si>
    <t>Nguyễn Thị Thanh Tưởng</t>
  </si>
  <si>
    <t>NBTS02564</t>
  </si>
  <si>
    <t>Võ Thành Lân</t>
  </si>
  <si>
    <t>NBTS02565</t>
  </si>
  <si>
    <t>NBTS02566</t>
  </si>
  <si>
    <t>NBTS02567</t>
  </si>
  <si>
    <t>Đào Quốc Quảng</t>
  </si>
  <si>
    <t>NBTS02568</t>
  </si>
  <si>
    <t>Lâm Ngọc Nam</t>
  </si>
  <si>
    <t>NBTS02569</t>
  </si>
  <si>
    <t>LÊ VĂN HÒA</t>
  </si>
  <si>
    <t>NBTS02570</t>
  </si>
  <si>
    <t>NGUYỄN TIẾN DUY</t>
  </si>
  <si>
    <t>NBTS02571</t>
  </si>
  <si>
    <t>LÊ TÙNG NAM</t>
  </si>
  <si>
    <t>NBTS02572</t>
  </si>
  <si>
    <t>NGUYỄN VĂN GIÀU</t>
  </si>
  <si>
    <t>NBTS02573</t>
  </si>
  <si>
    <t>VŨ MẠNH HƯNG</t>
  </si>
  <si>
    <t>NBTS02574</t>
  </si>
  <si>
    <t>Lương Hải Đăng</t>
  </si>
  <si>
    <t>NBTS02575</t>
  </si>
  <si>
    <t>Nguyễn khánh Nam</t>
  </si>
  <si>
    <t>NBTS02576</t>
  </si>
  <si>
    <t>Nguyễn Văn Trương</t>
  </si>
  <si>
    <t>NBTS02577</t>
  </si>
  <si>
    <t>NBTS02578</t>
  </si>
  <si>
    <t>Hoàng Anh Dũng</t>
  </si>
  <si>
    <t>NBTS02579</t>
  </si>
  <si>
    <t>Trần Hữu Vàng</t>
  </si>
  <si>
    <t>NBTS02580</t>
  </si>
  <si>
    <t>NBTS02581</t>
  </si>
  <si>
    <t>Quách Dịch Thuận</t>
  </si>
  <si>
    <t>NBTS02582</t>
  </si>
  <si>
    <t>Đặng Ngọc Hòa</t>
  </si>
  <si>
    <t>NBTS02583</t>
  </si>
  <si>
    <t>NBTS02584</t>
  </si>
  <si>
    <t>Võ Thành Phước</t>
  </si>
  <si>
    <t>NBTS02585</t>
  </si>
  <si>
    <t>Trần Phi Hùng</t>
  </si>
  <si>
    <t>NBTS02586</t>
  </si>
  <si>
    <t>Trương Công Vinh</t>
  </si>
  <si>
    <t>NBTS02587</t>
  </si>
  <si>
    <t>Nguyễn Thùy Thảo Nguyên</t>
  </si>
  <si>
    <t>NBTS02588</t>
  </si>
  <si>
    <t>Nguyễn Đăng Đại</t>
  </si>
  <si>
    <t>NBTS02590</t>
  </si>
  <si>
    <t>Nguyễn Hữu Trung</t>
  </si>
  <si>
    <t>NBTS02591</t>
  </si>
  <si>
    <t>NBTS02592</t>
  </si>
  <si>
    <t>Đỗ Đức Hưng</t>
  </si>
  <si>
    <t>NBTS02593</t>
  </si>
  <si>
    <t>Ngô Hoàng Sơn</t>
  </si>
  <si>
    <t>NBTS02594</t>
  </si>
  <si>
    <t>Phạm Tiến Dũng</t>
  </si>
  <si>
    <t>NBTS02595</t>
  </si>
  <si>
    <t>Hồ Khương Duy</t>
  </si>
  <si>
    <t>NBTS02596</t>
  </si>
  <si>
    <t>Trịnh Xuân Hiệp</t>
  </si>
  <si>
    <t>NBTS02597</t>
  </si>
  <si>
    <t>NBTS02598</t>
  </si>
  <si>
    <t>NBTS02599</t>
  </si>
  <si>
    <t>NBTS02600</t>
  </si>
  <si>
    <t>Hoàng Quốc Thắng</t>
  </si>
  <si>
    <t>NBTS02601</t>
  </si>
  <si>
    <t>NBTS02602</t>
  </si>
  <si>
    <t>Nguyễn Ngọc Khánh</t>
  </si>
  <si>
    <t>NBTS02603</t>
  </si>
  <si>
    <t>Đào Duy Hưng</t>
  </si>
  <si>
    <t>NBTS02604</t>
  </si>
  <si>
    <t>Nguyễn Văn Kha</t>
  </si>
  <si>
    <t>NBTS02605</t>
  </si>
  <si>
    <t>Nguyễn Thị Anh</t>
  </si>
  <si>
    <t>NBTS02606</t>
  </si>
  <si>
    <t>Lê Thị Tú Xuân</t>
  </si>
  <si>
    <t>NBTS02607</t>
  </si>
  <si>
    <t>Hồ Thị Cẩm Thu</t>
  </si>
  <si>
    <t>NBTS02608</t>
  </si>
  <si>
    <t>Trần Thị Thu Thảo</t>
  </si>
  <si>
    <t>NBTS02609</t>
  </si>
  <si>
    <t>Nguyễn Văn Tư</t>
  </si>
  <si>
    <t>NBTS02610</t>
  </si>
  <si>
    <t>Trần Thị Thơm</t>
  </si>
  <si>
    <t>NBTS02611</t>
  </si>
  <si>
    <t>Lê Bằng Kim Hân</t>
  </si>
  <si>
    <t>NBTS02612</t>
  </si>
  <si>
    <t>NBTS02613</t>
  </si>
  <si>
    <t>NBTS02614</t>
  </si>
  <si>
    <t>Trương Tuấn Bình</t>
  </si>
  <si>
    <t>NBTS02615</t>
  </si>
  <si>
    <t>NBTS02616</t>
  </si>
  <si>
    <t>Nông Văn Hồng</t>
  </si>
  <si>
    <t>NBTS02617</t>
  </si>
  <si>
    <t>NBTS02618</t>
  </si>
  <si>
    <t>Lê Minh Vương</t>
  </si>
  <si>
    <t>NBTS02619</t>
  </si>
  <si>
    <t>Trần Hữu Chiến</t>
  </si>
  <si>
    <t>NBTS02620</t>
  </si>
  <si>
    <t>NGUYỄN VĂN HUY</t>
  </si>
  <si>
    <t>NBTS02621</t>
  </si>
  <si>
    <t>NBTS02622</t>
  </si>
  <si>
    <t>Trần Thị Mỹ Lệ</t>
  </si>
  <si>
    <t>NBTS02623</t>
  </si>
  <si>
    <t>Võ Thị Thư Trúc</t>
  </si>
  <si>
    <t>NBTS02624</t>
  </si>
  <si>
    <t>Nguyễn Văn Tỵ</t>
  </si>
  <si>
    <t>NBTS02625</t>
  </si>
  <si>
    <t>NBTS02626</t>
  </si>
  <si>
    <t>Lưu Thị Mỹ Trúc</t>
  </si>
  <si>
    <t>NBTS02627</t>
  </si>
  <si>
    <t>Nguyễn Thị Trúc Ly</t>
  </si>
  <si>
    <t>NBTS02628</t>
  </si>
  <si>
    <t>Nguyễn Võ Nhật Hào</t>
  </si>
  <si>
    <t>NBTS02629</t>
  </si>
  <si>
    <t>Lê Việt Trung</t>
  </si>
  <si>
    <t>NBTS02630</t>
  </si>
  <si>
    <t>Lê Trí Thức</t>
  </si>
  <si>
    <t>NBTS02631</t>
  </si>
  <si>
    <t>Nguyễn Thanh Quân</t>
  </si>
  <si>
    <t>NBTS02632</t>
  </si>
  <si>
    <t>Nguyễn Thị Suốt</t>
  </si>
  <si>
    <t>NBTS02633</t>
  </si>
  <si>
    <t>NBTS02634</t>
  </si>
  <si>
    <t>Lâm Văn Sĩ</t>
  </si>
  <si>
    <t>NBTS02635</t>
  </si>
  <si>
    <t>Nguyễn Thị Thanh Thủy</t>
  </si>
  <si>
    <t>NBTS02636</t>
  </si>
  <si>
    <t>Đường Thị Phượng</t>
  </si>
  <si>
    <t>NBTS02637</t>
  </si>
  <si>
    <t>Nguyễn Thị Cẩm Nhung</t>
  </si>
  <si>
    <t>NBTS02638</t>
  </si>
  <si>
    <t>Trần Bá Phúc</t>
  </si>
  <si>
    <t>NBTS02639</t>
  </si>
  <si>
    <t xml:space="preserve">Trần Thị Hương Thắm
</t>
  </si>
  <si>
    <t>NBTS02640</t>
  </si>
  <si>
    <t>Bùi Thị Hải Yến</t>
  </si>
  <si>
    <t>NBTS02641</t>
  </si>
  <si>
    <t>NBTS02642</t>
  </si>
  <si>
    <t>Trần Thị Hiệp</t>
  </si>
  <si>
    <t>NBTS02643</t>
  </si>
  <si>
    <t>Lê Thị Hồng Đào</t>
  </si>
  <si>
    <t>NBTS02644</t>
  </si>
  <si>
    <t>NBTS02645</t>
  </si>
  <si>
    <t xml:space="preserve">Trịnh Văn Hiệp </t>
  </si>
  <si>
    <t>NBTS02646</t>
  </si>
  <si>
    <t>La Văn Thắng</t>
  </si>
  <si>
    <t>NBTS02647</t>
  </si>
  <si>
    <t>Nguyễn Tuấn Cảnh</t>
  </si>
  <si>
    <t>NBTS02648</t>
  </si>
  <si>
    <t>NBTS02649</t>
  </si>
  <si>
    <t>Lê Thị Ánh Tuyết</t>
  </si>
  <si>
    <t>NBTS02650</t>
  </si>
  <si>
    <t>NBTS02651</t>
  </si>
  <si>
    <t>NBTS02652</t>
  </si>
  <si>
    <t>Nguyễn Hữu Khanh</t>
  </si>
  <si>
    <t>NBTS02653</t>
  </si>
  <si>
    <t>Nguyễn Văn Phúc</t>
  </si>
  <si>
    <t>NBTS02654</t>
  </si>
  <si>
    <t>NBTS02655</t>
  </si>
  <si>
    <t>NBTS02656</t>
  </si>
  <si>
    <t>Lý Văn Dũng</t>
  </si>
  <si>
    <t>NBTS02657</t>
  </si>
  <si>
    <t>Phạm Nhất Vĩ</t>
  </si>
  <si>
    <t>NBTS02658</t>
  </si>
  <si>
    <t>Vi Thị Thuyền</t>
  </si>
  <si>
    <t>NBTS02659</t>
  </si>
  <si>
    <t>Trần Chí Kiệt</t>
  </si>
  <si>
    <t>NBTS02660</t>
  </si>
  <si>
    <t>Võ Thị Huế</t>
  </si>
  <si>
    <t>NBTS02661</t>
  </si>
  <si>
    <t>Võ Văn Việt</t>
  </si>
  <si>
    <t>NBTS02662</t>
  </si>
  <si>
    <t>Đặng Thanh Hi</t>
  </si>
  <si>
    <t>NBTS02663</t>
  </si>
  <si>
    <t>NBTS02664</t>
  </si>
  <si>
    <t>NBTS02665</t>
  </si>
  <si>
    <t>Trịnh Thị Thu Lê</t>
  </si>
  <si>
    <t>NBTS02666</t>
  </si>
  <si>
    <t>NBTS02667</t>
  </si>
  <si>
    <t>Cao Hoài Duy</t>
  </si>
  <si>
    <t>NBTS02668</t>
  </si>
  <si>
    <t>NBTS02669</t>
  </si>
  <si>
    <t>Nguyễn Ngọc Lượng</t>
  </si>
  <si>
    <t>NBTS02670</t>
  </si>
  <si>
    <t>Đào Đăng Khoa</t>
  </si>
  <si>
    <t>NBTS02671</t>
  </si>
  <si>
    <t>Lò Văn Phát</t>
  </si>
  <si>
    <t>NBTS02672</t>
  </si>
  <si>
    <t>Trần Văn Lương</t>
  </si>
  <si>
    <t>NBTS02673</t>
  </si>
  <si>
    <t>Nguyễn Ngọc Hiếu</t>
  </si>
  <si>
    <t>NBTS02674</t>
  </si>
  <si>
    <t>Bùi thị Mỹ Huỳnh</t>
  </si>
  <si>
    <t>NBTS02675</t>
  </si>
  <si>
    <t>Nguyễn Thị Bích Thủy</t>
  </si>
  <si>
    <t>ok</t>
  </si>
  <si>
    <t>2. Sell in (Val)</t>
  </si>
  <si>
    <t>2. Sell out (Val)</t>
  </si>
  <si>
    <t>3. Sell In  (Val)</t>
  </si>
  <si>
    <t>Area</t>
  </si>
  <si>
    <t>Hương Thủy</t>
  </si>
  <si>
    <t>Nguyễn Dung</t>
  </si>
  <si>
    <t>Full Name</t>
  </si>
  <si>
    <t>Ma NV</t>
  </si>
  <si>
    <t>Begin
 Working day</t>
  </si>
  <si>
    <t>Position</t>
  </si>
  <si>
    <t>NPP</t>
  </si>
  <si>
    <t>HCM</t>
  </si>
  <si>
    <t>Phúc An Bình  &amp; Hoàng Phúc</t>
  </si>
  <si>
    <t>Phúc An Bình</t>
  </si>
  <si>
    <t>Hoàng Phúc</t>
  </si>
  <si>
    <t>Châu Gia Khương</t>
  </si>
  <si>
    <t>Vạn Sự Lợi</t>
  </si>
  <si>
    <t>Mai Gia An</t>
  </si>
  <si>
    <t>Phương Trâm, Vuơng Dũng</t>
  </si>
  <si>
    <t>Phương Trâm</t>
  </si>
  <si>
    <t>Vuơng Dũng</t>
  </si>
  <si>
    <t>Siêu Tính &amp; Trần Phạm Minh</t>
  </si>
  <si>
    <t>Siêu Tính</t>
  </si>
  <si>
    <t>Trần Gia</t>
  </si>
  <si>
    <t>Diễm Phúc, LQK</t>
  </si>
  <si>
    <t>Diễm Phúc</t>
  </si>
  <si>
    <t>Long Quốc Kim</t>
  </si>
  <si>
    <t>WS 1</t>
  </si>
  <si>
    <t>WS1</t>
  </si>
  <si>
    <t>Urban Agent 1</t>
  </si>
  <si>
    <t>KA 1</t>
  </si>
  <si>
    <t>Tân Phú</t>
  </si>
  <si>
    <t>Quận 7A</t>
  </si>
  <si>
    <t>Q4</t>
  </si>
  <si>
    <t>Quận 2+9</t>
  </si>
  <si>
    <t>Nhà Bè</t>
  </si>
  <si>
    <t>Bình Thạnh</t>
  </si>
  <si>
    <t>Hóc Môn, Q 12</t>
  </si>
  <si>
    <t>Thủ Đức</t>
  </si>
  <si>
    <t>Gò Vấp</t>
  </si>
  <si>
    <t>Q4+7+NB</t>
  </si>
  <si>
    <t>Củ Chi</t>
  </si>
  <si>
    <t>Củ Chi 1</t>
  </si>
  <si>
    <t>Củ Chi 3</t>
  </si>
  <si>
    <t>WS+KA</t>
  </si>
  <si>
    <t>SE</t>
  </si>
  <si>
    <t>Minh Lê, Quốc Hùng, Phạm Thị Thêu</t>
  </si>
  <si>
    <t>Quốc Hùng</t>
  </si>
  <si>
    <t>Huệ An</t>
  </si>
  <si>
    <t>AG Nguyễn Thị Lý</t>
  </si>
  <si>
    <t>Lê Thiên Hương</t>
  </si>
  <si>
    <t>Đỗ Minh Thành</t>
  </si>
  <si>
    <t>Minh Lệ</t>
  </si>
  <si>
    <t>AG_Phạm Thị Thêu</t>
  </si>
  <si>
    <t>Duy Ngân, Bạch Mai, Trúc Đào</t>
  </si>
  <si>
    <t>Duy Ngân</t>
  </si>
  <si>
    <t>Bạch Mai</t>
  </si>
  <si>
    <t xml:space="preserve">Nguyễn Huy </t>
  </si>
  <si>
    <t>AG Lê Minh Như</t>
  </si>
  <si>
    <t>Nguyễn Thị Thắm</t>
  </si>
  <si>
    <t>Quốc Cường</t>
  </si>
  <si>
    <t>AG Nguyên Bình</t>
  </si>
  <si>
    <t>Khang Phú, Nguyễn Khoa Đăng</t>
  </si>
  <si>
    <t>Khang Phú</t>
  </si>
  <si>
    <t>Nguyễn Khoa Đăng, Dương Sang</t>
  </si>
  <si>
    <t>Nguyễn Khoa Đăng</t>
  </si>
  <si>
    <t>Trâm Huỳnh Phát</t>
  </si>
  <si>
    <t>Phúc Hậu</t>
  </si>
  <si>
    <t>AG Nguyễn Văn Hòa</t>
  </si>
  <si>
    <t>EAST 1</t>
  </si>
  <si>
    <t>EAST 2</t>
  </si>
  <si>
    <t>Tâm Trang</t>
  </si>
  <si>
    <t>Trường  Vân</t>
  </si>
  <si>
    <t>Dương Thi Hông Nhi</t>
  </si>
  <si>
    <t>Minh Nga, Bé Tân, Mai Phương</t>
  </si>
  <si>
    <t>Minh Nga</t>
  </si>
  <si>
    <t>Bé Tân</t>
  </si>
  <si>
    <t>E_Agent Mai Phương</t>
  </si>
  <si>
    <t>Nguyên Hương,Hoàng Long</t>
  </si>
  <si>
    <t>Nguyên Hương</t>
  </si>
  <si>
    <t>Hoàng Long</t>
  </si>
  <si>
    <t>AG Bình Luynh</t>
  </si>
  <si>
    <t>Hoàng Đại Dương, Dũng Hải Hà</t>
  </si>
  <si>
    <t>Hoàng Đại Dương</t>
  </si>
  <si>
    <t>Nguyễn Minh Đức, Nguyễn Thị Liêm</t>
  </si>
  <si>
    <t>Nguyễn Thị Liêm</t>
  </si>
  <si>
    <t>AG_Thanh Hương</t>
  </si>
  <si>
    <t>Vĩnh Phước, AG Nguyễn Hữu Nhật</t>
  </si>
  <si>
    <t>Vĩnh Phước</t>
  </si>
  <si>
    <t>AG  Nguyễn Hữu Nhật</t>
  </si>
  <si>
    <t>Trí Nguyên,Bảo Long, Hai Mơi</t>
  </si>
  <si>
    <t>Trí Nguyên</t>
  </si>
  <si>
    <t>Hai Mơi</t>
  </si>
  <si>
    <t>Đức Trung</t>
  </si>
  <si>
    <t>MK</t>
  </si>
  <si>
    <t>Ha Tiên, Châu Kim Loan</t>
  </si>
  <si>
    <t>Tuấn Huy</t>
  </si>
  <si>
    <t>Ha Tiên</t>
  </si>
  <si>
    <t>AG Minh Phước</t>
  </si>
  <si>
    <t>AG Châu Kim Loan</t>
  </si>
  <si>
    <t>HTX P1</t>
  </si>
  <si>
    <t>Tú Anh</t>
  </si>
  <si>
    <t>Kim Sang, Thu Hồng</t>
  </si>
  <si>
    <t>Kim Sang</t>
  </si>
  <si>
    <t>Thu Hong</t>
  </si>
  <si>
    <t>Tăng Kiên Quyết</t>
  </si>
  <si>
    <t>AG_Ngô Mai Phương</t>
  </si>
  <si>
    <t>Tâm Tâm MK, Như Thành</t>
  </si>
  <si>
    <t>Trúc Giang Bến Tre</t>
  </si>
  <si>
    <t>Nguyệt Thu</t>
  </si>
  <si>
    <t>AG Mai Bé Thơ</t>
  </si>
  <si>
    <t>Phạm Văn Mừng, Nguyễn Văn Chồn</t>
  </si>
  <si>
    <t>Phạm Văn Mừng</t>
  </si>
  <si>
    <t>AG Nguyễn Văn Chồn</t>
  </si>
  <si>
    <t>HTXP1,Tú Anh, Mai Bé Thơ</t>
  </si>
  <si>
    <t>Thanh Nhanh</t>
  </si>
  <si>
    <t>Hải Đăng</t>
  </si>
  <si>
    <t>AG Như Thành</t>
  </si>
  <si>
    <t>MEKONG 1</t>
  </si>
  <si>
    <t>MEKONG 2</t>
  </si>
  <si>
    <t>Anh Kim, Phan Thị Lý</t>
  </si>
  <si>
    <t>Gia Khánh</t>
  </si>
  <si>
    <t>AG Tấn Phát</t>
  </si>
  <si>
    <t>Ng Thanh Nhàn, Huỳnh Hoài Phượng, Ngọc Mai</t>
  </si>
  <si>
    <t>AG Huỳnh Hoài Phương</t>
  </si>
  <si>
    <t>AG Huỳnh Hữu Châu</t>
  </si>
  <si>
    <t>Bách Việt, Camex</t>
  </si>
  <si>
    <t>Bách Việt</t>
  </si>
  <si>
    <t>AG Camex</t>
  </si>
  <si>
    <t>Châu Thuân,Tư Muỗi</t>
  </si>
  <si>
    <t>Tư Muỗi</t>
  </si>
  <si>
    <t>Trung Thảo</t>
  </si>
  <si>
    <t>Sơn Hùng Dũng, Thúy Hiệp</t>
  </si>
  <si>
    <t>Phước Thành</t>
  </si>
  <si>
    <t>Lê Chí Tâm</t>
  </si>
  <si>
    <t>AG Lê Nga</t>
  </si>
  <si>
    <t>AG_Trần Hên</t>
  </si>
  <si>
    <t>Bách Việt, Dương Bình Tén</t>
  </si>
  <si>
    <t>Anh Kim</t>
  </si>
  <si>
    <t>Hoàng Lợi</t>
  </si>
  <si>
    <t>Hứa Thị Chính</t>
  </si>
  <si>
    <t>Võ Thanh Danh</t>
  </si>
  <si>
    <t>AG Sơn Thanh Dân</t>
  </si>
  <si>
    <t>CEN</t>
  </si>
  <si>
    <t>Kỳ Tiên</t>
  </si>
  <si>
    <t>Linh Nhân</t>
  </si>
  <si>
    <t>Dương Thị Quyên</t>
  </si>
  <si>
    <t>C_Agent Thân Nguyên Hữu</t>
  </si>
  <si>
    <t>C_Agent Huỳnh Thị Hạnh</t>
  </si>
  <si>
    <t>C_Agent Thu Hà</t>
  </si>
  <si>
    <t>Trà Hoàng Gia</t>
  </si>
  <si>
    <t>C_Agent Ông Thị Thái Hà</t>
  </si>
  <si>
    <t>C_Agent Phúc Minh Đức</t>
  </si>
  <si>
    <t>Trần Thị Nhâm</t>
  </si>
  <si>
    <t>Hoàng Cường</t>
  </si>
  <si>
    <t>C_Agent Nguyễn Thị Lý Tuyết</t>
  </si>
  <si>
    <t>C_Agent Trương Thị Hiền</t>
  </si>
  <si>
    <t>Central 2</t>
  </si>
  <si>
    <t>C_Agent Anh Kiệt</t>
  </si>
  <si>
    <t>Đặng Thị Hà</t>
  </si>
  <si>
    <t>Đại Kim Phát</t>
  </si>
  <si>
    <t>C_Agent Lê Minh Phát</t>
  </si>
  <si>
    <t xml:space="preserve">Tuấn Thành </t>
  </si>
  <si>
    <t>C_Agent Tâm Thà</t>
  </si>
  <si>
    <t>C_Agent Công Đính</t>
  </si>
  <si>
    <t>Nguyên Định</t>
  </si>
  <si>
    <t>Lê Trung Thiên</t>
  </si>
  <si>
    <t>C_Agent Võ Thị Hồng Nga</t>
  </si>
  <si>
    <t>C_Agent Dương Thị Thanh</t>
  </si>
  <si>
    <t xml:space="preserve">Hoàng Huy Phát </t>
  </si>
  <si>
    <t>C_Agent Ngô Đăng Cường</t>
  </si>
  <si>
    <t>C_Agent Đăng Minh</t>
  </si>
  <si>
    <t>Bích Khuê</t>
  </si>
  <si>
    <t>North 2</t>
  </si>
  <si>
    <t>NORTH</t>
  </si>
  <si>
    <t>Trung Hậu</t>
  </si>
  <si>
    <t>DEPO 1</t>
  </si>
  <si>
    <t>AG Tai Đạt Lộc</t>
  </si>
  <si>
    <t>Hương Thảo</t>
  </si>
  <si>
    <t>Đinh Thị Thuý</t>
  </si>
  <si>
    <t>N_Agent Nguyễn Thị Châu</t>
  </si>
  <si>
    <t>Nguyễn Đình Anh</t>
  </si>
  <si>
    <t>Lục Xuân Thành</t>
  </si>
  <si>
    <t>N_Agent Hoa Kiều</t>
  </si>
  <si>
    <t>Vũ Hưng</t>
  </si>
  <si>
    <t>AG Lại Hợp Văn</t>
  </si>
  <si>
    <t>Bùi Thị Hường</t>
  </si>
  <si>
    <t>N_Agent Ngô Ngọc Quy</t>
  </si>
  <si>
    <t>UA Đoàn Nguyên Nhẫn</t>
  </si>
  <si>
    <t>Tân Hoàng</t>
  </si>
  <si>
    <t>North 1</t>
  </si>
  <si>
    <t>Kiên Hà</t>
  </si>
  <si>
    <t>Lâm An Đại Phát</t>
  </si>
  <si>
    <t>Hoàng Lan</t>
  </si>
  <si>
    <t>Long Khánh</t>
  </si>
  <si>
    <t>Ngân Minh</t>
  </si>
  <si>
    <t>Hoa Sơn</t>
  </si>
  <si>
    <t>Hào Quang Anh</t>
  </si>
  <si>
    <t>Hoàng Nguyễn</t>
  </si>
  <si>
    <t>N_Agent Nguyễn Thị Cúc</t>
  </si>
  <si>
    <t>Lê Thị Hồng Nga</t>
  </si>
  <si>
    <t>Nguyễn Văn Chiến</t>
  </si>
  <si>
    <t>Đặng Quang Mạnh</t>
  </si>
  <si>
    <t>AG_Lương Thu Hường</t>
  </si>
  <si>
    <t>AG_Nguyễn Văn Thiệp</t>
  </si>
  <si>
    <t>AG_Vạn Thọ</t>
  </si>
  <si>
    <t xml:space="preserve">AG_Đỗ Văn Kiên </t>
  </si>
  <si>
    <t>AG-Hoàng Thế Vinh</t>
  </si>
  <si>
    <t>AG Hồng Bắc</t>
  </si>
  <si>
    <t>AG_Dương Thị Lợi</t>
  </si>
  <si>
    <t>Sơn Diệp</t>
  </si>
  <si>
    <t>AG_Đoàn Vũ Khiêm</t>
  </si>
  <si>
    <t>North 3</t>
  </si>
  <si>
    <t>Thắng Dung</t>
  </si>
  <si>
    <t>AG Nguyễn Thị Nga</t>
  </si>
  <si>
    <t>Phùng Thị Nguyệt</t>
  </si>
  <si>
    <t>Phạm Thị Thu Hằng</t>
  </si>
  <si>
    <t>Nguyễn Thị Nhung</t>
  </si>
  <si>
    <t>AG_Đặng Thị Thúy Hằng</t>
  </si>
  <si>
    <t>AG Tuấn Hạnh</t>
  </si>
  <si>
    <t>AG Đào Văn Dựng</t>
  </si>
  <si>
    <t>AG Nguyễn Trường Giang</t>
  </si>
  <si>
    <t>MT Direct</t>
  </si>
  <si>
    <t>Vương Dũng</t>
  </si>
  <si>
    <t>E_Agent Lê Minh Như</t>
  </si>
  <si>
    <t>N_Agent Hoàng Thế Vinh</t>
  </si>
  <si>
    <t>Phạm Thị Thu Hằng_Nguyễn Thị Nhung</t>
  </si>
  <si>
    <t>N_Agent Đặng Thị Thúy Hằng</t>
  </si>
  <si>
    <t xml:space="preserve">Nguyễn Thị Phương Thảo </t>
  </si>
  <si>
    <t xml:space="preserve">C_Agent Đăng Minh </t>
  </si>
  <si>
    <t>Đoàn Nguyên Nhẫn</t>
  </si>
  <si>
    <t>N_Agent Lại Hợp Văn</t>
  </si>
  <si>
    <t>Đinh Thị Thúy</t>
  </si>
  <si>
    <t>North</t>
  </si>
  <si>
    <t>Phương Duy Bắc Ninh</t>
  </si>
  <si>
    <t>HCM 1</t>
  </si>
  <si>
    <t>Châu Gia Khương &amp; Vạn Sự Lợi</t>
  </si>
  <si>
    <t>Trần Phạm Minh</t>
  </si>
  <si>
    <t>Xuân Thy</t>
  </si>
  <si>
    <t>KA 2</t>
  </si>
  <si>
    <t>N_Agent Nông Thị Thảo</t>
  </si>
  <si>
    <t>N_Agent Vũ Thị Chiêm</t>
  </si>
  <si>
    <t>Sơn Hùng Dũng</t>
  </si>
  <si>
    <t>C_Agent Tân Ngọc Huy</t>
  </si>
  <si>
    <t>M_Agent Tân Quốc Vinh</t>
  </si>
  <si>
    <t>LÊ THỊ THỦY</t>
  </si>
  <si>
    <t>Central 1</t>
  </si>
  <si>
    <t xml:space="preserve">Hoàng Anh </t>
  </si>
  <si>
    <t>Hồng Bắc</t>
  </si>
  <si>
    <t>HD Thuận Phát</t>
  </si>
  <si>
    <t>Ngọc Tú</t>
  </si>
  <si>
    <t>Nguyễn Thị Hảo</t>
  </si>
  <si>
    <t>Thắng Dung, Ngọc Tú</t>
  </si>
  <si>
    <t>Phạm Thị Thu Hằng, Nguyễn Thị Nhung</t>
  </si>
  <si>
    <t>Kim Trà</t>
  </si>
  <si>
    <t>N_Agent Công Thu</t>
  </si>
  <si>
    <t>Đặng Quang Mạnh,AG Lương Thu Hường</t>
  </si>
  <si>
    <t xml:space="preserve">Hoàng Cường </t>
  </si>
  <si>
    <t>C_ Agent Trương Thị Hiền</t>
  </si>
  <si>
    <t>Phạm Thị Nhân</t>
  </si>
  <si>
    <t>Huệ An, Nguyễn Thị Lý</t>
  </si>
  <si>
    <t>Long Khánh_Kim Trà</t>
  </si>
  <si>
    <t>Vũ Thị Chiêm</t>
  </si>
  <si>
    <t>Phili Toàn Cầu</t>
  </si>
  <si>
    <t>Thiên Tuấn</t>
  </si>
  <si>
    <t>Kim Hoàng</t>
  </si>
  <si>
    <t xml:space="preserve">Phúc An Bình </t>
  </si>
  <si>
    <t>Minh Ngọc</t>
  </si>
  <si>
    <t>Indirect</t>
  </si>
  <si>
    <t>Trịnh Mỹ Nhung</t>
  </si>
  <si>
    <t>Nông Thị Thảo</t>
  </si>
  <si>
    <t>Đặng Quang Mạnh,Lương Thu Hường</t>
  </si>
  <si>
    <t>Đạt Hà</t>
  </si>
  <si>
    <t xml:space="preserve"> Nguyễn Thị Nga</t>
  </si>
  <si>
    <t xml:space="preserve">Hà Thị Mỹ Hạnh </t>
  </si>
  <si>
    <t>Nguyễn Thị Hòa</t>
  </si>
  <si>
    <t>Ngọc Minh Hà</t>
  </si>
  <si>
    <t>M_Agent Võ Thanh Thủy</t>
  </si>
  <si>
    <t>Lộc Sang</t>
  </si>
  <si>
    <t>Gia Khánh, Tấn Phát</t>
  </si>
  <si>
    <t>AG Đoàn Thị Mỹ Hạnh</t>
  </si>
  <si>
    <t>Minh Nguyệt</t>
  </si>
  <si>
    <t>AG Võ Thanh Thuỷ</t>
  </si>
  <si>
    <t>Lương Thu Hường</t>
  </si>
  <si>
    <t>Mai Hoàng Long</t>
  </si>
  <si>
    <t>Phương Trâm &amp; Vương Dũng</t>
  </si>
  <si>
    <t>Quốc Thái</t>
  </si>
  <si>
    <t>phili toàn cầu</t>
  </si>
  <si>
    <t>Việt Bảo Hân</t>
  </si>
  <si>
    <t>Lê Tiến Lộc</t>
  </si>
  <si>
    <t>Phan Lâm</t>
  </si>
  <si>
    <t>Tuấn Hạnh</t>
  </si>
  <si>
    <t>Đặng Thị Thúy Hằng</t>
  </si>
  <si>
    <t>Hà Thị Mỹ Hạnh</t>
  </si>
  <si>
    <t>SE 2</t>
  </si>
  <si>
    <t>Nguyễn Văn Suyến</t>
  </si>
  <si>
    <t>Tâm Tâm MK</t>
  </si>
  <si>
    <t>Đại Thành Tín</t>
  </si>
  <si>
    <t>Diễm Phúc &amp; Kim Hoa</t>
  </si>
  <si>
    <t>Phúc Anh</t>
  </si>
  <si>
    <t>Lê Minh Như</t>
  </si>
  <si>
    <t>HTX Quận 4</t>
  </si>
  <si>
    <t xml:space="preserve">Phương Trâm </t>
  </si>
  <si>
    <t>Duy Hoàng</t>
  </si>
  <si>
    <t>ASM SE 1</t>
  </si>
  <si>
    <t>AG Tân Quốc Vinh</t>
  </si>
  <si>
    <t xml:space="preserve">Nguyễn Thị Nga </t>
  </si>
  <si>
    <t>Kim Hoa</t>
  </si>
  <si>
    <t>Dương Thị Lợi</t>
  </si>
  <si>
    <t>Nguyễn Thị Chinh</t>
  </si>
  <si>
    <t>Văn Minh</t>
  </si>
  <si>
    <t>Viĩnh Hiệp</t>
  </si>
  <si>
    <t>Rượu Num</t>
  </si>
  <si>
    <t>Hoàng Phúc Và Phúc An Bình</t>
  </si>
  <si>
    <t>Lâm Thu Loan</t>
  </si>
  <si>
    <t>Hương Anh Phát</t>
  </si>
  <si>
    <t>Gia Bao</t>
  </si>
  <si>
    <t>N_Agent Đoàn Vũ Khiêm</t>
  </si>
  <si>
    <t>Vĩnh Hiệp</t>
  </si>
  <si>
    <t>Cen 2</t>
  </si>
  <si>
    <t>C_Agent Công Đính,Tuấn Thành, C_Agent Tâm Thà</t>
  </si>
  <si>
    <t>Hoàng Huy Phát</t>
  </si>
  <si>
    <t>Bách Vệt</t>
  </si>
  <si>
    <t>Trường Tín</t>
  </si>
  <si>
    <t>Ngô Thị Hạnh</t>
  </si>
  <si>
    <t>Van Sự Lợi</t>
  </si>
  <si>
    <t>Nguyễn Thị Chinh , ,Đặng Quang Mạnh</t>
  </si>
  <si>
    <t>Bến Tre</t>
  </si>
  <si>
    <t>Đồng Tháp</t>
  </si>
  <si>
    <t>Nguyen Van Cong</t>
  </si>
  <si>
    <t>Lê Oanh</t>
  </si>
  <si>
    <t>M_Agent Mai Bé Thơ</t>
  </si>
  <si>
    <t>Lê Thị Thủy</t>
  </si>
  <si>
    <t>Đinh Thị Thúy</t>
  </si>
  <si>
    <t>HTX Phường 1</t>
  </si>
  <si>
    <t xml:space="preserve">HCM </t>
  </si>
  <si>
    <t>Driect</t>
  </si>
  <si>
    <t>Khang An</t>
  </si>
  <si>
    <t>Trâần hên</t>
  </si>
  <si>
    <t>Thanh Bình</t>
  </si>
  <si>
    <t>HỮU LINH</t>
  </si>
  <si>
    <t>Trung Thảo, Hoàng Lợi</t>
  </si>
  <si>
    <t>Huữu Linh</t>
  </si>
  <si>
    <t>MK 2</t>
  </si>
  <si>
    <t>Minh Tuyết Nha Trang</t>
  </si>
  <si>
    <t>Quỳnh Phát</t>
  </si>
  <si>
    <t>lê Thiên Hương</t>
  </si>
  <si>
    <t>CEN 2</t>
  </si>
  <si>
    <t>Công Đính, Tuấn Thành</t>
  </si>
  <si>
    <t>CEN 3</t>
  </si>
  <si>
    <t>Đinh Thị Thúy, Lê thị Thủy</t>
  </si>
  <si>
    <t>Gia Khanh</t>
  </si>
  <si>
    <t>Tâm Tâm Mk</t>
  </si>
  <si>
    <t>EDD</t>
  </si>
  <si>
    <t>MK 1</t>
  </si>
  <si>
    <t>Thành Phương</t>
  </si>
  <si>
    <t>N_Agent Hoa Kiều</t>
  </si>
  <si>
    <t xml:space="preserve"> Tân Ngọc Huy </t>
  </si>
  <si>
    <t>Trần Phú Quốc</t>
  </si>
  <si>
    <t>AMP</t>
  </si>
  <si>
    <t>Huệ Ân</t>
  </si>
  <si>
    <t>Diem Phuc</t>
  </si>
  <si>
    <t>Phuc An Binh</t>
  </si>
  <si>
    <t>HTX Quan 4</t>
  </si>
  <si>
    <t>Duy Hoang</t>
  </si>
  <si>
    <t>Hồ Gia</t>
  </si>
  <si>
    <t xml:space="preserve">SE </t>
  </si>
  <si>
    <t>Hải Dậu</t>
  </si>
  <si>
    <t>Gia Bảo</t>
  </si>
  <si>
    <t>Nga Hiền</t>
  </si>
  <si>
    <t>Ngọc Phượng</t>
  </si>
  <si>
    <t>Phuúc Anh</t>
  </si>
  <si>
    <t>Minh Vĩnh</t>
  </si>
  <si>
    <t xml:space="preserve"> Nguyễn Văn Công </t>
  </si>
  <si>
    <t>M_Agent Trần Hên</t>
  </si>
  <si>
    <t>Văn Gia Phát</t>
  </si>
  <si>
    <t>HƯƠNG ANH PHÁT</t>
  </si>
  <si>
    <t>Hiền Hòa</t>
  </si>
  <si>
    <t>BÁCH VIỆT</t>
  </si>
  <si>
    <t>Thái Trâm</t>
  </si>
  <si>
    <t>edd</t>
  </si>
  <si>
    <t>WS 2</t>
  </si>
  <si>
    <t>Kim Hoang</t>
  </si>
  <si>
    <t xml:space="preserve"> Lê Trung Thiên </t>
  </si>
  <si>
    <t>EDD 2</t>
  </si>
  <si>
    <t>Văn Anh</t>
  </si>
  <si>
    <t>EDD 1</t>
  </si>
  <si>
    <t>Hữu Linh</t>
  </si>
  <si>
    <t>Viet bao Han</t>
  </si>
  <si>
    <t>Quoc thai</t>
  </si>
  <si>
    <t>Phúc Thinh Đạt</t>
  </si>
  <si>
    <t>Minh Tuyết</t>
  </si>
  <si>
    <t>Diêm Phúc</t>
  </si>
  <si>
    <t>Phúc Thiịnh Đạt</t>
  </si>
  <si>
    <t>Quoốc Thái</t>
  </si>
  <si>
    <t>Vieệt Bảo Hân</t>
  </si>
  <si>
    <t>Phúc Thịnh Đạt</t>
  </si>
  <si>
    <t>Viet Bao Han</t>
  </si>
  <si>
    <t>Đào Trọng Thu</t>
  </si>
  <si>
    <t>Phúc Anh Trần</t>
  </si>
  <si>
    <t>EDD 3</t>
  </si>
  <si>
    <t>Vân Anh</t>
  </si>
  <si>
    <t>Huy Đăng</t>
  </si>
  <si>
    <t>Bích Duyên</t>
  </si>
  <si>
    <t>Hà Văn Công</t>
  </si>
  <si>
    <t>Tân Ngọc Huy</t>
  </si>
  <si>
    <t>Bich duyen</t>
  </si>
  <si>
    <t>Hua Thi Chinh</t>
  </si>
  <si>
    <t>Vinh Hiep</t>
  </si>
  <si>
    <t>Phuc anh</t>
  </si>
  <si>
    <t>Edd 1</t>
  </si>
  <si>
    <t>Depo 2</t>
  </si>
  <si>
    <t>DEPO 2</t>
  </si>
  <si>
    <t>Edd2</t>
  </si>
  <si>
    <t>Nguyễn Lệ Hồng, Vũ Thị Chiêm</t>
  </si>
  <si>
    <t>EDD_Kho Gò Vấp</t>
  </si>
  <si>
    <t>DEPO_Kho Quận 9</t>
  </si>
  <si>
    <t>EDD_Kho Bình Chánh</t>
  </si>
  <si>
    <t>Hoa Kiều</t>
  </si>
  <si>
    <t>Nguyễn Lệ Hồng</t>
  </si>
  <si>
    <t>EDD_Kho Quận 7</t>
  </si>
  <si>
    <t>DEPO_Kho Hoc Mon</t>
  </si>
  <si>
    <t>EDD Hà Nội</t>
  </si>
  <si>
    <t>DEPO_Kho Quận Bình Tân</t>
  </si>
  <si>
    <t>EDD3</t>
  </si>
  <si>
    <t>AG Đoàn Vũ Khiêm</t>
  </si>
  <si>
    <t>Cao Hằng</t>
  </si>
  <si>
    <t>EDD_Kho HocMon</t>
  </si>
  <si>
    <t>DEPO 3</t>
  </si>
  <si>
    <t>InDirect South</t>
  </si>
  <si>
    <t>Lê Thị hồng Nga</t>
  </si>
  <si>
    <t>Anh Duy</t>
  </si>
  <si>
    <t>Thành Phương, Ngân Minh</t>
  </si>
  <si>
    <t>NOR 1B</t>
  </si>
  <si>
    <t>DEPO Vinh</t>
  </si>
  <si>
    <t>DEPO3</t>
  </si>
  <si>
    <t>Nguyễn Thị Liêm, Nguyễn Minh Đức</t>
  </si>
  <si>
    <t>EDD4</t>
  </si>
  <si>
    <t>Hưng Thanh Bình</t>
  </si>
  <si>
    <t>Mai Thị Duyên</t>
  </si>
  <si>
    <t>Tuấn Chúc</t>
  </si>
  <si>
    <t>Depot 4</t>
  </si>
  <si>
    <t>EDD Gò Vấp</t>
  </si>
  <si>
    <t>EDD 4</t>
  </si>
  <si>
    <t>Anh Phúc Phát</t>
  </si>
  <si>
    <t>MT direct</t>
  </si>
  <si>
    <t>EDD2</t>
  </si>
  <si>
    <t>DEPOT 3</t>
  </si>
  <si>
    <t>DEPO 4</t>
  </si>
  <si>
    <t>MT Direct South</t>
  </si>
  <si>
    <t>MT South</t>
  </si>
  <si>
    <t>MT InDirect South</t>
  </si>
  <si>
    <t>Nguyễn Lệ Hồng+ Nguyễn Thị Nhung</t>
  </si>
  <si>
    <t>NOR 1</t>
  </si>
  <si>
    <t>Vân Dũng</t>
  </si>
  <si>
    <t>MK2</t>
  </si>
  <si>
    <t>Lễ Nga</t>
  </si>
  <si>
    <t>NOR 2</t>
  </si>
  <si>
    <t>Hoàng Anh</t>
  </si>
  <si>
    <t>Tam Châu</t>
  </si>
  <si>
    <t>Toàn Quốc</t>
  </si>
  <si>
    <t>EDD2 + DEPOT 3</t>
  </si>
  <si>
    <t>EDD 1 + DEPOT 4</t>
  </si>
  <si>
    <t>DEPOT 1</t>
  </si>
  <si>
    <t>Đô Thành</t>
  </si>
  <si>
    <t>DEPOT 2</t>
  </si>
  <si>
    <t>EDD1</t>
  </si>
  <si>
    <t>Văn Quyết</t>
  </si>
  <si>
    <t>DEPOT 4</t>
  </si>
  <si>
    <t>NPP Anh Duy</t>
  </si>
  <si>
    <t>NOR</t>
  </si>
  <si>
    <t>Đức Thắng</t>
  </si>
  <si>
    <t>Đặng Hoàng Khang</t>
  </si>
  <si>
    <t>DEPO_Kho Hóc Môn</t>
  </si>
  <si>
    <t>Thủy Khương</t>
  </si>
  <si>
    <t>Đức Hưng</t>
  </si>
  <si>
    <t>KHANG AN</t>
  </si>
  <si>
    <t>SE 1</t>
  </si>
  <si>
    <t>Trần Thị Ngọc Bích</t>
  </si>
  <si>
    <t>Đỗ Văn Kiên, Dương Thị Lợi</t>
  </si>
  <si>
    <t>Metro+Lotte South (MTS. Trâm)</t>
  </si>
  <si>
    <t>EDD 2 + Depo 2</t>
  </si>
  <si>
    <t xml:space="preserve"> MK 1</t>
  </si>
  <si>
    <t xml:space="preserve">CEN </t>
  </si>
  <si>
    <t>CEN 1</t>
  </si>
  <si>
    <t>DEPO 2 + EDD 2</t>
  </si>
  <si>
    <t>Đức Trung, Nhi Nữ</t>
  </si>
  <si>
    <t>Nguyễn Thị Liêm, Đức Thắng</t>
  </si>
  <si>
    <t>Depo 4</t>
  </si>
  <si>
    <t>Tuấn Chúc, Tuấn Hạnh</t>
  </si>
  <si>
    <t>Đức Thắng, Nguyễn Thị Liêm</t>
  </si>
  <si>
    <t xml:space="preserve"> MK 2</t>
  </si>
  <si>
    <t>Đinh Thị Thúy, Nguyễn Thị Bích Loan</t>
  </si>
  <si>
    <t>Đăng Minh</t>
  </si>
  <si>
    <t>Kim Ngân Hậu Giang</t>
  </si>
  <si>
    <t xml:space="preserve">Kỳ Tiên </t>
  </si>
  <si>
    <t>Trường Vân Khánh Hòa</t>
  </si>
  <si>
    <t>Trương Hữu Phương</t>
  </si>
  <si>
    <t>Tân Ngọc Huy + Đặng Thị Hà</t>
  </si>
  <si>
    <t>Nguyễn Duy Long</t>
  </si>
  <si>
    <t>Sông Hồ</t>
  </si>
  <si>
    <t>EDD 1 + DEPO 3</t>
  </si>
  <si>
    <t>Hòa Hợp</t>
  </si>
  <si>
    <t>Vân Dũng, Nguyễn Thị Cúc</t>
  </si>
  <si>
    <t>Depo 3</t>
  </si>
  <si>
    <t>Sài Gòn Co.op</t>
  </si>
  <si>
    <t>Cao Hằng, Đức Trung, Nhi Nữ</t>
  </si>
  <si>
    <t>Chỉnh Quyên</t>
  </si>
  <si>
    <t>Thanh Bình, Đào Trọng Thu</t>
  </si>
  <si>
    <t>MTĐặng Thiên Thanh</t>
  </si>
  <si>
    <t>MT-Direct</t>
  </si>
  <si>
    <t>EDD 2 + DEPO 2</t>
  </si>
  <si>
    <t>Tuấn Thành</t>
  </si>
  <si>
    <t xml:space="preserve">NOR </t>
  </si>
  <si>
    <t>Trần Văn Hải, Hoàng Anh</t>
  </si>
  <si>
    <t>Lâm Anh Ngọc</t>
  </si>
  <si>
    <t>Nguyễn Duy Long, Lê Thị Hồng Nga</t>
  </si>
  <si>
    <t>Quế Khoa</t>
  </si>
  <si>
    <t>Hoa Kiều</t>
  </si>
  <si>
    <t>Direct-Coop</t>
  </si>
  <si>
    <t>EDD 4 + DEPO 4</t>
  </si>
  <si>
    <t>Nguyễn Ngọc Thanh</t>
  </si>
  <si>
    <t>Lê Thị Mỹ Thịnh</t>
  </si>
  <si>
    <t>NBTS02676</t>
  </si>
  <si>
    <t>Ngô Chí Bằng</t>
  </si>
  <si>
    <t>NBTS02677</t>
  </si>
  <si>
    <t>NBTS02678</t>
  </si>
  <si>
    <t>Võ Bá Thịnh</t>
  </si>
  <si>
    <t>NBTS02679</t>
  </si>
  <si>
    <t>EDD 4+DEPO 4</t>
  </si>
  <si>
    <t>Lê Văn Trung</t>
  </si>
  <si>
    <t>NBTS02680</t>
  </si>
  <si>
    <t>EDD 1+DEPO 3</t>
  </si>
  <si>
    <t>Dương Ngọc Hân</t>
  </si>
  <si>
    <t>NBTS02681</t>
  </si>
  <si>
    <t>NBTS02682</t>
  </si>
  <si>
    <t>Nguyễn Thị Cúc</t>
  </si>
  <si>
    <t>Nguyễn Hồng Kỳ</t>
  </si>
  <si>
    <t>NBTS02683</t>
  </si>
  <si>
    <t>Lê Nguyên Thúy Oanh</t>
  </si>
  <si>
    <t>NBTS02684</t>
  </si>
  <si>
    <t>Lê Anh Quốc</t>
  </si>
  <si>
    <t>NBTS02685</t>
  </si>
  <si>
    <t>NBTS02686</t>
  </si>
  <si>
    <t>Lý Thị Cương</t>
  </si>
  <si>
    <t>NBTS02687</t>
  </si>
  <si>
    <t>Trần Ngọc Tòng</t>
  </si>
  <si>
    <t>NBTS02688</t>
  </si>
  <si>
    <t>Nguyễn Tấn Linh</t>
  </si>
  <si>
    <t>NBTS02689</t>
  </si>
  <si>
    <t>Trần Thị Kim Thúy</t>
  </si>
  <si>
    <t>NBTS02690</t>
  </si>
  <si>
    <t>Lâm Thị Bích Nguyệt</t>
  </si>
  <si>
    <t>NBTS02691</t>
  </si>
  <si>
    <t>NBTS02692</t>
  </si>
  <si>
    <t>Lưu Thị Nguyên</t>
  </si>
  <si>
    <t>NBTS02693</t>
  </si>
  <si>
    <t>Lê Ái Phương</t>
  </si>
  <si>
    <t>NBTS02694</t>
  </si>
  <si>
    <t xml:space="preserve">Đỗ Đình Hòa </t>
  </si>
  <si>
    <t>NBTS02695</t>
  </si>
  <si>
    <t>Vũ Thị Tuyết</t>
  </si>
  <si>
    <t>NBTS02696</t>
  </si>
  <si>
    <t>Phan Thị Thanh Thủy</t>
  </si>
  <si>
    <t>NBTS02697</t>
  </si>
  <si>
    <t>Nguyễn Đồng Tâm</t>
  </si>
  <si>
    <t>NBTS02698</t>
  </si>
  <si>
    <t>NBTS02699</t>
  </si>
  <si>
    <t>Kiên Hữu Thọ</t>
  </si>
  <si>
    <t>NBTS02700</t>
  </si>
  <si>
    <t>Nguyễn Việt Thảo Nhi</t>
  </si>
  <si>
    <t>NBTS02701</t>
  </si>
  <si>
    <t>Thiên Đăng</t>
  </si>
  <si>
    <t>Lê Tấn Việt</t>
  </si>
  <si>
    <t>NBTS02702</t>
  </si>
  <si>
    <t>NBTS02703</t>
  </si>
  <si>
    <t>Hà Duy Tình</t>
  </si>
  <si>
    <t>NBTS02705</t>
  </si>
  <si>
    <t>Lê Quí Trọng</t>
  </si>
  <si>
    <t>NBTS02706</t>
  </si>
  <si>
    <t>Phạm Thị Dung</t>
  </si>
  <si>
    <t>NBTS02707</t>
  </si>
  <si>
    <t>Dương Thiên Long</t>
  </si>
  <si>
    <t>NBTS02708</t>
  </si>
  <si>
    <t>TRẦN THANH HƯNG</t>
  </si>
  <si>
    <t>NBTS02709</t>
  </si>
  <si>
    <t>BÙI THỊ MỸ CHI</t>
  </si>
  <si>
    <t>NBTS02710</t>
  </si>
  <si>
    <t>TỪ THỊ MỸ HẰNG</t>
  </si>
  <si>
    <t>NBTS02711</t>
  </si>
  <si>
    <t>NGÔ MINH THÁI</t>
  </si>
  <si>
    <t>NBTS02712</t>
  </si>
  <si>
    <t>Trần Văn Hiền</t>
  </si>
  <si>
    <t>NBTS02713</t>
  </si>
  <si>
    <t>NBTS02714</t>
  </si>
  <si>
    <t>Trương Văn Út</t>
  </si>
  <si>
    <t>NBTS02715</t>
  </si>
  <si>
    <t>Tạ Minh Hiển</t>
  </si>
  <si>
    <t>NBTS02716</t>
  </si>
  <si>
    <t>NBTS02717</t>
  </si>
  <si>
    <t>05.07.2019</t>
  </si>
  <si>
    <t>Nguyễn Sinh Viên</t>
  </si>
  <si>
    <t>NBTS02718</t>
  </si>
  <si>
    <t>Nguyễn Quốc Tuấn</t>
  </si>
  <si>
    <t>NBTS02719</t>
  </si>
  <si>
    <t>NBTS02720</t>
  </si>
  <si>
    <t>NBTS02721</t>
  </si>
  <si>
    <t>Nguyễn Thị Thành</t>
  </si>
  <si>
    <t>NBTS02722</t>
  </si>
  <si>
    <t>DEO 3</t>
  </si>
  <si>
    <t>Phạm Ngọc Ngà</t>
  </si>
  <si>
    <t>NBTS02723</t>
  </si>
  <si>
    <t>NBTS02724</t>
  </si>
  <si>
    <t>NBTS02725</t>
  </si>
  <si>
    <t>Nguyễn Hữu Tiến</t>
  </si>
  <si>
    <t>NBTS02726</t>
  </si>
  <si>
    <t>Nguyễn Việt Hiệp</t>
  </si>
  <si>
    <t>NBTS02727</t>
  </si>
  <si>
    <t>Tạ Thị Ngoan</t>
  </si>
  <si>
    <t>NBTS02728</t>
  </si>
  <si>
    <t>NGUYỄN HOÀNG TRƯỜNG</t>
  </si>
  <si>
    <t>NBTS02729</t>
  </si>
  <si>
    <t>Vũ Quang Hùng</t>
  </si>
  <si>
    <t>NBTS02730</t>
  </si>
  <si>
    <t>Huỳnh Thị Bích Như</t>
  </si>
  <si>
    <t>NBTS02731</t>
  </si>
  <si>
    <t>Phạm Thị Kim Oanh</t>
  </si>
  <si>
    <t>NBTS02732</t>
  </si>
  <si>
    <t>Nguyễn Thị Diệu Lý</t>
  </si>
  <si>
    <t>NBTS02733</t>
  </si>
  <si>
    <t>Nguyễn Ngọc Tường Vy</t>
  </si>
  <si>
    <t>NBTS02734</t>
  </si>
  <si>
    <t>Đoàn Thanh Tuấn</t>
  </si>
  <si>
    <t>NBTS02735</t>
  </si>
  <si>
    <t>Phạm Văn Tị</t>
  </si>
  <si>
    <t>NBTS02736</t>
  </si>
  <si>
    <t>Hà Văn Thể</t>
  </si>
  <si>
    <t>NBTS02737</t>
  </si>
  <si>
    <t>Lê Kim Duyên Phụng</t>
  </si>
  <si>
    <t>NBTS02738</t>
  </si>
  <si>
    <t>Đỗ Thiên Hào</t>
  </si>
  <si>
    <t>NBTS02739</t>
  </si>
  <si>
    <t>Đinh Xuân Hưng</t>
  </si>
  <si>
    <t>NBTS02740</t>
  </si>
  <si>
    <t>NBTS02741</t>
  </si>
  <si>
    <t>Co.op</t>
  </si>
  <si>
    <t>Hà Thanh Thường</t>
  </si>
  <si>
    <t>Route</t>
  </si>
  <si>
    <t>Số NV bị trùng</t>
  </si>
  <si>
    <t>R3</t>
  </si>
  <si>
    <t>R4</t>
  </si>
  <si>
    <t>R8</t>
  </si>
  <si>
    <t>R2</t>
  </si>
  <si>
    <t>R7</t>
  </si>
  <si>
    <t>R5</t>
  </si>
  <si>
    <t>R6</t>
  </si>
  <si>
    <t>R9</t>
  </si>
  <si>
    <t>R10</t>
  </si>
  <si>
    <t>R1</t>
  </si>
  <si>
    <t>R11</t>
  </si>
  <si>
    <t>R12</t>
  </si>
  <si>
    <t>Ngô Đức Thuận</t>
  </si>
  <si>
    <t>NBTS02742</t>
  </si>
  <si>
    <t>Mai Bá Tài</t>
  </si>
  <si>
    <t>NBTS02743</t>
  </si>
  <si>
    <t>Nguyễn Thanh Danh</t>
  </si>
  <si>
    <t>NBTS02744</t>
  </si>
  <si>
    <t>NBTS02745</t>
  </si>
  <si>
    <t>Lương Ngọc Nguyên</t>
  </si>
  <si>
    <t>NBTS02746</t>
  </si>
  <si>
    <t>Hải Lâm</t>
  </si>
  <si>
    <t>NBTS02747</t>
  </si>
  <si>
    <t>Phúc An Khang</t>
  </si>
  <si>
    <t>Phạm Thị Hà Linh</t>
  </si>
  <si>
    <t>NBTS02748</t>
  </si>
  <si>
    <t>Đàm Thúy Phượng</t>
  </si>
  <si>
    <t>NBTS02749</t>
  </si>
  <si>
    <t>Vũ Thị Hương</t>
  </si>
  <si>
    <t>NBTS02750</t>
  </si>
  <si>
    <t>Hoàng Thị Lan Anh</t>
  </si>
  <si>
    <t>NBTS02751</t>
  </si>
  <si>
    <t>NBTS02752</t>
  </si>
  <si>
    <t>NBTS02753</t>
  </si>
  <si>
    <t>Nguyễn Minh Phương</t>
  </si>
  <si>
    <t>NBTS02754</t>
  </si>
  <si>
    <t>Nguyễn Quốc Sử</t>
  </si>
  <si>
    <t>NBTS02755</t>
  </si>
  <si>
    <t>Trần Thị Thái</t>
  </si>
  <si>
    <t>NBTS02756</t>
  </si>
  <si>
    <t>Lê Đức Khôi</t>
  </si>
  <si>
    <t>NBTS02757</t>
  </si>
  <si>
    <t>Nguyễn Minh Hà</t>
  </si>
  <si>
    <t>NBTS02758</t>
  </si>
  <si>
    <t>Trần Thị Giang</t>
  </si>
  <si>
    <t>NBTS02759</t>
  </si>
  <si>
    <t>Nguyễn Quang Phong</t>
  </si>
  <si>
    <t>NBTS02760</t>
  </si>
  <si>
    <t>Nguyễn Văn Thế</t>
  </si>
  <si>
    <t>NBTS02761</t>
  </si>
  <si>
    <t>Lê Duy Trung</t>
  </si>
  <si>
    <t>NBTS02762</t>
  </si>
  <si>
    <t>Nguyễn Đình Đông</t>
  </si>
  <si>
    <t>NBTS02763</t>
  </si>
  <si>
    <t>Phan Thị Yến</t>
  </si>
  <si>
    <t>NBTS02764</t>
  </si>
  <si>
    <t>NBTS02765</t>
  </si>
  <si>
    <t xml:space="preserve">Hoàng Thị Thu Hằng </t>
  </si>
  <si>
    <t>NBTS02766</t>
  </si>
  <si>
    <t>Hoàng Thị Bình</t>
  </si>
  <si>
    <t>NBTS02767</t>
  </si>
  <si>
    <t>Nguyễn Thị Ngoan</t>
  </si>
  <si>
    <t>NBTS02768</t>
  </si>
  <si>
    <t>Vũ Đình Hòa</t>
  </si>
  <si>
    <t>NBTS02769</t>
  </si>
  <si>
    <t>Trần Thị Sinh</t>
  </si>
  <si>
    <t>NBTS02770</t>
  </si>
  <si>
    <t>Lê Thanh Nghị</t>
  </si>
  <si>
    <t>NBTS02771</t>
  </si>
  <si>
    <t>Bùi Thanh Bình</t>
  </si>
  <si>
    <t>Phan Hoài Phương</t>
  </si>
  <si>
    <t>NBTS02772</t>
  </si>
  <si>
    <t>Đặng Văn Dương</t>
  </si>
  <si>
    <t>NBTS02773</t>
  </si>
  <si>
    <t>Trần Văn Minh</t>
  </si>
  <si>
    <t>NBTS02774</t>
  </si>
  <si>
    <t xml:space="preserve">Đỗ Văn Nghĩa </t>
  </si>
  <si>
    <t>NBTS02775</t>
  </si>
  <si>
    <t xml:space="preserve">Trần Đắc Tú </t>
  </si>
  <si>
    <t>NBTS02776</t>
  </si>
  <si>
    <t>Vũ Thanh Tuấn</t>
  </si>
  <si>
    <t>NBTS02777</t>
  </si>
  <si>
    <t>Tiến Thành</t>
  </si>
  <si>
    <t>Trần Thị Hồng Đảm</t>
  </si>
  <si>
    <t>NBTS02778</t>
  </si>
  <si>
    <t>Lê Thị Hòa</t>
  </si>
  <si>
    <t>NBTS02779</t>
  </si>
  <si>
    <t>LÒ VĂN SƠN</t>
  </si>
  <si>
    <t>NBTS02780</t>
  </si>
  <si>
    <t>Nguyễn Minh Tường</t>
  </si>
  <si>
    <t>NBTS02781</t>
  </si>
  <si>
    <t>Nguyễn Thùy Trâm</t>
  </si>
  <si>
    <t>NBTS02782</t>
  </si>
  <si>
    <t>SE 3</t>
  </si>
  <si>
    <t>NBTS02783</t>
  </si>
  <si>
    <t>SE 4</t>
  </si>
  <si>
    <t>Nguyễn Minh Hiếu</t>
  </si>
  <si>
    <t>NBTS02784</t>
  </si>
  <si>
    <t>Lê Văn Thừa</t>
  </si>
  <si>
    <t>NBTS02785</t>
  </si>
  <si>
    <t>NBTS02786</t>
  </si>
  <si>
    <t>Kiều Hưng</t>
  </si>
  <si>
    <t>Nguyễn Thị Thúy TB</t>
  </si>
  <si>
    <t>NBTS02787</t>
  </si>
  <si>
    <t>Vũ Thị Thắm</t>
  </si>
  <si>
    <t>NBTS02788</t>
  </si>
  <si>
    <t>Hoàng Thị Thắm</t>
  </si>
  <si>
    <t>NBTS02789</t>
  </si>
  <si>
    <t>NBTS02790</t>
  </si>
  <si>
    <t>Nguyễn Hoàng Vy</t>
  </si>
  <si>
    <t>NBTS02791</t>
  </si>
  <si>
    <t>Nguyễn Thị Thanh Phụng</t>
  </si>
  <si>
    <t>NBTS02792</t>
  </si>
  <si>
    <t>Nguyễn Thành Nhân</t>
  </si>
  <si>
    <t>NBTS02793</t>
  </si>
  <si>
    <t>Ngô Thị Mai</t>
  </si>
  <si>
    <t>NBTS02794</t>
  </si>
  <si>
    <t>Bùi Thị Kim Cúc</t>
  </si>
  <si>
    <t>NBTS02795</t>
  </si>
  <si>
    <t>Nguyễn Đặng Bảo Ý</t>
  </si>
  <si>
    <t>NBTS02796</t>
  </si>
  <si>
    <t>Trần Thành Tín</t>
  </si>
  <si>
    <t>NBTS02797</t>
  </si>
  <si>
    <t>Đinh Thị Thanh Tuyết</t>
  </si>
  <si>
    <t>NBTS02798</t>
  </si>
  <si>
    <t>Nguyễn Đức Mai</t>
  </si>
  <si>
    <t>NBTS02799</t>
  </si>
  <si>
    <t>Hồ Quốc Lĩnh</t>
  </si>
  <si>
    <t>NBTS02800</t>
  </si>
  <si>
    <t>NBTS02801</t>
  </si>
  <si>
    <t>Ngô Đức Trung</t>
  </si>
  <si>
    <t>NBTS02802</t>
  </si>
  <si>
    <t>Đoàn Vọng Đông Ngự</t>
  </si>
  <si>
    <t>NBTS02803</t>
  </si>
  <si>
    <t>Khưu Thiên Trúc</t>
  </si>
  <si>
    <t>NBTS02804</t>
  </si>
  <si>
    <t>Bùi Thành Long</t>
  </si>
  <si>
    <t>NBTS02805</t>
  </si>
  <si>
    <t>Lê Thanh Thảo</t>
  </si>
  <si>
    <t>NBTS02806</t>
  </si>
  <si>
    <t>NBTS02807</t>
  </si>
  <si>
    <t xml:space="preserve">Trương Hữu Hiệp </t>
  </si>
  <si>
    <t>NBTS02808</t>
  </si>
  <si>
    <t>NBTS02809</t>
  </si>
  <si>
    <t>Nguyễn Duy Thạch</t>
  </si>
  <si>
    <t>NBTS02810</t>
  </si>
  <si>
    <t>Direct Co.op</t>
  </si>
  <si>
    <t>Ngô Anh Khoa</t>
  </si>
  <si>
    <t>NBTS02811</t>
  </si>
  <si>
    <t>Dương Kiến Vinh</t>
  </si>
  <si>
    <t>NBTS02812</t>
  </si>
  <si>
    <t>Võ Thanh Lâm</t>
  </si>
  <si>
    <t>NBTS02813</t>
  </si>
  <si>
    <t>Trần Linh Dương</t>
  </si>
  <si>
    <t>NBTS02814</t>
  </si>
  <si>
    <t>NBTS02815</t>
  </si>
  <si>
    <t>Phan Thị Thảo</t>
  </si>
  <si>
    <t>NBTS02816</t>
  </si>
  <si>
    <t xml:space="preserve">LÊ ĐIÊP LỢI </t>
  </si>
  <si>
    <t>NBTS02817</t>
  </si>
  <si>
    <t>La Văn Đức</t>
  </si>
  <si>
    <t>NBTS02818</t>
  </si>
  <si>
    <t>Trần Việt Anh</t>
  </si>
  <si>
    <t>NBTS02819</t>
  </si>
  <si>
    <t>NBTS02820</t>
  </si>
  <si>
    <t>NBTS02821</t>
  </si>
  <si>
    <t>Trương Thị Thu Hà</t>
  </si>
  <si>
    <t>NBTS02822</t>
  </si>
  <si>
    <t>NBTS02823</t>
  </si>
  <si>
    <t>Nguyễn Đình Thoảng</t>
  </si>
  <si>
    <t>NBTS02824</t>
  </si>
  <si>
    <t>Hà Quang Trường</t>
  </si>
  <si>
    <t>NBTS02825</t>
  </si>
  <si>
    <t>Lê Thị Duyên</t>
  </si>
  <si>
    <t>NBTS02826</t>
  </si>
  <si>
    <t>Hải Anh</t>
  </si>
  <si>
    <t>Phạm Ngọc Thạch</t>
  </si>
  <si>
    <t>NBTS02827</t>
  </si>
  <si>
    <t>NBTS02828</t>
  </si>
  <si>
    <t>Nguyễn Thị Kim Thư</t>
  </si>
  <si>
    <t>NBTS02829</t>
  </si>
  <si>
    <t>Phạm Ngọc Mai</t>
  </si>
  <si>
    <t>NBTS02830</t>
  </si>
  <si>
    <t>Tân Thái Hưng</t>
  </si>
  <si>
    <t>Vũ Thị Trà My</t>
  </si>
  <si>
    <t>NBTS02831</t>
  </si>
  <si>
    <t>Xuân Trường</t>
  </si>
  <si>
    <t>Dương Thị Thơm</t>
  </si>
  <si>
    <t>NBTS02832</t>
  </si>
  <si>
    <t>Phạm Văn Phú</t>
  </si>
  <si>
    <t>NBTS02833</t>
  </si>
  <si>
    <t>NBTS02834</t>
  </si>
  <si>
    <t>Trần Thị Phụng</t>
  </si>
  <si>
    <t>NBTS02835</t>
  </si>
  <si>
    <t>Trịnh Quốc Huân</t>
  </si>
  <si>
    <t>NBTS02836</t>
  </si>
  <si>
    <t>Trần Văn Danh</t>
  </si>
  <si>
    <t>NBTS02837</t>
  </si>
  <si>
    <t>Trần Anh Hùng</t>
  </si>
  <si>
    <t>NBTS02838</t>
  </si>
  <si>
    <t>Phạm Duy</t>
  </si>
  <si>
    <t>NBTS02839</t>
  </si>
  <si>
    <t>Nguyễn Hồng Nhi</t>
  </si>
  <si>
    <t>NBTS02840</t>
  </si>
  <si>
    <t>Nguyễn Thùy Trang</t>
  </si>
  <si>
    <t>NBTS02841</t>
  </si>
  <si>
    <t>Hồng Văn Nhân</t>
  </si>
  <si>
    <t>NBTS02842</t>
  </si>
  <si>
    <t>VÕ ĐÌNH XUÂN</t>
  </si>
  <si>
    <t>NBTS02843</t>
  </si>
  <si>
    <t>Vương Văn Xuân</t>
  </si>
  <si>
    <t>NBTS02844</t>
  </si>
  <si>
    <t>NBTS02845</t>
  </si>
  <si>
    <t>NBTS02846</t>
  </si>
  <si>
    <t>NBTS02847</t>
  </si>
  <si>
    <t>NBTS02848</t>
  </si>
  <si>
    <t>Đặng Thái Sang</t>
  </si>
  <si>
    <t>NBTS02849</t>
  </si>
  <si>
    <t>Vương Mộng Tường Vi</t>
  </si>
  <si>
    <t>NBTS02850</t>
  </si>
  <si>
    <t>Kiều Lệ Hoa</t>
  </si>
  <si>
    <t>NBTS02851</t>
  </si>
  <si>
    <t>Võ Thị Mai Sa Vy</t>
  </si>
  <si>
    <t>NBTS02852</t>
  </si>
  <si>
    <t xml:space="preserve">TRẦN THANH SƠN </t>
  </si>
  <si>
    <t>NBTS02853</t>
  </si>
  <si>
    <t>Nguyễn Thị Nga 1</t>
  </si>
  <si>
    <t>NBTS02854</t>
  </si>
  <si>
    <t>Nguyễn Văn Hồng</t>
  </si>
  <si>
    <t>Huỳnh Kim Đại</t>
  </si>
  <si>
    <t>NBTS02855</t>
  </si>
  <si>
    <t>Cồ Thị Chinh</t>
  </si>
  <si>
    <t>NBTS02856</t>
  </si>
  <si>
    <t>Nguyễn Thị Tuyết Nga</t>
  </si>
  <si>
    <t>NBTS02857</t>
  </si>
  <si>
    <t>Ngô Trường An</t>
  </si>
  <si>
    <t>NBTS02858</t>
  </si>
  <si>
    <t>Bùi Như Ngọc</t>
  </si>
  <si>
    <t>NBTS02859</t>
  </si>
  <si>
    <t>Hùng Hương</t>
  </si>
  <si>
    <t>Lưu Vắn Thỏa</t>
  </si>
  <si>
    <t>NBTS02860</t>
  </si>
  <si>
    <t>NBTS02861</t>
  </si>
  <si>
    <t>Lê Tú Duy</t>
  </si>
  <si>
    <t>NBTS02862</t>
  </si>
  <si>
    <t>Lê Đình Tuân</t>
  </si>
  <si>
    <t>NBTS02863</t>
  </si>
  <si>
    <t>Lê Thị Bích Phượng</t>
  </si>
  <si>
    <t>NBTS02864</t>
  </si>
  <si>
    <t>NGUYỄN VIẾT THẮNG</t>
  </si>
  <si>
    <t>NBTS02865</t>
  </si>
  <si>
    <t xml:space="preserve">TRẦN VĂN TÙNG </t>
  </si>
  <si>
    <t>NBTS02866</t>
  </si>
  <si>
    <t>NBTS02867</t>
  </si>
  <si>
    <t>Bùi Công Nhơn</t>
  </si>
  <si>
    <t>NBTS02868</t>
  </si>
  <si>
    <t>Bùi Thị Thùy Linh</t>
  </si>
  <si>
    <t>NBTS02869</t>
  </si>
  <si>
    <t>Phan Thiên Tước</t>
  </si>
  <si>
    <t>NBTS02870</t>
  </si>
  <si>
    <t>NBTS02871</t>
  </si>
  <si>
    <t>NBTS02872</t>
  </si>
  <si>
    <t>NBTS02873</t>
  </si>
  <si>
    <t>NBTS02874</t>
  </si>
  <si>
    <t>R18</t>
  </si>
  <si>
    <t>Phạm Quốc Anh</t>
  </si>
  <si>
    <t>NBTS02875</t>
  </si>
  <si>
    <t>Ngô Văn Thuyên</t>
  </si>
  <si>
    <t>NBTS02876</t>
  </si>
  <si>
    <t>NBTS02877</t>
  </si>
  <si>
    <t>Hoàng Thị Thủy</t>
  </si>
  <si>
    <t>NBTS02878</t>
  </si>
  <si>
    <t>NBTS02879</t>
  </si>
  <si>
    <t>R17</t>
  </si>
  <si>
    <t>Nông Thị Hải Yến</t>
  </si>
  <si>
    <t>NBTS02880</t>
  </si>
  <si>
    <t>Lê Thị Hồng Nhung</t>
  </si>
  <si>
    <t>Lê Việt Hòa</t>
  </si>
  <si>
    <t>NBTS02881</t>
  </si>
  <si>
    <t>Nguyễn Thị Thời</t>
  </si>
  <si>
    <t>NBTS02882</t>
  </si>
  <si>
    <t>Bùi Trà My</t>
  </si>
  <si>
    <t>NBTS02883</t>
  </si>
  <si>
    <t>Trịnh Xuân Thanh</t>
  </si>
  <si>
    <t>NBTS02884</t>
  </si>
  <si>
    <t>Phạm Thị Thu Trâm</t>
  </si>
  <si>
    <t>NBTS02885</t>
  </si>
  <si>
    <t>NBTS02886</t>
  </si>
  <si>
    <t>Diệp Khang</t>
  </si>
  <si>
    <t>NBTS02887</t>
  </si>
  <si>
    <t>Nguyễn Bửu Sang</t>
  </si>
  <si>
    <t>NBTS02888</t>
  </si>
  <si>
    <t>Nguyễn Khắc Bình</t>
  </si>
  <si>
    <t>NBTS02889</t>
  </si>
  <si>
    <t xml:space="preserve">NGUYỄN ANH TUẤN </t>
  </si>
  <si>
    <t>NBTS02890</t>
  </si>
  <si>
    <t>Phạm Thị Yến</t>
  </si>
  <si>
    <t>NBTS02891</t>
  </si>
  <si>
    <t>Nguyễn Ngọc Ký</t>
  </si>
  <si>
    <t>NBTS02892</t>
  </si>
  <si>
    <t>R16</t>
  </si>
  <si>
    <t>Nguyễn Văn Pháp</t>
  </si>
  <si>
    <t>NBTS02893</t>
  </si>
  <si>
    <t>Nguyễn Văn Lực</t>
  </si>
  <si>
    <t>NBTS02894</t>
  </si>
  <si>
    <t>Nguyễn Hoàng Thương</t>
  </si>
  <si>
    <t>NBTS02895</t>
  </si>
  <si>
    <t>SG Co.op</t>
  </si>
  <si>
    <t>Nguyễn Hùng Minh</t>
  </si>
  <si>
    <t>NBTS02896</t>
  </si>
  <si>
    <t>Hoàng Thạch Thắng</t>
  </si>
  <si>
    <t>NBTS02897</t>
  </si>
  <si>
    <t>Minh Vĩnh, Vũ Thị Chiêm</t>
  </si>
  <si>
    <t>NBTS02898</t>
  </si>
  <si>
    <t>R21</t>
  </si>
  <si>
    <t>Nguyễn Xuân Giáp</t>
  </si>
  <si>
    <t>NBTS02899</t>
  </si>
  <si>
    <t>Phạm Văn Thành</t>
  </si>
  <si>
    <t>NBTS02900</t>
  </si>
  <si>
    <t>Thái Thị Anh</t>
  </si>
  <si>
    <t>NBTS02901</t>
  </si>
  <si>
    <t>DEPO1</t>
  </si>
  <si>
    <t>NBTS02902</t>
  </si>
  <si>
    <t>Phan Thị Lệ Thu</t>
  </si>
  <si>
    <t>NBTS02903</t>
  </si>
  <si>
    <t>Dương Thị Tạo</t>
  </si>
  <si>
    <t>NBTS02904</t>
  </si>
  <si>
    <t>Billing Doc</t>
  </si>
  <si>
    <t>Billing Date</t>
  </si>
  <si>
    <t>Billing Type</t>
  </si>
  <si>
    <t>Desc</t>
  </si>
  <si>
    <t>TS24 Number</t>
  </si>
  <si>
    <t>Invoice Form</t>
  </si>
  <si>
    <t>Customer</t>
  </si>
  <si>
    <t>Name</t>
  </si>
  <si>
    <t>NAME</t>
  </si>
  <si>
    <t>Region</t>
  </si>
  <si>
    <t>Sales Group</t>
  </si>
  <si>
    <t>Sales Org</t>
  </si>
  <si>
    <t>Sloc</t>
  </si>
  <si>
    <t>Description</t>
  </si>
  <si>
    <t>Material</t>
  </si>
  <si>
    <t>Billed Qty</t>
  </si>
  <si>
    <t>Conv Qty</t>
  </si>
  <si>
    <t>Sales unit</t>
  </si>
  <si>
    <t>Net/Qty</t>
  </si>
  <si>
    <t>Conv Net Price</t>
  </si>
  <si>
    <t>Assignment</t>
  </si>
  <si>
    <t>Amount</t>
  </si>
  <si>
    <t>Discount</t>
  </si>
  <si>
    <t>VAT</t>
  </si>
  <si>
    <t>Total</t>
  </si>
  <si>
    <t>Currency</t>
  </si>
  <si>
    <t>SO Doc</t>
  </si>
  <si>
    <t>Remark</t>
  </si>
  <si>
    <t>SO Number</t>
  </si>
  <si>
    <t>Header Note</t>
  </si>
  <si>
    <t>Industry</t>
  </si>
  <si>
    <t>Plant</t>
  </si>
  <si>
    <t>Status</t>
  </si>
  <si>
    <t>MT CHECK</t>
  </si>
  <si>
    <t>Cus Reference</t>
  </si>
  <si>
    <t>BIG C</t>
  </si>
  <si>
    <t>BIG C CHECK</t>
  </si>
  <si>
    <t>Selling Qty</t>
  </si>
  <si>
    <t/>
  </si>
  <si>
    <t>NV/18E</t>
  </si>
  <si>
    <t>C6703165</t>
  </si>
  <si>
    <t>Big C</t>
  </si>
  <si>
    <t>BIG C - GO VAP</t>
  </si>
  <si>
    <t>VND</t>
  </si>
  <si>
    <t>BIG C - NHA TRANG</t>
  </si>
  <si>
    <t>BIG C - THANG LONG</t>
  </si>
  <si>
    <t>BIG C - DA NANG</t>
  </si>
  <si>
    <t>BIG C - GARDEN MALL</t>
  </si>
  <si>
    <t>BIG C - NAM DINH</t>
  </si>
  <si>
    <t>BIG C - HAI DUONG</t>
  </si>
  <si>
    <t>BIG C - BAC GIANG</t>
  </si>
  <si>
    <t>BIG C - LE TRONG TAN</t>
  </si>
  <si>
    <t>BIG C - HAI PHONG</t>
  </si>
  <si>
    <t>BIG C - NGUYEN THI THAP</t>
  </si>
  <si>
    <t>BIG C - DONG NAI</t>
  </si>
  <si>
    <t>BIG C - TAN HIEP</t>
  </si>
  <si>
    <t>BIG C - AN LAC</t>
  </si>
  <si>
    <t>BIG C - MIEN DONG</t>
  </si>
  <si>
    <t>BIG C - TRUONG CHINH</t>
  </si>
  <si>
    <t>BIG C - AN PHU</t>
  </si>
  <si>
    <t>BIG C - CAN THO</t>
  </si>
  <si>
    <t>BIG C - QUY NHON</t>
  </si>
  <si>
    <t>BIG C - HO GUOM</t>
  </si>
  <si>
    <t>BIG C - THAO DIEN</t>
  </si>
  <si>
    <t>BIG C - NGUYEN XIEN</t>
  </si>
  <si>
    <t>BIG C - DI AN</t>
  </si>
  <si>
    <t>BIG C - LONG BIEN</t>
  </si>
  <si>
    <t>BIG C - HA LONG</t>
  </si>
  <si>
    <t>BIG C - MY THO</t>
  </si>
  <si>
    <t>BIG C - AU CO</t>
  </si>
  <si>
    <t>BIG C - NINH BINH</t>
  </si>
  <si>
    <t>BIG C - THANH HOA</t>
  </si>
  <si>
    <t>BIG C - VINH</t>
  </si>
  <si>
    <t>BIG C - ME LINH</t>
  </si>
  <si>
    <t>BIG C - VINH PHUC</t>
  </si>
  <si>
    <t>BIG C - HUE</t>
  </si>
  <si>
    <t>BIG C - DA LAT</t>
  </si>
  <si>
    <t>C6703149</t>
  </si>
  <si>
    <t>Lotte - Bình Dương</t>
  </si>
  <si>
    <t>LOTTE - BINH DUONG</t>
  </si>
  <si>
    <t>NBTI - VIETNAM MT</t>
  </si>
  <si>
    <t>V01H010001</t>
  </si>
  <si>
    <t>2101</t>
  </si>
  <si>
    <t>C6703154</t>
  </si>
  <si>
    <t>Lotte - Phú Thọ</t>
  </si>
  <si>
    <t>LOTTE - PHU THO</t>
  </si>
  <si>
    <t>C6703155</t>
  </si>
  <si>
    <t>Lotte - Cần Thơ</t>
  </si>
  <si>
    <t>LOTTE - CAN THO</t>
  </si>
  <si>
    <t>C6703158</t>
  </si>
  <si>
    <t>Lotte - Vũng Tàu</t>
  </si>
  <si>
    <t>LOTTE - VUNG TAU</t>
  </si>
  <si>
    <t>C6703162</t>
  </si>
  <si>
    <t>Lotte - Ba Đình</t>
  </si>
  <si>
    <t>LOTTE - BA DINH</t>
  </si>
  <si>
    <t>MTN</t>
  </si>
  <si>
    <t>C6703163</t>
  </si>
  <si>
    <t>Lotte - Đống Đa</t>
  </si>
  <si>
    <t>LOTTE - DONG DA</t>
  </si>
  <si>
    <t>C6703150</t>
  </si>
  <si>
    <t>Lotte - Gò Vấp</t>
  </si>
  <si>
    <t>LOTTE - GO VAP</t>
  </si>
  <si>
    <t>C6703151</t>
  </si>
  <si>
    <t>Lotte - Nam SG</t>
  </si>
  <si>
    <t>LOTTE - NAM SG</t>
  </si>
  <si>
    <t>C6703161</t>
  </si>
  <si>
    <t>Lotte - Cầu Giấy</t>
  </si>
  <si>
    <t>LOTTE - CAU GIAY</t>
  </si>
  <si>
    <t>V01H030001</t>
  </si>
  <si>
    <t>2103</t>
  </si>
  <si>
    <t>C6703153</t>
  </si>
  <si>
    <t>Lotte - Đồng Nai</t>
  </si>
  <si>
    <t>LOTTE - DONG NAI</t>
  </si>
  <si>
    <t>C6703156</t>
  </si>
  <si>
    <t>Lotte - Nha Trang</t>
  </si>
  <si>
    <t>LOTTE - NHA TRANG</t>
  </si>
  <si>
    <t>C6703157</t>
  </si>
  <si>
    <t>Lotte - Phan Thiết</t>
  </si>
  <si>
    <t>LOTTE - PHAN THIET</t>
  </si>
  <si>
    <t>C6703152</t>
  </si>
  <si>
    <t>Lotte - Tân Bình</t>
  </si>
  <si>
    <t>LOTTE - TAN BINH</t>
  </si>
  <si>
    <t>ZBE1</t>
  </si>
  <si>
    <t>ENL - Inv. Take Order</t>
  </si>
  <si>
    <t>F51</t>
  </si>
  <si>
    <t>MT SOUTH</t>
  </si>
  <si>
    <t>EVN2</t>
  </si>
  <si>
    <t>MW00</t>
  </si>
  <si>
    <t>VNMTDS</t>
  </si>
  <si>
    <t>MT-DIR-S</t>
  </si>
  <si>
    <t>320463</t>
  </si>
  <si>
    <t>Na 8,5g</t>
  </si>
  <si>
    <t>CTN</t>
  </si>
  <si>
    <t>Complete</t>
  </si>
  <si>
    <t>323620</t>
  </si>
  <si>
    <t>Ahh 16g</t>
  </si>
  <si>
    <t>321238</t>
  </si>
  <si>
    <t>Richoco Wfr 17g</t>
  </si>
  <si>
    <t>331017</t>
  </si>
  <si>
    <t>Richoco Wfr 58g</t>
  </si>
  <si>
    <t>320445</t>
  </si>
  <si>
    <t>Na 58g</t>
  </si>
  <si>
    <t>323709</t>
  </si>
  <si>
    <t>Nextar Brownies 112g</t>
  </si>
  <si>
    <t>C6703366</t>
  </si>
  <si>
    <t>C6703361</t>
  </si>
  <si>
    <t>C6703350</t>
  </si>
  <si>
    <t>C6703428</t>
  </si>
  <si>
    <t>C6703355</t>
  </si>
  <si>
    <t>C6703360</t>
  </si>
  <si>
    <t>C6703335</t>
  </si>
  <si>
    <t>C6703359</t>
  </si>
  <si>
    <t>C6703362</t>
  </si>
  <si>
    <t>C6703427</t>
  </si>
  <si>
    <t>VNMTDN</t>
  </si>
  <si>
    <t>MT-DIR-N</t>
  </si>
  <si>
    <t>C6703369</t>
  </si>
  <si>
    <t>C6703148</t>
  </si>
  <si>
    <t>HUONG THUY</t>
  </si>
  <si>
    <t>F09</t>
  </si>
  <si>
    <t>EDD7 + EDD5</t>
  </si>
  <si>
    <t>VNMTIS</t>
  </si>
  <si>
    <t>MT-IND-S</t>
  </si>
  <si>
    <t>C6703327</t>
  </si>
  <si>
    <t>C6703321</t>
  </si>
  <si>
    <t>C6703320</t>
  </si>
  <si>
    <t>C6703160</t>
  </si>
  <si>
    <t>Lotte - Đà Nẵng</t>
  </si>
  <si>
    <t>LOTTE - DA NANG</t>
  </si>
  <si>
    <t>VNMTDC</t>
  </si>
  <si>
    <t>MT-DIR-C</t>
  </si>
  <si>
    <t>C6703325</t>
  </si>
  <si>
    <t>BIG C - PHU THANH</t>
  </si>
  <si>
    <t>320001</t>
  </si>
  <si>
    <t>Na 16g Tet</t>
  </si>
  <si>
    <t>324103</t>
  </si>
  <si>
    <t>Na 52g Tet</t>
  </si>
  <si>
    <t>C6703329</t>
  </si>
  <si>
    <t>C6703323</t>
  </si>
  <si>
    <t>Canceled</t>
  </si>
  <si>
    <t>C6709149</t>
  </si>
  <si>
    <t>NGUYEN DUNG</t>
  </si>
  <si>
    <t>F56</t>
  </si>
  <si>
    <t>MT NORTH</t>
  </si>
  <si>
    <t>VNMTIN</t>
  </si>
  <si>
    <t>MT-IND-N</t>
  </si>
  <si>
    <t>320006</t>
  </si>
  <si>
    <t>Green Tea  40g</t>
  </si>
  <si>
    <t>C6703351</t>
  </si>
  <si>
    <t>C6703333</t>
  </si>
  <si>
    <t>C6703353</t>
  </si>
  <si>
    <t>2900005879</t>
  </si>
  <si>
    <t>C6703349</t>
  </si>
  <si>
    <t>C6703337</t>
  </si>
  <si>
    <t>2900005872</t>
  </si>
  <si>
    <t>C6703370</t>
  </si>
  <si>
    <t>C6703319</t>
  </si>
  <si>
    <t>C6703324</t>
  </si>
  <si>
    <t>C6703159</t>
  </si>
  <si>
    <t>Saigon Coop</t>
  </si>
  <si>
    <t>SAIGON COOP</t>
  </si>
  <si>
    <t>C6703347</t>
  </si>
  <si>
    <t>C6703330</t>
  </si>
  <si>
    <t>C6703352</t>
  </si>
  <si>
    <t>323555</t>
  </si>
  <si>
    <t>Na 17g - MT</t>
  </si>
  <si>
    <t>C6703332</t>
  </si>
  <si>
    <t>C6703326</t>
  </si>
  <si>
    <t>BIG C - BINH DUONG</t>
  </si>
  <si>
    <t>C6703328</t>
  </si>
  <si>
    <t>C6703368</t>
  </si>
  <si>
    <t>C6703363</t>
  </si>
  <si>
    <t>C6703354</t>
  </si>
  <si>
    <t>C6703364</t>
  </si>
  <si>
    <t>C6703358</t>
  </si>
  <si>
    <t>C6703336</t>
  </si>
  <si>
    <t>320429</t>
  </si>
  <si>
    <t>Tin Can 350g</t>
  </si>
  <si>
    <t>320585</t>
  </si>
  <si>
    <t>Big Rolls 330g</t>
  </si>
  <si>
    <t>323510</t>
  </si>
  <si>
    <t>Na 52g *60g</t>
  </si>
  <si>
    <t>C6703331</t>
  </si>
  <si>
    <t>C6703357</t>
  </si>
  <si>
    <t>320003</t>
  </si>
  <si>
    <t>Na 140g tet</t>
  </si>
  <si>
    <t>ZLE1</t>
  </si>
  <si>
    <t>Cancel Invoice</t>
  </si>
  <si>
    <t>ZBE4</t>
  </si>
  <si>
    <t>ENL - Inv Cr Return</t>
  </si>
  <si>
    <t>PAC</t>
  </si>
  <si>
    <t>PCS</t>
  </si>
  <si>
    <t>HCMNguyễn Đức Việt</t>
  </si>
  <si>
    <t>HCMNguyễn Thị Phương Thảo</t>
  </si>
  <si>
    <t>HCMNguyễn Minh Hiền</t>
  </si>
  <si>
    <t>HCMMai Công Định</t>
  </si>
  <si>
    <t>HCMNguyễn Thị Lệ Hằng</t>
  </si>
  <si>
    <t>HCMDương Thị Diễm Thanh</t>
  </si>
  <si>
    <t>HCMTrần Ngọc Ninh</t>
  </si>
  <si>
    <t>HCMPhạm Nhựt Nam</t>
  </si>
  <si>
    <t>HCMChăn Sĩ Sơn Lâm</t>
  </si>
  <si>
    <t>HCMPhan Thế Trung</t>
  </si>
  <si>
    <t>HCMTrần Thị Sương</t>
  </si>
  <si>
    <t>HCMNguyễn Xuân Phong</t>
  </si>
  <si>
    <t>HCMĐòan Trọng Nam</t>
  </si>
  <si>
    <t>HCMNguyễn Hoàng Bảo Châu</t>
  </si>
  <si>
    <t>HCMTrần Xuân Đầy</t>
  </si>
  <si>
    <t>HCMNguyễn Ngọc Thật</t>
  </si>
  <si>
    <t>HCMNguyễn Ngọc Lực</t>
  </si>
  <si>
    <t>HCMNguyễn Huy Trung</t>
  </si>
  <si>
    <t>HCMLê Văn Hạnh</t>
  </si>
  <si>
    <t>HCMNguyễn Văn Hoàng</t>
  </si>
  <si>
    <t>HCMNguyễn Công Phấn</t>
  </si>
  <si>
    <t>HCMLê Bích Nhi</t>
  </si>
  <si>
    <t>HCMPhạm Nhật Qui</t>
  </si>
  <si>
    <t>HCMLai Thanh Sang</t>
  </si>
  <si>
    <t xml:space="preserve">HCMChâu Duy Cường </t>
  </si>
  <si>
    <t>HCMTrịnh Công Phúc</t>
  </si>
  <si>
    <t>HCMLê Trần Thanh Phương</t>
  </si>
  <si>
    <t>HCMHuỳnh Thanh Nam</t>
  </si>
  <si>
    <t xml:space="preserve">HCMVõ Thị Thanh Thủy </t>
  </si>
  <si>
    <t>HCMTrần Thị Trúc Ly</t>
  </si>
  <si>
    <t>HCMLê Vũ Hoài Duy</t>
  </si>
  <si>
    <t>HCMVũ Hải</t>
  </si>
  <si>
    <t>HCMNguyễn Huy</t>
  </si>
  <si>
    <t>HCMChâu Hữu Tính</t>
  </si>
  <si>
    <t>HCMNguyễn Thị Hằng</t>
  </si>
  <si>
    <t xml:space="preserve">HCMNguyễn Hồng Phi Yến </t>
  </si>
  <si>
    <t>HCMHuỳnh Ngọc Tân</t>
  </si>
  <si>
    <t>HCMPhan Thanh Quý</t>
  </si>
  <si>
    <t>HCMCao Văn Quát</t>
  </si>
  <si>
    <t xml:space="preserve">HCMHuỳnh Ngọc Nhu </t>
  </si>
  <si>
    <t>HCMNguyễn Thái Thụy</t>
  </si>
  <si>
    <t>HCMNguyễn Hoài Thanh</t>
  </si>
  <si>
    <t>HCMNguyễn Thị Phương Linh</t>
  </si>
  <si>
    <t>HCMNguyễn Văn Hiếu</t>
  </si>
  <si>
    <t xml:space="preserve">HCMNguyễn Hưng </t>
  </si>
  <si>
    <t>HCMNguyễn Trường Thành</t>
  </si>
  <si>
    <t>HCMPhạm Lâm Sơn</t>
  </si>
  <si>
    <t>HCMNguyễn Phúc Tài</t>
  </si>
  <si>
    <t>HCMTrần Bá Cường</t>
  </si>
  <si>
    <t>HCMĐặng Trần Tín</t>
  </si>
  <si>
    <t>HCMTăng Tuấn Thi</t>
  </si>
  <si>
    <t>HCMNguyễn Thị Mộng Tuyền</t>
  </si>
  <si>
    <t>HCMĐào Đức Cường</t>
  </si>
  <si>
    <t>HCMLê Thanh Bình</t>
  </si>
  <si>
    <t>HCMNguyễn Quang Minh Trung</t>
  </si>
  <si>
    <t>HCMNguyễn Thị Hà An</t>
  </si>
  <si>
    <t>HCMBùi Hữu Nghĩa</t>
  </si>
  <si>
    <t>HCMNguyễn Vũ Đông</t>
  </si>
  <si>
    <t>HCMĐỗ Tài Thiện</t>
  </si>
  <si>
    <t>HCMNguyễn Quốc Vương</t>
  </si>
  <si>
    <t>HCMNguyễn Thành Danh</t>
  </si>
  <si>
    <t>HCMThái Minh Hoàng</t>
  </si>
  <si>
    <t>HCMHà Anh Tuấn</t>
  </si>
  <si>
    <t xml:space="preserve">HCMLê Đình Đức </t>
  </si>
  <si>
    <t>HCMLê Thị Kim Yến</t>
  </si>
  <si>
    <t>HCMNguyễn Văn Hùng</t>
  </si>
  <si>
    <t>HCMTrần Đăng Chinh</t>
  </si>
  <si>
    <t>HCMNguyễn Văn Tú</t>
  </si>
  <si>
    <t>HCMLê Cao Nhân</t>
  </si>
  <si>
    <t>HCMNguyễn Văn Vũ</t>
  </si>
  <si>
    <t>HCMPhạm Bá Quang</t>
  </si>
  <si>
    <t>HCMNguyễn Thị Bích Hạnh</t>
  </si>
  <si>
    <t>HCMPhan Tuấn Mỹ</t>
  </si>
  <si>
    <t xml:space="preserve">HCMDương Văn Khem </t>
  </si>
  <si>
    <t>HCMLê Xuân Hiển</t>
  </si>
  <si>
    <t>HCMTrương Thị Loan Thanh</t>
  </si>
  <si>
    <t>HCMNguyễn Thu Huyến</t>
  </si>
  <si>
    <t>HCMLưu Thành Thà</t>
  </si>
  <si>
    <t>HCMLê Anh Tuấn</t>
  </si>
  <si>
    <t>HCMNguyễn Văn Phát</t>
  </si>
  <si>
    <t>HCMĐặng Thái Thành</t>
  </si>
  <si>
    <t xml:space="preserve">HCMTrịnh Nguyên Vỹ </t>
  </si>
  <si>
    <t xml:space="preserve">HCMĐỗ Văn Vũ </t>
  </si>
  <si>
    <t>HCMVũ Xuân Khang</t>
  </si>
  <si>
    <t>HCMTrần Biên Thùy</t>
  </si>
  <si>
    <t>HCMVũ Xuân Khải</t>
  </si>
  <si>
    <t>HCMLâm Minh Được</t>
  </si>
  <si>
    <t>HCMLê Minh Tuấn</t>
  </si>
  <si>
    <t>HCMTrần Đình Duy</t>
  </si>
  <si>
    <t>HCMVõ Thành Như</t>
  </si>
  <si>
    <t>HCMNguyễn Hoàng Phú</t>
  </si>
  <si>
    <t>HCMLê Thị Ngọc Ánh</t>
  </si>
  <si>
    <t>HCMPhạm Vũ Mỹ Chi</t>
  </si>
  <si>
    <t>HCMNguyễn Minh Trí</t>
  </si>
  <si>
    <t>HCMChâu Kiều Tâm</t>
  </si>
  <si>
    <t>HCMNguyễn Hoàng Lang</t>
  </si>
  <si>
    <t>HCMTrần Văn Phòng</t>
  </si>
  <si>
    <t xml:space="preserve">HCMLê Hoàng Khoa </t>
  </si>
  <si>
    <t>HCMTrần Văn Ba</t>
  </si>
  <si>
    <t>HCMLưu Khánh Dương</t>
  </si>
  <si>
    <t>HCMHồ Thị Bé Ba</t>
  </si>
  <si>
    <t>SELê Minh Thơ</t>
  </si>
  <si>
    <t>SEĐào Văn Nam</t>
  </si>
  <si>
    <t>SETrịnh Quốc Sỹ</t>
  </si>
  <si>
    <t>SETrần Thanh Sơn</t>
  </si>
  <si>
    <t>SEPhan Văn Chế</t>
  </si>
  <si>
    <t>SENguyễn Thị Duế</t>
  </si>
  <si>
    <t>SENguyễn Văn Hiếu</t>
  </si>
  <si>
    <t>SEHàn Quang Chung</t>
  </si>
  <si>
    <t>SENguyễn Văn Tèo</t>
  </si>
  <si>
    <t>SEPhạm Đức Hợi</t>
  </si>
  <si>
    <t>SELê Quốc Tuấn</t>
  </si>
  <si>
    <t>SENgô Ngọc Thiên</t>
  </si>
  <si>
    <t>SEHoàng Quốc Tuấn</t>
  </si>
  <si>
    <t>SELâm Xuân Nga</t>
  </si>
  <si>
    <t>SEPhạm Đình Thứ</t>
  </si>
  <si>
    <t>SENguyễn Thanh Hoàng</t>
  </si>
  <si>
    <t>SETrịnh Nguyễn Huỳnh</t>
  </si>
  <si>
    <t>SETrần Phong Tú</t>
  </si>
  <si>
    <t>SELý Minh Trí</t>
  </si>
  <si>
    <t>SEVõ Hoàng Gia</t>
  </si>
  <si>
    <t>SETrần Thị Trung Hiếu</t>
  </si>
  <si>
    <t>SEPhạm Phú Thịnh</t>
  </si>
  <si>
    <t>SENguyễn Trần Gia Khang</t>
  </si>
  <si>
    <t>SEHoàng Thị Hiên</t>
  </si>
  <si>
    <t>SELương Lê Minh Thông</t>
  </si>
  <si>
    <t>SETrần Văn Thường</t>
  </si>
  <si>
    <t>SEHoàng Thị Sửu</t>
  </si>
  <si>
    <t>SENguyễn Phước Hiền.</t>
  </si>
  <si>
    <t>SEBùi Xuân Lộc</t>
  </si>
  <si>
    <t>SEPhạm Hoàng Khánh</t>
  </si>
  <si>
    <t>SEVõ Phi Phong</t>
  </si>
  <si>
    <t>SELưu Thị Phương Trang</t>
  </si>
  <si>
    <t>SEHà Kim Nương</t>
  </si>
  <si>
    <t>SENguyễn Văn Nguyên Bình</t>
  </si>
  <si>
    <t>SENguyễn Tấn Định</t>
  </si>
  <si>
    <t>SENguyễn Minh Tuấn</t>
  </si>
  <si>
    <t>SEPhạm Cao Cường</t>
  </si>
  <si>
    <t>SELê Thanh Bình</t>
  </si>
  <si>
    <t>SEHuỳnh Văn Phương</t>
  </si>
  <si>
    <t>SECao Tuấn Thanh</t>
  </si>
  <si>
    <t>SEPhan Thiện Chí</t>
  </si>
  <si>
    <t>SEThái Hữu Phúc</t>
  </si>
  <si>
    <t>SETrần Ngọc Thạch</t>
  </si>
  <si>
    <t>SENguyễn Hoàng Long</t>
  </si>
  <si>
    <t>SEDương Ngọc Duy</t>
  </si>
  <si>
    <t>SENguyễn Hiếu Ngọc</t>
  </si>
  <si>
    <t>SEDương Văn Sang</t>
  </si>
  <si>
    <t>SENguyễn Minh Tiến</t>
  </si>
  <si>
    <t>SENguyễn Đức Hạnh</t>
  </si>
  <si>
    <t>SENguyễn Văn Tám</t>
  </si>
  <si>
    <t>SEĐoàn Văn Hiên</t>
  </si>
  <si>
    <t>SEHoàng Tiến Dũng</t>
  </si>
  <si>
    <t>SEBùi Hữu Thành</t>
  </si>
  <si>
    <t>SETrịnh Nhất Phương</t>
  </si>
  <si>
    <t>SEĐinh Tấn Thọ</t>
  </si>
  <si>
    <t>SEHồ Triệu Phú</t>
  </si>
  <si>
    <t>SELê Thị Xuân Phương</t>
  </si>
  <si>
    <t>SENguyễn Nhật Duy</t>
  </si>
  <si>
    <t>SEPhùng Thị Hồng Yến</t>
  </si>
  <si>
    <t>SENguyễn Cẩm Thạch</t>
  </si>
  <si>
    <t>SENguyễn Thị Ngọc Oanh</t>
  </si>
  <si>
    <t>SEPhạm Đình Trường</t>
  </si>
  <si>
    <t>SELê Thị Thanh Trang</t>
  </si>
  <si>
    <t xml:space="preserve">SECáp Văn Lai </t>
  </si>
  <si>
    <t>SEĐặng Thị Mỹ Lệ</t>
  </si>
  <si>
    <t>SELê Đức  Tấn</t>
  </si>
  <si>
    <t>SENguyễn Ngọc Minh</t>
  </si>
  <si>
    <t>SENguyễn Thị Thanh Thảo</t>
  </si>
  <si>
    <t>SETrần Đức Tâm</t>
  </si>
  <si>
    <t>SETrương Hoàng Trọng Ngôn</t>
  </si>
  <si>
    <t>SELê Duy Hòa</t>
  </si>
  <si>
    <t>SEVõ Văn Ngọc</t>
  </si>
  <si>
    <t>SENgô Văn Sang</t>
  </si>
  <si>
    <t>SENguyễn Thành An</t>
  </si>
  <si>
    <t>SETrần Phú Vinh</t>
  </si>
  <si>
    <t>SEĐỗ Hoài Phi</t>
  </si>
  <si>
    <t>SEBùi Ngọc Nguy</t>
  </si>
  <si>
    <t>SENguyễn Ngọc Hải</t>
  </si>
  <si>
    <t>SEPhan Thị Kim Phượng</t>
  </si>
  <si>
    <t xml:space="preserve">SEPhạm Thị Hậu </t>
  </si>
  <si>
    <t>SETrần Xuân Trường</t>
  </si>
  <si>
    <t>SETrần Quang Hiển</t>
  </si>
  <si>
    <t>SETrần Ngọc Loan</t>
  </si>
  <si>
    <t>SENguyễn Thiện Dũng</t>
  </si>
  <si>
    <t>SENguyễn Văn Toàn</t>
  </si>
  <si>
    <t>SENguyễn Thi Hồng My</t>
  </si>
  <si>
    <t>SENguyễn Thị Phú</t>
  </si>
  <si>
    <t>SENguyễn Thị Hồng Thương</t>
  </si>
  <si>
    <t>SEVõ Thị Tuyết</t>
  </si>
  <si>
    <t>SENguyễn Văn Tuấn</t>
  </si>
  <si>
    <t>SENguyễn Văn Việt</t>
  </si>
  <si>
    <t>SELê Thị Lệ Thu</t>
  </si>
  <si>
    <t>SELê Thị Nguyệt</t>
  </si>
  <si>
    <t>SEHoàng Thị Kim Yến</t>
  </si>
  <si>
    <t>SECao Văn Nghị</t>
  </si>
  <si>
    <t>SETrần Đình Quý</t>
  </si>
  <si>
    <t>SEPhan Thị Linh</t>
  </si>
  <si>
    <t>SENguyễn Hữu Hoành</t>
  </si>
  <si>
    <t>SELương Văn Luân</t>
  </si>
  <si>
    <t>SETrương Thị Ngọc Duyên</t>
  </si>
  <si>
    <t>SELê Tuấn Anh</t>
  </si>
  <si>
    <t>SEĐinh Ngọc Sơn</t>
  </si>
  <si>
    <t>SETrần Văn Hải</t>
  </si>
  <si>
    <t>SENguyễn Quốc Huy</t>
  </si>
  <si>
    <t>SENguyễn Hoàn Cương</t>
  </si>
  <si>
    <t>SEThái Thị Ngọc Vân</t>
  </si>
  <si>
    <t>SEĐèo Nàng Xuân Hồng</t>
  </si>
  <si>
    <t>SENguyễn Bình Dương</t>
  </si>
  <si>
    <t>SETrần Kim Yến</t>
  </si>
  <si>
    <t>SEBùi Thị Như Hà</t>
  </si>
  <si>
    <t>MKHồ Quốc Việt</t>
  </si>
  <si>
    <t>MKNguyễn Hoàng Lâm</t>
  </si>
  <si>
    <t>MKVăn Gia Tuấn</t>
  </si>
  <si>
    <t xml:space="preserve">MKĐặng Đình Quốc Vũ </t>
  </si>
  <si>
    <t>MKLương Văn Thoai</t>
  </si>
  <si>
    <t>MKNguyễn Phạm Quốc Thái</t>
  </si>
  <si>
    <t>MKNguyễn Thị Tuyết Thu</t>
  </si>
  <si>
    <t>MKMã Khai Bình</t>
  </si>
  <si>
    <t>MKPhạm Đức Vinh</t>
  </si>
  <si>
    <t>MKLê Thị Trúc Linh</t>
  </si>
  <si>
    <t>MKNguyễn Thanh Phú</t>
  </si>
  <si>
    <t>MKVõ Trần Bình</t>
  </si>
  <si>
    <t>MKDương Nhật Tiến</t>
  </si>
  <si>
    <t>MKNguyễn Văn Phú</t>
  </si>
  <si>
    <t>MKVũ Quốc Hiền</t>
  </si>
  <si>
    <t>MKHồ Tấn Tước</t>
  </si>
  <si>
    <t>MKNguyễn Hữu Đức</t>
  </si>
  <si>
    <t>MKNgô Lê Mạnh Phi</t>
  </si>
  <si>
    <t>MKNguyễn Văn Tâm</t>
  </si>
  <si>
    <t>MKNguyễn Lý Ngọc Duyên</t>
  </si>
  <si>
    <t>MKNguyễn Văn Thương</t>
  </si>
  <si>
    <t>MKPhan Thị Hạnh</t>
  </si>
  <si>
    <t>MKHuỳnh Thanh Sang</t>
  </si>
  <si>
    <t>MKNguyễn Quốc Hưng</t>
  </si>
  <si>
    <t>MKĐinh Văn Đoàn</t>
  </si>
  <si>
    <t>MKLê Trường An</t>
  </si>
  <si>
    <t>MKTrần Trung Hòa</t>
  </si>
  <si>
    <t>MKNguyễn Trung Hiếu</t>
  </si>
  <si>
    <t>MKNgô Kim Khôi</t>
  </si>
  <si>
    <t>MKTrần Quốc Trung</t>
  </si>
  <si>
    <t>MKPhạm Hồng Nhu</t>
  </si>
  <si>
    <t>MKHUỲNH VĂN NHÂN</t>
  </si>
  <si>
    <t>MKHuỳnh Văn Trác</t>
  </si>
  <si>
    <t>MKHuỳnh Thị Thanh Nhanh</t>
  </si>
  <si>
    <t>MKPhạm Thanh Bình</t>
  </si>
  <si>
    <t>MKNguyễn Văn Chung</t>
  </si>
  <si>
    <t>MKTrần Thị Thúy Hằng</t>
  </si>
  <si>
    <t>MKNguyễn Thành Tâm</t>
  </si>
  <si>
    <t>MKTrần Hồng Hạnh</t>
  </si>
  <si>
    <t>MKDiệp Quốc Đống</t>
  </si>
  <si>
    <t>MKLê Minh Trí</t>
  </si>
  <si>
    <t>MKChung Nguyên Thành</t>
  </si>
  <si>
    <t>MKLê Quang Minh</t>
  </si>
  <si>
    <t>MKBùi Trường Giang</t>
  </si>
  <si>
    <t>MKNguyễn Vũ Hòa</t>
  </si>
  <si>
    <t>MKNguyễn Thành Duyệt</t>
  </si>
  <si>
    <t>MKLê Thanh Nhựt</t>
  </si>
  <si>
    <t xml:space="preserve">MKLê Long Hiệp </t>
  </si>
  <si>
    <t>MKMai Chí Trung</t>
  </si>
  <si>
    <t>MKTrần Văn Thừa</t>
  </si>
  <si>
    <t>MKNguyễn Văn Khôn</t>
  </si>
  <si>
    <t>MKNguyễn Hoàng Vũ</t>
  </si>
  <si>
    <t>MKDương Quốc Thuần</t>
  </si>
  <si>
    <t>MKHà Phước Thanh</t>
  </si>
  <si>
    <t>MKQuách Thư Liêm</t>
  </si>
  <si>
    <t>MKĐặng Thành Đồng</t>
  </si>
  <si>
    <t>MKNguyễn Thanh Hiếu</t>
  </si>
  <si>
    <t>MKNguyễn Văn Luông</t>
  </si>
  <si>
    <t xml:space="preserve">MKNguyễn Văn Trãi </t>
  </si>
  <si>
    <t>MKVõ Phước Tính</t>
  </si>
  <si>
    <t>MKTrần Thanh Phong </t>
  </si>
  <si>
    <t xml:space="preserve">MKPhan Hoài Phương </t>
  </si>
  <si>
    <t>MKLý Thanh Hải</t>
  </si>
  <si>
    <t>MKChâu Văn Tiến</t>
  </si>
  <si>
    <t>MKThái Trung Kiên</t>
  </si>
  <si>
    <t>MKLữ Văn Lai</t>
  </si>
  <si>
    <t>MKVõ Văn Đoàn</t>
  </si>
  <si>
    <t>MKNguyễn Việt Anh</t>
  </si>
  <si>
    <t>MKĐoàn Đăng Khoa</t>
  </si>
  <si>
    <t>MKChâu Minh Hiếu</t>
  </si>
  <si>
    <t xml:space="preserve">MKBùi Thị Mỹ Quý </t>
  </si>
  <si>
    <t xml:space="preserve">MKBùi Thanh Thảo </t>
  </si>
  <si>
    <t xml:space="preserve">MKNguyễn Văn Hoàng </t>
  </si>
  <si>
    <t>MKCao Văn Nghe</t>
  </si>
  <si>
    <t xml:space="preserve">MKNguyễn Thanh Quân </t>
  </si>
  <si>
    <t xml:space="preserve">MKNguyễn Văn Khang </t>
  </si>
  <si>
    <t>MKTrần Vũ Linh</t>
  </si>
  <si>
    <t>MKNguyễn Bá Trọng Quân</t>
  </si>
  <si>
    <t>MKHuỳnh Võ Trung Kiên</t>
  </si>
  <si>
    <t>MKLâm Vũ Duy</t>
  </si>
  <si>
    <t>MKNguyễn Ngọc Tạo</t>
  </si>
  <si>
    <t>MKNguyễn Thị Cẩm Linh</t>
  </si>
  <si>
    <t>MKThi Tấn Qúy</t>
  </si>
  <si>
    <t>MKNguyễn Trung Hậu</t>
  </si>
  <si>
    <t>MKLữ Thanh Tiền</t>
  </si>
  <si>
    <t>MKTrần Văn Chiến</t>
  </si>
  <si>
    <t>MKGiang Vũ Trường</t>
  </si>
  <si>
    <t>MKTống Văn Tâm</t>
  </si>
  <si>
    <t>MKLê Thanh Hoàng</t>
  </si>
  <si>
    <t>MKGiang Ngọc Như</t>
  </si>
  <si>
    <t>MKSơn Hòa Minh</t>
  </si>
  <si>
    <t>MKĐinh Thị Tố Nhi</t>
  </si>
  <si>
    <t>MKTrần Y Bal</t>
  </si>
  <si>
    <t>MKNguyễn Trường An</t>
  </si>
  <si>
    <t>MKNguyễn Huỳnh Vũ Kiệt</t>
  </si>
  <si>
    <t>MKTrần Anh Khoa</t>
  </si>
  <si>
    <t>MKNguyễn Thanh Liêm</t>
  </si>
  <si>
    <t>MKLê Trọng Bằng</t>
  </si>
  <si>
    <t>MKPhan Thanh Tuấn</t>
  </si>
  <si>
    <t>MKNguyễn Vũ Linh</t>
  </si>
  <si>
    <t>MKBành Phước Lợi</t>
  </si>
  <si>
    <t>MKHuỳnh Thi Hồng Vân</t>
  </si>
  <si>
    <t>MKNguyễn Văn Mãnh</t>
  </si>
  <si>
    <t>MKLưu Khánh Ngọc</t>
  </si>
  <si>
    <t>MKSơn Hòan Nam</t>
  </si>
  <si>
    <t>MKTrương Hoàng Đương</t>
  </si>
  <si>
    <t>MKVõ Minh Thành</t>
  </si>
  <si>
    <t>MKThạch Mel</t>
  </si>
  <si>
    <t>MKCao Văn Tha</t>
  </si>
  <si>
    <t>MKCao Hoài Hận</t>
  </si>
  <si>
    <t>CENBùi Quốc Tuấn</t>
  </si>
  <si>
    <t xml:space="preserve">CENLê Đặng Thanh Tài </t>
  </si>
  <si>
    <t>CENTrần Hữu Mẫn</t>
  </si>
  <si>
    <t>CENThái Duy Bảo</t>
  </si>
  <si>
    <t>CENNguyễn Hữu Nhật Trường</t>
  </si>
  <si>
    <t>CENLương Xuân Hoài</t>
  </si>
  <si>
    <t>CENĐặng Công Thắng</t>
  </si>
  <si>
    <t>CENNguyễn Đăng Đạt</t>
  </si>
  <si>
    <t>CENTrần Hữu Dũng</t>
  </si>
  <si>
    <t>CENTrần Anh Vũ</t>
  </si>
  <si>
    <t>CENVăn Phú Anh Khoa</t>
  </si>
  <si>
    <t xml:space="preserve">CENNguyễn Đăng Hoàng </t>
  </si>
  <si>
    <t>CENHuỳnh Văn Lập</t>
  </si>
  <si>
    <t>CENĐặng Trương Nhật Huy</t>
  </si>
  <si>
    <t>CENMai Văn Nam</t>
  </si>
  <si>
    <t>CENPhạm Bá Phú</t>
  </si>
  <si>
    <t>CENĐỗ Duy Thiện</t>
  </si>
  <si>
    <t>CENHồ Duy Thảnh</t>
  </si>
  <si>
    <t>CENLưu Văn Tân</t>
  </si>
  <si>
    <t>CENHồ Thị Thanh Thủy</t>
  </si>
  <si>
    <t>CENCao Thị Thùy Dương</t>
  </si>
  <si>
    <t>CENNguyễn Thái Ngọc Trịnh</t>
  </si>
  <si>
    <t>CENLê Quang Nhân</t>
  </si>
  <si>
    <t>CENVõ Quang May</t>
  </si>
  <si>
    <t xml:space="preserve">CENTrần Công Danh </t>
  </si>
  <si>
    <t>CENHồ Hoàng Sang</t>
  </si>
  <si>
    <t>CENLê Vương Quốc Việt</t>
  </si>
  <si>
    <t xml:space="preserve">CENPhạm Cường </t>
  </si>
  <si>
    <t>CENNguyễn Hóa</t>
  </si>
  <si>
    <t>CENĐặng Cương</t>
  </si>
  <si>
    <t>CENHuỳnh Văn Sang</t>
  </si>
  <si>
    <t>CENĐoàn Quốc Thịnh</t>
  </si>
  <si>
    <t>CENNguyễn Đăng Nhiên</t>
  </si>
  <si>
    <t>CENNguyễn Văn Minh</t>
  </si>
  <si>
    <t>CENNguyễn Thị Ánh Nguyệt</t>
  </si>
  <si>
    <t>CENLê Phước Sinh</t>
  </si>
  <si>
    <t>CENVũ Trần Duy Tân</t>
  </si>
  <si>
    <t>CENVũ Trần Quốc Tân</t>
  </si>
  <si>
    <t>CENHoàng Văn Bình</t>
  </si>
  <si>
    <t>CENTrần Văn Thiện</t>
  </si>
  <si>
    <t>CENHoàng Văn Dường</t>
  </si>
  <si>
    <t>CENNguyễn Thị Thu Loàn</t>
  </si>
  <si>
    <t>CENPhạm Đại Hải</t>
  </si>
  <si>
    <t>CENNguyễn Văn Tình</t>
  </si>
  <si>
    <t>CENLê Đình Lực</t>
  </si>
  <si>
    <t>CENHoàng Thị Hiệp</t>
  </si>
  <si>
    <t>CENNGUYỄN THỊ HIỀN</t>
  </si>
  <si>
    <t>CENNGUYỄN THỊ HẢO</t>
  </si>
  <si>
    <t>CENHoàng Chánh Tín</t>
  </si>
  <si>
    <t>CENĐặng Tuấn Bình</t>
  </si>
  <si>
    <t>CENVũ Duy Bảo</t>
  </si>
  <si>
    <t xml:space="preserve">CENPhan Đình Long </t>
  </si>
  <si>
    <t xml:space="preserve">CENNguyễn Bá Ngọc </t>
  </si>
  <si>
    <t>CENHuỳnh Xuân Ngọc</t>
  </si>
  <si>
    <t xml:space="preserve">CENLê Đông Sang </t>
  </si>
  <si>
    <t>CENTrình Khánh Tâm</t>
  </si>
  <si>
    <t>CENTrần Việt Cường</t>
  </si>
  <si>
    <t>CENNguyễn Hữu Thanh</t>
  </si>
  <si>
    <t>CENĐào Ngọc Hải</t>
  </si>
  <si>
    <t>CENTrần Xuân Cường</t>
  </si>
  <si>
    <t>CENTrần Hồng Nam</t>
  </si>
  <si>
    <t>CENLê Đặng Bá Nhật</t>
  </si>
  <si>
    <t>CENVõ Thị Huệ</t>
  </si>
  <si>
    <t>CENHồ Minh Thiện</t>
  </si>
  <si>
    <t>CENNguyễn Thịnh Phúc</t>
  </si>
  <si>
    <t>CENLê Thanh Phương</t>
  </si>
  <si>
    <t>CENHà Thị Lánh</t>
  </si>
  <si>
    <t>CENNGUYỄN TUẤN VIỆT</t>
  </si>
  <si>
    <t>CENLê Thị Thu Phương</t>
  </si>
  <si>
    <t>CENDương Thị Khuyên</t>
  </si>
  <si>
    <t>CENNguyễn Thị Bích Hoa</t>
  </si>
  <si>
    <t>CENNguyễn Tiền</t>
  </si>
  <si>
    <t>CENĐoàn Thị Thu Thảo</t>
  </si>
  <si>
    <t>CENĐỗ Hoàng Phố</t>
  </si>
  <si>
    <t>CENTrần Xuân Hải</t>
  </si>
  <si>
    <t>CENLương Ngọc Lượng</t>
  </si>
  <si>
    <t>CENNguyễn Văn Quang</t>
  </si>
  <si>
    <t>CENNguyễn Thụy Chi Lê</t>
  </si>
  <si>
    <t>CENNgô Văn Thân</t>
  </si>
  <si>
    <t>CENĐoàn Anh Quá</t>
  </si>
  <si>
    <t>CENLê Thị Thanh Vân</t>
  </si>
  <si>
    <t>CENHuỳnh Thị Cúc</t>
  </si>
  <si>
    <t>CENLê Thị Bé</t>
  </si>
  <si>
    <t>CENNguyễn Minh Duy</t>
  </si>
  <si>
    <t>CENNguyễn Thị Thu Hương</t>
  </si>
  <si>
    <t>CENNguyễn Hưng Quất Thiện</t>
  </si>
  <si>
    <t>CENĐặng Thị Mộng Ly</t>
  </si>
  <si>
    <t>CENSử Thị Kim Oanh</t>
  </si>
  <si>
    <t>CENBùi Vương Phúc</t>
  </si>
  <si>
    <t>CENĐỗ Quang Tình</t>
  </si>
  <si>
    <t>CENHuỳnh Thị Thủy</t>
  </si>
  <si>
    <t>CENLý Thị Kim Chi</t>
  </si>
  <si>
    <t>CENPhan Quang Lâm</t>
  </si>
  <si>
    <t>CENTrần Thị Mai Ly</t>
  </si>
  <si>
    <t>CENĐặng Thị Thúy Vi</t>
  </si>
  <si>
    <t>CENVõ Thành Vương</t>
  </si>
  <si>
    <t>CENPhạm Đức Hoàn</t>
  </si>
  <si>
    <t>NORTHTrần Trung Thông</t>
  </si>
  <si>
    <t>CENDương Thị Kiều Thu (KA)</t>
  </si>
  <si>
    <t>NORTHNguyễn Quang Thông</t>
  </si>
  <si>
    <t>CENNguyễn Thị Anh Đào</t>
  </si>
  <si>
    <t xml:space="preserve">CENPhan Thị Hồng </t>
  </si>
  <si>
    <t>CENCao Thành Trung</t>
  </si>
  <si>
    <t>NORTHĐinh Văn Dũng</t>
  </si>
  <si>
    <t>CENNgô Thị Tình</t>
  </si>
  <si>
    <t>CENTrần Lưu Bình</t>
  </si>
  <si>
    <t>NORTHTrần Thị Hồng</t>
  </si>
  <si>
    <t>CENPhạm Thị Trà</t>
  </si>
  <si>
    <t>CENNguyễn Trọng Đài</t>
  </si>
  <si>
    <t>CENTrần Quốc Tuân</t>
  </si>
  <si>
    <t>CENTrần Đình Hùng (RR)</t>
  </si>
  <si>
    <t>CENTrần Thị Hà</t>
  </si>
  <si>
    <t>CENTHÁI THỊ THƯỜNG</t>
  </si>
  <si>
    <t>CENMai Thị Xuân</t>
  </si>
  <si>
    <t>CENĐÀM THỊ HÀ</t>
  </si>
  <si>
    <t>CENTrần Văn Đông</t>
  </si>
  <si>
    <t>CENLê Thị Kim Thúy</t>
  </si>
  <si>
    <t>CENHoàng Xuân Đức</t>
  </si>
  <si>
    <t>CENLục Thị Nhung</t>
  </si>
  <si>
    <t>CENNgô Bá Hoàn</t>
  </si>
  <si>
    <t>CENPhạm Văn Chuân</t>
  </si>
  <si>
    <t>CENNguyễn Viết Cường</t>
  </si>
  <si>
    <t>CENLương Hồng Quang</t>
  </si>
  <si>
    <t>CENHoàng Thị Thanh Vân</t>
  </si>
  <si>
    <t>CENHoàng Văn Công</t>
  </si>
  <si>
    <t>CENTrần Văn Lâm</t>
  </si>
  <si>
    <t>CENNguyễn Văn Thiết</t>
  </si>
  <si>
    <t>CENPhạm Văn Toàn</t>
  </si>
  <si>
    <t>CENNguyễn Thị Lan Hương</t>
  </si>
  <si>
    <t xml:space="preserve">CENNguyễn Văn Thạo </t>
  </si>
  <si>
    <t>CENLê Minh Trọng</t>
  </si>
  <si>
    <t>CENNguyễn Thị Kim Anh</t>
  </si>
  <si>
    <t>CENĐào Thị Trang</t>
  </si>
  <si>
    <t>CENNguyễn Thị Nga</t>
  </si>
  <si>
    <t>CENMai Thị Nguyệt</t>
  </si>
  <si>
    <t>CENNguyễn Thị Bích Phương</t>
  </si>
  <si>
    <t>CENVương Hoàng Long</t>
  </si>
  <si>
    <t>CENMạnh Thị Hòe</t>
  </si>
  <si>
    <t>CENMạch Văn Hùng</t>
  </si>
  <si>
    <t>CENTrần Minh Khương</t>
  </si>
  <si>
    <t>CENNguyễn Thị Dịu</t>
  </si>
  <si>
    <t>CENCầm Văn Hùng</t>
  </si>
  <si>
    <t>CENPhạm Thị Hương</t>
  </si>
  <si>
    <t>CENNguyễn Văn Thành 1</t>
  </si>
  <si>
    <t>NORTHVũ Tiến Chung</t>
  </si>
  <si>
    <t>NORTHĐinh Văn Cương</t>
  </si>
  <si>
    <t>NORTHNguyễn Kim Tuyến</t>
  </si>
  <si>
    <t>NORTHNguyễn Văn Đoàn</t>
  </si>
  <si>
    <t>NORTHKim Thị Thu Hương</t>
  </si>
  <si>
    <t>NORTHVũ Thị Vui</t>
  </si>
  <si>
    <t>NORTHNguyễn Huyền My</t>
  </si>
  <si>
    <t>NORTHNguyễn Thị Thương 1</t>
  </si>
  <si>
    <t>NORTHNguyễn Văn Thành 2</t>
  </si>
  <si>
    <t>NORTHNguyễn Bá Khánh</t>
  </si>
  <si>
    <t>NORTHNgô Đức Long</t>
  </si>
  <si>
    <t>NORTHTrần Văn Hội</t>
  </si>
  <si>
    <t>NORTHĐiều Thị Diễm Hương</t>
  </si>
  <si>
    <t>NORTHNguyễn Văn Sâm</t>
  </si>
  <si>
    <t>NORTHNguyễn Công Thoại</t>
  </si>
  <si>
    <t>NORTHLương Thị Thủy</t>
  </si>
  <si>
    <t>NORTHCát Mạnh Thắng</t>
  </si>
  <si>
    <t>NORTHCao Thị Vân Anh</t>
  </si>
  <si>
    <t>NORTHTạ Khắc Phương</t>
  </si>
  <si>
    <t>NORTHPhạm Đức Thịnh</t>
  </si>
  <si>
    <t>NORTHNguyễn Văn Công</t>
  </si>
  <si>
    <t>NORTHLưu Văn Thỏa</t>
  </si>
  <si>
    <t>NORTHTrần Quang Khánh</t>
  </si>
  <si>
    <t>NORTHTrần Thị Thu Hồng</t>
  </si>
  <si>
    <t xml:space="preserve">NORTHTrương Văn Hoàng </t>
  </si>
  <si>
    <t>NORTHPhạm Hồng Quyền</t>
  </si>
  <si>
    <t>NORTHPhùng Thị Lệ</t>
  </si>
  <si>
    <t>NORTHPhạm Đăng Đức</t>
  </si>
  <si>
    <t>NORTHNguyễn Văn Quang</t>
  </si>
  <si>
    <t>NORTHTrần Hoàng Khánh Duy 1</t>
  </si>
  <si>
    <t>NORTHTrần Thị Hà</t>
  </si>
  <si>
    <t>NORTHLê Thị Thu Huyền</t>
  </si>
  <si>
    <t>NORTHHà Trọng Đức</t>
  </si>
  <si>
    <t>NORTHĐoàn Xuân Long</t>
  </si>
  <si>
    <t xml:space="preserve">NORTHĐặng Xuân Hải </t>
  </si>
  <si>
    <t>NORTHNguyễn Hữu Thái</t>
  </si>
  <si>
    <t>NORTHNguyễn Việt Tiệp</t>
  </si>
  <si>
    <t>NORTHLê Thị Thanh Mai</t>
  </si>
  <si>
    <t>NORTHPhùng Đình Chuyên</t>
  </si>
  <si>
    <t>NORTHNguyễn Thị Hoa</t>
  </si>
  <si>
    <t>NORTHPhạm Thị Phương Chi</t>
  </si>
  <si>
    <t>NORTHPhạm Thị Thủy</t>
  </si>
  <si>
    <t>NORTHTô Văn Văn</t>
  </si>
  <si>
    <t>NORTHNguyễn Anh Đạt</t>
  </si>
  <si>
    <t>NORTHNguyễn Văn Yên</t>
  </si>
  <si>
    <t>NORTHLê Văn Định</t>
  </si>
  <si>
    <t>NORTHNgô Quang Minh</t>
  </si>
  <si>
    <t>NORTHNguyễn Xuân Anh</t>
  </si>
  <si>
    <t>NORTHHoàng Lê Giang</t>
  </si>
  <si>
    <t>NORTHBùi Tiến Cường1</t>
  </si>
  <si>
    <t>NORTHĐàm Khắc Dũng</t>
  </si>
  <si>
    <t>NORTHVũ Thị Thu Huyền</t>
  </si>
  <si>
    <t>NORTHVũ Văn Thủy</t>
  </si>
  <si>
    <t>NORTHNguyễn Thị Yến</t>
  </si>
  <si>
    <t xml:space="preserve">NORTHNguyễn Mạnh Hùng </t>
  </si>
  <si>
    <t>NORTHVũ Việt Tiệp</t>
  </si>
  <si>
    <t>NORTHNguyễn Thị Tươi</t>
  </si>
  <si>
    <t>NORTHHoàng Văn Hội</t>
  </si>
  <si>
    <t xml:space="preserve">NORTHHoàng Thị Hậu </t>
  </si>
  <si>
    <t>NORTHĐặng Thị Yến</t>
  </si>
  <si>
    <t>NORTHHoàng Văn Lịch</t>
  </si>
  <si>
    <t>NORTHVũ Thị Thu Hường</t>
  </si>
  <si>
    <t>NORTHĐinh Thị Ngân</t>
  </si>
  <si>
    <t>NORTHNguyễn Thị Châu Luyện</t>
  </si>
  <si>
    <t>NORTHNguyễn Văn Hướng</t>
  </si>
  <si>
    <t>NORTHPhạm Hải Hưng</t>
  </si>
  <si>
    <t>NORTHNguyễn Thị Lan 1</t>
  </si>
  <si>
    <t>NORTHĐỗ Thị Tốt</t>
  </si>
  <si>
    <t>NORTHTrần Thanh Tùng</t>
  </si>
  <si>
    <t>NORTHVũ Thị Hiền</t>
  </si>
  <si>
    <t>NORTHNguyễn Thúy Hường</t>
  </si>
  <si>
    <t>NORTHNgô Văn Bồng</t>
  </si>
  <si>
    <t>NORTHNguyễn Thị Dinh</t>
  </si>
  <si>
    <t>NORTHĐinh Thị Lương</t>
  </si>
  <si>
    <t>NORTHĐỗ Minh Đức</t>
  </si>
  <si>
    <t>NORTHNguyễn Thị Lan Vi</t>
  </si>
  <si>
    <t>NORTHNguyễn Ngọc Hùng</t>
  </si>
  <si>
    <t>NORTHNguyễn Thị Lệ Thủy</t>
  </si>
  <si>
    <t>NORTHTrần Thị Hòa</t>
  </si>
  <si>
    <t>NORTHBùi Hương Giang</t>
  </si>
  <si>
    <t>NORTHVũ Thị Đào</t>
  </si>
  <si>
    <t>NORTHĐặng Thị Giang</t>
  </si>
  <si>
    <t>NORTHHoàng Văn Tiếp</t>
  </si>
  <si>
    <t>CENVương Đình An</t>
  </si>
  <si>
    <t>NORTHBùi Văn Sỹ</t>
  </si>
  <si>
    <t>NORTHBùi Thị Kim Liên</t>
  </si>
  <si>
    <t>NORTHĐiêu Phong Lan</t>
  </si>
  <si>
    <t>NORTHĐoàn Thị Hạnh</t>
  </si>
  <si>
    <t>NORTHNguyễn Ngọc Huy</t>
  </si>
  <si>
    <t>NORTHHoàng Thị Tình</t>
  </si>
  <si>
    <t>NORTHLê Thị Thoa</t>
  </si>
  <si>
    <t>NORTHĐào Thị Liễu</t>
  </si>
  <si>
    <t>NORTHNguyễn Văn Tuất</t>
  </si>
  <si>
    <t>NORTHTrần Văn Hải</t>
  </si>
  <si>
    <t>NORTHTrần Thị Thanh Vân</t>
  </si>
  <si>
    <t>NORTHNguyễn Phùng Kiên</t>
  </si>
  <si>
    <t>NORTHNguyễn Thị Lan 2</t>
  </si>
  <si>
    <t>NORTHTrần Thành Nam</t>
  </si>
  <si>
    <t>NORTHNguyễn Phương Loan</t>
  </si>
  <si>
    <t>NORTHPhạm Ngọc Hùng</t>
  </si>
  <si>
    <t>NORTHPhạm Thị Duyên</t>
  </si>
  <si>
    <t>NORTHNguyễn Thị Hải Yến</t>
  </si>
  <si>
    <t>NORTHNguyễn Đăng Khoa 1</t>
  </si>
  <si>
    <t>NORTHTrần Văn Chính</t>
  </si>
  <si>
    <t>NORTHNguyễn Minh Quyết</t>
  </si>
  <si>
    <t>NORTHNguyễn Thu Thủy</t>
  </si>
  <si>
    <t>NORTHHoàng Thị Hạnh</t>
  </si>
  <si>
    <t>NORTHĐoàn Văn Nam</t>
  </si>
  <si>
    <t>NORTHQuàng Nhật Linh</t>
  </si>
  <si>
    <t>NORTHDương Thị Tâm</t>
  </si>
  <si>
    <t>NORTHNguyễn Thị Lý</t>
  </si>
  <si>
    <t>NORTHDương Thị Ngọc Trâm</t>
  </si>
  <si>
    <t>MTPhạm Hữu Lợi</t>
  </si>
  <si>
    <t>MTNguyễn Thành Bảo</t>
  </si>
  <si>
    <t>MTNguyễn Thị Kim Dung</t>
  </si>
  <si>
    <t>MTPhan Thị Ngọc Thiêu</t>
  </si>
  <si>
    <t>MTNguyễn Thị Hồng Lam</t>
  </si>
  <si>
    <t>MTNguyễn Thị Bích Liên</t>
  </si>
  <si>
    <t>MTTrương Thị Ánh Sương</t>
  </si>
  <si>
    <t>MTNguyễn Hải Đằng</t>
  </si>
  <si>
    <t>MTNguyễn Thị Ngọc Nga</t>
  </si>
  <si>
    <t>MTNguyễn Thị Mỹ Hạnh</t>
  </si>
  <si>
    <t>MTNguyễn Thị Bích Trâm</t>
  </si>
  <si>
    <t>MTĐoàn Thị Hoài Thu</t>
  </si>
  <si>
    <t>MTTống Thiều Thanh Thế</t>
  </si>
  <si>
    <t>MTPhạm Thị Mỹ Hương</t>
  </si>
  <si>
    <t>MTNguyễn Thị Nga</t>
  </si>
  <si>
    <t>MTPhan Thị Trúc Phương</t>
  </si>
  <si>
    <t>MTNguyễn Thế Vân Anh</t>
  </si>
  <si>
    <t>MTNguyễn Đức Thịnh</t>
  </si>
  <si>
    <t xml:space="preserve">MTNguyễn Tấn Nghĩa </t>
  </si>
  <si>
    <t>MTPhạm Minh Thuộc</t>
  </si>
  <si>
    <t>MTNguyễn Thị Thu Huyền</t>
  </si>
  <si>
    <t>MTNguyễn Thị Thúy Vân</t>
  </si>
  <si>
    <t>MTHoàng Lệ Hương</t>
  </si>
  <si>
    <t>MTMai Thị Thu Trang</t>
  </si>
  <si>
    <t>MTTrương Thị Liên</t>
  </si>
  <si>
    <t>MTHoàng Thị Hiền</t>
  </si>
  <si>
    <t>MTChử Thị Thúy Hằng</t>
  </si>
  <si>
    <t>MTĐinh Trang Thư</t>
  </si>
  <si>
    <t>MTLê Đoàn Hương Giang</t>
  </si>
  <si>
    <t>HCMTrần Văn Tài</t>
  </si>
  <si>
    <t>HCMLê Xuân Hải</t>
  </si>
  <si>
    <t xml:space="preserve">HCMNguyễn Thanh An </t>
  </si>
  <si>
    <t>SEPhan Nguyên Trung</t>
  </si>
  <si>
    <t>SEHuỳnh Chí Hải</t>
  </si>
  <si>
    <t>SENguyễn Minh Nhân</t>
  </si>
  <si>
    <t>SEHoàng Phương Duy</t>
  </si>
  <si>
    <t>SENguyễn Văn Long</t>
  </si>
  <si>
    <t>SENguyễn Thị Ngọc Dung</t>
  </si>
  <si>
    <t>MKDu Thanh Toại</t>
  </si>
  <si>
    <t>MKLê Minh Tuấn</t>
  </si>
  <si>
    <t>MKNguyễn Hoàng Quân</t>
  </si>
  <si>
    <t>NORTHPhan Quang Anh</t>
  </si>
  <si>
    <t>NORTHHỏa Văn Viên</t>
  </si>
  <si>
    <t>NORTHHà Thị Hương</t>
  </si>
  <si>
    <t>NORTHNguyễn Ngọc Tuyên</t>
  </si>
  <si>
    <t>NORTHHà Văn Hiếu</t>
  </si>
  <si>
    <t>NORTHChử Văn Toàn</t>
  </si>
  <si>
    <t>NORTHĐỗ Thế Hải</t>
  </si>
  <si>
    <t>NORTHMè Trọng Tiếp</t>
  </si>
  <si>
    <t>NORTHNguyễn Trường Sang</t>
  </si>
  <si>
    <t>NORTHNguyễn Thị Hương 1</t>
  </si>
  <si>
    <t>NORTHTrần Văn Hoàng</t>
  </si>
  <si>
    <t>CENNGUYỄN THỊ MINH ÁNH</t>
  </si>
  <si>
    <t>CENNguyễn Thị Mai</t>
  </si>
  <si>
    <t>CENTrương Quang Khải</t>
  </si>
  <si>
    <t>CENNguyễn Thị Hoài</t>
  </si>
  <si>
    <t>CENNGUYỄN ĐÌNH HÀ</t>
  </si>
  <si>
    <t>CENLÊ THỊ OANH</t>
  </si>
  <si>
    <t>CENPhạm Xuân Nam</t>
  </si>
  <si>
    <t>CENĐặng Trường Thành</t>
  </si>
  <si>
    <t>CENNguyễn Thanh long</t>
  </si>
  <si>
    <t>CENĐoàn Thị Dạ Khá</t>
  </si>
  <si>
    <t>NORTHNguyễn Hoàng Thọ</t>
  </si>
  <si>
    <t>NORTHTrần Đức Lợi</t>
  </si>
  <si>
    <t>NORTHNguyễn Xuân Hải</t>
  </si>
  <si>
    <t>NORTHNguyễn Tiến Mạnh</t>
  </si>
  <si>
    <t>NORTHNgô Đình Văn</t>
  </si>
  <si>
    <t>NORTHNguyễn Văn Biển</t>
  </si>
  <si>
    <t>NORTHĐỗ Thành Đạt 1</t>
  </si>
  <si>
    <t>NORTHNgô Thị Thắm1</t>
  </si>
  <si>
    <t>NORTHNguyễn Thuý An</t>
  </si>
  <si>
    <t>NORTHMai Thị Lan</t>
  </si>
  <si>
    <t>NORTHTrần Thị Bích Phượng</t>
  </si>
  <si>
    <t>NORTHNguyễn Thị Mai</t>
  </si>
  <si>
    <t>NORTHNguyễn Văn Dũng 1</t>
  </si>
  <si>
    <t>NORTHNguyễn Văn Trung</t>
  </si>
  <si>
    <t>NORTHNguyễn Thị Minh Thu</t>
  </si>
  <si>
    <t>NORTHTrần Thị Thoa</t>
  </si>
  <si>
    <t>HCMTrần Văn Bình</t>
  </si>
  <si>
    <t>HCMVõ Văn Lung</t>
  </si>
  <si>
    <t>HCMNguyễn Phú Thương</t>
  </si>
  <si>
    <t>HCMLê Văn Định</t>
  </si>
  <si>
    <t>HCMTrần Phước Lợi</t>
  </si>
  <si>
    <t>HCMLâm Khoan Dũng</t>
  </si>
  <si>
    <t>HCMTrương Thị Lê Hồng</t>
  </si>
  <si>
    <t>HCMĐinh Thị Thanh Tuyền</t>
  </si>
  <si>
    <t>HCMHồ Quốc Dũng</t>
  </si>
  <si>
    <t>HCMVõ Trung Trực</t>
  </si>
  <si>
    <t xml:space="preserve">HCMThái Bình Dũng </t>
  </si>
  <si>
    <t>MTVương Vân Nhi</t>
  </si>
  <si>
    <t>MTPhan Phú Cường</t>
  </si>
  <si>
    <t>MTĐỗ Thị Nguyên</t>
  </si>
  <si>
    <t>HCMNguyễn Lê Thanh Vy</t>
  </si>
  <si>
    <t xml:space="preserve">NORTHNguyễn Thị Diện </t>
  </si>
  <si>
    <t xml:space="preserve">NORTHPhan Trung Nghĩa </t>
  </si>
  <si>
    <t xml:space="preserve">NORTHMai Đình Thiện </t>
  </si>
  <si>
    <t xml:space="preserve">NORTHThèn Đức Khoa </t>
  </si>
  <si>
    <t>SENguyễn Thanh Phong</t>
  </si>
  <si>
    <t>SENguyễn Vũ Thạnh</t>
  </si>
  <si>
    <t>SECao Bình An</t>
  </si>
  <si>
    <t>SEBiện Tấn Hoàng</t>
  </si>
  <si>
    <t xml:space="preserve">SELê Thanh </t>
  </si>
  <si>
    <t>SENguyễn Hữu Tuấn</t>
  </si>
  <si>
    <t>SECao Vũ Thái Ngân</t>
  </si>
  <si>
    <t>SEĐinh Mạnh Hùng</t>
  </si>
  <si>
    <t>SETrần Song Vĩnh Tuấn</t>
  </si>
  <si>
    <t>SENguyễn Thị Tuyết Thạch</t>
  </si>
  <si>
    <t>SENguyễn Thùy Mỹ Yến</t>
  </si>
  <si>
    <t>SEMai Vương Thanh Tùng</t>
  </si>
  <si>
    <t>SEThái Thị Ngọc Thùy</t>
  </si>
  <si>
    <t>MKNguyễn Trung Hiệp</t>
  </si>
  <si>
    <t>MKHuỳnh Quốc Ân</t>
  </si>
  <si>
    <t>MKNguyễn Thị Huyền Trân</t>
  </si>
  <si>
    <t>MKNguyễn Minh Trị</t>
  </si>
  <si>
    <t>MKLâm Hoàng Đua</t>
  </si>
  <si>
    <t>MKVăn Trọng Vũ</t>
  </si>
  <si>
    <t>MKNguyễn Văn Vũ</t>
  </si>
  <si>
    <t>MKVăng Thị Kim Ngân</t>
  </si>
  <si>
    <t>MKSƠN LÊ</t>
  </si>
  <si>
    <t>MKPHAN VĂN NGHĨA</t>
  </si>
  <si>
    <t>MKLÝ BỬU NÉN</t>
  </si>
  <si>
    <t>MKHUỲNH VĂN ĐẠT</t>
  </si>
  <si>
    <t>MKCao Thị Bích Trang</t>
  </si>
  <si>
    <t>MKToàn Lệ Đăng Khoa</t>
  </si>
  <si>
    <t>MKChâu Hồng Tuấn</t>
  </si>
  <si>
    <t>CENPhạm Quốc Thịnh</t>
  </si>
  <si>
    <t>CENLê Thị Hồng</t>
  </si>
  <si>
    <t>NORTHNguyễn Thị Nga</t>
  </si>
  <si>
    <t>SENguyễn Trương Anh Trang</t>
  </si>
  <si>
    <t>MKTrần Thái Thiện</t>
  </si>
  <si>
    <t>CENLương Thị xuân</t>
  </si>
  <si>
    <t>CENPHAN VĂN DINH</t>
  </si>
  <si>
    <t>CENLê Thị Hương</t>
  </si>
  <si>
    <t>CENNguyễn Thanh Minh</t>
  </si>
  <si>
    <t>CENĐinh Công Thế Anh</t>
  </si>
  <si>
    <t>CENNguyễn Xuân Được</t>
  </si>
  <si>
    <t>CENDƯƠNG TRIỆU QUÍ</t>
  </si>
  <si>
    <t>CENNguyễn Phú Hưng</t>
  </si>
  <si>
    <t>CENBùi Mạnh Cường</t>
  </si>
  <si>
    <t>CENLương Khánh Hòa</t>
  </si>
  <si>
    <t>NORTHHồ Văn Hoan</t>
  </si>
  <si>
    <t xml:space="preserve">NORTHMai Trọng Phi  </t>
  </si>
  <si>
    <t>NORTHHoàng Quốc Nhật</t>
  </si>
  <si>
    <t>NORTHDương Văn Quy</t>
  </si>
  <si>
    <t>NORTHPhạm Thu Thảo</t>
  </si>
  <si>
    <t xml:space="preserve">NORTHNguyễn Thi Duyên </t>
  </si>
  <si>
    <t>NORTHNguyễn Văn Phong 1</t>
  </si>
  <si>
    <t>NORTHNguyễn Văn Công 2</t>
  </si>
  <si>
    <t>NORTHCao Văn Tùng</t>
  </si>
  <si>
    <t>NORTHVũ Thị Vân</t>
  </si>
  <si>
    <t>NORTHĐỗ Tuấn Vũ</t>
  </si>
  <si>
    <t>NORTHĐặng Quang Minh</t>
  </si>
  <si>
    <t>NORTHTạ Thị Giang</t>
  </si>
  <si>
    <t>NORTHNguyễn Đình Kiên</t>
  </si>
  <si>
    <t>NORTHNguyễn Tiến Lực</t>
  </si>
  <si>
    <t>NORTHHoàng Quốc Việt</t>
  </si>
  <si>
    <t>NORTHLê Thị Kim Oanh</t>
  </si>
  <si>
    <t>NORTHNguyễn Thị Thuý 1</t>
  </si>
  <si>
    <t>NORTHCông Thị Thanh Hằng</t>
  </si>
  <si>
    <t>NORTHTrịnh Văn Dũng</t>
  </si>
  <si>
    <t>NORTHPhạm Ngọc Hiếu</t>
  </si>
  <si>
    <t>HCMNguyễn Thanh Vân</t>
  </si>
  <si>
    <t>CENNguyễn Thị Hải Lý</t>
  </si>
  <si>
    <t>CENNGUYỄN THỊ THANH HUYỀN</t>
  </si>
  <si>
    <t>CENHOÀNG THỊ THANH BÌNH</t>
  </si>
  <si>
    <t>CENVÕ THỊ NGỌC LINH</t>
  </si>
  <si>
    <t>CENNGUYỄN VĂN THÁI</t>
  </si>
  <si>
    <t>CENNguyễn Thị Hồng Thắm</t>
  </si>
  <si>
    <t>MKTrần Thị Hương Giang</t>
  </si>
  <si>
    <t>MKLê Công Đoàn</t>
  </si>
  <si>
    <t>MKCao Hoàng Long</t>
  </si>
  <si>
    <t>MKNguyễn Minh Trí</t>
  </si>
  <si>
    <t>MKNguyễn Hùng Vĩ</t>
  </si>
  <si>
    <t>MKNguyễn Văn Nam</t>
  </si>
  <si>
    <t>MKDANH TÂM</t>
  </si>
  <si>
    <t>MKDANH CƯƠNG</t>
  </si>
  <si>
    <t>MKNguyễn Thị Kim Ten</t>
  </si>
  <si>
    <t>MKTrương Văn Toàn</t>
  </si>
  <si>
    <t>MKLê Hải Phương</t>
  </si>
  <si>
    <t>SENguyễn Minh Khai</t>
  </si>
  <si>
    <t>SENguyễn Thị Nhinh</t>
  </si>
  <si>
    <t>SELăng Trần Nguyệt Chi</t>
  </si>
  <si>
    <t>SEHoàng Văn Kiên</t>
  </si>
  <si>
    <t>SEPhùng Nguyễn Phúc Huy</t>
  </si>
  <si>
    <t>SEPhạm Thanh Phước</t>
  </si>
  <si>
    <t>SEVũ Ngọc Quang</t>
  </si>
  <si>
    <t>SENguyễn Minh Nam</t>
  </si>
  <si>
    <t>SEHuỳnh Tấn Phát</t>
  </si>
  <si>
    <t>SENguyễn Hoàng Phong</t>
  </si>
  <si>
    <t>SENguyễn Thị Mỹ Thùy</t>
  </si>
  <si>
    <t>SENguyễn Thị Thu Hằng</t>
  </si>
  <si>
    <t>SELê Thanh Hùng</t>
  </si>
  <si>
    <t>SEMai Thị Ngọc</t>
  </si>
  <si>
    <t>SEĐỗ Thị Tuyết</t>
  </si>
  <si>
    <t>SEPhan Xuân Thoại</t>
  </si>
  <si>
    <t>SENguyễn Hiếu Thiện</t>
  </si>
  <si>
    <t>NORTHTriệu Văn Vinh 1</t>
  </si>
  <si>
    <t>NORTHNguyễn Minh Anh</t>
  </si>
  <si>
    <t>NORTHBùi Văn Long</t>
  </si>
  <si>
    <t>NORTHNguyễn Quốc Vũ</t>
  </si>
  <si>
    <t>NORTHNguyễn Hữu Trí</t>
  </si>
  <si>
    <t>NORTHNguyễn Thị Ánh</t>
  </si>
  <si>
    <t>NORTHNguyễn Duy Có 1</t>
  </si>
  <si>
    <t>NORTHPhùng Văn Sự</t>
  </si>
  <si>
    <t>NORTHTạ Kiên Trung</t>
  </si>
  <si>
    <t>NORTHĐào Trọng Duy</t>
  </si>
  <si>
    <t>NORTHNguyễn Văn Phong</t>
  </si>
  <si>
    <t>HCMHà Văn Mạnh</t>
  </si>
  <si>
    <t>HCMNguyễn Thị Lại</t>
  </si>
  <si>
    <t>HCMVũ Ngọc Ánh</t>
  </si>
  <si>
    <t>HCMHoàng Thị Giáng Thu</t>
  </si>
  <si>
    <t>HCMTrần Văn Lâm</t>
  </si>
  <si>
    <t>HCMNguyễn Thị Lan Anh</t>
  </si>
  <si>
    <t>HCMPhan Quang Khải</t>
  </si>
  <si>
    <t>HCMNguyễn Thị Thanh Loan</t>
  </si>
  <si>
    <t>HCMNguyễn Thành Trung</t>
  </si>
  <si>
    <t>HCMTừ Tứ Thiện</t>
  </si>
  <si>
    <t xml:space="preserve">HCMPhạm Nhật Minh </t>
  </si>
  <si>
    <t>HCMPhạm Minh Công</t>
  </si>
  <si>
    <t>HCMNguyễn Văn Tuấn</t>
  </si>
  <si>
    <t>HCMĐinh Thị Loan Trang</t>
  </si>
  <si>
    <t>MTTrần Thị Minh</t>
  </si>
  <si>
    <t>MKPhan Quang Nhuận</t>
  </si>
  <si>
    <t>SETrần Thị Tuyết Nhung</t>
  </si>
  <si>
    <t>HCMNguyễn Thị Yến Phương</t>
  </si>
  <si>
    <t>CENPhạm Thị Thùy Mỵ</t>
  </si>
  <si>
    <t>HCMĐoàn Thế Vinh</t>
  </si>
  <si>
    <t>NORTHNguyễn Thị Hà N1</t>
  </si>
  <si>
    <t>NORTHNguyễn Thanh Huyền</t>
  </si>
  <si>
    <t>NORTHTrần Xuân Vũ</t>
  </si>
  <si>
    <t>NORTHNguyễn Thị Duyên</t>
  </si>
  <si>
    <t>NORTHNguyễn Thúy Quỳnh</t>
  </si>
  <si>
    <t>NORTHNguyễn Tuấn Vũ</t>
  </si>
  <si>
    <t>NORTHNguyễn Thị Hà Trang</t>
  </si>
  <si>
    <t>NORTHNguyễn Đức Hùng</t>
  </si>
  <si>
    <t>NORTHPhạm Thị Lan Anh</t>
  </si>
  <si>
    <t>NORTHTrần Văn Huy</t>
  </si>
  <si>
    <t>NORTHPhạm Thành Trung</t>
  </si>
  <si>
    <t>NORTHNguyễn Đức Nhật</t>
  </si>
  <si>
    <t>NORTHNguyễn Văn Hưng</t>
  </si>
  <si>
    <t>NORTHHà Xuân Dân</t>
  </si>
  <si>
    <t>NORTHLê Duy Hưng</t>
  </si>
  <si>
    <t>NORTHPhạm Văn Hiền</t>
  </si>
  <si>
    <t xml:space="preserve">NORTHHà Minh Thông </t>
  </si>
  <si>
    <t xml:space="preserve">NORTHTrần Ngọc Tuân </t>
  </si>
  <si>
    <t>CENNguyễn Phước Quý</t>
  </si>
  <si>
    <t>CENĐinh Minh Lam</t>
  </si>
  <si>
    <t>CENTrần Viết Minh</t>
  </si>
  <si>
    <t>CENNguyễn Tất Niên</t>
  </si>
  <si>
    <t>CENĐặng Thị Thanh Thảo</t>
  </si>
  <si>
    <t>CENNguyễn Thị Hưởng</t>
  </si>
  <si>
    <t>CENNguyễn Đức Long</t>
  </si>
  <si>
    <t>CENMai Chí Trung</t>
  </si>
  <si>
    <t>CENTrần Thị Vân</t>
  </si>
  <si>
    <t>SEPhạm Xuân Hùng</t>
  </si>
  <si>
    <t>SELê Thị Hà</t>
  </si>
  <si>
    <t>SENguyễn Trọng Hiếu</t>
  </si>
  <si>
    <t>SELại Thế Hiển</t>
  </si>
  <si>
    <t>SEHoàng Văn Nghĩa</t>
  </si>
  <si>
    <t>SEBùi Văn Minh</t>
  </si>
  <si>
    <t>MKTrần Thanh Hùng</t>
  </si>
  <si>
    <t>SEThái Nhật Xuân</t>
  </si>
  <si>
    <t>SENguyễn Thị Kim Sen</t>
  </si>
  <si>
    <t>SEVũ Phi Long</t>
  </si>
  <si>
    <t>SECao Thành Quý</t>
  </si>
  <si>
    <t>MKLê Thái Phương</t>
  </si>
  <si>
    <t>MKChâu Tuấn Đạt</t>
  </si>
  <si>
    <t>MKLê Nam Phương</t>
  </si>
  <si>
    <t xml:space="preserve">MKPhạm Văn Đức </t>
  </si>
  <si>
    <t>CENVõ Ngọc Hoàng Sanh</t>
  </si>
  <si>
    <t>SENguyễn Tấn Lực</t>
  </si>
  <si>
    <t>MKHuỳnh Thị Ngọc Kim</t>
  </si>
  <si>
    <t>NORTHNguyễn Mạnh Cường 1</t>
  </si>
  <si>
    <t>NORTHNguyễn Khánh Sơn</t>
  </si>
  <si>
    <t>NORTHTrần Thanh Tuấn</t>
  </si>
  <si>
    <t xml:space="preserve">NORTHHoàng Mạnh Trường  </t>
  </si>
  <si>
    <t>HCMTrần Thị Diễm</t>
  </si>
  <si>
    <t>HCMHồ Thiên Đạt</t>
  </si>
  <si>
    <t>HCMTrần Văn Hiệp</t>
  </si>
  <si>
    <t>HCMNguyễn Văn Phụng</t>
  </si>
  <si>
    <t>HCMHồ Kim Long</t>
  </si>
  <si>
    <t>HCMLê Thanh Tùng</t>
  </si>
  <si>
    <t>HCMHuỳnh Ngọc Thịnh</t>
  </si>
  <si>
    <t>MKĐoàn Thanh Vương</t>
  </si>
  <si>
    <t>MKTrần Văn Day</t>
  </si>
  <si>
    <t>NORTHDương Hữu Tuân</t>
  </si>
  <si>
    <t>CENPhạm Văn Duy</t>
  </si>
  <si>
    <t>CENLê Quốc Lộc</t>
  </si>
  <si>
    <t>CENNguyễn Hoàng Ánh</t>
  </si>
  <si>
    <t>HCMLâm Tuấn Thành</t>
  </si>
  <si>
    <t>HCMTrần Bá Dũng</t>
  </si>
  <si>
    <t>HCMNguyễn Hữu  Phúc</t>
  </si>
  <si>
    <t>HCMNgô Trường Giang</t>
  </si>
  <si>
    <t>HCMBùi Ngọc Duy</t>
  </si>
  <si>
    <t>HCMNguyễn Minh Tiến</t>
  </si>
  <si>
    <t>HCMHồ Vĩnh Thành</t>
  </si>
  <si>
    <t>HCMLê Thị Kim Lan</t>
  </si>
  <si>
    <t>HCMTrần Hảo</t>
  </si>
  <si>
    <t>HCMQuách Học Hiếu</t>
  </si>
  <si>
    <t>HCMVăn Phước Lạc</t>
  </si>
  <si>
    <t>HCMNguyễn Mạnh Cường</t>
  </si>
  <si>
    <t>HCMĐào Thanh Nhân</t>
  </si>
  <si>
    <t>HCMNguyễn Cao Tiến Đạt</t>
  </si>
  <si>
    <t>HCMTrương Võ Kỳ Châu</t>
  </si>
  <si>
    <t>HCMNguyễn Văn Hà</t>
  </si>
  <si>
    <t>HCMLê Nhân Đức</t>
  </si>
  <si>
    <t>HCMNguyễn Thị Mỹ Khánh</t>
  </si>
  <si>
    <t>HCMPhan Thị Mỹ Duyên</t>
  </si>
  <si>
    <t>HCMTrần Đức Huy</t>
  </si>
  <si>
    <t>HCMTiêu Minh Tường</t>
  </si>
  <si>
    <t>HCMLê Tân Trung Hiếu</t>
  </si>
  <si>
    <t>HCMLưu Công Huân</t>
  </si>
  <si>
    <t>HCMNguyễn Đức thuận</t>
  </si>
  <si>
    <t>HCMLê Hồng Cường</t>
  </si>
  <si>
    <t>SENguyễn Nam Anh</t>
  </si>
  <si>
    <t>SEHồ Văn Tuấn</t>
  </si>
  <si>
    <t>SELương Quốc Long</t>
  </si>
  <si>
    <t>MKNguyễn Văn Hòa</t>
  </si>
  <si>
    <t>MK Nguyễn Văn Nam</t>
  </si>
  <si>
    <t>MKLê Thị Cẩm Nhung</t>
  </si>
  <si>
    <t>NORTHNguyễn Thị Thúy 1</t>
  </si>
  <si>
    <t>NORTHNguyễn Văn Khoa</t>
  </si>
  <si>
    <t>NORTHLý Văn Lộc</t>
  </si>
  <si>
    <t>NORTHNguyễn Thị Linh</t>
  </si>
  <si>
    <t>NORTHPhạm Thị Mai Hương</t>
  </si>
  <si>
    <t>NORTHNguyễn Anh Đức</t>
  </si>
  <si>
    <t>NORTHPhan Ngọc Huy1</t>
  </si>
  <si>
    <t>NORTHBùi Thị Hồng Nhung</t>
  </si>
  <si>
    <t>NORTHNguyễn Thúy Vinh</t>
  </si>
  <si>
    <t>NORTHLê Quang Vũ</t>
  </si>
  <si>
    <t>NORTHĐinh Văn Thao</t>
  </si>
  <si>
    <t>NORTHPhạm Văn Hồng</t>
  </si>
  <si>
    <t>CENLê Cầu</t>
  </si>
  <si>
    <t>CENLê Thị Mỹ Hiệp</t>
  </si>
  <si>
    <t>CENLê Công Duy Quang</t>
  </si>
  <si>
    <t>SENguyễn Thành Duy</t>
  </si>
  <si>
    <t>NORTHPhạm Đình Phương</t>
  </si>
  <si>
    <t>NORTHĐoàn Hà Kiều Oanh</t>
  </si>
  <si>
    <t>MKNgô Hiệp</t>
  </si>
  <si>
    <t>MKVõ Thị Thúy</t>
  </si>
  <si>
    <t>MKMã Thanh Minh</t>
  </si>
  <si>
    <t>MKNguyễn Hồng Nhãn</t>
  </si>
  <si>
    <t>MKPhan Văn Tòng</t>
  </si>
  <si>
    <t>SEHồ Hữu Nghĩa</t>
  </si>
  <si>
    <t>SEPhạm Thị Trang</t>
  </si>
  <si>
    <t>SENguyễn Châu Nhất Linh</t>
  </si>
  <si>
    <t>SENguyễn Anh Khoa</t>
  </si>
  <si>
    <t>SELê Phương Loan</t>
  </si>
  <si>
    <t>SEĐặng Tường Bảo</t>
  </si>
  <si>
    <t>SEPhạm Văn Hiền</t>
  </si>
  <si>
    <t>SETrần Mạnh Hùng</t>
  </si>
  <si>
    <t>SETât Thắng</t>
  </si>
  <si>
    <t>SECao Nguyễn Thế</t>
  </si>
  <si>
    <t>SENguyễn Anh Diểm</t>
  </si>
  <si>
    <t>SELại Thế Vinh</t>
  </si>
  <si>
    <t>SEPhạm Minh Tiến</t>
  </si>
  <si>
    <t>SEHồ Hữu Công</t>
  </si>
  <si>
    <t>CENNgô Phú Quốc</t>
  </si>
  <si>
    <t>SENghiêm Xuân Yên</t>
  </si>
  <si>
    <t>HCMNguyễn Hùng Chiến</t>
  </si>
  <si>
    <t>HCMVõ Hoàng Thanh</t>
  </si>
  <si>
    <t>HCMVõ Thanh An</t>
  </si>
  <si>
    <t>HCMTrần Anh Kiệt</t>
  </si>
  <si>
    <t>HCMTrần Minh Toàn</t>
  </si>
  <si>
    <t xml:space="preserve">HCMTrần Minh Thuận </t>
  </si>
  <si>
    <t>HCMNguyễn Phi Vũ</t>
  </si>
  <si>
    <t>HCMLa Phước Trung</t>
  </si>
  <si>
    <t>HCMNguyễn Quốc Vũ</t>
  </si>
  <si>
    <t>HCMLê Vũ Trí Dũng</t>
  </si>
  <si>
    <t>HCMLê Tấn Thạnh</t>
  </si>
  <si>
    <t>HCMVõ Quang Huy</t>
  </si>
  <si>
    <t>HCMHoàng Mỹ Quyên</t>
  </si>
  <si>
    <t>HCMLê Phạm Tính</t>
  </si>
  <si>
    <t>HCMLê Thị Tình</t>
  </si>
  <si>
    <t>HCMBùi Công Mạnh</t>
  </si>
  <si>
    <t>HCMPhan Nguyễn Quang Thịnh</t>
  </si>
  <si>
    <t xml:space="preserve">HCMVõ Thành Phi </t>
  </si>
  <si>
    <t>HCMLư Trung Long</t>
  </si>
  <si>
    <t>HCMHồ Vỹ Trường Giang</t>
  </si>
  <si>
    <t>HCMTrần Đình Dương</t>
  </si>
  <si>
    <t>HCMBùi Hữu Đạt</t>
  </si>
  <si>
    <t xml:space="preserve">HCMNguyễn Đức Trọng </t>
  </si>
  <si>
    <t>HCMTrần Đức Duy</t>
  </si>
  <si>
    <t>HCMNguyễn Thị Hồng</t>
  </si>
  <si>
    <t>HCMNguyễn Ngọc Thơm</t>
  </si>
  <si>
    <t>HCMHà Thị Như Ngọc</t>
  </si>
  <si>
    <t>HCMDưng Thị Hoa</t>
  </si>
  <si>
    <t>HCMLê Chí Dũng</t>
  </si>
  <si>
    <t>HCMNguyễn Văn Đình Phú</t>
  </si>
  <si>
    <t>HCMTrần Quốc Cương</t>
  </si>
  <si>
    <t>HCMĐỗ Anh Tuấn</t>
  </si>
  <si>
    <t>HCMNguyễn Tùng Vương</t>
  </si>
  <si>
    <t>HCMLê Long Hồ</t>
  </si>
  <si>
    <t>HCMPhùng Văn Vinh</t>
  </si>
  <si>
    <t>MTHoàng Thị Thu Thủy</t>
  </si>
  <si>
    <t>HCMThái Anh Nguyên</t>
  </si>
  <si>
    <t xml:space="preserve">HCMPhan Tựu </t>
  </si>
  <si>
    <t>HCMNguyễn Toni</t>
  </si>
  <si>
    <t>SENguyễn Thị Kim Ngân</t>
  </si>
  <si>
    <t>HCMVõ Thành Nhựt</t>
  </si>
  <si>
    <t>HCMHồ Thái Phương</t>
  </si>
  <si>
    <t>HCMNguyễn Phương Uyên</t>
  </si>
  <si>
    <t>HCMHuỳnh Đình Huy</t>
  </si>
  <si>
    <t>HCMHuỳnh văn Nhân</t>
  </si>
  <si>
    <t>HCMNguyễn Hữu Mạnh</t>
  </si>
  <si>
    <t>HCMNguyễn Đức Trung</t>
  </si>
  <si>
    <t>SEHoàng Thị Quân</t>
  </si>
  <si>
    <t>SENGÔ THỊ HỒNG LOAN</t>
  </si>
  <si>
    <t>SELÊ DƯƠNG KIM MINH</t>
  </si>
  <si>
    <t>SENguyễn Minh Nguyệt</t>
  </si>
  <si>
    <t>SEHồ Minh Thiện</t>
  </si>
  <si>
    <t>SEHồ Nguyễn Thùy Trang</t>
  </si>
  <si>
    <t>SEĐặng Văn Anh</t>
  </si>
  <si>
    <t>MKTrương Hoàng Giang</t>
  </si>
  <si>
    <t>MKPhan Trường Nhựt</t>
  </si>
  <si>
    <t>MKVõ Thị Mỹ Dương</t>
  </si>
  <si>
    <t>MKLê Văn Lê</t>
  </si>
  <si>
    <t>MKĐẶNG HOÀI PHÚC</t>
  </si>
  <si>
    <t>MKTRANG QUỐC PHONG</t>
  </si>
  <si>
    <t>MKVÕ THỊ NGỌC QUYỀN</t>
  </si>
  <si>
    <t>MKTRẦN NGỌC TẤN</t>
  </si>
  <si>
    <t>MKVŨ THANH TÒNG</t>
  </si>
  <si>
    <t>MKNguyễn Đoàn Minh Tân</t>
  </si>
  <si>
    <t>MK Lâm Vũ Bình</t>
  </si>
  <si>
    <t>MKChâu Minh Vương</t>
  </si>
  <si>
    <t>NORTHNguyễn Thị Huyền</t>
  </si>
  <si>
    <t>NORTHTrần Thị Thùy cũ</t>
  </si>
  <si>
    <t>NORTHNguyễn Hoàng Nam</t>
  </si>
  <si>
    <t>NORTHThạch Thái Tân</t>
  </si>
  <si>
    <t>NORTHLê Sỹ Anh</t>
  </si>
  <si>
    <t>NORTHNguyễn Tiến Sáng</t>
  </si>
  <si>
    <t xml:space="preserve">NORTHLê Văn Thắng </t>
  </si>
  <si>
    <t xml:space="preserve">NORTHTrần Văn Mẫn </t>
  </si>
  <si>
    <t>NORTHTrần Thị Thanh Thương</t>
  </si>
  <si>
    <t>HCMVõ Minh Hoàng</t>
  </si>
  <si>
    <t>HCMNguyễn Dũng Minh Đức</t>
  </si>
  <si>
    <t>HCMTrần Thanh Nhã</t>
  </si>
  <si>
    <t>HCMĐặng Bảo Thu</t>
  </si>
  <si>
    <t>HCMLê Quốc Liêm</t>
  </si>
  <si>
    <t>HCMHuỳnh Bội Linh</t>
  </si>
  <si>
    <t>HCMNguyễn Phước Lộc</t>
  </si>
  <si>
    <t>HCMLê Ngọc Thịnh</t>
  </si>
  <si>
    <t>HCMLâm Minh Cường</t>
  </si>
  <si>
    <t>HCMNguyễn Thị Ngọc Trinh</t>
  </si>
  <si>
    <t>HCMBùi Văn Cường</t>
  </si>
  <si>
    <t>MTMTLê Thị Triều</t>
  </si>
  <si>
    <t>NORTHHoàng Thanh Hiền</t>
  </si>
  <si>
    <t>NORTHTrần Thị Vẽ</t>
  </si>
  <si>
    <t>NORTHNguyễn Văn Hải</t>
  </si>
  <si>
    <t>CENHoàng Nam Tây</t>
  </si>
  <si>
    <t>CENĐinh Văn Phú</t>
  </si>
  <si>
    <t>CENNguyễn Mạnh Huy</t>
  </si>
  <si>
    <t>CENTrần Văn Nhơn</t>
  </si>
  <si>
    <t>CENTrương Định</t>
  </si>
  <si>
    <t>NORTHDương Thị Mai</t>
  </si>
  <si>
    <t>NORTHNguyễn Đình Quyết</t>
  </si>
  <si>
    <t>NORTHHoàng Thị Dung</t>
  </si>
  <si>
    <t>HCMNguyễn Thị Diễm Trang</t>
  </si>
  <si>
    <t>HCMDương Thị Thanh Thảo</t>
  </si>
  <si>
    <t>MTNguyễn Thị Mỹ Khanh</t>
  </si>
  <si>
    <t>HCMDương Nghĩa Hiệp</t>
  </si>
  <si>
    <t>HCMChâu Phước Quang</t>
  </si>
  <si>
    <t>HCMHà Mỹ Hương</t>
  </si>
  <si>
    <t>HCMNguyễn Ngọc Bảo Trân</t>
  </si>
  <si>
    <t>HCMNguyễn Thị Kim Lan</t>
  </si>
  <si>
    <t>HCMVũ Thị Bích Vân</t>
  </si>
  <si>
    <t>HCMNguyễn Thế Nam</t>
  </si>
  <si>
    <t>HCMLê Minh Hùng</t>
  </si>
  <si>
    <t>HCMNguyễn Thị Huyền Trâm</t>
  </si>
  <si>
    <t>HCMNguyễn Thế Hậu</t>
  </si>
  <si>
    <t>HCMNguyễn Văn Tý</t>
  </si>
  <si>
    <t>MTNgô Đức Hải</t>
  </si>
  <si>
    <t>MTTrần Thị Thúy</t>
  </si>
  <si>
    <t>MKLê Văn Tuấn</t>
  </si>
  <si>
    <t>MKPhan Nhật Duy</t>
  </si>
  <si>
    <t>MKDƯƠNG THỊ CẨM HẰNG</t>
  </si>
  <si>
    <t>MKTrần Bích Niên</t>
  </si>
  <si>
    <t>SEĐỗ Hữu Niềm</t>
  </si>
  <si>
    <t>SETô Thị Thanh Thủy</t>
  </si>
  <si>
    <t>MKNGUYỄN TRỌNG DUY</t>
  </si>
  <si>
    <t>SETống Hữu Công</t>
  </si>
  <si>
    <t>NORTHTrần Thị Thanh Hương</t>
  </si>
  <si>
    <t>NORTHLê Xuân Hưng</t>
  </si>
  <si>
    <t>NORTHNguyễn Thị Bích Ngọc</t>
  </si>
  <si>
    <t>NORTHNguyễn Trường Giang</t>
  </si>
  <si>
    <t>NORTHNguyễn Tùng Dương</t>
  </si>
  <si>
    <t>HCMNguyễn Duy Lâm</t>
  </si>
  <si>
    <t>HCMLê Thị Bích Phương</t>
  </si>
  <si>
    <t>HCMVõ Thị Mỹ Dung</t>
  </si>
  <si>
    <t>HCMNguyễn Thị Thùy Trang</t>
  </si>
  <si>
    <t>HCMLê Quang Huy</t>
  </si>
  <si>
    <t>HCMNguyễn Hải Hà</t>
  </si>
  <si>
    <t>HCMVõ Văn Lâm</t>
  </si>
  <si>
    <t>HCMNguyễn Thị Mỹ Hạnh</t>
  </si>
  <si>
    <t>SENguyễn Thị Mộng Cầm</t>
  </si>
  <si>
    <t>SENguyễn Hoàng Tuấn</t>
  </si>
  <si>
    <t>MKHà Công Chánh</t>
  </si>
  <si>
    <t>MKNguyễn Minh Phú</t>
  </si>
  <si>
    <t>MKNguyễn Quốc Quý</t>
  </si>
  <si>
    <t>SENguyễn Văn Quý</t>
  </si>
  <si>
    <t>MKLê Hoàng Vũ</t>
  </si>
  <si>
    <t>HCMNguyễn Văn Giang</t>
  </si>
  <si>
    <t>HCMNguyễn Hồng Hòa</t>
  </si>
  <si>
    <t>HCMNguyễn Thị Thu Thảo</t>
  </si>
  <si>
    <t>HCMTrần Văn Thành</t>
  </si>
  <si>
    <t>HCMĐặng Thanh Nhã</t>
  </si>
  <si>
    <t>HCMNguyễn Thị Phượng Hằng</t>
  </si>
  <si>
    <t>HCMNguyễn Hồ Minh Thuận</t>
  </si>
  <si>
    <t>HCMNgô Quốc Tiến</t>
  </si>
  <si>
    <t>MTDư Ngọc Anh</t>
  </si>
  <si>
    <t>HCMLê Đình Minh</t>
  </si>
  <si>
    <t>MKVõ Phương Duy</t>
  </si>
  <si>
    <t>SEHoàng Công Pháp</t>
  </si>
  <si>
    <t>NORTHNguyễn Sỹ Tuân</t>
  </si>
  <si>
    <t>NORTHMai Trọng Phi</t>
  </si>
  <si>
    <t>NORTHTạ Xuân Tuấn</t>
  </si>
  <si>
    <t>NORTHĐoàn Quyết Thắng</t>
  </si>
  <si>
    <t>NORTHKhuất Quang Chung</t>
  </si>
  <si>
    <t>NORTHNguyễn Minh Tú</t>
  </si>
  <si>
    <t>NORTHNguyễn Thị Cẩm Hà</t>
  </si>
  <si>
    <t>NORTHHoàng Mạnh Trường</t>
  </si>
  <si>
    <t>NORTHVũ Thị Bách Diệp</t>
  </si>
  <si>
    <t>NORTHNguyễn Công Thắng</t>
  </si>
  <si>
    <t>MKHà Hửu Ngân</t>
  </si>
  <si>
    <t>MKHÀ NGỌC THỦY</t>
  </si>
  <si>
    <t>SENguyễn Chiến Trường</t>
  </si>
  <si>
    <t>MKChâu Minh Thiện</t>
  </si>
  <si>
    <t>HCMNguyễn Minh Hòa</t>
  </si>
  <si>
    <t>SENgô Nguyễn Thị Thiên Lý</t>
  </si>
  <si>
    <t>SENguyễn Thanh Dũng</t>
  </si>
  <si>
    <t>SEHoàng Minh Tuấn</t>
  </si>
  <si>
    <t>SETrần Hữu Dàn</t>
  </si>
  <si>
    <t>CENHoàng Xuân Rôn</t>
  </si>
  <si>
    <t>CENHuỳnh Văn Tường</t>
  </si>
  <si>
    <t>CENNguyễn Văn Điểm</t>
  </si>
  <si>
    <t>CENLê Thị Bình</t>
  </si>
  <si>
    <t>CENTống Phước Hòa</t>
  </si>
  <si>
    <t>NORTHNgô Thị Thắm2</t>
  </si>
  <si>
    <t>CENNguyễn Hoàng Mân</t>
  </si>
  <si>
    <t>CENNguyễn Minh Hào</t>
  </si>
  <si>
    <t>HCMNguyễn Viết Bình</t>
  </si>
  <si>
    <t>HCMPhạm Gia Yến</t>
  </si>
  <si>
    <t>HCMHuỳnh Thị Thanh Nhã</t>
  </si>
  <si>
    <t>HCMHuỳnh Thị Bé Giang</t>
  </si>
  <si>
    <t>HCMNgô Hùng Cường</t>
  </si>
  <si>
    <t>HCMQuách Khánh Thuận</t>
  </si>
  <si>
    <t>CENTrần Thị Ngọc Lan</t>
  </si>
  <si>
    <t>MKNguyễn Thị Nhẹ</t>
  </si>
  <si>
    <t>MKNguyễn Tuấn Nam</t>
  </si>
  <si>
    <t>MKVũ Bão Trung</t>
  </si>
  <si>
    <t>SELê Văn Biên</t>
  </si>
  <si>
    <t>SEPham Thị Lê</t>
  </si>
  <si>
    <t>HCMTrương Thành An</t>
  </si>
  <si>
    <t>HCMTrần Thị Huyền Trang</t>
  </si>
  <si>
    <t>MKLê Anh Trường</t>
  </si>
  <si>
    <t>NORTHNguyễn Thị Thảo</t>
  </si>
  <si>
    <t>NORTHLê Vĩnh Phúc</t>
  </si>
  <si>
    <t>CENNguyễn Công Duy</t>
  </si>
  <si>
    <t>CENNguyễn Văn Trọng</t>
  </si>
  <si>
    <t>HCMNguyễn Thanh An</t>
  </si>
  <si>
    <t>MKNguyễn Minh Đức</t>
  </si>
  <si>
    <t>SENguyễn Văn Thắm</t>
  </si>
  <si>
    <t>SENguyễn Văn Chí</t>
  </si>
  <si>
    <t>SEVũ Thị Bích Liểu</t>
  </si>
  <si>
    <t>NORTHTrương Văn Hoàng</t>
  </si>
  <si>
    <t>HCMTrịnh Nguyên Vỹ</t>
  </si>
  <si>
    <t>HCMNguyễn Thị Hằng 2</t>
  </si>
  <si>
    <t>HCMLê Thị Hoàng Oanh</t>
  </si>
  <si>
    <t>NORTHNguyễn Công Toàn 1</t>
  </si>
  <si>
    <t>MKTrịnh Văn Kiển</t>
  </si>
  <si>
    <t>MKTrần Thị Tuyết Loan</t>
  </si>
  <si>
    <t>MKNgô Hồng Đông</t>
  </si>
  <si>
    <t>HCMLê Hoàng Khoa</t>
  </si>
  <si>
    <t>HCMChu Đình Lý</t>
  </si>
  <si>
    <t>HCMDương Văn Khem</t>
  </si>
  <si>
    <t>NORTHTrần Thị Thùy</t>
  </si>
  <si>
    <t>HCMĐào Duy Kỳ</t>
  </si>
  <si>
    <t>HCMNguyễn Mạnh Quyền</t>
  </si>
  <si>
    <t>HCMLê Minh Sang</t>
  </si>
  <si>
    <t>MKLê Long Triều</t>
  </si>
  <si>
    <t>MKPhùng Nhựt Trung</t>
  </si>
  <si>
    <t>MKNguyễn Thị Cẩm Giang</t>
  </si>
  <si>
    <t>MKLê Thanh Toàn</t>
  </si>
  <si>
    <t>SENguyễn Hữu Du</t>
  </si>
  <si>
    <t>NORTHPhạm Thị Kim Cương</t>
  </si>
  <si>
    <t>NORTHVũ Mạnh Tuấn</t>
  </si>
  <si>
    <t>CENVũ Thị Thảo</t>
  </si>
  <si>
    <t>CENThái Thị Bạch Tuyết</t>
  </si>
  <si>
    <t>CENDương Văn Điền</t>
  </si>
  <si>
    <t>HCMTrần Đăng Dũng</t>
  </si>
  <si>
    <t>HCMDương Thị Bảo Khánh</t>
  </si>
  <si>
    <t>HCMHồ Ngọc Quốc</t>
  </si>
  <si>
    <t>HCMTrịnh Thiên Phát</t>
  </si>
  <si>
    <t>SELƯU BẢO CƯỜNG</t>
  </si>
  <si>
    <t>SENGUYỄN TUẤN CẢNH</t>
  </si>
  <si>
    <t>SELÊ QUỐC TRƯỜNG</t>
  </si>
  <si>
    <t>SETRẦN MINH KHANG</t>
  </si>
  <si>
    <t>HCMNguyễn Hữu viết Trung</t>
  </si>
  <si>
    <t>HCMPhạm hùng cường</t>
  </si>
  <si>
    <t>HCMTrần Đình Tốn</t>
  </si>
  <si>
    <t>HCMNguyễn Hoàng Hải</t>
  </si>
  <si>
    <t>MKLê Mạnh Hùng</t>
  </si>
  <si>
    <t xml:space="preserve">MKNguyễn Văn Tùng </t>
  </si>
  <si>
    <t>HCMTrần Thiện Du</t>
  </si>
  <si>
    <t>CENLê Quốc Đạt</t>
  </si>
  <si>
    <t>MKĐinh Chiến Hữu</t>
  </si>
  <si>
    <t>SEPhạm Thị Thanh Thảo</t>
  </si>
  <si>
    <t>CENTHÁI THỊ THANH</t>
  </si>
  <si>
    <t>HCMChâu Duy Cường</t>
  </si>
  <si>
    <t>CENPhạm Thị Thơm</t>
  </si>
  <si>
    <t>MKHuỳnh Ngọc Phương</t>
  </si>
  <si>
    <t>SEChâu Thị Thu Hương</t>
  </si>
  <si>
    <t>SELÊ PHAN THẾ HIỀN</t>
  </si>
  <si>
    <t>SENGUYỄN HỮU PHƯỚC</t>
  </si>
  <si>
    <t>NORTHLê Đức Trọng</t>
  </si>
  <si>
    <t>HCM Nguyễn Hữu Tố</t>
  </si>
  <si>
    <t>HCM Lâm Quang Danh</t>
  </si>
  <si>
    <t>CENTrịnh Văn Minh</t>
  </si>
  <si>
    <t>SENguyễn Văn Sơn</t>
  </si>
  <si>
    <t>SENhâm Công Điệp</t>
  </si>
  <si>
    <t>SELâm Phú  Đức</t>
  </si>
  <si>
    <t>MTPhạm Thị Hường</t>
  </si>
  <si>
    <t>MKVương Thị Mỹ Ngọc</t>
  </si>
  <si>
    <t>MKTống Trong Nhân</t>
  </si>
  <si>
    <t>SEBùi Thành Tâm</t>
  </si>
  <si>
    <t>MKĐẶNG THỊ MAI</t>
  </si>
  <si>
    <t>MKVĂN GIA TUẤN</t>
  </si>
  <si>
    <t>CENPhan Đình Thành</t>
  </si>
  <si>
    <t>SETrân Hữu Sỹ</t>
  </si>
  <si>
    <t>SETrân Hữu Thiện</t>
  </si>
  <si>
    <t>MKGiang Minh Nhựt</t>
  </si>
  <si>
    <t>MKNguyễn Thị Thoại Mỹ</t>
  </si>
  <si>
    <t>SEHuỳnh Thị Thu Trang</t>
  </si>
  <si>
    <t>NORTHVương Văn Long</t>
  </si>
  <si>
    <t xml:space="preserve">MKTrần Văng Tài </t>
  </si>
  <si>
    <t>MKHồ Thị Thu Cúc</t>
  </si>
  <si>
    <t>MKNguyễn Thị Bền</t>
  </si>
  <si>
    <t>HCM Nguyễn Thị Thu Huyền A</t>
  </si>
  <si>
    <t>HCM Diệp Văn Nghĩa</t>
  </si>
  <si>
    <t>CENNguyễn Đức Thành</t>
  </si>
  <si>
    <t>CENVũ Văn Chính</t>
  </si>
  <si>
    <t>MKThạch Hoàng Huy</t>
  </si>
  <si>
    <t>SETRẦN THANH ĐẠT</t>
  </si>
  <si>
    <t>HCMLưu Tuấn Tú</t>
  </si>
  <si>
    <t>NORTHTriệu Văn Vinh</t>
  </si>
  <si>
    <t>HCMHoàng Thị Xuân Quỳnh</t>
  </si>
  <si>
    <t>NORTHTrương Thị Đào</t>
  </si>
  <si>
    <t>MKLê Phương Loan</t>
  </si>
  <si>
    <t>MKhuỳnh bá lan</t>
  </si>
  <si>
    <t>HCMLê Hữu Nam</t>
  </si>
  <si>
    <t>HCMBùi Ngọc Lượng</t>
  </si>
  <si>
    <t>SENgô Duy Kiệt</t>
  </si>
  <si>
    <t>SETrần Ngọc Sơn</t>
  </si>
  <si>
    <t>MKVũ Thanh Tòng</t>
  </si>
  <si>
    <t>HCMHuỳnh Ngọc Nhu</t>
  </si>
  <si>
    <t>MTVõ Thị Kim Thoa</t>
  </si>
  <si>
    <t>NORTHNguyễn Văn Loát</t>
  </si>
  <si>
    <t>MKNguyễn Đức Minh Tâm</t>
  </si>
  <si>
    <t>MKTrần Văn Thọ</t>
  </si>
  <si>
    <t>SETrần Tiến Dũng</t>
  </si>
  <si>
    <t>SEHoàng xuân duy</t>
  </si>
  <si>
    <t>SENguyễn trường phú</t>
  </si>
  <si>
    <t>HCMTrần Bảo Trân</t>
  </si>
  <si>
    <t>CENPhan Đức Vỹ</t>
  </si>
  <si>
    <t>MKNguyễn Hữu Thành</t>
  </si>
  <si>
    <t>SENguyễn Văn Thêm</t>
  </si>
  <si>
    <t>SENguyễn thị bình minh</t>
  </si>
  <si>
    <t>NORTHPhan Tiến Anh</t>
  </si>
  <si>
    <t>MKNguyễn Kim Ngọc</t>
  </si>
  <si>
    <t>SEPhan Duy Hải</t>
  </si>
  <si>
    <t>MKNgô Út Mỹ</t>
  </si>
  <si>
    <t>MKNgô Thái Nguyên</t>
  </si>
  <si>
    <t>MKNguyễn Thị Thúy Loan</t>
  </si>
  <si>
    <t>SEBùi Tố Uyên</t>
  </si>
  <si>
    <t>SEPhạm Xuân Tín</t>
  </si>
  <si>
    <t>SEphạm công danh</t>
  </si>
  <si>
    <t>MKPhạm Thị Bé Trăm</t>
  </si>
  <si>
    <t>CENNguyễn Thị Ngọc Trâm</t>
  </si>
  <si>
    <t>SEBùi Lương Anh</t>
  </si>
  <si>
    <t>HCMVõ Kim Nhung</t>
  </si>
  <si>
    <t>CENNguyễn Văn Dần</t>
  </si>
  <si>
    <t>CENNguyễn Thanh Tuấn</t>
  </si>
  <si>
    <t>CENTrịnh Mạnh Dũng</t>
  </si>
  <si>
    <t>MTLê Thị Vân Anh</t>
  </si>
  <si>
    <t>HCMCao Thanh Liêu</t>
  </si>
  <si>
    <t>MKMã Thanh Liên</t>
  </si>
  <si>
    <t>CENTrần Hữu Anh</t>
  </si>
  <si>
    <t>SETạ duy thanh</t>
  </si>
  <si>
    <t>MKTrần Thị Cúc</t>
  </si>
  <si>
    <t>MKLê Hồng Lộc</t>
  </si>
  <si>
    <t>MTVõ Thúy Trân</t>
  </si>
  <si>
    <t>SElương ngọc hoài</t>
  </si>
  <si>
    <t>MKNguyễn Hoàng Sơn</t>
  </si>
  <si>
    <t>CENHuỳnh Thị Hoa Phượng</t>
  </si>
  <si>
    <t>CENHoàng thị Thương</t>
  </si>
  <si>
    <t>CENBùi Cao Sơn</t>
  </si>
  <si>
    <t>NORTHHoàng Thị Bảy</t>
  </si>
  <si>
    <t>HCMTrần Sĩ Đức</t>
  </si>
  <si>
    <t>HCMNguyễn Thanh Trung</t>
  </si>
  <si>
    <t>MTTrần Thị Ngọc Liễu</t>
  </si>
  <si>
    <t>CENNguyễn Thị Thanh Hương</t>
  </si>
  <si>
    <t>SENgô Văn Chương</t>
  </si>
  <si>
    <t>MKThái Minh Thành</t>
  </si>
  <si>
    <t>MKTrần Văn Đen</t>
  </si>
  <si>
    <t>NORTHHà Thị Minh Phương</t>
  </si>
  <si>
    <t>SENguyễn Đức Cảnh</t>
  </si>
  <si>
    <t>SENguyễn Thị Ngân Hà</t>
  </si>
  <si>
    <t>SEĐoàn Huỳnh Sơn</t>
  </si>
  <si>
    <t>MKNguyễn Văn Cường</t>
  </si>
  <si>
    <t>MKNguyễn Thanh Toàn</t>
  </si>
  <si>
    <t>MKTrần Văn Cường</t>
  </si>
  <si>
    <t>MKVõ Minh Luân</t>
  </si>
  <si>
    <t>HCMDương Văn Giám</t>
  </si>
  <si>
    <t>CENNguyễn Văn Dương</t>
  </si>
  <si>
    <t>HCMĐặng Văn Tâm</t>
  </si>
  <si>
    <t>CENHoàng Ngọc Hà</t>
  </si>
  <si>
    <t>SENguyễn Thành Toàn</t>
  </si>
  <si>
    <t>SETrần Hoàng Anh</t>
  </si>
  <si>
    <t>SEPhạm Việt Đức</t>
  </si>
  <si>
    <t>SEHuỳnh Công Khanh</t>
  </si>
  <si>
    <t>SEĐào Bá Hảo</t>
  </si>
  <si>
    <t>SETrịnh Văn Luật</t>
  </si>
  <si>
    <t>SETrần Bửu Sến</t>
  </si>
  <si>
    <t>MKNguyễn Quốc Thành</t>
  </si>
  <si>
    <t>MKTạ Thanh Tuấn</t>
  </si>
  <si>
    <t>NORTHBùi Văn Hùng</t>
  </si>
  <si>
    <t>CENPhạm Văn Nam</t>
  </si>
  <si>
    <t>NORTHNguyễn Văn Liên</t>
  </si>
  <si>
    <t>NORTHNgô Thị Thắm</t>
  </si>
  <si>
    <t>NORTHNguyễn Thị Hiền</t>
  </si>
  <si>
    <t>NORTHBùi Thị Nguyệt</t>
  </si>
  <si>
    <t>CENPhan Thị Linh Kha</t>
  </si>
  <si>
    <t>NORTHPhùng Thị Hương</t>
  </si>
  <si>
    <t>CENNguyễn Thị Lan</t>
  </si>
  <si>
    <t>CENHoàng Thị Hoa</t>
  </si>
  <si>
    <t>CENTrần Văn Biên</t>
  </si>
  <si>
    <t>NORTHNguyễn Thị Nhinh</t>
  </si>
  <si>
    <t>NORTHĐào Thị Hương</t>
  </si>
  <si>
    <t>CENNguyễn Tấn Thanh</t>
  </si>
  <si>
    <t>CENKhổng Minh Hoàng</t>
  </si>
  <si>
    <t>CENĐặng Tuấn Anh</t>
  </si>
  <si>
    <t>CENVõ Duy Nam</t>
  </si>
  <si>
    <t>MKTrương Tiến An</t>
  </si>
  <si>
    <t>MKNguyễn Quốc Việt</t>
  </si>
  <si>
    <t>MKBÙI THANH HiỀN</t>
  </si>
  <si>
    <t>MKBùi Hoài Nhân</t>
  </si>
  <si>
    <t>MKTrịnh Thư Sinh</t>
  </si>
  <si>
    <t>MKPhan Thị Ngọc Giàu</t>
  </si>
  <si>
    <t>SENguyễn Huy Hoàng</t>
  </si>
  <si>
    <t>SELê Quốc Tiến</t>
  </si>
  <si>
    <t>SETrương Đức Trí</t>
  </si>
  <si>
    <t>SETrần Văn Nhiều</t>
  </si>
  <si>
    <t>SENguyễn Thị Hồng Nhung</t>
  </si>
  <si>
    <t>SENguyễn Văn Tánh</t>
  </si>
  <si>
    <t>SEHuỳnh Nguyễn Tuấn</t>
  </si>
  <si>
    <t>HCMHuỳnh Thế Minh</t>
  </si>
  <si>
    <t>HCMNguyễn Quốc Lâm</t>
  </si>
  <si>
    <t>HCMPhạm Thị Phượng</t>
  </si>
  <si>
    <t>HCMVõ Thị Thanh Thủy</t>
  </si>
  <si>
    <t>HCMTrần Minh Thuận</t>
  </si>
  <si>
    <t>CENTrần Thị Linh Na</t>
  </si>
  <si>
    <t>HCMNGUYễN THANH XUÂN</t>
  </si>
  <si>
    <t>HCMLÊ PHẠM NHẬT THÀNH</t>
  </si>
  <si>
    <t>HCMNGUYỄN BẢO THẾ</t>
  </si>
  <si>
    <t>SENguyễn Thị Ngọc Lợi</t>
  </si>
  <si>
    <t>SEPhạm Thị Chung</t>
  </si>
  <si>
    <t>SENguyễn Thị Hoa</t>
  </si>
  <si>
    <t>SEPhạm Thu Thảo</t>
  </si>
  <si>
    <t>SELê Thị Kim Cần</t>
  </si>
  <si>
    <t>SENguyễn Huỳnh Nga</t>
  </si>
  <si>
    <t>NORTHTrần Hoàng Khánh Duy</t>
  </si>
  <si>
    <t>HCMLý Chí Thành</t>
  </si>
  <si>
    <t>HCMĐoàn Văn Lợi</t>
  </si>
  <si>
    <t>HCMNguyễn Văn Dũng</t>
  </si>
  <si>
    <t>HCMNguyễn Hữu Vũ</t>
  </si>
  <si>
    <t>HCMPhạm Trương Minh Tân</t>
  </si>
  <si>
    <t>HCMBùi Trung Thụy</t>
  </si>
  <si>
    <t>HCMNguyễn Lưu Hoàng Quân</t>
  </si>
  <si>
    <t>HCMNguyễn Thị Thanh Hằng</t>
  </si>
  <si>
    <t>HCMNguyễn Văn Tấn</t>
  </si>
  <si>
    <t>HCMTô Hoài Sang</t>
  </si>
  <si>
    <t>HCMNguyễn Văn Nhân</t>
  </si>
  <si>
    <t>HCMHồ Hữu Phước</t>
  </si>
  <si>
    <t>MKNguyễn Ngân Giang</t>
  </si>
  <si>
    <t>MKTrương Văn Thường</t>
  </si>
  <si>
    <t>SE PHẠM VĂN TÁM</t>
  </si>
  <si>
    <t>MKLê Thị Ngọc Nữ</t>
  </si>
  <si>
    <t>HCMHồ Thế Phương</t>
  </si>
  <si>
    <t>MKLê Hoàng Sơn</t>
  </si>
  <si>
    <t>CENNguyễn Thị Liễu</t>
  </si>
  <si>
    <t>CENNguyễn Đăng Trãi</t>
  </si>
  <si>
    <t>CENNguyễn Thị Hợi</t>
  </si>
  <si>
    <t>HCMThái Bình Dũng</t>
  </si>
  <si>
    <t xml:space="preserve">HCMLương Thị Mỹ Lệ </t>
  </si>
  <si>
    <t>HCMHuỳnh Thị Mạnh</t>
  </si>
  <si>
    <t>NORTHLê Văn Cường</t>
  </si>
  <si>
    <t>NORTHNguyễn Văn Tám</t>
  </si>
  <si>
    <t>NORTHTrần Thị Thu Phương</t>
  </si>
  <si>
    <t>CENNgô Thị Hoàng</t>
  </si>
  <si>
    <t>HCMVương Gia Cường</t>
  </si>
  <si>
    <t>CENNgô Thanh Phước</t>
  </si>
  <si>
    <t>MKNguyễn Thị Thúy Hiền</t>
  </si>
  <si>
    <t>HCMLê Đình Đức</t>
  </si>
  <si>
    <t>HCMNguyễn Hưng</t>
  </si>
  <si>
    <t>SE HOÀNG NHƯ Ý</t>
  </si>
  <si>
    <t>SEPHẠM CÔNG LÝ</t>
  </si>
  <si>
    <t>MKNguyễn Thị Minh Thơ</t>
  </si>
  <si>
    <t>MKLê Văn Chí</t>
  </si>
  <si>
    <t>HCMNguyễn Thanh Đày</t>
  </si>
  <si>
    <t>MKLê Ngọc Thu</t>
  </si>
  <si>
    <t>SE Lữ Chí Tâm</t>
  </si>
  <si>
    <t>HCMĐinh Công Tâm</t>
  </si>
  <si>
    <t>HCMLai Thị Hồng Hà</t>
  </si>
  <si>
    <t>HCMNguyễn Trang Dũng</t>
  </si>
  <si>
    <t>MTVõ Thị Bé Sáu</t>
  </si>
  <si>
    <t>MKTrần Văng Tài</t>
  </si>
  <si>
    <t>HCMPhạm Thị Lài</t>
  </si>
  <si>
    <t>CENHoàng Thị Đào</t>
  </si>
  <si>
    <t>SETrần Ngọc Trung</t>
  </si>
  <si>
    <t>MKTrần Minh Thế</t>
  </si>
  <si>
    <t>HCMNgô Anh Triết</t>
  </si>
  <si>
    <t>HCMĐào Thị Phú</t>
  </si>
  <si>
    <t>HCMNguyễn Ngô Ái Mỹ</t>
  </si>
  <si>
    <t>HCMVõ Khánh Trường</t>
  </si>
  <si>
    <t>HCMĐặng Việt Ninh Thuận</t>
  </si>
  <si>
    <t>NORTHNguyễn Ngọc Hòa</t>
  </si>
  <si>
    <t>NORTHVũ Thị Quỳnh Phương</t>
  </si>
  <si>
    <t>NORTHNguyễn Đăng Khoa</t>
  </si>
  <si>
    <t>CENLê Phước Tài</t>
  </si>
  <si>
    <t>CENBùi Thị Bích Hạnh</t>
  </si>
  <si>
    <t>CENLê Trọng Dũng</t>
  </si>
  <si>
    <t>CENNguyễn Xuân Hà</t>
  </si>
  <si>
    <t>CENNguyển Văn Hòa</t>
  </si>
  <si>
    <t>MKNguyễn Hoàng Đan Thảo</t>
  </si>
  <si>
    <t>MKTrần Minh Toàn</t>
  </si>
  <si>
    <t>MKHuỳnh Kiện Khang</t>
  </si>
  <si>
    <t>MKNguyễn Tấn Châu</t>
  </si>
  <si>
    <t>MKNguyễn Thị Ngọc Giàu</t>
  </si>
  <si>
    <t>HCMNguyễn Khang Huy</t>
  </si>
  <si>
    <t>HCMNguyễn Thị Minh Trang</t>
  </si>
  <si>
    <t>SELê Đình Thuật</t>
  </si>
  <si>
    <t>SETrần Minh Phúc</t>
  </si>
  <si>
    <t>SEPhan Thị Thanh Trúc</t>
  </si>
  <si>
    <t>SEKiều Tân Phú</t>
  </si>
  <si>
    <t>SETrần Anh Quỳnh</t>
  </si>
  <si>
    <t>SETrần Thanh Hưng</t>
  </si>
  <si>
    <t>HCMNguyễn Hồng Phi Yến</t>
  </si>
  <si>
    <t>MKTạ Thanh Sanh</t>
  </si>
  <si>
    <t>NORTHMai Chí Kiên</t>
  </si>
  <si>
    <t>NORTHNGÔ THỊ SOA</t>
  </si>
  <si>
    <t>NORTHTRẦN THỊ MỸ HẠNH</t>
  </si>
  <si>
    <t>MKNguyễn Quốc Thàng</t>
  </si>
  <si>
    <t>MKLê Thành Sơn</t>
  </si>
  <si>
    <t>SETrần Quốc Hải</t>
  </si>
  <si>
    <t>HCMVõ Thành Phi</t>
  </si>
  <si>
    <t>HCMVăn Quốc Thanh</t>
  </si>
  <si>
    <t>HCMVõ Trí Cường</t>
  </si>
  <si>
    <t>HCMLương Thị Mỹ Lệ</t>
  </si>
  <si>
    <t>SENguyễn Hữu Hùng</t>
  </si>
  <si>
    <t>CENNguyễn Thị Huyền</t>
  </si>
  <si>
    <t>NORTHNguyễn Xuân Trung</t>
  </si>
  <si>
    <t>CENCao Văn Điệp</t>
  </si>
  <si>
    <t>MKNguyễn Văn Phương</t>
  </si>
  <si>
    <t>MKMai Thanh Liêm</t>
  </si>
  <si>
    <t>HCMTrương Thị Thu Hiền</t>
  </si>
  <si>
    <t>HCMTrần Sỹ Đức</t>
  </si>
  <si>
    <t>HCMLê Trần Huy Dũng</t>
  </si>
  <si>
    <t>MKVõ Thanh Hiền</t>
  </si>
  <si>
    <t>MKNguyễn Minh Tự</t>
  </si>
  <si>
    <t>MKNguyễn Quốc Thắng</t>
  </si>
  <si>
    <t>HCMHoàng Nhật Thành</t>
  </si>
  <si>
    <t>HCMNgô Anh Huy</t>
  </si>
  <si>
    <t>HCMPhan Hồng Tín</t>
  </si>
  <si>
    <t>HCMHồ Ngọc Kim</t>
  </si>
  <si>
    <t>SEBùi Nguyên Lực</t>
  </si>
  <si>
    <t>SEHoàng Thanh Hoạt</t>
  </si>
  <si>
    <t>SENguyễn Đình chí</t>
  </si>
  <si>
    <t>SEHoàng Thị Sơn</t>
  </si>
  <si>
    <t>SENguyễn Văn Quân</t>
  </si>
  <si>
    <t>SEPhạm Văn Mười</t>
  </si>
  <si>
    <t>SENguyễn Thị Trường</t>
  </si>
  <si>
    <t>MKThái Hồng Quang</t>
  </si>
  <si>
    <t>MKĐỗ Hoàng Huệ</t>
  </si>
  <si>
    <t>HCMĐặng Công Trí</t>
  </si>
  <si>
    <t>SE Huỳnh Y Khoa</t>
  </si>
  <si>
    <t>MKNgô Thị Huyền</t>
  </si>
  <si>
    <t>SETrần Minh Dũng</t>
  </si>
  <si>
    <t>SEPhạm Quốc Việt</t>
  </si>
  <si>
    <t>CENVõ Thành Phong</t>
  </si>
  <si>
    <t>HCMPhạm Thanh Dinh</t>
  </si>
  <si>
    <t>HCMNguyễn Ngọc Xuân</t>
  </si>
  <si>
    <t>HCMHuỳnh Sô Ri Da</t>
  </si>
  <si>
    <t>MKMai Quang Phong</t>
  </si>
  <si>
    <t>HCMTrương Kim Long</t>
  </si>
  <si>
    <t>SETrần Đình Khải</t>
  </si>
  <si>
    <t>NORTHNguyễn Thị Hà</t>
  </si>
  <si>
    <t>MKTrần Thị Kim Ngân</t>
  </si>
  <si>
    <t>SEĐinh Quốc Nhựt</t>
  </si>
  <si>
    <t>SELê Hồng Sơn</t>
  </si>
  <si>
    <t>SETrần Thị Loan</t>
  </si>
  <si>
    <t>HCMNguyễn Thành Uy</t>
  </si>
  <si>
    <t>HCMHuỳnh Hòa Vủ</t>
  </si>
  <si>
    <t>MKTrần Đăng Khoa</t>
  </si>
  <si>
    <t>NORTHNguyễn Thị Thùy Trang</t>
  </si>
  <si>
    <t>NORTHĐặng Văn Tây</t>
  </si>
  <si>
    <t>CENPhan Quang Hà</t>
  </si>
  <si>
    <t>CENNguyễn Quang Hùng</t>
  </si>
  <si>
    <t>HCMTrần Thụy Bảo Trân</t>
  </si>
  <si>
    <t>HCMNguyễn Trung Trực</t>
  </si>
  <si>
    <t>HCMLê Minh Hiếu</t>
  </si>
  <si>
    <t>MKLê Huyền Diệu</t>
  </si>
  <si>
    <t>MKĐặng Thanh Tùng</t>
  </si>
  <si>
    <t>MKTrần Việt An</t>
  </si>
  <si>
    <t>SEĐỗ Thị Bé Lan</t>
  </si>
  <si>
    <t>SEPhan Ngọc Thanh Hương</t>
  </si>
  <si>
    <t>MKLê Công Hoàng</t>
  </si>
  <si>
    <t>MKNguyễn Hoàng Minh Tuấn</t>
  </si>
  <si>
    <t>MKVõ Nhật Bình</t>
  </si>
  <si>
    <t>HCMBá Thị Bich Hoàng</t>
  </si>
  <si>
    <t>SELê Thanh Ngọc</t>
  </si>
  <si>
    <t>HCMHuỳnh Hoàng Vũ</t>
  </si>
  <si>
    <t>SENGUYỄN VĂN TÂM</t>
  </si>
  <si>
    <t>SENguyễn Duy Trường</t>
  </si>
  <si>
    <t>NORTHVũ Thanh Phú</t>
  </si>
  <si>
    <t>NORTHNguyễn Tiến Dũng</t>
  </si>
  <si>
    <t>SENgô Thị Liễu</t>
  </si>
  <si>
    <t>SETrần Nhật Quang</t>
  </si>
  <si>
    <t>NORTHNguyễn Văn Dũng</t>
  </si>
  <si>
    <t>HCMNguyễn Minh Hồ Trung Hậu</t>
  </si>
  <si>
    <t>MKNguyễn Thị Nhả</t>
  </si>
  <si>
    <t>HCMTống Phước Trưởng</t>
  </si>
  <si>
    <t>SEHồ Quốc Việt</t>
  </si>
  <si>
    <t>SEPhạm Thị Thu Phương</t>
  </si>
  <si>
    <t>MKNguyễn Thị Thùy Dung</t>
  </si>
  <si>
    <t>SEPHAN HUY BÌNH</t>
  </si>
  <si>
    <t>HCMNguyễn Khắc Quy</t>
  </si>
  <si>
    <t>HCMNguyễn Minh Tuấn</t>
  </si>
  <si>
    <t>HCMHoàng Trọng Minh</t>
  </si>
  <si>
    <t>HCMHồ Hữu Trí</t>
  </si>
  <si>
    <t>HCMTrần Lâm Sơn</t>
  </si>
  <si>
    <t>HCMBạch Văn Tú</t>
  </si>
  <si>
    <t>HCMLê Minh Long</t>
  </si>
  <si>
    <t>MKNguyễn Minh Triết</t>
  </si>
  <si>
    <t>NORTHBùi Thị Lan Hương</t>
  </si>
  <si>
    <t>SEPhạm Minh Hiếu</t>
  </si>
  <si>
    <t>SETrịnh Thị Thái</t>
  </si>
  <si>
    <t>SE Hoàng Thị Tuyết</t>
  </si>
  <si>
    <t>CENHoàng Ngọc Ren</t>
  </si>
  <si>
    <t>CENNguyễn Minh</t>
  </si>
  <si>
    <t>CENPhan Văn Trung</t>
  </si>
  <si>
    <t>CENPhạm Thị Thúy An</t>
  </si>
  <si>
    <t>SETrần Thị Lương</t>
  </si>
  <si>
    <t xml:space="preserve">CENTrần Văn Tuấn </t>
  </si>
  <si>
    <t xml:space="preserve">MKTrịnh Ngọc Quí </t>
  </si>
  <si>
    <t xml:space="preserve">MKNguyễn Thị Cẩm Giang </t>
  </si>
  <si>
    <t>MKĐỗ Phúc Khang An</t>
  </si>
  <si>
    <t>HCMPhạm Hoàng Thành</t>
  </si>
  <si>
    <t>SENguyễn Trường Phú</t>
  </si>
  <si>
    <t>SELê Thị Kim Yến</t>
  </si>
  <si>
    <t>SENguyện Thị Phương Linh</t>
  </si>
  <si>
    <t>HCMDương Thành Nhạn</t>
  </si>
  <si>
    <t>HCMHuỳnh Văn Trường Hận</t>
  </si>
  <si>
    <t>HCMTăng Văn Khương</t>
  </si>
  <si>
    <t>MKNguyễn Thị Kim Ngọc</t>
  </si>
  <si>
    <t>HCMVõ Thị Cẩm Tú</t>
  </si>
  <si>
    <t>HCMLê Phúc</t>
  </si>
  <si>
    <t>HCMTrần Hoàng Hải</t>
  </si>
  <si>
    <t>HCMTrần Văn Đông</t>
  </si>
  <si>
    <t>HCMPhạm Anh Đào</t>
  </si>
  <si>
    <t>HCMLâm Nguyễn Hồng Phúc</t>
  </si>
  <si>
    <t>MKVõ Châu Đoan</t>
  </si>
  <si>
    <t>HCMBùi Thị Ngọc Thúy</t>
  </si>
  <si>
    <t>NORTHNguyễn Công Toàn</t>
  </si>
  <si>
    <t>MKNguyễn Hoàng Khải</t>
  </si>
  <si>
    <t>MKLê Hoàng Huy</t>
  </si>
  <si>
    <t>HCMLê Hoàng Dũng</t>
  </si>
  <si>
    <t>HCMNguyễn Lê Minh Quân</t>
  </si>
  <si>
    <t>HCMPhạm Thị Thanh Huyền</t>
  </si>
  <si>
    <t>HCMNguyễn Minh Khôi</t>
  </si>
  <si>
    <t>HCMNguyễn Thái Vinh</t>
  </si>
  <si>
    <t>HCMTrần Công Huân</t>
  </si>
  <si>
    <t>HCMTrương Quang Cảnh</t>
  </si>
  <si>
    <t>SENguyễn Thị Phương Thảo</t>
  </si>
  <si>
    <t>SENgô Trung Tâm</t>
  </si>
  <si>
    <t>CENTrịnh Văn Hoàng</t>
  </si>
  <si>
    <t>NORTHĐoàn Hữu Thắng</t>
  </si>
  <si>
    <t>MKLư Thị Thúy Hằng</t>
  </si>
  <si>
    <t>SENguyễn Thế Duy</t>
  </si>
  <si>
    <t>HCMPhạm Quốc Lập</t>
  </si>
  <si>
    <t>SE Vũ Phi Long</t>
  </si>
  <si>
    <t>CENNguyễn Trường Soái</t>
  </si>
  <si>
    <t>HCMCao Thị Quỳnh Khanh</t>
  </si>
  <si>
    <t>HCMVõ Hoàng Tuấn</t>
  </si>
  <si>
    <t>HCMPhạm Đình Chương</t>
  </si>
  <si>
    <t>HCMTrần Ngọc Tuyền</t>
  </si>
  <si>
    <t>HCMLê Văn Tuấn</t>
  </si>
  <si>
    <t>NORTHDương Thị Ngọc Oanh</t>
  </si>
  <si>
    <t>NORTHĐào Thị Chinh</t>
  </si>
  <si>
    <t>NORTHNguyễn Ngọc Chân</t>
  </si>
  <si>
    <t>NORTHTriệu Quang Minh</t>
  </si>
  <si>
    <t>NORTHĐỗ Kim Thoa</t>
  </si>
  <si>
    <t>NORTHNguyễn Thị Vân Chi</t>
  </si>
  <si>
    <t>CENPhan Văn Anh</t>
  </si>
  <si>
    <t>MKLÊ PHÁT CANG</t>
  </si>
  <si>
    <t>MKNGUYỄN VĂN BÌNH</t>
  </si>
  <si>
    <t>MKVõ Thị Mai Phương Thanh</t>
  </si>
  <si>
    <t>MKPhạm Hữu Trong</t>
  </si>
  <si>
    <t>MKNguyễn Phương Thùy</t>
  </si>
  <si>
    <t>MKCao Ngọc Thư</t>
  </si>
  <si>
    <t>MKNguyễn Thu Thảo</t>
  </si>
  <si>
    <t>MKTran Van Linh</t>
  </si>
  <si>
    <t>SENguyễn Thị Hoài Thương</t>
  </si>
  <si>
    <t>SEPhạm Quốc Thiên</t>
  </si>
  <si>
    <t>HCMTrần Thị Kim Dung</t>
  </si>
  <si>
    <t>HCMLê Tấn Vũ</t>
  </si>
  <si>
    <t>HCMTrần Huy Lộc</t>
  </si>
  <si>
    <t>HCMNguyễn Trí Hùng</t>
  </si>
  <si>
    <t>HCMCao Bảo Anh</t>
  </si>
  <si>
    <t>HCMBùi Văn Nam</t>
  </si>
  <si>
    <t>HCMNguyễn Tiến Dũng</t>
  </si>
  <si>
    <t>HCMNguyễn Minh Đầy</t>
  </si>
  <si>
    <t>HCMNguyễn Phúc Hoà</t>
  </si>
  <si>
    <t>HCMNguyễn Thị Thanh Ngân</t>
  </si>
  <si>
    <t>CENNguyễn Thị Mai 1</t>
  </si>
  <si>
    <t>NORTHNgô Văn Công</t>
  </si>
  <si>
    <t>SENguyễn Hữu Nhật</t>
  </si>
  <si>
    <t>CENPhạm Văn Sỹ</t>
  </si>
  <si>
    <t>HCMTrương Văn Nhơn</t>
  </si>
  <si>
    <t>HCMMã Ái Vân</t>
  </si>
  <si>
    <t>HCMTrần Thành Thật</t>
  </si>
  <si>
    <t>HCMNguyễn Thị Huệ</t>
  </si>
  <si>
    <t>HCMNguyễn Thị Phượng</t>
  </si>
  <si>
    <t>HCMVõ Duy Huy Bảo</t>
  </si>
  <si>
    <t>HCMVũ Vinh Sang</t>
  </si>
  <si>
    <t>SETrần Đức Nhân</t>
  </si>
  <si>
    <t>SETrần Phước Đức</t>
  </si>
  <si>
    <t>SEPhạm Thị Ánh Nguyệt</t>
  </si>
  <si>
    <t>SENguyễn Thị Thu Hồng</t>
  </si>
  <si>
    <t>SENguyễn Anh Phi</t>
  </si>
  <si>
    <t>HCMHồ Duy Cường</t>
  </si>
  <si>
    <t xml:space="preserve">HCMNguyễn Hữu Phước Trung </t>
  </si>
  <si>
    <t>HCMĐỗ Thu Ngân</t>
  </si>
  <si>
    <t>HCMHoàng Thanh Hoạt</t>
  </si>
  <si>
    <t>HCMNguyễn Thị Quỳnh Giao</t>
  </si>
  <si>
    <t>CENLê Văn Trường</t>
  </si>
  <si>
    <t>NORTHNguyễn Duy Có</t>
  </si>
  <si>
    <t>HCMNGUYỄN THỊ THU NGÂN</t>
  </si>
  <si>
    <t>HCMNguyễn Thành Duy</t>
  </si>
  <si>
    <t>SENgô Ý</t>
  </si>
  <si>
    <t>HCMLê Thị Phương Thanh</t>
  </si>
  <si>
    <t xml:space="preserve">HCMTrần Thanh Phi Hùng </t>
  </si>
  <si>
    <t>HCMTrần Hữu Nguyện</t>
  </si>
  <si>
    <t>CENHồ Thuận</t>
  </si>
  <si>
    <t>CENHồ Văn Đạt</t>
  </si>
  <si>
    <t>MKHuỳnh Minh Tâm</t>
  </si>
  <si>
    <t>SEHuỳnh Y Khoa</t>
  </si>
  <si>
    <t>NORTHNguyễn Thị Thu Hiền</t>
  </si>
  <si>
    <t>HCMTrần Phú Quý</t>
  </si>
  <si>
    <t>HCMNguyễn Hoàng Phúc</t>
  </si>
  <si>
    <t>SETrịnh văn luật</t>
  </si>
  <si>
    <t>SENguyễn Văn Hiệp</t>
  </si>
  <si>
    <t>SEĐoàn Thanh Bình</t>
  </si>
  <si>
    <t>SEPhạm Ngọc Hiên</t>
  </si>
  <si>
    <t>NORTHVũ Mạnh Tuyền</t>
  </si>
  <si>
    <t>MKLê Hoàng An</t>
  </si>
  <si>
    <t>NORTHTrần Anh Tuấn</t>
  </si>
  <si>
    <t>HCMHồ Vũ Trường Giang</t>
  </si>
  <si>
    <t>HCMHồ Minh Thắng</t>
  </si>
  <si>
    <t>HCMChề Triệu Linh</t>
  </si>
  <si>
    <t>HCMĐặng Công Phác</t>
  </si>
  <si>
    <t>HCMĐỗ Văn Công</t>
  </si>
  <si>
    <t>HCMTrần Văn Hồng</t>
  </si>
  <si>
    <t>NORTHMa Thị Thấm</t>
  </si>
  <si>
    <t>NORTHNguyễn Thị Diện</t>
  </si>
  <si>
    <t>NORTHLò Thị Anh</t>
  </si>
  <si>
    <t>SENguyễn Phước Hiền</t>
  </si>
  <si>
    <t>CENLê Thị Xuân Hằng</t>
  </si>
  <si>
    <t>HCMNguyễn Thị Anh Đào</t>
  </si>
  <si>
    <t>SENguyễn Ngọc Điệp</t>
  </si>
  <si>
    <t>SENguyễn Thị Bích Ngân</t>
  </si>
  <si>
    <t>SENguyễn Bình Sơn</t>
  </si>
  <si>
    <t>HCMLê Văn Lĩnh</t>
  </si>
  <si>
    <t>HCMNgô Văn Thanh</t>
  </si>
  <si>
    <t>HCMNguyễn Đức Thuận</t>
  </si>
  <si>
    <t>SENguyễn Thị Ngọc Phương</t>
  </si>
  <si>
    <t>HCMNguyễn Ngọc Toàn</t>
  </si>
  <si>
    <t>MKNguyễn Ngọc Hậu</t>
  </si>
  <si>
    <t>CENĐinh Bá Lương</t>
  </si>
  <si>
    <t>CENTrần Công Quốc Khanh</t>
  </si>
  <si>
    <t>CENHồ Thị Hoài Trân</t>
  </si>
  <si>
    <t xml:space="preserve">CENVõ Nguyên Chơn </t>
  </si>
  <si>
    <t xml:space="preserve">CENĐỗ Chí Cường </t>
  </si>
  <si>
    <t xml:space="preserve">CENBùi Kiến Tín </t>
  </si>
  <si>
    <t xml:space="preserve">CENPhan Trung Việt </t>
  </si>
  <si>
    <t>NORTHTRẦN ĐỨC THƠ</t>
  </si>
  <si>
    <t>SETHÂN HOÀNG PHÚC</t>
  </si>
  <si>
    <t>SELê Anh Việt</t>
  </si>
  <si>
    <t>HCMLê Văn Giang</t>
  </si>
  <si>
    <t>HCMLê Văn Phúc</t>
  </si>
  <si>
    <t>NORTHLê Văn Nam</t>
  </si>
  <si>
    <t>NORTHNguyễn Hồng Long</t>
  </si>
  <si>
    <t>MKVõ Văn Thức</t>
  </si>
  <si>
    <t>MKNguyễn Thanh Nhựt</t>
  </si>
  <si>
    <t>MKSơn Ngọc Anh</t>
  </si>
  <si>
    <t>NORTHNguyễn Thị Viết Thủy</t>
  </si>
  <si>
    <t>NORTHĐoàn Quốc Thắng</t>
  </si>
  <si>
    <t>MKLê Thảo Nguyên</t>
  </si>
  <si>
    <t>CENNguyễn Đình Chinh</t>
  </si>
  <si>
    <t>HCMNguyễn Hữu Quốc</t>
  </si>
  <si>
    <t>HCMNguyễn Quốc Khanh</t>
  </si>
  <si>
    <t>MKPhạm thị Tố Hảo</t>
  </si>
  <si>
    <t>MKTrương Hiếu Nghĩa</t>
  </si>
  <si>
    <t>CENHồ Huyền Trân</t>
  </si>
  <si>
    <t>SENGUYỄN NGỌC HOÀNG</t>
  </si>
  <si>
    <t>NORTHNguyễn Tiến Hòa</t>
  </si>
  <si>
    <t>MKVõ Thị Phương Ly</t>
  </si>
  <si>
    <t>MKNguyễn Hoàng Thắng</t>
  </si>
  <si>
    <t>MKTừ Văn Hiếu</t>
  </si>
  <si>
    <t>MKNguyễn Văn Thanh</t>
  </si>
  <si>
    <t>MKNGUYỄN THỊ THU THỦY</t>
  </si>
  <si>
    <t>MKNGUYỄN THỊ THANH TÂM</t>
  </si>
  <si>
    <t>NORTHNguyễn Đức Công</t>
  </si>
  <si>
    <t>NORTHNguyễn Chí Ninh</t>
  </si>
  <si>
    <t>SENGUYỄN VĂN THUẬN</t>
  </si>
  <si>
    <t>SEHồ Minh Tuấn</t>
  </si>
  <si>
    <t>SENguyễn Đăng Phước</t>
  </si>
  <si>
    <t>SENguyễn Duy Khải</t>
  </si>
  <si>
    <t>HCMNguyễn Khắc Huy</t>
  </si>
  <si>
    <t>MKLê Thị Mỹ Trinh</t>
  </si>
  <si>
    <t>NORTHLê Huyền Trang</t>
  </si>
  <si>
    <t>NORTHNguyễn Văn Huy</t>
  </si>
  <si>
    <t>SELê Vũ Hoàng Hưng</t>
  </si>
  <si>
    <t>SELý Minh Phụng</t>
  </si>
  <si>
    <t>SENguyễn Vũ Khang</t>
  </si>
  <si>
    <t>SEHoàng Văn Hào</t>
  </si>
  <si>
    <t>HCMNguyễn Huy Tiến</t>
  </si>
  <si>
    <t>HCMTrần Thì Diễm</t>
  </si>
  <si>
    <t>HCMNguyễn Cường</t>
  </si>
  <si>
    <t>HCMNguyễn Đặng Hoài Phong</t>
  </si>
  <si>
    <t>MTTrần Khắc Minh Tấn</t>
  </si>
  <si>
    <t>NORTHĐỗ Thị Lan</t>
  </si>
  <si>
    <t>SENguyễn Đăng Tý</t>
  </si>
  <si>
    <t>HCMNguyễn Thanh Đầy</t>
  </si>
  <si>
    <t>NORTHĐặng Trung Hiếu</t>
  </si>
  <si>
    <t>HCMVũ Xuân Điền</t>
  </si>
  <si>
    <t>MTVũ Văn Thắng</t>
  </si>
  <si>
    <t>HCMLê Vĩnh Tường</t>
  </si>
  <si>
    <t>CENĐặng Phước Hùng</t>
  </si>
  <si>
    <t>CENĐoàn Văn Phước</t>
  </si>
  <si>
    <t>CENTrần Nguyễn Hoàng</t>
  </si>
  <si>
    <t>MKNguyễn Thị Ngọc Loan</t>
  </si>
  <si>
    <t>HCMPhan Ngọc Quốc</t>
  </si>
  <si>
    <t>SEHUỲNH ANH TUẤN</t>
  </si>
  <si>
    <t>SETRẦN NHẬT PHƯƠNG</t>
  </si>
  <si>
    <t>SENGUYỄN TRUNG THÀNH</t>
  </si>
  <si>
    <t>SENGUYỄN THỊ DIỆU HIỀN</t>
  </si>
  <si>
    <t>SELÊ VI THANH</t>
  </si>
  <si>
    <t>SENguyễn Văn Sơn 1</t>
  </si>
  <si>
    <t>HCMTrần Văn Sóc</t>
  </si>
  <si>
    <t>NORTHTrần Thị Hoan</t>
  </si>
  <si>
    <t>HCMLê Ngọc Đức</t>
  </si>
  <si>
    <t>HCMNguyễn Văn Thiện</t>
  </si>
  <si>
    <t>HCMPhan Bảo Quốc</t>
  </si>
  <si>
    <t xml:space="preserve">HCMNguyễn Văn Giỏi </t>
  </si>
  <si>
    <t>HCMNguyễn Thị Thanh Nhàn</t>
  </si>
  <si>
    <t>HCMNguyễn Quang Minh</t>
  </si>
  <si>
    <t>NORTHNguyễn Thị Thương</t>
  </si>
  <si>
    <t>SENGUYỄN HỒNG PHƯƠNG</t>
  </si>
  <si>
    <t>NORTHNguyễn Văn Thành</t>
  </si>
  <si>
    <t>NORTHPhạm Đức Vượng</t>
  </si>
  <si>
    <t>HCMTrần Hạnh Nguyên</t>
  </si>
  <si>
    <t>HCMTrần Thị Huỳnh Tuyền</t>
  </si>
  <si>
    <t xml:space="preserve">HCMLê Huy Cường </t>
  </si>
  <si>
    <t>HCMNguyễn Thanh Sơn</t>
  </si>
  <si>
    <t>HCMLê Văn Trường</t>
  </si>
  <si>
    <t>HCMLê Thanh Niên</t>
  </si>
  <si>
    <t>NORTHNguyễn Thúy Hồng</t>
  </si>
  <si>
    <t>HCMTrần Thị Mỹ Trang</t>
  </si>
  <si>
    <t>HCMTrần Quốc Bảo</t>
  </si>
  <si>
    <t>HCMTrần Thị Lan Phương</t>
  </si>
  <si>
    <t>HCMBùi Văn Hải</t>
  </si>
  <si>
    <t>HCMNguyễn Trần Nhật Hạ</t>
  </si>
  <si>
    <t>HCMLê Thị Phương Thanh 1</t>
  </si>
  <si>
    <t>SENguyễn Thị Tuyết Trinh</t>
  </si>
  <si>
    <t>HCMTrần Thị Yến</t>
  </si>
  <si>
    <t>HCMLâm Văn Thuận</t>
  </si>
  <si>
    <t xml:space="preserve">CENLê Hữu Hoàng Sơn </t>
  </si>
  <si>
    <t>NORTHNguyễn Thị Thúy</t>
  </si>
  <si>
    <t>HCMPhan Anh Khoa</t>
  </si>
  <si>
    <t>HCMTrần Đại Toàn</t>
  </si>
  <si>
    <t>MKNguyễn Văn Linh</t>
  </si>
  <si>
    <t>HCMLâm  Ngọc  Diễm</t>
  </si>
  <si>
    <t>SENguyễn Thị Cẩm Phượng</t>
  </si>
  <si>
    <t>NORTHNgô Kim Tuyến</t>
  </si>
  <si>
    <t>HCMHuỳnh Văn Bé Bảy</t>
  </si>
  <si>
    <t>HCMPhạm Nhật Nam</t>
  </si>
  <si>
    <t>CENPhạm Thị Ngọc Trang</t>
  </si>
  <si>
    <t>HCMHoàng Thị Hương Ngọc</t>
  </si>
  <si>
    <t>NORTHNguyễn Hồng Lệ</t>
  </si>
  <si>
    <t>HCMPhạm Nhật Quy</t>
  </si>
  <si>
    <t>CENTrần Đăng Quốc</t>
  </si>
  <si>
    <t>NORTHPhan Thanh Phương</t>
  </si>
  <si>
    <t>CENĐinh Văn Lâm</t>
  </si>
  <si>
    <t xml:space="preserve">CENPhan Minh Toại </t>
  </si>
  <si>
    <t>CENNguyễn Văn Sơn</t>
  </si>
  <si>
    <t>CENLê Đức Hoàng Minh</t>
  </si>
  <si>
    <t>NORTHHoàng Văn Khởi</t>
  </si>
  <si>
    <t>NORTHTạ Thị Vinh</t>
  </si>
  <si>
    <t>NORTHNguyễn Văn Tuyên</t>
  </si>
  <si>
    <t>SENgô Anh Thư</t>
  </si>
  <si>
    <t>SENguyễn Thị Thu Trang</t>
  </si>
  <si>
    <t>SEDương Triều Bảo Uyên</t>
  </si>
  <si>
    <t>MKCAO HÀ KIM DUYÊN</t>
  </si>
  <si>
    <t>MKTrương Bĩnh</t>
  </si>
  <si>
    <t>MKLê Ngọc Mẩn</t>
  </si>
  <si>
    <t>MKNgô Xuân Tùng</t>
  </si>
  <si>
    <t>MKLê Thị Cẩm Ly</t>
  </si>
  <si>
    <t>HCMBá Thị Bích Hoàng</t>
  </si>
  <si>
    <t>HCMHồ Ngọc Hải</t>
  </si>
  <si>
    <t>HCMHuỳnh Văn Thiệt</t>
  </si>
  <si>
    <t>HCMNguyễn Ngọc Duy</t>
  </si>
  <si>
    <t>HCMLê Nguyễn Phúc Nhân</t>
  </si>
  <si>
    <t>HCMNguyễn Nhật Nam</t>
  </si>
  <si>
    <t>HCMĐOÀN ĐẠI PHÚC</t>
  </si>
  <si>
    <t>HCMNGUYỄN TIẾN Hiệp</t>
  </si>
  <si>
    <t>HCMVÕ MINH THIệN</t>
  </si>
  <si>
    <t>HCMLÊ ĐĂNG KHOA</t>
  </si>
  <si>
    <t>HCMTRẦN VĂN ĐÔNG</t>
  </si>
  <si>
    <t>HCMLÊ VŨ HOÀI DUY</t>
  </si>
  <si>
    <t>HCMHà Thị Nhạc</t>
  </si>
  <si>
    <t>NORTHLưu Thị Hồng Phúc</t>
  </si>
  <si>
    <t>HCMNgô Bảo Thịnh</t>
  </si>
  <si>
    <t>HCMNguyễn Minh Huy</t>
  </si>
  <si>
    <t>HCMLê Quang Tuấn</t>
  </si>
  <si>
    <t>HCMHuỳnh Thị Yến</t>
  </si>
  <si>
    <t>HCMNguyễn Đức Thắng</t>
  </si>
  <si>
    <t>HCMNguyễn Thị lại</t>
  </si>
  <si>
    <t>HCMNguyễn Thanh Nhàn</t>
  </si>
  <si>
    <t>MTLê Thị Xuân Anh</t>
  </si>
  <si>
    <t>HCMHồ Nguyễn Thùy Vy</t>
  </si>
  <si>
    <t>HCMHuỳnh Đình Long</t>
  </si>
  <si>
    <t>HCMNguyễn Thanh Uyên</t>
  </si>
  <si>
    <t>HCMChiêm Trí Thuần</t>
  </si>
  <si>
    <t>HCMNguyễn Thiện Hữu</t>
  </si>
  <si>
    <t>HCMHuỳnh Ngoc Phúc</t>
  </si>
  <si>
    <t>HCMĐỗ Văn Việt</t>
  </si>
  <si>
    <t>HCMVõ Văn Minh</t>
  </si>
  <si>
    <t xml:space="preserve">HCMDương Ngọc Hân </t>
  </si>
  <si>
    <t>HCMNguyễn Thanh Liêm</t>
  </si>
  <si>
    <t>HCMNguyễn Thị Phương Dung</t>
  </si>
  <si>
    <t>HCMHuỳnh Ngọc Vũ</t>
  </si>
  <si>
    <t>HCMLê Quốc Phong</t>
  </si>
  <si>
    <t>HCMTrần  Minh Tâm</t>
  </si>
  <si>
    <t>HCMĐặng Ngọc Tú</t>
  </si>
  <si>
    <t>HCMTrần Thị Hằng</t>
  </si>
  <si>
    <t>HCMNguyễn Phúc Thọ</t>
  </si>
  <si>
    <t>NORTHDương Đức Anh</t>
  </si>
  <si>
    <t>MTNguyễn Thị Ngọc Thảo</t>
  </si>
  <si>
    <t>MTHuỳnh Công Thành</t>
  </si>
  <si>
    <t>CENTrần Thị Thúy Hằng</t>
  </si>
  <si>
    <t>NORTHPhan Ngọc Huy</t>
  </si>
  <si>
    <t>NORTHLê Văn Thắng</t>
  </si>
  <si>
    <t>NORTHCù Sỹ Minh</t>
  </si>
  <si>
    <t>HCMLê Thị Thuỷ</t>
  </si>
  <si>
    <t>HCMNguyễn Thị Kim Phượng</t>
  </si>
  <si>
    <t>HCMTrần Thị Bích Trâm</t>
  </si>
  <si>
    <t>HCMNgô Quốc Cường</t>
  </si>
  <si>
    <t>HCMNguyễn Thị Thanh Thúy</t>
  </si>
  <si>
    <t>HCMNguyễn Thị Kim Hằng</t>
  </si>
  <si>
    <t>HCMHuỳnh Thị Hạnh</t>
  </si>
  <si>
    <t>HCMĐoàn Trúc Hân</t>
  </si>
  <si>
    <t>HCMNguyễn Hoàng Thắng</t>
  </si>
  <si>
    <t>HCMTrần Thị Mai Trinh</t>
  </si>
  <si>
    <t>HCMNguyễn Thị Như Ý</t>
  </si>
  <si>
    <t>MTThái Hoàng Vũ</t>
  </si>
  <si>
    <t>HCMVũ Thị Hồng Thu</t>
  </si>
  <si>
    <t>HCMNguyễn Thị Mỹ Duyên</t>
  </si>
  <si>
    <t xml:space="preserve">MTLê Thị Ánh Nguyệt </t>
  </si>
  <si>
    <t>NORTHNguyễn Phương Thảo</t>
  </si>
  <si>
    <t>HCMVõ Hữu Thọ</t>
  </si>
  <si>
    <t>HCMVõ Thị Thủy Tiên</t>
  </si>
  <si>
    <t>HCMNguyễn Quốc Hải</t>
  </si>
  <si>
    <t>MKLê Khánh Viên</t>
  </si>
  <si>
    <t>CENDương Văn Bọ</t>
  </si>
  <si>
    <t>CENNgô Thị Nhung</t>
  </si>
  <si>
    <t xml:space="preserve">CENNGUYỄN THỊ NGA </t>
  </si>
  <si>
    <t>HCMLường Tú Hiểu</t>
  </si>
  <si>
    <t>CENNguyễn Khắc Phương</t>
  </si>
  <si>
    <t>MKNguyễn Thành Chi</t>
  </si>
  <si>
    <t>SEĐỗ Thị Hà Thanh</t>
  </si>
  <si>
    <t>SEHồ Văn Tiến</t>
  </si>
  <si>
    <t>SEBÙI VĂN MINH</t>
  </si>
  <si>
    <t>CENHoàng Thị Nga</t>
  </si>
  <si>
    <t>CENTrần Văn Đợi</t>
  </si>
  <si>
    <t>NORTHNguyễn Thị Lượng</t>
  </si>
  <si>
    <t>NORTHĐỗ Thành Đạt</t>
  </si>
  <si>
    <t xml:space="preserve">NORTHLê Mạnh Cường </t>
  </si>
  <si>
    <t>HCMĐoàn Thị Thái Phương</t>
  </si>
  <si>
    <t>HCMĐặng Thanh Tuấn</t>
  </si>
  <si>
    <t>HCMLê Quốc Cường</t>
  </si>
  <si>
    <t>HCMPhạm Quyết Tiến</t>
  </si>
  <si>
    <t>HCMTrần Thị Hồng Thảo</t>
  </si>
  <si>
    <t>HCMHoàng Văn Thắng</t>
  </si>
  <si>
    <t>NORTHTrần Quốc Việt</t>
  </si>
  <si>
    <t>MKLê Minh Tân</t>
  </si>
  <si>
    <t>CENVũ Văn Đức</t>
  </si>
  <si>
    <t>HCMHuỳnh Văn Nhàn</t>
  </si>
  <si>
    <t>NORTHLê Tiến Hưng</t>
  </si>
  <si>
    <t>HCMTrần Văn Vũ</t>
  </si>
  <si>
    <t>HCMTrần Thị Thùy Trang</t>
  </si>
  <si>
    <t>MKTrần Tiến Hưng</t>
  </si>
  <si>
    <t>NORTHPhùng Thanh Sơn</t>
  </si>
  <si>
    <t>HCMNguyễn Thanh Tân</t>
  </si>
  <si>
    <t>MTHinh I1ch Hòa</t>
  </si>
  <si>
    <t>CENLê Văn Thái</t>
  </si>
  <si>
    <t>CENMai Văn Ngọc</t>
  </si>
  <si>
    <t>NORTHĐỗ Quân Công</t>
  </si>
  <si>
    <t>HCMTrần Minh Học</t>
  </si>
  <si>
    <t>HCMNguyễn Thanh Bình</t>
  </si>
  <si>
    <t>MKNguyễn Minh Hân</t>
  </si>
  <si>
    <t>SEĐoàn Hướng Nhật</t>
  </si>
  <si>
    <t>HCMĐinh Công Khanh</t>
  </si>
  <si>
    <t>HCMNguyễn Thành Tâm</t>
  </si>
  <si>
    <t>HCMNguyễn Quang Vũ</t>
  </si>
  <si>
    <t>CENNguyễn Đức Hoài</t>
  </si>
  <si>
    <t>NORTHNguyễn Thị Hương</t>
  </si>
  <si>
    <t>NORTHPhạm Văn Đức Hoàn</t>
  </si>
  <si>
    <t>NORTHĐặng Thị Vân Anh</t>
  </si>
  <si>
    <t>HCMNguyễn Hoàng Quỳnh</t>
  </si>
  <si>
    <t>HCMNguyễn Bảo Anh</t>
  </si>
  <si>
    <t>HCMLê Quốc Nhã</t>
  </si>
  <si>
    <t>NORTHNguyễn Văn Ngọc</t>
  </si>
  <si>
    <t>NORTHVương Thị Hồng Thái</t>
  </si>
  <si>
    <t>HCMHồ Văn Lưu</t>
  </si>
  <si>
    <t>HCMNguyễn Quốc Cường</t>
  </si>
  <si>
    <t>HCMVõ Thị Tuyết Vân</t>
  </si>
  <si>
    <t xml:space="preserve">HCMNguyễn Hoàng Quỳnh </t>
  </si>
  <si>
    <t>MTHồ Thị Xuân Trâm</t>
  </si>
  <si>
    <t>NORTHĐặng Thị Kim Thúy</t>
  </si>
  <si>
    <t>HCMBùi Đức Tâm</t>
  </si>
  <si>
    <t>NORTHĐặng Minh Hiếu</t>
  </si>
  <si>
    <t>SEĐường Đăng Tuấn</t>
  </si>
  <si>
    <t>HCMLưu Tuấn Kiệt</t>
  </si>
  <si>
    <t>HCMTrần Thị Quyên</t>
  </si>
  <si>
    <t>SEĐặng Thị Trâm</t>
  </si>
  <si>
    <t>SENguyễn Phú Cường</t>
  </si>
  <si>
    <t>HCMNguyễn Thị Vân</t>
  </si>
  <si>
    <t>HCMNguyễn Minh Quang</t>
  </si>
  <si>
    <t>HCMDương Văn Ni</t>
  </si>
  <si>
    <t>HCMHuỳnh Văn Phú</t>
  </si>
  <si>
    <t>HCMTrần Văn Động</t>
  </si>
  <si>
    <t>HCMVũ Hải Hà</t>
  </si>
  <si>
    <t>HCMNguyễn Lê Thùy Trang</t>
  </si>
  <si>
    <t>HCMNguyễn Hữu Vỏ</t>
  </si>
  <si>
    <t>HCMNguyễn Tấn Đạt</t>
  </si>
  <si>
    <t>HCMVũ Tuấn Anh</t>
  </si>
  <si>
    <t>HCMĐỗ Thị Xuân Trang</t>
  </si>
  <si>
    <t>MTĐào Thúy Quyên</t>
  </si>
  <si>
    <t>HCMPhạm Nhật Minh</t>
  </si>
  <si>
    <t xml:space="preserve">CENPhạm Thị Thắng </t>
  </si>
  <si>
    <t xml:space="preserve">CENTrần Vũ Kiệt </t>
  </si>
  <si>
    <t xml:space="preserve">CENTrương Văn Nhơn </t>
  </si>
  <si>
    <t>NORTHQuách Thị Thu Hằng</t>
  </si>
  <si>
    <t>NORTHDương Phương Anh</t>
  </si>
  <si>
    <t>HCMNguyễn Thành Công</t>
  </si>
  <si>
    <t>HCMTrần Anh Phương</t>
  </si>
  <si>
    <t>MKVõ Văn Hên</t>
  </si>
  <si>
    <t>MKHuỳnh Văn Siêng</t>
  </si>
  <si>
    <t xml:space="preserve">MKHuỳnh Hoàng Long </t>
  </si>
  <si>
    <t>MKNguyễn Ngọc Diễm</t>
  </si>
  <si>
    <t>MKNgô Minh Hải</t>
  </si>
  <si>
    <t>MKLê Thái Sơn</t>
  </si>
  <si>
    <t>SENGUYỄN ĐÌNH NGỌC</t>
  </si>
  <si>
    <t>NORTHBùi Đức Biên</t>
  </si>
  <si>
    <t>NORTHHà Thị Xuyến</t>
  </si>
  <si>
    <t>HCMVõ Thị Nga</t>
  </si>
  <si>
    <t>HCMNguyễn Tiến Hải</t>
  </si>
  <si>
    <t>NORTHTạ Quang Hiếu</t>
  </si>
  <si>
    <t>NORTHNguyễn Hữu Bảy Tú</t>
  </si>
  <si>
    <t>HCMPhạm Thanh Hòa</t>
  </si>
  <si>
    <t>MKPhạm Công Hậu</t>
  </si>
  <si>
    <t>SENGUYỄN XUÂN HẢI</t>
  </si>
  <si>
    <t>SELÊ THỊ THANH MAI</t>
  </si>
  <si>
    <t>SEBÙI VĂN HƯNG</t>
  </si>
  <si>
    <t>SENGUYỄN THỊ LOAN</t>
  </si>
  <si>
    <t>HCMTrịnh Minh thái</t>
  </si>
  <si>
    <t>HCMTrần Trung Nghĩa</t>
  </si>
  <si>
    <t>HCMPhan Bình Nguyên</t>
  </si>
  <si>
    <t>HCMPhu Vạn Đông</t>
  </si>
  <si>
    <t>HCMPhan Thị Huyền Trang</t>
  </si>
  <si>
    <t>HCMVõ Tấn Hảo</t>
  </si>
  <si>
    <t>NORTHBùi Anh Tuấn</t>
  </si>
  <si>
    <t>HCMHuỳnh Thị Phương thảo</t>
  </si>
  <si>
    <t>CENLÂM HÙNG CƯỜNG</t>
  </si>
  <si>
    <t>MKCao Thị Mỹ Kim</t>
  </si>
  <si>
    <t>MKNguyễn Thị Cẩm Tú</t>
  </si>
  <si>
    <t>HCMPhan Nguyễn Trung Nhân</t>
  </si>
  <si>
    <t>HCMĐặng Nhật Tân</t>
  </si>
  <si>
    <t>MKTrần Tấn Huân</t>
  </si>
  <si>
    <t>MKTrần Thị Phương Dung</t>
  </si>
  <si>
    <t>HCMĐỗ Thị Lãi</t>
  </si>
  <si>
    <t>HCMTrương Ngọc Quỳnh</t>
  </si>
  <si>
    <t>HCMPhan Kim Ngân</t>
  </si>
  <si>
    <t>HCMTrần Thanh Nghĩa</t>
  </si>
  <si>
    <t>NORTHTrần Văn Thọ</t>
  </si>
  <si>
    <t>SETRẦN HỮU SĨ</t>
  </si>
  <si>
    <t>CENNguyễn Văn Tam</t>
  </si>
  <si>
    <t>HCMNguyễn Đăng Khương</t>
  </si>
  <si>
    <t>HCMTrần Trung Hiếu</t>
  </si>
  <si>
    <t>MKNguyễn Hoàng Nam</t>
  </si>
  <si>
    <t>SENguyễn Văn Tính</t>
  </si>
  <si>
    <t>SENguyển Đăng Phước</t>
  </si>
  <si>
    <t>MTTrần Đình Quốc Anh</t>
  </si>
  <si>
    <t>MKNguyễn Thị Diệu Thiện</t>
  </si>
  <si>
    <t xml:space="preserve">CENTrần Xuân Cường </t>
  </si>
  <si>
    <t xml:space="preserve">CENĐào Ngọc Hải </t>
  </si>
  <si>
    <t>SEChâu Văn Hòa</t>
  </si>
  <si>
    <t>NORTHNguyễn Anh Quốc</t>
  </si>
  <si>
    <t>HCMNguyễn Thanh Trâm</t>
  </si>
  <si>
    <t>MKTrần Văn Sển</t>
  </si>
  <si>
    <t>CENCHU VĂN NAM</t>
  </si>
  <si>
    <t>NORTHPhạm Thị Loan</t>
  </si>
  <si>
    <t>NORTHPhạm Thị Huyền</t>
  </si>
  <si>
    <t>NORTHLÒ VĂN QUÝ</t>
  </si>
  <si>
    <t>NORTHNGUYỄN THỊ DUYÊN SL</t>
  </si>
  <si>
    <t>NORTHNGUYỄN THỊ HẰNG</t>
  </si>
  <si>
    <t>HCMNguyễn Thành Phước</t>
  </si>
  <si>
    <t>NORTHTạ Văn Nghinh</t>
  </si>
  <si>
    <t>HCMNguyễn Quang Duy</t>
  </si>
  <si>
    <t>MKNguyễn Ngọc Xuân Thi </t>
  </si>
  <si>
    <t>MTTrương Công Tính</t>
  </si>
  <si>
    <t>SENGUYỄN VĂN PHONG</t>
  </si>
  <si>
    <t>MKNguyễn Trọng Duy</t>
  </si>
  <si>
    <t>NORTHPHẠM THỊ THÙY LINH</t>
  </si>
  <si>
    <t>NORTHNguyễn Thị Thúy TN</t>
  </si>
  <si>
    <t>MTTrần Minh Tài</t>
  </si>
  <si>
    <t>HCMHoàng Vũ Nguyên</t>
  </si>
  <si>
    <t>SETrần Tiến Lâm</t>
  </si>
  <si>
    <t>SEHuỳnh Văn Toàn</t>
  </si>
  <si>
    <t>HCMPhạm Khánh Duy</t>
  </si>
  <si>
    <t>HCMNguyễn Văn Quyết</t>
  </si>
  <si>
    <t>HCMTrịnh Hoàng Sang</t>
  </si>
  <si>
    <t>HCMLê Xuân Hạnh</t>
  </si>
  <si>
    <t>HCMNguyễn Ngọc Anh Vũ</t>
  </si>
  <si>
    <t>HCMTrịnh Xuân Hòa</t>
  </si>
  <si>
    <t>HCMNguyễn Trọng Hiếu</t>
  </si>
  <si>
    <t>CENNguyễn Văn Thành</t>
  </si>
  <si>
    <t>SENGÔ HỒNG THANH</t>
  </si>
  <si>
    <t>SELÊ THỊ MỸ TRANG</t>
  </si>
  <si>
    <t>SENGUYỄN QUỐC KHÁNH</t>
  </si>
  <si>
    <t>NORTHNguyễn Mạnh Cường</t>
  </si>
  <si>
    <t>MTChâu Thị tuyết Nhi</t>
  </si>
  <si>
    <t>MTTrương Ngọc sơn</t>
  </si>
  <si>
    <t>MTNguyễn Thị Hồng Sinh</t>
  </si>
  <si>
    <t>HCMNguyễn Thị Thu Thủy</t>
  </si>
  <si>
    <t>MTNguyễn Tùng</t>
  </si>
  <si>
    <t>NORTHLương Thị Nghĩa</t>
  </si>
  <si>
    <t>SENGUYỄN QUỐC KHÁNH 1</t>
  </si>
  <si>
    <t>HCMTrần Đức Vinh</t>
  </si>
  <si>
    <t>HCMLữ Thị Ngọc Huệ</t>
  </si>
  <si>
    <t>HCMNguyễn Bửu Sang</t>
  </si>
  <si>
    <t>NOR 1Nguyễn Thị Kim Oanh</t>
  </si>
  <si>
    <t>NOR 1Khuất Thị Nhung</t>
  </si>
  <si>
    <t>MK2Lê Ngọc Duy</t>
  </si>
  <si>
    <t>NOR 2Trịnh Thị Tho</t>
  </si>
  <si>
    <t>NOR 2Phạm Thị Hương</t>
  </si>
  <si>
    <t>NOR 2Đào Thanh Quang</t>
  </si>
  <si>
    <t>CENNguyễn Dĩnh Trung</t>
  </si>
  <si>
    <t>MK2Lê Thị Châu Đoan</t>
  </si>
  <si>
    <t>SEĐinh Thị Xuân Diệu</t>
  </si>
  <si>
    <t>SENGUYỄN HOÀNG NAM</t>
  </si>
  <si>
    <t>SENGÔ TẤN VŨ</t>
  </si>
  <si>
    <t>MK2Thái Minh Thành</t>
  </si>
  <si>
    <t>HCMNguyễn Thị Luyến</t>
  </si>
  <si>
    <t>HCMNguyễn Thị Mỹ Dung</t>
  </si>
  <si>
    <t>HCMTrần Huỳnh Mai</t>
  </si>
  <si>
    <t>HCMPhương Hoàng Phong</t>
  </si>
  <si>
    <t>HCMTrần Thị Tuyết</t>
  </si>
  <si>
    <t>HCMLê Hoàng Phúc</t>
  </si>
  <si>
    <t>MK2Húa Đông Hồ</t>
  </si>
  <si>
    <t xml:space="preserve">MK2Lưu Mỹ Kim </t>
  </si>
  <si>
    <t>NOR 2Lưu Thị Non</t>
  </si>
  <si>
    <t>HCMVõ Đức Quý</t>
  </si>
  <si>
    <t>HCMChâu Phú Thanh Nhàn</t>
  </si>
  <si>
    <t>DEPOT 1Trần Bá Quyền</t>
  </si>
  <si>
    <t>HCMLương Việt Hùng</t>
  </si>
  <si>
    <t>HCMHồ Trung Quyền</t>
  </si>
  <si>
    <t>HCMHuỳnh Thị Cẩm Vân</t>
  </si>
  <si>
    <t>HCMBùi Thị Mỹ Ny</t>
  </si>
  <si>
    <t>HCMMai Thanh Hùng</t>
  </si>
  <si>
    <t>HCMTrần Thị Mộng Tuyền</t>
  </si>
  <si>
    <t>HCMTrịnh Xuân Thái</t>
  </si>
  <si>
    <t>HCMThái Văn Hậu</t>
  </si>
  <si>
    <t xml:space="preserve">HCMLê Quốc Cường </t>
  </si>
  <si>
    <t>NOR 2Quách Thị Thu Hằng</t>
  </si>
  <si>
    <t>HCMNguyễn Văn Trung</t>
  </si>
  <si>
    <t>HCMLê Minh Trọng</t>
  </si>
  <si>
    <t>HCMLê Phi Phụng</t>
  </si>
  <si>
    <t>HCMĐỗ Tấn Hải</t>
  </si>
  <si>
    <t>HCMHồ Văn Hiếu</t>
  </si>
  <si>
    <t>HCMHuỳnh Thanh Phong</t>
  </si>
  <si>
    <t>HCMLê Thị Hoàng Giao</t>
  </si>
  <si>
    <t>HCMTrần Quốc Việt</t>
  </si>
  <si>
    <t>HCMTrần Thị Thu Thuỷ</t>
  </si>
  <si>
    <t>HCMNguyễn Hoáng Phú</t>
  </si>
  <si>
    <t>HCMChâu Tuấn Cường</t>
  </si>
  <si>
    <t>HCMTrần Quang Minh Thái</t>
  </si>
  <si>
    <t>HCMTrần Phú Vinh</t>
  </si>
  <si>
    <t>HCMHỒ Thị Bé Hận</t>
  </si>
  <si>
    <t>HCMTrương Cảnh Long</t>
  </si>
  <si>
    <t>HCMHuỳnh Nhơn Hưng</t>
  </si>
  <si>
    <t>CENTrần Mạnh Dương</t>
  </si>
  <si>
    <t>CENBùi Thị Dinh</t>
  </si>
  <si>
    <t>NORLê Tiến Hưng</t>
  </si>
  <si>
    <t xml:space="preserve">NORNguyễn Văn Lữ </t>
  </si>
  <si>
    <t>SELê Đình Đức</t>
  </si>
  <si>
    <t>SELê Đình Minh</t>
  </si>
  <si>
    <t>SEHuỳnh Ngọc Nhu</t>
  </si>
  <si>
    <t>SELê Văn Lợi</t>
  </si>
  <si>
    <t>MK 1Trương Trọng Hiếu</t>
  </si>
  <si>
    <t>MK 2Đặng Thị Hồng Nhung</t>
  </si>
  <si>
    <t>SEVõ Văn Lãm</t>
  </si>
  <si>
    <t>SENguyễn Thị Thúy Hiền</t>
  </si>
  <si>
    <t>CENNguyễn Thị Tình</t>
  </si>
  <si>
    <t xml:space="preserve">NORBùi Thị Thắm </t>
  </si>
  <si>
    <t>MK2Nguyễn Văn Thưởng</t>
  </si>
  <si>
    <t>MK2Cao Văn Minh</t>
  </si>
  <si>
    <t>MTNguyễn Trần Đăng Khoa</t>
  </si>
  <si>
    <t>HCMNguyễn Thị Kim Chi</t>
  </si>
  <si>
    <t>HCMTrần Văn Bền</t>
  </si>
  <si>
    <t>HCMNguyễn Thị Hoài Trang</t>
  </si>
  <si>
    <t>HCMNguyễn Thị Kim Phương</t>
  </si>
  <si>
    <t>HCMTrần Đình Vũ</t>
  </si>
  <si>
    <t>HCMNguyễn Thị Thúy</t>
  </si>
  <si>
    <t>HCMNguyễn Tấn Phát</t>
  </si>
  <si>
    <t>HCMTrần Đình Quang</t>
  </si>
  <si>
    <t>HCMNguyễn Văn Phong</t>
  </si>
  <si>
    <t>HCMTrần Kim Quý</t>
  </si>
  <si>
    <t>HCMNguyễn Minh Nhựt</t>
  </si>
  <si>
    <t>HCMPhạm Văn Khoa</t>
  </si>
  <si>
    <t>HCMTrà Minh Quận</t>
  </si>
  <si>
    <t>HCMLê Thị Thanh Xuân</t>
  </si>
  <si>
    <t>MK2Lê Hải Duy</t>
  </si>
  <si>
    <t>SE 2Nguyễn Thị Kim Chi</t>
  </si>
  <si>
    <t>HCMPhạm Thị Thắm</t>
  </si>
  <si>
    <t>HCMĐỗ Nhật Quang</t>
  </si>
  <si>
    <t>HCMĐinh Tuấn hải</t>
  </si>
  <si>
    <t>HCMĐặng Thế Minh</t>
  </si>
  <si>
    <t>HCMNguyễn  Như Thùy </t>
  </si>
  <si>
    <t>SE 2Võ Thị Ái Vy</t>
  </si>
  <si>
    <t>SE 2Nguyễn Văn Hải</t>
  </si>
  <si>
    <t>NORTrần Hà Vi</t>
  </si>
  <si>
    <t>SE 2Võ Phước</t>
  </si>
  <si>
    <t>MK 2Đào Văn Rương</t>
  </si>
  <si>
    <t>MK 2Nguyễn Hoàng Anh</t>
  </si>
  <si>
    <t>MK 2Nguyễn Thị Trúc Linh</t>
  </si>
  <si>
    <t>CENLê Thị Thanh Nga</t>
  </si>
  <si>
    <t>HCMNgô Thị Châu Phi</t>
  </si>
  <si>
    <t>HCMTrần Văn Hóa</t>
  </si>
  <si>
    <t>MK 2Nguyễn Minh Khương</t>
  </si>
  <si>
    <t>MK 2Lê Hiệp Thành</t>
  </si>
  <si>
    <t>EDDNguyễn Văn Thành</t>
  </si>
  <si>
    <t>NORTạ Thị Hồng Vân</t>
  </si>
  <si>
    <t>NORTrần Thị Yến</t>
  </si>
  <si>
    <t xml:space="preserve">NORTrần Kim Tuấn </t>
  </si>
  <si>
    <t>NORHoàng Anh Tuấn</t>
  </si>
  <si>
    <t>CENNguyễn Văn Ngàn</t>
  </si>
  <si>
    <t>CENLê Đình Chinh</t>
  </si>
  <si>
    <t xml:space="preserve">CENLê Thị Hòa </t>
  </si>
  <si>
    <t xml:space="preserve">CENPhạm Văn Chính </t>
  </si>
  <si>
    <t>CENTRƯƠNG THỊ BẢO YẾN</t>
  </si>
  <si>
    <t xml:space="preserve">CENPhan Nguyễn Đình Thuận </t>
  </si>
  <si>
    <t>MK 1Dương Nguyên Tính</t>
  </si>
  <si>
    <t>MK 1Huỳnh Công Thắng</t>
  </si>
  <si>
    <t>MK 1Huỳnh Minh Thống</t>
  </si>
  <si>
    <t>MK 1NGUYỄN THÀNH ĐÔNG</t>
  </si>
  <si>
    <t>MK 1Nguyễn Phương Linh</t>
  </si>
  <si>
    <t>MK 1Trương Thị Ngọc Trâm</t>
  </si>
  <si>
    <t>MK 1Võ Nhật Hoàng</t>
  </si>
  <si>
    <t>MK 1Phạm Thanh Dân</t>
  </si>
  <si>
    <t>SE 1PHẠM THANH PHƯỚC</t>
  </si>
  <si>
    <t>SE 1NGUYỄN TRỌNG CƯỜNG</t>
  </si>
  <si>
    <t>SE 1TRẦN THỊ NGỌC LÀI</t>
  </si>
  <si>
    <t>SE 1Hoàng Thị Liên</t>
  </si>
  <si>
    <t>SE 1Hoàng Thị Quân</t>
  </si>
  <si>
    <t>SE 1Phạm Duy Tuyển</t>
  </si>
  <si>
    <t>SE 2Nguyễn Hồng Hoàng</t>
  </si>
  <si>
    <t>SE 2Dương Minh Thành</t>
  </si>
  <si>
    <t>SE 2Nguyễn Thị Ái Công</t>
  </si>
  <si>
    <t>CENVÕ THÀNH VƯƠNG 1</t>
  </si>
  <si>
    <t>NORPhạm Thế Cường</t>
  </si>
  <si>
    <t>MK 2Phùng Nhựt Thanh</t>
  </si>
  <si>
    <t>MK 2Nguyễn Thị Huỳnh Mai</t>
  </si>
  <si>
    <t>MTTrần Thị Thanh Trúc</t>
  </si>
  <si>
    <t>HCMLê Như Tiên</t>
  </si>
  <si>
    <t>HCMNguyễn Thụy Khanh</t>
  </si>
  <si>
    <t>HCMPhan Văn Việt</t>
  </si>
  <si>
    <t>HCMĐoàn Quốc Dũng</t>
  </si>
  <si>
    <t xml:space="preserve">CENNguyễn Thị Ánh Nguyệt </t>
  </si>
  <si>
    <t>NORNguyễn Hữu Huy</t>
  </si>
  <si>
    <t xml:space="preserve">MK 2Huỳnh Bá Vương </t>
  </si>
  <si>
    <t xml:space="preserve">MK 2Nguyễn Trường Anh </t>
  </si>
  <si>
    <t>MK 2Lê Phước Thọ</t>
  </si>
  <si>
    <t xml:space="preserve">NORNguyễn Văn Dũng </t>
  </si>
  <si>
    <t xml:space="preserve"> MK 1Nguyễn Thị Ngọc Quyên</t>
  </si>
  <si>
    <t>HCMLê Đăng Khoa</t>
  </si>
  <si>
    <t>CEN Nguyễn Duy Phương</t>
  </si>
  <si>
    <t xml:space="preserve">MK 2Đặng Thông Đức </t>
  </si>
  <si>
    <t>CEN Nguyễn Tâm Phú</t>
  </si>
  <si>
    <t>CEN Nguyễn Thị Hồng Liên</t>
  </si>
  <si>
    <t>MTPhạm Phương Sinh</t>
  </si>
  <si>
    <t>MTTrần Thị Kim Hà</t>
  </si>
  <si>
    <t>HCMTrần Trọng Nhân</t>
  </si>
  <si>
    <t>HCMNguyễn Đặng Linh Nhật</t>
  </si>
  <si>
    <t>HCMThi Kim Huy</t>
  </si>
  <si>
    <t>HCMTrần Ngọc Kim Ngân</t>
  </si>
  <si>
    <t>CEN Lưu Mỹ Kim</t>
  </si>
  <si>
    <t>SE 1NGUYỄN VĂN ÁNH</t>
  </si>
  <si>
    <t>CEN Nguyễn Hồng Long</t>
  </si>
  <si>
    <t xml:space="preserve"> MK 1Trương Thành Vũ</t>
  </si>
  <si>
    <t>SE 2Nguyễn Thị Việt Phụng</t>
  </si>
  <si>
    <t>HCMNguyễn Tấn Đời</t>
  </si>
  <si>
    <t>SE 2Đỗ Tuấn Hoài</t>
  </si>
  <si>
    <t>SE 2Nguyễn Thiện Long</t>
  </si>
  <si>
    <t>CEN Nguyễn Thanh Tiến</t>
  </si>
  <si>
    <t>CEN Phạm Thị Mỹ Hạnh</t>
  </si>
  <si>
    <t>HCMVũ Quang Thức</t>
  </si>
  <si>
    <t>CEN Huỳnh Đức An</t>
  </si>
  <si>
    <t>HCMHuỳnh Công Thắng</t>
  </si>
  <si>
    <t>HCMĐặng Quốc Bảo</t>
  </si>
  <si>
    <t xml:space="preserve">CEN Cầm Bá Hoàng </t>
  </si>
  <si>
    <t>CEN Dương Đức Qúy</t>
  </si>
  <si>
    <t>CEN Nguyễn Thị Thu Loàn</t>
  </si>
  <si>
    <t>CEN Lê Thị Huyền Trang</t>
  </si>
  <si>
    <t>CEN Trần Hữu Phước Đức</t>
  </si>
  <si>
    <t>CEN Ngô Ngọc Phú</t>
  </si>
  <si>
    <t>SENguyễn Võ Giao Hữu</t>
  </si>
  <si>
    <t>SEĐoàn Thanh Sang</t>
  </si>
  <si>
    <t>HCMPhạm Thanh Tân</t>
  </si>
  <si>
    <t>NORTrần Văn Dũng</t>
  </si>
  <si>
    <t>SETrần Đình Thắng</t>
  </si>
  <si>
    <t>CEN Nguyễn Hoàng Chung</t>
  </si>
  <si>
    <t xml:space="preserve"> MK 2Huỳnh Phước Sang</t>
  </si>
  <si>
    <t>MK 1Nguyễn Văn Thanh</t>
  </si>
  <si>
    <t>CEN Nguyễn Bùi Học</t>
  </si>
  <si>
    <t>CEN Đoàn Hải Quan</t>
  </si>
  <si>
    <t>CEN Phan Trần Vũ</t>
  </si>
  <si>
    <t>CEN Võ Quang May</t>
  </si>
  <si>
    <t>NORLưu Đình Huy</t>
  </si>
  <si>
    <t xml:space="preserve">NORLý Văn Lộc </t>
  </si>
  <si>
    <t xml:space="preserve">NORNguyễn Thu Hằng </t>
  </si>
  <si>
    <t>NORNguyễn Thị Hải Yến</t>
  </si>
  <si>
    <t>NORTô Thị Thu Hiền</t>
  </si>
  <si>
    <t>NORTạ Thị Ninh</t>
  </si>
  <si>
    <t xml:space="preserve"> MK 2Nguyễn Hồng Thái</t>
  </si>
  <si>
    <t xml:space="preserve"> MK 2Nguyễn Quốc Khanh</t>
  </si>
  <si>
    <t xml:space="preserve"> MK 2Nguyễn Văn Vui</t>
  </si>
  <si>
    <t xml:space="preserve"> MK 2Nguyễn Phước Thừa</t>
  </si>
  <si>
    <t xml:space="preserve"> MK 2Nguyễn Thanh Sơn</t>
  </si>
  <si>
    <t xml:space="preserve"> MK 2Nguyễn Thị Diệu Thiện</t>
  </si>
  <si>
    <t xml:space="preserve"> MK 2Nguyễn Minh Tâm</t>
  </si>
  <si>
    <t>CEN Trần Hoàng</t>
  </si>
  <si>
    <t>CEN Nguyễn Đức Toàn</t>
  </si>
  <si>
    <t xml:space="preserve"> MK 2Nguyễn Tuấn Huân</t>
  </si>
  <si>
    <t xml:space="preserve"> MK 2Nguyễn Thị Cẩm Giang</t>
  </si>
  <si>
    <t xml:space="preserve">CEN Lê Thị Vân Oanh </t>
  </si>
  <si>
    <t xml:space="preserve"> MK 2Nghiêm Thị Bích Chi</t>
  </si>
  <si>
    <t xml:space="preserve">CEN Huỳnh Bá Mẫn </t>
  </si>
  <si>
    <t>SENguyễn Thị Thanh Bình</t>
  </si>
  <si>
    <t>SENguyễn Thị Thu</t>
  </si>
  <si>
    <t>SEĐỗ Thị Thu Phương</t>
  </si>
  <si>
    <t>SENguyễn Thị Thúy</t>
  </si>
  <si>
    <t>MK 1Lê Thanh Liêm</t>
  </si>
  <si>
    <t>MK 1Trần Quang Thuận</t>
  </si>
  <si>
    <t>SEBÙI TRUNG TRỰC</t>
  </si>
  <si>
    <t>CENNguyễn Thị Ngọc</t>
  </si>
  <si>
    <t>HCMLương Nhựt Minh</t>
  </si>
  <si>
    <t>NORTrần Quang Khánh</t>
  </si>
  <si>
    <t>NORNguyễn Thị Nụ</t>
  </si>
  <si>
    <t>NORMa Thị Thấm</t>
  </si>
  <si>
    <t xml:space="preserve">CENHuỳnh Thế Mạnh </t>
  </si>
  <si>
    <t>NORNguyễn Hữu Hảo</t>
  </si>
  <si>
    <t>CENPhạm Thị Nhất</t>
  </si>
  <si>
    <t>CENNguyễn Thị Quỳnh Kim</t>
  </si>
  <si>
    <t>HCMTrần Thị Ánh Tuyết</t>
  </si>
  <si>
    <t>HCMNguyễn Văn Nhi</t>
  </si>
  <si>
    <t>HCMNgô Văn Thành</t>
  </si>
  <si>
    <t>HCMHuỳnh Thanh Bình</t>
  </si>
  <si>
    <t>HCMNguyễn Quốc Toàn</t>
  </si>
  <si>
    <t>MTĐỗ Cao Trí</t>
  </si>
  <si>
    <t>NORLê Thị Nhinh</t>
  </si>
  <si>
    <t>NORNguyễn Thị Vân Chi</t>
  </si>
  <si>
    <t>NORKiều Văn Tới</t>
  </si>
  <si>
    <t>HCMĐặng Thị Chiên</t>
  </si>
  <si>
    <t>MTNguyễn Đức Trung</t>
  </si>
  <si>
    <t>HCMPhan Ngọc Thúy</t>
  </si>
  <si>
    <t>HCMLê Thành Nhân</t>
  </si>
  <si>
    <t>NORĐinh Thị Huyền</t>
  </si>
  <si>
    <t>HCMLê Huy Dũng</t>
  </si>
  <si>
    <t xml:space="preserve">HCMVõ Ngọc Thắng </t>
  </si>
  <si>
    <t xml:space="preserve">HCMNguyễn Văn Tiến </t>
  </si>
  <si>
    <t>NORBùi Khánh Thành</t>
  </si>
  <si>
    <t>NORNguyễn Văn Kiềm</t>
  </si>
  <si>
    <t>SEĐỗ Thị Nhớ</t>
  </si>
  <si>
    <t>HCMTrần Quang Minh</t>
  </si>
  <si>
    <t>MTNguyễn Ngọc Phượng</t>
  </si>
  <si>
    <t>HCMNguyễn Thanh Hoàng</t>
  </si>
  <si>
    <t>HCMĐỗ Anh Duy</t>
  </si>
  <si>
    <t>HCMNguyễn Đức Tài</t>
  </si>
  <si>
    <t>SETrần Danh Thịnh</t>
  </si>
  <si>
    <t>MK 2Nguyễn Cao Huy</t>
  </si>
  <si>
    <t>SE 1Trương Việt Hoàng</t>
  </si>
  <si>
    <t>SE 1Bùi Hồng Quân</t>
  </si>
  <si>
    <t>MTTrần Thị Ngọc Gấm</t>
  </si>
  <si>
    <t>MTPhan Thị Ngọc Út</t>
  </si>
  <si>
    <t xml:space="preserve">MTNguyễn Công Đạt </t>
  </si>
  <si>
    <t>MTBùi Thị Duyên</t>
  </si>
  <si>
    <t>SE 2Nguyễn Thượng Trí</t>
  </si>
  <si>
    <t>SE 2Đặng Thị Loan</t>
  </si>
  <si>
    <t>SE 2Nguyễn Trần Ngọc Nhi</t>
  </si>
  <si>
    <t>CENPHẠM THỊ THU HUYỀN</t>
  </si>
  <si>
    <t>NORNguyễn Thị Nguyệt</t>
  </si>
  <si>
    <t>MTNguyễn Khương Duy</t>
  </si>
  <si>
    <t>NORLê Đắc Hoàng</t>
  </si>
  <si>
    <t>SE 1Nguyễn Tấn Sơn</t>
  </si>
  <si>
    <t>SE 2Hồ Sỹ Long</t>
  </si>
  <si>
    <t>HCMHuỳnh Ngọc Linh</t>
  </si>
  <si>
    <t>HCMTrần Thanh Hiền</t>
  </si>
  <si>
    <t>HCMLưu Quốc Cường</t>
  </si>
  <si>
    <t>HCMLê Văn Lợi</t>
  </si>
  <si>
    <t>NORHoàng Thị Hằng</t>
  </si>
  <si>
    <t>NORHoàng Mỹ Linh</t>
  </si>
  <si>
    <t>CENTrần Như Trường Hải</t>
  </si>
  <si>
    <t>CENTrần Minh Chánh</t>
  </si>
  <si>
    <t>HCMTrịnh Thành Luân</t>
  </si>
  <si>
    <t>HCMNguyễn Ngọc Minh</t>
  </si>
  <si>
    <t>HCMMai Tuấn Kiệt</t>
  </si>
  <si>
    <t>HCMTrần Hoàng Tuấn</t>
  </si>
  <si>
    <t>HCMNguyễn Đức Ninh</t>
  </si>
  <si>
    <t>HCMTrần Thị Kim Ngân</t>
  </si>
  <si>
    <t>HCMNguyễn Tấn Tôn</t>
  </si>
  <si>
    <t>HCMLê Minh Triết</t>
  </si>
  <si>
    <t>HCMTrần Minh Thiện</t>
  </si>
  <si>
    <t>HCMHồ Văn Minh</t>
  </si>
  <si>
    <t>HCMLê Thị Xuân Thanh</t>
  </si>
  <si>
    <t>HCMTrần Phước Vạn</t>
  </si>
  <si>
    <t>HCMLê Kim Mỹ Thúy</t>
  </si>
  <si>
    <t>HCMHuỳnh Thiên Phú</t>
  </si>
  <si>
    <t>HCMNguyễn Lê Thái Công</t>
  </si>
  <si>
    <t>HCMPhạm Hồng Hải Vy</t>
  </si>
  <si>
    <t>HCMPhạm Đình Nguyên</t>
  </si>
  <si>
    <t>HCMHuỳnh Quang Nhật Huy</t>
  </si>
  <si>
    <t>HCMNguyễn Thị Y Phụng</t>
  </si>
  <si>
    <t>HCMTrần Thị Khánh Tâm</t>
  </si>
  <si>
    <t>SE 2Trần Thị Đào</t>
  </si>
  <si>
    <t>NORBạc Cầm Khánh</t>
  </si>
  <si>
    <t>HCMPhạm Thị Diệu</t>
  </si>
  <si>
    <t>HCMHồ Đức Lộc</t>
  </si>
  <si>
    <t>HCMNgô Thành Trung</t>
  </si>
  <si>
    <t>HCMTrịnh Trần Anh Tú</t>
  </si>
  <si>
    <t>HCMLê Thị Hồng Thảo</t>
  </si>
  <si>
    <t>HCMĐoàn Thị Cẩm Nhung</t>
  </si>
  <si>
    <t>MTPhạm Diệp Mỹ Tiên</t>
  </si>
  <si>
    <t>MK 1Nguyễn Thị Thanh Trúc</t>
  </si>
  <si>
    <t>SE 2Võ Kiều Trang</t>
  </si>
  <si>
    <t>HCMNguyễn Ngọc Thạch</t>
  </si>
  <si>
    <t>SE 2Nguyễn Thị Vân</t>
  </si>
  <si>
    <t>HCMNguyễn Công Lý</t>
  </si>
  <si>
    <t>HCMLê Hoàng Anh Vũ</t>
  </si>
  <si>
    <t>NORNguyễn Thị Lượng</t>
  </si>
  <si>
    <t>HCMHô Math Carim</t>
  </si>
  <si>
    <t>HCMLê Ngọc Hiệp</t>
  </si>
  <si>
    <t>HCMNguyễn Thị Thu Hương</t>
  </si>
  <si>
    <t>HCMPhạm Lê Kim Phụng</t>
  </si>
  <si>
    <t>HCMNguyễn Thị Thu Hiền</t>
  </si>
  <si>
    <t>HCMTô Thị Ngọc Thảo</t>
  </si>
  <si>
    <t>HCMVõ Thị Kim Mỹ</t>
  </si>
  <si>
    <t>NORTrần Bình Minh</t>
  </si>
  <si>
    <t>NORHà Thanh Tùng</t>
  </si>
  <si>
    <t>SE 1Đỗ Hồng Cảnh</t>
  </si>
  <si>
    <t>HCMVõ Thanh Tâm</t>
  </si>
  <si>
    <t>CENNguyễn Thị Hiền 1</t>
  </si>
  <si>
    <t>HCMBùi Thị Thu Hoa</t>
  </si>
  <si>
    <t>HCMPhạm Nguyễn Lam Triều</t>
  </si>
  <si>
    <t>HCMLê Phi Bảo</t>
  </si>
  <si>
    <t>CENNGUYỄN THỊ THU THẢO</t>
  </si>
  <si>
    <t>HCMNguyễn Thành Thiện</t>
  </si>
  <si>
    <t>HCMLâm Thị Ngọc Bích</t>
  </si>
  <si>
    <t>HCMNguyễn Minh Ngưu</t>
  </si>
  <si>
    <t>HCMDương Văn Tấn</t>
  </si>
  <si>
    <t>HCMNguyễn Thị Thu Trâm</t>
  </si>
  <si>
    <t>HCMNguyễn Thành Trọng Nghĩa</t>
  </si>
  <si>
    <t xml:space="preserve">HCMTrương Anh Sơn </t>
  </si>
  <si>
    <t>HCMLê Thị Hoa</t>
  </si>
  <si>
    <t>CENNguyễn Thị Thanh Tưởng</t>
  </si>
  <si>
    <t>CENVõ Thành Lân</t>
  </si>
  <si>
    <t>MK 2Nguyễn Văn Nhi</t>
  </si>
  <si>
    <t>NOR Đào Quốc Quảng</t>
  </si>
  <si>
    <t>NOR Lâm Ngọc Nam</t>
  </si>
  <si>
    <t>SE 1LÊ VĂN HÒA</t>
  </si>
  <si>
    <t>SE 1NGUYỄN TIẾN DUY</t>
  </si>
  <si>
    <t>SE 1LÊ TÙNG NAM</t>
  </si>
  <si>
    <t>SE 1NGUYỄN VĂN GIÀU</t>
  </si>
  <si>
    <t>SE 1VŨ MẠNH HƯNG</t>
  </si>
  <si>
    <t>HCMLương Hải Đăng</t>
  </si>
  <si>
    <t>CENNguyễn khánh Nam</t>
  </si>
  <si>
    <t>CENNguyễn Văn Trương</t>
  </si>
  <si>
    <t>NOR Lê Thị Kim Oanh</t>
  </si>
  <si>
    <t>HCMHoàng Anh Dũng</t>
  </si>
  <si>
    <t>HCMTrần Hữu Vàng</t>
  </si>
  <si>
    <t>HCMQuách Dịch Thuận</t>
  </si>
  <si>
    <t>HCMĐặng Ngọc Hòa</t>
  </si>
  <si>
    <t>HCMVõ Thành Phước</t>
  </si>
  <si>
    <t>HCMTrần Phi Hùng</t>
  </si>
  <si>
    <t>HCMTrương Công Vinh</t>
  </si>
  <si>
    <t>HCMNguyễn Thùy Thảo Nguyên</t>
  </si>
  <si>
    <t>NOR Nguyễn Đăng Đại</t>
  </si>
  <si>
    <t>MTNguyễn Thị Hoàng Mỹ</t>
  </si>
  <si>
    <t>HCMNguyễn Hữu Trung</t>
  </si>
  <si>
    <t>HCMĐỗ Đức Hưng</t>
  </si>
  <si>
    <t>HCMNgô Hoàng Sơn</t>
  </si>
  <si>
    <t>NOR Phạm Tiến Dũng</t>
  </si>
  <si>
    <t>HCMHồ Khương Duy</t>
  </si>
  <si>
    <t>HCMTrịnh Xuân Hiệp</t>
  </si>
  <si>
    <t>HCMHoàng Quốc Thắng</t>
  </si>
  <si>
    <t>HCMNguyễn Ngọc Khánh</t>
  </si>
  <si>
    <t>HCMĐào Duy Hưng</t>
  </si>
  <si>
    <t>MK 2Nguyễn Văn Kha</t>
  </si>
  <si>
    <t>HCMNguyễn Thị Anh</t>
  </si>
  <si>
    <t>HCMLê Thị Tú Xuân</t>
  </si>
  <si>
    <t>HCMHồ Thị Cẩm Thu</t>
  </si>
  <si>
    <t>HCMTrần Thị Thu Thảo</t>
  </si>
  <si>
    <t>HCMNguyễn Văn Tư</t>
  </si>
  <si>
    <t>HCMTrần Thị Thơm</t>
  </si>
  <si>
    <t>HCMLê Bằng Kim Hân</t>
  </si>
  <si>
    <t>NORVũ Thị Bách Diệp</t>
  </si>
  <si>
    <t>HCMTrương Tuấn Bình</t>
  </si>
  <si>
    <t>NORVũ Thị Vui</t>
  </si>
  <si>
    <t>NORNông Văn Hồng</t>
  </si>
  <si>
    <t>HCMLê Minh Vương</t>
  </si>
  <si>
    <t>HCMTrần Hữu Chiến</t>
  </si>
  <si>
    <t>SE 1NGUYỄN VĂN HUY</t>
  </si>
  <si>
    <t>SE 1Phan Văn Chế</t>
  </si>
  <si>
    <t>MK 1Trần Thị Mỹ Lệ</t>
  </si>
  <si>
    <t>SE 2Võ Thị Thư Trúc</t>
  </si>
  <si>
    <t>CENNguyễn Văn Tỵ</t>
  </si>
  <si>
    <t>CENLưu Thị Mỹ Trúc</t>
  </si>
  <si>
    <t>CENNguyễn Thị Trúc Ly</t>
  </si>
  <si>
    <t>CENNguyễn Võ Nhật Hào</t>
  </si>
  <si>
    <t>MK 2Lê Việt Trung</t>
  </si>
  <si>
    <t>MK 2Lê Trí Thức</t>
  </si>
  <si>
    <t>MK 2Nguyễn Thanh Quân</t>
  </si>
  <si>
    <t>MK 2Nguyễn Thị Suốt</t>
  </si>
  <si>
    <t>MK 2Trần Thanh Hùng</t>
  </si>
  <si>
    <t>MK 2Lâm Văn Sĩ</t>
  </si>
  <si>
    <t>CENNguyễn Thị Thanh Thủy</t>
  </si>
  <si>
    <t>CENĐường Thị Phượng</t>
  </si>
  <si>
    <t>MK 2Nguyễn Thị Cẩm Nhung</t>
  </si>
  <si>
    <t>MK 2Trần Bá Phúc</t>
  </si>
  <si>
    <t xml:space="preserve">MK 2Trần Thị Hương Thắm
</t>
  </si>
  <si>
    <t>CENBùi Thị Hải Yến</t>
  </si>
  <si>
    <t>CENNguyễn Thị Lý</t>
  </si>
  <si>
    <t>CENTrần Thị Hiệp</t>
  </si>
  <si>
    <t>CENLê Thị Hồng Đào</t>
  </si>
  <si>
    <t>HCMTrần Xuân Cường</t>
  </si>
  <si>
    <t xml:space="preserve">NORTrịnh Văn Hiệp </t>
  </si>
  <si>
    <t>CENLa Văn Thắng</t>
  </si>
  <si>
    <t>CENNguyễn Tuấn Cảnh</t>
  </si>
  <si>
    <t>MK 1Nguyễn Văn Vũ</t>
  </si>
  <si>
    <t>MK 1Lê Thị Ánh Tuyết</t>
  </si>
  <si>
    <t>HCMĐặng Minh Hiếu</t>
  </si>
  <si>
    <t>CENNguyễn Hữu Khanh</t>
  </si>
  <si>
    <t>CENNguyễn Văn Phúc</t>
  </si>
  <si>
    <t>HCMLý Văn Dũng</t>
  </si>
  <si>
    <t>HCMPhạm Nhất Vĩ</t>
  </si>
  <si>
    <t>HCMVi Thị Thuyền</t>
  </si>
  <si>
    <t>HCMTrần Chí Kiệt</t>
  </si>
  <si>
    <t>HCMVõ Thị Huế</t>
  </si>
  <si>
    <t>HCMVõ Văn Việt</t>
  </si>
  <si>
    <t>HCMĐặng Thanh Hi</t>
  </si>
  <si>
    <t>NORVũ Tiến Chung</t>
  </si>
  <si>
    <t>NORNguyễn Ngọc Thanh</t>
  </si>
  <si>
    <t>NORTrịnh Thị Thu Lê</t>
  </si>
  <si>
    <t>MK 2Nguyễn Minh Hân</t>
  </si>
  <si>
    <t>HCMCao Hoài Duy</t>
  </si>
  <si>
    <t>HCMNguyễn Ngọc Lượng</t>
  </si>
  <si>
    <t>HCMĐào Đăng Khoa</t>
  </si>
  <si>
    <t>NORLò Văn Phát</t>
  </si>
  <si>
    <t>MK 2Trần Văn Lương</t>
  </si>
  <si>
    <t>CENNguyễn Ngọc Hiếu</t>
  </si>
  <si>
    <t>CENBùi thị Mỹ Huỳnh</t>
  </si>
  <si>
    <t>CENNguyễn Thị Bích Thủy</t>
  </si>
  <si>
    <t>CENLê Thị Mỹ Thịnh</t>
  </si>
  <si>
    <t>CENNgô Chí Bằng</t>
  </si>
  <si>
    <t>NORNguyễn Văn Suyến</t>
  </si>
  <si>
    <t>HCMVõ Bá Thịnh</t>
  </si>
  <si>
    <t>HCMLê Văn Trung</t>
  </si>
  <si>
    <t>SE 2Dương Ngọc Hân</t>
  </si>
  <si>
    <t>NORTô Văn Văn</t>
  </si>
  <si>
    <t>HCMNguyễn Hồng Kỳ</t>
  </si>
  <si>
    <t>HCMLê Nguyên Thúy Oanh</t>
  </si>
  <si>
    <t>HCMLê Anh Quốc</t>
  </si>
  <si>
    <t>HCMLý Thị Cương</t>
  </si>
  <si>
    <t>HCMTrần Ngọc Tòng</t>
  </si>
  <si>
    <t>CENNguyễn Tấn Linh</t>
  </si>
  <si>
    <t>CENTrần Thị Kim Thúy</t>
  </si>
  <si>
    <t>CENLâm Thị Bích Nguyệt</t>
  </si>
  <si>
    <t>CENVũ Thị Hiền</t>
  </si>
  <si>
    <t>CENLưu Thị Nguyên</t>
  </si>
  <si>
    <t>MK 2Lê Ái Phương</t>
  </si>
  <si>
    <t xml:space="preserve">CENĐỗ Đình Hòa </t>
  </si>
  <si>
    <t>CENVũ Thị Tuyết</t>
  </si>
  <si>
    <t>HCMPhan Thị Thanh Thủy</t>
  </si>
  <si>
    <t>HCMNguyễn Đồng Tâm</t>
  </si>
  <si>
    <t>HCMNguyễn Thị Kim Ngân</t>
  </si>
  <si>
    <t>HCMKiên Hữu Thọ</t>
  </si>
  <si>
    <t>MK 2Nguyễn Việt Thảo Nhi</t>
  </si>
  <si>
    <t>CENLê Tấn Việt</t>
  </si>
  <si>
    <t>NORHà Duy Tình</t>
  </si>
  <si>
    <t>SE 2Lê Quí Trọng</t>
  </si>
  <si>
    <t>SE 2Phạm Thị Dung</t>
  </si>
  <si>
    <t>SE 2Dương Thiên Long</t>
  </si>
  <si>
    <t>SE 1TRẦN THANH HƯNG</t>
  </si>
  <si>
    <t>SE 1BÙI THỊ MỸ CHI</t>
  </si>
  <si>
    <t>SE 1TỪ THỊ MỸ HẰNG</t>
  </si>
  <si>
    <t>SE 1NGÔ MINH THÁI</t>
  </si>
  <si>
    <t>SE 1Trần Văn Hiền</t>
  </si>
  <si>
    <t>SE 1Trần Văn Bình</t>
  </si>
  <si>
    <t>SE 1Trương Văn Út</t>
  </si>
  <si>
    <t>SE 1Tạ Minh Hiển</t>
  </si>
  <si>
    <t>HCMNguyễn Sinh Viên</t>
  </si>
  <si>
    <t>HCMNguyễn Quốc Tuấn</t>
  </si>
  <si>
    <t>HCMNguyễn Thị Thành</t>
  </si>
  <si>
    <t>HCMPhạm Ngọc Ngà</t>
  </si>
  <si>
    <t>HCMNguyễn Văn Công</t>
  </si>
  <si>
    <t>HCMPhạm Ngọc Hiên</t>
  </si>
  <si>
    <t>SE 2Nguyễn Hữu Tiến</t>
  </si>
  <si>
    <t>NORNguyễn Việt Hiệp</t>
  </si>
  <si>
    <t>NORTạ Thị Ngoan</t>
  </si>
  <si>
    <t>SE 1NGUYỄN HOÀNG TRƯỜNG</t>
  </si>
  <si>
    <t>SE 1Vũ Quang Hùng</t>
  </si>
  <si>
    <t>SE 1Huỳnh Thị Bích Như</t>
  </si>
  <si>
    <t>CENPhạm Thị Kim Oanh</t>
  </si>
  <si>
    <t>HCMNguyễn Thị Diệu Lý</t>
  </si>
  <si>
    <t>HCMNguyễn Ngọc Tường Vy</t>
  </si>
  <si>
    <t>NORĐoàn Thanh Tuấn</t>
  </si>
  <si>
    <t>CENPhạm Văn Tị</t>
  </si>
  <si>
    <t>HCMHà Văn Thể</t>
  </si>
  <si>
    <t>HCMLê Kim Duyên Phụng</t>
  </si>
  <si>
    <t>HCMĐỗ Thiên Hào</t>
  </si>
  <si>
    <t>HCMĐinh Xuân Hưng</t>
  </si>
  <si>
    <t>MTLê Thị Hương</t>
  </si>
  <si>
    <t>CENNgô Đức Thuận</t>
  </si>
  <si>
    <t>CENMai Bá Tài</t>
  </si>
  <si>
    <t>HCMNguyễn Thanh Danh</t>
  </si>
  <si>
    <t>CENLương Ngọc Nguyên</t>
  </si>
  <si>
    <t>SE 2Nguyễn Thị Hồng Nhung</t>
  </si>
  <si>
    <t>SE 2Phạm Thị Hà Linh</t>
  </si>
  <si>
    <t>HCMĐàm Thúy Phượng</t>
  </si>
  <si>
    <t>NORVũ Thị Hương</t>
  </si>
  <si>
    <t>HCMHoàng Thị Lan Anh</t>
  </si>
  <si>
    <t>NORNguyễn Ngọc Khánh</t>
  </si>
  <si>
    <t>HCMNguyễn Minh Phương</t>
  </si>
  <si>
    <t>HCMNguyễn Quốc Sử</t>
  </si>
  <si>
    <t>HCMTrần Thị Thái</t>
  </si>
  <si>
    <t>HCMLê Đức Khôi</t>
  </si>
  <si>
    <t>HCMNguyễn Minh Hà</t>
  </si>
  <si>
    <t>NORTrần Thị Giang</t>
  </si>
  <si>
    <t>HCMNguyễn Quang Phong</t>
  </si>
  <si>
    <t>HCMNguyễn Văn Thế</t>
  </si>
  <si>
    <t>CENLê Duy Trung</t>
  </si>
  <si>
    <t>CENNguyễn Đình Đông</t>
  </si>
  <si>
    <t>HCMPhan Thị Yến</t>
  </si>
  <si>
    <t xml:space="preserve">NORLê Văn Thắng </t>
  </si>
  <si>
    <t xml:space="preserve">NORHoàng Thị Thu Hằng </t>
  </si>
  <si>
    <t>NORHoàng Thị Bình</t>
  </si>
  <si>
    <t>NORNguyễn Thị Ngoan</t>
  </si>
  <si>
    <t>NORVũ Đình Hòa</t>
  </si>
  <si>
    <t>NORTrần Thị Sinh</t>
  </si>
  <si>
    <t>CENLê Thanh Nghị</t>
  </si>
  <si>
    <t>CENPhan Hoài Phương</t>
  </si>
  <si>
    <t>CENĐặng Văn Dương</t>
  </si>
  <si>
    <t>CENTrần Văn Minh</t>
  </si>
  <si>
    <t xml:space="preserve">CENĐỗ Văn Nghĩa </t>
  </si>
  <si>
    <t xml:space="preserve">CENTrần Đắc Tú </t>
  </si>
  <si>
    <t>CENVũ Thanh Tuấn</t>
  </si>
  <si>
    <t>CENTrần Thị Hồng Đảm</t>
  </si>
  <si>
    <t>CENLê Thị Hòa</t>
  </si>
  <si>
    <t>NORLÒ VĂN SƠN</t>
  </si>
  <si>
    <t>MK 1Nguyễn Minh Tường</t>
  </si>
  <si>
    <t>SE 2Nguyễn Thùy Trâm</t>
  </si>
  <si>
    <t>SE 3Hồ Sỹ Long</t>
  </si>
  <si>
    <t>SE 4Nguyễn Minh Hiếu</t>
  </si>
  <si>
    <t>CENLê Văn Thừa</t>
  </si>
  <si>
    <t>NORNguyễn Thị Hằng</t>
  </si>
  <si>
    <t>NORNguyễn Thị Thúy TB</t>
  </si>
  <si>
    <t>NORVũ Thị Thắm</t>
  </si>
  <si>
    <t>SE 2Hoàng Thị Thắm</t>
  </si>
  <si>
    <t>SE 2Đỗ Thị Thu Phương</t>
  </si>
  <si>
    <t>SE 2Nguyễn Hoàng Vy</t>
  </si>
  <si>
    <t>SE 2Nguyễn Thị Thanh Phụng</t>
  </si>
  <si>
    <t>HCMNguyễn Thành Nhân</t>
  </si>
  <si>
    <t>HCMNgô Thị Mai</t>
  </si>
  <si>
    <t>HCMBùi Thị Kim Cúc</t>
  </si>
  <si>
    <t>CENNguyễn Đặng Bảo Ý</t>
  </si>
  <si>
    <t>HCMTrần Thành Tín</t>
  </si>
  <si>
    <t>HCMĐinh Thị Thanh Tuyết</t>
  </si>
  <si>
    <t>SENguyễn Đức Mai</t>
  </si>
  <si>
    <t>HCMHồ Quốc Lĩnh</t>
  </si>
  <si>
    <t>HCMNgô Đức Trung</t>
  </si>
  <si>
    <t>HCMĐoàn Vọng Đông Ngự</t>
  </si>
  <si>
    <t>HCMKhưu Thiên Trúc</t>
  </si>
  <si>
    <t>HCMBùi Thành Long</t>
  </si>
  <si>
    <t>HCMLê Thanh Thảo</t>
  </si>
  <si>
    <t xml:space="preserve">SE 2Trương Hữu Hiệp </t>
  </si>
  <si>
    <t>NORNguyễn Minh Quyết</t>
  </si>
  <si>
    <t>MTNguyễn Duy Thạch</t>
  </si>
  <si>
    <t>HCMNgô Anh Khoa</t>
  </si>
  <si>
    <t>HCMDương Kiến Vinh</t>
  </si>
  <si>
    <t>HCMVõ Thanh Lâm</t>
  </si>
  <si>
    <t>HCMTrần Linh Dương</t>
  </si>
  <si>
    <t>SE 2Lê Thị Nguyệt</t>
  </si>
  <si>
    <t>SE 2Phan Thị Thảo</t>
  </si>
  <si>
    <t xml:space="preserve">NORLÊ ĐIÊP LỢI </t>
  </si>
  <si>
    <t>SE 1La Văn Đức</t>
  </si>
  <si>
    <t>HCMTrần Việt Anh</t>
  </si>
  <si>
    <t>MTHà Thanh Thường</t>
  </si>
  <si>
    <t>HCMTrương Thị Thu Hà</t>
  </si>
  <si>
    <t>HCMNguyễn Thị Thu Hằng</t>
  </si>
  <si>
    <t>HCMNguyễn Đình Thoảng</t>
  </si>
  <si>
    <t>CENHà Quang Trường</t>
  </si>
  <si>
    <t>CENLê Thị Duyên</t>
  </si>
  <si>
    <t>CENPhạm Ngọc Thạch</t>
  </si>
  <si>
    <t>MK 2Nguyễn Thị Kim Ngân</t>
  </si>
  <si>
    <t>MK 2Nguyễn Thị Kim Thư</t>
  </si>
  <si>
    <t>NORPhạm Ngọc Mai</t>
  </si>
  <si>
    <t>NORVũ Thị Trà My</t>
  </si>
  <si>
    <t>NORDương Thị Thơm</t>
  </si>
  <si>
    <t>CENPhạm Văn Phú</t>
  </si>
  <si>
    <t>CENNguyễn Văn Nhân</t>
  </si>
  <si>
    <t>CENTrần Thị Phụng</t>
  </si>
  <si>
    <t>CENTrịnh Quốc Huân</t>
  </si>
  <si>
    <t>CENTrần Văn Danh</t>
  </si>
  <si>
    <t>MK 2Trần Anh Hùng</t>
  </si>
  <si>
    <t>MK 2Phạm Duy</t>
  </si>
  <si>
    <t>MK 2Nguyễn Hồng Nhi</t>
  </si>
  <si>
    <t>SE 2Nguyễn Thùy Trang</t>
  </si>
  <si>
    <t>SE 2Hồng Văn Nhân</t>
  </si>
  <si>
    <t>SE 1VÕ ĐÌNH XUÂN</t>
  </si>
  <si>
    <t>NORVương Văn Xuân</t>
  </si>
  <si>
    <t>NORNguyễn Thị Ngọc</t>
  </si>
  <si>
    <t>HCMNguyễn Tuấn Vũ</t>
  </si>
  <si>
    <t>HCMNguyễn Văn Long</t>
  </si>
  <si>
    <t>HCMĐặng Thái Sang</t>
  </si>
  <si>
    <t>HCMVương Mộng Tường Vi</t>
  </si>
  <si>
    <t>MK 1Kiều Lệ Hoa</t>
  </si>
  <si>
    <t>SE 2Võ Thị Mai Sa Vy</t>
  </si>
  <si>
    <t xml:space="preserve">NORTRẦN THANH SƠN </t>
  </si>
  <si>
    <t>CENNguyễn Thị Nga 1</t>
  </si>
  <si>
    <t>CENHuỳnh Kim Đại</t>
  </si>
  <si>
    <t>NORCồ Thị Chinh</t>
  </si>
  <si>
    <t>MTNguyễn Thị Tuyết Nga</t>
  </si>
  <si>
    <t>MTNgô Trường An</t>
  </si>
  <si>
    <t>NORBùi Như Ngọc</t>
  </si>
  <si>
    <t>NORLưu Vắn Thỏa</t>
  </si>
  <si>
    <t>HCMNguyễn Văn Phúc</t>
  </si>
  <si>
    <t>HCMLê Tú Duy</t>
  </si>
  <si>
    <t>HCMLê Đình Tuân</t>
  </si>
  <si>
    <t>HCMLê Thị Bích Phượng</t>
  </si>
  <si>
    <t>SE 1NGUYỄN VIẾT THẮNG</t>
  </si>
  <si>
    <t xml:space="preserve">NORTRẦN VĂN TÙNG </t>
  </si>
  <si>
    <t>HCMBùi Công Nhơn</t>
  </si>
  <si>
    <t>HCMBùi Thị Thùy Linh</t>
  </si>
  <si>
    <t>HCMPhan Thiên Tước</t>
  </si>
  <si>
    <t>HCMNguyễn Hoàng Nam</t>
  </si>
  <si>
    <t>MTPhạm Quốc Anh</t>
  </si>
  <si>
    <t>HCMNgô Văn Thuyên</t>
  </si>
  <si>
    <t>NORHoàng Thị Thủy</t>
  </si>
  <si>
    <t>NORNông Thị Hải Yến</t>
  </si>
  <si>
    <t>CENLê Việt Hòa</t>
  </si>
  <si>
    <t>CENNguyễn Thị Thời</t>
  </si>
  <si>
    <t>CENBùi Trà My</t>
  </si>
  <si>
    <t>CENTrịnh Xuân Thanh</t>
  </si>
  <si>
    <t>SE 2Phạm Thị Thu Trâm</t>
  </si>
  <si>
    <t>SE 1Nguyễn Văn Quý</t>
  </si>
  <si>
    <t>SE 2Hoàng Thị Liên</t>
  </si>
  <si>
    <t>HCMNguyễn Bửu Sang</t>
  </si>
  <si>
    <t>NORNguyễn Khắc Bình</t>
  </si>
  <si>
    <t xml:space="preserve">NORNGUYỄN ANH TUẤN </t>
  </si>
  <si>
    <t>CENPhạm Thị Yến</t>
  </si>
  <si>
    <t>HCMNguyễn Ngọc Ký</t>
  </si>
  <si>
    <t>HCMNguyễn Văn Pháp</t>
  </si>
  <si>
    <t>MTNguyễn Văn Lực</t>
  </si>
  <si>
    <t>MTNguyễn Hoàng Thương</t>
  </si>
  <si>
    <t>MTNguyễn Hùng Minh</t>
  </si>
  <si>
    <t>NORHoàng Thạch Thắng</t>
  </si>
  <si>
    <t>CENNguyễn Xuân Giáp</t>
  </si>
  <si>
    <t>CENPhạm Văn Thành</t>
  </si>
  <si>
    <t>HCMThái Thị Anh</t>
  </si>
  <si>
    <t>SE 2Phan Thị Lệ Thu</t>
  </si>
  <si>
    <t>HCMDương Thị Tạo</t>
  </si>
  <si>
    <t>HCMVõ Chí Tâm</t>
  </si>
  <si>
    <t>Võ Chí Tâm</t>
  </si>
  <si>
    <t>NBTS02905</t>
  </si>
  <si>
    <t>HCMNguyễn Bảo Tài</t>
  </si>
  <si>
    <t>Nguyễn Bảo Tài</t>
  </si>
  <si>
    <t>NBTS02906</t>
  </si>
  <si>
    <t>HCMTrần Duy Thịnh</t>
  </si>
  <si>
    <t>Trần Duy Thịnh</t>
  </si>
  <si>
    <t>NBTS02907</t>
  </si>
  <si>
    <t>HCMTrương Văn Duy</t>
  </si>
  <si>
    <t>Trương Văn Duy</t>
  </si>
  <si>
    <t>NBTS02908</t>
  </si>
  <si>
    <t>NORNguyễn Việt Khánh</t>
  </si>
  <si>
    <t>Nguyễn Việt Khánh</t>
  </si>
  <si>
    <t>NBTS02909</t>
  </si>
  <si>
    <t>NOR 3</t>
  </si>
  <si>
    <t>NORNguyễn Anh Biên</t>
  </si>
  <si>
    <t>Nguyễn Anh Biên</t>
  </si>
  <si>
    <t>NBTS02910</t>
  </si>
  <si>
    <t>CENĐinh Thị Ngọc</t>
  </si>
  <si>
    <t>Đinh Thị Ngọc</t>
  </si>
  <si>
    <t>NBTS02911</t>
  </si>
  <si>
    <t>NORHoàng Văn Hiếu</t>
  </si>
  <si>
    <t>Hoàng Văn Hiếu</t>
  </si>
  <si>
    <t>NBTS02912</t>
  </si>
  <si>
    <t xml:space="preserve">NORBùi Minh Chung </t>
  </si>
  <si>
    <t xml:space="preserve">Bùi Minh Chung </t>
  </si>
  <si>
    <t>NBTS02913</t>
  </si>
  <si>
    <t>HCMPhạm Duy Thái</t>
  </si>
  <si>
    <t>Phạm Duy Thái</t>
  </si>
  <si>
    <t>NBTS02914</t>
  </si>
  <si>
    <t>NBTS02915</t>
  </si>
  <si>
    <t>CENPhạm Bá Thanh</t>
  </si>
  <si>
    <t>Phạm Bá Thanh</t>
  </si>
  <si>
    <t>NBTS02916</t>
  </si>
  <si>
    <t>HCMChâu Thị Thúy Vy</t>
  </si>
  <si>
    <t>Châu Thị Thúy Vy</t>
  </si>
  <si>
    <t>NBTS02917</t>
  </si>
  <si>
    <t>NBTS02918</t>
  </si>
  <si>
    <t>HCMLương Thị Bích Hằng</t>
  </si>
  <si>
    <t>Lương Thị Bích Hằng</t>
  </si>
  <si>
    <t>NBTS02919</t>
  </si>
  <si>
    <t>HCMTrần Anh Tuấn</t>
  </si>
  <si>
    <t>NBTS02920</t>
  </si>
  <si>
    <t>HCMPhan Gia Luân</t>
  </si>
  <si>
    <t>Phan Gia Luân</t>
  </si>
  <si>
    <t>NBTS02921</t>
  </si>
  <si>
    <t>HCMNguyễn Thị Thanh Trúc</t>
  </si>
  <si>
    <t>NBTS02922</t>
  </si>
  <si>
    <t>NORTRẦN THANH LONG</t>
  </si>
  <si>
    <t>TRẦN THANH LONG</t>
  </si>
  <si>
    <t>NBTS02923</t>
  </si>
  <si>
    <t>CENPhan Minh Toại</t>
  </si>
  <si>
    <t>Phan Minh Toại</t>
  </si>
  <si>
    <t>NBTS02924</t>
  </si>
  <si>
    <t>CENPhạm Tâm</t>
  </si>
  <si>
    <t>Phạm Tâm</t>
  </si>
  <si>
    <t>NBTS02925</t>
  </si>
  <si>
    <t>CENĐoàn Thị Cẩm Tiên</t>
  </si>
  <si>
    <t>Đoàn Thị Cẩm Tiên</t>
  </si>
  <si>
    <t>NBTS02926</t>
  </si>
  <si>
    <t>MK 2Quách Văn Tiến</t>
  </si>
  <si>
    <t>Quách Văn Tiến</t>
  </si>
  <si>
    <t>NBTS02927</t>
  </si>
  <si>
    <t>MK 2Thạch Mêl</t>
  </si>
  <si>
    <t>Thạch Mêl</t>
  </si>
  <si>
    <t>NBTS02928</t>
  </si>
  <si>
    <t>CENĐỗ Thị Thủy</t>
  </si>
  <si>
    <t>Đỗ Thị Thủy</t>
  </si>
  <si>
    <t>NBTS02929</t>
  </si>
  <si>
    <t>SE 1Hoàng Thị Bình</t>
  </si>
  <si>
    <t>Hoàng Thị Bình</t>
  </si>
  <si>
    <t>NBTS02930</t>
  </si>
  <si>
    <t>SE 1Đào Minh Thái</t>
  </si>
  <si>
    <t>Đào Minh Thái</t>
  </si>
  <si>
    <t>NBTS02931</t>
  </si>
  <si>
    <t>SE 1Nguyễn Văn Hải</t>
  </si>
  <si>
    <t>NBTS02932</t>
  </si>
  <si>
    <t>NBTS02933</t>
  </si>
  <si>
    <t>MTLê Văn Hợp</t>
  </si>
  <si>
    <t>Lê Văn Hợp</t>
  </si>
  <si>
    <t>NBTS02934</t>
  </si>
  <si>
    <t>CENLê Đình Thành</t>
  </si>
  <si>
    <t>Lê Đình Thành</t>
  </si>
  <si>
    <t>NBTS02935</t>
  </si>
  <si>
    <t>SEPhùng Quang Hải</t>
  </si>
  <si>
    <t>Phùng Quang Hải</t>
  </si>
  <si>
    <t>NBTS02936</t>
  </si>
  <si>
    <t>NBTS02937</t>
  </si>
  <si>
    <t>NBTS02938</t>
  </si>
  <si>
    <t>HCMĐỗ Huy Hoàng</t>
  </si>
  <si>
    <t>Đỗ Huy Hoàng</t>
  </si>
  <si>
    <t>NBTS02939</t>
  </si>
  <si>
    <t>HCMLê Tuấn Lộc</t>
  </si>
  <si>
    <t>Lê Tuấn Lộc</t>
  </si>
  <si>
    <t>NBTS02940</t>
  </si>
  <si>
    <t>HCMPhan Thị Thúy Phương</t>
  </si>
  <si>
    <t>Phan Thị Thúy Phương</t>
  </si>
  <si>
    <t>NBTS02941</t>
  </si>
  <si>
    <t>NORTrương Văn Hùng</t>
  </si>
  <si>
    <t>Trương Văn Hùng</t>
  </si>
  <si>
    <t>NBTS02942</t>
  </si>
  <si>
    <t>HCMNguyễn Văn Bắc</t>
  </si>
  <si>
    <t>Nguyễn Văn Bắc</t>
  </si>
  <si>
    <t>NBTS02943</t>
  </si>
  <si>
    <t>HCMNguyễn Duy Khoản</t>
  </si>
  <si>
    <t>Nguyễn Duy Khoản</t>
  </si>
  <si>
    <t>NBTS02944</t>
  </si>
  <si>
    <t>11/2019</t>
  </si>
  <si>
    <t>NBTS02949</t>
  </si>
  <si>
    <t>Hoàng Tố Quyên</t>
  </si>
  <si>
    <t>Nghỉ việc 21/11</t>
  </si>
  <si>
    <t>Nghỉ việc 07/11</t>
  </si>
  <si>
    <t>6750006621</t>
  </si>
  <si>
    <t>0023447</t>
  </si>
  <si>
    <t>2900007199</t>
  </si>
  <si>
    <t>6750006622</t>
  </si>
  <si>
    <t>0023448</t>
  </si>
  <si>
    <t>2900007200</t>
  </si>
  <si>
    <t>6750006631</t>
  </si>
  <si>
    <t>0023957</t>
  </si>
  <si>
    <t>2900007245</t>
  </si>
  <si>
    <t>6750006634</t>
  </si>
  <si>
    <t>0023976</t>
  </si>
  <si>
    <t>2900007248</t>
  </si>
  <si>
    <t>6750006635</t>
  </si>
  <si>
    <t>0023967</t>
  </si>
  <si>
    <t>2900007249</t>
  </si>
  <si>
    <t>6750006648</t>
  </si>
  <si>
    <t>0023990</t>
  </si>
  <si>
    <t>2900007258</t>
  </si>
  <si>
    <t>6750006649</t>
  </si>
  <si>
    <t>0023991</t>
  </si>
  <si>
    <t>2900007255</t>
  </si>
  <si>
    <t>6750006650</t>
  </si>
  <si>
    <t>0023992</t>
  </si>
  <si>
    <t>2900007275</t>
  </si>
  <si>
    <t>6750006651</t>
  </si>
  <si>
    <t>0023993</t>
  </si>
  <si>
    <t>2900007277</t>
  </si>
  <si>
    <t>6750006652</t>
  </si>
  <si>
    <t>0023994</t>
  </si>
  <si>
    <t>2900007279</t>
  </si>
  <si>
    <t>6750006654</t>
  </si>
  <si>
    <t>0023996</t>
  </si>
  <si>
    <t>2900007280</t>
  </si>
  <si>
    <t>6750006655</t>
  </si>
  <si>
    <t>0023997</t>
  </si>
  <si>
    <t>2900007281</t>
  </si>
  <si>
    <t>6750006656</t>
  </si>
  <si>
    <t>0023998</t>
  </si>
  <si>
    <t>2900007283</t>
  </si>
  <si>
    <t>6750006657</t>
  </si>
  <si>
    <t>2900007284</t>
  </si>
  <si>
    <t>6750006658</t>
  </si>
  <si>
    <t>2900007282</t>
  </si>
  <si>
    <t>6750006659</t>
  </si>
  <si>
    <t>2900007285</t>
  </si>
  <si>
    <t>6750006660</t>
  </si>
  <si>
    <t>2900007286</t>
  </si>
  <si>
    <t>6750006670</t>
  </si>
  <si>
    <t>0024008</t>
  </si>
  <si>
    <t>2900007298</t>
  </si>
  <si>
    <t>6750006671</t>
  </si>
  <si>
    <t>0024010</t>
  </si>
  <si>
    <t>2900007256</t>
  </si>
  <si>
    <t>6750006672</t>
  </si>
  <si>
    <t>0024011</t>
  </si>
  <si>
    <t>2900007291</t>
  </si>
  <si>
    <t>6750006673</t>
  </si>
  <si>
    <t>0024009</t>
  </si>
  <si>
    <t>2900007289</t>
  </si>
  <si>
    <t>6750006699</t>
  </si>
  <si>
    <t>0024028</t>
  </si>
  <si>
    <t>2900007328</t>
  </si>
  <si>
    <t>6750006700</t>
  </si>
  <si>
    <t>0024029</t>
  </si>
  <si>
    <t>2900007325</t>
  </si>
  <si>
    <t>6750006701</t>
  </si>
  <si>
    <t>0024030</t>
  </si>
  <si>
    <t>2900007326</t>
  </si>
  <si>
    <t>6750006713</t>
  </si>
  <si>
    <t>0024055</t>
  </si>
  <si>
    <t>2900007312</t>
  </si>
  <si>
    <t>6750006714</t>
  </si>
  <si>
    <t>0024056</t>
  </si>
  <si>
    <t>2900007313</t>
  </si>
  <si>
    <t>6750006715</t>
  </si>
  <si>
    <t>0024057</t>
  </si>
  <si>
    <t>2900007315</t>
  </si>
  <si>
    <t>6750006716</t>
  </si>
  <si>
    <t>0024058</t>
  </si>
  <si>
    <t>2900007316</t>
  </si>
  <si>
    <t>6750006717</t>
  </si>
  <si>
    <t>0024059</t>
  </si>
  <si>
    <t>2900007318</t>
  </si>
  <si>
    <t>6750006718</t>
  </si>
  <si>
    <t>0024060</t>
  </si>
  <si>
    <t>2900007319</t>
  </si>
  <si>
    <t>6750006720</t>
  </si>
  <si>
    <t>0024061</t>
  </si>
  <si>
    <t>2900007324</t>
  </si>
  <si>
    <t>6750006722</t>
  </si>
  <si>
    <t>0024062</t>
  </si>
  <si>
    <t>2900007320</t>
  </si>
  <si>
    <t>6750006724</t>
  </si>
  <si>
    <t>0024063</t>
  </si>
  <si>
    <t>2900007321</t>
  </si>
  <si>
    <t>6750006726</t>
  </si>
  <si>
    <t>0024064</t>
  </si>
  <si>
    <t>2900007322</t>
  </si>
  <si>
    <t>6750006728</t>
  </si>
  <si>
    <t>0024065</t>
  </si>
  <si>
    <t>2900007323</t>
  </si>
  <si>
    <t>6750006731</t>
  </si>
  <si>
    <t>0024073</t>
  </si>
  <si>
    <t>2900007389</t>
  </si>
  <si>
    <t>6750006736</t>
  </si>
  <si>
    <t>0024077</t>
  </si>
  <si>
    <t>2900007390</t>
  </si>
  <si>
    <t>6750006737</t>
  </si>
  <si>
    <t>0024078</t>
  </si>
  <si>
    <t>2900007400</t>
  </si>
  <si>
    <t>6750006738</t>
  </si>
  <si>
    <t>0024079</t>
  </si>
  <si>
    <t>2900007332</t>
  </si>
  <si>
    <t>6750006739</t>
  </si>
  <si>
    <t>0024080</t>
  </si>
  <si>
    <t>2900007401</t>
  </si>
  <si>
    <t>6750006740</t>
  </si>
  <si>
    <t>0024144</t>
  </si>
  <si>
    <t>2900007348</t>
  </si>
  <si>
    <t>6750006741</t>
  </si>
  <si>
    <t>0024145</t>
  </si>
  <si>
    <t>2900007347</t>
  </si>
  <si>
    <t>6750006783</t>
  </si>
  <si>
    <t>0024122</t>
  </si>
  <si>
    <t>2900007430</t>
  </si>
  <si>
    <t>6750006785</t>
  </si>
  <si>
    <t>0024123</t>
  </si>
  <si>
    <t>2900007448</t>
  </si>
  <si>
    <t>6750006787</t>
  </si>
  <si>
    <t>0024127</t>
  </si>
  <si>
    <t>2900007449</t>
  </si>
  <si>
    <t>6750006788</t>
  </si>
  <si>
    <t>0024128</t>
  </si>
  <si>
    <t>2900007451</t>
  </si>
  <si>
    <t>6750006789</t>
  </si>
  <si>
    <t>0024129</t>
  </si>
  <si>
    <t>2900007453</t>
  </si>
  <si>
    <t>6750006790</t>
  </si>
  <si>
    <t>0024130</t>
  </si>
  <si>
    <t>2900007452</t>
  </si>
  <si>
    <t>6750006791</t>
  </si>
  <si>
    <t>0024131</t>
  </si>
  <si>
    <t>2900007447</t>
  </si>
  <si>
    <t>6750006792</t>
  </si>
  <si>
    <t>0024132</t>
  </si>
  <si>
    <t>2900007450</t>
  </si>
  <si>
    <t>6750006804</t>
  </si>
  <si>
    <t>0024146</t>
  </si>
  <si>
    <t>2900007432</t>
  </si>
  <si>
    <t>6750006805</t>
  </si>
  <si>
    <t>0024147</t>
  </si>
  <si>
    <t>2900007436</t>
  </si>
  <si>
    <t>6750006806</t>
  </si>
  <si>
    <t>0024148</t>
  </si>
  <si>
    <t>2900007346</t>
  </si>
  <si>
    <t>6750006807</t>
  </si>
  <si>
    <t>0024149</t>
  </si>
  <si>
    <t>2900007345</t>
  </si>
  <si>
    <t>6750006808</t>
  </si>
  <si>
    <t>0024150</t>
  </si>
  <si>
    <t>2900007471</t>
  </si>
  <si>
    <t>6750006834</t>
  </si>
  <si>
    <t>0024164</t>
  </si>
  <si>
    <t>2900007472</t>
  </si>
  <si>
    <t>6750006835</t>
  </si>
  <si>
    <t>0024165</t>
  </si>
  <si>
    <t>2900007473</t>
  </si>
  <si>
    <t>6750006863</t>
  </si>
  <si>
    <t>0024205</t>
  </si>
  <si>
    <t>2900007405</t>
  </si>
  <si>
    <t>6750006864</t>
  </si>
  <si>
    <t>0024206</t>
  </si>
  <si>
    <t>2900007534</t>
  </si>
  <si>
    <t>6750006865</t>
  </si>
  <si>
    <t>0024207</t>
  </si>
  <si>
    <t>2900007535</t>
  </si>
  <si>
    <t>6750006866</t>
  </si>
  <si>
    <t>0024208</t>
  </si>
  <si>
    <t>2900007536</t>
  </si>
  <si>
    <t>6750006867</t>
  </si>
  <si>
    <t>0024209</t>
  </si>
  <si>
    <t>2900007537</t>
  </si>
  <si>
    <t>6750006870</t>
  </si>
  <si>
    <t>0024210</t>
  </si>
  <si>
    <t>2900007547</t>
  </si>
  <si>
    <t>6750006929</t>
  </si>
  <si>
    <t>0024272</t>
  </si>
  <si>
    <t>2900007593</t>
  </si>
  <si>
    <t>6750006930</t>
  </si>
  <si>
    <t>0024273</t>
  </si>
  <si>
    <t>2900007569</t>
  </si>
  <si>
    <t>6750006931</t>
  </si>
  <si>
    <t>0024274</t>
  </si>
  <si>
    <t>2900007571</t>
  </si>
  <si>
    <t>6750006932</t>
  </si>
  <si>
    <t>0024275</t>
  </si>
  <si>
    <t>2900007570</t>
  </si>
  <si>
    <t>6750006946</t>
  </si>
  <si>
    <t>0024276</t>
  </si>
  <si>
    <t>2900007607</t>
  </si>
  <si>
    <t>6750006947</t>
  </si>
  <si>
    <t>0024277</t>
  </si>
  <si>
    <t>2900007603</t>
  </si>
  <si>
    <t>6750006953</t>
  </si>
  <si>
    <t>0024296</t>
  </si>
  <si>
    <t>2900007610</t>
  </si>
  <si>
    <t>6750006983</t>
  </si>
  <si>
    <t>0024326</t>
  </si>
  <si>
    <t>2900007618</t>
  </si>
  <si>
    <t>6750006984</t>
  </si>
  <si>
    <t>0024327</t>
  </si>
  <si>
    <t>2900007619</t>
  </si>
  <si>
    <t>6750006985</t>
  </si>
  <si>
    <t>0024328</t>
  </si>
  <si>
    <t>2900007620</t>
  </si>
  <si>
    <t>6750006986</t>
  </si>
  <si>
    <t>0024329</t>
  </si>
  <si>
    <t>2900007621</t>
  </si>
  <si>
    <t>6750006987</t>
  </si>
  <si>
    <t>0024330</t>
  </si>
  <si>
    <t>2900007622</t>
  </si>
  <si>
    <t>6750006988</t>
  </si>
  <si>
    <t>0024331</t>
  </si>
  <si>
    <t>2900007623</t>
  </si>
  <si>
    <t>6750006989</t>
  </si>
  <si>
    <t>0024332</t>
  </si>
  <si>
    <t>2900007624</t>
  </si>
  <si>
    <t>6750006990</t>
  </si>
  <si>
    <t>0024333</t>
  </si>
  <si>
    <t>2900007625</t>
  </si>
  <si>
    <t>6750006991</t>
  </si>
  <si>
    <t>0024334</t>
  </si>
  <si>
    <t>2900007626</t>
  </si>
  <si>
    <t>6750006992</t>
  </si>
  <si>
    <t>0024335</t>
  </si>
  <si>
    <t>2900007627</t>
  </si>
  <si>
    <t>6750006993</t>
  </si>
  <si>
    <t>0024336</t>
  </si>
  <si>
    <t>2900007628</t>
  </si>
  <si>
    <t>6750006995</t>
  </si>
  <si>
    <t>0024337</t>
  </si>
  <si>
    <t>2900007636</t>
  </si>
  <si>
    <t>6750006997</t>
  </si>
  <si>
    <t>0024856</t>
  </si>
  <si>
    <t>2900007616</t>
  </si>
  <si>
    <t>6750006998</t>
  </si>
  <si>
    <t>0024857</t>
  </si>
  <si>
    <t>2900007640</t>
  </si>
  <si>
    <t>6750006999</t>
  </si>
  <si>
    <t>0024858</t>
  </si>
  <si>
    <t>2900007684</t>
  </si>
  <si>
    <t>6750007008</t>
  </si>
  <si>
    <t>0024868</t>
  </si>
  <si>
    <t>2900007664</t>
  </si>
  <si>
    <t>6750007015</t>
  </si>
  <si>
    <t>0024873</t>
  </si>
  <si>
    <t>2900007665</t>
  </si>
  <si>
    <t>6750007057</t>
  </si>
  <si>
    <t>0024916</t>
  </si>
  <si>
    <t>2900007666</t>
  </si>
  <si>
    <t>6750007058</t>
  </si>
  <si>
    <t>0024917</t>
  </si>
  <si>
    <t>2900007723</t>
  </si>
  <si>
    <t>6750007059</t>
  </si>
  <si>
    <t>0024918</t>
  </si>
  <si>
    <t>2900007724</t>
  </si>
  <si>
    <t>6750007099</t>
  </si>
  <si>
    <t>0024919</t>
  </si>
  <si>
    <t>2900007778</t>
  </si>
  <si>
    <t>6750007100</t>
  </si>
  <si>
    <t>0024920</t>
  </si>
  <si>
    <t>2900007755</t>
  </si>
  <si>
    <t>6750007101</t>
  </si>
  <si>
    <t>0024921</t>
  </si>
  <si>
    <t>2900007792</t>
  </si>
  <si>
    <t>6750007102</t>
  </si>
  <si>
    <t>0024922</t>
  </si>
  <si>
    <t>2900007794</t>
  </si>
  <si>
    <t>6750007130</t>
  </si>
  <si>
    <t>0024988</t>
  </si>
  <si>
    <t>2900007797</t>
  </si>
  <si>
    <t>6750007142</t>
  </si>
  <si>
    <t>0025000</t>
  </si>
  <si>
    <t>2900007804</t>
  </si>
  <si>
    <t>6750007148</t>
  </si>
  <si>
    <t>0025001</t>
  </si>
  <si>
    <t>2900007846</t>
  </si>
  <si>
    <t>6750007191</t>
  </si>
  <si>
    <t>0025051</t>
  </si>
  <si>
    <t>2900007856</t>
  </si>
  <si>
    <t>6750007192</t>
  </si>
  <si>
    <t>0025052</t>
  </si>
  <si>
    <t>2900007857</t>
  </si>
  <si>
    <t>6750007193</t>
  </si>
  <si>
    <t>0025053</t>
  </si>
  <si>
    <t>2900007864</t>
  </si>
  <si>
    <t>6750007194</t>
  </si>
  <si>
    <t>0025054</t>
  </si>
  <si>
    <t>2900007865</t>
  </si>
  <si>
    <t>6750007195</t>
  </si>
  <si>
    <t>0025055</t>
  </si>
  <si>
    <t>2900007860</t>
  </si>
  <si>
    <t>6750007196</t>
  </si>
  <si>
    <t>0025056</t>
  </si>
  <si>
    <t>2900007861</t>
  </si>
  <si>
    <t>6750007197</t>
  </si>
  <si>
    <t>0025057</t>
  </si>
  <si>
    <t>2900007862</t>
  </si>
  <si>
    <t>6750007206</t>
  </si>
  <si>
    <t>0025059</t>
  </si>
  <si>
    <t>2900007884</t>
  </si>
  <si>
    <t>6750007207</t>
  </si>
  <si>
    <t>0025060</t>
  </si>
  <si>
    <t>2900007905</t>
  </si>
  <si>
    <t>6750007211</t>
  </si>
  <si>
    <t>0025074</t>
  </si>
  <si>
    <t>2900007904</t>
  </si>
  <si>
    <t>6750007212</t>
  </si>
  <si>
    <t>0025075</t>
  </si>
  <si>
    <t>2900007906</t>
  </si>
  <si>
    <t>6750007226</t>
  </si>
  <si>
    <t>0025086</t>
  </si>
  <si>
    <t>2900007907</t>
  </si>
  <si>
    <t>6750007227</t>
  </si>
  <si>
    <t>0025087</t>
  </si>
  <si>
    <t>2900007913</t>
  </si>
  <si>
    <t>6750007228</t>
  </si>
  <si>
    <t>0025088</t>
  </si>
  <si>
    <t>2900007914</t>
  </si>
  <si>
    <t>6750007229</t>
  </si>
  <si>
    <t>0025089</t>
  </si>
  <si>
    <t>2900007867</t>
  </si>
  <si>
    <t>6750007230</t>
  </si>
  <si>
    <t>0025090</t>
  </si>
  <si>
    <t>2900007866</t>
  </si>
  <si>
    <t>6750007231</t>
  </si>
  <si>
    <t>0025092</t>
  </si>
  <si>
    <t>2900007863</t>
  </si>
  <si>
    <t>6750007232</t>
  </si>
  <si>
    <t>0025091</t>
  </si>
  <si>
    <t>2900007872</t>
  </si>
  <si>
    <t>6750007236</t>
  </si>
  <si>
    <t>0025094</t>
  </si>
  <si>
    <t>2900007936</t>
  </si>
  <si>
    <t>6750007238</t>
  </si>
  <si>
    <t>0025095</t>
  </si>
  <si>
    <t>2900007925</t>
  </si>
  <si>
    <t>6750007272</t>
  </si>
  <si>
    <t>0025131</t>
  </si>
  <si>
    <t>2900007968</t>
  </si>
  <si>
    <t>6750007277</t>
  </si>
  <si>
    <t>0025167</t>
  </si>
  <si>
    <t>2900007919</t>
  </si>
  <si>
    <t>6750007278</t>
  </si>
  <si>
    <t>0025148</t>
  </si>
  <si>
    <t>2900008028</t>
  </si>
  <si>
    <t>6750007279</t>
  </si>
  <si>
    <t>0025149</t>
  </si>
  <si>
    <t>2900008036</t>
  </si>
  <si>
    <t>6750007280</t>
  </si>
  <si>
    <t>0025150</t>
  </si>
  <si>
    <t>2900007975</t>
  </si>
  <si>
    <t>6750007281</t>
  </si>
  <si>
    <t>0025151</t>
  </si>
  <si>
    <t>2900007992</t>
  </si>
  <si>
    <t>6750007282</t>
  </si>
  <si>
    <t>0025152</t>
  </si>
  <si>
    <t>2900008030</t>
  </si>
  <si>
    <t>6750007283</t>
  </si>
  <si>
    <t>0025153</t>
  </si>
  <si>
    <t>2900008038</t>
  </si>
  <si>
    <t>6750007284</t>
  </si>
  <si>
    <t>0025154</t>
  </si>
  <si>
    <t>2900007970</t>
  </si>
  <si>
    <t>6750007285</t>
  </si>
  <si>
    <t>0025155</t>
  </si>
  <si>
    <t>2900007971</t>
  </si>
  <si>
    <t>6750007286</t>
  </si>
  <si>
    <t>0025156</t>
  </si>
  <si>
    <t>2900007972</t>
  </si>
  <si>
    <t>6750007287</t>
  </si>
  <si>
    <t>0025157</t>
  </si>
  <si>
    <t>2900007973</t>
  </si>
  <si>
    <t>6750007288</t>
  </si>
  <si>
    <t>0025158</t>
  </si>
  <si>
    <t>2900007969</t>
  </si>
  <si>
    <t>6750007289</t>
  </si>
  <si>
    <t>0025210</t>
  </si>
  <si>
    <t>2900008059</t>
  </si>
  <si>
    <t>6750007290</t>
  </si>
  <si>
    <t>0025159</t>
  </si>
  <si>
    <t>2900008031</t>
  </si>
  <si>
    <t>6750007291</t>
  </si>
  <si>
    <t>0025211</t>
  </si>
  <si>
    <t>2900008060</t>
  </si>
  <si>
    <t>6750007292</t>
  </si>
  <si>
    <t>0025212</t>
  </si>
  <si>
    <t>2900008061</t>
  </si>
  <si>
    <t>6750007296</t>
  </si>
  <si>
    <t>0025160</t>
  </si>
  <si>
    <t>2900007976</t>
  </si>
  <si>
    <t>6750007298</t>
  </si>
  <si>
    <t>0025161</t>
  </si>
  <si>
    <t>2900008033</t>
  </si>
  <si>
    <t>6750007300</t>
  </si>
  <si>
    <t>0025162</t>
  </si>
  <si>
    <t>2900007977</t>
  </si>
  <si>
    <t>6750007301</t>
  </si>
  <si>
    <t>0025163</t>
  </si>
  <si>
    <t>2900007993</t>
  </si>
  <si>
    <t>6750007303</t>
  </si>
  <si>
    <t>0025164</t>
  </si>
  <si>
    <t>2900008034</t>
  </si>
  <si>
    <t>6750007304</t>
  </si>
  <si>
    <t>0025165</t>
  </si>
  <si>
    <t>2900008040</t>
  </si>
  <si>
    <t>6750007306</t>
  </si>
  <si>
    <t>0025168</t>
  </si>
  <si>
    <t>2900007994</t>
  </si>
  <si>
    <t>6750007360</t>
  </si>
  <si>
    <t>0025229</t>
  </si>
  <si>
    <t>2900008139</t>
  </si>
  <si>
    <t>6750007361</t>
  </si>
  <si>
    <t>0025230</t>
  </si>
  <si>
    <t>2900008141</t>
  </si>
  <si>
    <t>6750007362</t>
  </si>
  <si>
    <t>0025231</t>
  </si>
  <si>
    <t>2900008142</t>
  </si>
  <si>
    <t>6750007363</t>
  </si>
  <si>
    <t>0025232</t>
  </si>
  <si>
    <t>2900008144</t>
  </si>
  <si>
    <t>6750007364</t>
  </si>
  <si>
    <t>0025233</t>
  </si>
  <si>
    <t>2900008146</t>
  </si>
  <si>
    <t>6750007407</t>
  </si>
  <si>
    <t>0025321</t>
  </si>
  <si>
    <t>2900008211</t>
  </si>
  <si>
    <t>6750007410</t>
  </si>
  <si>
    <t>0025247</t>
  </si>
  <si>
    <t>2900008066</t>
  </si>
  <si>
    <t>6750007411</t>
  </si>
  <si>
    <t>0025248</t>
  </si>
  <si>
    <t>2900008067</t>
  </si>
  <si>
    <t>6750007412</t>
  </si>
  <si>
    <t>0025249</t>
  </si>
  <si>
    <t>2900008069</t>
  </si>
  <si>
    <t>6750007413</t>
  </si>
  <si>
    <t>0025250</t>
  </si>
  <si>
    <t>2900008071</t>
  </si>
  <si>
    <t>6750007414</t>
  </si>
  <si>
    <t>0025251</t>
  </si>
  <si>
    <t>2900008070</t>
  </si>
  <si>
    <t>6750007415</t>
  </si>
  <si>
    <t>0025252</t>
  </si>
  <si>
    <t>2900008072</t>
  </si>
  <si>
    <t>6750007417</t>
  </si>
  <si>
    <t>0025253</t>
  </si>
  <si>
    <t>2900008074</t>
  </si>
  <si>
    <t>6750007418</t>
  </si>
  <si>
    <t>0025254</t>
  </si>
  <si>
    <t>2900008076</t>
  </si>
  <si>
    <t>6750007420</t>
  </si>
  <si>
    <t>0025255</t>
  </si>
  <si>
    <t>2900008078</t>
  </si>
  <si>
    <t>6750007422</t>
  </si>
  <si>
    <t>0025256</t>
  </si>
  <si>
    <t>2900008081</t>
  </si>
  <si>
    <t>6750007424</t>
  </si>
  <si>
    <t>0025257</t>
  </si>
  <si>
    <t>2900008082</t>
  </si>
  <si>
    <t>6750007425</t>
  </si>
  <si>
    <t>0025258</t>
  </si>
  <si>
    <t>2900008084</t>
  </si>
  <si>
    <t>6750007426</t>
  </si>
  <si>
    <t>0025259</t>
  </si>
  <si>
    <t>2900008086</t>
  </si>
  <si>
    <t>6750007427</t>
  </si>
  <si>
    <t>0025260</t>
  </si>
  <si>
    <t>2900008087</t>
  </si>
  <si>
    <t>6750007428</t>
  </si>
  <si>
    <t>0025261</t>
  </si>
  <si>
    <t>2900008088</t>
  </si>
  <si>
    <t>6750007429</t>
  </si>
  <si>
    <t>0025262</t>
  </si>
  <si>
    <t>2900008089</t>
  </si>
  <si>
    <t>6750007430</t>
  </si>
  <si>
    <t>0025263</t>
  </si>
  <si>
    <t>2900008090</t>
  </si>
  <si>
    <t>6750007477</t>
  </si>
  <si>
    <t>0025342</t>
  </si>
  <si>
    <t>2900008189</t>
  </si>
  <si>
    <t>6750007478</t>
  </si>
  <si>
    <t>0025353</t>
  </si>
  <si>
    <t>2900008125</t>
  </si>
  <si>
    <t>6750007479</t>
  </si>
  <si>
    <t>0025354</t>
  </si>
  <si>
    <t>2900008127</t>
  </si>
  <si>
    <t>6750007480</t>
  </si>
  <si>
    <t>0025358</t>
  </si>
  <si>
    <t>2900008217</t>
  </si>
  <si>
    <t>6750007481</t>
  </si>
  <si>
    <t>0025359</t>
  </si>
  <si>
    <t>2900008218</t>
  </si>
  <si>
    <t>6750007579</t>
  </si>
  <si>
    <t>0025458</t>
  </si>
  <si>
    <t>2900008325</t>
  </si>
  <si>
    <t>6750007601</t>
  </si>
  <si>
    <t>0025481</t>
  </si>
  <si>
    <t>2900008330</t>
  </si>
  <si>
    <t>6750007602</t>
  </si>
  <si>
    <t>0025482</t>
  </si>
  <si>
    <t>2900008331</t>
  </si>
  <si>
    <t>321245</t>
  </si>
  <si>
    <t>Richoco Wfr 52g</t>
  </si>
  <si>
    <t>6750007603</t>
  </si>
  <si>
    <t>0025483</t>
  </si>
  <si>
    <t>2900008332</t>
  </si>
  <si>
    <t>6750007604</t>
  </si>
  <si>
    <t>0025484</t>
  </si>
  <si>
    <t>2900008290</t>
  </si>
  <si>
    <t>6750007605</t>
  </si>
  <si>
    <t>0025485</t>
  </si>
  <si>
    <t>2900008334</t>
  </si>
  <si>
    <t>6750007606</t>
  </si>
  <si>
    <t>0025486</t>
  </si>
  <si>
    <t>2900008329</t>
  </si>
  <si>
    <t>6750007607</t>
  </si>
  <si>
    <t>0025487</t>
  </si>
  <si>
    <t>2900008348</t>
  </si>
  <si>
    <t>6750007608</t>
  </si>
  <si>
    <t>0025488</t>
  </si>
  <si>
    <t>2900008257</t>
  </si>
  <si>
    <t>6750007609</t>
  </si>
  <si>
    <t>0025489</t>
  </si>
  <si>
    <t>2900008258</t>
  </si>
  <si>
    <t>6750007610</t>
  </si>
  <si>
    <t>0025490</t>
  </si>
  <si>
    <t>2900008259</t>
  </si>
  <si>
    <t>6750007611</t>
  </si>
  <si>
    <t>0025491</t>
  </si>
  <si>
    <t>2900008350</t>
  </si>
  <si>
    <t>6750007652</t>
  </si>
  <si>
    <t>0025509</t>
  </si>
  <si>
    <t>320009</t>
  </si>
  <si>
    <t>Richoco wfr 16g</t>
  </si>
  <si>
    <t>2900008418</t>
  </si>
  <si>
    <t>6750007674</t>
  </si>
  <si>
    <t>0025554</t>
  </si>
  <si>
    <t>320004</t>
  </si>
  <si>
    <t>Na 8g</t>
  </si>
  <si>
    <t>2900008439</t>
  </si>
  <si>
    <t>6750007676</t>
  </si>
  <si>
    <t>0025555</t>
  </si>
  <si>
    <t>2900008441</t>
  </si>
  <si>
    <t>6750007711</t>
  </si>
  <si>
    <t>0025562</t>
  </si>
  <si>
    <t>2900008423</t>
  </si>
  <si>
    <t>6750007713</t>
  </si>
  <si>
    <t>0025563</t>
  </si>
  <si>
    <t>2900008424</t>
  </si>
  <si>
    <t>6750007717</t>
  </si>
  <si>
    <t>0025564</t>
  </si>
  <si>
    <t>2900008453</t>
  </si>
  <si>
    <t>6750007719</t>
  </si>
  <si>
    <t>0025565</t>
  </si>
  <si>
    <t>2900008455</t>
  </si>
  <si>
    <t>6750007720</t>
  </si>
  <si>
    <t>0025566</t>
  </si>
  <si>
    <t>2900008456</t>
  </si>
  <si>
    <t>6750007721</t>
  </si>
  <si>
    <t>0025567</t>
  </si>
  <si>
    <t>2900008457</t>
  </si>
  <si>
    <t>6750007722</t>
  </si>
  <si>
    <t>0025568</t>
  </si>
  <si>
    <t>2900008346</t>
  </si>
  <si>
    <t>6750007723</t>
  </si>
  <si>
    <t>0025569</t>
  </si>
  <si>
    <t>2900008432</t>
  </si>
  <si>
    <t>6750007724</t>
  </si>
  <si>
    <t>0025570</t>
  </si>
  <si>
    <t>2900008445</t>
  </si>
  <si>
    <t>6750007725</t>
  </si>
  <si>
    <t>0025571</t>
  </si>
  <si>
    <t>2900008446</t>
  </si>
  <si>
    <t>6750007726</t>
  </si>
  <si>
    <t>0025572</t>
  </si>
  <si>
    <t>2900008488</t>
  </si>
  <si>
    <t>320000</t>
  </si>
  <si>
    <t>Na 16g</t>
  </si>
  <si>
    <t>6750007736</t>
  </si>
  <si>
    <t>0025607</t>
  </si>
  <si>
    <t>2900008496</t>
  </si>
  <si>
    <t>6750007737</t>
  </si>
  <si>
    <t>0025608</t>
  </si>
  <si>
    <t>2900008499</t>
  </si>
  <si>
    <t>6750007746</t>
  </si>
  <si>
    <t>2900008515</t>
  </si>
  <si>
    <t>6750007766</t>
  </si>
  <si>
    <t>2900008494</t>
  </si>
  <si>
    <t>6750007768</t>
  </si>
  <si>
    <t>2900008584</t>
  </si>
  <si>
    <t>6750007776</t>
  </si>
  <si>
    <t>2900008425</t>
  </si>
  <si>
    <t>6750007777</t>
  </si>
  <si>
    <t>2900008593</t>
  </si>
  <si>
    <t>6750007778</t>
  </si>
  <si>
    <t>2900008429</t>
  </si>
  <si>
    <t>6750007779</t>
  </si>
  <si>
    <t>2900008428</t>
  </si>
  <si>
    <t>6750007780</t>
  </si>
  <si>
    <t>2900008521</t>
  </si>
  <si>
    <t>6750007782</t>
  </si>
  <si>
    <t>2900008594</t>
  </si>
  <si>
    <t>6750007785</t>
  </si>
  <si>
    <t>2900008595</t>
  </si>
  <si>
    <t>6750007786</t>
  </si>
  <si>
    <t>2900008426</t>
  </si>
  <si>
    <t>6750007787</t>
  </si>
  <si>
    <t>2900008591</t>
  </si>
  <si>
    <t>6750007789</t>
  </si>
  <si>
    <t>2900008590</t>
  </si>
  <si>
    <t>6750007790</t>
  </si>
  <si>
    <t>2900008518</t>
  </si>
  <si>
    <t>6750007791</t>
  </si>
  <si>
    <t>2900008589</t>
  </si>
  <si>
    <t>6750007792</t>
  </si>
  <si>
    <t>2900008519</t>
  </si>
  <si>
    <t>6750007793</t>
  </si>
  <si>
    <t>2900008520</t>
  </si>
  <si>
    <t>6750007794</t>
  </si>
  <si>
    <t>2900008596</t>
  </si>
  <si>
    <t>6750007795</t>
  </si>
  <si>
    <t>2900008522</t>
  </si>
  <si>
    <t>6750007796</t>
  </si>
  <si>
    <t>2900008583</t>
  </si>
  <si>
    <t>6750007797</t>
  </si>
  <si>
    <t>2900008430</t>
  </si>
  <si>
    <t>6750007798</t>
  </si>
  <si>
    <t>2900008550</t>
  </si>
  <si>
    <t>6750007799</t>
  </si>
  <si>
    <t>2900008573</t>
  </si>
  <si>
    <t>6750007800</t>
  </si>
  <si>
    <t>2900008574</t>
  </si>
  <si>
    <t>6750007870</t>
  </si>
  <si>
    <t>2900008605</t>
  </si>
  <si>
    <t>6750007871</t>
  </si>
  <si>
    <t>2900008617</t>
  </si>
  <si>
    <t>6750007872</t>
  </si>
  <si>
    <t>2900008618</t>
  </si>
  <si>
    <t>6750007873</t>
  </si>
  <si>
    <t>2900008619</t>
  </si>
  <si>
    <t>6750007874</t>
  </si>
  <si>
    <t>2900008697</t>
  </si>
  <si>
    <t>6750007875</t>
  </si>
  <si>
    <t>2900008696</t>
  </si>
  <si>
    <t>6750007876</t>
  </si>
  <si>
    <t>2900008695</t>
  </si>
  <si>
    <t>6750007877</t>
  </si>
  <si>
    <t>2900008694</t>
  </si>
  <si>
    <t>6750007878</t>
  </si>
  <si>
    <t>2900008693</t>
  </si>
  <si>
    <t>6750007879</t>
  </si>
  <si>
    <t>2900008691</t>
  </si>
  <si>
    <t>6750007881</t>
  </si>
  <si>
    <t>2900008689</t>
  </si>
  <si>
    <t>6750007886</t>
  </si>
  <si>
    <t>2900008658</t>
  </si>
  <si>
    <t>6750007887</t>
  </si>
  <si>
    <t>2900008659</t>
  </si>
  <si>
    <t>6750007889</t>
  </si>
  <si>
    <t>2900008509</t>
  </si>
  <si>
    <t>6750007890</t>
  </si>
  <si>
    <t>2900008510</t>
  </si>
  <si>
    <t>6750007891</t>
  </si>
  <si>
    <t>2900008511</t>
  </si>
  <si>
    <t>6750007899</t>
  </si>
  <si>
    <t>2900008686</t>
  </si>
  <si>
    <t>6750007900</t>
  </si>
  <si>
    <t>2900008711</t>
  </si>
  <si>
    <t>9075000199</t>
  </si>
  <si>
    <t>9075000218</t>
  </si>
  <si>
    <t>9075000220</t>
  </si>
  <si>
    <t>9075000221</t>
  </si>
  <si>
    <t>9075000223</t>
  </si>
  <si>
    <t>9075000225</t>
  </si>
  <si>
    <t>9075000226</t>
  </si>
  <si>
    <t>8825000244</t>
  </si>
  <si>
    <t>7885000340</t>
  </si>
  <si>
    <t>x</t>
  </si>
  <si>
    <t>Row Labels</t>
  </si>
  <si>
    <t>Grand Total</t>
  </si>
  <si>
    <t>Sum of Total</t>
  </si>
  <si>
    <t>HCMLê Duy Vân Cao</t>
  </si>
  <si>
    <t>Lê Duy Vân Cao</t>
  </si>
  <si>
    <t>NBTS02945</t>
  </si>
  <si>
    <t>HCMLê Công Cường</t>
  </si>
  <si>
    <t>Lê Công Cường</t>
  </si>
  <si>
    <t>NBTS02946</t>
  </si>
  <si>
    <t>HCMĐinh Hồng Phúc</t>
  </si>
  <si>
    <t>Đinh Hồng Phúc</t>
  </si>
  <si>
    <t>NBTS02947</t>
  </si>
  <si>
    <t>R13</t>
  </si>
  <si>
    <t>HCMĐinh Nguyên Kim Ngân</t>
  </si>
  <si>
    <t>Đinh Nguyên Kim Ngân</t>
  </si>
  <si>
    <t>NBTS02948</t>
  </si>
  <si>
    <t>R14</t>
  </si>
  <si>
    <t>MTHoàng Tố Quyên</t>
  </si>
  <si>
    <t>Hoàng Tố Quyên</t>
  </si>
  <si>
    <t>NORNguyễn Hữu Tình</t>
  </si>
  <si>
    <t>Nguyễn Hữu Tình</t>
  </si>
  <si>
    <t>NBTS02950</t>
  </si>
  <si>
    <t>Thanh Bình, Nguyễn Văn Toàn</t>
  </si>
  <si>
    <t>NORTrần Trọng Thành</t>
  </si>
  <si>
    <t>Trần Trọng Thành</t>
  </si>
  <si>
    <t>NBTS02951</t>
  </si>
  <si>
    <t>Mai Thị Duyên, Đào Trọng Thu</t>
  </si>
  <si>
    <t>HCMNguyễn Hoàng Đông</t>
  </si>
  <si>
    <t>Nguyễn Hoàng Đông</t>
  </si>
  <si>
    <t>NBTS02952</t>
  </si>
  <si>
    <t>NBTS02953</t>
  </si>
  <si>
    <t>HCMHoàng Quốc Việt</t>
  </si>
  <si>
    <t>NBTS02954</t>
  </si>
  <si>
    <t>HCMNguyễn Hữu Điện</t>
  </si>
  <si>
    <t>Nguyễn Hữu Điện</t>
  </si>
  <si>
    <t>NBTS02955</t>
  </si>
  <si>
    <t>HCMĐinh Viết Vinh</t>
  </si>
  <si>
    <t>Đinh Viết Vinh</t>
  </si>
  <si>
    <t>NBTS02956</t>
  </si>
  <si>
    <t>HCMPhạm Huỳnh Thị Trúc Hương</t>
  </si>
  <si>
    <t>Phạm Huỳnh Thị Trúc Hương</t>
  </si>
  <si>
    <t>NBTS02957</t>
  </si>
  <si>
    <t>NBTS02958</t>
  </si>
  <si>
    <t>R15</t>
  </si>
  <si>
    <t>HCMTrần Tấn Vinh</t>
  </si>
  <si>
    <t>Trần Tấn Vinh</t>
  </si>
  <si>
    <t>NBTS02959</t>
  </si>
  <si>
    <t>HCMNguyễn Minh Hoàng</t>
  </si>
  <si>
    <t>Nguyễn Minh Hoàng</t>
  </si>
  <si>
    <t>NBTS02960</t>
  </si>
  <si>
    <t>CENNguyễn Trọng Tấn</t>
  </si>
  <si>
    <t>Nguyễn Trọng Tấn</t>
  </si>
  <si>
    <t>NBTS02961</t>
  </si>
  <si>
    <t>HCMHoàng Thị Thủy</t>
  </si>
  <si>
    <t>NBTS02962</t>
  </si>
  <si>
    <t>NORNguyễn Văn Tuấn</t>
  </si>
  <si>
    <t>NBTS02963</t>
  </si>
  <si>
    <t>HCMHồ Hữu Chí</t>
  </si>
  <si>
    <t>Hồ Hữu Chí</t>
  </si>
  <si>
    <t>NBTS02964</t>
  </si>
  <si>
    <t xml:space="preserve">NORNguyễn Bá Long </t>
  </si>
  <si>
    <t xml:space="preserve">Nguyễn Bá Long </t>
  </si>
  <si>
    <t>NBTS02965</t>
  </si>
  <si>
    <t xml:space="preserve">NORTrịnh Thị Mai </t>
  </si>
  <si>
    <t xml:space="preserve">Trịnh Thị Mai </t>
  </si>
  <si>
    <t>NBTS02966</t>
  </si>
  <si>
    <t>Hoàng Minh Hùng</t>
  </si>
  <si>
    <t xml:space="preserve">NORĐàm Thanh Tùng </t>
  </si>
  <si>
    <t xml:space="preserve">Đàm Thanh Tùng </t>
  </si>
  <si>
    <t>NBTS02967</t>
  </si>
  <si>
    <t>HCMLưu Thị Phương Linh</t>
  </si>
  <si>
    <t>Lưu Thị Phương Linh</t>
  </si>
  <si>
    <t>NBTS02968</t>
  </si>
  <si>
    <t>NBTS02969</t>
  </si>
  <si>
    <t>HCMTrần Đăng Khoa</t>
  </si>
  <si>
    <t>NBTS02970</t>
  </si>
  <si>
    <t>HCMNguyễn Song Quỳnh Nga</t>
  </si>
  <si>
    <t>Nguyễn Song Quỳnh Nga</t>
  </si>
  <si>
    <t>NBTS02971</t>
  </si>
  <si>
    <t>NBTS02972</t>
  </si>
  <si>
    <t>HCMNguyễn Anh Đăng Khoa</t>
  </si>
  <si>
    <t>Nguyễn Anh Đăng Khoa</t>
  </si>
  <si>
    <t>NBTS02973</t>
  </si>
  <si>
    <t>HCMNguyễn Anh Vũ</t>
  </si>
  <si>
    <t>Nguyễn Anh Vũ</t>
  </si>
  <si>
    <t>NBTS02974</t>
  </si>
  <si>
    <t>NBTS02975</t>
  </si>
  <si>
    <t>NORNguyễn Phi Hùng</t>
  </si>
  <si>
    <t>Nguyễn Phi Hùng</t>
  </si>
  <si>
    <t>NBTS02976</t>
  </si>
  <si>
    <t xml:space="preserve">NORĐoàn Minh Hải </t>
  </si>
  <si>
    <t xml:space="preserve">Đoàn Minh Hải </t>
  </si>
  <si>
    <t>NBTS02977</t>
  </si>
  <si>
    <t xml:space="preserve">NORNguyễn Đức Nhật </t>
  </si>
  <si>
    <t xml:space="preserve">Nguyễn Đức Nhật </t>
  </si>
  <si>
    <t>NBTS02978</t>
  </si>
  <si>
    <t>CENPhạm Thị Huệ</t>
  </si>
  <si>
    <t>Phạm Thị Huệ</t>
  </si>
  <si>
    <t>NBTS02979</t>
  </si>
  <si>
    <t>CENPhạm Văn Yên</t>
  </si>
  <si>
    <t>Phạm Văn Yên</t>
  </si>
  <si>
    <t>NBTS02980</t>
  </si>
  <si>
    <t>CENTrần Thị Lan</t>
  </si>
  <si>
    <t>Trần Thị Lan</t>
  </si>
  <si>
    <t>NBTS02981</t>
  </si>
  <si>
    <t>MK 2Nguyễn Thị Mỹ Em</t>
  </si>
  <si>
    <t>Nguyễn Thị Mỹ Em</t>
  </si>
  <si>
    <t>NBTS02982</t>
  </si>
  <si>
    <t>Vạn Lợi</t>
  </si>
  <si>
    <t>NORPhạm Thanh Tú</t>
  </si>
  <si>
    <t>Phạm Thanh Tú</t>
  </si>
  <si>
    <t>NBTS02983</t>
  </si>
  <si>
    <t>NORĐinh Thị Ánh</t>
  </si>
  <si>
    <t>Đinh Thị Ánh</t>
  </si>
  <si>
    <t>NBTS02984</t>
  </si>
  <si>
    <t>NORNguyễn Thu Thủy</t>
  </si>
  <si>
    <t>NBTS02985</t>
  </si>
  <si>
    <t>NORNguyễn Xuân Nguyên</t>
  </si>
  <si>
    <t>Nguyễn Xuân Nguyên</t>
  </si>
  <si>
    <t>NBTS02986</t>
  </si>
  <si>
    <t>MTTrần Thị Ngọc Huyền</t>
  </si>
  <si>
    <t>Trần Thị Ngọc Huyền</t>
  </si>
  <si>
    <t>NBTS02987</t>
  </si>
  <si>
    <t>CENTrần Như Liêm</t>
  </si>
  <si>
    <t>Trần Như Liêm</t>
  </si>
  <si>
    <t>NBTS02988</t>
  </si>
  <si>
    <t>NORMai Thị Hằng</t>
  </si>
  <si>
    <t>Mai Thị Hằng</t>
  </si>
  <si>
    <t>NBTS02989</t>
  </si>
  <si>
    <t>NORNguyễn Thị Xuân</t>
  </si>
  <si>
    <t>Nguyễn Thị Xuân</t>
  </si>
  <si>
    <t>NBTS02990</t>
  </si>
  <si>
    <t>HCMPhạm Hồng Cường</t>
  </si>
  <si>
    <t>Phạm Hồng Cường</t>
  </si>
  <si>
    <t>NBTS02991</t>
  </si>
  <si>
    <t>HCMNguyễn Thị Thủy Tiên</t>
  </si>
  <si>
    <t>Nguyễn Thị Thủy Tiên</t>
  </si>
  <si>
    <t>NBTS02992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</si>
</sst>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0">
    <numFmt numFmtId="5" formatCode="&quot;$&quot;#,##0_);\(&quot;$&quot;#,##0\)"/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\ _₫_-;\-* #,##0.00\ _₫_-;_-* &quot;-&quot;??\ _₫_-;_-@_-"/>
    <numFmt numFmtId="165" formatCode="_(* #,##0_);_(* \(#,##0\);_(* &quot;-&quot;??_);_(@_)"/>
    <numFmt numFmtId="166" formatCode="_-* #,##0.0\ _₫_-;\-* #,##0.0\ _₫_-;_-* &quot;-&quot;??\ _₫_-;_-@_-"/>
    <numFmt numFmtId="167" formatCode="[$-409]d\-mmm;@"/>
    <numFmt numFmtId="168" formatCode="\$#,##0\ ;\(\$#,##0\)"/>
    <numFmt numFmtId="169" formatCode="[$-F800]dddd\,\ mmmm\ dd\,\ yyyy"/>
    <numFmt numFmtId="170" formatCode="0000000000"/>
    <numFmt numFmtId="171" formatCode="&quot;\&quot;#,##0;[Red]&quot;\&quot;&quot;\&quot;\-#,##0"/>
    <numFmt numFmtId="172" formatCode="&quot;\&quot;#,##0.00;[Red]&quot;\&quot;&quot;\&quot;&quot;\&quot;&quot;\&quot;&quot;\&quot;&quot;\&quot;\-#,##0.00"/>
    <numFmt numFmtId="173" formatCode="&quot;\&quot;#,##0.00;[Red]&quot;\&quot;\-#,##0.00"/>
    <numFmt numFmtId="174" formatCode="&quot;\&quot;#,##0;[Red]&quot;\&quot;\-#,##0"/>
    <numFmt numFmtId="175" formatCode="_(* #,##0.0000000000_);_(* \(#,##0.0000000000\);_(* &quot;-&quot;??_);_(@_)"/>
    <numFmt numFmtId="176" formatCode="_-&quot;£&quot;* #,##0_-;\-&quot;£&quot;* #,##0_-;_-&quot;£&quot;* &quot;-&quot;_-;_-@_-"/>
    <numFmt numFmtId="177" formatCode="_-* #,##0_-;\-* #,##0_-;_-* &quot;-&quot;_-;_-@_-"/>
    <numFmt numFmtId="178" formatCode="_-* #,##0.00_-;\-* #,##0.00_-;_-* &quot;-&quot;??_-;_-@_-"/>
    <numFmt numFmtId="179" formatCode="_-&quot;$&quot;* #,##0_-;\-&quot;$&quot;* #,##0_-;_-&quot;$&quot;* &quot;-&quot;_-;_-@_-"/>
    <numFmt numFmtId="180" formatCode="_-&quot;$&quot;* #,##0.00_-;\-&quot;$&quot;* #,##0.00_-;_-&quot;$&quot;* &quot;-&quot;??_-;_-@_-"/>
    <numFmt numFmtId="181" formatCode="_ &quot;\&quot;* #,##0_ ;_ &quot;\&quot;* \-#,##0_ ;_ &quot;\&quot;* &quot;-&quot;_ ;_ @_ "/>
    <numFmt numFmtId="182" formatCode="_ &quot;\&quot;* #,##0.00_ ;_ &quot;\&quot;* \-#,##0.00_ ;_ &quot;\&quot;* &quot;-&quot;??_ ;_ @_ "/>
    <numFmt numFmtId="183" formatCode="_ * #,##0_ ;_ * \-#,##0_ ;_ * &quot;-&quot;_ ;_ @_ "/>
    <numFmt numFmtId="184" formatCode="_ * #,##0.00_ ;_ * \-#,##0.00_ ;_ * &quot;-&quot;??_ ;_ @_ "/>
    <numFmt numFmtId="185" formatCode="0.0000&quot;  &quot;"/>
    <numFmt numFmtId="186" formatCode="#,##0.0_);\(#,##0.0\)"/>
    <numFmt numFmtId="187" formatCode="_(* #,##0.0000_);_(* \(#,##0.0000\);_(* &quot;-&quot;??_);_(@_)"/>
    <numFmt numFmtId="188" formatCode="_-* #,##0\ &quot;BF&quot;_-;\-* #,##0\ &quot;BF&quot;_-;_-* &quot;-&quot;\ &quot;BF&quot;_-;_-@_-"/>
    <numFmt numFmtId="189" formatCode="_-* #,##0\ _B_F_-;\-* #,##0\ _B_F_-;_-* &quot;-&quot;\ _B_F_-;_-@_-"/>
    <numFmt numFmtId="190" formatCode="_-* #,##0.00\ &quot;BF&quot;_-;\-* #,##0.00\ &quot;BF&quot;_-;_-* &quot;-&quot;??\ &quot;BF&quot;_-;_-@_-"/>
    <numFmt numFmtId="191" formatCode="_(* #,##0.0_);_(* \(#,##0.0\);_(* &quot;-&quot;??_);_(@_)"/>
    <numFmt numFmtId="192" formatCode="#,##0;\(#,##0\)"/>
    <numFmt numFmtId="193" formatCode="\t0.00%"/>
    <numFmt numFmtId="194" formatCode="\U\S&quot;$&quot;#,##0.00;\(\U\S&quot;$&quot;#,##0.00\)"/>
    <numFmt numFmtId="195" formatCode="_-* #,##0\ _D_M_-;\-* #,##0\ _D_M_-;_-* &quot;-&quot;\ _D_M_-;_-@_-"/>
    <numFmt numFmtId="196" formatCode="_-* #,##0.00\ _D_M_-;\-* #,##0.00\ _D_M_-;_-* &quot;-&quot;??\ _D_M_-;_-@_-"/>
    <numFmt numFmtId="197" formatCode="\t#\ ??/??"/>
    <numFmt numFmtId="198" formatCode="_-[$€]* #,##0.00_-;\-[$€]* #,##0.00_-;_-[$€]* &quot;-&quot;??_-;_-@_-"/>
    <numFmt numFmtId="199" formatCode="#."/>
    <numFmt numFmtId="200" formatCode="#,###"/>
    <numFmt numFmtId="201" formatCode="m/d"/>
    <numFmt numFmtId="202" formatCode="&quot;ß&quot;#,##0;\-&quot;&quot;&quot;ß&quot;&quot;&quot;#,##0"/>
    <numFmt numFmtId="203" formatCode="0.00_)"/>
    <numFmt numFmtId="204" formatCode="#,##0.000_);[Red]\(#,##0.000\)"/>
    <numFmt numFmtId="205" formatCode="#,##0.00\ &quot;F&quot;;[Red]\-#,##0.00\ &quot;F&quot;"/>
    <numFmt numFmtId="206" formatCode="&quot;\&quot;#,##0;[Red]\-&quot;\&quot;#,##0"/>
    <numFmt numFmtId="207" formatCode="_-* #,##0.00\ _B_F_-;\-* #,##0.00\ _B_F_-;_-* &quot;-&quot;??\ _B_F_-;_-@_-"/>
    <numFmt numFmtId="208" formatCode="General_)"/>
    <numFmt numFmtId="209" formatCode="_-* #,##0\ &quot;F&quot;_-;\-* #,##0\ &quot;F&quot;_-;_-* &quot;-&quot;\ &quot;F&quot;_-;_-@_-"/>
    <numFmt numFmtId="210" formatCode="#,##0\ &quot;F&quot;;[Red]\-#,##0\ &quot;F&quot;"/>
    <numFmt numFmtId="211" formatCode="#,##0.00\ &quot;F&quot;;\-#,##0.00\ &quot;F&quot;"/>
    <numFmt numFmtId="212" formatCode="_-* #,##0\ &quot;DM&quot;_-;\-* #,##0\ &quot;DM&quot;_-;_-* &quot;-&quot;\ &quot;DM&quot;_-;_-@_-"/>
    <numFmt numFmtId="213" formatCode="_-* #,##0.00\ &quot;DM&quot;_-;\-* #,##0.00\ &quot;DM&quot;_-;_-* &quot;-&quot;??\ &quot;DM&quot;_-;_-@_-"/>
    <numFmt numFmtId="214" formatCode="&quot;$&quot;#&quot;,&quot;##0_);[Red]\(&quot;$&quot;#&quot;,&quot;##0\)"/>
    <numFmt numFmtId="215" formatCode="_-&quot;£&quot;* #,##0.00_-;\-&quot;£&quot;* #,##0.00_-;_-&quot;£&quot;* &quot;-&quot;??_-;_-@_-"/>
    <numFmt numFmtId="216" formatCode="dd\.mm\.yyyy;@"/>
    <numFmt numFmtId="217" formatCode="#,##0.000"/>
  </numFmts>
  <fonts count="14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36"/>
      <color rgb="FF0000FF"/>
      <name val="Tahoma"/>
      <family val="2"/>
    </font>
    <font>
      <b/>
      <sz val="10"/>
      <color rgb="FF0000FF"/>
      <name val="Tahoma"/>
      <family val="2"/>
    </font>
    <font>
      <b/>
      <sz val="11"/>
      <color rgb="FF0000FF"/>
      <name val="Tahoma"/>
      <family val="2"/>
    </font>
    <font>
      <b/>
      <sz val="9"/>
      <color rgb="FF0000FF"/>
      <name val="Tahoma"/>
      <family val="2"/>
    </font>
    <font>
      <sz val="9"/>
      <color rgb="FF0000FF"/>
      <name val="Tahoma"/>
      <family val="2"/>
    </font>
    <font>
      <b/>
      <sz val="14"/>
      <color rgb="FF0000FF"/>
      <name val="Tahoma"/>
      <family val="2"/>
    </font>
    <font>
      <b/>
      <sz val="16"/>
      <color rgb="FF0000FF"/>
      <name val="Tahoma"/>
      <family val="2"/>
    </font>
    <font>
      <b/>
      <sz val="14"/>
      <color indexed="62"/>
      <name val="Tahoma"/>
      <family val="2"/>
    </font>
    <font>
      <b/>
      <sz val="12"/>
      <name val="Tahoma"/>
      <family val="2"/>
    </font>
    <font>
      <sz val="14"/>
      <color indexed="18"/>
      <name val="Tahoma"/>
      <family val="2"/>
    </font>
    <font>
      <sz val="9"/>
      <color indexed="62"/>
      <name val="Tahoma"/>
      <family val="2"/>
    </font>
    <font>
      <b/>
      <sz val="14"/>
      <color indexed="18"/>
      <name val="Tahoma"/>
      <family val="2"/>
    </font>
    <font>
      <b/>
      <sz val="9"/>
      <color indexed="62"/>
      <name val="Tahoma"/>
      <family val="2"/>
    </font>
    <font>
      <b/>
      <sz val="10"/>
      <color indexed="62"/>
      <name val="Tahoma"/>
      <family val="2"/>
    </font>
    <font>
      <sz val="14"/>
      <color rgb="FF0000FF"/>
      <name val="Tahoma"/>
      <family val="2"/>
    </font>
    <font>
      <sz val="10"/>
      <color indexed="62"/>
      <name val="Tahoma"/>
      <family val="2"/>
    </font>
    <font>
      <sz val="10"/>
      <name val="Arial"/>
      <family val="2"/>
    </font>
    <font>
      <sz val="11"/>
      <color indexed="60"/>
      <name val="Calibri"/>
      <family val="2"/>
    </font>
    <font>
      <sz val="11"/>
      <color indexed="8"/>
      <name val="Calibri"/>
      <family val="2"/>
      <charset val="1"/>
    </font>
    <font>
      <b/>
      <sz val="22"/>
      <color rgb="FF0000FF"/>
      <name val="Tahoma"/>
      <family val="2"/>
    </font>
    <font>
      <b/>
      <sz val="16"/>
      <color indexed="62"/>
      <name val="Tahoma"/>
      <family val="2"/>
    </font>
    <font>
      <b/>
      <sz val="16"/>
      <name val="Tahoma"/>
      <family val="2"/>
    </font>
    <font>
      <sz val="12"/>
      <color theme="1"/>
      <name val="Times New Roman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rgb="FF000000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8"/>
      <name val="Arial"/>
      <family val="2"/>
    </font>
    <font>
      <b/>
      <sz val="12"/>
      <name val="Arial"/>
      <family val="2"/>
    </font>
    <font>
      <b/>
      <sz val="11"/>
      <color indexed="56"/>
      <name val="Calibri"/>
      <family val="2"/>
    </font>
    <font>
      <i/>
      <sz val="10"/>
      <name val="Arial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8"/>
      <name val="Times New Roman"/>
      <family val="1"/>
    </font>
    <font>
      <sz val="11"/>
      <color theme="1"/>
      <name val="Times New Roman"/>
      <family val="2"/>
    </font>
    <font>
      <b/>
      <sz val="11"/>
      <color indexed="63"/>
      <name val="Calibri"/>
      <family val="2"/>
    </font>
    <font>
      <sz val="10"/>
      <name val="Book Antiqua"/>
      <family val="1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0"/>
      <name val="굴림체"/>
      <family val="3"/>
      <charset val="129"/>
    </font>
    <font>
      <b/>
      <sz val="11"/>
      <name val="Tahoma"/>
      <family val="2"/>
    </font>
    <font>
      <u/>
      <sz val="11"/>
      <color indexed="12"/>
      <name val="Calibri"/>
      <family val="2"/>
    </font>
    <font>
      <b/>
      <sz val="14"/>
      <color rgb="FFFF0000"/>
      <name val="Tahoma"/>
      <family val="2"/>
    </font>
    <font>
      <b/>
      <sz val="9"/>
      <color indexed="81"/>
      <name val="Tahoma"/>
      <family val="2"/>
    </font>
    <font>
      <b/>
      <sz val="12"/>
      <color rgb="FFFF0000"/>
      <name val="Tahoma"/>
      <family val="2"/>
    </font>
    <font>
      <b/>
      <sz val="16"/>
      <color rgb="FFFF0000"/>
      <name val="Tahoma"/>
      <family val="2"/>
    </font>
    <font>
      <b/>
      <sz val="9"/>
      <color rgb="FFFF0000"/>
      <name val="Tahoma"/>
      <family val="2"/>
    </font>
    <font>
      <sz val="14"/>
      <color indexed="8"/>
      <name val="Tahoma"/>
      <family val="2"/>
    </font>
    <font>
      <b/>
      <sz val="11"/>
      <name val="Times New Roman"/>
      <family val="1"/>
    </font>
    <font>
      <sz val="12"/>
      <name val="Times New Roman"/>
      <family val="1"/>
    </font>
    <font>
      <sz val="12"/>
      <name val="|??¢¥¢¬¨Ï"/>
    </font>
    <font>
      <u/>
      <sz val="11"/>
      <name val="VNI-Times"/>
    </font>
    <font>
      <sz val="12"/>
      <name val="__"/>
    </font>
    <font>
      <sz val="10"/>
      <name val="___"/>
    </font>
    <font>
      <sz val="12"/>
      <name val="____"/>
    </font>
    <font>
      <b/>
      <u/>
      <sz val="14"/>
      <color indexed="8"/>
      <name val=".VnBook-AntiquaH"/>
      <family val="2"/>
    </font>
    <font>
      <sz val="10"/>
      <name val="VnTimes"/>
    </font>
    <font>
      <i/>
      <sz val="12"/>
      <color indexed="8"/>
      <name val=".VnBook-AntiquaH"/>
      <family val="2"/>
    </font>
    <font>
      <b/>
      <sz val="12"/>
      <color indexed="8"/>
      <name val=".VnBook-Antiqua"/>
      <family val="2"/>
    </font>
    <font>
      <i/>
      <sz val="12"/>
      <color indexed="8"/>
      <name val=".VnBook-Antiqua"/>
      <family val="2"/>
    </font>
    <font>
      <sz val="8"/>
      <name val="Times New Roman"/>
      <family val="1"/>
    </font>
    <font>
      <sz val="12"/>
      <name val="¹UAAA¼"/>
    </font>
    <font>
      <sz val="11"/>
      <name val="µ¸¿ò"/>
    </font>
    <font>
      <sz val="12"/>
      <name val="Arial"/>
      <family val="2"/>
    </font>
    <font>
      <sz val="10"/>
      <name val="Helv"/>
    </font>
    <font>
      <sz val="12"/>
      <name val="Helv"/>
    </font>
    <font>
      <b/>
      <sz val="10"/>
      <name val="Helv"/>
    </font>
    <font>
      <sz val="10"/>
      <name val="Times New Roman"/>
      <family val="1"/>
    </font>
    <font>
      <sz val="10"/>
      <name val="MS Serif"/>
      <family val="1"/>
    </font>
    <font>
      <sz val="10"/>
      <name val="Courier"/>
      <family val="3"/>
    </font>
    <font>
      <sz val="10"/>
      <name val="VNI-Aptima"/>
    </font>
    <font>
      <sz val="10"/>
      <color indexed="8"/>
      <name val="Arial"/>
      <family val="2"/>
    </font>
    <font>
      <sz val="10"/>
      <name val="VNI-Times"/>
    </font>
    <font>
      <sz val="10"/>
      <color indexed="16"/>
      <name val="MS Serif"/>
      <family val="1"/>
    </font>
    <font>
      <b/>
      <sz val="16"/>
      <name val="VNbritannic"/>
    </font>
    <font>
      <b/>
      <sz val="18"/>
      <color indexed="12"/>
      <name val="VNbritannic"/>
    </font>
    <font>
      <b/>
      <sz val="18"/>
      <name val="VNnew Century Cond"/>
    </font>
    <font>
      <b/>
      <sz val="20"/>
      <color indexed="12"/>
      <name val="VNnew Century Cond"/>
    </font>
    <font>
      <b/>
      <sz val="16"/>
      <name val="VNlucida sans"/>
    </font>
    <font>
      <b/>
      <sz val="14"/>
      <color indexed="14"/>
      <name val="VNottawa"/>
    </font>
    <font>
      <b/>
      <sz val="16"/>
      <name val="VNottawa"/>
    </font>
    <font>
      <sz val="8"/>
      <name val="Arial"/>
      <family val="2"/>
    </font>
    <font>
      <b/>
      <sz val="16"/>
      <name val="Times New Roman"/>
      <family val="1"/>
    </font>
    <font>
      <b/>
      <sz val="1"/>
      <color indexed="8"/>
      <name val="Courier"/>
      <family val="3"/>
    </font>
    <font>
      <b/>
      <sz val="10"/>
      <name val=".VnTime"/>
      <family val="2"/>
    </font>
    <font>
      <sz val="10"/>
      <name val="MS Sans Serif"/>
      <family val="2"/>
    </font>
    <font>
      <b/>
      <sz val="11"/>
      <name val="Helv"/>
    </font>
    <font>
      <sz val="10"/>
      <name val=".VnAvant"/>
      <family val="2"/>
    </font>
    <font>
      <sz val="7"/>
      <name val="Small Fonts"/>
      <family val="2"/>
    </font>
    <font>
      <b/>
      <i/>
      <sz val="16"/>
      <name val="Helv"/>
    </font>
    <font>
      <sz val="12"/>
      <name val="바탕체"/>
    </font>
    <font>
      <sz val="12"/>
      <color indexed="8"/>
      <name val="Times New Roman"/>
      <family val="1"/>
    </font>
    <font>
      <sz val="10"/>
      <name val="Tms Rmn"/>
    </font>
    <font>
      <b/>
      <sz val="10"/>
      <name val="MS Sans Serif"/>
      <family val="2"/>
    </font>
    <font>
      <sz val="11"/>
      <name val="VNI-Times"/>
    </font>
    <font>
      <b/>
      <sz val="8"/>
      <color indexed="8"/>
      <name val="Helv"/>
    </font>
    <font>
      <sz val="13"/>
      <name val=".VnTime"/>
      <family val="2"/>
    </font>
    <font>
      <sz val="12"/>
      <name val=".VnTime"/>
      <family val="2"/>
    </font>
    <font>
      <sz val="12"/>
      <name val="VNTime"/>
    </font>
    <font>
      <b/>
      <sz val="11"/>
      <name val="Arial"/>
      <family val="2"/>
    </font>
    <font>
      <sz val="10"/>
      <name val="VNtimes new roman"/>
      <family val="2"/>
    </font>
    <font>
      <b/>
      <sz val="8"/>
      <name val="VN Helvetica"/>
    </font>
    <font>
      <sz val="10"/>
      <name val=".VnTime"/>
      <family val="2"/>
    </font>
    <font>
      <sz val="9"/>
      <name val=".VnTime"/>
      <family val="2"/>
    </font>
    <font>
      <b/>
      <sz val="12"/>
      <name val=".VnTime"/>
      <family val="2"/>
    </font>
    <font>
      <b/>
      <sz val="10"/>
      <name val="VN AvantGBook"/>
    </font>
    <font>
      <b/>
      <sz val="16"/>
      <name val=".VnTime"/>
      <family val="2"/>
    </font>
    <font>
      <sz val="14"/>
      <name val=".VnArial"/>
      <family val="2"/>
    </font>
    <font>
      <sz val="22"/>
      <name val="ＭＳ 明朝"/>
    </font>
    <font>
      <sz val="16"/>
      <name val="AngsanaUPC"/>
      <family val="1"/>
    </font>
    <font>
      <sz val="10"/>
      <name val=".VnArial"/>
      <family val="2"/>
    </font>
    <font>
      <sz val="12"/>
      <name val="Tahoma"/>
      <family val="2"/>
    </font>
    <font>
      <b/>
      <sz val="12"/>
      <color rgb="FF0000FF"/>
      <name val="Tahoma"/>
      <family val="2"/>
    </font>
    <font>
      <b/>
      <sz val="14"/>
      <color theme="0"/>
      <name val="Tahoma"/>
      <family val="2"/>
    </font>
    <font>
      <b/>
      <sz val="16"/>
      <color indexed="81"/>
      <name val="Tahoma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sz val="12"/>
      <color indexed="81"/>
      <name val="Tahoma"/>
      <family val="2"/>
    </font>
    <font>
      <b/>
      <sz val="12"/>
      <color theme="0"/>
      <name val="Tahoma"/>
      <family val="2"/>
    </font>
    <font>
      <b/>
      <sz val="10"/>
      <color theme="0"/>
      <name val="Tahoma"/>
      <family val="2"/>
    </font>
    <font>
      <b/>
      <sz val="11"/>
      <color theme="0"/>
      <name val="Tahoma"/>
      <family val="2"/>
    </font>
    <font>
      <sz val="12"/>
      <color theme="0"/>
      <name val="Tahoma"/>
      <family val="2"/>
    </font>
    <font>
      <sz val="9"/>
      <color theme="0"/>
      <name val="Tahoma"/>
      <family val="2"/>
    </font>
    <font>
      <b/>
      <sz val="9"/>
      <color theme="0"/>
      <name val="Tahoma"/>
      <family val="2"/>
    </font>
    <font>
      <sz val="10"/>
      <color theme="0"/>
      <name val="Tahoma"/>
      <family val="2"/>
    </font>
    <font>
      <sz val="14"/>
      <color theme="0"/>
      <name val="Tahoma"/>
      <family val="2"/>
    </font>
    <font>
      <sz val="9"/>
      <color theme="1"/>
      <name val="Tahoma"/>
      <family val="2"/>
    </font>
    <font>
      <b/>
      <sz val="11"/>
      <color theme="1"/>
      <name val="Calibri"/>
      <family val="2"/>
      <scheme val="minor"/>
    </font>
    <font>
      <sz val="12"/>
      <color rgb="FFFF0000"/>
      <name val="Tahoma"/>
      <family val="2"/>
    </font>
  </fonts>
  <fills count="3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3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2"/>
        <bgColor indexed="64"/>
      </patternFill>
    </fill>
    <fill>
      <patternFill patternType="gray125">
        <fgColor indexed="15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8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6923">
    <xf numFmtId="0" fontId="0" fillId="0" borderId="0"/>
    <xf numFmtId="9" fontId="2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0" fillId="0" borderId="0"/>
    <xf numFmtId="0" fontId="21" fillId="5" borderId="0" applyNumberFormat="0" applyBorder="0" applyAlignment="0" applyProtection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0" fillId="0" borderId="0"/>
    <xf numFmtId="0" fontId="20" fillId="0" borderId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29" fillId="24" borderId="6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164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41" fontId="20" fillId="0" borderId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70" fontId="31" fillId="0" borderId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9" fontId="37" fillId="0" borderId="4"/>
    <xf numFmtId="0" fontId="38" fillId="0" borderId="0" applyNumberFormat="0" applyFill="0" applyBorder="0" applyAlignment="0" applyProtection="0">
      <alignment vertical="top"/>
      <protection locked="0"/>
    </xf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39" fillId="11" borderId="6" applyNumberFormat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" fillId="0" borderId="0"/>
    <xf numFmtId="169" fontId="20" fillId="0" borderId="0"/>
    <xf numFmtId="0" fontId="2" fillId="0" borderId="0"/>
    <xf numFmtId="169" fontId="20" fillId="0" borderId="0"/>
    <xf numFmtId="0" fontId="2" fillId="0" borderId="0"/>
    <xf numFmtId="169" fontId="20" fillId="0" borderId="0"/>
    <xf numFmtId="0" fontId="2" fillId="0" borderId="0"/>
    <xf numFmtId="169" fontId="20" fillId="0" borderId="0"/>
    <xf numFmtId="0" fontId="2" fillId="0" borderId="0"/>
    <xf numFmtId="169" fontId="20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2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2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" fillId="0" borderId="0"/>
    <xf numFmtId="0" fontId="22" fillId="0" borderId="0"/>
    <xf numFmtId="0" fontId="22" fillId="0" borderId="0"/>
    <xf numFmtId="0" fontId="22" fillId="0" borderId="0"/>
    <xf numFmtId="0" fontId="20" fillId="0" borderId="0"/>
    <xf numFmtId="0" fontId="2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2" fillId="0" borderId="0"/>
    <xf numFmtId="0" fontId="2" fillId="0" borderId="0"/>
    <xf numFmtId="0" fontId="26" fillId="0" borderId="0"/>
    <xf numFmtId="0" fontId="26" fillId="0" borderId="0"/>
    <xf numFmtId="0" fontId="26" fillId="0" borderId="0"/>
    <xf numFmtId="0" fontId="22" fillId="0" borderId="0"/>
    <xf numFmtId="0" fontId="2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" fillId="0" borderId="0"/>
    <xf numFmtId="169" fontId="20" fillId="0" borderId="0"/>
    <xf numFmtId="0" fontId="20" fillId="0" borderId="0"/>
    <xf numFmtId="0" fontId="20" fillId="0" borderId="0"/>
    <xf numFmtId="0" fontId="41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3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20" fillId="0" borderId="0"/>
    <xf numFmtId="167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20" fillId="0" borderId="0"/>
    <xf numFmtId="167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42" fillId="0" borderId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169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169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169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169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169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169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0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169" fontId="20" fillId="26" borderId="10" applyNumberFormat="0" applyFon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0" fontId="43" fillId="24" borderId="11" applyNumberFormat="0" applyAlignment="0" applyProtection="0"/>
    <xf numFmtId="9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0" fillId="0" borderId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40" fontId="47" fillId="0" borderId="0" applyFont="0" applyFill="0" applyBorder="0" applyAlignment="0" applyProtection="0"/>
    <xf numFmtId="38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8" fillId="0" borderId="0"/>
    <xf numFmtId="169" fontId="49" fillId="0" borderId="0"/>
    <xf numFmtId="43" fontId="2" fillId="0" borderId="0" applyFont="0" applyFill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169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169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169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169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169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169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169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169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169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169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169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169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169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169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169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169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169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169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169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0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169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169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169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169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169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169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0" fontId="28" fillId="7" borderId="0" applyNumberFormat="0" applyBorder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9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167" fontId="29" fillId="24" borderId="6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169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0" fontId="30" fillId="25" borderId="7" applyNumberFormat="0" applyAlignment="0" applyProtection="0"/>
    <xf numFmtId="43" fontId="3" fillId="0" borderId="0" applyFont="0" applyFill="0" applyBorder="0" applyAlignment="0" applyProtection="0">
      <alignment vertical="center"/>
    </xf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3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41" fontId="3" fillId="0" borderId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9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2" fontId="20" fillId="0" borderId="0" applyFont="0" applyFill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169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69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69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169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8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9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7" fontId="37" fillId="0" borderId="4"/>
    <xf numFmtId="167" fontId="37" fillId="0" borderId="4"/>
    <xf numFmtId="167" fontId="37" fillId="0" borderId="4"/>
    <xf numFmtId="167" fontId="37" fillId="0" borderId="4"/>
    <xf numFmtId="167" fontId="37" fillId="0" borderId="4"/>
    <xf numFmtId="167" fontId="37" fillId="0" borderId="4"/>
    <xf numFmtId="167" fontId="37" fillId="0" borderId="4"/>
    <xf numFmtId="167" fontId="37" fillId="0" borderId="4"/>
    <xf numFmtId="169" fontId="37" fillId="0" borderId="4"/>
    <xf numFmtId="167" fontId="37" fillId="0" borderId="4"/>
    <xf numFmtId="167" fontId="37" fillId="0" borderId="4"/>
    <xf numFmtId="167" fontId="37" fillId="0" borderId="4"/>
    <xf numFmtId="167" fontId="37" fillId="0" borderId="4"/>
    <xf numFmtId="167" fontId="37" fillId="0" borderId="4"/>
    <xf numFmtId="167" fontId="37" fillId="0" borderId="4"/>
    <xf numFmtId="167" fontId="37" fillId="0" borderId="4"/>
    <xf numFmtId="0" fontId="51" fillId="0" borderId="0" applyNumberFormat="0" applyFill="0" applyBorder="0" applyAlignment="0" applyProtection="0">
      <alignment vertical="top"/>
      <protection locked="0"/>
    </xf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9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167" fontId="39" fillId="11" borderId="6" applyNumberFormat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169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40" fillId="0" borderId="9" applyNumberFormat="0" applyFill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169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3" fillId="0" borderId="0"/>
    <xf numFmtId="169" fontId="20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9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0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9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20" fillId="26" borderId="10" applyNumberFormat="0" applyFon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9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0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167" fontId="43" fillId="24" borderId="11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69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7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0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169" fontId="20" fillId="0" borderId="12" applyNumberFormat="0" applyFont="0" applyFill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169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43" fontId="3" fillId="0" borderId="0" applyFont="0" applyFill="0" applyBorder="0" applyAlignment="0" applyProtection="0"/>
    <xf numFmtId="176" fontId="2" fillId="0" borderId="0" applyFont="0" applyFill="0" applyBorder="0" applyAlignment="0" applyProtection="0"/>
    <xf numFmtId="43" fontId="2" fillId="0" borderId="0" applyFill="0" applyBorder="0" applyAlignment="0" applyProtection="0"/>
    <xf numFmtId="165" fontId="20" fillId="0" borderId="0" applyProtection="0"/>
    <xf numFmtId="172" fontId="20" fillId="0" borderId="0" applyProtection="0"/>
    <xf numFmtId="0" fontId="20" fillId="0" borderId="0" applyProtection="0"/>
    <xf numFmtId="171" fontId="20" fillId="0" borderId="0" applyProtection="0"/>
    <xf numFmtId="40" fontId="20" fillId="0" borderId="0" applyProtection="0"/>
    <xf numFmtId="38" fontId="20" fillId="0" borderId="0" applyProtection="0"/>
    <xf numFmtId="177" fontId="20" fillId="0" borderId="0" applyProtection="0"/>
    <xf numFmtId="178" fontId="20" fillId="0" borderId="0" applyProtection="0"/>
    <xf numFmtId="6" fontId="20" fillId="0" borderId="0" applyProtection="0"/>
    <xf numFmtId="0" fontId="59" fillId="0" borderId="0" applyProtection="0">
      <alignment vertical="center"/>
    </xf>
    <xf numFmtId="0" fontId="20" fillId="0" borderId="0" applyProtection="0"/>
    <xf numFmtId="0" fontId="20" fillId="0" borderId="0" applyProtection="0"/>
    <xf numFmtId="0" fontId="60" fillId="0" borderId="0" applyProtection="0"/>
    <xf numFmtId="0" fontId="20" fillId="28" borderId="0" applyNumberFormat="0" applyFont="0" applyBorder="0" applyAlignment="0" applyProtection="0"/>
    <xf numFmtId="0" fontId="61" fillId="0" borderId="0" applyProtection="0"/>
    <xf numFmtId="0" fontId="62" fillId="0" borderId="0" applyProtection="0"/>
    <xf numFmtId="0" fontId="20" fillId="0" borderId="0" applyProtection="0"/>
    <xf numFmtId="171" fontId="20" fillId="0" borderId="0" applyProtection="0"/>
    <xf numFmtId="173" fontId="20" fillId="0" borderId="0" applyProtection="0"/>
    <xf numFmtId="179" fontId="20" fillId="0" borderId="0" applyProtection="0"/>
    <xf numFmtId="0" fontId="63" fillId="0" borderId="0" applyProtection="0"/>
    <xf numFmtId="177" fontId="20" fillId="0" borderId="0" applyProtection="0"/>
    <xf numFmtId="40" fontId="20" fillId="0" borderId="0" applyProtection="0"/>
    <xf numFmtId="38" fontId="20" fillId="0" borderId="0" applyProtection="0"/>
    <xf numFmtId="9" fontId="20" fillId="0" borderId="0" applyProtection="0"/>
    <xf numFmtId="178" fontId="20" fillId="0" borderId="0" applyProtection="0"/>
    <xf numFmtId="172" fontId="20" fillId="0" borderId="0" applyProtection="0"/>
    <xf numFmtId="174" fontId="20" fillId="0" borderId="0" applyProtection="0"/>
    <xf numFmtId="174" fontId="20" fillId="0" borderId="0" applyProtection="0"/>
    <xf numFmtId="0" fontId="64" fillId="0" borderId="0" applyProtection="0"/>
    <xf numFmtId="180" fontId="20" fillId="0" borderId="0" applyProtection="0"/>
    <xf numFmtId="0" fontId="20" fillId="0" borderId="0" applyProtection="0"/>
    <xf numFmtId="0" fontId="20" fillId="0" borderId="0" applyProtection="0"/>
    <xf numFmtId="42" fontId="20" fillId="0" borderId="0" applyProtection="0"/>
    <xf numFmtId="179" fontId="20" fillId="0" borderId="0" applyProtection="0"/>
    <xf numFmtId="178" fontId="20" fillId="0" borderId="0" applyProtection="0"/>
    <xf numFmtId="43" fontId="20" fillId="0" borderId="0" applyProtection="0"/>
    <xf numFmtId="177" fontId="20" fillId="0" borderId="0" applyProtection="0"/>
    <xf numFmtId="42" fontId="20" fillId="0" borderId="0" applyProtection="0"/>
    <xf numFmtId="43" fontId="20" fillId="0" borderId="0" applyProtection="0"/>
    <xf numFmtId="178" fontId="20" fillId="0" borderId="0" applyProtection="0"/>
    <xf numFmtId="41" fontId="20" fillId="0" borderId="0" applyProtection="0"/>
    <xf numFmtId="177" fontId="20" fillId="0" borderId="0" applyProtection="0"/>
    <xf numFmtId="178" fontId="20" fillId="0" borderId="0" applyProtection="0"/>
    <xf numFmtId="41" fontId="20" fillId="0" borderId="0" applyProtection="0"/>
    <xf numFmtId="43" fontId="20" fillId="0" borderId="0" applyProtection="0"/>
    <xf numFmtId="177" fontId="20" fillId="0" borderId="0" applyProtection="0"/>
    <xf numFmtId="179" fontId="20" fillId="0" borderId="0" applyProtection="0"/>
    <xf numFmtId="177" fontId="20" fillId="0" borderId="0" applyProtection="0"/>
    <xf numFmtId="41" fontId="20" fillId="0" borderId="0" applyProtection="0"/>
    <xf numFmtId="43" fontId="20" fillId="0" borderId="0" applyProtection="0"/>
    <xf numFmtId="179" fontId="20" fillId="0" borderId="0" applyProtection="0"/>
    <xf numFmtId="178" fontId="20" fillId="0" borderId="0" applyProtection="0"/>
    <xf numFmtId="179" fontId="20" fillId="0" borderId="0" applyProtection="0"/>
    <xf numFmtId="0" fontId="65" fillId="29" borderId="0" applyProtection="0"/>
    <xf numFmtId="0" fontId="20" fillId="0" borderId="0" applyProtection="0"/>
    <xf numFmtId="0" fontId="66" fillId="0" borderId="0" applyProtection="0"/>
    <xf numFmtId="9" fontId="20" fillId="0" borderId="0" applyProtection="0"/>
    <xf numFmtId="0" fontId="67" fillId="29" borderId="0" applyProtection="0"/>
    <xf numFmtId="0" fontId="68" fillId="29" borderId="0" applyProtection="0"/>
    <xf numFmtId="0" fontId="69" fillId="0" borderId="0" applyProtection="0">
      <alignment wrapText="1"/>
    </xf>
    <xf numFmtId="181" fontId="20" fillId="0" borderId="0" applyProtection="0"/>
    <xf numFmtId="0" fontId="20" fillId="0" borderId="0" applyProtection="0"/>
    <xf numFmtId="182" fontId="20" fillId="0" borderId="0" applyProtection="0"/>
    <xf numFmtId="0" fontId="20" fillId="0" borderId="0" applyProtection="0"/>
    <xf numFmtId="0" fontId="70" fillId="0" borderId="0">
      <alignment horizontal="center" wrapText="1"/>
      <protection locked="0"/>
    </xf>
    <xf numFmtId="183" fontId="20" fillId="0" borderId="0" applyProtection="0"/>
    <xf numFmtId="0" fontId="20" fillId="0" borderId="0" applyProtection="0"/>
    <xf numFmtId="184" fontId="20" fillId="0" borderId="0" applyProtection="0"/>
    <xf numFmtId="0" fontId="20" fillId="0" borderId="0" applyProtection="0"/>
    <xf numFmtId="184" fontId="20" fillId="0" borderId="0" applyProtection="0"/>
    <xf numFmtId="179" fontId="20" fillId="0" borderId="0" applyProtection="0"/>
    <xf numFmtId="0" fontId="71" fillId="0" borderId="0" applyProtection="0"/>
    <xf numFmtId="0" fontId="72" fillId="0" borderId="0" applyProtection="0"/>
    <xf numFmtId="0" fontId="71" fillId="0" borderId="0" applyProtection="0"/>
    <xf numFmtId="185" fontId="73" fillId="0" borderId="0" applyProtection="0"/>
    <xf numFmtId="186" fontId="74" fillId="0" borderId="0" applyProtection="0"/>
    <xf numFmtId="187" fontId="74" fillId="0" borderId="0" applyProtection="0"/>
    <xf numFmtId="188" fontId="75" fillId="0" borderId="0" applyProtection="0"/>
    <xf numFmtId="189" fontId="75" fillId="0" borderId="0" applyProtection="0"/>
    <xf numFmtId="44" fontId="74" fillId="0" borderId="0" applyProtection="0"/>
    <xf numFmtId="190" fontId="75" fillId="0" borderId="0" applyProtection="0"/>
    <xf numFmtId="186" fontId="74" fillId="0" borderId="0" applyProtection="0"/>
    <xf numFmtId="0" fontId="76" fillId="0" borderId="0" applyProtection="0"/>
    <xf numFmtId="44" fontId="20" fillId="0" borderId="0" applyProtection="0"/>
    <xf numFmtId="191" fontId="20" fillId="0" borderId="0" applyProtection="0"/>
    <xf numFmtId="43" fontId="20" fillId="0" borderId="0" applyFont="0" applyFill="0" applyBorder="0" applyAlignment="0" applyProtection="0"/>
    <xf numFmtId="43" fontId="20" fillId="0" borderId="0" applyProtection="0"/>
    <xf numFmtId="192" fontId="77" fillId="0" borderId="0" applyProtection="0"/>
    <xf numFmtId="0" fontId="78" fillId="0" borderId="0" applyProtection="0"/>
    <xf numFmtId="0" fontId="79" fillId="0" borderId="0" applyProtection="0"/>
    <xf numFmtId="186" fontId="20" fillId="0" borderId="0" applyProtection="0"/>
    <xf numFmtId="44" fontId="20" fillId="0" borderId="0" applyProtection="0"/>
    <xf numFmtId="193" fontId="20" fillId="0" borderId="0" applyProtection="0"/>
    <xf numFmtId="1" fontId="80" fillId="0" borderId="0" applyProtection="0"/>
    <xf numFmtId="14" fontId="81" fillId="0" borderId="0" applyProtection="0"/>
    <xf numFmtId="0" fontId="20" fillId="0" borderId="0" applyProtection="0"/>
    <xf numFmtId="194" fontId="20" fillId="0" borderId="14" applyProtection="0">
      <alignment vertical="center"/>
    </xf>
    <xf numFmtId="195" fontId="20" fillId="0" borderId="0" applyProtection="0"/>
    <xf numFmtId="196" fontId="20" fillId="0" borderId="0" applyProtection="0"/>
    <xf numFmtId="197" fontId="20" fillId="0" borderId="0" applyProtection="0"/>
    <xf numFmtId="0" fontId="82" fillId="0" borderId="0" applyProtection="0"/>
    <xf numFmtId="44" fontId="74" fillId="0" borderId="0" applyProtection="0"/>
    <xf numFmtId="186" fontId="74" fillId="0" borderId="0" applyProtection="0"/>
    <xf numFmtId="44" fontId="74" fillId="0" borderId="0" applyProtection="0"/>
    <xf numFmtId="190" fontId="75" fillId="0" borderId="0" applyProtection="0"/>
    <xf numFmtId="186" fontId="74" fillId="0" borderId="0" applyProtection="0"/>
    <xf numFmtId="0" fontId="83" fillId="0" borderId="0" applyProtection="0"/>
    <xf numFmtId="198" fontId="20" fillId="0" borderId="0" applyProtection="0"/>
    <xf numFmtId="0" fontId="84" fillId="0" borderId="0" applyProtection="0"/>
    <xf numFmtId="0" fontId="85" fillId="0" borderId="0" applyProtection="0">
      <alignment vertical="center"/>
    </xf>
    <xf numFmtId="0" fontId="86" fillId="0" borderId="0" applyProtection="0"/>
    <xf numFmtId="0" fontId="87" fillId="0" borderId="0" applyProtection="0">
      <alignment vertical="center"/>
    </xf>
    <xf numFmtId="0" fontId="88" fillId="0" borderId="0" applyProtection="0"/>
    <xf numFmtId="0" fontId="86" fillId="0" borderId="0" applyProtection="0"/>
    <xf numFmtId="0" fontId="89" fillId="0" borderId="0" applyProtection="0"/>
    <xf numFmtId="0" fontId="90" fillId="0" borderId="0" applyProtection="0"/>
    <xf numFmtId="0" fontId="91" fillId="29" borderId="0" applyProtection="0"/>
    <xf numFmtId="0" fontId="20" fillId="0" borderId="0" applyProtection="0"/>
    <xf numFmtId="0" fontId="92" fillId="0" borderId="0" applyProtection="0"/>
    <xf numFmtId="0" fontId="35" fillId="0" borderId="15" applyProtection="0"/>
    <xf numFmtId="0" fontId="35" fillId="0" borderId="13" applyProtection="0">
      <alignment horizontal="left" vertical="center"/>
    </xf>
    <xf numFmtId="0" fontId="35" fillId="0" borderId="13" applyProtection="0">
      <alignment horizontal="left" vertical="center"/>
    </xf>
    <xf numFmtId="199" fontId="93" fillId="0" borderId="0">
      <protection locked="0"/>
    </xf>
    <xf numFmtId="199" fontId="93" fillId="0" borderId="0">
      <protection locked="0"/>
    </xf>
    <xf numFmtId="0" fontId="94" fillId="30" borderId="1" applyProtection="0"/>
    <xf numFmtId="0" fontId="94" fillId="30" borderId="1" applyProtection="0"/>
    <xf numFmtId="41" fontId="20" fillId="0" borderId="0" applyProtection="0"/>
    <xf numFmtId="0" fontId="91" fillId="31" borderId="0" applyProtection="0"/>
    <xf numFmtId="0" fontId="20" fillId="32" borderId="0" applyProtection="0"/>
    <xf numFmtId="0" fontId="95" fillId="0" borderId="0" applyProtection="0"/>
    <xf numFmtId="44" fontId="74" fillId="0" borderId="0" applyProtection="0"/>
    <xf numFmtId="186" fontId="74" fillId="0" borderId="0" applyProtection="0"/>
    <xf numFmtId="44" fontId="74" fillId="0" borderId="0" applyProtection="0"/>
    <xf numFmtId="190" fontId="75" fillId="0" borderId="0" applyProtection="0"/>
    <xf numFmtId="186" fontId="74" fillId="0" borderId="0" applyProtection="0"/>
    <xf numFmtId="0" fontId="20" fillId="33" borderId="0" applyProtection="0"/>
    <xf numFmtId="177" fontId="20" fillId="0" borderId="0" applyProtection="0"/>
    <xf numFmtId="178" fontId="20" fillId="0" borderId="0" applyProtection="0"/>
    <xf numFmtId="0" fontId="96" fillId="0" borderId="16" applyProtection="0"/>
    <xf numFmtId="200" fontId="97" fillId="0" borderId="17" applyProtection="0"/>
    <xf numFmtId="179" fontId="20" fillId="0" borderId="0" applyProtection="0"/>
    <xf numFmtId="180" fontId="20" fillId="0" borderId="0" applyProtection="0"/>
    <xf numFmtId="201" fontId="20" fillId="0" borderId="0" applyProtection="0"/>
    <xf numFmtId="202" fontId="20" fillId="0" borderId="0" applyProtection="0"/>
    <xf numFmtId="0" fontId="20" fillId="0" borderId="0" applyProtection="0"/>
    <xf numFmtId="0" fontId="77" fillId="0" borderId="0" applyProtection="0"/>
    <xf numFmtId="37" fontId="98" fillId="0" borderId="0" applyProtection="0"/>
    <xf numFmtId="0" fontId="20" fillId="0" borderId="0" applyProtection="0"/>
    <xf numFmtId="203" fontId="99" fillId="0" borderId="0" applyProtection="0"/>
    <xf numFmtId="0" fontId="100" fillId="0" borderId="0" applyProtection="0"/>
    <xf numFmtId="0" fontId="20" fillId="0" borderId="0" applyProtection="0"/>
    <xf numFmtId="0" fontId="3" fillId="0" borderId="0" applyProtection="0"/>
    <xf numFmtId="0" fontId="3" fillId="0" borderId="0" applyProtection="0"/>
    <xf numFmtId="3" fontId="20" fillId="0" borderId="0" applyProtection="0"/>
    <xf numFmtId="0" fontId="20" fillId="0" borderId="0" applyProtection="0"/>
    <xf numFmtId="0" fontId="77" fillId="0" borderId="0" applyProtection="0"/>
    <xf numFmtId="0" fontId="101" fillId="2" borderId="0" applyProtection="0"/>
    <xf numFmtId="14" fontId="70" fillId="0" borderId="0">
      <alignment horizontal="center" wrapText="1"/>
      <protection locked="0"/>
    </xf>
    <xf numFmtId="189" fontId="20" fillId="0" borderId="0" applyProtection="0"/>
    <xf numFmtId="204" fontId="20" fillId="0" borderId="0" applyProtection="0"/>
    <xf numFmtId="10" fontId="20" fillId="0" borderId="0" applyProtection="0"/>
    <xf numFmtId="9" fontId="20" fillId="0" borderId="0" applyProtection="0"/>
    <xf numFmtId="9" fontId="20" fillId="0" borderId="0" applyProtection="0"/>
    <xf numFmtId="9" fontId="20" fillId="0" borderId="0" applyFont="0" applyFill="0" applyBorder="0" applyAlignment="0" applyProtection="0"/>
    <xf numFmtId="0" fontId="95" fillId="0" borderId="0" applyProtection="0"/>
    <xf numFmtId="44" fontId="74" fillId="0" borderId="0" applyProtection="0"/>
    <xf numFmtId="186" fontId="74" fillId="0" borderId="0" applyProtection="0"/>
    <xf numFmtId="44" fontId="74" fillId="0" borderId="0" applyProtection="0"/>
    <xf numFmtId="190" fontId="75" fillId="0" borderId="0" applyProtection="0"/>
    <xf numFmtId="186" fontId="74" fillId="0" borderId="0" applyProtection="0"/>
    <xf numFmtId="5" fontId="102" fillId="0" borderId="0" applyProtection="0"/>
    <xf numFmtId="0" fontId="20" fillId="0" borderId="0" applyProtection="0"/>
    <xf numFmtId="0" fontId="103" fillId="0" borderId="16" applyProtection="0">
      <alignment horizontal="center"/>
    </xf>
    <xf numFmtId="3" fontId="104" fillId="0" borderId="18" applyProtection="0">
      <alignment horizontal="center" vertical="top" wrapText="1"/>
    </xf>
    <xf numFmtId="0" fontId="20" fillId="0" borderId="0" applyProtection="0"/>
    <xf numFmtId="41" fontId="20" fillId="0" borderId="0" applyProtection="0"/>
    <xf numFmtId="41" fontId="20" fillId="0" borderId="0" applyProtection="0"/>
    <xf numFmtId="41" fontId="20" fillId="0" borderId="0" applyProtection="0"/>
    <xf numFmtId="42" fontId="20" fillId="0" borderId="0" applyProtection="0"/>
    <xf numFmtId="0" fontId="96" fillId="0" borderId="0" applyProtection="0"/>
    <xf numFmtId="40" fontId="105" fillId="0" borderId="0" applyProtection="0">
      <alignment horizontal="right"/>
    </xf>
    <xf numFmtId="205" fontId="106" fillId="0" borderId="2" applyProtection="0">
      <alignment horizontal="right" vertical="center"/>
    </xf>
    <xf numFmtId="205" fontId="106" fillId="0" borderId="2" applyProtection="0">
      <alignment horizontal="right" vertical="center"/>
    </xf>
    <xf numFmtId="205" fontId="106" fillId="0" borderId="2" applyProtection="0">
      <alignment horizontal="right" vertical="center"/>
    </xf>
    <xf numFmtId="205" fontId="106" fillId="0" borderId="2" applyProtection="0">
      <alignment horizontal="right" vertical="center"/>
    </xf>
    <xf numFmtId="206" fontId="107" fillId="0" borderId="2" applyProtection="0">
      <alignment horizontal="right" vertical="center"/>
    </xf>
    <xf numFmtId="206" fontId="107" fillId="0" borderId="2" applyProtection="0">
      <alignment horizontal="right" vertical="center"/>
    </xf>
    <xf numFmtId="49" fontId="81" fillId="0" borderId="0" applyProtection="0"/>
    <xf numFmtId="207" fontId="75" fillId="0" borderId="0" applyProtection="0"/>
    <xf numFmtId="208" fontId="95" fillId="0" borderId="0" applyProtection="0"/>
    <xf numFmtId="40" fontId="58" fillId="0" borderId="0" applyProtection="0"/>
    <xf numFmtId="177" fontId="20" fillId="0" borderId="0" applyProtection="0"/>
    <xf numFmtId="178" fontId="20" fillId="0" borderId="0" applyProtection="0"/>
    <xf numFmtId="209" fontId="106" fillId="0" borderId="2" applyProtection="0">
      <alignment horizontal="center"/>
    </xf>
    <xf numFmtId="209" fontId="106" fillId="0" borderId="2" applyProtection="0">
      <alignment horizontal="center"/>
    </xf>
    <xf numFmtId="0" fontId="108" fillId="0" borderId="19" applyProtection="0"/>
    <xf numFmtId="0" fontId="109" fillId="0" borderId="0" applyProtection="0"/>
    <xf numFmtId="179" fontId="20" fillId="0" borderId="0" applyProtection="0"/>
    <xf numFmtId="180" fontId="20" fillId="0" borderId="0" applyProtection="0"/>
    <xf numFmtId="210" fontId="106" fillId="0" borderId="0" applyProtection="0"/>
    <xf numFmtId="211" fontId="106" fillId="0" borderId="1" applyProtection="0"/>
    <xf numFmtId="211" fontId="106" fillId="0" borderId="1" applyProtection="0"/>
    <xf numFmtId="0" fontId="110" fillId="0" borderId="0" applyProtection="0"/>
    <xf numFmtId="0" fontId="110" fillId="0" borderId="0" applyProtection="0"/>
    <xf numFmtId="5" fontId="111" fillId="32" borderId="3" applyProtection="0">
      <alignment vertical="top"/>
    </xf>
    <xf numFmtId="5" fontId="111" fillId="32" borderId="3" applyProtection="0">
      <alignment vertical="top"/>
    </xf>
    <xf numFmtId="5" fontId="112" fillId="0" borderId="4" applyProtection="0">
      <alignment horizontal="left" vertical="top"/>
    </xf>
    <xf numFmtId="0" fontId="113" fillId="0" borderId="4" applyProtection="0">
      <alignment horizontal="left" vertical="center"/>
    </xf>
    <xf numFmtId="0" fontId="114" fillId="34" borderId="1" applyProtection="0">
      <alignment horizontal="left" vertical="center"/>
    </xf>
    <xf numFmtId="0" fontId="114" fillId="34" borderId="1" applyProtection="0">
      <alignment horizontal="left" vertical="center"/>
    </xf>
    <xf numFmtId="6" fontId="115" fillId="31" borderId="3" applyProtection="0"/>
    <xf numFmtId="6" fontId="115" fillId="31" borderId="3" applyProtection="0"/>
    <xf numFmtId="5" fontId="94" fillId="0" borderId="3" applyProtection="0">
      <alignment horizontal="left" vertical="top"/>
    </xf>
    <xf numFmtId="5" fontId="94" fillId="0" borderId="3" applyProtection="0">
      <alignment horizontal="left" vertical="top"/>
    </xf>
    <xf numFmtId="0" fontId="116" fillId="2" borderId="0" applyProtection="0">
      <alignment horizontal="left" vertical="center"/>
    </xf>
    <xf numFmtId="212" fontId="20" fillId="0" borderId="0" applyProtection="0"/>
    <xf numFmtId="213" fontId="20" fillId="0" borderId="0" applyProtection="0"/>
    <xf numFmtId="0" fontId="117" fillId="0" borderId="0" applyProtection="0"/>
    <xf numFmtId="0" fontId="118" fillId="0" borderId="0" applyProtection="0">
      <alignment vertical="center"/>
    </xf>
    <xf numFmtId="42" fontId="20" fillId="0" borderId="0" applyProtection="0"/>
    <xf numFmtId="44" fontId="20" fillId="0" borderId="0" applyProtection="0"/>
    <xf numFmtId="0" fontId="119" fillId="0" borderId="0" applyProtection="0"/>
    <xf numFmtId="0" fontId="20" fillId="0" borderId="0" applyProtection="0"/>
    <xf numFmtId="0" fontId="20" fillId="0" borderId="0" applyProtection="0"/>
    <xf numFmtId="0" fontId="59" fillId="0" borderId="0" applyProtection="0">
      <alignment vertical="center"/>
    </xf>
    <xf numFmtId="9" fontId="20" fillId="0" borderId="0" applyProtection="0"/>
    <xf numFmtId="0" fontId="74" fillId="0" borderId="0" applyProtection="0"/>
    <xf numFmtId="0" fontId="74" fillId="0" borderId="0" applyProtection="0"/>
    <xf numFmtId="0" fontId="74" fillId="0" borderId="0" applyProtection="0"/>
    <xf numFmtId="0" fontId="74" fillId="0" borderId="0" applyProtection="0"/>
    <xf numFmtId="0" fontId="74" fillId="0" borderId="0" applyProtection="0"/>
    <xf numFmtId="0" fontId="74" fillId="0" borderId="0" applyProtection="0"/>
    <xf numFmtId="0" fontId="74" fillId="0" borderId="0" applyProtection="0"/>
    <xf numFmtId="0" fontId="74" fillId="0" borderId="0" applyProtection="0"/>
    <xf numFmtId="0" fontId="20" fillId="0" borderId="0" applyProtection="0"/>
    <xf numFmtId="0" fontId="20" fillId="0" borderId="0" applyProtection="0"/>
    <xf numFmtId="181" fontId="20" fillId="0" borderId="0" applyProtection="0"/>
    <xf numFmtId="182" fontId="20" fillId="0" borderId="0" applyProtection="0"/>
    <xf numFmtId="0" fontId="73" fillId="0" borderId="0" applyProtection="0"/>
    <xf numFmtId="177" fontId="20" fillId="0" borderId="0" applyProtection="0"/>
    <xf numFmtId="178" fontId="20" fillId="0" borderId="0" applyProtection="0"/>
    <xf numFmtId="0" fontId="20" fillId="0" borderId="0" applyProtection="0"/>
    <xf numFmtId="184" fontId="20" fillId="0" borderId="0" applyProtection="0"/>
    <xf numFmtId="183" fontId="20" fillId="0" borderId="0" applyProtection="0"/>
    <xf numFmtId="0" fontId="120" fillId="0" borderId="0" applyProtection="0"/>
    <xf numFmtId="176" fontId="20" fillId="0" borderId="0" applyProtection="0"/>
    <xf numFmtId="214" fontId="20" fillId="0" borderId="0" applyProtection="0"/>
    <xf numFmtId="215" fontId="20" fillId="0" borderId="0" applyProtection="0"/>
    <xf numFmtId="44" fontId="20" fillId="0" borderId="0" applyProtection="0"/>
    <xf numFmtId="42" fontId="20" fillId="0" borderId="0" applyProtection="0"/>
    <xf numFmtId="0" fontId="126" fillId="0" borderId="0"/>
    <xf numFmtId="164" fontId="20" fillId="0" borderId="0" applyFont="0" applyFill="0" applyBorder="0" applyAlignment="0" applyProtection="0"/>
    <xf numFmtId="164" fontId="127" fillId="0" borderId="0" applyFont="0" applyFill="0" applyBorder="0" applyAlignment="0" applyProtection="0"/>
    <xf numFmtId="0" fontId="127" fillId="0" borderId="0"/>
    <xf numFmtId="0" fontId="1" fillId="0" borderId="0"/>
    <xf numFmtId="164" fontId="1" fillId="0" borderId="0" applyFont="0" applyFill="0" applyBorder="0" applyAlignment="0" applyProtection="0"/>
    <xf numFmtId="0" fontId="2" fillId="0" borderId="0"/>
    <xf numFmtId="0" fontId="20" fillId="0" borderId="0"/>
  </cellStyleXfs>
  <cellXfs count="162">
    <xf numFmtId="0" fontId="0" fillId="0" borderId="0" xfId="0"/>
    <xf numFmtId="0" fontId="5" fillId="2" borderId="0" xfId="2" applyFont="1" applyFill="1" applyAlignment="1">
      <alignment vertical="top"/>
    </xf>
    <xf numFmtId="0" fontId="6" fillId="2" borderId="0" xfId="2" applyFont="1" applyFill="1" applyAlignment="1">
      <alignment vertical="top"/>
    </xf>
    <xf numFmtId="9" fontId="6" fillId="2" borderId="0" xfId="3" applyFont="1" applyFill="1" applyBorder="1" applyAlignment="1">
      <alignment horizontal="center" wrapText="1"/>
    </xf>
    <xf numFmtId="165" fontId="7" fillId="2" borderId="0" xfId="4" applyNumberFormat="1" applyFont="1" applyFill="1"/>
    <xf numFmtId="9" fontId="7" fillId="2" borderId="0" xfId="1" applyFont="1" applyFill="1"/>
    <xf numFmtId="0" fontId="7" fillId="2" borderId="0" xfId="2" applyFont="1" applyFill="1" applyAlignment="1">
      <alignment vertical="top"/>
    </xf>
    <xf numFmtId="9" fontId="7" fillId="2" borderId="0" xfId="1" applyFont="1" applyFill="1" applyAlignment="1">
      <alignment vertical="top"/>
    </xf>
    <xf numFmtId="0" fontId="8" fillId="2" borderId="0" xfId="2" applyFont="1" applyFill="1" applyAlignment="1">
      <alignment vertical="top"/>
    </xf>
    <xf numFmtId="0" fontId="9" fillId="3" borderId="1" xfId="2" applyFont="1" applyFill="1" applyBorder="1" applyAlignment="1">
      <alignment vertical="center" wrapText="1"/>
    </xf>
    <xf numFmtId="9" fontId="9" fillId="3" borderId="1" xfId="1" applyFont="1" applyFill="1" applyBorder="1" applyAlignment="1">
      <alignment horizontal="center" vertical="center" wrapText="1"/>
    </xf>
    <xf numFmtId="9" fontId="13" fillId="2" borderId="1" xfId="1" applyFont="1" applyFill="1" applyBorder="1" applyAlignment="1">
      <alignment horizontal="center" wrapText="1"/>
    </xf>
    <xf numFmtId="165" fontId="17" fillId="2" borderId="0" xfId="4" applyNumberFormat="1" applyFont="1" applyFill="1"/>
    <xf numFmtId="9" fontId="17" fillId="2" borderId="0" xfId="1" applyFont="1" applyFill="1"/>
    <xf numFmtId="0" fontId="9" fillId="2" borderId="0" xfId="2" applyFont="1" applyFill="1" applyAlignment="1">
      <alignment horizontal="center"/>
    </xf>
    <xf numFmtId="0" fontId="18" fillId="2" borderId="0" xfId="2" applyFont="1" applyFill="1" applyAlignment="1">
      <alignment horizontal="center" vertical="top"/>
    </xf>
    <xf numFmtId="9" fontId="18" fillId="2" borderId="0" xfId="1" applyFont="1" applyFill="1" applyAlignment="1">
      <alignment horizontal="center" vertical="top"/>
    </xf>
    <xf numFmtId="0" fontId="9" fillId="2" borderId="0" xfId="2" applyFont="1" applyFill="1" applyAlignment="1">
      <alignment horizontal="center" vertical="top"/>
    </xf>
    <xf numFmtId="0" fontId="19" fillId="2" borderId="0" xfId="2" applyFont="1" applyFill="1" applyAlignment="1">
      <alignment vertical="top"/>
    </xf>
    <xf numFmtId="0" fontId="18" fillId="2" borderId="0" xfId="2" applyFont="1" applyFill="1" applyAlignment="1">
      <alignment horizontal="left" vertical="center"/>
    </xf>
    <xf numFmtId="9" fontId="18" fillId="2" borderId="0" xfId="1" applyFont="1" applyFill="1" applyAlignment="1">
      <alignment horizontal="left" vertical="center"/>
    </xf>
    <xf numFmtId="165" fontId="17" fillId="2" borderId="0" xfId="4" applyNumberFormat="1" applyFont="1" applyFill="1" applyAlignment="1">
      <alignment horizontal="left" vertical="center"/>
    </xf>
    <xf numFmtId="0" fontId="19" fillId="2" borderId="0" xfId="2" applyFont="1" applyFill="1" applyAlignment="1">
      <alignment horizontal="left" vertical="center"/>
    </xf>
    <xf numFmtId="0" fontId="23" fillId="2" borderId="0" xfId="2" applyFont="1" applyFill="1" applyAlignment="1"/>
    <xf numFmtId="0" fontId="4" fillId="2" borderId="0" xfId="2" applyFont="1" applyFill="1" applyBorder="1" applyAlignment="1">
      <alignment vertical="top"/>
    </xf>
    <xf numFmtId="0" fontId="9" fillId="2" borderId="0" xfId="2" applyFont="1" applyFill="1" applyAlignment="1">
      <alignment horizontal="center" vertical="center"/>
    </xf>
    <xf numFmtId="165" fontId="15" fillId="0" borderId="1" xfId="4" applyNumberFormat="1" applyFont="1" applyFill="1" applyBorder="1" applyAlignment="1">
      <alignment horizontal="center" wrapText="1"/>
    </xf>
    <xf numFmtId="9" fontId="15" fillId="0" borderId="1" xfId="1" applyFont="1" applyFill="1" applyBorder="1" applyAlignment="1">
      <alignment horizontal="center" wrapText="1"/>
    </xf>
    <xf numFmtId="0" fontId="19" fillId="0" borderId="0" xfId="2" applyFont="1" applyFill="1" applyBorder="1" applyAlignment="1">
      <alignment vertical="top"/>
    </xf>
    <xf numFmtId="0" fontId="18" fillId="0" borderId="0" xfId="2" applyFont="1" applyFill="1" applyBorder="1" applyAlignment="1">
      <alignment horizontal="center" vertical="top"/>
    </xf>
    <xf numFmtId="14" fontId="7" fillId="2" borderId="0" xfId="1" applyNumberFormat="1" applyFont="1" applyFill="1"/>
    <xf numFmtId="165" fontId="13" fillId="0" borderId="1" xfId="4" applyNumberFormat="1" applyFont="1" applyFill="1" applyBorder="1" applyAlignment="1">
      <alignment horizontal="center" wrapText="1"/>
    </xf>
    <xf numFmtId="9" fontId="13" fillId="2" borderId="1" xfId="1" applyNumberFormat="1" applyFont="1" applyFill="1" applyBorder="1" applyAlignment="1">
      <alignment horizontal="center" wrapText="1"/>
    </xf>
    <xf numFmtId="9" fontId="15" fillId="0" borderId="1" xfId="1" applyNumberFormat="1" applyFont="1" applyFill="1" applyBorder="1" applyAlignment="1">
      <alignment horizontal="center" wrapText="1"/>
    </xf>
    <xf numFmtId="165" fontId="18" fillId="2" borderId="0" xfId="2" applyNumberFormat="1" applyFont="1" applyFill="1" applyAlignment="1">
      <alignment horizontal="center" vertical="top"/>
    </xf>
    <xf numFmtId="0" fontId="23" fillId="2" borderId="0" xfId="2" quotePrefix="1" applyFont="1" applyFill="1" applyAlignment="1"/>
    <xf numFmtId="165" fontId="18" fillId="2" borderId="0" xfId="2" applyNumberFormat="1" applyFont="1" applyFill="1" applyAlignment="1">
      <alignment horizontal="left" vertical="center"/>
    </xf>
    <xf numFmtId="165" fontId="7" fillId="2" borderId="0" xfId="2" applyNumberFormat="1" applyFont="1" applyFill="1" applyAlignment="1">
      <alignment vertical="top"/>
    </xf>
    <xf numFmtId="165" fontId="52" fillId="0" borderId="1" xfId="4" applyNumberFormat="1" applyFont="1" applyFill="1" applyBorder="1" applyAlignment="1">
      <alignment horizontal="center" wrapText="1"/>
    </xf>
    <xf numFmtId="165" fontId="52" fillId="27" borderId="1" xfId="4" applyNumberFormat="1" applyFont="1" applyFill="1" applyBorder="1" applyAlignment="1">
      <alignment horizontal="center" wrapText="1"/>
    </xf>
    <xf numFmtId="165" fontId="0" fillId="0" borderId="0" xfId="0" applyNumberFormat="1"/>
    <xf numFmtId="165" fontId="10" fillId="2" borderId="0" xfId="2" applyNumberFormat="1" applyFont="1" applyFill="1" applyAlignment="1">
      <alignment vertical="top"/>
    </xf>
    <xf numFmtId="43" fontId="5" fillId="2" borderId="0" xfId="31" applyFont="1" applyFill="1"/>
    <xf numFmtId="175" fontId="9" fillId="2" borderId="0" xfId="31" applyNumberFormat="1" applyFont="1" applyFill="1"/>
    <xf numFmtId="0" fontId="57" fillId="2" borderId="1" xfId="0" applyFont="1" applyFill="1" applyBorder="1" applyAlignment="1">
      <alignment vertical="center" wrapText="1"/>
    </xf>
    <xf numFmtId="165" fontId="122" fillId="2" borderId="0" xfId="2" applyNumberFormat="1" applyFont="1" applyFill="1" applyBorder="1" applyAlignment="1">
      <alignment vertical="top"/>
    </xf>
    <xf numFmtId="165" fontId="122" fillId="2" borderId="0" xfId="4" applyNumberFormat="1" applyFont="1" applyFill="1"/>
    <xf numFmtId="0" fontId="123" fillId="2" borderId="0" xfId="2" applyFont="1" applyFill="1" applyAlignment="1">
      <alignment horizontal="center" vertical="center"/>
    </xf>
    <xf numFmtId="0" fontId="123" fillId="2" borderId="0" xfId="2" applyFont="1" applyFill="1" applyAlignment="1">
      <alignment horizontal="center"/>
    </xf>
    <xf numFmtId="0" fontId="57" fillId="0" borderId="1" xfId="0" applyFont="1" applyFill="1" applyBorder="1" applyAlignment="1">
      <alignment vertical="center" wrapText="1"/>
    </xf>
    <xf numFmtId="9" fontId="13" fillId="0" borderId="1" xfId="1" applyFont="1" applyFill="1" applyBorder="1" applyAlignment="1">
      <alignment horizontal="center" wrapText="1"/>
    </xf>
    <xf numFmtId="165" fontId="13" fillId="0" borderId="1" xfId="4" applyNumberFormat="1" applyFont="1" applyFill="1" applyBorder="1" applyAlignment="1">
      <alignment wrapText="1"/>
    </xf>
    <xf numFmtId="0" fontId="9" fillId="3" borderId="1" xfId="2" applyFont="1" applyFill="1" applyBorder="1" applyAlignment="1">
      <alignment horizontal="center" vertical="center" wrapText="1"/>
    </xf>
    <xf numFmtId="10" fontId="13" fillId="0" borderId="1" xfId="1" applyNumberFormat="1" applyFont="1" applyFill="1" applyBorder="1" applyAlignment="1">
      <alignment horizontal="center" wrapText="1"/>
    </xf>
    <xf numFmtId="9" fontId="13" fillId="0" borderId="1" xfId="1" applyNumberFormat="1" applyFont="1" applyFill="1" applyBorder="1" applyAlignment="1">
      <alignment horizontal="center" wrapText="1"/>
    </xf>
    <xf numFmtId="165" fontId="15" fillId="0" borderId="1" xfId="4" applyNumberFormat="1" applyFont="1" applyFill="1" applyBorder="1" applyAlignment="1">
      <alignment horizontal="left" wrapText="1"/>
    </xf>
    <xf numFmtId="165" fontId="55" fillId="27" borderId="1" xfId="4" applyNumberFormat="1" applyFont="1" applyFill="1" applyBorder="1" applyAlignment="1"/>
    <xf numFmtId="0" fontId="54" fillId="27" borderId="1" xfId="0" applyFont="1" applyFill="1" applyBorder="1" applyAlignment="1"/>
    <xf numFmtId="9" fontId="52" fillId="27" borderId="1" xfId="1" applyFont="1" applyFill="1" applyBorder="1" applyAlignment="1">
      <alignment horizontal="center" wrapText="1"/>
    </xf>
    <xf numFmtId="0" fontId="121" fillId="0" borderId="1" xfId="0" applyFont="1" applyFill="1" applyBorder="1" applyAlignment="1">
      <alignment vertical="center"/>
    </xf>
    <xf numFmtId="165" fontId="24" fillId="4" borderId="1" xfId="4" applyNumberFormat="1" applyFont="1" applyFill="1" applyBorder="1" applyAlignment="1"/>
    <xf numFmtId="0" fontId="25" fillId="4" borderId="1" xfId="0" applyFont="1" applyFill="1" applyBorder="1" applyAlignment="1"/>
    <xf numFmtId="165" fontId="15" fillId="4" borderId="1" xfId="4" applyNumberFormat="1" applyFont="1" applyFill="1" applyBorder="1" applyAlignment="1">
      <alignment horizontal="center" wrapText="1"/>
    </xf>
    <xf numFmtId="9" fontId="15" fillId="4" borderId="1" xfId="1" applyFont="1" applyFill="1" applyBorder="1" applyAlignment="1">
      <alignment horizontal="center" wrapText="1"/>
    </xf>
    <xf numFmtId="165" fontId="52" fillId="35" borderId="1" xfId="4" applyNumberFormat="1" applyFont="1" applyFill="1" applyBorder="1" applyAlignment="1">
      <alignment horizontal="center" wrapText="1"/>
    </xf>
    <xf numFmtId="165" fontId="13" fillId="2" borderId="1" xfId="4" applyNumberFormat="1" applyFont="1" applyFill="1" applyBorder="1" applyAlignment="1">
      <alignment horizontal="center" wrapText="1"/>
    </xf>
    <xf numFmtId="165" fontId="24" fillId="0" borderId="1" xfId="4" applyNumberFormat="1" applyFont="1" applyFill="1" applyBorder="1" applyAlignment="1"/>
    <xf numFmtId="0" fontId="12" fillId="0" borderId="1" xfId="0" applyFont="1" applyFill="1" applyBorder="1" applyAlignment="1"/>
    <xf numFmtId="0" fontId="54" fillId="0" borderId="1" xfId="0" applyFont="1" applyFill="1" applyBorder="1" applyAlignment="1"/>
    <xf numFmtId="0" fontId="19" fillId="2" borderId="0" xfId="2" applyFont="1" applyFill="1" applyBorder="1" applyAlignment="1">
      <alignment vertical="top"/>
    </xf>
    <xf numFmtId="165" fontId="17" fillId="2" borderId="0" xfId="4" applyNumberFormat="1" applyFont="1" applyFill="1" applyBorder="1"/>
    <xf numFmtId="9" fontId="17" fillId="2" borderId="0" xfId="1" applyFont="1" applyFill="1" applyBorder="1"/>
    <xf numFmtId="165" fontId="17" fillId="2" borderId="0" xfId="1" applyNumberFormat="1" applyFont="1" applyFill="1" applyBorder="1"/>
    <xf numFmtId="0" fontId="18" fillId="2" borderId="0" xfId="2" applyFont="1" applyFill="1" applyBorder="1" applyAlignment="1">
      <alignment horizontal="center" vertical="top"/>
    </xf>
    <xf numFmtId="9" fontId="18" fillId="2" borderId="0" xfId="1" applyFont="1" applyFill="1" applyBorder="1" applyAlignment="1">
      <alignment horizontal="center" vertical="top"/>
    </xf>
    <xf numFmtId="0" fontId="9" fillId="2" borderId="0" xfId="2" applyFont="1" applyFill="1" applyBorder="1" applyAlignment="1">
      <alignment vertical="top"/>
    </xf>
    <xf numFmtId="165" fontId="17" fillId="0" borderId="0" xfId="4" applyNumberFormat="1" applyFont="1" applyFill="1" applyBorder="1"/>
    <xf numFmtId="9" fontId="17" fillId="0" borderId="0" xfId="1" applyFont="1" applyFill="1" applyBorder="1"/>
    <xf numFmtId="0" fontId="5" fillId="0" borderId="0" xfId="2" applyFont="1" applyFill="1" applyBorder="1" applyAlignment="1">
      <alignment vertical="top"/>
    </xf>
    <xf numFmtId="0" fontId="6" fillId="0" borderId="0" xfId="2" applyFont="1" applyFill="1" applyBorder="1" applyAlignment="1">
      <alignment vertical="top"/>
    </xf>
    <xf numFmtId="0" fontId="8" fillId="0" borderId="0" xfId="2" applyFont="1" applyFill="1" applyBorder="1" applyAlignment="1">
      <alignment vertical="top"/>
    </xf>
    <xf numFmtId="0" fontId="11" fillId="0" borderId="0" xfId="2" applyFont="1" applyFill="1" applyBorder="1" applyAlignment="1">
      <alignment vertical="top"/>
    </xf>
    <xf numFmtId="0" fontId="14" fillId="0" borderId="0" xfId="2" applyFont="1" applyFill="1" applyBorder="1" applyAlignment="1">
      <alignment vertical="top"/>
    </xf>
    <xf numFmtId="0" fontId="16" fillId="0" borderId="0" xfId="2" applyFont="1" applyFill="1" applyBorder="1" applyAlignment="1"/>
    <xf numFmtId="0" fontId="56" fillId="0" borderId="0" xfId="2" applyFont="1" applyFill="1" applyBorder="1" applyAlignment="1"/>
    <xf numFmtId="0" fontId="18" fillId="0" borderId="0" xfId="2" applyFont="1" applyFill="1" applyBorder="1" applyAlignment="1">
      <alignment horizontal="left" vertical="center"/>
    </xf>
    <xf numFmtId="0" fontId="19" fillId="0" borderId="0" xfId="2" applyFont="1" applyFill="1" applyBorder="1" applyAlignment="1">
      <alignment horizontal="left" vertical="center"/>
    </xf>
    <xf numFmtId="14" fontId="13" fillId="0" borderId="1" xfId="4" applyNumberFormat="1" applyFont="1" applyFill="1" applyBorder="1" applyAlignment="1">
      <alignment horizontal="center" wrapText="1"/>
    </xf>
    <xf numFmtId="0" fontId="9" fillId="3" borderId="1" xfId="2" applyFont="1" applyFill="1" applyBorder="1" applyAlignment="1">
      <alignment horizontal="center" vertical="center" wrapText="1"/>
    </xf>
    <xf numFmtId="0" fontId="9" fillId="3" borderId="1" xfId="2" applyFont="1" applyFill="1" applyBorder="1" applyAlignment="1">
      <alignment horizontal="center" vertical="center" wrapText="1"/>
    </xf>
    <xf numFmtId="0" fontId="129" fillId="0" borderId="0" xfId="2" applyFont="1" applyFill="1" applyBorder="1" applyAlignment="1">
      <alignment vertical="top"/>
    </xf>
    <xf numFmtId="0" fontId="130" fillId="0" borderId="0" xfId="2" applyFont="1" applyFill="1" applyBorder="1" applyAlignment="1">
      <alignment vertical="top"/>
    </xf>
    <xf numFmtId="0" fontId="131" fillId="0" borderId="0" xfId="2" applyFont="1" applyFill="1" applyBorder="1" applyAlignment="1">
      <alignment vertical="top"/>
    </xf>
    <xf numFmtId="0" fontId="132" fillId="0" borderId="0" xfId="2" applyFont="1" applyFill="1" applyBorder="1" applyAlignment="1">
      <alignment vertical="top"/>
    </xf>
    <xf numFmtId="0" fontId="133" fillId="0" borderId="0" xfId="2" applyFont="1" applyFill="1" applyBorder="1" applyAlignment="1">
      <alignment vertical="top"/>
    </xf>
    <xf numFmtId="0" fontId="123" fillId="0" borderId="0" xfId="2" applyFont="1" applyFill="1" applyBorder="1" applyAlignment="1">
      <alignment vertical="top"/>
    </xf>
    <xf numFmtId="216" fontId="132" fillId="0" borderId="0" xfId="2" applyNumberFormat="1" applyFont="1" applyFill="1" applyBorder="1" applyAlignment="1">
      <alignment vertical="top"/>
    </xf>
    <xf numFmtId="0" fontId="134" fillId="0" borderId="0" xfId="2" applyFont="1" applyFill="1" applyBorder="1" applyAlignment="1"/>
    <xf numFmtId="0" fontId="135" fillId="0" borderId="0" xfId="2" applyFont="1" applyFill="1" applyBorder="1" applyAlignment="1">
      <alignment vertical="top"/>
    </xf>
    <xf numFmtId="0" fontId="136" fillId="0" borderId="0" xfId="2" applyFont="1" applyFill="1" applyBorder="1" applyAlignment="1">
      <alignment horizontal="center" vertical="top"/>
    </xf>
    <xf numFmtId="0" fontId="132" fillId="0" borderId="0" xfId="2" applyFont="1" applyFill="1" applyBorder="1" applyAlignment="1">
      <alignment horizontal="center" vertical="top"/>
    </xf>
    <xf numFmtId="0" fontId="132" fillId="0" borderId="0" xfId="2" applyFont="1" applyFill="1" applyBorder="1" applyAlignment="1">
      <alignment horizontal="left" vertical="center"/>
    </xf>
    <xf numFmtId="0" fontId="136" fillId="0" borderId="0" xfId="2" applyFont="1" applyFill="1" applyBorder="1" applyAlignment="1">
      <alignment horizontal="left" vertical="center"/>
    </xf>
    <xf numFmtId="0" fontId="135" fillId="0" borderId="0" xfId="2" applyFont="1" applyFill="1" applyBorder="1" applyAlignment="1">
      <alignment horizontal="left" vertical="center"/>
    </xf>
    <xf numFmtId="0" fontId="9" fillId="4" borderId="1" xfId="2" applyFont="1" applyFill="1" applyBorder="1" applyAlignment="1">
      <alignment horizontal="center" vertical="center"/>
    </xf>
    <xf numFmtId="10" fontId="15" fillId="4" borderId="1" xfId="1" applyNumberFormat="1" applyFont="1" applyFill="1" applyBorder="1" applyAlignment="1">
      <alignment horizontal="center" wrapText="1"/>
    </xf>
    <xf numFmtId="165" fontId="17" fillId="2" borderId="0" xfId="31" applyNumberFormat="1" applyFont="1" applyFill="1"/>
    <xf numFmtId="165" fontId="130" fillId="2" borderId="0" xfId="31" applyNumberFormat="1" applyFont="1" applyFill="1"/>
    <xf numFmtId="9" fontId="137" fillId="0" borderId="0" xfId="1" applyFont="1" applyFill="1" applyBorder="1" applyAlignment="1">
      <alignment vertical="top"/>
    </xf>
    <xf numFmtId="10" fontId="132" fillId="0" borderId="0" xfId="1" applyNumberFormat="1" applyFont="1" applyFill="1" applyBorder="1" applyAlignment="1">
      <alignment vertical="top"/>
    </xf>
    <xf numFmtId="10" fontId="130" fillId="0" borderId="0" xfId="2" applyNumberFormat="1" applyFont="1" applyFill="1" applyBorder="1" applyAlignment="1">
      <alignment vertical="top"/>
    </xf>
    <xf numFmtId="10" fontId="131" fillId="0" borderId="0" xfId="2" applyNumberFormat="1" applyFont="1" applyFill="1" applyBorder="1" applyAlignment="1">
      <alignment vertical="top"/>
    </xf>
    <xf numFmtId="10" fontId="133" fillId="0" borderId="0" xfId="2" applyNumberFormat="1" applyFont="1" applyFill="1" applyBorder="1" applyAlignment="1">
      <alignment vertical="top"/>
    </xf>
    <xf numFmtId="10" fontId="123" fillId="0" borderId="0" xfId="2" applyNumberFormat="1" applyFont="1" applyFill="1" applyBorder="1" applyAlignment="1">
      <alignment vertical="top"/>
    </xf>
    <xf numFmtId="9" fontId="132" fillId="0" borderId="0" xfId="1" applyFont="1" applyFill="1" applyBorder="1" applyAlignment="1">
      <alignment vertical="top"/>
    </xf>
    <xf numFmtId="10" fontId="136" fillId="0" borderId="0" xfId="2" applyNumberFormat="1" applyFont="1" applyFill="1" applyBorder="1" applyAlignment="1">
      <alignment horizontal="center" vertical="top"/>
    </xf>
    <xf numFmtId="10" fontId="136" fillId="0" borderId="0" xfId="2" applyNumberFormat="1" applyFont="1" applyFill="1" applyBorder="1" applyAlignment="1">
      <alignment horizontal="left" vertical="center"/>
    </xf>
    <xf numFmtId="10" fontId="135" fillId="0" borderId="0" xfId="2" applyNumberFormat="1" applyFont="1" applyFill="1" applyBorder="1" applyAlignment="1">
      <alignment vertical="top"/>
    </xf>
    <xf numFmtId="10" fontId="135" fillId="0" borderId="0" xfId="2" applyNumberFormat="1" applyFont="1" applyFill="1" applyBorder="1" applyAlignment="1">
      <alignment horizontal="left" vertical="center"/>
    </xf>
    <xf numFmtId="0" fontId="9" fillId="3" borderId="1" xfId="2" applyFont="1" applyFill="1" applyBorder="1" applyAlignment="1">
      <alignment horizontal="center" vertical="center" wrapText="1"/>
    </xf>
    <xf numFmtId="165" fontId="19" fillId="2" borderId="0" xfId="2" applyNumberFormat="1" applyFont="1" applyFill="1" applyAlignment="1">
      <alignment vertical="top"/>
    </xf>
    <xf numFmtId="14" fontId="0" fillId="0" borderId="0" xfId="0" applyNumberFormat="1"/>
    <xf numFmtId="165" fontId="13" fillId="0" borderId="1" xfId="31" applyNumberFormat="1" applyFont="1" applyFill="1" applyBorder="1" applyAlignment="1">
      <alignment horizontal="center" wrapText="1"/>
    </xf>
    <xf numFmtId="165" fontId="17" fillId="2" borderId="0" xfId="1" applyNumberFormat="1" applyFont="1" applyFill="1"/>
    <xf numFmtId="14" fontId="13" fillId="4" borderId="1" xfId="4" applyNumberFormat="1" applyFont="1" applyFill="1" applyBorder="1" applyAlignment="1">
      <alignment horizontal="center" wrapText="1"/>
    </xf>
    <xf numFmtId="0" fontId="57" fillId="36" borderId="1" xfId="0" applyFont="1" applyFill="1" applyBorder="1" applyAlignment="1">
      <alignment vertical="center" wrapText="1"/>
    </xf>
    <xf numFmtId="0" fontId="20" fillId="0" borderId="0" xfId="16922" applyAlignment="1">
      <alignment vertical="top"/>
    </xf>
    <xf numFmtId="14" fontId="20" fillId="0" borderId="0" xfId="16922" applyNumberFormat="1" applyAlignment="1">
      <alignment horizontal="right" vertical="top"/>
    </xf>
    <xf numFmtId="0" fontId="0" fillId="0" borderId="0" xfId="0" applyAlignment="1">
      <alignment vertical="top"/>
    </xf>
    <xf numFmtId="3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17" fontId="20" fillId="0" borderId="0" xfId="16922" applyNumberFormat="1" applyAlignment="1">
      <alignment horizontal="right" vertical="top"/>
    </xf>
    <xf numFmtId="0" fontId="0" fillId="37" borderId="0" xfId="0" applyFill="1" applyAlignment="1">
      <alignment vertical="top"/>
    </xf>
    <xf numFmtId="0" fontId="20" fillId="0" borderId="0" xfId="16922" applyFont="1" applyAlignment="1">
      <alignment vertical="top"/>
    </xf>
    <xf numFmtId="10" fontId="139" fillId="0" borderId="0" xfId="1" applyNumberFormat="1" applyFont="1" applyFill="1" applyBorder="1" applyAlignment="1">
      <alignment vertical="top"/>
    </xf>
    <xf numFmtId="10" fontId="139" fillId="0" borderId="0" xfId="1" applyNumberFormat="1" applyFont="1" applyFill="1" applyBorder="1" applyAlignment="1">
      <alignment vertical="center"/>
    </xf>
    <xf numFmtId="0" fontId="138" fillId="29" borderId="1" xfId="0" applyFont="1" applyFill="1" applyBorder="1" applyAlignment="1">
      <alignment horizontal="center" vertical="center"/>
    </xf>
    <xf numFmtId="14" fontId="138" fillId="29" borderId="1" xfId="0" applyNumberFormat="1" applyFont="1" applyFill="1" applyBorder="1" applyAlignment="1">
      <alignment horizontal="center" vertical="center"/>
    </xf>
    <xf numFmtId="165" fontId="138" fillId="29" borderId="1" xfId="31" applyNumberFormat="1" applyFont="1" applyFill="1" applyBorder="1" applyAlignment="1">
      <alignment horizontal="center" vertical="center"/>
    </xf>
    <xf numFmtId="0" fontId="138" fillId="4" borderId="1" xfId="0" applyFont="1" applyFill="1" applyBorder="1" applyAlignment="1">
      <alignment horizontal="center" vertical="center"/>
    </xf>
    <xf numFmtId="0" fontId="138" fillId="0" borderId="0" xfId="0" applyFont="1" applyAlignment="1">
      <alignment horizontal="center" vertical="center"/>
    </xf>
    <xf numFmtId="0" fontId="0" fillId="0" borderId="0" xfId="0" applyFill="1" applyAlignment="1">
      <alignment vertical="top"/>
    </xf>
    <xf numFmtId="0" fontId="0" fillId="38" borderId="0" xfId="0" applyFill="1" applyAlignment="1">
      <alignment vertical="top"/>
    </xf>
    <xf numFmtId="0" fontId="0" fillId="4" borderId="0" xfId="0" applyFill="1" applyAlignment="1">
      <alignment vertical="top"/>
    </xf>
    <xf numFmtId="165" fontId="0" fillId="0" borderId="0" xfId="31" applyNumberFormat="1" applyFont="1" applyAlignment="1">
      <alignment vertical="top"/>
    </xf>
    <xf numFmtId="165" fontId="20" fillId="0" borderId="0" xfId="31" applyNumberFormat="1" applyFont="1" applyAlignment="1">
      <alignment horizontal="right" vertical="top"/>
    </xf>
    <xf numFmtId="165" fontId="20" fillId="0" borderId="0" xfId="31" applyNumberFormat="1" applyFont="1" applyAlignment="1">
      <alignment vertical="top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31" applyNumberFormat="1" applyFont="1"/>
    <xf numFmtId="165" fontId="13" fillId="36" borderId="1" xfId="4" applyNumberFormat="1" applyFont="1" applyFill="1" applyBorder="1" applyAlignment="1">
      <alignment horizontal="center" wrapText="1"/>
    </xf>
    <xf numFmtId="0" fontId="9" fillId="3" borderId="1" xfId="2" applyFont="1" applyFill="1" applyBorder="1" applyAlignment="1">
      <alignment horizontal="center" vertical="center" wrapText="1"/>
    </xf>
    <xf numFmtId="0" fontId="9" fillId="3" borderId="2" xfId="2" applyFont="1" applyFill="1" applyBorder="1" applyAlignment="1">
      <alignment horizontal="center" vertical="center" wrapText="1"/>
    </xf>
    <xf numFmtId="0" fontId="9" fillId="3" borderId="13" xfId="2" applyFont="1" applyFill="1" applyBorder="1" applyAlignment="1">
      <alignment horizontal="center" vertical="center" wrapText="1"/>
    </xf>
    <xf numFmtId="0" fontId="9" fillId="3" borderId="20" xfId="2" applyFont="1" applyFill="1" applyBorder="1" applyAlignment="1">
      <alignment horizontal="center" vertical="center" wrapText="1"/>
    </xf>
    <xf numFmtId="0" fontId="12" fillId="0" borderId="1" xfId="2" applyFont="1" applyFill="1" applyBorder="1" applyAlignment="1">
      <alignment horizontal="center" vertical="center" wrapText="1"/>
    </xf>
    <xf numFmtId="0" fontId="12" fillId="0" borderId="1" xfId="2" applyFont="1" applyFill="1" applyBorder="1" applyAlignment="1">
      <alignment horizontal="center" vertical="center"/>
    </xf>
    <xf numFmtId="0" fontId="10" fillId="3" borderId="1" xfId="2" applyFont="1" applyFill="1" applyBorder="1" applyAlignment="1">
      <alignment horizontal="center" vertical="center"/>
    </xf>
    <xf numFmtId="0" fontId="50" fillId="0" borderId="1" xfId="0" applyFont="1" applyBorder="1" applyAlignment="1">
      <alignment horizontal="center" vertical="center" wrapText="1"/>
    </xf>
    <xf numFmtId="0" fontId="12" fillId="0" borderId="3" xfId="2" applyFont="1" applyFill="1" applyBorder="1" applyAlignment="1">
      <alignment horizontal="center" vertical="center" wrapText="1"/>
    </xf>
    <xf numFmtId="0" fontId="12" fillId="0" borderId="4" xfId="2" applyFont="1" applyFill="1" applyBorder="1" applyAlignment="1">
      <alignment horizontal="center" vertical="center" wrapText="1"/>
    </xf>
    <xf numFmtId="0" fontId="12" fillId="0" borderId="5" xfId="2" applyFont="1" applyFill="1" applyBorder="1" applyAlignment="1">
      <alignment horizontal="center" vertical="center" wrapText="1"/>
    </xf>
  </cellXfs>
  <cellStyles count="16923">
    <cellStyle name="." xfId="16664"/>
    <cellStyle name="??" xfId="16665"/>
    <cellStyle name="?? [0.00]_ Att. 1- Cover" xfId="16666"/>
    <cellStyle name="?? [0]" xfId="16667"/>
    <cellStyle name="???? [0.00]_PRODUCT DETAIL Q1" xfId="16668"/>
    <cellStyle name="????_PRODUCT DETAIL Q1" xfId="16669"/>
    <cellStyle name="???[0]_00Q3902REV.1" xfId="16670"/>
    <cellStyle name="???_00Q3902REV.1" xfId="16671"/>
    <cellStyle name="??[0]_BRE" xfId="16672"/>
    <cellStyle name="??_ Att. 1- Cover" xfId="16673"/>
    <cellStyle name="??A? [0]_ÿÿÿÿÿÿ_1_¢¬???¢â? " xfId="16674"/>
    <cellStyle name="??A?_ÿÿÿÿÿÿ_1_¢¬???¢â? " xfId="16675"/>
    <cellStyle name="?¡±¢¥?_?¨ù??¢´¢¥_¢¬???¢â? " xfId="16676"/>
    <cellStyle name="@ET_Style?{1AC50C27-0B97-41FC-83DD-F49C92BB0C87}" xfId="16677"/>
    <cellStyle name="]" xfId="16678"/>
    <cellStyle name="_?_BOOKSHIP" xfId="16679"/>
    <cellStyle name="__ [0.00]_PRODUCT DETAIL Q1" xfId="16680"/>
    <cellStyle name="__ [0]_1202" xfId="16681"/>
    <cellStyle name="__ [0]_1202_Result Red Store Jun" xfId="16682"/>
    <cellStyle name="__ [0]_Book1" xfId="16683"/>
    <cellStyle name="___(____)______" xfId="16684"/>
    <cellStyle name="___[0]_Book1" xfId="16685"/>
    <cellStyle name="____ [0.00]_PRODUCT DETAIL Q1" xfId="16686"/>
    <cellStyle name="_____PRODUCT DETAIL Q1" xfId="16687"/>
    <cellStyle name="____95" xfId="16688"/>
    <cellStyle name="____Book1" xfId="16689"/>
    <cellStyle name="___1202" xfId="16690"/>
    <cellStyle name="___1202_Result Red Store Jun" xfId="16691"/>
    <cellStyle name="___1202_Result Red Store Jun_1" xfId="16692"/>
    <cellStyle name="___Book1" xfId="16693"/>
    <cellStyle name="___Book1_Result Red Store Jun" xfId="16694"/>
    <cellStyle name="___kc-elec system check list" xfId="16695"/>
    <cellStyle name="___PRODUCT DETAIL Q1" xfId="16696"/>
    <cellStyle name="_KT (2)" xfId="16697"/>
    <cellStyle name="_KT (2)_1" xfId="16698"/>
    <cellStyle name="_KT (2)_2" xfId="16699"/>
    <cellStyle name="_KT (2)_2_TG-TH" xfId="16700"/>
    <cellStyle name="_KT (2)_3" xfId="16701"/>
    <cellStyle name="_KT (2)_3_TG-TH" xfId="16702"/>
    <cellStyle name="_KT (2)_4" xfId="16703"/>
    <cellStyle name="_KT (2)_4_TG-TH" xfId="16704"/>
    <cellStyle name="_KT (2)_5" xfId="16705"/>
    <cellStyle name="_KT (2)_TG-TH" xfId="16706"/>
    <cellStyle name="_KT_TG" xfId="16707"/>
    <cellStyle name="_KT_TG_1" xfId="16708"/>
    <cellStyle name="_KT_TG_2" xfId="16709"/>
    <cellStyle name="_KT_TG_3" xfId="16710"/>
    <cellStyle name="_KT_TG_4" xfId="16711"/>
    <cellStyle name="_TG-TH" xfId="16712"/>
    <cellStyle name="_TG-TH_1" xfId="16713"/>
    <cellStyle name="_TG-TH_2" xfId="16714"/>
    <cellStyle name="_TG-TH_3" xfId="16715"/>
    <cellStyle name="_TG-TH_4" xfId="16716"/>
    <cellStyle name="_x005f_x0001_" xfId="16717"/>
    <cellStyle name="1" xfId="16718"/>
    <cellStyle name="123" xfId="16719"/>
    <cellStyle name="15" xfId="16720"/>
    <cellStyle name="¹éºÐÀ²_±âÅ¸" xfId="16721"/>
    <cellStyle name="2" xfId="16722"/>
    <cellStyle name="20% - Accent1 10" xfId="37"/>
    <cellStyle name="20% - Accent1 10 2" xfId="3577"/>
    <cellStyle name="20% - Accent1 11" xfId="38"/>
    <cellStyle name="20% - Accent1 11 2" xfId="3578"/>
    <cellStyle name="20% - Accent1 12" xfId="39"/>
    <cellStyle name="20% - Accent1 12 2" xfId="3579"/>
    <cellStyle name="20% - Accent1 13" xfId="40"/>
    <cellStyle name="20% - Accent1 13 2" xfId="3580"/>
    <cellStyle name="20% - Accent1 14" xfId="41"/>
    <cellStyle name="20% - Accent1 14 2" xfId="3581"/>
    <cellStyle name="20% - Accent1 15" xfId="42"/>
    <cellStyle name="20% - Accent1 15 2" xfId="3582"/>
    <cellStyle name="20% - Accent1 16" xfId="43"/>
    <cellStyle name="20% - Accent1 16 2" xfId="3583"/>
    <cellStyle name="20% - Accent1 17" xfId="44"/>
    <cellStyle name="20% - Accent1 17 2" xfId="3584"/>
    <cellStyle name="20% - Accent1 18" xfId="45"/>
    <cellStyle name="20% - Accent1 18 2" xfId="3585"/>
    <cellStyle name="20% - Accent1 19" xfId="46"/>
    <cellStyle name="20% - Accent1 19 2" xfId="3586"/>
    <cellStyle name="20% - Accent1 2" xfId="47"/>
    <cellStyle name="20% - Accent1 2 2" xfId="48"/>
    <cellStyle name="20% - Accent1 2 2 2" xfId="3587"/>
    <cellStyle name="20% - Accent1 2 3" xfId="3588"/>
    <cellStyle name="20% - Accent1 20" xfId="49"/>
    <cellStyle name="20% - Accent1 20 2" xfId="3589"/>
    <cellStyle name="20% - Accent1 21" xfId="50"/>
    <cellStyle name="20% - Accent1 21 2" xfId="3590"/>
    <cellStyle name="20% - Accent1 22" xfId="51"/>
    <cellStyle name="20% - Accent1 22 2" xfId="3591"/>
    <cellStyle name="20% - Accent1 23" xfId="52"/>
    <cellStyle name="20% - Accent1 23 2" xfId="3592"/>
    <cellStyle name="20% - Accent1 24" xfId="53"/>
    <cellStyle name="20% - Accent1 24 2" xfId="3593"/>
    <cellStyle name="20% - Accent1 25" xfId="54"/>
    <cellStyle name="20% - Accent1 25 2" xfId="3594"/>
    <cellStyle name="20% - Accent1 26" xfId="55"/>
    <cellStyle name="20% - Accent1 26 2" xfId="3595"/>
    <cellStyle name="20% - Accent1 27" xfId="56"/>
    <cellStyle name="20% - Accent1 27 2" xfId="3596"/>
    <cellStyle name="20% - Accent1 28" xfId="57"/>
    <cellStyle name="20% - Accent1 28 2" xfId="3597"/>
    <cellStyle name="20% - Accent1 29" xfId="58"/>
    <cellStyle name="20% - Accent1 29 2" xfId="3598"/>
    <cellStyle name="20% - Accent1 3" xfId="59"/>
    <cellStyle name="20% - Accent1 3 2" xfId="3599"/>
    <cellStyle name="20% - Accent1 30" xfId="60"/>
    <cellStyle name="20% - Accent1 30 2" xfId="3600"/>
    <cellStyle name="20% - Accent1 31" xfId="61"/>
    <cellStyle name="20% - Accent1 31 2" xfId="3601"/>
    <cellStyle name="20% - Accent1 32" xfId="62"/>
    <cellStyle name="20% - Accent1 32 2" xfId="3602"/>
    <cellStyle name="20% - Accent1 33" xfId="63"/>
    <cellStyle name="20% - Accent1 33 2" xfId="3603"/>
    <cellStyle name="20% - Accent1 34" xfId="64"/>
    <cellStyle name="20% - Accent1 34 2" xfId="3604"/>
    <cellStyle name="20% - Accent1 35" xfId="65"/>
    <cellStyle name="20% - Accent1 35 2" xfId="3605"/>
    <cellStyle name="20% - Accent1 36" xfId="66"/>
    <cellStyle name="20% - Accent1 36 2" xfId="3606"/>
    <cellStyle name="20% - Accent1 37" xfId="67"/>
    <cellStyle name="20% - Accent1 37 2" xfId="3607"/>
    <cellStyle name="20% - Accent1 38" xfId="68"/>
    <cellStyle name="20% - Accent1 38 2" xfId="3608"/>
    <cellStyle name="20% - Accent1 39" xfId="69"/>
    <cellStyle name="20% - Accent1 39 2" xfId="3609"/>
    <cellStyle name="20% - Accent1 4" xfId="70"/>
    <cellStyle name="20% - Accent1 4 2" xfId="3610"/>
    <cellStyle name="20% - Accent1 40" xfId="71"/>
    <cellStyle name="20% - Accent1 40 2" xfId="3611"/>
    <cellStyle name="20% - Accent1 41" xfId="72"/>
    <cellStyle name="20% - Accent1 41 2" xfId="3612"/>
    <cellStyle name="20% - Accent1 42" xfId="73"/>
    <cellStyle name="20% - Accent1 42 2" xfId="3613"/>
    <cellStyle name="20% - Accent1 43" xfId="74"/>
    <cellStyle name="20% - Accent1 43 2" xfId="3614"/>
    <cellStyle name="20% - Accent1 44" xfId="75"/>
    <cellStyle name="20% - Accent1 44 2" xfId="3615"/>
    <cellStyle name="20% - Accent1 45" xfId="76"/>
    <cellStyle name="20% - Accent1 45 2" xfId="3616"/>
    <cellStyle name="20% - Accent1 46" xfId="77"/>
    <cellStyle name="20% - Accent1 46 2" xfId="3617"/>
    <cellStyle name="20% - Accent1 47" xfId="78"/>
    <cellStyle name="20% - Accent1 47 2" xfId="3618"/>
    <cellStyle name="20% - Accent1 48" xfId="79"/>
    <cellStyle name="20% - Accent1 48 2" xfId="3619"/>
    <cellStyle name="20% - Accent1 49" xfId="80"/>
    <cellStyle name="20% - Accent1 49 2" xfId="3620"/>
    <cellStyle name="20% - Accent1 5" xfId="81"/>
    <cellStyle name="20% - Accent1 5 2" xfId="3621"/>
    <cellStyle name="20% - Accent1 50" xfId="82"/>
    <cellStyle name="20% - Accent1 50 2" xfId="3622"/>
    <cellStyle name="20% - Accent1 51" xfId="83"/>
    <cellStyle name="20% - Accent1 51 2" xfId="3623"/>
    <cellStyle name="20% - Accent1 52" xfId="84"/>
    <cellStyle name="20% - Accent1 52 2" xfId="3624"/>
    <cellStyle name="20% - Accent1 53" xfId="85"/>
    <cellStyle name="20% - Accent1 53 2" xfId="3625"/>
    <cellStyle name="20% - Accent1 54" xfId="86"/>
    <cellStyle name="20% - Accent1 54 2" xfId="3626"/>
    <cellStyle name="20% - Accent1 55" xfId="87"/>
    <cellStyle name="20% - Accent1 55 2" xfId="3627"/>
    <cellStyle name="20% - Accent1 56" xfId="88"/>
    <cellStyle name="20% - Accent1 56 2" xfId="3628"/>
    <cellStyle name="20% - Accent1 57" xfId="89"/>
    <cellStyle name="20% - Accent1 57 2" xfId="3629"/>
    <cellStyle name="20% - Accent1 58" xfId="90"/>
    <cellStyle name="20% - Accent1 58 2" xfId="3630"/>
    <cellStyle name="20% - Accent1 59" xfId="91"/>
    <cellStyle name="20% - Accent1 59 2" xfId="3631"/>
    <cellStyle name="20% - Accent1 6" xfId="92"/>
    <cellStyle name="20% - Accent1 6 2" xfId="3632"/>
    <cellStyle name="20% - Accent1 60" xfId="3633"/>
    <cellStyle name="20% - Accent1 7" xfId="93"/>
    <cellStyle name="20% - Accent1 7 2" xfId="3634"/>
    <cellStyle name="20% - Accent1 8" xfId="94"/>
    <cellStyle name="20% - Accent1 8 2" xfId="3635"/>
    <cellStyle name="20% - Accent1 9" xfId="95"/>
    <cellStyle name="20% - Accent1 9 2" xfId="3636"/>
    <cellStyle name="20% - Accent2 10" xfId="96"/>
    <cellStyle name="20% - Accent2 10 2" xfId="3637"/>
    <cellStyle name="20% - Accent2 11" xfId="97"/>
    <cellStyle name="20% - Accent2 11 2" xfId="3638"/>
    <cellStyle name="20% - Accent2 12" xfId="98"/>
    <cellStyle name="20% - Accent2 12 2" xfId="3639"/>
    <cellStyle name="20% - Accent2 13" xfId="99"/>
    <cellStyle name="20% - Accent2 13 2" xfId="3640"/>
    <cellStyle name="20% - Accent2 14" xfId="100"/>
    <cellStyle name="20% - Accent2 14 2" xfId="3641"/>
    <cellStyle name="20% - Accent2 15" xfId="101"/>
    <cellStyle name="20% - Accent2 15 2" xfId="3642"/>
    <cellStyle name="20% - Accent2 16" xfId="102"/>
    <cellStyle name="20% - Accent2 16 2" xfId="3643"/>
    <cellStyle name="20% - Accent2 17" xfId="103"/>
    <cellStyle name="20% - Accent2 17 2" xfId="3644"/>
    <cellStyle name="20% - Accent2 18" xfId="104"/>
    <cellStyle name="20% - Accent2 18 2" xfId="3645"/>
    <cellStyle name="20% - Accent2 19" xfId="105"/>
    <cellStyle name="20% - Accent2 19 2" xfId="3646"/>
    <cellStyle name="20% - Accent2 2" xfId="106"/>
    <cellStyle name="20% - Accent2 2 2" xfId="107"/>
    <cellStyle name="20% - Accent2 2 2 2" xfId="3647"/>
    <cellStyle name="20% - Accent2 2 3" xfId="3648"/>
    <cellStyle name="20% - Accent2 20" xfId="108"/>
    <cellStyle name="20% - Accent2 20 2" xfId="3649"/>
    <cellStyle name="20% - Accent2 21" xfId="109"/>
    <cellStyle name="20% - Accent2 21 2" xfId="3650"/>
    <cellStyle name="20% - Accent2 22" xfId="110"/>
    <cellStyle name="20% - Accent2 22 2" xfId="3651"/>
    <cellStyle name="20% - Accent2 23" xfId="111"/>
    <cellStyle name="20% - Accent2 23 2" xfId="3652"/>
    <cellStyle name="20% - Accent2 24" xfId="112"/>
    <cellStyle name="20% - Accent2 24 2" xfId="3653"/>
    <cellStyle name="20% - Accent2 25" xfId="113"/>
    <cellStyle name="20% - Accent2 25 2" xfId="3654"/>
    <cellStyle name="20% - Accent2 26" xfId="114"/>
    <cellStyle name="20% - Accent2 26 2" xfId="3655"/>
    <cellStyle name="20% - Accent2 27" xfId="115"/>
    <cellStyle name="20% - Accent2 27 2" xfId="3656"/>
    <cellStyle name="20% - Accent2 28" xfId="116"/>
    <cellStyle name="20% - Accent2 28 2" xfId="3657"/>
    <cellStyle name="20% - Accent2 29" xfId="117"/>
    <cellStyle name="20% - Accent2 29 2" xfId="3658"/>
    <cellStyle name="20% - Accent2 3" xfId="118"/>
    <cellStyle name="20% - Accent2 3 2" xfId="3659"/>
    <cellStyle name="20% - Accent2 30" xfId="119"/>
    <cellStyle name="20% - Accent2 30 2" xfId="3660"/>
    <cellStyle name="20% - Accent2 31" xfId="120"/>
    <cellStyle name="20% - Accent2 31 2" xfId="3661"/>
    <cellStyle name="20% - Accent2 32" xfId="121"/>
    <cellStyle name="20% - Accent2 32 2" xfId="3662"/>
    <cellStyle name="20% - Accent2 33" xfId="122"/>
    <cellStyle name="20% - Accent2 33 2" xfId="3663"/>
    <cellStyle name="20% - Accent2 34" xfId="123"/>
    <cellStyle name="20% - Accent2 34 2" xfId="3664"/>
    <cellStyle name="20% - Accent2 35" xfId="124"/>
    <cellStyle name="20% - Accent2 35 2" xfId="3665"/>
    <cellStyle name="20% - Accent2 36" xfId="125"/>
    <cellStyle name="20% - Accent2 36 2" xfId="3666"/>
    <cellStyle name="20% - Accent2 37" xfId="126"/>
    <cellStyle name="20% - Accent2 37 2" xfId="3667"/>
    <cellStyle name="20% - Accent2 38" xfId="127"/>
    <cellStyle name="20% - Accent2 38 2" xfId="3668"/>
    <cellStyle name="20% - Accent2 39" xfId="128"/>
    <cellStyle name="20% - Accent2 39 2" xfId="3669"/>
    <cellStyle name="20% - Accent2 4" xfId="129"/>
    <cellStyle name="20% - Accent2 4 2" xfId="3670"/>
    <cellStyle name="20% - Accent2 40" xfId="130"/>
    <cellStyle name="20% - Accent2 40 2" xfId="3671"/>
    <cellStyle name="20% - Accent2 41" xfId="131"/>
    <cellStyle name="20% - Accent2 41 2" xfId="3672"/>
    <cellStyle name="20% - Accent2 42" xfId="132"/>
    <cellStyle name="20% - Accent2 42 2" xfId="3673"/>
    <cellStyle name="20% - Accent2 43" xfId="133"/>
    <cellStyle name="20% - Accent2 43 2" xfId="3674"/>
    <cellStyle name="20% - Accent2 44" xfId="134"/>
    <cellStyle name="20% - Accent2 44 2" xfId="3675"/>
    <cellStyle name="20% - Accent2 45" xfId="135"/>
    <cellStyle name="20% - Accent2 45 2" xfId="3676"/>
    <cellStyle name="20% - Accent2 46" xfId="136"/>
    <cellStyle name="20% - Accent2 46 2" xfId="3677"/>
    <cellStyle name="20% - Accent2 47" xfId="137"/>
    <cellStyle name="20% - Accent2 47 2" xfId="3678"/>
    <cellStyle name="20% - Accent2 48" xfId="138"/>
    <cellStyle name="20% - Accent2 48 2" xfId="3679"/>
    <cellStyle name="20% - Accent2 49" xfId="139"/>
    <cellStyle name="20% - Accent2 49 2" xfId="3680"/>
    <cellStyle name="20% - Accent2 5" xfId="140"/>
    <cellStyle name="20% - Accent2 5 2" xfId="3681"/>
    <cellStyle name="20% - Accent2 50" xfId="141"/>
    <cellStyle name="20% - Accent2 50 2" xfId="3682"/>
    <cellStyle name="20% - Accent2 51" xfId="142"/>
    <cellStyle name="20% - Accent2 51 2" xfId="3683"/>
    <cellStyle name="20% - Accent2 52" xfId="143"/>
    <cellStyle name="20% - Accent2 52 2" xfId="3684"/>
    <cellStyle name="20% - Accent2 53" xfId="144"/>
    <cellStyle name="20% - Accent2 53 2" xfId="3685"/>
    <cellStyle name="20% - Accent2 54" xfId="145"/>
    <cellStyle name="20% - Accent2 54 2" xfId="3686"/>
    <cellStyle name="20% - Accent2 55" xfId="146"/>
    <cellStyle name="20% - Accent2 55 2" xfId="3687"/>
    <cellStyle name="20% - Accent2 56" xfId="147"/>
    <cellStyle name="20% - Accent2 56 2" xfId="3688"/>
    <cellStyle name="20% - Accent2 57" xfId="148"/>
    <cellStyle name="20% - Accent2 57 2" xfId="3689"/>
    <cellStyle name="20% - Accent2 58" xfId="149"/>
    <cellStyle name="20% - Accent2 58 2" xfId="3690"/>
    <cellStyle name="20% - Accent2 59" xfId="150"/>
    <cellStyle name="20% - Accent2 59 2" xfId="3691"/>
    <cellStyle name="20% - Accent2 6" xfId="151"/>
    <cellStyle name="20% - Accent2 6 2" xfId="3692"/>
    <cellStyle name="20% - Accent2 60" xfId="3693"/>
    <cellStyle name="20% - Accent2 7" xfId="152"/>
    <cellStyle name="20% - Accent2 7 2" xfId="3694"/>
    <cellStyle name="20% - Accent2 8" xfId="153"/>
    <cellStyle name="20% - Accent2 8 2" xfId="3695"/>
    <cellStyle name="20% - Accent2 9" xfId="154"/>
    <cellStyle name="20% - Accent2 9 2" xfId="3696"/>
    <cellStyle name="20% - Accent3 10" xfId="155"/>
    <cellStyle name="20% - Accent3 10 2" xfId="3697"/>
    <cellStyle name="20% - Accent3 11" xfId="156"/>
    <cellStyle name="20% - Accent3 11 2" xfId="3698"/>
    <cellStyle name="20% - Accent3 12" xfId="157"/>
    <cellStyle name="20% - Accent3 12 2" xfId="3699"/>
    <cellStyle name="20% - Accent3 13" xfId="158"/>
    <cellStyle name="20% - Accent3 13 2" xfId="3700"/>
    <cellStyle name="20% - Accent3 14" xfId="159"/>
    <cellStyle name="20% - Accent3 14 2" xfId="3701"/>
    <cellStyle name="20% - Accent3 15" xfId="160"/>
    <cellStyle name="20% - Accent3 15 2" xfId="3702"/>
    <cellStyle name="20% - Accent3 16" xfId="161"/>
    <cellStyle name="20% - Accent3 16 2" xfId="3703"/>
    <cellStyle name="20% - Accent3 17" xfId="162"/>
    <cellStyle name="20% - Accent3 17 2" xfId="3704"/>
    <cellStyle name="20% - Accent3 18" xfId="163"/>
    <cellStyle name="20% - Accent3 18 2" xfId="3705"/>
    <cellStyle name="20% - Accent3 19" xfId="164"/>
    <cellStyle name="20% - Accent3 19 2" xfId="3706"/>
    <cellStyle name="20% - Accent3 2" xfId="165"/>
    <cellStyle name="20% - Accent3 2 2" xfId="166"/>
    <cellStyle name="20% - Accent3 2 2 2" xfId="3707"/>
    <cellStyle name="20% - Accent3 2 3" xfId="3708"/>
    <cellStyle name="20% - Accent3 20" xfId="167"/>
    <cellStyle name="20% - Accent3 20 2" xfId="3709"/>
    <cellStyle name="20% - Accent3 21" xfId="168"/>
    <cellStyle name="20% - Accent3 21 2" xfId="3710"/>
    <cellStyle name="20% - Accent3 22" xfId="169"/>
    <cellStyle name="20% - Accent3 22 2" xfId="3711"/>
    <cellStyle name="20% - Accent3 23" xfId="170"/>
    <cellStyle name="20% - Accent3 23 2" xfId="3712"/>
    <cellStyle name="20% - Accent3 24" xfId="171"/>
    <cellStyle name="20% - Accent3 24 2" xfId="3713"/>
    <cellStyle name="20% - Accent3 25" xfId="172"/>
    <cellStyle name="20% - Accent3 25 2" xfId="3714"/>
    <cellStyle name="20% - Accent3 26" xfId="173"/>
    <cellStyle name="20% - Accent3 26 2" xfId="3715"/>
    <cellStyle name="20% - Accent3 27" xfId="174"/>
    <cellStyle name="20% - Accent3 27 2" xfId="3716"/>
    <cellStyle name="20% - Accent3 28" xfId="175"/>
    <cellStyle name="20% - Accent3 28 2" xfId="3717"/>
    <cellStyle name="20% - Accent3 29" xfId="176"/>
    <cellStyle name="20% - Accent3 29 2" xfId="3718"/>
    <cellStyle name="20% - Accent3 3" xfId="177"/>
    <cellStyle name="20% - Accent3 3 2" xfId="3719"/>
    <cellStyle name="20% - Accent3 30" xfId="178"/>
    <cellStyle name="20% - Accent3 30 2" xfId="3720"/>
    <cellStyle name="20% - Accent3 31" xfId="179"/>
    <cellStyle name="20% - Accent3 31 2" xfId="3721"/>
    <cellStyle name="20% - Accent3 32" xfId="180"/>
    <cellStyle name="20% - Accent3 32 2" xfId="3722"/>
    <cellStyle name="20% - Accent3 33" xfId="181"/>
    <cellStyle name="20% - Accent3 33 2" xfId="3723"/>
    <cellStyle name="20% - Accent3 34" xfId="182"/>
    <cellStyle name="20% - Accent3 34 2" xfId="3724"/>
    <cellStyle name="20% - Accent3 35" xfId="183"/>
    <cellStyle name="20% - Accent3 35 2" xfId="3725"/>
    <cellStyle name="20% - Accent3 36" xfId="184"/>
    <cellStyle name="20% - Accent3 36 2" xfId="3726"/>
    <cellStyle name="20% - Accent3 37" xfId="185"/>
    <cellStyle name="20% - Accent3 37 2" xfId="3727"/>
    <cellStyle name="20% - Accent3 38" xfId="186"/>
    <cellStyle name="20% - Accent3 38 2" xfId="3728"/>
    <cellStyle name="20% - Accent3 39" xfId="187"/>
    <cellStyle name="20% - Accent3 39 2" xfId="3729"/>
    <cellStyle name="20% - Accent3 4" xfId="188"/>
    <cellStyle name="20% - Accent3 4 2" xfId="3730"/>
    <cellStyle name="20% - Accent3 40" xfId="189"/>
    <cellStyle name="20% - Accent3 40 2" xfId="3731"/>
    <cellStyle name="20% - Accent3 41" xfId="190"/>
    <cellStyle name="20% - Accent3 41 2" xfId="3732"/>
    <cellStyle name="20% - Accent3 42" xfId="191"/>
    <cellStyle name="20% - Accent3 42 2" xfId="3733"/>
    <cellStyle name="20% - Accent3 43" xfId="192"/>
    <cellStyle name="20% - Accent3 43 2" xfId="3734"/>
    <cellStyle name="20% - Accent3 44" xfId="193"/>
    <cellStyle name="20% - Accent3 44 2" xfId="3735"/>
    <cellStyle name="20% - Accent3 45" xfId="194"/>
    <cellStyle name="20% - Accent3 45 2" xfId="3736"/>
    <cellStyle name="20% - Accent3 46" xfId="195"/>
    <cellStyle name="20% - Accent3 46 2" xfId="3737"/>
    <cellStyle name="20% - Accent3 47" xfId="196"/>
    <cellStyle name="20% - Accent3 47 2" xfId="3738"/>
    <cellStyle name="20% - Accent3 48" xfId="197"/>
    <cellStyle name="20% - Accent3 48 2" xfId="3739"/>
    <cellStyle name="20% - Accent3 49" xfId="198"/>
    <cellStyle name="20% - Accent3 49 2" xfId="3740"/>
    <cellStyle name="20% - Accent3 5" xfId="199"/>
    <cellStyle name="20% - Accent3 5 2" xfId="3741"/>
    <cellStyle name="20% - Accent3 50" xfId="200"/>
    <cellStyle name="20% - Accent3 50 2" xfId="3742"/>
    <cellStyle name="20% - Accent3 51" xfId="201"/>
    <cellStyle name="20% - Accent3 51 2" xfId="3743"/>
    <cellStyle name="20% - Accent3 52" xfId="202"/>
    <cellStyle name="20% - Accent3 52 2" xfId="3744"/>
    <cellStyle name="20% - Accent3 53" xfId="203"/>
    <cellStyle name="20% - Accent3 53 2" xfId="3745"/>
    <cellStyle name="20% - Accent3 54" xfId="204"/>
    <cellStyle name="20% - Accent3 54 2" xfId="3746"/>
    <cellStyle name="20% - Accent3 55" xfId="205"/>
    <cellStyle name="20% - Accent3 55 2" xfId="3747"/>
    <cellStyle name="20% - Accent3 56" xfId="206"/>
    <cellStyle name="20% - Accent3 56 2" xfId="3748"/>
    <cellStyle name="20% - Accent3 57" xfId="207"/>
    <cellStyle name="20% - Accent3 57 2" xfId="3749"/>
    <cellStyle name="20% - Accent3 58" xfId="208"/>
    <cellStyle name="20% - Accent3 58 2" xfId="3750"/>
    <cellStyle name="20% - Accent3 59" xfId="209"/>
    <cellStyle name="20% - Accent3 59 2" xfId="3751"/>
    <cellStyle name="20% - Accent3 6" xfId="210"/>
    <cellStyle name="20% - Accent3 6 2" xfId="3752"/>
    <cellStyle name="20% - Accent3 60" xfId="3753"/>
    <cellStyle name="20% - Accent3 7" xfId="211"/>
    <cellStyle name="20% - Accent3 7 2" xfId="3754"/>
    <cellStyle name="20% - Accent3 8" xfId="212"/>
    <cellStyle name="20% - Accent3 8 2" xfId="3755"/>
    <cellStyle name="20% - Accent3 9" xfId="213"/>
    <cellStyle name="20% - Accent3 9 2" xfId="3756"/>
    <cellStyle name="20% - Accent4 10" xfId="214"/>
    <cellStyle name="20% - Accent4 10 2" xfId="3757"/>
    <cellStyle name="20% - Accent4 11" xfId="215"/>
    <cellStyle name="20% - Accent4 11 2" xfId="3758"/>
    <cellStyle name="20% - Accent4 12" xfId="216"/>
    <cellStyle name="20% - Accent4 12 2" xfId="3759"/>
    <cellStyle name="20% - Accent4 13" xfId="217"/>
    <cellStyle name="20% - Accent4 13 2" xfId="3760"/>
    <cellStyle name="20% - Accent4 14" xfId="218"/>
    <cellStyle name="20% - Accent4 14 2" xfId="3761"/>
    <cellStyle name="20% - Accent4 15" xfId="219"/>
    <cellStyle name="20% - Accent4 15 2" xfId="3762"/>
    <cellStyle name="20% - Accent4 16" xfId="220"/>
    <cellStyle name="20% - Accent4 16 2" xfId="3763"/>
    <cellStyle name="20% - Accent4 17" xfId="221"/>
    <cellStyle name="20% - Accent4 17 2" xfId="3764"/>
    <cellStyle name="20% - Accent4 18" xfId="222"/>
    <cellStyle name="20% - Accent4 18 2" xfId="3765"/>
    <cellStyle name="20% - Accent4 19" xfId="223"/>
    <cellStyle name="20% - Accent4 19 2" xfId="3766"/>
    <cellStyle name="20% - Accent4 2" xfId="224"/>
    <cellStyle name="20% - Accent4 2 2" xfId="225"/>
    <cellStyle name="20% - Accent4 2 2 2" xfId="3767"/>
    <cellStyle name="20% - Accent4 2 3" xfId="3768"/>
    <cellStyle name="20% - Accent4 20" xfId="226"/>
    <cellStyle name="20% - Accent4 20 2" xfId="3769"/>
    <cellStyle name="20% - Accent4 21" xfId="227"/>
    <cellStyle name="20% - Accent4 21 2" xfId="3770"/>
    <cellStyle name="20% - Accent4 22" xfId="228"/>
    <cellStyle name="20% - Accent4 22 2" xfId="3771"/>
    <cellStyle name="20% - Accent4 23" xfId="229"/>
    <cellStyle name="20% - Accent4 23 2" xfId="3772"/>
    <cellStyle name="20% - Accent4 24" xfId="230"/>
    <cellStyle name="20% - Accent4 24 2" xfId="3773"/>
    <cellStyle name="20% - Accent4 25" xfId="231"/>
    <cellStyle name="20% - Accent4 25 2" xfId="3774"/>
    <cellStyle name="20% - Accent4 26" xfId="232"/>
    <cellStyle name="20% - Accent4 26 2" xfId="3775"/>
    <cellStyle name="20% - Accent4 27" xfId="233"/>
    <cellStyle name="20% - Accent4 27 2" xfId="3776"/>
    <cellStyle name="20% - Accent4 28" xfId="234"/>
    <cellStyle name="20% - Accent4 28 2" xfId="3777"/>
    <cellStyle name="20% - Accent4 29" xfId="235"/>
    <cellStyle name="20% - Accent4 29 2" xfId="3778"/>
    <cellStyle name="20% - Accent4 3" xfId="236"/>
    <cellStyle name="20% - Accent4 3 2" xfId="3779"/>
    <cellStyle name="20% - Accent4 30" xfId="237"/>
    <cellStyle name="20% - Accent4 30 2" xfId="3780"/>
    <cellStyle name="20% - Accent4 31" xfId="238"/>
    <cellStyle name="20% - Accent4 31 2" xfId="3781"/>
    <cellStyle name="20% - Accent4 32" xfId="239"/>
    <cellStyle name="20% - Accent4 32 2" xfId="3782"/>
    <cellStyle name="20% - Accent4 33" xfId="240"/>
    <cellStyle name="20% - Accent4 33 2" xfId="3783"/>
    <cellStyle name="20% - Accent4 34" xfId="241"/>
    <cellStyle name="20% - Accent4 34 2" xfId="3784"/>
    <cellStyle name="20% - Accent4 35" xfId="242"/>
    <cellStyle name="20% - Accent4 35 2" xfId="3785"/>
    <cellStyle name="20% - Accent4 36" xfId="243"/>
    <cellStyle name="20% - Accent4 36 2" xfId="3786"/>
    <cellStyle name="20% - Accent4 37" xfId="244"/>
    <cellStyle name="20% - Accent4 37 2" xfId="3787"/>
    <cellStyle name="20% - Accent4 38" xfId="245"/>
    <cellStyle name="20% - Accent4 38 2" xfId="3788"/>
    <cellStyle name="20% - Accent4 39" xfId="246"/>
    <cellStyle name="20% - Accent4 39 2" xfId="3789"/>
    <cellStyle name="20% - Accent4 4" xfId="247"/>
    <cellStyle name="20% - Accent4 4 2" xfId="3790"/>
    <cellStyle name="20% - Accent4 40" xfId="248"/>
    <cellStyle name="20% - Accent4 40 2" xfId="3791"/>
    <cellStyle name="20% - Accent4 41" xfId="249"/>
    <cellStyle name="20% - Accent4 41 2" xfId="3792"/>
    <cellStyle name="20% - Accent4 42" xfId="250"/>
    <cellStyle name="20% - Accent4 42 2" xfId="3793"/>
    <cellStyle name="20% - Accent4 43" xfId="251"/>
    <cellStyle name="20% - Accent4 43 2" xfId="3794"/>
    <cellStyle name="20% - Accent4 44" xfId="252"/>
    <cellStyle name="20% - Accent4 44 2" xfId="3795"/>
    <cellStyle name="20% - Accent4 45" xfId="253"/>
    <cellStyle name="20% - Accent4 45 2" xfId="3796"/>
    <cellStyle name="20% - Accent4 46" xfId="254"/>
    <cellStyle name="20% - Accent4 46 2" xfId="3797"/>
    <cellStyle name="20% - Accent4 47" xfId="255"/>
    <cellStyle name="20% - Accent4 47 2" xfId="3798"/>
    <cellStyle name="20% - Accent4 48" xfId="256"/>
    <cellStyle name="20% - Accent4 48 2" xfId="3799"/>
    <cellStyle name="20% - Accent4 49" xfId="257"/>
    <cellStyle name="20% - Accent4 49 2" xfId="3800"/>
    <cellStyle name="20% - Accent4 5" xfId="258"/>
    <cellStyle name="20% - Accent4 5 2" xfId="3801"/>
    <cellStyle name="20% - Accent4 50" xfId="259"/>
    <cellStyle name="20% - Accent4 50 2" xfId="3802"/>
    <cellStyle name="20% - Accent4 51" xfId="260"/>
    <cellStyle name="20% - Accent4 51 2" xfId="3803"/>
    <cellStyle name="20% - Accent4 52" xfId="261"/>
    <cellStyle name="20% - Accent4 52 2" xfId="3804"/>
    <cellStyle name="20% - Accent4 53" xfId="262"/>
    <cellStyle name="20% - Accent4 53 2" xfId="3805"/>
    <cellStyle name="20% - Accent4 54" xfId="263"/>
    <cellStyle name="20% - Accent4 54 2" xfId="3806"/>
    <cellStyle name="20% - Accent4 55" xfId="264"/>
    <cellStyle name="20% - Accent4 55 2" xfId="3807"/>
    <cellStyle name="20% - Accent4 56" xfId="265"/>
    <cellStyle name="20% - Accent4 56 2" xfId="3808"/>
    <cellStyle name="20% - Accent4 57" xfId="266"/>
    <cellStyle name="20% - Accent4 57 2" xfId="3809"/>
    <cellStyle name="20% - Accent4 58" xfId="267"/>
    <cellStyle name="20% - Accent4 58 2" xfId="3810"/>
    <cellStyle name="20% - Accent4 59" xfId="268"/>
    <cellStyle name="20% - Accent4 59 2" xfId="3811"/>
    <cellStyle name="20% - Accent4 6" xfId="269"/>
    <cellStyle name="20% - Accent4 6 2" xfId="3812"/>
    <cellStyle name="20% - Accent4 60" xfId="3813"/>
    <cellStyle name="20% - Accent4 7" xfId="270"/>
    <cellStyle name="20% - Accent4 7 2" xfId="3814"/>
    <cellStyle name="20% - Accent4 8" xfId="271"/>
    <cellStyle name="20% - Accent4 8 2" xfId="3815"/>
    <cellStyle name="20% - Accent4 9" xfId="272"/>
    <cellStyle name="20% - Accent4 9 2" xfId="3816"/>
    <cellStyle name="20% - Accent5 10" xfId="273"/>
    <cellStyle name="20% - Accent5 10 2" xfId="3817"/>
    <cellStyle name="20% - Accent5 11" xfId="274"/>
    <cellStyle name="20% - Accent5 11 2" xfId="3818"/>
    <cellStyle name="20% - Accent5 12" xfId="275"/>
    <cellStyle name="20% - Accent5 12 2" xfId="3819"/>
    <cellStyle name="20% - Accent5 13" xfId="276"/>
    <cellStyle name="20% - Accent5 13 2" xfId="3820"/>
    <cellStyle name="20% - Accent5 14" xfId="277"/>
    <cellStyle name="20% - Accent5 14 2" xfId="3821"/>
    <cellStyle name="20% - Accent5 15" xfId="278"/>
    <cellStyle name="20% - Accent5 15 2" xfId="3822"/>
    <cellStyle name="20% - Accent5 16" xfId="279"/>
    <cellStyle name="20% - Accent5 16 2" xfId="3823"/>
    <cellStyle name="20% - Accent5 17" xfId="280"/>
    <cellStyle name="20% - Accent5 17 2" xfId="3824"/>
    <cellStyle name="20% - Accent5 18" xfId="281"/>
    <cellStyle name="20% - Accent5 18 2" xfId="3825"/>
    <cellStyle name="20% - Accent5 19" xfId="282"/>
    <cellStyle name="20% - Accent5 19 2" xfId="3826"/>
    <cellStyle name="20% - Accent5 2" xfId="283"/>
    <cellStyle name="20% - Accent5 2 2" xfId="284"/>
    <cellStyle name="20% - Accent5 2 2 2" xfId="3827"/>
    <cellStyle name="20% - Accent5 2 3" xfId="3828"/>
    <cellStyle name="20% - Accent5 20" xfId="285"/>
    <cellStyle name="20% - Accent5 20 2" xfId="3829"/>
    <cellStyle name="20% - Accent5 21" xfId="286"/>
    <cellStyle name="20% - Accent5 21 2" xfId="3830"/>
    <cellStyle name="20% - Accent5 22" xfId="287"/>
    <cellStyle name="20% - Accent5 22 2" xfId="3831"/>
    <cellStyle name="20% - Accent5 23" xfId="288"/>
    <cellStyle name="20% - Accent5 23 2" xfId="3832"/>
    <cellStyle name="20% - Accent5 24" xfId="289"/>
    <cellStyle name="20% - Accent5 24 2" xfId="3833"/>
    <cellStyle name="20% - Accent5 25" xfId="290"/>
    <cellStyle name="20% - Accent5 25 2" xfId="3834"/>
    <cellStyle name="20% - Accent5 26" xfId="291"/>
    <cellStyle name="20% - Accent5 26 2" xfId="3835"/>
    <cellStyle name="20% - Accent5 27" xfId="292"/>
    <cellStyle name="20% - Accent5 27 2" xfId="3836"/>
    <cellStyle name="20% - Accent5 28" xfId="293"/>
    <cellStyle name="20% - Accent5 28 2" xfId="3837"/>
    <cellStyle name="20% - Accent5 29" xfId="294"/>
    <cellStyle name="20% - Accent5 29 2" xfId="3838"/>
    <cellStyle name="20% - Accent5 3" xfId="295"/>
    <cellStyle name="20% - Accent5 3 2" xfId="3839"/>
    <cellStyle name="20% - Accent5 30" xfId="296"/>
    <cellStyle name="20% - Accent5 30 2" xfId="3840"/>
    <cellStyle name="20% - Accent5 31" xfId="297"/>
    <cellStyle name="20% - Accent5 31 2" xfId="3841"/>
    <cellStyle name="20% - Accent5 32" xfId="298"/>
    <cellStyle name="20% - Accent5 32 2" xfId="3842"/>
    <cellStyle name="20% - Accent5 33" xfId="299"/>
    <cellStyle name="20% - Accent5 33 2" xfId="3843"/>
    <cellStyle name="20% - Accent5 34" xfId="300"/>
    <cellStyle name="20% - Accent5 34 2" xfId="3844"/>
    <cellStyle name="20% - Accent5 35" xfId="301"/>
    <cellStyle name="20% - Accent5 35 2" xfId="3845"/>
    <cellStyle name="20% - Accent5 36" xfId="302"/>
    <cellStyle name="20% - Accent5 36 2" xfId="3846"/>
    <cellStyle name="20% - Accent5 37" xfId="303"/>
    <cellStyle name="20% - Accent5 37 2" xfId="3847"/>
    <cellStyle name="20% - Accent5 38" xfId="304"/>
    <cellStyle name="20% - Accent5 38 2" xfId="3848"/>
    <cellStyle name="20% - Accent5 39" xfId="305"/>
    <cellStyle name="20% - Accent5 39 2" xfId="3849"/>
    <cellStyle name="20% - Accent5 4" xfId="306"/>
    <cellStyle name="20% - Accent5 4 2" xfId="3850"/>
    <cellStyle name="20% - Accent5 40" xfId="307"/>
    <cellStyle name="20% - Accent5 40 2" xfId="3851"/>
    <cellStyle name="20% - Accent5 41" xfId="308"/>
    <cellStyle name="20% - Accent5 41 2" xfId="3852"/>
    <cellStyle name="20% - Accent5 42" xfId="309"/>
    <cellStyle name="20% - Accent5 42 2" xfId="3853"/>
    <cellStyle name="20% - Accent5 43" xfId="310"/>
    <cellStyle name="20% - Accent5 43 2" xfId="3854"/>
    <cellStyle name="20% - Accent5 44" xfId="311"/>
    <cellStyle name="20% - Accent5 44 2" xfId="3855"/>
    <cellStyle name="20% - Accent5 45" xfId="312"/>
    <cellStyle name="20% - Accent5 45 2" xfId="3856"/>
    <cellStyle name="20% - Accent5 46" xfId="313"/>
    <cellStyle name="20% - Accent5 46 2" xfId="3857"/>
    <cellStyle name="20% - Accent5 47" xfId="314"/>
    <cellStyle name="20% - Accent5 47 2" xfId="3858"/>
    <cellStyle name="20% - Accent5 48" xfId="315"/>
    <cellStyle name="20% - Accent5 48 2" xfId="3859"/>
    <cellStyle name="20% - Accent5 49" xfId="316"/>
    <cellStyle name="20% - Accent5 49 2" xfId="3860"/>
    <cellStyle name="20% - Accent5 5" xfId="317"/>
    <cellStyle name="20% - Accent5 5 2" xfId="3861"/>
    <cellStyle name="20% - Accent5 50" xfId="318"/>
    <cellStyle name="20% - Accent5 50 2" xfId="3862"/>
    <cellStyle name="20% - Accent5 51" xfId="319"/>
    <cellStyle name="20% - Accent5 51 2" xfId="3863"/>
    <cellStyle name="20% - Accent5 52" xfId="320"/>
    <cellStyle name="20% - Accent5 52 2" xfId="3864"/>
    <cellStyle name="20% - Accent5 53" xfId="321"/>
    <cellStyle name="20% - Accent5 53 2" xfId="3865"/>
    <cellStyle name="20% - Accent5 54" xfId="322"/>
    <cellStyle name="20% - Accent5 54 2" xfId="3866"/>
    <cellStyle name="20% - Accent5 55" xfId="323"/>
    <cellStyle name="20% - Accent5 55 2" xfId="3867"/>
    <cellStyle name="20% - Accent5 56" xfId="324"/>
    <cellStyle name="20% - Accent5 56 2" xfId="3868"/>
    <cellStyle name="20% - Accent5 57" xfId="325"/>
    <cellStyle name="20% - Accent5 57 2" xfId="3869"/>
    <cellStyle name="20% - Accent5 58" xfId="326"/>
    <cellStyle name="20% - Accent5 58 2" xfId="3870"/>
    <cellStyle name="20% - Accent5 59" xfId="327"/>
    <cellStyle name="20% - Accent5 59 2" xfId="3871"/>
    <cellStyle name="20% - Accent5 6" xfId="328"/>
    <cellStyle name="20% - Accent5 6 2" xfId="3872"/>
    <cellStyle name="20% - Accent5 60" xfId="3873"/>
    <cellStyle name="20% - Accent5 7" xfId="329"/>
    <cellStyle name="20% - Accent5 7 2" xfId="3874"/>
    <cellStyle name="20% - Accent5 8" xfId="330"/>
    <cellStyle name="20% - Accent5 8 2" xfId="3875"/>
    <cellStyle name="20% - Accent5 9" xfId="331"/>
    <cellStyle name="20% - Accent5 9 2" xfId="3876"/>
    <cellStyle name="20% - Accent6 10" xfId="332"/>
    <cellStyle name="20% - Accent6 10 2" xfId="3877"/>
    <cellStyle name="20% - Accent6 11" xfId="333"/>
    <cellStyle name="20% - Accent6 11 2" xfId="3878"/>
    <cellStyle name="20% - Accent6 12" xfId="334"/>
    <cellStyle name="20% - Accent6 12 2" xfId="3879"/>
    <cellStyle name="20% - Accent6 13" xfId="335"/>
    <cellStyle name="20% - Accent6 13 2" xfId="3880"/>
    <cellStyle name="20% - Accent6 14" xfId="336"/>
    <cellStyle name="20% - Accent6 14 2" xfId="3881"/>
    <cellStyle name="20% - Accent6 15" xfId="337"/>
    <cellStyle name="20% - Accent6 15 2" xfId="3882"/>
    <cellStyle name="20% - Accent6 16" xfId="338"/>
    <cellStyle name="20% - Accent6 16 2" xfId="3883"/>
    <cellStyle name="20% - Accent6 17" xfId="339"/>
    <cellStyle name="20% - Accent6 17 2" xfId="3884"/>
    <cellStyle name="20% - Accent6 18" xfId="340"/>
    <cellStyle name="20% - Accent6 18 2" xfId="3885"/>
    <cellStyle name="20% - Accent6 19" xfId="341"/>
    <cellStyle name="20% - Accent6 19 2" xfId="3886"/>
    <cellStyle name="20% - Accent6 2" xfId="342"/>
    <cellStyle name="20% - Accent6 2 2" xfId="343"/>
    <cellStyle name="20% - Accent6 2 2 2" xfId="3887"/>
    <cellStyle name="20% - Accent6 2 3" xfId="3888"/>
    <cellStyle name="20% - Accent6 20" xfId="344"/>
    <cellStyle name="20% - Accent6 20 2" xfId="3889"/>
    <cellStyle name="20% - Accent6 21" xfId="345"/>
    <cellStyle name="20% - Accent6 21 2" xfId="3890"/>
    <cellStyle name="20% - Accent6 22" xfId="346"/>
    <cellStyle name="20% - Accent6 22 2" xfId="3891"/>
    <cellStyle name="20% - Accent6 23" xfId="347"/>
    <cellStyle name="20% - Accent6 23 2" xfId="3892"/>
    <cellStyle name="20% - Accent6 24" xfId="348"/>
    <cellStyle name="20% - Accent6 24 2" xfId="3893"/>
    <cellStyle name="20% - Accent6 25" xfId="349"/>
    <cellStyle name="20% - Accent6 25 2" xfId="3894"/>
    <cellStyle name="20% - Accent6 26" xfId="350"/>
    <cellStyle name="20% - Accent6 26 2" xfId="3895"/>
    <cellStyle name="20% - Accent6 27" xfId="351"/>
    <cellStyle name="20% - Accent6 27 2" xfId="3896"/>
    <cellStyle name="20% - Accent6 28" xfId="352"/>
    <cellStyle name="20% - Accent6 28 2" xfId="3897"/>
    <cellStyle name="20% - Accent6 29" xfId="353"/>
    <cellStyle name="20% - Accent6 29 2" xfId="3898"/>
    <cellStyle name="20% - Accent6 3" xfId="354"/>
    <cellStyle name="20% - Accent6 3 2" xfId="3899"/>
    <cellStyle name="20% - Accent6 30" xfId="355"/>
    <cellStyle name="20% - Accent6 30 2" xfId="3900"/>
    <cellStyle name="20% - Accent6 31" xfId="356"/>
    <cellStyle name="20% - Accent6 31 2" xfId="3901"/>
    <cellStyle name="20% - Accent6 32" xfId="357"/>
    <cellStyle name="20% - Accent6 32 2" xfId="3902"/>
    <cellStyle name="20% - Accent6 33" xfId="358"/>
    <cellStyle name="20% - Accent6 33 2" xfId="3903"/>
    <cellStyle name="20% - Accent6 34" xfId="359"/>
    <cellStyle name="20% - Accent6 34 2" xfId="3904"/>
    <cellStyle name="20% - Accent6 35" xfId="360"/>
    <cellStyle name="20% - Accent6 35 2" xfId="3905"/>
    <cellStyle name="20% - Accent6 36" xfId="361"/>
    <cellStyle name="20% - Accent6 36 2" xfId="3906"/>
    <cellStyle name="20% - Accent6 37" xfId="362"/>
    <cellStyle name="20% - Accent6 37 2" xfId="3907"/>
    <cellStyle name="20% - Accent6 38" xfId="363"/>
    <cellStyle name="20% - Accent6 38 2" xfId="3908"/>
    <cellStyle name="20% - Accent6 39" xfId="364"/>
    <cellStyle name="20% - Accent6 39 2" xfId="3909"/>
    <cellStyle name="20% - Accent6 4" xfId="365"/>
    <cellStyle name="20% - Accent6 4 2" xfId="3910"/>
    <cellStyle name="20% - Accent6 40" xfId="366"/>
    <cellStyle name="20% - Accent6 40 2" xfId="3911"/>
    <cellStyle name="20% - Accent6 41" xfId="367"/>
    <cellStyle name="20% - Accent6 41 2" xfId="3912"/>
    <cellStyle name="20% - Accent6 42" xfId="368"/>
    <cellStyle name="20% - Accent6 42 2" xfId="3913"/>
    <cellStyle name="20% - Accent6 43" xfId="369"/>
    <cellStyle name="20% - Accent6 43 2" xfId="3914"/>
    <cellStyle name="20% - Accent6 44" xfId="370"/>
    <cellStyle name="20% - Accent6 44 2" xfId="3915"/>
    <cellStyle name="20% - Accent6 45" xfId="371"/>
    <cellStyle name="20% - Accent6 45 2" xfId="3916"/>
    <cellStyle name="20% - Accent6 46" xfId="372"/>
    <cellStyle name="20% - Accent6 46 2" xfId="3917"/>
    <cellStyle name="20% - Accent6 47" xfId="373"/>
    <cellStyle name="20% - Accent6 47 2" xfId="3918"/>
    <cellStyle name="20% - Accent6 48" xfId="374"/>
    <cellStyle name="20% - Accent6 48 2" xfId="3919"/>
    <cellStyle name="20% - Accent6 49" xfId="375"/>
    <cellStyle name="20% - Accent6 49 2" xfId="3920"/>
    <cellStyle name="20% - Accent6 5" xfId="376"/>
    <cellStyle name="20% - Accent6 5 2" xfId="3921"/>
    <cellStyle name="20% - Accent6 50" xfId="377"/>
    <cellStyle name="20% - Accent6 50 2" xfId="3922"/>
    <cellStyle name="20% - Accent6 51" xfId="378"/>
    <cellStyle name="20% - Accent6 51 2" xfId="3923"/>
    <cellStyle name="20% - Accent6 52" xfId="379"/>
    <cellStyle name="20% - Accent6 52 2" xfId="3924"/>
    <cellStyle name="20% - Accent6 53" xfId="380"/>
    <cellStyle name="20% - Accent6 53 2" xfId="3925"/>
    <cellStyle name="20% - Accent6 54" xfId="381"/>
    <cellStyle name="20% - Accent6 54 2" xfId="3926"/>
    <cellStyle name="20% - Accent6 55" xfId="382"/>
    <cellStyle name="20% - Accent6 55 2" xfId="3927"/>
    <cellStyle name="20% - Accent6 56" xfId="383"/>
    <cellStyle name="20% - Accent6 56 2" xfId="3928"/>
    <cellStyle name="20% - Accent6 57" xfId="384"/>
    <cellStyle name="20% - Accent6 57 2" xfId="3929"/>
    <cellStyle name="20% - Accent6 58" xfId="385"/>
    <cellStyle name="20% - Accent6 58 2" xfId="3930"/>
    <cellStyle name="20% - Accent6 59" xfId="386"/>
    <cellStyle name="20% - Accent6 59 2" xfId="3931"/>
    <cellStyle name="20% - Accent6 6" xfId="387"/>
    <cellStyle name="20% - Accent6 6 2" xfId="3932"/>
    <cellStyle name="20% - Accent6 60" xfId="3933"/>
    <cellStyle name="20% - Accent6 7" xfId="388"/>
    <cellStyle name="20% - Accent6 7 2" xfId="3934"/>
    <cellStyle name="20% - Accent6 8" xfId="389"/>
    <cellStyle name="20% - Accent6 8 2" xfId="3935"/>
    <cellStyle name="20% - Accent6 9" xfId="390"/>
    <cellStyle name="20% - Accent6 9 2" xfId="3936"/>
    <cellStyle name="3" xfId="16723"/>
    <cellStyle name="4" xfId="16724"/>
    <cellStyle name="40% - Accent1 10" xfId="391"/>
    <cellStyle name="40% - Accent1 10 2" xfId="3937"/>
    <cellStyle name="40% - Accent1 11" xfId="392"/>
    <cellStyle name="40% - Accent1 11 2" xfId="3938"/>
    <cellStyle name="40% - Accent1 12" xfId="393"/>
    <cellStyle name="40% - Accent1 12 2" xfId="3939"/>
    <cellStyle name="40% - Accent1 13" xfId="394"/>
    <cellStyle name="40% - Accent1 13 2" xfId="3940"/>
    <cellStyle name="40% - Accent1 14" xfId="395"/>
    <cellStyle name="40% - Accent1 14 2" xfId="3941"/>
    <cellStyle name="40% - Accent1 15" xfId="396"/>
    <cellStyle name="40% - Accent1 15 2" xfId="3942"/>
    <cellStyle name="40% - Accent1 16" xfId="397"/>
    <cellStyle name="40% - Accent1 16 2" xfId="3943"/>
    <cellStyle name="40% - Accent1 17" xfId="398"/>
    <cellStyle name="40% - Accent1 17 2" xfId="3944"/>
    <cellStyle name="40% - Accent1 18" xfId="399"/>
    <cellStyle name="40% - Accent1 18 2" xfId="3945"/>
    <cellStyle name="40% - Accent1 19" xfId="400"/>
    <cellStyle name="40% - Accent1 19 2" xfId="3946"/>
    <cellStyle name="40% - Accent1 2" xfId="401"/>
    <cellStyle name="40% - Accent1 2 2" xfId="402"/>
    <cellStyle name="40% - Accent1 2 2 2" xfId="3947"/>
    <cellStyle name="40% - Accent1 2 3" xfId="3948"/>
    <cellStyle name="40% - Accent1 20" xfId="403"/>
    <cellStyle name="40% - Accent1 20 2" xfId="3949"/>
    <cellStyle name="40% - Accent1 21" xfId="404"/>
    <cellStyle name="40% - Accent1 21 2" xfId="3950"/>
    <cellStyle name="40% - Accent1 22" xfId="405"/>
    <cellStyle name="40% - Accent1 22 2" xfId="3951"/>
    <cellStyle name="40% - Accent1 23" xfId="406"/>
    <cellStyle name="40% - Accent1 23 2" xfId="3952"/>
    <cellStyle name="40% - Accent1 24" xfId="407"/>
    <cellStyle name="40% - Accent1 24 2" xfId="3953"/>
    <cellStyle name="40% - Accent1 25" xfId="408"/>
    <cellStyle name="40% - Accent1 25 2" xfId="3954"/>
    <cellStyle name="40% - Accent1 26" xfId="409"/>
    <cellStyle name="40% - Accent1 26 2" xfId="3955"/>
    <cellStyle name="40% - Accent1 27" xfId="410"/>
    <cellStyle name="40% - Accent1 27 2" xfId="3956"/>
    <cellStyle name="40% - Accent1 28" xfId="411"/>
    <cellStyle name="40% - Accent1 28 2" xfId="3957"/>
    <cellStyle name="40% - Accent1 29" xfId="412"/>
    <cellStyle name="40% - Accent1 29 2" xfId="3958"/>
    <cellStyle name="40% - Accent1 3" xfId="413"/>
    <cellStyle name="40% - Accent1 3 2" xfId="3959"/>
    <cellStyle name="40% - Accent1 30" xfId="414"/>
    <cellStyle name="40% - Accent1 30 2" xfId="3960"/>
    <cellStyle name="40% - Accent1 31" xfId="415"/>
    <cellStyle name="40% - Accent1 31 2" xfId="3961"/>
    <cellStyle name="40% - Accent1 32" xfId="416"/>
    <cellStyle name="40% - Accent1 32 2" xfId="3962"/>
    <cellStyle name="40% - Accent1 33" xfId="417"/>
    <cellStyle name="40% - Accent1 33 2" xfId="3963"/>
    <cellStyle name="40% - Accent1 34" xfId="418"/>
    <cellStyle name="40% - Accent1 34 2" xfId="3964"/>
    <cellStyle name="40% - Accent1 35" xfId="419"/>
    <cellStyle name="40% - Accent1 35 2" xfId="3965"/>
    <cellStyle name="40% - Accent1 36" xfId="420"/>
    <cellStyle name="40% - Accent1 36 2" xfId="3966"/>
    <cellStyle name="40% - Accent1 37" xfId="421"/>
    <cellStyle name="40% - Accent1 37 2" xfId="3967"/>
    <cellStyle name="40% - Accent1 38" xfId="422"/>
    <cellStyle name="40% - Accent1 38 2" xfId="3968"/>
    <cellStyle name="40% - Accent1 39" xfId="423"/>
    <cellStyle name="40% - Accent1 39 2" xfId="3969"/>
    <cellStyle name="40% - Accent1 4" xfId="424"/>
    <cellStyle name="40% - Accent1 4 2" xfId="3970"/>
    <cellStyle name="40% - Accent1 40" xfId="425"/>
    <cellStyle name="40% - Accent1 40 2" xfId="3971"/>
    <cellStyle name="40% - Accent1 41" xfId="426"/>
    <cellStyle name="40% - Accent1 41 2" xfId="3972"/>
    <cellStyle name="40% - Accent1 42" xfId="427"/>
    <cellStyle name="40% - Accent1 42 2" xfId="3973"/>
    <cellStyle name="40% - Accent1 43" xfId="428"/>
    <cellStyle name="40% - Accent1 43 2" xfId="3974"/>
    <cellStyle name="40% - Accent1 44" xfId="429"/>
    <cellStyle name="40% - Accent1 44 2" xfId="3975"/>
    <cellStyle name="40% - Accent1 45" xfId="430"/>
    <cellStyle name="40% - Accent1 45 2" xfId="3976"/>
    <cellStyle name="40% - Accent1 46" xfId="431"/>
    <cellStyle name="40% - Accent1 46 2" xfId="3977"/>
    <cellStyle name="40% - Accent1 47" xfId="432"/>
    <cellStyle name="40% - Accent1 47 2" xfId="3978"/>
    <cellStyle name="40% - Accent1 48" xfId="433"/>
    <cellStyle name="40% - Accent1 48 2" xfId="3979"/>
    <cellStyle name="40% - Accent1 49" xfId="434"/>
    <cellStyle name="40% - Accent1 49 2" xfId="3980"/>
    <cellStyle name="40% - Accent1 5" xfId="435"/>
    <cellStyle name="40% - Accent1 5 2" xfId="3981"/>
    <cellStyle name="40% - Accent1 50" xfId="436"/>
    <cellStyle name="40% - Accent1 50 2" xfId="3982"/>
    <cellStyle name="40% - Accent1 51" xfId="437"/>
    <cellStyle name="40% - Accent1 51 2" xfId="3983"/>
    <cellStyle name="40% - Accent1 52" xfId="438"/>
    <cellStyle name="40% - Accent1 52 2" xfId="3984"/>
    <cellStyle name="40% - Accent1 53" xfId="439"/>
    <cellStyle name="40% - Accent1 53 2" xfId="3985"/>
    <cellStyle name="40% - Accent1 54" xfId="440"/>
    <cellStyle name="40% - Accent1 54 2" xfId="3986"/>
    <cellStyle name="40% - Accent1 55" xfId="441"/>
    <cellStyle name="40% - Accent1 55 2" xfId="3987"/>
    <cellStyle name="40% - Accent1 56" xfId="442"/>
    <cellStyle name="40% - Accent1 56 2" xfId="3988"/>
    <cellStyle name="40% - Accent1 57" xfId="443"/>
    <cellStyle name="40% - Accent1 57 2" xfId="3989"/>
    <cellStyle name="40% - Accent1 58" xfId="444"/>
    <cellStyle name="40% - Accent1 58 2" xfId="3990"/>
    <cellStyle name="40% - Accent1 59" xfId="445"/>
    <cellStyle name="40% - Accent1 59 2" xfId="3991"/>
    <cellStyle name="40% - Accent1 6" xfId="446"/>
    <cellStyle name="40% - Accent1 6 2" xfId="3992"/>
    <cellStyle name="40% - Accent1 60" xfId="3993"/>
    <cellStyle name="40% - Accent1 7" xfId="447"/>
    <cellStyle name="40% - Accent1 7 2" xfId="3994"/>
    <cellStyle name="40% - Accent1 8" xfId="448"/>
    <cellStyle name="40% - Accent1 8 2" xfId="3995"/>
    <cellStyle name="40% - Accent1 9" xfId="449"/>
    <cellStyle name="40% - Accent1 9 2" xfId="3996"/>
    <cellStyle name="40% - Accent2 10" xfId="450"/>
    <cellStyle name="40% - Accent2 10 2" xfId="3997"/>
    <cellStyle name="40% - Accent2 11" xfId="451"/>
    <cellStyle name="40% - Accent2 11 2" xfId="3998"/>
    <cellStyle name="40% - Accent2 12" xfId="452"/>
    <cellStyle name="40% - Accent2 12 2" xfId="3999"/>
    <cellStyle name="40% - Accent2 13" xfId="453"/>
    <cellStyle name="40% - Accent2 13 2" xfId="4000"/>
    <cellStyle name="40% - Accent2 14" xfId="454"/>
    <cellStyle name="40% - Accent2 14 2" xfId="4001"/>
    <cellStyle name="40% - Accent2 15" xfId="455"/>
    <cellStyle name="40% - Accent2 15 2" xfId="4002"/>
    <cellStyle name="40% - Accent2 16" xfId="456"/>
    <cellStyle name="40% - Accent2 16 2" xfId="4003"/>
    <cellStyle name="40% - Accent2 17" xfId="457"/>
    <cellStyle name="40% - Accent2 17 2" xfId="4004"/>
    <cellStyle name="40% - Accent2 18" xfId="458"/>
    <cellStyle name="40% - Accent2 18 2" xfId="4005"/>
    <cellStyle name="40% - Accent2 19" xfId="459"/>
    <cellStyle name="40% - Accent2 19 2" xfId="4006"/>
    <cellStyle name="40% - Accent2 2" xfId="460"/>
    <cellStyle name="40% - Accent2 2 2" xfId="461"/>
    <cellStyle name="40% - Accent2 2 2 2" xfId="4007"/>
    <cellStyle name="40% - Accent2 2 3" xfId="4008"/>
    <cellStyle name="40% - Accent2 20" xfId="462"/>
    <cellStyle name="40% - Accent2 20 2" xfId="4009"/>
    <cellStyle name="40% - Accent2 21" xfId="463"/>
    <cellStyle name="40% - Accent2 21 2" xfId="4010"/>
    <cellStyle name="40% - Accent2 22" xfId="464"/>
    <cellStyle name="40% - Accent2 22 2" xfId="4011"/>
    <cellStyle name="40% - Accent2 23" xfId="465"/>
    <cellStyle name="40% - Accent2 23 2" xfId="4012"/>
    <cellStyle name="40% - Accent2 24" xfId="466"/>
    <cellStyle name="40% - Accent2 24 2" xfId="4013"/>
    <cellStyle name="40% - Accent2 25" xfId="467"/>
    <cellStyle name="40% - Accent2 25 2" xfId="4014"/>
    <cellStyle name="40% - Accent2 26" xfId="468"/>
    <cellStyle name="40% - Accent2 26 2" xfId="4015"/>
    <cellStyle name="40% - Accent2 27" xfId="469"/>
    <cellStyle name="40% - Accent2 27 2" xfId="4016"/>
    <cellStyle name="40% - Accent2 28" xfId="470"/>
    <cellStyle name="40% - Accent2 28 2" xfId="4017"/>
    <cellStyle name="40% - Accent2 29" xfId="471"/>
    <cellStyle name="40% - Accent2 29 2" xfId="4018"/>
    <cellStyle name="40% - Accent2 3" xfId="472"/>
    <cellStyle name="40% - Accent2 3 2" xfId="4019"/>
    <cellStyle name="40% - Accent2 30" xfId="473"/>
    <cellStyle name="40% - Accent2 30 2" xfId="4020"/>
    <cellStyle name="40% - Accent2 31" xfId="474"/>
    <cellStyle name="40% - Accent2 31 2" xfId="4021"/>
    <cellStyle name="40% - Accent2 32" xfId="475"/>
    <cellStyle name="40% - Accent2 32 2" xfId="4022"/>
    <cellStyle name="40% - Accent2 33" xfId="476"/>
    <cellStyle name="40% - Accent2 33 2" xfId="4023"/>
    <cellStyle name="40% - Accent2 34" xfId="477"/>
    <cellStyle name="40% - Accent2 34 2" xfId="4024"/>
    <cellStyle name="40% - Accent2 35" xfId="478"/>
    <cellStyle name="40% - Accent2 35 2" xfId="4025"/>
    <cellStyle name="40% - Accent2 36" xfId="479"/>
    <cellStyle name="40% - Accent2 36 2" xfId="4026"/>
    <cellStyle name="40% - Accent2 37" xfId="480"/>
    <cellStyle name="40% - Accent2 37 2" xfId="4027"/>
    <cellStyle name="40% - Accent2 38" xfId="481"/>
    <cellStyle name="40% - Accent2 38 2" xfId="4028"/>
    <cellStyle name="40% - Accent2 39" xfId="482"/>
    <cellStyle name="40% - Accent2 39 2" xfId="4029"/>
    <cellStyle name="40% - Accent2 4" xfId="483"/>
    <cellStyle name="40% - Accent2 4 2" xfId="4030"/>
    <cellStyle name="40% - Accent2 40" xfId="484"/>
    <cellStyle name="40% - Accent2 40 2" xfId="4031"/>
    <cellStyle name="40% - Accent2 41" xfId="485"/>
    <cellStyle name="40% - Accent2 41 2" xfId="4032"/>
    <cellStyle name="40% - Accent2 42" xfId="486"/>
    <cellStyle name="40% - Accent2 42 2" xfId="4033"/>
    <cellStyle name="40% - Accent2 43" xfId="487"/>
    <cellStyle name="40% - Accent2 43 2" xfId="4034"/>
    <cellStyle name="40% - Accent2 44" xfId="488"/>
    <cellStyle name="40% - Accent2 44 2" xfId="4035"/>
    <cellStyle name="40% - Accent2 45" xfId="489"/>
    <cellStyle name="40% - Accent2 45 2" xfId="4036"/>
    <cellStyle name="40% - Accent2 46" xfId="490"/>
    <cellStyle name="40% - Accent2 46 2" xfId="4037"/>
    <cellStyle name="40% - Accent2 47" xfId="491"/>
    <cellStyle name="40% - Accent2 47 2" xfId="4038"/>
    <cellStyle name="40% - Accent2 48" xfId="492"/>
    <cellStyle name="40% - Accent2 48 2" xfId="4039"/>
    <cellStyle name="40% - Accent2 49" xfId="493"/>
    <cellStyle name="40% - Accent2 49 2" xfId="4040"/>
    <cellStyle name="40% - Accent2 5" xfId="494"/>
    <cellStyle name="40% - Accent2 5 2" xfId="4041"/>
    <cellStyle name="40% - Accent2 50" xfId="495"/>
    <cellStyle name="40% - Accent2 50 2" xfId="4042"/>
    <cellStyle name="40% - Accent2 51" xfId="496"/>
    <cellStyle name="40% - Accent2 51 2" xfId="4043"/>
    <cellStyle name="40% - Accent2 52" xfId="497"/>
    <cellStyle name="40% - Accent2 52 2" xfId="4044"/>
    <cellStyle name="40% - Accent2 53" xfId="498"/>
    <cellStyle name="40% - Accent2 53 2" xfId="4045"/>
    <cellStyle name="40% - Accent2 54" xfId="499"/>
    <cellStyle name="40% - Accent2 54 2" xfId="4046"/>
    <cellStyle name="40% - Accent2 55" xfId="500"/>
    <cellStyle name="40% - Accent2 55 2" xfId="4047"/>
    <cellStyle name="40% - Accent2 56" xfId="501"/>
    <cellStyle name="40% - Accent2 56 2" xfId="4048"/>
    <cellStyle name="40% - Accent2 57" xfId="502"/>
    <cellStyle name="40% - Accent2 57 2" xfId="4049"/>
    <cellStyle name="40% - Accent2 58" xfId="503"/>
    <cellStyle name="40% - Accent2 58 2" xfId="4050"/>
    <cellStyle name="40% - Accent2 59" xfId="504"/>
    <cellStyle name="40% - Accent2 59 2" xfId="4051"/>
    <cellStyle name="40% - Accent2 6" xfId="505"/>
    <cellStyle name="40% - Accent2 6 2" xfId="4052"/>
    <cellStyle name="40% - Accent2 60" xfId="4053"/>
    <cellStyle name="40% - Accent2 7" xfId="506"/>
    <cellStyle name="40% - Accent2 7 2" xfId="4054"/>
    <cellStyle name="40% - Accent2 8" xfId="507"/>
    <cellStyle name="40% - Accent2 8 2" xfId="4055"/>
    <cellStyle name="40% - Accent2 9" xfId="508"/>
    <cellStyle name="40% - Accent2 9 2" xfId="4056"/>
    <cellStyle name="40% - Accent3 10" xfId="509"/>
    <cellStyle name="40% - Accent3 10 2" xfId="4057"/>
    <cellStyle name="40% - Accent3 11" xfId="510"/>
    <cellStyle name="40% - Accent3 11 2" xfId="4058"/>
    <cellStyle name="40% - Accent3 12" xfId="511"/>
    <cellStyle name="40% - Accent3 12 2" xfId="4059"/>
    <cellStyle name="40% - Accent3 13" xfId="512"/>
    <cellStyle name="40% - Accent3 13 2" xfId="4060"/>
    <cellStyle name="40% - Accent3 14" xfId="513"/>
    <cellStyle name="40% - Accent3 14 2" xfId="4061"/>
    <cellStyle name="40% - Accent3 15" xfId="514"/>
    <cellStyle name="40% - Accent3 15 2" xfId="4062"/>
    <cellStyle name="40% - Accent3 16" xfId="515"/>
    <cellStyle name="40% - Accent3 16 2" xfId="4063"/>
    <cellStyle name="40% - Accent3 17" xfId="516"/>
    <cellStyle name="40% - Accent3 17 2" xfId="4064"/>
    <cellStyle name="40% - Accent3 18" xfId="517"/>
    <cellStyle name="40% - Accent3 18 2" xfId="4065"/>
    <cellStyle name="40% - Accent3 19" xfId="518"/>
    <cellStyle name="40% - Accent3 19 2" xfId="4066"/>
    <cellStyle name="40% - Accent3 2" xfId="519"/>
    <cellStyle name="40% - Accent3 2 2" xfId="520"/>
    <cellStyle name="40% - Accent3 2 2 2" xfId="4067"/>
    <cellStyle name="40% - Accent3 2 3" xfId="4068"/>
    <cellStyle name="40% - Accent3 20" xfId="521"/>
    <cellStyle name="40% - Accent3 20 2" xfId="4069"/>
    <cellStyle name="40% - Accent3 21" xfId="522"/>
    <cellStyle name="40% - Accent3 21 2" xfId="4070"/>
    <cellStyle name="40% - Accent3 22" xfId="523"/>
    <cellStyle name="40% - Accent3 22 2" xfId="4071"/>
    <cellStyle name="40% - Accent3 23" xfId="524"/>
    <cellStyle name="40% - Accent3 23 2" xfId="4072"/>
    <cellStyle name="40% - Accent3 24" xfId="525"/>
    <cellStyle name="40% - Accent3 24 2" xfId="4073"/>
    <cellStyle name="40% - Accent3 25" xfId="526"/>
    <cellStyle name="40% - Accent3 25 2" xfId="4074"/>
    <cellStyle name="40% - Accent3 26" xfId="527"/>
    <cellStyle name="40% - Accent3 26 2" xfId="4075"/>
    <cellStyle name="40% - Accent3 27" xfId="528"/>
    <cellStyle name="40% - Accent3 27 2" xfId="4076"/>
    <cellStyle name="40% - Accent3 28" xfId="529"/>
    <cellStyle name="40% - Accent3 28 2" xfId="4077"/>
    <cellStyle name="40% - Accent3 29" xfId="530"/>
    <cellStyle name="40% - Accent3 29 2" xfId="4078"/>
    <cellStyle name="40% - Accent3 3" xfId="531"/>
    <cellStyle name="40% - Accent3 3 2" xfId="4079"/>
    <cellStyle name="40% - Accent3 30" xfId="532"/>
    <cellStyle name="40% - Accent3 30 2" xfId="4080"/>
    <cellStyle name="40% - Accent3 31" xfId="533"/>
    <cellStyle name="40% - Accent3 31 2" xfId="4081"/>
    <cellStyle name="40% - Accent3 32" xfId="534"/>
    <cellStyle name="40% - Accent3 32 2" xfId="4082"/>
    <cellStyle name="40% - Accent3 33" xfId="535"/>
    <cellStyle name="40% - Accent3 33 2" xfId="4083"/>
    <cellStyle name="40% - Accent3 34" xfId="536"/>
    <cellStyle name="40% - Accent3 34 2" xfId="4084"/>
    <cellStyle name="40% - Accent3 35" xfId="537"/>
    <cellStyle name="40% - Accent3 35 2" xfId="4085"/>
    <cellStyle name="40% - Accent3 36" xfId="538"/>
    <cellStyle name="40% - Accent3 36 2" xfId="4086"/>
    <cellStyle name="40% - Accent3 37" xfId="539"/>
    <cellStyle name="40% - Accent3 37 2" xfId="4087"/>
    <cellStyle name="40% - Accent3 38" xfId="540"/>
    <cellStyle name="40% - Accent3 38 2" xfId="4088"/>
    <cellStyle name="40% - Accent3 39" xfId="541"/>
    <cellStyle name="40% - Accent3 39 2" xfId="4089"/>
    <cellStyle name="40% - Accent3 4" xfId="542"/>
    <cellStyle name="40% - Accent3 4 2" xfId="4090"/>
    <cellStyle name="40% - Accent3 40" xfId="543"/>
    <cellStyle name="40% - Accent3 40 2" xfId="4091"/>
    <cellStyle name="40% - Accent3 41" xfId="544"/>
    <cellStyle name="40% - Accent3 41 2" xfId="4092"/>
    <cellStyle name="40% - Accent3 42" xfId="545"/>
    <cellStyle name="40% - Accent3 42 2" xfId="4093"/>
    <cellStyle name="40% - Accent3 43" xfId="546"/>
    <cellStyle name="40% - Accent3 43 2" xfId="4094"/>
    <cellStyle name="40% - Accent3 44" xfId="547"/>
    <cellStyle name="40% - Accent3 44 2" xfId="4095"/>
    <cellStyle name="40% - Accent3 45" xfId="548"/>
    <cellStyle name="40% - Accent3 45 2" xfId="4096"/>
    <cellStyle name="40% - Accent3 46" xfId="549"/>
    <cellStyle name="40% - Accent3 46 2" xfId="4097"/>
    <cellStyle name="40% - Accent3 47" xfId="550"/>
    <cellStyle name="40% - Accent3 47 2" xfId="4098"/>
    <cellStyle name="40% - Accent3 48" xfId="551"/>
    <cellStyle name="40% - Accent3 48 2" xfId="4099"/>
    <cellStyle name="40% - Accent3 49" xfId="552"/>
    <cellStyle name="40% - Accent3 49 2" xfId="4100"/>
    <cellStyle name="40% - Accent3 5" xfId="553"/>
    <cellStyle name="40% - Accent3 5 2" xfId="4101"/>
    <cellStyle name="40% - Accent3 50" xfId="554"/>
    <cellStyle name="40% - Accent3 50 2" xfId="4102"/>
    <cellStyle name="40% - Accent3 51" xfId="555"/>
    <cellStyle name="40% - Accent3 51 2" xfId="4103"/>
    <cellStyle name="40% - Accent3 52" xfId="556"/>
    <cellStyle name="40% - Accent3 52 2" xfId="4104"/>
    <cellStyle name="40% - Accent3 53" xfId="557"/>
    <cellStyle name="40% - Accent3 53 2" xfId="4105"/>
    <cellStyle name="40% - Accent3 54" xfId="558"/>
    <cellStyle name="40% - Accent3 54 2" xfId="4106"/>
    <cellStyle name="40% - Accent3 55" xfId="559"/>
    <cellStyle name="40% - Accent3 55 2" xfId="4107"/>
    <cellStyle name="40% - Accent3 56" xfId="560"/>
    <cellStyle name="40% - Accent3 56 2" xfId="4108"/>
    <cellStyle name="40% - Accent3 57" xfId="561"/>
    <cellStyle name="40% - Accent3 57 2" xfId="4109"/>
    <cellStyle name="40% - Accent3 58" xfId="562"/>
    <cellStyle name="40% - Accent3 58 2" xfId="4110"/>
    <cellStyle name="40% - Accent3 59" xfId="563"/>
    <cellStyle name="40% - Accent3 59 2" xfId="4111"/>
    <cellStyle name="40% - Accent3 6" xfId="564"/>
    <cellStyle name="40% - Accent3 6 2" xfId="4112"/>
    <cellStyle name="40% - Accent3 60" xfId="4113"/>
    <cellStyle name="40% - Accent3 7" xfId="565"/>
    <cellStyle name="40% - Accent3 7 2" xfId="4114"/>
    <cellStyle name="40% - Accent3 8" xfId="566"/>
    <cellStyle name="40% - Accent3 8 2" xfId="4115"/>
    <cellStyle name="40% - Accent3 9" xfId="567"/>
    <cellStyle name="40% - Accent3 9 2" xfId="4116"/>
    <cellStyle name="40% - Accent4 10" xfId="568"/>
    <cellStyle name="40% - Accent4 10 2" xfId="4117"/>
    <cellStyle name="40% - Accent4 11" xfId="569"/>
    <cellStyle name="40% - Accent4 11 2" xfId="4118"/>
    <cellStyle name="40% - Accent4 12" xfId="570"/>
    <cellStyle name="40% - Accent4 12 2" xfId="4119"/>
    <cellStyle name="40% - Accent4 13" xfId="571"/>
    <cellStyle name="40% - Accent4 13 2" xfId="4120"/>
    <cellStyle name="40% - Accent4 14" xfId="572"/>
    <cellStyle name="40% - Accent4 14 2" xfId="4121"/>
    <cellStyle name="40% - Accent4 15" xfId="573"/>
    <cellStyle name="40% - Accent4 15 2" xfId="4122"/>
    <cellStyle name="40% - Accent4 16" xfId="574"/>
    <cellStyle name="40% - Accent4 16 2" xfId="4123"/>
    <cellStyle name="40% - Accent4 17" xfId="575"/>
    <cellStyle name="40% - Accent4 17 2" xfId="4124"/>
    <cellStyle name="40% - Accent4 18" xfId="576"/>
    <cellStyle name="40% - Accent4 18 2" xfId="4125"/>
    <cellStyle name="40% - Accent4 19" xfId="577"/>
    <cellStyle name="40% - Accent4 19 2" xfId="4126"/>
    <cellStyle name="40% - Accent4 2" xfId="578"/>
    <cellStyle name="40% - Accent4 2 2" xfId="579"/>
    <cellStyle name="40% - Accent4 2 2 2" xfId="4127"/>
    <cellStyle name="40% - Accent4 2 3" xfId="4128"/>
    <cellStyle name="40% - Accent4 20" xfId="580"/>
    <cellStyle name="40% - Accent4 20 2" xfId="4129"/>
    <cellStyle name="40% - Accent4 21" xfId="581"/>
    <cellStyle name="40% - Accent4 21 2" xfId="4130"/>
    <cellStyle name="40% - Accent4 22" xfId="582"/>
    <cellStyle name="40% - Accent4 22 2" xfId="4131"/>
    <cellStyle name="40% - Accent4 23" xfId="583"/>
    <cellStyle name="40% - Accent4 23 2" xfId="4132"/>
    <cellStyle name="40% - Accent4 24" xfId="584"/>
    <cellStyle name="40% - Accent4 24 2" xfId="4133"/>
    <cellStyle name="40% - Accent4 25" xfId="585"/>
    <cellStyle name="40% - Accent4 25 2" xfId="4134"/>
    <cellStyle name="40% - Accent4 26" xfId="586"/>
    <cellStyle name="40% - Accent4 26 2" xfId="4135"/>
    <cellStyle name="40% - Accent4 27" xfId="587"/>
    <cellStyle name="40% - Accent4 27 2" xfId="4136"/>
    <cellStyle name="40% - Accent4 28" xfId="588"/>
    <cellStyle name="40% - Accent4 28 2" xfId="4137"/>
    <cellStyle name="40% - Accent4 29" xfId="589"/>
    <cellStyle name="40% - Accent4 29 2" xfId="4138"/>
    <cellStyle name="40% - Accent4 3" xfId="590"/>
    <cellStyle name="40% - Accent4 3 2" xfId="4139"/>
    <cellStyle name="40% - Accent4 30" xfId="591"/>
    <cellStyle name="40% - Accent4 30 2" xfId="4140"/>
    <cellStyle name="40% - Accent4 31" xfId="592"/>
    <cellStyle name="40% - Accent4 31 2" xfId="4141"/>
    <cellStyle name="40% - Accent4 32" xfId="593"/>
    <cellStyle name="40% - Accent4 32 2" xfId="4142"/>
    <cellStyle name="40% - Accent4 33" xfId="594"/>
    <cellStyle name="40% - Accent4 33 2" xfId="4143"/>
    <cellStyle name="40% - Accent4 34" xfId="595"/>
    <cellStyle name="40% - Accent4 34 2" xfId="4144"/>
    <cellStyle name="40% - Accent4 35" xfId="596"/>
    <cellStyle name="40% - Accent4 35 2" xfId="4145"/>
    <cellStyle name="40% - Accent4 36" xfId="597"/>
    <cellStyle name="40% - Accent4 36 2" xfId="4146"/>
    <cellStyle name="40% - Accent4 37" xfId="598"/>
    <cellStyle name="40% - Accent4 37 2" xfId="4147"/>
    <cellStyle name="40% - Accent4 38" xfId="599"/>
    <cellStyle name="40% - Accent4 38 2" xfId="4148"/>
    <cellStyle name="40% - Accent4 39" xfId="600"/>
    <cellStyle name="40% - Accent4 39 2" xfId="4149"/>
    <cellStyle name="40% - Accent4 4" xfId="601"/>
    <cellStyle name="40% - Accent4 4 2" xfId="4150"/>
    <cellStyle name="40% - Accent4 40" xfId="602"/>
    <cellStyle name="40% - Accent4 40 2" xfId="4151"/>
    <cellStyle name="40% - Accent4 41" xfId="603"/>
    <cellStyle name="40% - Accent4 41 2" xfId="4152"/>
    <cellStyle name="40% - Accent4 42" xfId="604"/>
    <cellStyle name="40% - Accent4 42 2" xfId="4153"/>
    <cellStyle name="40% - Accent4 43" xfId="605"/>
    <cellStyle name="40% - Accent4 43 2" xfId="4154"/>
    <cellStyle name="40% - Accent4 44" xfId="606"/>
    <cellStyle name="40% - Accent4 44 2" xfId="4155"/>
    <cellStyle name="40% - Accent4 45" xfId="607"/>
    <cellStyle name="40% - Accent4 45 2" xfId="4156"/>
    <cellStyle name="40% - Accent4 46" xfId="608"/>
    <cellStyle name="40% - Accent4 46 2" xfId="4157"/>
    <cellStyle name="40% - Accent4 47" xfId="609"/>
    <cellStyle name="40% - Accent4 47 2" xfId="4158"/>
    <cellStyle name="40% - Accent4 48" xfId="610"/>
    <cellStyle name="40% - Accent4 48 2" xfId="4159"/>
    <cellStyle name="40% - Accent4 49" xfId="611"/>
    <cellStyle name="40% - Accent4 49 2" xfId="4160"/>
    <cellStyle name="40% - Accent4 5" xfId="612"/>
    <cellStyle name="40% - Accent4 5 2" xfId="4161"/>
    <cellStyle name="40% - Accent4 50" xfId="613"/>
    <cellStyle name="40% - Accent4 50 2" xfId="4162"/>
    <cellStyle name="40% - Accent4 51" xfId="614"/>
    <cellStyle name="40% - Accent4 51 2" xfId="4163"/>
    <cellStyle name="40% - Accent4 52" xfId="615"/>
    <cellStyle name="40% - Accent4 52 2" xfId="4164"/>
    <cellStyle name="40% - Accent4 53" xfId="616"/>
    <cellStyle name="40% - Accent4 53 2" xfId="4165"/>
    <cellStyle name="40% - Accent4 54" xfId="617"/>
    <cellStyle name="40% - Accent4 54 2" xfId="4166"/>
    <cellStyle name="40% - Accent4 55" xfId="618"/>
    <cellStyle name="40% - Accent4 55 2" xfId="4167"/>
    <cellStyle name="40% - Accent4 56" xfId="619"/>
    <cellStyle name="40% - Accent4 56 2" xfId="4168"/>
    <cellStyle name="40% - Accent4 57" xfId="620"/>
    <cellStyle name="40% - Accent4 57 2" xfId="4169"/>
    <cellStyle name="40% - Accent4 58" xfId="621"/>
    <cellStyle name="40% - Accent4 58 2" xfId="4170"/>
    <cellStyle name="40% - Accent4 59" xfId="622"/>
    <cellStyle name="40% - Accent4 59 2" xfId="4171"/>
    <cellStyle name="40% - Accent4 6" xfId="623"/>
    <cellStyle name="40% - Accent4 6 2" xfId="4172"/>
    <cellStyle name="40% - Accent4 60" xfId="4173"/>
    <cellStyle name="40% - Accent4 7" xfId="624"/>
    <cellStyle name="40% - Accent4 7 2" xfId="4174"/>
    <cellStyle name="40% - Accent4 8" xfId="625"/>
    <cellStyle name="40% - Accent4 8 2" xfId="4175"/>
    <cellStyle name="40% - Accent4 9" xfId="626"/>
    <cellStyle name="40% - Accent4 9 2" xfId="4176"/>
    <cellStyle name="40% - Accent5 10" xfId="627"/>
    <cellStyle name="40% - Accent5 10 2" xfId="4177"/>
    <cellStyle name="40% - Accent5 11" xfId="628"/>
    <cellStyle name="40% - Accent5 11 2" xfId="4178"/>
    <cellStyle name="40% - Accent5 12" xfId="629"/>
    <cellStyle name="40% - Accent5 12 2" xfId="4179"/>
    <cellStyle name="40% - Accent5 13" xfId="630"/>
    <cellStyle name="40% - Accent5 13 2" xfId="4180"/>
    <cellStyle name="40% - Accent5 14" xfId="631"/>
    <cellStyle name="40% - Accent5 14 2" xfId="4181"/>
    <cellStyle name="40% - Accent5 15" xfId="632"/>
    <cellStyle name="40% - Accent5 15 2" xfId="4182"/>
    <cellStyle name="40% - Accent5 16" xfId="633"/>
    <cellStyle name="40% - Accent5 16 2" xfId="4183"/>
    <cellStyle name="40% - Accent5 17" xfId="634"/>
    <cellStyle name="40% - Accent5 17 2" xfId="4184"/>
    <cellStyle name="40% - Accent5 18" xfId="635"/>
    <cellStyle name="40% - Accent5 18 2" xfId="4185"/>
    <cellStyle name="40% - Accent5 19" xfId="636"/>
    <cellStyle name="40% - Accent5 19 2" xfId="4186"/>
    <cellStyle name="40% - Accent5 2" xfId="637"/>
    <cellStyle name="40% - Accent5 2 2" xfId="638"/>
    <cellStyle name="40% - Accent5 2 2 2" xfId="4187"/>
    <cellStyle name="40% - Accent5 2 3" xfId="4188"/>
    <cellStyle name="40% - Accent5 20" xfId="639"/>
    <cellStyle name="40% - Accent5 20 2" xfId="4189"/>
    <cellStyle name="40% - Accent5 21" xfId="640"/>
    <cellStyle name="40% - Accent5 21 2" xfId="4190"/>
    <cellStyle name="40% - Accent5 22" xfId="641"/>
    <cellStyle name="40% - Accent5 22 2" xfId="4191"/>
    <cellStyle name="40% - Accent5 23" xfId="642"/>
    <cellStyle name="40% - Accent5 23 2" xfId="4192"/>
    <cellStyle name="40% - Accent5 24" xfId="643"/>
    <cellStyle name="40% - Accent5 24 2" xfId="4193"/>
    <cellStyle name="40% - Accent5 25" xfId="644"/>
    <cellStyle name="40% - Accent5 25 2" xfId="4194"/>
    <cellStyle name="40% - Accent5 26" xfId="645"/>
    <cellStyle name="40% - Accent5 26 2" xfId="4195"/>
    <cellStyle name="40% - Accent5 27" xfId="646"/>
    <cellStyle name="40% - Accent5 27 2" xfId="4196"/>
    <cellStyle name="40% - Accent5 28" xfId="647"/>
    <cellStyle name="40% - Accent5 28 2" xfId="4197"/>
    <cellStyle name="40% - Accent5 29" xfId="648"/>
    <cellStyle name="40% - Accent5 29 2" xfId="4198"/>
    <cellStyle name="40% - Accent5 3" xfId="649"/>
    <cellStyle name="40% - Accent5 3 2" xfId="4199"/>
    <cellStyle name="40% - Accent5 30" xfId="650"/>
    <cellStyle name="40% - Accent5 30 2" xfId="4200"/>
    <cellStyle name="40% - Accent5 31" xfId="651"/>
    <cellStyle name="40% - Accent5 31 2" xfId="4201"/>
    <cellStyle name="40% - Accent5 32" xfId="652"/>
    <cellStyle name="40% - Accent5 32 2" xfId="4202"/>
    <cellStyle name="40% - Accent5 33" xfId="653"/>
    <cellStyle name="40% - Accent5 33 2" xfId="4203"/>
    <cellStyle name="40% - Accent5 34" xfId="654"/>
    <cellStyle name="40% - Accent5 34 2" xfId="4204"/>
    <cellStyle name="40% - Accent5 35" xfId="655"/>
    <cellStyle name="40% - Accent5 35 2" xfId="4205"/>
    <cellStyle name="40% - Accent5 36" xfId="656"/>
    <cellStyle name="40% - Accent5 36 2" xfId="4206"/>
    <cellStyle name="40% - Accent5 37" xfId="657"/>
    <cellStyle name="40% - Accent5 37 2" xfId="4207"/>
    <cellStyle name="40% - Accent5 38" xfId="658"/>
    <cellStyle name="40% - Accent5 38 2" xfId="4208"/>
    <cellStyle name="40% - Accent5 39" xfId="659"/>
    <cellStyle name="40% - Accent5 39 2" xfId="4209"/>
    <cellStyle name="40% - Accent5 4" xfId="660"/>
    <cellStyle name="40% - Accent5 4 2" xfId="4210"/>
    <cellStyle name="40% - Accent5 40" xfId="661"/>
    <cellStyle name="40% - Accent5 40 2" xfId="4211"/>
    <cellStyle name="40% - Accent5 41" xfId="662"/>
    <cellStyle name="40% - Accent5 41 2" xfId="4212"/>
    <cellStyle name="40% - Accent5 42" xfId="663"/>
    <cellStyle name="40% - Accent5 42 2" xfId="4213"/>
    <cellStyle name="40% - Accent5 43" xfId="664"/>
    <cellStyle name="40% - Accent5 43 2" xfId="4214"/>
    <cellStyle name="40% - Accent5 44" xfId="665"/>
    <cellStyle name="40% - Accent5 44 2" xfId="4215"/>
    <cellStyle name="40% - Accent5 45" xfId="666"/>
    <cellStyle name="40% - Accent5 45 2" xfId="4216"/>
    <cellStyle name="40% - Accent5 46" xfId="667"/>
    <cellStyle name="40% - Accent5 46 2" xfId="4217"/>
    <cellStyle name="40% - Accent5 47" xfId="668"/>
    <cellStyle name="40% - Accent5 47 2" xfId="4218"/>
    <cellStyle name="40% - Accent5 48" xfId="669"/>
    <cellStyle name="40% - Accent5 48 2" xfId="4219"/>
    <cellStyle name="40% - Accent5 49" xfId="670"/>
    <cellStyle name="40% - Accent5 49 2" xfId="4220"/>
    <cellStyle name="40% - Accent5 5" xfId="671"/>
    <cellStyle name="40% - Accent5 5 2" xfId="4221"/>
    <cellStyle name="40% - Accent5 50" xfId="672"/>
    <cellStyle name="40% - Accent5 50 2" xfId="4222"/>
    <cellStyle name="40% - Accent5 51" xfId="673"/>
    <cellStyle name="40% - Accent5 51 2" xfId="4223"/>
    <cellStyle name="40% - Accent5 52" xfId="674"/>
    <cellStyle name="40% - Accent5 52 2" xfId="4224"/>
    <cellStyle name="40% - Accent5 53" xfId="675"/>
    <cellStyle name="40% - Accent5 53 2" xfId="4225"/>
    <cellStyle name="40% - Accent5 54" xfId="676"/>
    <cellStyle name="40% - Accent5 54 2" xfId="4226"/>
    <cellStyle name="40% - Accent5 55" xfId="677"/>
    <cellStyle name="40% - Accent5 55 2" xfId="4227"/>
    <cellStyle name="40% - Accent5 56" xfId="678"/>
    <cellStyle name="40% - Accent5 56 2" xfId="4228"/>
    <cellStyle name="40% - Accent5 57" xfId="679"/>
    <cellStyle name="40% - Accent5 57 2" xfId="4229"/>
    <cellStyle name="40% - Accent5 58" xfId="680"/>
    <cellStyle name="40% - Accent5 58 2" xfId="4230"/>
    <cellStyle name="40% - Accent5 59" xfId="681"/>
    <cellStyle name="40% - Accent5 59 2" xfId="4231"/>
    <cellStyle name="40% - Accent5 6" xfId="682"/>
    <cellStyle name="40% - Accent5 6 2" xfId="4232"/>
    <cellStyle name="40% - Accent5 60" xfId="4233"/>
    <cellStyle name="40% - Accent5 7" xfId="683"/>
    <cellStyle name="40% - Accent5 7 2" xfId="4234"/>
    <cellStyle name="40% - Accent5 8" xfId="684"/>
    <cellStyle name="40% - Accent5 8 2" xfId="4235"/>
    <cellStyle name="40% - Accent5 9" xfId="685"/>
    <cellStyle name="40% - Accent5 9 2" xfId="4236"/>
    <cellStyle name="40% - Accent6 10" xfId="686"/>
    <cellStyle name="40% - Accent6 10 2" xfId="4237"/>
    <cellStyle name="40% - Accent6 11" xfId="687"/>
    <cellStyle name="40% - Accent6 11 2" xfId="4238"/>
    <cellStyle name="40% - Accent6 12" xfId="688"/>
    <cellStyle name="40% - Accent6 12 2" xfId="4239"/>
    <cellStyle name="40% - Accent6 13" xfId="689"/>
    <cellStyle name="40% - Accent6 13 2" xfId="4240"/>
    <cellStyle name="40% - Accent6 14" xfId="690"/>
    <cellStyle name="40% - Accent6 14 2" xfId="4241"/>
    <cellStyle name="40% - Accent6 15" xfId="691"/>
    <cellStyle name="40% - Accent6 15 2" xfId="4242"/>
    <cellStyle name="40% - Accent6 16" xfId="692"/>
    <cellStyle name="40% - Accent6 16 2" xfId="4243"/>
    <cellStyle name="40% - Accent6 17" xfId="693"/>
    <cellStyle name="40% - Accent6 17 2" xfId="4244"/>
    <cellStyle name="40% - Accent6 18" xfId="694"/>
    <cellStyle name="40% - Accent6 18 2" xfId="4245"/>
    <cellStyle name="40% - Accent6 19" xfId="695"/>
    <cellStyle name="40% - Accent6 19 2" xfId="4246"/>
    <cellStyle name="40% - Accent6 2" xfId="696"/>
    <cellStyle name="40% - Accent6 2 2" xfId="697"/>
    <cellStyle name="40% - Accent6 2 2 2" xfId="4247"/>
    <cellStyle name="40% - Accent6 2 3" xfId="4248"/>
    <cellStyle name="40% - Accent6 20" xfId="698"/>
    <cellStyle name="40% - Accent6 20 2" xfId="4249"/>
    <cellStyle name="40% - Accent6 21" xfId="699"/>
    <cellStyle name="40% - Accent6 21 2" xfId="4250"/>
    <cellStyle name="40% - Accent6 22" xfId="700"/>
    <cellStyle name="40% - Accent6 22 2" xfId="4251"/>
    <cellStyle name="40% - Accent6 23" xfId="701"/>
    <cellStyle name="40% - Accent6 23 2" xfId="4252"/>
    <cellStyle name="40% - Accent6 24" xfId="702"/>
    <cellStyle name="40% - Accent6 24 2" xfId="4253"/>
    <cellStyle name="40% - Accent6 25" xfId="703"/>
    <cellStyle name="40% - Accent6 25 2" xfId="4254"/>
    <cellStyle name="40% - Accent6 26" xfId="704"/>
    <cellStyle name="40% - Accent6 26 2" xfId="4255"/>
    <cellStyle name="40% - Accent6 27" xfId="705"/>
    <cellStyle name="40% - Accent6 27 2" xfId="4256"/>
    <cellStyle name="40% - Accent6 28" xfId="706"/>
    <cellStyle name="40% - Accent6 28 2" xfId="4257"/>
    <cellStyle name="40% - Accent6 29" xfId="707"/>
    <cellStyle name="40% - Accent6 29 2" xfId="4258"/>
    <cellStyle name="40% - Accent6 3" xfId="708"/>
    <cellStyle name="40% - Accent6 3 2" xfId="4259"/>
    <cellStyle name="40% - Accent6 30" xfId="709"/>
    <cellStyle name="40% - Accent6 30 2" xfId="4260"/>
    <cellStyle name="40% - Accent6 31" xfId="710"/>
    <cellStyle name="40% - Accent6 31 2" xfId="4261"/>
    <cellStyle name="40% - Accent6 32" xfId="711"/>
    <cellStyle name="40% - Accent6 32 2" xfId="4262"/>
    <cellStyle name="40% - Accent6 33" xfId="712"/>
    <cellStyle name="40% - Accent6 33 2" xfId="4263"/>
    <cellStyle name="40% - Accent6 34" xfId="713"/>
    <cellStyle name="40% - Accent6 34 2" xfId="4264"/>
    <cellStyle name="40% - Accent6 35" xfId="714"/>
    <cellStyle name="40% - Accent6 35 2" xfId="4265"/>
    <cellStyle name="40% - Accent6 36" xfId="715"/>
    <cellStyle name="40% - Accent6 36 2" xfId="4266"/>
    <cellStyle name="40% - Accent6 37" xfId="716"/>
    <cellStyle name="40% - Accent6 37 2" xfId="4267"/>
    <cellStyle name="40% - Accent6 38" xfId="717"/>
    <cellStyle name="40% - Accent6 38 2" xfId="4268"/>
    <cellStyle name="40% - Accent6 39" xfId="718"/>
    <cellStyle name="40% - Accent6 39 2" xfId="4269"/>
    <cellStyle name="40% - Accent6 4" xfId="719"/>
    <cellStyle name="40% - Accent6 4 2" xfId="4270"/>
    <cellStyle name="40% - Accent6 40" xfId="720"/>
    <cellStyle name="40% - Accent6 40 2" xfId="4271"/>
    <cellStyle name="40% - Accent6 41" xfId="721"/>
    <cellStyle name="40% - Accent6 41 2" xfId="4272"/>
    <cellStyle name="40% - Accent6 42" xfId="722"/>
    <cellStyle name="40% - Accent6 42 2" xfId="4273"/>
    <cellStyle name="40% - Accent6 43" xfId="723"/>
    <cellStyle name="40% - Accent6 43 2" xfId="4274"/>
    <cellStyle name="40% - Accent6 44" xfId="724"/>
    <cellStyle name="40% - Accent6 44 2" xfId="4275"/>
    <cellStyle name="40% - Accent6 45" xfId="725"/>
    <cellStyle name="40% - Accent6 45 2" xfId="4276"/>
    <cellStyle name="40% - Accent6 46" xfId="726"/>
    <cellStyle name="40% - Accent6 46 2" xfId="4277"/>
    <cellStyle name="40% - Accent6 47" xfId="727"/>
    <cellStyle name="40% - Accent6 47 2" xfId="4278"/>
    <cellStyle name="40% - Accent6 48" xfId="728"/>
    <cellStyle name="40% - Accent6 48 2" xfId="4279"/>
    <cellStyle name="40% - Accent6 49" xfId="729"/>
    <cellStyle name="40% - Accent6 49 2" xfId="4280"/>
    <cellStyle name="40% - Accent6 5" xfId="730"/>
    <cellStyle name="40% - Accent6 5 2" xfId="4281"/>
    <cellStyle name="40% - Accent6 50" xfId="731"/>
    <cellStyle name="40% - Accent6 50 2" xfId="4282"/>
    <cellStyle name="40% - Accent6 51" xfId="732"/>
    <cellStyle name="40% - Accent6 51 2" xfId="4283"/>
    <cellStyle name="40% - Accent6 52" xfId="733"/>
    <cellStyle name="40% - Accent6 52 2" xfId="4284"/>
    <cellStyle name="40% - Accent6 53" xfId="734"/>
    <cellStyle name="40% - Accent6 53 2" xfId="4285"/>
    <cellStyle name="40% - Accent6 54" xfId="735"/>
    <cellStyle name="40% - Accent6 54 2" xfId="4286"/>
    <cellStyle name="40% - Accent6 55" xfId="736"/>
    <cellStyle name="40% - Accent6 55 2" xfId="4287"/>
    <cellStyle name="40% - Accent6 56" xfId="737"/>
    <cellStyle name="40% - Accent6 56 2" xfId="4288"/>
    <cellStyle name="40% - Accent6 57" xfId="738"/>
    <cellStyle name="40% - Accent6 57 2" xfId="4289"/>
    <cellStyle name="40% - Accent6 58" xfId="739"/>
    <cellStyle name="40% - Accent6 58 2" xfId="4290"/>
    <cellStyle name="40% - Accent6 59" xfId="740"/>
    <cellStyle name="40% - Accent6 59 2" xfId="4291"/>
    <cellStyle name="40% - Accent6 6" xfId="741"/>
    <cellStyle name="40% - Accent6 6 2" xfId="4292"/>
    <cellStyle name="40% - Accent6 60" xfId="4293"/>
    <cellStyle name="40% - Accent6 7" xfId="742"/>
    <cellStyle name="40% - Accent6 7 2" xfId="4294"/>
    <cellStyle name="40% - Accent6 8" xfId="743"/>
    <cellStyle name="40% - Accent6 8 2" xfId="4295"/>
    <cellStyle name="40% - Accent6 9" xfId="744"/>
    <cellStyle name="40% - Accent6 9 2" xfId="4296"/>
    <cellStyle name="60% - Accent1 10" xfId="745"/>
    <cellStyle name="60% - Accent1 10 2" xfId="4297"/>
    <cellStyle name="60% - Accent1 11" xfId="746"/>
    <cellStyle name="60% - Accent1 11 2" xfId="4298"/>
    <cellStyle name="60% - Accent1 12" xfId="747"/>
    <cellStyle name="60% - Accent1 12 2" xfId="4299"/>
    <cellStyle name="60% - Accent1 13" xfId="748"/>
    <cellStyle name="60% - Accent1 13 2" xfId="4300"/>
    <cellStyle name="60% - Accent1 14" xfId="749"/>
    <cellStyle name="60% - Accent1 14 2" xfId="4301"/>
    <cellStyle name="60% - Accent1 15" xfId="750"/>
    <cellStyle name="60% - Accent1 15 2" xfId="4302"/>
    <cellStyle name="60% - Accent1 16" xfId="751"/>
    <cellStyle name="60% - Accent1 16 2" xfId="4303"/>
    <cellStyle name="60% - Accent1 17" xfId="752"/>
    <cellStyle name="60% - Accent1 17 2" xfId="4304"/>
    <cellStyle name="60% - Accent1 18" xfId="753"/>
    <cellStyle name="60% - Accent1 18 2" xfId="4305"/>
    <cellStyle name="60% - Accent1 19" xfId="754"/>
    <cellStyle name="60% - Accent1 19 2" xfId="4306"/>
    <cellStyle name="60% - Accent1 2" xfId="755"/>
    <cellStyle name="60% - Accent1 2 2" xfId="756"/>
    <cellStyle name="60% - Accent1 2 2 2" xfId="4307"/>
    <cellStyle name="60% - Accent1 2 3" xfId="4308"/>
    <cellStyle name="60% - Accent1 20" xfId="757"/>
    <cellStyle name="60% - Accent1 20 2" xfId="4309"/>
    <cellStyle name="60% - Accent1 21" xfId="758"/>
    <cellStyle name="60% - Accent1 21 2" xfId="4310"/>
    <cellStyle name="60% - Accent1 22" xfId="759"/>
    <cellStyle name="60% - Accent1 22 2" xfId="4311"/>
    <cellStyle name="60% - Accent1 23" xfId="760"/>
    <cellStyle name="60% - Accent1 23 2" xfId="4312"/>
    <cellStyle name="60% - Accent1 24" xfId="761"/>
    <cellStyle name="60% - Accent1 24 2" xfId="4313"/>
    <cellStyle name="60% - Accent1 25" xfId="762"/>
    <cellStyle name="60% - Accent1 25 2" xfId="4314"/>
    <cellStyle name="60% - Accent1 26" xfId="763"/>
    <cellStyle name="60% - Accent1 26 2" xfId="4315"/>
    <cellStyle name="60% - Accent1 27" xfId="764"/>
    <cellStyle name="60% - Accent1 27 2" xfId="4316"/>
    <cellStyle name="60% - Accent1 28" xfId="765"/>
    <cellStyle name="60% - Accent1 28 2" xfId="4317"/>
    <cellStyle name="60% - Accent1 29" xfId="766"/>
    <cellStyle name="60% - Accent1 29 2" xfId="4318"/>
    <cellStyle name="60% - Accent1 3" xfId="767"/>
    <cellStyle name="60% - Accent1 3 2" xfId="4319"/>
    <cellStyle name="60% - Accent1 30" xfId="768"/>
    <cellStyle name="60% - Accent1 30 2" xfId="4320"/>
    <cellStyle name="60% - Accent1 31" xfId="769"/>
    <cellStyle name="60% - Accent1 31 2" xfId="4321"/>
    <cellStyle name="60% - Accent1 32" xfId="770"/>
    <cellStyle name="60% - Accent1 32 2" xfId="4322"/>
    <cellStyle name="60% - Accent1 33" xfId="771"/>
    <cellStyle name="60% - Accent1 33 2" xfId="4323"/>
    <cellStyle name="60% - Accent1 34" xfId="772"/>
    <cellStyle name="60% - Accent1 34 2" xfId="4324"/>
    <cellStyle name="60% - Accent1 35" xfId="773"/>
    <cellStyle name="60% - Accent1 35 2" xfId="4325"/>
    <cellStyle name="60% - Accent1 36" xfId="774"/>
    <cellStyle name="60% - Accent1 36 2" xfId="4326"/>
    <cellStyle name="60% - Accent1 37" xfId="775"/>
    <cellStyle name="60% - Accent1 37 2" xfId="4327"/>
    <cellStyle name="60% - Accent1 38" xfId="776"/>
    <cellStyle name="60% - Accent1 38 2" xfId="4328"/>
    <cellStyle name="60% - Accent1 39" xfId="777"/>
    <cellStyle name="60% - Accent1 39 2" xfId="4329"/>
    <cellStyle name="60% - Accent1 4" xfId="778"/>
    <cellStyle name="60% - Accent1 4 2" xfId="4330"/>
    <cellStyle name="60% - Accent1 40" xfId="779"/>
    <cellStyle name="60% - Accent1 40 2" xfId="4331"/>
    <cellStyle name="60% - Accent1 41" xfId="780"/>
    <cellStyle name="60% - Accent1 41 2" xfId="4332"/>
    <cellStyle name="60% - Accent1 42" xfId="781"/>
    <cellStyle name="60% - Accent1 42 2" xfId="4333"/>
    <cellStyle name="60% - Accent1 43" xfId="782"/>
    <cellStyle name="60% - Accent1 43 2" xfId="4334"/>
    <cellStyle name="60% - Accent1 44" xfId="783"/>
    <cellStyle name="60% - Accent1 44 2" xfId="4335"/>
    <cellStyle name="60% - Accent1 45" xfId="784"/>
    <cellStyle name="60% - Accent1 45 2" xfId="4336"/>
    <cellStyle name="60% - Accent1 46" xfId="785"/>
    <cellStyle name="60% - Accent1 46 2" xfId="4337"/>
    <cellStyle name="60% - Accent1 47" xfId="786"/>
    <cellStyle name="60% - Accent1 47 2" xfId="4338"/>
    <cellStyle name="60% - Accent1 48" xfId="787"/>
    <cellStyle name="60% - Accent1 48 2" xfId="4339"/>
    <cellStyle name="60% - Accent1 49" xfId="788"/>
    <cellStyle name="60% - Accent1 49 2" xfId="4340"/>
    <cellStyle name="60% - Accent1 5" xfId="789"/>
    <cellStyle name="60% - Accent1 5 2" xfId="4341"/>
    <cellStyle name="60% - Accent1 50" xfId="790"/>
    <cellStyle name="60% - Accent1 50 2" xfId="4342"/>
    <cellStyle name="60% - Accent1 51" xfId="791"/>
    <cellStyle name="60% - Accent1 51 2" xfId="4343"/>
    <cellStyle name="60% - Accent1 52" xfId="792"/>
    <cellStyle name="60% - Accent1 52 2" xfId="4344"/>
    <cellStyle name="60% - Accent1 53" xfId="793"/>
    <cellStyle name="60% - Accent1 53 2" xfId="4345"/>
    <cellStyle name="60% - Accent1 54" xfId="794"/>
    <cellStyle name="60% - Accent1 54 2" xfId="4346"/>
    <cellStyle name="60% - Accent1 55" xfId="795"/>
    <cellStyle name="60% - Accent1 55 2" xfId="4347"/>
    <cellStyle name="60% - Accent1 56" xfId="796"/>
    <cellStyle name="60% - Accent1 56 2" xfId="4348"/>
    <cellStyle name="60% - Accent1 57" xfId="797"/>
    <cellStyle name="60% - Accent1 57 2" xfId="4349"/>
    <cellStyle name="60% - Accent1 58" xfId="798"/>
    <cellStyle name="60% - Accent1 58 2" xfId="4350"/>
    <cellStyle name="60% - Accent1 59" xfId="799"/>
    <cellStyle name="60% - Accent1 59 2" xfId="4351"/>
    <cellStyle name="60% - Accent1 6" xfId="800"/>
    <cellStyle name="60% - Accent1 6 2" xfId="4352"/>
    <cellStyle name="60% - Accent1 60" xfId="4353"/>
    <cellStyle name="60% - Accent1 7" xfId="801"/>
    <cellStyle name="60% - Accent1 7 2" xfId="4354"/>
    <cellStyle name="60% - Accent1 8" xfId="802"/>
    <cellStyle name="60% - Accent1 8 2" xfId="4355"/>
    <cellStyle name="60% - Accent1 9" xfId="803"/>
    <cellStyle name="60% - Accent1 9 2" xfId="4356"/>
    <cellStyle name="60% - Accent2 10" xfId="804"/>
    <cellStyle name="60% - Accent2 10 2" xfId="4357"/>
    <cellStyle name="60% - Accent2 11" xfId="805"/>
    <cellStyle name="60% - Accent2 11 2" xfId="4358"/>
    <cellStyle name="60% - Accent2 12" xfId="806"/>
    <cellStyle name="60% - Accent2 12 2" xfId="4359"/>
    <cellStyle name="60% - Accent2 13" xfId="807"/>
    <cellStyle name="60% - Accent2 13 2" xfId="4360"/>
    <cellStyle name="60% - Accent2 14" xfId="808"/>
    <cellStyle name="60% - Accent2 14 2" xfId="4361"/>
    <cellStyle name="60% - Accent2 15" xfId="809"/>
    <cellStyle name="60% - Accent2 15 2" xfId="4362"/>
    <cellStyle name="60% - Accent2 16" xfId="810"/>
    <cellStyle name="60% - Accent2 16 2" xfId="4363"/>
    <cellStyle name="60% - Accent2 17" xfId="811"/>
    <cellStyle name="60% - Accent2 17 2" xfId="4364"/>
    <cellStyle name="60% - Accent2 18" xfId="812"/>
    <cellStyle name="60% - Accent2 18 2" xfId="4365"/>
    <cellStyle name="60% - Accent2 19" xfId="813"/>
    <cellStyle name="60% - Accent2 19 2" xfId="4366"/>
    <cellStyle name="60% - Accent2 2" xfId="814"/>
    <cellStyle name="60% - Accent2 2 2" xfId="815"/>
    <cellStyle name="60% - Accent2 2 2 2" xfId="4367"/>
    <cellStyle name="60% - Accent2 2 3" xfId="4368"/>
    <cellStyle name="60% - Accent2 20" xfId="816"/>
    <cellStyle name="60% - Accent2 20 2" xfId="4369"/>
    <cellStyle name="60% - Accent2 21" xfId="817"/>
    <cellStyle name="60% - Accent2 21 2" xfId="4370"/>
    <cellStyle name="60% - Accent2 22" xfId="818"/>
    <cellStyle name="60% - Accent2 22 2" xfId="4371"/>
    <cellStyle name="60% - Accent2 23" xfId="819"/>
    <cellStyle name="60% - Accent2 23 2" xfId="4372"/>
    <cellStyle name="60% - Accent2 24" xfId="820"/>
    <cellStyle name="60% - Accent2 24 2" xfId="4373"/>
    <cellStyle name="60% - Accent2 25" xfId="821"/>
    <cellStyle name="60% - Accent2 25 2" xfId="4374"/>
    <cellStyle name="60% - Accent2 26" xfId="822"/>
    <cellStyle name="60% - Accent2 26 2" xfId="4375"/>
    <cellStyle name="60% - Accent2 27" xfId="823"/>
    <cellStyle name="60% - Accent2 27 2" xfId="4376"/>
    <cellStyle name="60% - Accent2 28" xfId="824"/>
    <cellStyle name="60% - Accent2 28 2" xfId="4377"/>
    <cellStyle name="60% - Accent2 29" xfId="825"/>
    <cellStyle name="60% - Accent2 29 2" xfId="4378"/>
    <cellStyle name="60% - Accent2 3" xfId="826"/>
    <cellStyle name="60% - Accent2 3 2" xfId="4379"/>
    <cellStyle name="60% - Accent2 30" xfId="827"/>
    <cellStyle name="60% - Accent2 30 2" xfId="4380"/>
    <cellStyle name="60% - Accent2 31" xfId="828"/>
    <cellStyle name="60% - Accent2 31 2" xfId="4381"/>
    <cellStyle name="60% - Accent2 32" xfId="829"/>
    <cellStyle name="60% - Accent2 32 2" xfId="4382"/>
    <cellStyle name="60% - Accent2 33" xfId="830"/>
    <cellStyle name="60% - Accent2 33 2" xfId="4383"/>
    <cellStyle name="60% - Accent2 34" xfId="831"/>
    <cellStyle name="60% - Accent2 34 2" xfId="4384"/>
    <cellStyle name="60% - Accent2 35" xfId="832"/>
    <cellStyle name="60% - Accent2 35 2" xfId="4385"/>
    <cellStyle name="60% - Accent2 36" xfId="833"/>
    <cellStyle name="60% - Accent2 36 2" xfId="4386"/>
    <cellStyle name="60% - Accent2 37" xfId="834"/>
    <cellStyle name="60% - Accent2 37 2" xfId="4387"/>
    <cellStyle name="60% - Accent2 38" xfId="835"/>
    <cellStyle name="60% - Accent2 38 2" xfId="4388"/>
    <cellStyle name="60% - Accent2 39" xfId="836"/>
    <cellStyle name="60% - Accent2 39 2" xfId="4389"/>
    <cellStyle name="60% - Accent2 4" xfId="837"/>
    <cellStyle name="60% - Accent2 4 2" xfId="4390"/>
    <cellStyle name="60% - Accent2 40" xfId="838"/>
    <cellStyle name="60% - Accent2 40 2" xfId="4391"/>
    <cellStyle name="60% - Accent2 41" xfId="839"/>
    <cellStyle name="60% - Accent2 41 2" xfId="4392"/>
    <cellStyle name="60% - Accent2 42" xfId="840"/>
    <cellStyle name="60% - Accent2 42 2" xfId="4393"/>
    <cellStyle name="60% - Accent2 43" xfId="841"/>
    <cellStyle name="60% - Accent2 43 2" xfId="4394"/>
    <cellStyle name="60% - Accent2 44" xfId="842"/>
    <cellStyle name="60% - Accent2 44 2" xfId="4395"/>
    <cellStyle name="60% - Accent2 45" xfId="843"/>
    <cellStyle name="60% - Accent2 45 2" xfId="4396"/>
    <cellStyle name="60% - Accent2 46" xfId="844"/>
    <cellStyle name="60% - Accent2 46 2" xfId="4397"/>
    <cellStyle name="60% - Accent2 47" xfId="845"/>
    <cellStyle name="60% - Accent2 47 2" xfId="4398"/>
    <cellStyle name="60% - Accent2 48" xfId="846"/>
    <cellStyle name="60% - Accent2 48 2" xfId="4399"/>
    <cellStyle name="60% - Accent2 49" xfId="847"/>
    <cellStyle name="60% - Accent2 49 2" xfId="4400"/>
    <cellStyle name="60% - Accent2 5" xfId="848"/>
    <cellStyle name="60% - Accent2 5 2" xfId="4401"/>
    <cellStyle name="60% - Accent2 50" xfId="849"/>
    <cellStyle name="60% - Accent2 50 2" xfId="4402"/>
    <cellStyle name="60% - Accent2 51" xfId="850"/>
    <cellStyle name="60% - Accent2 51 2" xfId="4403"/>
    <cellStyle name="60% - Accent2 52" xfId="851"/>
    <cellStyle name="60% - Accent2 52 2" xfId="4404"/>
    <cellStyle name="60% - Accent2 53" xfId="852"/>
    <cellStyle name="60% - Accent2 53 2" xfId="4405"/>
    <cellStyle name="60% - Accent2 54" xfId="853"/>
    <cellStyle name="60% - Accent2 54 2" xfId="4406"/>
    <cellStyle name="60% - Accent2 55" xfId="854"/>
    <cellStyle name="60% - Accent2 55 2" xfId="4407"/>
    <cellStyle name="60% - Accent2 56" xfId="855"/>
    <cellStyle name="60% - Accent2 56 2" xfId="4408"/>
    <cellStyle name="60% - Accent2 57" xfId="856"/>
    <cellStyle name="60% - Accent2 57 2" xfId="4409"/>
    <cellStyle name="60% - Accent2 58" xfId="857"/>
    <cellStyle name="60% - Accent2 58 2" xfId="4410"/>
    <cellStyle name="60% - Accent2 59" xfId="858"/>
    <cellStyle name="60% - Accent2 59 2" xfId="4411"/>
    <cellStyle name="60% - Accent2 6" xfId="859"/>
    <cellStyle name="60% - Accent2 6 2" xfId="4412"/>
    <cellStyle name="60% - Accent2 60" xfId="4413"/>
    <cellStyle name="60% - Accent2 7" xfId="860"/>
    <cellStyle name="60% - Accent2 7 2" xfId="4414"/>
    <cellStyle name="60% - Accent2 8" xfId="861"/>
    <cellStyle name="60% - Accent2 8 2" xfId="4415"/>
    <cellStyle name="60% - Accent2 9" xfId="862"/>
    <cellStyle name="60% - Accent2 9 2" xfId="4416"/>
    <cellStyle name="60% - Accent3 10" xfId="863"/>
    <cellStyle name="60% - Accent3 10 2" xfId="4417"/>
    <cellStyle name="60% - Accent3 11" xfId="864"/>
    <cellStyle name="60% - Accent3 11 2" xfId="4418"/>
    <cellStyle name="60% - Accent3 12" xfId="865"/>
    <cellStyle name="60% - Accent3 12 2" xfId="4419"/>
    <cellStyle name="60% - Accent3 13" xfId="866"/>
    <cellStyle name="60% - Accent3 13 2" xfId="4420"/>
    <cellStyle name="60% - Accent3 14" xfId="867"/>
    <cellStyle name="60% - Accent3 14 2" xfId="4421"/>
    <cellStyle name="60% - Accent3 15" xfId="868"/>
    <cellStyle name="60% - Accent3 15 2" xfId="4422"/>
    <cellStyle name="60% - Accent3 16" xfId="869"/>
    <cellStyle name="60% - Accent3 16 2" xfId="4423"/>
    <cellStyle name="60% - Accent3 17" xfId="870"/>
    <cellStyle name="60% - Accent3 17 2" xfId="4424"/>
    <cellStyle name="60% - Accent3 18" xfId="871"/>
    <cellStyle name="60% - Accent3 18 2" xfId="4425"/>
    <cellStyle name="60% - Accent3 19" xfId="872"/>
    <cellStyle name="60% - Accent3 19 2" xfId="4426"/>
    <cellStyle name="60% - Accent3 2" xfId="873"/>
    <cellStyle name="60% - Accent3 2 2" xfId="874"/>
    <cellStyle name="60% - Accent3 2 2 2" xfId="4427"/>
    <cellStyle name="60% - Accent3 2 3" xfId="4428"/>
    <cellStyle name="60% - Accent3 20" xfId="875"/>
    <cellStyle name="60% - Accent3 20 2" xfId="4429"/>
    <cellStyle name="60% - Accent3 21" xfId="876"/>
    <cellStyle name="60% - Accent3 21 2" xfId="4430"/>
    <cellStyle name="60% - Accent3 22" xfId="877"/>
    <cellStyle name="60% - Accent3 22 2" xfId="4431"/>
    <cellStyle name="60% - Accent3 23" xfId="878"/>
    <cellStyle name="60% - Accent3 23 2" xfId="4432"/>
    <cellStyle name="60% - Accent3 24" xfId="879"/>
    <cellStyle name="60% - Accent3 24 2" xfId="4433"/>
    <cellStyle name="60% - Accent3 25" xfId="880"/>
    <cellStyle name="60% - Accent3 25 2" xfId="4434"/>
    <cellStyle name="60% - Accent3 26" xfId="881"/>
    <cellStyle name="60% - Accent3 26 2" xfId="4435"/>
    <cellStyle name="60% - Accent3 27" xfId="882"/>
    <cellStyle name="60% - Accent3 27 2" xfId="4436"/>
    <cellStyle name="60% - Accent3 28" xfId="883"/>
    <cellStyle name="60% - Accent3 28 2" xfId="4437"/>
    <cellStyle name="60% - Accent3 29" xfId="884"/>
    <cellStyle name="60% - Accent3 29 2" xfId="4438"/>
    <cellStyle name="60% - Accent3 3" xfId="885"/>
    <cellStyle name="60% - Accent3 3 2" xfId="4439"/>
    <cellStyle name="60% - Accent3 30" xfId="886"/>
    <cellStyle name="60% - Accent3 30 2" xfId="4440"/>
    <cellStyle name="60% - Accent3 31" xfId="887"/>
    <cellStyle name="60% - Accent3 31 2" xfId="4441"/>
    <cellStyle name="60% - Accent3 32" xfId="888"/>
    <cellStyle name="60% - Accent3 32 2" xfId="4442"/>
    <cellStyle name="60% - Accent3 33" xfId="889"/>
    <cellStyle name="60% - Accent3 33 2" xfId="4443"/>
    <cellStyle name="60% - Accent3 34" xfId="890"/>
    <cellStyle name="60% - Accent3 34 2" xfId="4444"/>
    <cellStyle name="60% - Accent3 35" xfId="891"/>
    <cellStyle name="60% - Accent3 35 2" xfId="4445"/>
    <cellStyle name="60% - Accent3 36" xfId="892"/>
    <cellStyle name="60% - Accent3 36 2" xfId="4446"/>
    <cellStyle name="60% - Accent3 37" xfId="893"/>
    <cellStyle name="60% - Accent3 37 2" xfId="4447"/>
    <cellStyle name="60% - Accent3 38" xfId="894"/>
    <cellStyle name="60% - Accent3 38 2" xfId="4448"/>
    <cellStyle name="60% - Accent3 39" xfId="895"/>
    <cellStyle name="60% - Accent3 39 2" xfId="4449"/>
    <cellStyle name="60% - Accent3 4" xfId="896"/>
    <cellStyle name="60% - Accent3 4 2" xfId="4450"/>
    <cellStyle name="60% - Accent3 40" xfId="897"/>
    <cellStyle name="60% - Accent3 40 2" xfId="4451"/>
    <cellStyle name="60% - Accent3 41" xfId="898"/>
    <cellStyle name="60% - Accent3 41 2" xfId="4452"/>
    <cellStyle name="60% - Accent3 42" xfId="899"/>
    <cellStyle name="60% - Accent3 42 2" xfId="4453"/>
    <cellStyle name="60% - Accent3 43" xfId="900"/>
    <cellStyle name="60% - Accent3 43 2" xfId="4454"/>
    <cellStyle name="60% - Accent3 44" xfId="901"/>
    <cellStyle name="60% - Accent3 44 2" xfId="4455"/>
    <cellStyle name="60% - Accent3 45" xfId="902"/>
    <cellStyle name="60% - Accent3 45 2" xfId="4456"/>
    <cellStyle name="60% - Accent3 46" xfId="903"/>
    <cellStyle name="60% - Accent3 46 2" xfId="4457"/>
    <cellStyle name="60% - Accent3 47" xfId="904"/>
    <cellStyle name="60% - Accent3 47 2" xfId="4458"/>
    <cellStyle name="60% - Accent3 48" xfId="905"/>
    <cellStyle name="60% - Accent3 48 2" xfId="4459"/>
    <cellStyle name="60% - Accent3 49" xfId="906"/>
    <cellStyle name="60% - Accent3 49 2" xfId="4460"/>
    <cellStyle name="60% - Accent3 5" xfId="907"/>
    <cellStyle name="60% - Accent3 5 2" xfId="4461"/>
    <cellStyle name="60% - Accent3 50" xfId="908"/>
    <cellStyle name="60% - Accent3 50 2" xfId="4462"/>
    <cellStyle name="60% - Accent3 51" xfId="909"/>
    <cellStyle name="60% - Accent3 51 2" xfId="4463"/>
    <cellStyle name="60% - Accent3 52" xfId="910"/>
    <cellStyle name="60% - Accent3 52 2" xfId="4464"/>
    <cellStyle name="60% - Accent3 53" xfId="911"/>
    <cellStyle name="60% - Accent3 53 2" xfId="4465"/>
    <cellStyle name="60% - Accent3 54" xfId="912"/>
    <cellStyle name="60% - Accent3 54 2" xfId="4466"/>
    <cellStyle name="60% - Accent3 55" xfId="913"/>
    <cellStyle name="60% - Accent3 55 2" xfId="4467"/>
    <cellStyle name="60% - Accent3 56" xfId="914"/>
    <cellStyle name="60% - Accent3 56 2" xfId="4468"/>
    <cellStyle name="60% - Accent3 57" xfId="915"/>
    <cellStyle name="60% - Accent3 57 2" xfId="4469"/>
    <cellStyle name="60% - Accent3 58" xfId="916"/>
    <cellStyle name="60% - Accent3 58 2" xfId="4470"/>
    <cellStyle name="60% - Accent3 59" xfId="917"/>
    <cellStyle name="60% - Accent3 59 2" xfId="4471"/>
    <cellStyle name="60% - Accent3 6" xfId="918"/>
    <cellStyle name="60% - Accent3 6 2" xfId="4472"/>
    <cellStyle name="60% - Accent3 60" xfId="4473"/>
    <cellStyle name="60% - Accent3 7" xfId="919"/>
    <cellStyle name="60% - Accent3 7 2" xfId="4474"/>
    <cellStyle name="60% - Accent3 8" xfId="920"/>
    <cellStyle name="60% - Accent3 8 2" xfId="4475"/>
    <cellStyle name="60% - Accent3 9" xfId="921"/>
    <cellStyle name="60% - Accent3 9 2" xfId="4476"/>
    <cellStyle name="60% - Accent4 10" xfId="922"/>
    <cellStyle name="60% - Accent4 10 2" xfId="4477"/>
    <cellStyle name="60% - Accent4 11" xfId="923"/>
    <cellStyle name="60% - Accent4 11 2" xfId="4478"/>
    <cellStyle name="60% - Accent4 12" xfId="924"/>
    <cellStyle name="60% - Accent4 12 2" xfId="4479"/>
    <cellStyle name="60% - Accent4 13" xfId="925"/>
    <cellStyle name="60% - Accent4 13 2" xfId="4480"/>
    <cellStyle name="60% - Accent4 14" xfId="926"/>
    <cellStyle name="60% - Accent4 14 2" xfId="4481"/>
    <cellStyle name="60% - Accent4 15" xfId="927"/>
    <cellStyle name="60% - Accent4 15 2" xfId="4482"/>
    <cellStyle name="60% - Accent4 16" xfId="928"/>
    <cellStyle name="60% - Accent4 16 2" xfId="4483"/>
    <cellStyle name="60% - Accent4 17" xfId="929"/>
    <cellStyle name="60% - Accent4 17 2" xfId="4484"/>
    <cellStyle name="60% - Accent4 18" xfId="930"/>
    <cellStyle name="60% - Accent4 18 2" xfId="4485"/>
    <cellStyle name="60% - Accent4 19" xfId="931"/>
    <cellStyle name="60% - Accent4 19 2" xfId="4486"/>
    <cellStyle name="60% - Accent4 2" xfId="932"/>
    <cellStyle name="60% - Accent4 2 2" xfId="933"/>
    <cellStyle name="60% - Accent4 2 2 2" xfId="4487"/>
    <cellStyle name="60% - Accent4 2 3" xfId="4488"/>
    <cellStyle name="60% - Accent4 20" xfId="934"/>
    <cellStyle name="60% - Accent4 20 2" xfId="4489"/>
    <cellStyle name="60% - Accent4 21" xfId="935"/>
    <cellStyle name="60% - Accent4 21 2" xfId="4490"/>
    <cellStyle name="60% - Accent4 22" xfId="936"/>
    <cellStyle name="60% - Accent4 22 2" xfId="4491"/>
    <cellStyle name="60% - Accent4 23" xfId="937"/>
    <cellStyle name="60% - Accent4 23 2" xfId="4492"/>
    <cellStyle name="60% - Accent4 24" xfId="938"/>
    <cellStyle name="60% - Accent4 24 2" xfId="4493"/>
    <cellStyle name="60% - Accent4 25" xfId="939"/>
    <cellStyle name="60% - Accent4 25 2" xfId="4494"/>
    <cellStyle name="60% - Accent4 26" xfId="940"/>
    <cellStyle name="60% - Accent4 26 2" xfId="4495"/>
    <cellStyle name="60% - Accent4 27" xfId="941"/>
    <cellStyle name="60% - Accent4 27 2" xfId="4496"/>
    <cellStyle name="60% - Accent4 28" xfId="942"/>
    <cellStyle name="60% - Accent4 28 2" xfId="4497"/>
    <cellStyle name="60% - Accent4 29" xfId="943"/>
    <cellStyle name="60% - Accent4 29 2" xfId="4498"/>
    <cellStyle name="60% - Accent4 3" xfId="944"/>
    <cellStyle name="60% - Accent4 3 2" xfId="4499"/>
    <cellStyle name="60% - Accent4 30" xfId="945"/>
    <cellStyle name="60% - Accent4 30 2" xfId="4500"/>
    <cellStyle name="60% - Accent4 31" xfId="946"/>
    <cellStyle name="60% - Accent4 31 2" xfId="4501"/>
    <cellStyle name="60% - Accent4 32" xfId="947"/>
    <cellStyle name="60% - Accent4 32 2" xfId="4502"/>
    <cellStyle name="60% - Accent4 33" xfId="948"/>
    <cellStyle name="60% - Accent4 33 2" xfId="4503"/>
    <cellStyle name="60% - Accent4 34" xfId="949"/>
    <cellStyle name="60% - Accent4 34 2" xfId="4504"/>
    <cellStyle name="60% - Accent4 35" xfId="950"/>
    <cellStyle name="60% - Accent4 35 2" xfId="4505"/>
    <cellStyle name="60% - Accent4 36" xfId="951"/>
    <cellStyle name="60% - Accent4 36 2" xfId="4506"/>
    <cellStyle name="60% - Accent4 37" xfId="952"/>
    <cellStyle name="60% - Accent4 37 2" xfId="4507"/>
    <cellStyle name="60% - Accent4 38" xfId="953"/>
    <cellStyle name="60% - Accent4 38 2" xfId="4508"/>
    <cellStyle name="60% - Accent4 39" xfId="954"/>
    <cellStyle name="60% - Accent4 39 2" xfId="4509"/>
    <cellStyle name="60% - Accent4 4" xfId="955"/>
    <cellStyle name="60% - Accent4 4 2" xfId="4510"/>
    <cellStyle name="60% - Accent4 40" xfId="956"/>
    <cellStyle name="60% - Accent4 40 2" xfId="4511"/>
    <cellStyle name="60% - Accent4 41" xfId="957"/>
    <cellStyle name="60% - Accent4 41 2" xfId="4512"/>
    <cellStyle name="60% - Accent4 42" xfId="958"/>
    <cellStyle name="60% - Accent4 42 2" xfId="4513"/>
    <cellStyle name="60% - Accent4 43" xfId="959"/>
    <cellStyle name="60% - Accent4 43 2" xfId="4514"/>
    <cellStyle name="60% - Accent4 44" xfId="960"/>
    <cellStyle name="60% - Accent4 44 2" xfId="4515"/>
    <cellStyle name="60% - Accent4 45" xfId="961"/>
    <cellStyle name="60% - Accent4 45 2" xfId="4516"/>
    <cellStyle name="60% - Accent4 46" xfId="962"/>
    <cellStyle name="60% - Accent4 46 2" xfId="4517"/>
    <cellStyle name="60% - Accent4 47" xfId="963"/>
    <cellStyle name="60% - Accent4 47 2" xfId="4518"/>
    <cellStyle name="60% - Accent4 48" xfId="964"/>
    <cellStyle name="60% - Accent4 48 2" xfId="4519"/>
    <cellStyle name="60% - Accent4 49" xfId="965"/>
    <cellStyle name="60% - Accent4 49 2" xfId="4520"/>
    <cellStyle name="60% - Accent4 5" xfId="966"/>
    <cellStyle name="60% - Accent4 5 2" xfId="4521"/>
    <cellStyle name="60% - Accent4 50" xfId="967"/>
    <cellStyle name="60% - Accent4 50 2" xfId="4522"/>
    <cellStyle name="60% - Accent4 51" xfId="968"/>
    <cellStyle name="60% - Accent4 51 2" xfId="4523"/>
    <cellStyle name="60% - Accent4 52" xfId="969"/>
    <cellStyle name="60% - Accent4 52 2" xfId="4524"/>
    <cellStyle name="60% - Accent4 53" xfId="970"/>
    <cellStyle name="60% - Accent4 53 2" xfId="4525"/>
    <cellStyle name="60% - Accent4 54" xfId="971"/>
    <cellStyle name="60% - Accent4 54 2" xfId="4526"/>
    <cellStyle name="60% - Accent4 55" xfId="972"/>
    <cellStyle name="60% - Accent4 55 2" xfId="4527"/>
    <cellStyle name="60% - Accent4 56" xfId="973"/>
    <cellStyle name="60% - Accent4 56 2" xfId="4528"/>
    <cellStyle name="60% - Accent4 57" xfId="974"/>
    <cellStyle name="60% - Accent4 57 2" xfId="4529"/>
    <cellStyle name="60% - Accent4 58" xfId="975"/>
    <cellStyle name="60% - Accent4 58 2" xfId="4530"/>
    <cellStyle name="60% - Accent4 59" xfId="976"/>
    <cellStyle name="60% - Accent4 59 2" xfId="4531"/>
    <cellStyle name="60% - Accent4 6" xfId="977"/>
    <cellStyle name="60% - Accent4 6 2" xfId="4532"/>
    <cellStyle name="60% - Accent4 60" xfId="4533"/>
    <cellStyle name="60% - Accent4 7" xfId="978"/>
    <cellStyle name="60% - Accent4 7 2" xfId="4534"/>
    <cellStyle name="60% - Accent4 8" xfId="979"/>
    <cellStyle name="60% - Accent4 8 2" xfId="4535"/>
    <cellStyle name="60% - Accent4 9" xfId="980"/>
    <cellStyle name="60% - Accent4 9 2" xfId="4536"/>
    <cellStyle name="60% - Accent5 10" xfId="981"/>
    <cellStyle name="60% - Accent5 10 2" xfId="4537"/>
    <cellStyle name="60% - Accent5 11" xfId="982"/>
    <cellStyle name="60% - Accent5 11 2" xfId="4538"/>
    <cellStyle name="60% - Accent5 12" xfId="983"/>
    <cellStyle name="60% - Accent5 12 2" xfId="4539"/>
    <cellStyle name="60% - Accent5 13" xfId="984"/>
    <cellStyle name="60% - Accent5 13 2" xfId="4540"/>
    <cellStyle name="60% - Accent5 14" xfId="985"/>
    <cellStyle name="60% - Accent5 14 2" xfId="4541"/>
    <cellStyle name="60% - Accent5 15" xfId="986"/>
    <cellStyle name="60% - Accent5 15 2" xfId="4542"/>
    <cellStyle name="60% - Accent5 16" xfId="987"/>
    <cellStyle name="60% - Accent5 16 2" xfId="4543"/>
    <cellStyle name="60% - Accent5 17" xfId="988"/>
    <cellStyle name="60% - Accent5 17 2" xfId="4544"/>
    <cellStyle name="60% - Accent5 18" xfId="989"/>
    <cellStyle name="60% - Accent5 18 2" xfId="4545"/>
    <cellStyle name="60% - Accent5 19" xfId="990"/>
    <cellStyle name="60% - Accent5 19 2" xfId="4546"/>
    <cellStyle name="60% - Accent5 2" xfId="991"/>
    <cellStyle name="60% - Accent5 2 2" xfId="992"/>
    <cellStyle name="60% - Accent5 2 2 2" xfId="4547"/>
    <cellStyle name="60% - Accent5 2 3" xfId="4548"/>
    <cellStyle name="60% - Accent5 20" xfId="993"/>
    <cellStyle name="60% - Accent5 20 2" xfId="4549"/>
    <cellStyle name="60% - Accent5 21" xfId="994"/>
    <cellStyle name="60% - Accent5 21 2" xfId="4550"/>
    <cellStyle name="60% - Accent5 22" xfId="995"/>
    <cellStyle name="60% - Accent5 22 2" xfId="4551"/>
    <cellStyle name="60% - Accent5 23" xfId="996"/>
    <cellStyle name="60% - Accent5 23 2" xfId="4552"/>
    <cellStyle name="60% - Accent5 24" xfId="997"/>
    <cellStyle name="60% - Accent5 24 2" xfId="4553"/>
    <cellStyle name="60% - Accent5 25" xfId="998"/>
    <cellStyle name="60% - Accent5 25 2" xfId="4554"/>
    <cellStyle name="60% - Accent5 26" xfId="999"/>
    <cellStyle name="60% - Accent5 26 2" xfId="4555"/>
    <cellStyle name="60% - Accent5 27" xfId="1000"/>
    <cellStyle name="60% - Accent5 27 2" xfId="4556"/>
    <cellStyle name="60% - Accent5 28" xfId="1001"/>
    <cellStyle name="60% - Accent5 28 2" xfId="4557"/>
    <cellStyle name="60% - Accent5 29" xfId="1002"/>
    <cellStyle name="60% - Accent5 29 2" xfId="4558"/>
    <cellStyle name="60% - Accent5 3" xfId="1003"/>
    <cellStyle name="60% - Accent5 3 2" xfId="4559"/>
    <cellStyle name="60% - Accent5 30" xfId="1004"/>
    <cellStyle name="60% - Accent5 30 2" xfId="4560"/>
    <cellStyle name="60% - Accent5 31" xfId="1005"/>
    <cellStyle name="60% - Accent5 31 2" xfId="4561"/>
    <cellStyle name="60% - Accent5 32" xfId="1006"/>
    <cellStyle name="60% - Accent5 32 2" xfId="4562"/>
    <cellStyle name="60% - Accent5 33" xfId="1007"/>
    <cellStyle name="60% - Accent5 33 2" xfId="4563"/>
    <cellStyle name="60% - Accent5 34" xfId="1008"/>
    <cellStyle name="60% - Accent5 34 2" xfId="4564"/>
    <cellStyle name="60% - Accent5 35" xfId="1009"/>
    <cellStyle name="60% - Accent5 35 2" xfId="4565"/>
    <cellStyle name="60% - Accent5 36" xfId="1010"/>
    <cellStyle name="60% - Accent5 36 2" xfId="4566"/>
    <cellStyle name="60% - Accent5 37" xfId="1011"/>
    <cellStyle name="60% - Accent5 37 2" xfId="4567"/>
    <cellStyle name="60% - Accent5 38" xfId="1012"/>
    <cellStyle name="60% - Accent5 38 2" xfId="4568"/>
    <cellStyle name="60% - Accent5 39" xfId="1013"/>
    <cellStyle name="60% - Accent5 39 2" xfId="4569"/>
    <cellStyle name="60% - Accent5 4" xfId="1014"/>
    <cellStyle name="60% - Accent5 4 2" xfId="4570"/>
    <cellStyle name="60% - Accent5 40" xfId="1015"/>
    <cellStyle name="60% - Accent5 40 2" xfId="4571"/>
    <cellStyle name="60% - Accent5 41" xfId="1016"/>
    <cellStyle name="60% - Accent5 41 2" xfId="4572"/>
    <cellStyle name="60% - Accent5 42" xfId="1017"/>
    <cellStyle name="60% - Accent5 42 2" xfId="4573"/>
    <cellStyle name="60% - Accent5 43" xfId="1018"/>
    <cellStyle name="60% - Accent5 43 2" xfId="4574"/>
    <cellStyle name="60% - Accent5 44" xfId="1019"/>
    <cellStyle name="60% - Accent5 44 2" xfId="4575"/>
    <cellStyle name="60% - Accent5 45" xfId="1020"/>
    <cellStyle name="60% - Accent5 45 2" xfId="4576"/>
    <cellStyle name="60% - Accent5 46" xfId="1021"/>
    <cellStyle name="60% - Accent5 46 2" xfId="4577"/>
    <cellStyle name="60% - Accent5 47" xfId="1022"/>
    <cellStyle name="60% - Accent5 47 2" xfId="4578"/>
    <cellStyle name="60% - Accent5 48" xfId="1023"/>
    <cellStyle name="60% - Accent5 48 2" xfId="4579"/>
    <cellStyle name="60% - Accent5 49" xfId="1024"/>
    <cellStyle name="60% - Accent5 49 2" xfId="4580"/>
    <cellStyle name="60% - Accent5 5" xfId="1025"/>
    <cellStyle name="60% - Accent5 5 2" xfId="4581"/>
    <cellStyle name="60% - Accent5 50" xfId="1026"/>
    <cellStyle name="60% - Accent5 50 2" xfId="4582"/>
    <cellStyle name="60% - Accent5 51" xfId="1027"/>
    <cellStyle name="60% - Accent5 51 2" xfId="4583"/>
    <cellStyle name="60% - Accent5 52" xfId="1028"/>
    <cellStyle name="60% - Accent5 52 2" xfId="4584"/>
    <cellStyle name="60% - Accent5 53" xfId="1029"/>
    <cellStyle name="60% - Accent5 53 2" xfId="4585"/>
    <cellStyle name="60% - Accent5 54" xfId="1030"/>
    <cellStyle name="60% - Accent5 54 2" xfId="4586"/>
    <cellStyle name="60% - Accent5 55" xfId="1031"/>
    <cellStyle name="60% - Accent5 55 2" xfId="4587"/>
    <cellStyle name="60% - Accent5 56" xfId="1032"/>
    <cellStyle name="60% - Accent5 56 2" xfId="4588"/>
    <cellStyle name="60% - Accent5 57" xfId="1033"/>
    <cellStyle name="60% - Accent5 57 2" xfId="4589"/>
    <cellStyle name="60% - Accent5 58" xfId="1034"/>
    <cellStyle name="60% - Accent5 58 2" xfId="4590"/>
    <cellStyle name="60% - Accent5 59" xfId="1035"/>
    <cellStyle name="60% - Accent5 59 2" xfId="4591"/>
    <cellStyle name="60% - Accent5 6" xfId="1036"/>
    <cellStyle name="60% - Accent5 6 2" xfId="4592"/>
    <cellStyle name="60% - Accent5 60" xfId="4593"/>
    <cellStyle name="60% - Accent5 7" xfId="1037"/>
    <cellStyle name="60% - Accent5 7 2" xfId="4594"/>
    <cellStyle name="60% - Accent5 8" xfId="1038"/>
    <cellStyle name="60% - Accent5 8 2" xfId="4595"/>
    <cellStyle name="60% - Accent5 9" xfId="1039"/>
    <cellStyle name="60% - Accent5 9 2" xfId="4596"/>
    <cellStyle name="60% - Accent6 10" xfId="1040"/>
    <cellStyle name="60% - Accent6 10 2" xfId="4597"/>
    <cellStyle name="60% - Accent6 11" xfId="1041"/>
    <cellStyle name="60% - Accent6 11 2" xfId="4598"/>
    <cellStyle name="60% - Accent6 12" xfId="1042"/>
    <cellStyle name="60% - Accent6 12 2" xfId="4599"/>
    <cellStyle name="60% - Accent6 13" xfId="1043"/>
    <cellStyle name="60% - Accent6 13 2" xfId="4600"/>
    <cellStyle name="60% - Accent6 14" xfId="1044"/>
    <cellStyle name="60% - Accent6 14 2" xfId="4601"/>
    <cellStyle name="60% - Accent6 15" xfId="1045"/>
    <cellStyle name="60% - Accent6 15 2" xfId="4602"/>
    <cellStyle name="60% - Accent6 16" xfId="1046"/>
    <cellStyle name="60% - Accent6 16 2" xfId="4603"/>
    <cellStyle name="60% - Accent6 17" xfId="1047"/>
    <cellStyle name="60% - Accent6 17 2" xfId="4604"/>
    <cellStyle name="60% - Accent6 18" xfId="1048"/>
    <cellStyle name="60% - Accent6 18 2" xfId="4605"/>
    <cellStyle name="60% - Accent6 19" xfId="1049"/>
    <cellStyle name="60% - Accent6 19 2" xfId="4606"/>
    <cellStyle name="60% - Accent6 2" xfId="1050"/>
    <cellStyle name="60% - Accent6 2 2" xfId="1051"/>
    <cellStyle name="60% - Accent6 2 2 2" xfId="4607"/>
    <cellStyle name="60% - Accent6 2 3" xfId="4608"/>
    <cellStyle name="60% - Accent6 20" xfId="1052"/>
    <cellStyle name="60% - Accent6 20 2" xfId="4609"/>
    <cellStyle name="60% - Accent6 21" xfId="1053"/>
    <cellStyle name="60% - Accent6 21 2" xfId="4610"/>
    <cellStyle name="60% - Accent6 22" xfId="1054"/>
    <cellStyle name="60% - Accent6 22 2" xfId="4611"/>
    <cellStyle name="60% - Accent6 23" xfId="1055"/>
    <cellStyle name="60% - Accent6 23 2" xfId="4612"/>
    <cellStyle name="60% - Accent6 24" xfId="1056"/>
    <cellStyle name="60% - Accent6 24 2" xfId="4613"/>
    <cellStyle name="60% - Accent6 25" xfId="1057"/>
    <cellStyle name="60% - Accent6 25 2" xfId="4614"/>
    <cellStyle name="60% - Accent6 26" xfId="1058"/>
    <cellStyle name="60% - Accent6 26 2" xfId="4615"/>
    <cellStyle name="60% - Accent6 27" xfId="1059"/>
    <cellStyle name="60% - Accent6 27 2" xfId="4616"/>
    <cellStyle name="60% - Accent6 28" xfId="1060"/>
    <cellStyle name="60% - Accent6 28 2" xfId="4617"/>
    <cellStyle name="60% - Accent6 29" xfId="1061"/>
    <cellStyle name="60% - Accent6 29 2" xfId="4618"/>
    <cellStyle name="60% - Accent6 3" xfId="1062"/>
    <cellStyle name="60% - Accent6 3 2" xfId="4619"/>
    <cellStyle name="60% - Accent6 30" xfId="1063"/>
    <cellStyle name="60% - Accent6 30 2" xfId="4620"/>
    <cellStyle name="60% - Accent6 31" xfId="1064"/>
    <cellStyle name="60% - Accent6 31 2" xfId="4621"/>
    <cellStyle name="60% - Accent6 32" xfId="1065"/>
    <cellStyle name="60% - Accent6 32 2" xfId="4622"/>
    <cellStyle name="60% - Accent6 33" xfId="1066"/>
    <cellStyle name="60% - Accent6 33 2" xfId="4623"/>
    <cellStyle name="60% - Accent6 34" xfId="1067"/>
    <cellStyle name="60% - Accent6 34 2" xfId="4624"/>
    <cellStyle name="60% - Accent6 35" xfId="1068"/>
    <cellStyle name="60% - Accent6 35 2" xfId="4625"/>
    <cellStyle name="60% - Accent6 36" xfId="1069"/>
    <cellStyle name="60% - Accent6 36 2" xfId="4626"/>
    <cellStyle name="60% - Accent6 37" xfId="1070"/>
    <cellStyle name="60% - Accent6 37 2" xfId="4627"/>
    <cellStyle name="60% - Accent6 38" xfId="1071"/>
    <cellStyle name="60% - Accent6 38 2" xfId="4628"/>
    <cellStyle name="60% - Accent6 39" xfId="1072"/>
    <cellStyle name="60% - Accent6 39 2" xfId="4629"/>
    <cellStyle name="60% - Accent6 4" xfId="1073"/>
    <cellStyle name="60% - Accent6 4 2" xfId="4630"/>
    <cellStyle name="60% - Accent6 40" xfId="1074"/>
    <cellStyle name="60% - Accent6 40 2" xfId="4631"/>
    <cellStyle name="60% - Accent6 41" xfId="1075"/>
    <cellStyle name="60% - Accent6 41 2" xfId="4632"/>
    <cellStyle name="60% - Accent6 42" xfId="1076"/>
    <cellStyle name="60% - Accent6 42 2" xfId="4633"/>
    <cellStyle name="60% - Accent6 43" xfId="1077"/>
    <cellStyle name="60% - Accent6 43 2" xfId="4634"/>
    <cellStyle name="60% - Accent6 44" xfId="1078"/>
    <cellStyle name="60% - Accent6 44 2" xfId="4635"/>
    <cellStyle name="60% - Accent6 45" xfId="1079"/>
    <cellStyle name="60% - Accent6 45 2" xfId="4636"/>
    <cellStyle name="60% - Accent6 46" xfId="1080"/>
    <cellStyle name="60% - Accent6 46 2" xfId="4637"/>
    <cellStyle name="60% - Accent6 47" xfId="1081"/>
    <cellStyle name="60% - Accent6 47 2" xfId="4638"/>
    <cellStyle name="60% - Accent6 48" xfId="1082"/>
    <cellStyle name="60% - Accent6 48 2" xfId="4639"/>
    <cellStyle name="60% - Accent6 49" xfId="1083"/>
    <cellStyle name="60% - Accent6 49 2" xfId="4640"/>
    <cellStyle name="60% - Accent6 5" xfId="1084"/>
    <cellStyle name="60% - Accent6 5 2" xfId="4641"/>
    <cellStyle name="60% - Accent6 50" xfId="1085"/>
    <cellStyle name="60% - Accent6 50 2" xfId="4642"/>
    <cellStyle name="60% - Accent6 51" xfId="1086"/>
    <cellStyle name="60% - Accent6 51 2" xfId="4643"/>
    <cellStyle name="60% - Accent6 52" xfId="1087"/>
    <cellStyle name="60% - Accent6 52 2" xfId="4644"/>
    <cellStyle name="60% - Accent6 53" xfId="1088"/>
    <cellStyle name="60% - Accent6 53 2" xfId="4645"/>
    <cellStyle name="60% - Accent6 54" xfId="1089"/>
    <cellStyle name="60% - Accent6 54 2" xfId="4646"/>
    <cellStyle name="60% - Accent6 55" xfId="1090"/>
    <cellStyle name="60% - Accent6 55 2" xfId="4647"/>
    <cellStyle name="60% - Accent6 56" xfId="1091"/>
    <cellStyle name="60% - Accent6 56 2" xfId="4648"/>
    <cellStyle name="60% - Accent6 57" xfId="1092"/>
    <cellStyle name="60% - Accent6 57 2" xfId="4649"/>
    <cellStyle name="60% - Accent6 58" xfId="1093"/>
    <cellStyle name="60% - Accent6 58 2" xfId="4650"/>
    <cellStyle name="60% - Accent6 59" xfId="1094"/>
    <cellStyle name="60% - Accent6 59 2" xfId="4651"/>
    <cellStyle name="60% - Accent6 6" xfId="1095"/>
    <cellStyle name="60% - Accent6 6 2" xfId="4652"/>
    <cellStyle name="60% - Accent6 60" xfId="4653"/>
    <cellStyle name="60% - Accent6 7" xfId="1096"/>
    <cellStyle name="60% - Accent6 7 2" xfId="4654"/>
    <cellStyle name="60% - Accent6 8" xfId="1097"/>
    <cellStyle name="60% - Accent6 8 2" xfId="4655"/>
    <cellStyle name="60% - Accent6 9" xfId="1098"/>
    <cellStyle name="60% - Accent6 9 2" xfId="4656"/>
    <cellStyle name="Accent1 10" xfId="1099"/>
    <cellStyle name="Accent1 10 2" xfId="4657"/>
    <cellStyle name="Accent1 11" xfId="1100"/>
    <cellStyle name="Accent1 11 2" xfId="4658"/>
    <cellStyle name="Accent1 12" xfId="1101"/>
    <cellStyle name="Accent1 12 2" xfId="4659"/>
    <cellStyle name="Accent1 13" xfId="1102"/>
    <cellStyle name="Accent1 13 2" xfId="4660"/>
    <cellStyle name="Accent1 14" xfId="1103"/>
    <cellStyle name="Accent1 14 2" xfId="4661"/>
    <cellStyle name="Accent1 15" xfId="1104"/>
    <cellStyle name="Accent1 15 2" xfId="4662"/>
    <cellStyle name="Accent1 16" xfId="1105"/>
    <cellStyle name="Accent1 16 2" xfId="4663"/>
    <cellStyle name="Accent1 17" xfId="1106"/>
    <cellStyle name="Accent1 17 2" xfId="4664"/>
    <cellStyle name="Accent1 18" xfId="1107"/>
    <cellStyle name="Accent1 18 2" xfId="4665"/>
    <cellStyle name="Accent1 19" xfId="1108"/>
    <cellStyle name="Accent1 19 2" xfId="4666"/>
    <cellStyle name="Accent1 2" xfId="1109"/>
    <cellStyle name="Accent1 2 2" xfId="1110"/>
    <cellStyle name="Accent1 2 2 2" xfId="4667"/>
    <cellStyle name="Accent1 2 3" xfId="4668"/>
    <cellStyle name="Accent1 20" xfId="1111"/>
    <cellStyle name="Accent1 20 2" xfId="4669"/>
    <cellStyle name="Accent1 21" xfId="1112"/>
    <cellStyle name="Accent1 21 2" xfId="4670"/>
    <cellStyle name="Accent1 22" xfId="1113"/>
    <cellStyle name="Accent1 22 2" xfId="4671"/>
    <cellStyle name="Accent1 23" xfId="1114"/>
    <cellStyle name="Accent1 23 2" xfId="4672"/>
    <cellStyle name="Accent1 24" xfId="1115"/>
    <cellStyle name="Accent1 24 2" xfId="4673"/>
    <cellStyle name="Accent1 25" xfId="1116"/>
    <cellStyle name="Accent1 25 2" xfId="4674"/>
    <cellStyle name="Accent1 26" xfId="1117"/>
    <cellStyle name="Accent1 26 2" xfId="4675"/>
    <cellStyle name="Accent1 27" xfId="1118"/>
    <cellStyle name="Accent1 27 2" xfId="4676"/>
    <cellStyle name="Accent1 28" xfId="1119"/>
    <cellStyle name="Accent1 28 2" xfId="4677"/>
    <cellStyle name="Accent1 29" xfId="1120"/>
    <cellStyle name="Accent1 29 2" xfId="4678"/>
    <cellStyle name="Accent1 3" xfId="1121"/>
    <cellStyle name="Accent1 3 2" xfId="4679"/>
    <cellStyle name="Accent1 30" xfId="1122"/>
    <cellStyle name="Accent1 30 2" xfId="4680"/>
    <cellStyle name="Accent1 31" xfId="1123"/>
    <cellStyle name="Accent1 31 2" xfId="4681"/>
    <cellStyle name="Accent1 32" xfId="1124"/>
    <cellStyle name="Accent1 32 2" xfId="4682"/>
    <cellStyle name="Accent1 33" xfId="1125"/>
    <cellStyle name="Accent1 33 2" xfId="4683"/>
    <cellStyle name="Accent1 34" xfId="1126"/>
    <cellStyle name="Accent1 34 2" xfId="4684"/>
    <cellStyle name="Accent1 35" xfId="1127"/>
    <cellStyle name="Accent1 35 2" xfId="4685"/>
    <cellStyle name="Accent1 36" xfId="1128"/>
    <cellStyle name="Accent1 36 2" xfId="4686"/>
    <cellStyle name="Accent1 37" xfId="1129"/>
    <cellStyle name="Accent1 37 2" xfId="4687"/>
    <cellStyle name="Accent1 38" xfId="1130"/>
    <cellStyle name="Accent1 38 2" xfId="4688"/>
    <cellStyle name="Accent1 39" xfId="1131"/>
    <cellStyle name="Accent1 39 2" xfId="4689"/>
    <cellStyle name="Accent1 4" xfId="1132"/>
    <cellStyle name="Accent1 4 2" xfId="4690"/>
    <cellStyle name="Accent1 40" xfId="1133"/>
    <cellStyle name="Accent1 40 2" xfId="4691"/>
    <cellStyle name="Accent1 41" xfId="1134"/>
    <cellStyle name="Accent1 41 2" xfId="4692"/>
    <cellStyle name="Accent1 42" xfId="1135"/>
    <cellStyle name="Accent1 42 2" xfId="4693"/>
    <cellStyle name="Accent1 43" xfId="1136"/>
    <cellStyle name="Accent1 43 2" xfId="4694"/>
    <cellStyle name="Accent1 44" xfId="1137"/>
    <cellStyle name="Accent1 44 2" xfId="4695"/>
    <cellStyle name="Accent1 45" xfId="1138"/>
    <cellStyle name="Accent1 45 2" xfId="4696"/>
    <cellStyle name="Accent1 46" xfId="1139"/>
    <cellStyle name="Accent1 46 2" xfId="4697"/>
    <cellStyle name="Accent1 47" xfId="1140"/>
    <cellStyle name="Accent1 47 2" xfId="4698"/>
    <cellStyle name="Accent1 48" xfId="1141"/>
    <cellStyle name="Accent1 48 2" xfId="4699"/>
    <cellStyle name="Accent1 49" xfId="1142"/>
    <cellStyle name="Accent1 49 2" xfId="4700"/>
    <cellStyle name="Accent1 5" xfId="1143"/>
    <cellStyle name="Accent1 5 2" xfId="4701"/>
    <cellStyle name="Accent1 50" xfId="1144"/>
    <cellStyle name="Accent1 50 2" xfId="4702"/>
    <cellStyle name="Accent1 51" xfId="1145"/>
    <cellStyle name="Accent1 51 2" xfId="4703"/>
    <cellStyle name="Accent1 52" xfId="1146"/>
    <cellStyle name="Accent1 52 2" xfId="4704"/>
    <cellStyle name="Accent1 53" xfId="1147"/>
    <cellStyle name="Accent1 53 2" xfId="4705"/>
    <cellStyle name="Accent1 54" xfId="1148"/>
    <cellStyle name="Accent1 54 2" xfId="4706"/>
    <cellStyle name="Accent1 55" xfId="1149"/>
    <cellStyle name="Accent1 55 2" xfId="4707"/>
    <cellStyle name="Accent1 56" xfId="1150"/>
    <cellStyle name="Accent1 56 2" xfId="4708"/>
    <cellStyle name="Accent1 57" xfId="1151"/>
    <cellStyle name="Accent1 57 2" xfId="4709"/>
    <cellStyle name="Accent1 58" xfId="1152"/>
    <cellStyle name="Accent1 58 2" xfId="4710"/>
    <cellStyle name="Accent1 59" xfId="1153"/>
    <cellStyle name="Accent1 59 2" xfId="4711"/>
    <cellStyle name="Accent1 6" xfId="1154"/>
    <cellStyle name="Accent1 6 2" xfId="4712"/>
    <cellStyle name="Accent1 60" xfId="4713"/>
    <cellStyle name="Accent1 7" xfId="1155"/>
    <cellStyle name="Accent1 7 2" xfId="4714"/>
    <cellStyle name="Accent1 8" xfId="1156"/>
    <cellStyle name="Accent1 8 2" xfId="4715"/>
    <cellStyle name="Accent1 9" xfId="1157"/>
    <cellStyle name="Accent1 9 2" xfId="4716"/>
    <cellStyle name="Accent2 10" xfId="1158"/>
    <cellStyle name="Accent2 10 2" xfId="4717"/>
    <cellStyle name="Accent2 11" xfId="1159"/>
    <cellStyle name="Accent2 11 2" xfId="4718"/>
    <cellStyle name="Accent2 12" xfId="1160"/>
    <cellStyle name="Accent2 12 2" xfId="4719"/>
    <cellStyle name="Accent2 13" xfId="1161"/>
    <cellStyle name="Accent2 13 2" xfId="4720"/>
    <cellStyle name="Accent2 14" xfId="1162"/>
    <cellStyle name="Accent2 14 2" xfId="4721"/>
    <cellStyle name="Accent2 15" xfId="1163"/>
    <cellStyle name="Accent2 15 2" xfId="4722"/>
    <cellStyle name="Accent2 16" xfId="1164"/>
    <cellStyle name="Accent2 16 2" xfId="4723"/>
    <cellStyle name="Accent2 17" xfId="1165"/>
    <cellStyle name="Accent2 17 2" xfId="4724"/>
    <cellStyle name="Accent2 18" xfId="1166"/>
    <cellStyle name="Accent2 18 2" xfId="4725"/>
    <cellStyle name="Accent2 19" xfId="1167"/>
    <cellStyle name="Accent2 19 2" xfId="4726"/>
    <cellStyle name="Accent2 2" xfId="1168"/>
    <cellStyle name="Accent2 2 2" xfId="1169"/>
    <cellStyle name="Accent2 2 2 2" xfId="4727"/>
    <cellStyle name="Accent2 2 3" xfId="4728"/>
    <cellStyle name="Accent2 20" xfId="1170"/>
    <cellStyle name="Accent2 20 2" xfId="4729"/>
    <cellStyle name="Accent2 21" xfId="1171"/>
    <cellStyle name="Accent2 21 2" xfId="4730"/>
    <cellStyle name="Accent2 22" xfId="1172"/>
    <cellStyle name="Accent2 22 2" xfId="4731"/>
    <cellStyle name="Accent2 23" xfId="1173"/>
    <cellStyle name="Accent2 23 2" xfId="4732"/>
    <cellStyle name="Accent2 24" xfId="1174"/>
    <cellStyle name="Accent2 24 2" xfId="4733"/>
    <cellStyle name="Accent2 25" xfId="1175"/>
    <cellStyle name="Accent2 25 2" xfId="4734"/>
    <cellStyle name="Accent2 26" xfId="1176"/>
    <cellStyle name="Accent2 26 2" xfId="4735"/>
    <cellStyle name="Accent2 27" xfId="1177"/>
    <cellStyle name="Accent2 27 2" xfId="4736"/>
    <cellStyle name="Accent2 28" xfId="1178"/>
    <cellStyle name="Accent2 28 2" xfId="4737"/>
    <cellStyle name="Accent2 29" xfId="1179"/>
    <cellStyle name="Accent2 29 2" xfId="4738"/>
    <cellStyle name="Accent2 3" xfId="1180"/>
    <cellStyle name="Accent2 3 2" xfId="4739"/>
    <cellStyle name="Accent2 30" xfId="1181"/>
    <cellStyle name="Accent2 30 2" xfId="4740"/>
    <cellStyle name="Accent2 31" xfId="1182"/>
    <cellStyle name="Accent2 31 2" xfId="4741"/>
    <cellStyle name="Accent2 32" xfId="1183"/>
    <cellStyle name="Accent2 32 2" xfId="4742"/>
    <cellStyle name="Accent2 33" xfId="1184"/>
    <cellStyle name="Accent2 33 2" xfId="4743"/>
    <cellStyle name="Accent2 34" xfId="1185"/>
    <cellStyle name="Accent2 34 2" xfId="4744"/>
    <cellStyle name="Accent2 35" xfId="1186"/>
    <cellStyle name="Accent2 35 2" xfId="4745"/>
    <cellStyle name="Accent2 36" xfId="1187"/>
    <cellStyle name="Accent2 36 2" xfId="4746"/>
    <cellStyle name="Accent2 37" xfId="1188"/>
    <cellStyle name="Accent2 37 2" xfId="4747"/>
    <cellStyle name="Accent2 38" xfId="1189"/>
    <cellStyle name="Accent2 38 2" xfId="4748"/>
    <cellStyle name="Accent2 39" xfId="1190"/>
    <cellStyle name="Accent2 39 2" xfId="4749"/>
    <cellStyle name="Accent2 4" xfId="1191"/>
    <cellStyle name="Accent2 4 2" xfId="4750"/>
    <cellStyle name="Accent2 40" xfId="1192"/>
    <cellStyle name="Accent2 40 2" xfId="4751"/>
    <cellStyle name="Accent2 41" xfId="1193"/>
    <cellStyle name="Accent2 41 2" xfId="4752"/>
    <cellStyle name="Accent2 42" xfId="1194"/>
    <cellStyle name="Accent2 42 2" xfId="4753"/>
    <cellStyle name="Accent2 43" xfId="1195"/>
    <cellStyle name="Accent2 43 2" xfId="4754"/>
    <cellStyle name="Accent2 44" xfId="1196"/>
    <cellStyle name="Accent2 44 2" xfId="4755"/>
    <cellStyle name="Accent2 45" xfId="1197"/>
    <cellStyle name="Accent2 45 2" xfId="4756"/>
    <cellStyle name="Accent2 46" xfId="1198"/>
    <cellStyle name="Accent2 46 2" xfId="4757"/>
    <cellStyle name="Accent2 47" xfId="1199"/>
    <cellStyle name="Accent2 47 2" xfId="4758"/>
    <cellStyle name="Accent2 48" xfId="1200"/>
    <cellStyle name="Accent2 48 2" xfId="4759"/>
    <cellStyle name="Accent2 49" xfId="1201"/>
    <cellStyle name="Accent2 49 2" xfId="4760"/>
    <cellStyle name="Accent2 5" xfId="1202"/>
    <cellStyle name="Accent2 5 2" xfId="4761"/>
    <cellStyle name="Accent2 50" xfId="1203"/>
    <cellStyle name="Accent2 50 2" xfId="4762"/>
    <cellStyle name="Accent2 51" xfId="1204"/>
    <cellStyle name="Accent2 51 2" xfId="4763"/>
    <cellStyle name="Accent2 52" xfId="1205"/>
    <cellStyle name="Accent2 52 2" xfId="4764"/>
    <cellStyle name="Accent2 53" xfId="1206"/>
    <cellStyle name="Accent2 53 2" xfId="4765"/>
    <cellStyle name="Accent2 54" xfId="1207"/>
    <cellStyle name="Accent2 54 2" xfId="4766"/>
    <cellStyle name="Accent2 55" xfId="1208"/>
    <cellStyle name="Accent2 55 2" xfId="4767"/>
    <cellStyle name="Accent2 56" xfId="1209"/>
    <cellStyle name="Accent2 56 2" xfId="4768"/>
    <cellStyle name="Accent2 57" xfId="1210"/>
    <cellStyle name="Accent2 57 2" xfId="4769"/>
    <cellStyle name="Accent2 58" xfId="1211"/>
    <cellStyle name="Accent2 58 2" xfId="4770"/>
    <cellStyle name="Accent2 59" xfId="1212"/>
    <cellStyle name="Accent2 59 2" xfId="4771"/>
    <cellStyle name="Accent2 6" xfId="1213"/>
    <cellStyle name="Accent2 6 2" xfId="4772"/>
    <cellStyle name="Accent2 60" xfId="4773"/>
    <cellStyle name="Accent2 7" xfId="1214"/>
    <cellStyle name="Accent2 7 2" xfId="4774"/>
    <cellStyle name="Accent2 8" xfId="1215"/>
    <cellStyle name="Accent2 8 2" xfId="4775"/>
    <cellStyle name="Accent2 9" xfId="1216"/>
    <cellStyle name="Accent2 9 2" xfId="4776"/>
    <cellStyle name="Accent3 10" xfId="1217"/>
    <cellStyle name="Accent3 10 2" xfId="4777"/>
    <cellStyle name="Accent3 11" xfId="1218"/>
    <cellStyle name="Accent3 11 2" xfId="4778"/>
    <cellStyle name="Accent3 12" xfId="1219"/>
    <cellStyle name="Accent3 12 2" xfId="4779"/>
    <cellStyle name="Accent3 13" xfId="1220"/>
    <cellStyle name="Accent3 13 2" xfId="4780"/>
    <cellStyle name="Accent3 14" xfId="1221"/>
    <cellStyle name="Accent3 14 2" xfId="4781"/>
    <cellStyle name="Accent3 15" xfId="1222"/>
    <cellStyle name="Accent3 15 2" xfId="4782"/>
    <cellStyle name="Accent3 16" xfId="1223"/>
    <cellStyle name="Accent3 16 2" xfId="4783"/>
    <cellStyle name="Accent3 17" xfId="1224"/>
    <cellStyle name="Accent3 17 2" xfId="4784"/>
    <cellStyle name="Accent3 18" xfId="1225"/>
    <cellStyle name="Accent3 18 2" xfId="4785"/>
    <cellStyle name="Accent3 19" xfId="1226"/>
    <cellStyle name="Accent3 19 2" xfId="4786"/>
    <cellStyle name="Accent3 2" xfId="1227"/>
    <cellStyle name="Accent3 2 2" xfId="1228"/>
    <cellStyle name="Accent3 2 2 2" xfId="4787"/>
    <cellStyle name="Accent3 2 3" xfId="4788"/>
    <cellStyle name="Accent3 20" xfId="1229"/>
    <cellStyle name="Accent3 20 2" xfId="4789"/>
    <cellStyle name="Accent3 21" xfId="1230"/>
    <cellStyle name="Accent3 21 2" xfId="4790"/>
    <cellStyle name="Accent3 22" xfId="1231"/>
    <cellStyle name="Accent3 22 2" xfId="4791"/>
    <cellStyle name="Accent3 23" xfId="1232"/>
    <cellStyle name="Accent3 23 2" xfId="4792"/>
    <cellStyle name="Accent3 24" xfId="1233"/>
    <cellStyle name="Accent3 24 2" xfId="4793"/>
    <cellStyle name="Accent3 25" xfId="1234"/>
    <cellStyle name="Accent3 25 2" xfId="4794"/>
    <cellStyle name="Accent3 26" xfId="1235"/>
    <cellStyle name="Accent3 26 2" xfId="4795"/>
    <cellStyle name="Accent3 27" xfId="1236"/>
    <cellStyle name="Accent3 27 2" xfId="4796"/>
    <cellStyle name="Accent3 28" xfId="1237"/>
    <cellStyle name="Accent3 28 2" xfId="4797"/>
    <cellStyle name="Accent3 29" xfId="1238"/>
    <cellStyle name="Accent3 29 2" xfId="4798"/>
    <cellStyle name="Accent3 3" xfId="1239"/>
    <cellStyle name="Accent3 3 2" xfId="4799"/>
    <cellStyle name="Accent3 30" xfId="1240"/>
    <cellStyle name="Accent3 30 2" xfId="4800"/>
    <cellStyle name="Accent3 31" xfId="1241"/>
    <cellStyle name="Accent3 31 2" xfId="4801"/>
    <cellStyle name="Accent3 32" xfId="1242"/>
    <cellStyle name="Accent3 32 2" xfId="4802"/>
    <cellStyle name="Accent3 33" xfId="1243"/>
    <cellStyle name="Accent3 33 2" xfId="4803"/>
    <cellStyle name="Accent3 34" xfId="1244"/>
    <cellStyle name="Accent3 34 2" xfId="4804"/>
    <cellStyle name="Accent3 35" xfId="1245"/>
    <cellStyle name="Accent3 35 2" xfId="4805"/>
    <cellStyle name="Accent3 36" xfId="1246"/>
    <cellStyle name="Accent3 36 2" xfId="4806"/>
    <cellStyle name="Accent3 37" xfId="1247"/>
    <cellStyle name="Accent3 37 2" xfId="4807"/>
    <cellStyle name="Accent3 38" xfId="1248"/>
    <cellStyle name="Accent3 38 2" xfId="4808"/>
    <cellStyle name="Accent3 39" xfId="1249"/>
    <cellStyle name="Accent3 39 2" xfId="4809"/>
    <cellStyle name="Accent3 4" xfId="1250"/>
    <cellStyle name="Accent3 4 2" xfId="4810"/>
    <cellStyle name="Accent3 40" xfId="1251"/>
    <cellStyle name="Accent3 40 2" xfId="4811"/>
    <cellStyle name="Accent3 41" xfId="1252"/>
    <cellStyle name="Accent3 41 2" xfId="4812"/>
    <cellStyle name="Accent3 42" xfId="1253"/>
    <cellStyle name="Accent3 42 2" xfId="4813"/>
    <cellStyle name="Accent3 43" xfId="1254"/>
    <cellStyle name="Accent3 43 2" xfId="4814"/>
    <cellStyle name="Accent3 44" xfId="1255"/>
    <cellStyle name="Accent3 44 2" xfId="4815"/>
    <cellStyle name="Accent3 45" xfId="1256"/>
    <cellStyle name="Accent3 45 2" xfId="4816"/>
    <cellStyle name="Accent3 46" xfId="1257"/>
    <cellStyle name="Accent3 46 2" xfId="4817"/>
    <cellStyle name="Accent3 47" xfId="1258"/>
    <cellStyle name="Accent3 47 2" xfId="4818"/>
    <cellStyle name="Accent3 48" xfId="1259"/>
    <cellStyle name="Accent3 48 2" xfId="4819"/>
    <cellStyle name="Accent3 49" xfId="1260"/>
    <cellStyle name="Accent3 49 2" xfId="4820"/>
    <cellStyle name="Accent3 5" xfId="1261"/>
    <cellStyle name="Accent3 5 2" xfId="4821"/>
    <cellStyle name="Accent3 50" xfId="1262"/>
    <cellStyle name="Accent3 50 2" xfId="4822"/>
    <cellStyle name="Accent3 51" xfId="1263"/>
    <cellStyle name="Accent3 51 2" xfId="4823"/>
    <cellStyle name="Accent3 52" xfId="1264"/>
    <cellStyle name="Accent3 52 2" xfId="4824"/>
    <cellStyle name="Accent3 53" xfId="1265"/>
    <cellStyle name="Accent3 53 2" xfId="4825"/>
    <cellStyle name="Accent3 54" xfId="1266"/>
    <cellStyle name="Accent3 54 2" xfId="4826"/>
    <cellStyle name="Accent3 55" xfId="1267"/>
    <cellStyle name="Accent3 55 2" xfId="4827"/>
    <cellStyle name="Accent3 56" xfId="1268"/>
    <cellStyle name="Accent3 56 2" xfId="4828"/>
    <cellStyle name="Accent3 57" xfId="1269"/>
    <cellStyle name="Accent3 57 2" xfId="4829"/>
    <cellStyle name="Accent3 58" xfId="1270"/>
    <cellStyle name="Accent3 58 2" xfId="4830"/>
    <cellStyle name="Accent3 59" xfId="1271"/>
    <cellStyle name="Accent3 59 2" xfId="4831"/>
    <cellStyle name="Accent3 6" xfId="1272"/>
    <cellStyle name="Accent3 6 2" xfId="4832"/>
    <cellStyle name="Accent3 60" xfId="4833"/>
    <cellStyle name="Accent3 7" xfId="1273"/>
    <cellStyle name="Accent3 7 2" xfId="4834"/>
    <cellStyle name="Accent3 8" xfId="1274"/>
    <cellStyle name="Accent3 8 2" xfId="4835"/>
    <cellStyle name="Accent3 9" xfId="1275"/>
    <cellStyle name="Accent3 9 2" xfId="4836"/>
    <cellStyle name="Accent4 10" xfId="1276"/>
    <cellStyle name="Accent4 10 2" xfId="4837"/>
    <cellStyle name="Accent4 11" xfId="1277"/>
    <cellStyle name="Accent4 11 2" xfId="4838"/>
    <cellStyle name="Accent4 12" xfId="1278"/>
    <cellStyle name="Accent4 12 2" xfId="4839"/>
    <cellStyle name="Accent4 13" xfId="1279"/>
    <cellStyle name="Accent4 13 2" xfId="4840"/>
    <cellStyle name="Accent4 14" xfId="1280"/>
    <cellStyle name="Accent4 14 2" xfId="4841"/>
    <cellStyle name="Accent4 15" xfId="1281"/>
    <cellStyle name="Accent4 15 2" xfId="4842"/>
    <cellStyle name="Accent4 16" xfId="1282"/>
    <cellStyle name="Accent4 16 2" xfId="4843"/>
    <cellStyle name="Accent4 17" xfId="1283"/>
    <cellStyle name="Accent4 17 2" xfId="4844"/>
    <cellStyle name="Accent4 18" xfId="1284"/>
    <cellStyle name="Accent4 18 2" xfId="4845"/>
    <cellStyle name="Accent4 19" xfId="1285"/>
    <cellStyle name="Accent4 19 2" xfId="4846"/>
    <cellStyle name="Accent4 2" xfId="1286"/>
    <cellStyle name="Accent4 2 2" xfId="1287"/>
    <cellStyle name="Accent4 2 2 2" xfId="4847"/>
    <cellStyle name="Accent4 2 3" xfId="4848"/>
    <cellStyle name="Accent4 20" xfId="1288"/>
    <cellStyle name="Accent4 20 2" xfId="4849"/>
    <cellStyle name="Accent4 21" xfId="1289"/>
    <cellStyle name="Accent4 21 2" xfId="4850"/>
    <cellStyle name="Accent4 22" xfId="1290"/>
    <cellStyle name="Accent4 22 2" xfId="4851"/>
    <cellStyle name="Accent4 23" xfId="1291"/>
    <cellStyle name="Accent4 23 2" xfId="4852"/>
    <cellStyle name="Accent4 24" xfId="1292"/>
    <cellStyle name="Accent4 24 2" xfId="4853"/>
    <cellStyle name="Accent4 25" xfId="1293"/>
    <cellStyle name="Accent4 25 2" xfId="4854"/>
    <cellStyle name="Accent4 26" xfId="1294"/>
    <cellStyle name="Accent4 26 2" xfId="4855"/>
    <cellStyle name="Accent4 27" xfId="1295"/>
    <cellStyle name="Accent4 27 2" xfId="4856"/>
    <cellStyle name="Accent4 28" xfId="1296"/>
    <cellStyle name="Accent4 28 2" xfId="4857"/>
    <cellStyle name="Accent4 29" xfId="1297"/>
    <cellStyle name="Accent4 29 2" xfId="4858"/>
    <cellStyle name="Accent4 3" xfId="1298"/>
    <cellStyle name="Accent4 3 2" xfId="4859"/>
    <cellStyle name="Accent4 30" xfId="1299"/>
    <cellStyle name="Accent4 30 2" xfId="4860"/>
    <cellStyle name="Accent4 31" xfId="1300"/>
    <cellStyle name="Accent4 31 2" xfId="4861"/>
    <cellStyle name="Accent4 32" xfId="1301"/>
    <cellStyle name="Accent4 32 2" xfId="4862"/>
    <cellStyle name="Accent4 33" xfId="1302"/>
    <cellStyle name="Accent4 33 2" xfId="4863"/>
    <cellStyle name="Accent4 34" xfId="1303"/>
    <cellStyle name="Accent4 34 2" xfId="4864"/>
    <cellStyle name="Accent4 35" xfId="1304"/>
    <cellStyle name="Accent4 35 2" xfId="4865"/>
    <cellStyle name="Accent4 36" xfId="1305"/>
    <cellStyle name="Accent4 36 2" xfId="4866"/>
    <cellStyle name="Accent4 37" xfId="1306"/>
    <cellStyle name="Accent4 37 2" xfId="4867"/>
    <cellStyle name="Accent4 38" xfId="1307"/>
    <cellStyle name="Accent4 38 2" xfId="4868"/>
    <cellStyle name="Accent4 39" xfId="1308"/>
    <cellStyle name="Accent4 39 2" xfId="4869"/>
    <cellStyle name="Accent4 4" xfId="1309"/>
    <cellStyle name="Accent4 4 2" xfId="4870"/>
    <cellStyle name="Accent4 40" xfId="1310"/>
    <cellStyle name="Accent4 40 2" xfId="4871"/>
    <cellStyle name="Accent4 41" xfId="1311"/>
    <cellStyle name="Accent4 41 2" xfId="4872"/>
    <cellStyle name="Accent4 42" xfId="1312"/>
    <cellStyle name="Accent4 42 2" xfId="4873"/>
    <cellStyle name="Accent4 43" xfId="1313"/>
    <cellStyle name="Accent4 43 2" xfId="4874"/>
    <cellStyle name="Accent4 44" xfId="1314"/>
    <cellStyle name="Accent4 44 2" xfId="4875"/>
    <cellStyle name="Accent4 45" xfId="1315"/>
    <cellStyle name="Accent4 45 2" xfId="4876"/>
    <cellStyle name="Accent4 46" xfId="1316"/>
    <cellStyle name="Accent4 46 2" xfId="4877"/>
    <cellStyle name="Accent4 47" xfId="1317"/>
    <cellStyle name="Accent4 47 2" xfId="4878"/>
    <cellStyle name="Accent4 48" xfId="1318"/>
    <cellStyle name="Accent4 48 2" xfId="4879"/>
    <cellStyle name="Accent4 49" xfId="1319"/>
    <cellStyle name="Accent4 49 2" xfId="4880"/>
    <cellStyle name="Accent4 5" xfId="1320"/>
    <cellStyle name="Accent4 5 2" xfId="4881"/>
    <cellStyle name="Accent4 50" xfId="1321"/>
    <cellStyle name="Accent4 50 2" xfId="4882"/>
    <cellStyle name="Accent4 51" xfId="1322"/>
    <cellStyle name="Accent4 51 2" xfId="4883"/>
    <cellStyle name="Accent4 52" xfId="1323"/>
    <cellStyle name="Accent4 52 2" xfId="4884"/>
    <cellStyle name="Accent4 53" xfId="1324"/>
    <cellStyle name="Accent4 53 2" xfId="4885"/>
    <cellStyle name="Accent4 54" xfId="1325"/>
    <cellStyle name="Accent4 54 2" xfId="4886"/>
    <cellStyle name="Accent4 55" xfId="1326"/>
    <cellStyle name="Accent4 55 2" xfId="4887"/>
    <cellStyle name="Accent4 56" xfId="1327"/>
    <cellStyle name="Accent4 56 2" xfId="4888"/>
    <cellStyle name="Accent4 57" xfId="1328"/>
    <cellStyle name="Accent4 57 2" xfId="4889"/>
    <cellStyle name="Accent4 58" xfId="1329"/>
    <cellStyle name="Accent4 58 2" xfId="4890"/>
    <cellStyle name="Accent4 59" xfId="1330"/>
    <cellStyle name="Accent4 59 2" xfId="4891"/>
    <cellStyle name="Accent4 6" xfId="1331"/>
    <cellStyle name="Accent4 6 2" xfId="4892"/>
    <cellStyle name="Accent4 60" xfId="4893"/>
    <cellStyle name="Accent4 7" xfId="1332"/>
    <cellStyle name="Accent4 7 2" xfId="4894"/>
    <cellStyle name="Accent4 8" xfId="1333"/>
    <cellStyle name="Accent4 8 2" xfId="4895"/>
    <cellStyle name="Accent4 9" xfId="1334"/>
    <cellStyle name="Accent4 9 2" xfId="4896"/>
    <cellStyle name="Accent5 10" xfId="1335"/>
    <cellStyle name="Accent5 10 2" xfId="4897"/>
    <cellStyle name="Accent5 11" xfId="1336"/>
    <cellStyle name="Accent5 11 2" xfId="4898"/>
    <cellStyle name="Accent5 12" xfId="1337"/>
    <cellStyle name="Accent5 12 2" xfId="4899"/>
    <cellStyle name="Accent5 13" xfId="1338"/>
    <cellStyle name="Accent5 13 2" xfId="4900"/>
    <cellStyle name="Accent5 14" xfId="1339"/>
    <cellStyle name="Accent5 14 2" xfId="4901"/>
    <cellStyle name="Accent5 15" xfId="1340"/>
    <cellStyle name="Accent5 15 2" xfId="4902"/>
    <cellStyle name="Accent5 16" xfId="1341"/>
    <cellStyle name="Accent5 16 2" xfId="4903"/>
    <cellStyle name="Accent5 17" xfId="1342"/>
    <cellStyle name="Accent5 17 2" xfId="4904"/>
    <cellStyle name="Accent5 18" xfId="1343"/>
    <cellStyle name="Accent5 18 2" xfId="4905"/>
    <cellStyle name="Accent5 19" xfId="1344"/>
    <cellStyle name="Accent5 19 2" xfId="4906"/>
    <cellStyle name="Accent5 2" xfId="1345"/>
    <cellStyle name="Accent5 2 2" xfId="1346"/>
    <cellStyle name="Accent5 2 2 2" xfId="4907"/>
    <cellStyle name="Accent5 2 3" xfId="4908"/>
    <cellStyle name="Accent5 20" xfId="1347"/>
    <cellStyle name="Accent5 20 2" xfId="4909"/>
    <cellStyle name="Accent5 21" xfId="1348"/>
    <cellStyle name="Accent5 21 2" xfId="4910"/>
    <cellStyle name="Accent5 22" xfId="1349"/>
    <cellStyle name="Accent5 22 2" xfId="4911"/>
    <cellStyle name="Accent5 23" xfId="1350"/>
    <cellStyle name="Accent5 23 2" xfId="4912"/>
    <cellStyle name="Accent5 24" xfId="1351"/>
    <cellStyle name="Accent5 24 2" xfId="4913"/>
    <cellStyle name="Accent5 25" xfId="1352"/>
    <cellStyle name="Accent5 25 2" xfId="4914"/>
    <cellStyle name="Accent5 26" xfId="1353"/>
    <cellStyle name="Accent5 26 2" xfId="4915"/>
    <cellStyle name="Accent5 27" xfId="1354"/>
    <cellStyle name="Accent5 27 2" xfId="4916"/>
    <cellStyle name="Accent5 28" xfId="1355"/>
    <cellStyle name="Accent5 28 2" xfId="4917"/>
    <cellStyle name="Accent5 29" xfId="1356"/>
    <cellStyle name="Accent5 29 2" xfId="4918"/>
    <cellStyle name="Accent5 3" xfId="1357"/>
    <cellStyle name="Accent5 3 2" xfId="4919"/>
    <cellStyle name="Accent5 30" xfId="1358"/>
    <cellStyle name="Accent5 30 2" xfId="4920"/>
    <cellStyle name="Accent5 31" xfId="1359"/>
    <cellStyle name="Accent5 31 2" xfId="4921"/>
    <cellStyle name="Accent5 32" xfId="1360"/>
    <cellStyle name="Accent5 32 2" xfId="4922"/>
    <cellStyle name="Accent5 33" xfId="1361"/>
    <cellStyle name="Accent5 33 2" xfId="4923"/>
    <cellStyle name="Accent5 34" xfId="1362"/>
    <cellStyle name="Accent5 34 2" xfId="4924"/>
    <cellStyle name="Accent5 35" xfId="1363"/>
    <cellStyle name="Accent5 35 2" xfId="4925"/>
    <cellStyle name="Accent5 36" xfId="1364"/>
    <cellStyle name="Accent5 36 2" xfId="4926"/>
    <cellStyle name="Accent5 37" xfId="1365"/>
    <cellStyle name="Accent5 37 2" xfId="4927"/>
    <cellStyle name="Accent5 38" xfId="1366"/>
    <cellStyle name="Accent5 38 2" xfId="4928"/>
    <cellStyle name="Accent5 39" xfId="1367"/>
    <cellStyle name="Accent5 39 2" xfId="4929"/>
    <cellStyle name="Accent5 4" xfId="1368"/>
    <cellStyle name="Accent5 4 2" xfId="4930"/>
    <cellStyle name="Accent5 40" xfId="1369"/>
    <cellStyle name="Accent5 40 2" xfId="4931"/>
    <cellStyle name="Accent5 41" xfId="1370"/>
    <cellStyle name="Accent5 41 2" xfId="4932"/>
    <cellStyle name="Accent5 42" xfId="1371"/>
    <cellStyle name="Accent5 42 2" xfId="4933"/>
    <cellStyle name="Accent5 43" xfId="1372"/>
    <cellStyle name="Accent5 43 2" xfId="4934"/>
    <cellStyle name="Accent5 44" xfId="1373"/>
    <cellStyle name="Accent5 44 2" xfId="4935"/>
    <cellStyle name="Accent5 45" xfId="1374"/>
    <cellStyle name="Accent5 45 2" xfId="4936"/>
    <cellStyle name="Accent5 46" xfId="1375"/>
    <cellStyle name="Accent5 46 2" xfId="4937"/>
    <cellStyle name="Accent5 47" xfId="1376"/>
    <cellStyle name="Accent5 47 2" xfId="4938"/>
    <cellStyle name="Accent5 48" xfId="1377"/>
    <cellStyle name="Accent5 48 2" xfId="4939"/>
    <cellStyle name="Accent5 49" xfId="1378"/>
    <cellStyle name="Accent5 49 2" xfId="4940"/>
    <cellStyle name="Accent5 5" xfId="1379"/>
    <cellStyle name="Accent5 5 2" xfId="4941"/>
    <cellStyle name="Accent5 50" xfId="1380"/>
    <cellStyle name="Accent5 50 2" xfId="4942"/>
    <cellStyle name="Accent5 51" xfId="1381"/>
    <cellStyle name="Accent5 51 2" xfId="4943"/>
    <cellStyle name="Accent5 52" xfId="1382"/>
    <cellStyle name="Accent5 52 2" xfId="4944"/>
    <cellStyle name="Accent5 53" xfId="1383"/>
    <cellStyle name="Accent5 53 2" xfId="4945"/>
    <cellStyle name="Accent5 54" xfId="1384"/>
    <cellStyle name="Accent5 54 2" xfId="4946"/>
    <cellStyle name="Accent5 55" xfId="1385"/>
    <cellStyle name="Accent5 55 2" xfId="4947"/>
    <cellStyle name="Accent5 56" xfId="1386"/>
    <cellStyle name="Accent5 56 2" xfId="4948"/>
    <cellStyle name="Accent5 57" xfId="1387"/>
    <cellStyle name="Accent5 57 2" xfId="4949"/>
    <cellStyle name="Accent5 58" xfId="1388"/>
    <cellStyle name="Accent5 58 2" xfId="4950"/>
    <cellStyle name="Accent5 59" xfId="1389"/>
    <cellStyle name="Accent5 59 2" xfId="4951"/>
    <cellStyle name="Accent5 6" xfId="1390"/>
    <cellStyle name="Accent5 6 2" xfId="4952"/>
    <cellStyle name="Accent5 60" xfId="4953"/>
    <cellStyle name="Accent5 7" xfId="1391"/>
    <cellStyle name="Accent5 7 2" xfId="4954"/>
    <cellStyle name="Accent5 8" xfId="1392"/>
    <cellStyle name="Accent5 8 2" xfId="4955"/>
    <cellStyle name="Accent5 9" xfId="1393"/>
    <cellStyle name="Accent5 9 2" xfId="4956"/>
    <cellStyle name="Accent6 10" xfId="1394"/>
    <cellStyle name="Accent6 10 2" xfId="4957"/>
    <cellStyle name="Accent6 11" xfId="1395"/>
    <cellStyle name="Accent6 11 2" xfId="4958"/>
    <cellStyle name="Accent6 12" xfId="1396"/>
    <cellStyle name="Accent6 12 2" xfId="4959"/>
    <cellStyle name="Accent6 13" xfId="1397"/>
    <cellStyle name="Accent6 13 2" xfId="4960"/>
    <cellStyle name="Accent6 14" xfId="1398"/>
    <cellStyle name="Accent6 14 2" xfId="4961"/>
    <cellStyle name="Accent6 15" xfId="1399"/>
    <cellStyle name="Accent6 15 2" xfId="4962"/>
    <cellStyle name="Accent6 16" xfId="1400"/>
    <cellStyle name="Accent6 16 2" xfId="4963"/>
    <cellStyle name="Accent6 17" xfId="1401"/>
    <cellStyle name="Accent6 17 2" xfId="4964"/>
    <cellStyle name="Accent6 18" xfId="1402"/>
    <cellStyle name="Accent6 18 2" xfId="4965"/>
    <cellStyle name="Accent6 19" xfId="1403"/>
    <cellStyle name="Accent6 19 2" xfId="4966"/>
    <cellStyle name="Accent6 2" xfId="1404"/>
    <cellStyle name="Accent6 2 2" xfId="1405"/>
    <cellStyle name="Accent6 2 2 2" xfId="4967"/>
    <cellStyle name="Accent6 2 3" xfId="4968"/>
    <cellStyle name="Accent6 20" xfId="1406"/>
    <cellStyle name="Accent6 20 2" xfId="4969"/>
    <cellStyle name="Accent6 21" xfId="1407"/>
    <cellStyle name="Accent6 21 2" xfId="4970"/>
    <cellStyle name="Accent6 22" xfId="1408"/>
    <cellStyle name="Accent6 22 2" xfId="4971"/>
    <cellStyle name="Accent6 23" xfId="1409"/>
    <cellStyle name="Accent6 23 2" xfId="4972"/>
    <cellStyle name="Accent6 24" xfId="1410"/>
    <cellStyle name="Accent6 24 2" xfId="4973"/>
    <cellStyle name="Accent6 25" xfId="1411"/>
    <cellStyle name="Accent6 25 2" xfId="4974"/>
    <cellStyle name="Accent6 26" xfId="1412"/>
    <cellStyle name="Accent6 26 2" xfId="4975"/>
    <cellStyle name="Accent6 27" xfId="1413"/>
    <cellStyle name="Accent6 27 2" xfId="4976"/>
    <cellStyle name="Accent6 28" xfId="1414"/>
    <cellStyle name="Accent6 28 2" xfId="4977"/>
    <cellStyle name="Accent6 29" xfId="1415"/>
    <cellStyle name="Accent6 29 2" xfId="4978"/>
    <cellStyle name="Accent6 3" xfId="1416"/>
    <cellStyle name="Accent6 3 2" xfId="4979"/>
    <cellStyle name="Accent6 30" xfId="1417"/>
    <cellStyle name="Accent6 30 2" xfId="4980"/>
    <cellStyle name="Accent6 31" xfId="1418"/>
    <cellStyle name="Accent6 31 2" xfId="4981"/>
    <cellStyle name="Accent6 32" xfId="1419"/>
    <cellStyle name="Accent6 32 2" xfId="4982"/>
    <cellStyle name="Accent6 33" xfId="1420"/>
    <cellStyle name="Accent6 33 2" xfId="4983"/>
    <cellStyle name="Accent6 34" xfId="1421"/>
    <cellStyle name="Accent6 34 2" xfId="4984"/>
    <cellStyle name="Accent6 35" xfId="1422"/>
    <cellStyle name="Accent6 35 2" xfId="4985"/>
    <cellStyle name="Accent6 36" xfId="1423"/>
    <cellStyle name="Accent6 36 2" xfId="4986"/>
    <cellStyle name="Accent6 37" xfId="1424"/>
    <cellStyle name="Accent6 37 2" xfId="4987"/>
    <cellStyle name="Accent6 38" xfId="1425"/>
    <cellStyle name="Accent6 38 2" xfId="4988"/>
    <cellStyle name="Accent6 39" xfId="1426"/>
    <cellStyle name="Accent6 39 2" xfId="4989"/>
    <cellStyle name="Accent6 4" xfId="1427"/>
    <cellStyle name="Accent6 4 2" xfId="4990"/>
    <cellStyle name="Accent6 40" xfId="1428"/>
    <cellStyle name="Accent6 40 2" xfId="4991"/>
    <cellStyle name="Accent6 41" xfId="1429"/>
    <cellStyle name="Accent6 41 2" xfId="4992"/>
    <cellStyle name="Accent6 42" xfId="1430"/>
    <cellStyle name="Accent6 42 2" xfId="4993"/>
    <cellStyle name="Accent6 43" xfId="1431"/>
    <cellStyle name="Accent6 43 2" xfId="4994"/>
    <cellStyle name="Accent6 44" xfId="1432"/>
    <cellStyle name="Accent6 44 2" xfId="4995"/>
    <cellStyle name="Accent6 45" xfId="1433"/>
    <cellStyle name="Accent6 45 2" xfId="4996"/>
    <cellStyle name="Accent6 46" xfId="1434"/>
    <cellStyle name="Accent6 46 2" xfId="4997"/>
    <cellStyle name="Accent6 47" xfId="1435"/>
    <cellStyle name="Accent6 47 2" xfId="4998"/>
    <cellStyle name="Accent6 48" xfId="1436"/>
    <cellStyle name="Accent6 48 2" xfId="4999"/>
    <cellStyle name="Accent6 49" xfId="1437"/>
    <cellStyle name="Accent6 49 2" xfId="5000"/>
    <cellStyle name="Accent6 5" xfId="1438"/>
    <cellStyle name="Accent6 5 2" xfId="5001"/>
    <cellStyle name="Accent6 50" xfId="1439"/>
    <cellStyle name="Accent6 50 2" xfId="5002"/>
    <cellStyle name="Accent6 51" xfId="1440"/>
    <cellStyle name="Accent6 51 2" xfId="5003"/>
    <cellStyle name="Accent6 52" xfId="1441"/>
    <cellStyle name="Accent6 52 2" xfId="5004"/>
    <cellStyle name="Accent6 53" xfId="1442"/>
    <cellStyle name="Accent6 53 2" xfId="5005"/>
    <cellStyle name="Accent6 54" xfId="1443"/>
    <cellStyle name="Accent6 54 2" xfId="5006"/>
    <cellStyle name="Accent6 55" xfId="1444"/>
    <cellStyle name="Accent6 55 2" xfId="5007"/>
    <cellStyle name="Accent6 56" xfId="1445"/>
    <cellStyle name="Accent6 56 2" xfId="5008"/>
    <cellStyle name="Accent6 57" xfId="1446"/>
    <cellStyle name="Accent6 57 2" xfId="5009"/>
    <cellStyle name="Accent6 58" xfId="1447"/>
    <cellStyle name="Accent6 58 2" xfId="5010"/>
    <cellStyle name="Accent6 59" xfId="1448"/>
    <cellStyle name="Accent6 59 2" xfId="5011"/>
    <cellStyle name="Accent6 6" xfId="1449"/>
    <cellStyle name="Accent6 6 2" xfId="5012"/>
    <cellStyle name="Accent6 60" xfId="5013"/>
    <cellStyle name="Accent6 7" xfId="1450"/>
    <cellStyle name="Accent6 7 2" xfId="5014"/>
    <cellStyle name="Accent6 8" xfId="1451"/>
    <cellStyle name="Accent6 8 2" xfId="5015"/>
    <cellStyle name="Accent6 9" xfId="1452"/>
    <cellStyle name="Accent6 9 2" xfId="5016"/>
    <cellStyle name="ÅëÈ­ [0]_¿ì¹°Åë" xfId="16725"/>
    <cellStyle name="AeE­ [0]_INQUIRY ¿µ¾÷AßAø " xfId="16726"/>
    <cellStyle name="ÅëÈ­_¿ì¹°Åë" xfId="16727"/>
    <cellStyle name="AeE­_INQUIRY ¿µ¾÷AßAø " xfId="16728"/>
    <cellStyle name="args.style" xfId="16729"/>
    <cellStyle name="ÄÞ¸¶ [0]_¿ì¹°Åë" xfId="16730"/>
    <cellStyle name="AÞ¸¶ [0]_INQUIRY ¿?¾÷AßAø " xfId="16731"/>
    <cellStyle name="ÄÞ¸¶_¿ì¹°Åë" xfId="16732"/>
    <cellStyle name="AÞ¸¶_INQUIRY ¿?¾÷AßAø " xfId="16733"/>
    <cellStyle name="ÄÞ¸¶_L601CPT" xfId="16734"/>
    <cellStyle name="AutoFormat Options" xfId="16735"/>
    <cellStyle name="Bad 10" xfId="1453"/>
    <cellStyle name="Bad 10 2" xfId="5017"/>
    <cellStyle name="Bad 11" xfId="1454"/>
    <cellStyle name="Bad 11 2" xfId="5018"/>
    <cellStyle name="Bad 12" xfId="1455"/>
    <cellStyle name="Bad 12 2" xfId="5019"/>
    <cellStyle name="Bad 13" xfId="1456"/>
    <cellStyle name="Bad 13 2" xfId="5020"/>
    <cellStyle name="Bad 14" xfId="1457"/>
    <cellStyle name="Bad 14 2" xfId="5021"/>
    <cellStyle name="Bad 15" xfId="1458"/>
    <cellStyle name="Bad 15 2" xfId="5022"/>
    <cellStyle name="Bad 16" xfId="1459"/>
    <cellStyle name="Bad 16 2" xfId="5023"/>
    <cellStyle name="Bad 17" xfId="1460"/>
    <cellStyle name="Bad 17 2" xfId="5024"/>
    <cellStyle name="Bad 18" xfId="1461"/>
    <cellStyle name="Bad 18 2" xfId="5025"/>
    <cellStyle name="Bad 19" xfId="1462"/>
    <cellStyle name="Bad 19 2" xfId="5026"/>
    <cellStyle name="Bad 2" xfId="1463"/>
    <cellStyle name="Bad 2 2" xfId="1464"/>
    <cellStyle name="Bad 2 2 2" xfId="5027"/>
    <cellStyle name="Bad 2 3" xfId="5028"/>
    <cellStyle name="Bad 20" xfId="1465"/>
    <cellStyle name="Bad 20 2" xfId="5029"/>
    <cellStyle name="Bad 21" xfId="1466"/>
    <cellStyle name="Bad 21 2" xfId="5030"/>
    <cellStyle name="Bad 22" xfId="1467"/>
    <cellStyle name="Bad 22 2" xfId="5031"/>
    <cellStyle name="Bad 23" xfId="1468"/>
    <cellStyle name="Bad 23 2" xfId="5032"/>
    <cellStyle name="Bad 24" xfId="1469"/>
    <cellStyle name="Bad 24 2" xfId="5033"/>
    <cellStyle name="Bad 25" xfId="1470"/>
    <cellStyle name="Bad 25 2" xfId="5034"/>
    <cellStyle name="Bad 26" xfId="1471"/>
    <cellStyle name="Bad 26 2" xfId="5035"/>
    <cellStyle name="Bad 27" xfId="1472"/>
    <cellStyle name="Bad 27 2" xfId="5036"/>
    <cellStyle name="Bad 28" xfId="1473"/>
    <cellStyle name="Bad 28 2" xfId="5037"/>
    <cellStyle name="Bad 29" xfId="1474"/>
    <cellStyle name="Bad 29 2" xfId="5038"/>
    <cellStyle name="Bad 3" xfId="1475"/>
    <cellStyle name="Bad 3 2" xfId="5039"/>
    <cellStyle name="Bad 30" xfId="1476"/>
    <cellStyle name="Bad 30 2" xfId="5040"/>
    <cellStyle name="Bad 31" xfId="1477"/>
    <cellStyle name="Bad 31 2" xfId="5041"/>
    <cellStyle name="Bad 32" xfId="1478"/>
    <cellStyle name="Bad 32 2" xfId="5042"/>
    <cellStyle name="Bad 33" xfId="1479"/>
    <cellStyle name="Bad 33 2" xfId="5043"/>
    <cellStyle name="Bad 34" xfId="1480"/>
    <cellStyle name="Bad 34 2" xfId="5044"/>
    <cellStyle name="Bad 35" xfId="1481"/>
    <cellStyle name="Bad 35 2" xfId="5045"/>
    <cellStyle name="Bad 36" xfId="1482"/>
    <cellStyle name="Bad 36 2" xfId="5046"/>
    <cellStyle name="Bad 37" xfId="1483"/>
    <cellStyle name="Bad 37 2" xfId="5047"/>
    <cellStyle name="Bad 38" xfId="1484"/>
    <cellStyle name="Bad 38 2" xfId="5048"/>
    <cellStyle name="Bad 39" xfId="1485"/>
    <cellStyle name="Bad 39 2" xfId="5049"/>
    <cellStyle name="Bad 4" xfId="1486"/>
    <cellStyle name="Bad 4 2" xfId="5050"/>
    <cellStyle name="Bad 40" xfId="1487"/>
    <cellStyle name="Bad 40 2" xfId="5051"/>
    <cellStyle name="Bad 41" xfId="1488"/>
    <cellStyle name="Bad 41 2" xfId="5052"/>
    <cellStyle name="Bad 42" xfId="1489"/>
    <cellStyle name="Bad 42 2" xfId="5053"/>
    <cellStyle name="Bad 43" xfId="1490"/>
    <cellStyle name="Bad 43 2" xfId="5054"/>
    <cellStyle name="Bad 44" xfId="1491"/>
    <cellStyle name="Bad 44 2" xfId="5055"/>
    <cellStyle name="Bad 45" xfId="1492"/>
    <cellStyle name="Bad 45 2" xfId="5056"/>
    <cellStyle name="Bad 46" xfId="1493"/>
    <cellStyle name="Bad 46 2" xfId="5057"/>
    <cellStyle name="Bad 47" xfId="1494"/>
    <cellStyle name="Bad 47 2" xfId="5058"/>
    <cellStyle name="Bad 48" xfId="1495"/>
    <cellStyle name="Bad 48 2" xfId="5059"/>
    <cellStyle name="Bad 49" xfId="1496"/>
    <cellStyle name="Bad 49 2" xfId="5060"/>
    <cellStyle name="Bad 5" xfId="1497"/>
    <cellStyle name="Bad 5 2" xfId="5061"/>
    <cellStyle name="Bad 50" xfId="1498"/>
    <cellStyle name="Bad 50 2" xfId="5062"/>
    <cellStyle name="Bad 51" xfId="1499"/>
    <cellStyle name="Bad 51 2" xfId="5063"/>
    <cellStyle name="Bad 52" xfId="1500"/>
    <cellStyle name="Bad 52 2" xfId="5064"/>
    <cellStyle name="Bad 53" xfId="1501"/>
    <cellStyle name="Bad 53 2" xfId="5065"/>
    <cellStyle name="Bad 54" xfId="1502"/>
    <cellStyle name="Bad 54 2" xfId="5066"/>
    <cellStyle name="Bad 55" xfId="1503"/>
    <cellStyle name="Bad 55 2" xfId="5067"/>
    <cellStyle name="Bad 56" xfId="1504"/>
    <cellStyle name="Bad 56 2" xfId="5068"/>
    <cellStyle name="Bad 57" xfId="1505"/>
    <cellStyle name="Bad 57 2" xfId="5069"/>
    <cellStyle name="Bad 58" xfId="1506"/>
    <cellStyle name="Bad 58 2" xfId="5070"/>
    <cellStyle name="Bad 59" xfId="1507"/>
    <cellStyle name="Bad 59 2" xfId="5071"/>
    <cellStyle name="Bad 6" xfId="1508"/>
    <cellStyle name="Bad 6 2" xfId="5072"/>
    <cellStyle name="Bad 60" xfId="5073"/>
    <cellStyle name="Bad 7" xfId="1509"/>
    <cellStyle name="Bad 7 2" xfId="5074"/>
    <cellStyle name="Bad 8" xfId="1510"/>
    <cellStyle name="Bad 8 2" xfId="5075"/>
    <cellStyle name="Bad 9" xfId="1511"/>
    <cellStyle name="Bad 9 2" xfId="5076"/>
    <cellStyle name="C?AØ_¿?¾÷CoE² " xfId="16736"/>
    <cellStyle name="Ç¥ÁØ_#2(M17)_1" xfId="16737"/>
    <cellStyle name="C￥AØ_¿μ¾÷CoE² " xfId="16738"/>
    <cellStyle name="Calc Currency (0)" xfId="16739"/>
    <cellStyle name="Calc Currency (2)" xfId="16740"/>
    <cellStyle name="Calc Percent (0)" xfId="16741"/>
    <cellStyle name="Calc Percent (1)" xfId="16742"/>
    <cellStyle name="Calc Percent (2)" xfId="16743"/>
    <cellStyle name="Calc Units (0)" xfId="16744"/>
    <cellStyle name="Calc Units (1)" xfId="16745"/>
    <cellStyle name="Calc Units (2)" xfId="16746"/>
    <cellStyle name="Calculation 10" xfId="1512"/>
    <cellStyle name="Calculation 10 10" xfId="5077"/>
    <cellStyle name="Calculation 10 11" xfId="5078"/>
    <cellStyle name="Calculation 10 12" xfId="5079"/>
    <cellStyle name="Calculation 10 13" xfId="5080"/>
    <cellStyle name="Calculation 10 14" xfId="5081"/>
    <cellStyle name="Calculation 10 15" xfId="5082"/>
    <cellStyle name="Calculation 10 16" xfId="5083"/>
    <cellStyle name="Calculation 10 17" xfId="5084"/>
    <cellStyle name="Calculation 10 18" xfId="5085"/>
    <cellStyle name="Calculation 10 19" xfId="5086"/>
    <cellStyle name="Calculation 10 2" xfId="5087"/>
    <cellStyle name="Calculation 10 20" xfId="5088"/>
    <cellStyle name="Calculation 10 21" xfId="5089"/>
    <cellStyle name="Calculation 10 3" xfId="5090"/>
    <cellStyle name="Calculation 10 4" xfId="5091"/>
    <cellStyle name="Calculation 10 5" xfId="5092"/>
    <cellStyle name="Calculation 10 6" xfId="5093"/>
    <cellStyle name="Calculation 10 7" xfId="5094"/>
    <cellStyle name="Calculation 10 8" xfId="5095"/>
    <cellStyle name="Calculation 10 9" xfId="5096"/>
    <cellStyle name="Calculation 11" xfId="1513"/>
    <cellStyle name="Calculation 11 10" xfId="5097"/>
    <cellStyle name="Calculation 11 11" xfId="5098"/>
    <cellStyle name="Calculation 11 12" xfId="5099"/>
    <cellStyle name="Calculation 11 13" xfId="5100"/>
    <cellStyle name="Calculation 11 14" xfId="5101"/>
    <cellStyle name="Calculation 11 15" xfId="5102"/>
    <cellStyle name="Calculation 11 16" xfId="5103"/>
    <cellStyle name="Calculation 11 17" xfId="5104"/>
    <cellStyle name="Calculation 11 18" xfId="5105"/>
    <cellStyle name="Calculation 11 19" xfId="5106"/>
    <cellStyle name="Calculation 11 2" xfId="5107"/>
    <cellStyle name="Calculation 11 20" xfId="5108"/>
    <cellStyle name="Calculation 11 21" xfId="5109"/>
    <cellStyle name="Calculation 11 3" xfId="5110"/>
    <cellStyle name="Calculation 11 4" xfId="5111"/>
    <cellStyle name="Calculation 11 5" xfId="5112"/>
    <cellStyle name="Calculation 11 6" xfId="5113"/>
    <cellStyle name="Calculation 11 7" xfId="5114"/>
    <cellStyle name="Calculation 11 8" xfId="5115"/>
    <cellStyle name="Calculation 11 9" xfId="5116"/>
    <cellStyle name="Calculation 12" xfId="1514"/>
    <cellStyle name="Calculation 12 10" xfId="5117"/>
    <cellStyle name="Calculation 12 11" xfId="5118"/>
    <cellStyle name="Calculation 12 12" xfId="5119"/>
    <cellStyle name="Calculation 12 13" xfId="5120"/>
    <cellStyle name="Calculation 12 14" xfId="5121"/>
    <cellStyle name="Calculation 12 15" xfId="5122"/>
    <cellStyle name="Calculation 12 16" xfId="5123"/>
    <cellStyle name="Calculation 12 17" xfId="5124"/>
    <cellStyle name="Calculation 12 18" xfId="5125"/>
    <cellStyle name="Calculation 12 19" xfId="5126"/>
    <cellStyle name="Calculation 12 2" xfId="5127"/>
    <cellStyle name="Calculation 12 20" xfId="5128"/>
    <cellStyle name="Calculation 12 21" xfId="5129"/>
    <cellStyle name="Calculation 12 3" xfId="5130"/>
    <cellStyle name="Calculation 12 4" xfId="5131"/>
    <cellStyle name="Calculation 12 5" xfId="5132"/>
    <cellStyle name="Calculation 12 6" xfId="5133"/>
    <cellStyle name="Calculation 12 7" xfId="5134"/>
    <cellStyle name="Calculation 12 8" xfId="5135"/>
    <cellStyle name="Calculation 12 9" xfId="5136"/>
    <cellStyle name="Calculation 13" xfId="1515"/>
    <cellStyle name="Calculation 13 10" xfId="5137"/>
    <cellStyle name="Calculation 13 11" xfId="5138"/>
    <cellStyle name="Calculation 13 12" xfId="5139"/>
    <cellStyle name="Calculation 13 13" xfId="5140"/>
    <cellStyle name="Calculation 13 14" xfId="5141"/>
    <cellStyle name="Calculation 13 15" xfId="5142"/>
    <cellStyle name="Calculation 13 16" xfId="5143"/>
    <cellStyle name="Calculation 13 17" xfId="5144"/>
    <cellStyle name="Calculation 13 18" xfId="5145"/>
    <cellStyle name="Calculation 13 19" xfId="5146"/>
    <cellStyle name="Calculation 13 2" xfId="5147"/>
    <cellStyle name="Calculation 13 20" xfId="5148"/>
    <cellStyle name="Calculation 13 21" xfId="5149"/>
    <cellStyle name="Calculation 13 3" xfId="5150"/>
    <cellStyle name="Calculation 13 4" xfId="5151"/>
    <cellStyle name="Calculation 13 5" xfId="5152"/>
    <cellStyle name="Calculation 13 6" xfId="5153"/>
    <cellStyle name="Calculation 13 7" xfId="5154"/>
    <cellStyle name="Calculation 13 8" xfId="5155"/>
    <cellStyle name="Calculation 13 9" xfId="5156"/>
    <cellStyle name="Calculation 14" xfId="1516"/>
    <cellStyle name="Calculation 14 10" xfId="5157"/>
    <cellStyle name="Calculation 14 11" xfId="5158"/>
    <cellStyle name="Calculation 14 12" xfId="5159"/>
    <cellStyle name="Calculation 14 13" xfId="5160"/>
    <cellStyle name="Calculation 14 14" xfId="5161"/>
    <cellStyle name="Calculation 14 15" xfId="5162"/>
    <cellStyle name="Calculation 14 16" xfId="5163"/>
    <cellStyle name="Calculation 14 17" xfId="5164"/>
    <cellStyle name="Calculation 14 18" xfId="5165"/>
    <cellStyle name="Calculation 14 19" xfId="5166"/>
    <cellStyle name="Calculation 14 2" xfId="5167"/>
    <cellStyle name="Calculation 14 20" xfId="5168"/>
    <cellStyle name="Calculation 14 21" xfId="5169"/>
    <cellStyle name="Calculation 14 3" xfId="5170"/>
    <cellStyle name="Calculation 14 4" xfId="5171"/>
    <cellStyle name="Calculation 14 5" xfId="5172"/>
    <cellStyle name="Calculation 14 6" xfId="5173"/>
    <cellStyle name="Calculation 14 7" xfId="5174"/>
    <cellStyle name="Calculation 14 8" xfId="5175"/>
    <cellStyle name="Calculation 14 9" xfId="5176"/>
    <cellStyle name="Calculation 15" xfId="1517"/>
    <cellStyle name="Calculation 15 10" xfId="5177"/>
    <cellStyle name="Calculation 15 11" xfId="5178"/>
    <cellStyle name="Calculation 15 12" xfId="5179"/>
    <cellStyle name="Calculation 15 13" xfId="5180"/>
    <cellStyle name="Calculation 15 14" xfId="5181"/>
    <cellStyle name="Calculation 15 15" xfId="5182"/>
    <cellStyle name="Calculation 15 16" xfId="5183"/>
    <cellStyle name="Calculation 15 17" xfId="5184"/>
    <cellStyle name="Calculation 15 18" xfId="5185"/>
    <cellStyle name="Calculation 15 19" xfId="5186"/>
    <cellStyle name="Calculation 15 2" xfId="5187"/>
    <cellStyle name="Calculation 15 20" xfId="5188"/>
    <cellStyle name="Calculation 15 21" xfId="5189"/>
    <cellStyle name="Calculation 15 3" xfId="5190"/>
    <cellStyle name="Calculation 15 4" xfId="5191"/>
    <cellStyle name="Calculation 15 5" xfId="5192"/>
    <cellStyle name="Calculation 15 6" xfId="5193"/>
    <cellStyle name="Calculation 15 7" xfId="5194"/>
    <cellStyle name="Calculation 15 8" xfId="5195"/>
    <cellStyle name="Calculation 15 9" xfId="5196"/>
    <cellStyle name="Calculation 16" xfId="1518"/>
    <cellStyle name="Calculation 16 10" xfId="5197"/>
    <cellStyle name="Calculation 16 11" xfId="5198"/>
    <cellStyle name="Calculation 16 12" xfId="5199"/>
    <cellStyle name="Calculation 16 13" xfId="5200"/>
    <cellStyle name="Calculation 16 14" xfId="5201"/>
    <cellStyle name="Calculation 16 15" xfId="5202"/>
    <cellStyle name="Calculation 16 16" xfId="5203"/>
    <cellStyle name="Calculation 16 17" xfId="5204"/>
    <cellStyle name="Calculation 16 18" xfId="5205"/>
    <cellStyle name="Calculation 16 19" xfId="5206"/>
    <cellStyle name="Calculation 16 2" xfId="5207"/>
    <cellStyle name="Calculation 16 20" xfId="5208"/>
    <cellStyle name="Calculation 16 21" xfId="5209"/>
    <cellStyle name="Calculation 16 3" xfId="5210"/>
    <cellStyle name="Calculation 16 4" xfId="5211"/>
    <cellStyle name="Calculation 16 5" xfId="5212"/>
    <cellStyle name="Calculation 16 6" xfId="5213"/>
    <cellStyle name="Calculation 16 7" xfId="5214"/>
    <cellStyle name="Calculation 16 8" xfId="5215"/>
    <cellStyle name="Calculation 16 9" xfId="5216"/>
    <cellStyle name="Calculation 17" xfId="1519"/>
    <cellStyle name="Calculation 17 10" xfId="5217"/>
    <cellStyle name="Calculation 17 11" xfId="5218"/>
    <cellStyle name="Calculation 17 12" xfId="5219"/>
    <cellStyle name="Calculation 17 13" xfId="5220"/>
    <cellStyle name="Calculation 17 14" xfId="5221"/>
    <cellStyle name="Calculation 17 15" xfId="5222"/>
    <cellStyle name="Calculation 17 16" xfId="5223"/>
    <cellStyle name="Calculation 17 17" xfId="5224"/>
    <cellStyle name="Calculation 17 18" xfId="5225"/>
    <cellStyle name="Calculation 17 19" xfId="5226"/>
    <cellStyle name="Calculation 17 2" xfId="5227"/>
    <cellStyle name="Calculation 17 20" xfId="5228"/>
    <cellStyle name="Calculation 17 21" xfId="5229"/>
    <cellStyle name="Calculation 17 3" xfId="5230"/>
    <cellStyle name="Calculation 17 4" xfId="5231"/>
    <cellStyle name="Calculation 17 5" xfId="5232"/>
    <cellStyle name="Calculation 17 6" xfId="5233"/>
    <cellStyle name="Calculation 17 7" xfId="5234"/>
    <cellStyle name="Calculation 17 8" xfId="5235"/>
    <cellStyle name="Calculation 17 9" xfId="5236"/>
    <cellStyle name="Calculation 18" xfId="1520"/>
    <cellStyle name="Calculation 18 10" xfId="5237"/>
    <cellStyle name="Calculation 18 11" xfId="5238"/>
    <cellStyle name="Calculation 18 12" xfId="5239"/>
    <cellStyle name="Calculation 18 13" xfId="5240"/>
    <cellStyle name="Calculation 18 14" xfId="5241"/>
    <cellStyle name="Calculation 18 15" xfId="5242"/>
    <cellStyle name="Calculation 18 16" xfId="5243"/>
    <cellStyle name="Calculation 18 17" xfId="5244"/>
    <cellStyle name="Calculation 18 18" xfId="5245"/>
    <cellStyle name="Calculation 18 19" xfId="5246"/>
    <cellStyle name="Calculation 18 2" xfId="5247"/>
    <cellStyle name="Calculation 18 20" xfId="5248"/>
    <cellStyle name="Calculation 18 21" xfId="5249"/>
    <cellStyle name="Calculation 18 3" xfId="5250"/>
    <cellStyle name="Calculation 18 4" xfId="5251"/>
    <cellStyle name="Calculation 18 5" xfId="5252"/>
    <cellStyle name="Calculation 18 6" xfId="5253"/>
    <cellStyle name="Calculation 18 7" xfId="5254"/>
    <cellStyle name="Calculation 18 8" xfId="5255"/>
    <cellStyle name="Calculation 18 9" xfId="5256"/>
    <cellStyle name="Calculation 19" xfId="1521"/>
    <cellStyle name="Calculation 19 10" xfId="5257"/>
    <cellStyle name="Calculation 19 11" xfId="5258"/>
    <cellStyle name="Calculation 19 12" xfId="5259"/>
    <cellStyle name="Calculation 19 13" xfId="5260"/>
    <cellStyle name="Calculation 19 14" xfId="5261"/>
    <cellStyle name="Calculation 19 15" xfId="5262"/>
    <cellStyle name="Calculation 19 16" xfId="5263"/>
    <cellStyle name="Calculation 19 17" xfId="5264"/>
    <cellStyle name="Calculation 19 18" xfId="5265"/>
    <cellStyle name="Calculation 19 19" xfId="5266"/>
    <cellStyle name="Calculation 19 2" xfId="5267"/>
    <cellStyle name="Calculation 19 20" xfId="5268"/>
    <cellStyle name="Calculation 19 21" xfId="5269"/>
    <cellStyle name="Calculation 19 3" xfId="5270"/>
    <cellStyle name="Calculation 19 4" xfId="5271"/>
    <cellStyle name="Calculation 19 5" xfId="5272"/>
    <cellStyle name="Calculation 19 6" xfId="5273"/>
    <cellStyle name="Calculation 19 7" xfId="5274"/>
    <cellStyle name="Calculation 19 8" xfId="5275"/>
    <cellStyle name="Calculation 19 9" xfId="5276"/>
    <cellStyle name="Calculation 2" xfId="1522"/>
    <cellStyle name="Calculation 2 10" xfId="5277"/>
    <cellStyle name="Calculation 2 11" xfId="5278"/>
    <cellStyle name="Calculation 2 12" xfId="5279"/>
    <cellStyle name="Calculation 2 13" xfId="5280"/>
    <cellStyle name="Calculation 2 14" xfId="5281"/>
    <cellStyle name="Calculation 2 15" xfId="5282"/>
    <cellStyle name="Calculation 2 16" xfId="5283"/>
    <cellStyle name="Calculation 2 17" xfId="5284"/>
    <cellStyle name="Calculation 2 18" xfId="5285"/>
    <cellStyle name="Calculation 2 19" xfId="5286"/>
    <cellStyle name="Calculation 2 2" xfId="1523"/>
    <cellStyle name="Calculation 2 2 10" xfId="5287"/>
    <cellStyle name="Calculation 2 2 11" xfId="5288"/>
    <cellStyle name="Calculation 2 2 12" xfId="5289"/>
    <cellStyle name="Calculation 2 2 13" xfId="5290"/>
    <cellStyle name="Calculation 2 2 14" xfId="5291"/>
    <cellStyle name="Calculation 2 2 15" xfId="5292"/>
    <cellStyle name="Calculation 2 2 16" xfId="5293"/>
    <cellStyle name="Calculation 2 2 17" xfId="5294"/>
    <cellStyle name="Calculation 2 2 18" xfId="5295"/>
    <cellStyle name="Calculation 2 2 19" xfId="5296"/>
    <cellStyle name="Calculation 2 2 2" xfId="5297"/>
    <cellStyle name="Calculation 2 2 20" xfId="5298"/>
    <cellStyle name="Calculation 2 2 21" xfId="5299"/>
    <cellStyle name="Calculation 2 2 3" xfId="5300"/>
    <cellStyle name="Calculation 2 2 4" xfId="5301"/>
    <cellStyle name="Calculation 2 2 5" xfId="5302"/>
    <cellStyle name="Calculation 2 2 6" xfId="5303"/>
    <cellStyle name="Calculation 2 2 7" xfId="5304"/>
    <cellStyle name="Calculation 2 2 8" xfId="5305"/>
    <cellStyle name="Calculation 2 2 9" xfId="5306"/>
    <cellStyle name="Calculation 2 20" xfId="5307"/>
    <cellStyle name="Calculation 2 21" xfId="5308"/>
    <cellStyle name="Calculation 2 22" xfId="5309"/>
    <cellStyle name="Calculation 2 3" xfId="5310"/>
    <cellStyle name="Calculation 2 4" xfId="5311"/>
    <cellStyle name="Calculation 2 5" xfId="5312"/>
    <cellStyle name="Calculation 2 6" xfId="5313"/>
    <cellStyle name="Calculation 2 7" xfId="5314"/>
    <cellStyle name="Calculation 2 8" xfId="5315"/>
    <cellStyle name="Calculation 2 9" xfId="5316"/>
    <cellStyle name="Calculation 20" xfId="1524"/>
    <cellStyle name="Calculation 20 10" xfId="5317"/>
    <cellStyle name="Calculation 20 11" xfId="5318"/>
    <cellStyle name="Calculation 20 12" xfId="5319"/>
    <cellStyle name="Calculation 20 13" xfId="5320"/>
    <cellStyle name="Calculation 20 14" xfId="5321"/>
    <cellStyle name="Calculation 20 15" xfId="5322"/>
    <cellStyle name="Calculation 20 16" xfId="5323"/>
    <cellStyle name="Calculation 20 17" xfId="5324"/>
    <cellStyle name="Calculation 20 18" xfId="5325"/>
    <cellStyle name="Calculation 20 19" xfId="5326"/>
    <cellStyle name="Calculation 20 2" xfId="5327"/>
    <cellStyle name="Calculation 20 20" xfId="5328"/>
    <cellStyle name="Calculation 20 21" xfId="5329"/>
    <cellStyle name="Calculation 20 3" xfId="5330"/>
    <cellStyle name="Calculation 20 4" xfId="5331"/>
    <cellStyle name="Calculation 20 5" xfId="5332"/>
    <cellStyle name="Calculation 20 6" xfId="5333"/>
    <cellStyle name="Calculation 20 7" xfId="5334"/>
    <cellStyle name="Calculation 20 8" xfId="5335"/>
    <cellStyle name="Calculation 20 9" xfId="5336"/>
    <cellStyle name="Calculation 21" xfId="1525"/>
    <cellStyle name="Calculation 21 10" xfId="5337"/>
    <cellStyle name="Calculation 21 11" xfId="5338"/>
    <cellStyle name="Calculation 21 12" xfId="5339"/>
    <cellStyle name="Calculation 21 13" xfId="5340"/>
    <cellStyle name="Calculation 21 14" xfId="5341"/>
    <cellStyle name="Calculation 21 15" xfId="5342"/>
    <cellStyle name="Calculation 21 16" xfId="5343"/>
    <cellStyle name="Calculation 21 17" xfId="5344"/>
    <cellStyle name="Calculation 21 18" xfId="5345"/>
    <cellStyle name="Calculation 21 19" xfId="5346"/>
    <cellStyle name="Calculation 21 2" xfId="5347"/>
    <cellStyle name="Calculation 21 20" xfId="5348"/>
    <cellStyle name="Calculation 21 21" xfId="5349"/>
    <cellStyle name="Calculation 21 3" xfId="5350"/>
    <cellStyle name="Calculation 21 4" xfId="5351"/>
    <cellStyle name="Calculation 21 5" xfId="5352"/>
    <cellStyle name="Calculation 21 6" xfId="5353"/>
    <cellStyle name="Calculation 21 7" xfId="5354"/>
    <cellStyle name="Calculation 21 8" xfId="5355"/>
    <cellStyle name="Calculation 21 9" xfId="5356"/>
    <cellStyle name="Calculation 22" xfId="1526"/>
    <cellStyle name="Calculation 22 10" xfId="5357"/>
    <cellStyle name="Calculation 22 11" xfId="5358"/>
    <cellStyle name="Calculation 22 12" xfId="5359"/>
    <cellStyle name="Calculation 22 13" xfId="5360"/>
    <cellStyle name="Calculation 22 14" xfId="5361"/>
    <cellStyle name="Calculation 22 15" xfId="5362"/>
    <cellStyle name="Calculation 22 16" xfId="5363"/>
    <cellStyle name="Calculation 22 17" xfId="5364"/>
    <cellStyle name="Calculation 22 18" xfId="5365"/>
    <cellStyle name="Calculation 22 19" xfId="5366"/>
    <cellStyle name="Calculation 22 2" xfId="5367"/>
    <cellStyle name="Calculation 22 20" xfId="5368"/>
    <cellStyle name="Calculation 22 21" xfId="5369"/>
    <cellStyle name="Calculation 22 3" xfId="5370"/>
    <cellStyle name="Calculation 22 4" xfId="5371"/>
    <cellStyle name="Calculation 22 5" xfId="5372"/>
    <cellStyle name="Calculation 22 6" xfId="5373"/>
    <cellStyle name="Calculation 22 7" xfId="5374"/>
    <cellStyle name="Calculation 22 8" xfId="5375"/>
    <cellStyle name="Calculation 22 9" xfId="5376"/>
    <cellStyle name="Calculation 23" xfId="1527"/>
    <cellStyle name="Calculation 23 10" xfId="5377"/>
    <cellStyle name="Calculation 23 11" xfId="5378"/>
    <cellStyle name="Calculation 23 12" xfId="5379"/>
    <cellStyle name="Calculation 23 13" xfId="5380"/>
    <cellStyle name="Calculation 23 14" xfId="5381"/>
    <cellStyle name="Calculation 23 15" xfId="5382"/>
    <cellStyle name="Calculation 23 16" xfId="5383"/>
    <cellStyle name="Calculation 23 17" xfId="5384"/>
    <cellStyle name="Calculation 23 18" xfId="5385"/>
    <cellStyle name="Calculation 23 19" xfId="5386"/>
    <cellStyle name="Calculation 23 2" xfId="5387"/>
    <cellStyle name="Calculation 23 20" xfId="5388"/>
    <cellStyle name="Calculation 23 21" xfId="5389"/>
    <cellStyle name="Calculation 23 3" xfId="5390"/>
    <cellStyle name="Calculation 23 4" xfId="5391"/>
    <cellStyle name="Calculation 23 5" xfId="5392"/>
    <cellStyle name="Calculation 23 6" xfId="5393"/>
    <cellStyle name="Calculation 23 7" xfId="5394"/>
    <cellStyle name="Calculation 23 8" xfId="5395"/>
    <cellStyle name="Calculation 23 9" xfId="5396"/>
    <cellStyle name="Calculation 24" xfId="1528"/>
    <cellStyle name="Calculation 24 10" xfId="5397"/>
    <cellStyle name="Calculation 24 11" xfId="5398"/>
    <cellStyle name="Calculation 24 12" xfId="5399"/>
    <cellStyle name="Calculation 24 13" xfId="5400"/>
    <cellStyle name="Calculation 24 14" xfId="5401"/>
    <cellStyle name="Calculation 24 15" xfId="5402"/>
    <cellStyle name="Calculation 24 16" xfId="5403"/>
    <cellStyle name="Calculation 24 17" xfId="5404"/>
    <cellStyle name="Calculation 24 18" xfId="5405"/>
    <cellStyle name="Calculation 24 19" xfId="5406"/>
    <cellStyle name="Calculation 24 2" xfId="5407"/>
    <cellStyle name="Calculation 24 20" xfId="5408"/>
    <cellStyle name="Calculation 24 21" xfId="5409"/>
    <cellStyle name="Calculation 24 3" xfId="5410"/>
    <cellStyle name="Calculation 24 4" xfId="5411"/>
    <cellStyle name="Calculation 24 5" xfId="5412"/>
    <cellStyle name="Calculation 24 6" xfId="5413"/>
    <cellStyle name="Calculation 24 7" xfId="5414"/>
    <cellStyle name="Calculation 24 8" xfId="5415"/>
    <cellStyle name="Calculation 24 9" xfId="5416"/>
    <cellStyle name="Calculation 25" xfId="1529"/>
    <cellStyle name="Calculation 25 10" xfId="5417"/>
    <cellStyle name="Calculation 25 11" xfId="5418"/>
    <cellStyle name="Calculation 25 12" xfId="5419"/>
    <cellStyle name="Calculation 25 13" xfId="5420"/>
    <cellStyle name="Calculation 25 14" xfId="5421"/>
    <cellStyle name="Calculation 25 15" xfId="5422"/>
    <cellStyle name="Calculation 25 16" xfId="5423"/>
    <cellStyle name="Calculation 25 17" xfId="5424"/>
    <cellStyle name="Calculation 25 18" xfId="5425"/>
    <cellStyle name="Calculation 25 19" xfId="5426"/>
    <cellStyle name="Calculation 25 2" xfId="5427"/>
    <cellStyle name="Calculation 25 20" xfId="5428"/>
    <cellStyle name="Calculation 25 21" xfId="5429"/>
    <cellStyle name="Calculation 25 3" xfId="5430"/>
    <cellStyle name="Calculation 25 4" xfId="5431"/>
    <cellStyle name="Calculation 25 5" xfId="5432"/>
    <cellStyle name="Calculation 25 6" xfId="5433"/>
    <cellStyle name="Calculation 25 7" xfId="5434"/>
    <cellStyle name="Calculation 25 8" xfId="5435"/>
    <cellStyle name="Calculation 25 9" xfId="5436"/>
    <cellStyle name="Calculation 26" xfId="1530"/>
    <cellStyle name="Calculation 26 10" xfId="5437"/>
    <cellStyle name="Calculation 26 11" xfId="5438"/>
    <cellStyle name="Calculation 26 12" xfId="5439"/>
    <cellStyle name="Calculation 26 13" xfId="5440"/>
    <cellStyle name="Calculation 26 14" xfId="5441"/>
    <cellStyle name="Calculation 26 15" xfId="5442"/>
    <cellStyle name="Calculation 26 16" xfId="5443"/>
    <cellStyle name="Calculation 26 17" xfId="5444"/>
    <cellStyle name="Calculation 26 18" xfId="5445"/>
    <cellStyle name="Calculation 26 19" xfId="5446"/>
    <cellStyle name="Calculation 26 2" xfId="5447"/>
    <cellStyle name="Calculation 26 20" xfId="5448"/>
    <cellStyle name="Calculation 26 21" xfId="5449"/>
    <cellStyle name="Calculation 26 3" xfId="5450"/>
    <cellStyle name="Calculation 26 4" xfId="5451"/>
    <cellStyle name="Calculation 26 5" xfId="5452"/>
    <cellStyle name="Calculation 26 6" xfId="5453"/>
    <cellStyle name="Calculation 26 7" xfId="5454"/>
    <cellStyle name="Calculation 26 8" xfId="5455"/>
    <cellStyle name="Calculation 26 9" xfId="5456"/>
    <cellStyle name="Calculation 27" xfId="1531"/>
    <cellStyle name="Calculation 27 10" xfId="5457"/>
    <cellStyle name="Calculation 27 11" xfId="5458"/>
    <cellStyle name="Calculation 27 12" xfId="5459"/>
    <cellStyle name="Calculation 27 13" xfId="5460"/>
    <cellStyle name="Calculation 27 14" xfId="5461"/>
    <cellStyle name="Calculation 27 15" xfId="5462"/>
    <cellStyle name="Calculation 27 16" xfId="5463"/>
    <cellStyle name="Calculation 27 17" xfId="5464"/>
    <cellStyle name="Calculation 27 18" xfId="5465"/>
    <cellStyle name="Calculation 27 19" xfId="5466"/>
    <cellStyle name="Calculation 27 2" xfId="5467"/>
    <cellStyle name="Calculation 27 20" xfId="5468"/>
    <cellStyle name="Calculation 27 21" xfId="5469"/>
    <cellStyle name="Calculation 27 3" xfId="5470"/>
    <cellStyle name="Calculation 27 4" xfId="5471"/>
    <cellStyle name="Calculation 27 5" xfId="5472"/>
    <cellStyle name="Calculation 27 6" xfId="5473"/>
    <cellStyle name="Calculation 27 7" xfId="5474"/>
    <cellStyle name="Calculation 27 8" xfId="5475"/>
    <cellStyle name="Calculation 27 9" xfId="5476"/>
    <cellStyle name="Calculation 28" xfId="1532"/>
    <cellStyle name="Calculation 28 10" xfId="5477"/>
    <cellStyle name="Calculation 28 11" xfId="5478"/>
    <cellStyle name="Calculation 28 12" xfId="5479"/>
    <cellStyle name="Calculation 28 13" xfId="5480"/>
    <cellStyle name="Calculation 28 14" xfId="5481"/>
    <cellStyle name="Calculation 28 15" xfId="5482"/>
    <cellStyle name="Calculation 28 16" xfId="5483"/>
    <cellStyle name="Calculation 28 17" xfId="5484"/>
    <cellStyle name="Calculation 28 18" xfId="5485"/>
    <cellStyle name="Calculation 28 19" xfId="5486"/>
    <cellStyle name="Calculation 28 2" xfId="5487"/>
    <cellStyle name="Calculation 28 20" xfId="5488"/>
    <cellStyle name="Calculation 28 21" xfId="5489"/>
    <cellStyle name="Calculation 28 3" xfId="5490"/>
    <cellStyle name="Calculation 28 4" xfId="5491"/>
    <cellStyle name="Calculation 28 5" xfId="5492"/>
    <cellStyle name="Calculation 28 6" xfId="5493"/>
    <cellStyle name="Calculation 28 7" xfId="5494"/>
    <cellStyle name="Calculation 28 8" xfId="5495"/>
    <cellStyle name="Calculation 28 9" xfId="5496"/>
    <cellStyle name="Calculation 29" xfId="1533"/>
    <cellStyle name="Calculation 29 10" xfId="5497"/>
    <cellStyle name="Calculation 29 11" xfId="5498"/>
    <cellStyle name="Calculation 29 12" xfId="5499"/>
    <cellStyle name="Calculation 29 13" xfId="5500"/>
    <cellStyle name="Calculation 29 14" xfId="5501"/>
    <cellStyle name="Calculation 29 15" xfId="5502"/>
    <cellStyle name="Calculation 29 16" xfId="5503"/>
    <cellStyle name="Calculation 29 17" xfId="5504"/>
    <cellStyle name="Calculation 29 18" xfId="5505"/>
    <cellStyle name="Calculation 29 19" xfId="5506"/>
    <cellStyle name="Calculation 29 2" xfId="5507"/>
    <cellStyle name="Calculation 29 20" xfId="5508"/>
    <cellStyle name="Calculation 29 21" xfId="5509"/>
    <cellStyle name="Calculation 29 3" xfId="5510"/>
    <cellStyle name="Calculation 29 4" xfId="5511"/>
    <cellStyle name="Calculation 29 5" xfId="5512"/>
    <cellStyle name="Calculation 29 6" xfId="5513"/>
    <cellStyle name="Calculation 29 7" xfId="5514"/>
    <cellStyle name="Calculation 29 8" xfId="5515"/>
    <cellStyle name="Calculation 29 9" xfId="5516"/>
    <cellStyle name="Calculation 3" xfId="1534"/>
    <cellStyle name="Calculation 3 10" xfId="5517"/>
    <cellStyle name="Calculation 3 11" xfId="5518"/>
    <cellStyle name="Calculation 3 12" xfId="5519"/>
    <cellStyle name="Calculation 3 13" xfId="5520"/>
    <cellStyle name="Calculation 3 14" xfId="5521"/>
    <cellStyle name="Calculation 3 15" xfId="5522"/>
    <cellStyle name="Calculation 3 16" xfId="5523"/>
    <cellStyle name="Calculation 3 17" xfId="5524"/>
    <cellStyle name="Calculation 3 18" xfId="5525"/>
    <cellStyle name="Calculation 3 19" xfId="5526"/>
    <cellStyle name="Calculation 3 2" xfId="5527"/>
    <cellStyle name="Calculation 3 20" xfId="5528"/>
    <cellStyle name="Calculation 3 21" xfId="5529"/>
    <cellStyle name="Calculation 3 3" xfId="5530"/>
    <cellStyle name="Calculation 3 4" xfId="5531"/>
    <cellStyle name="Calculation 3 5" xfId="5532"/>
    <cellStyle name="Calculation 3 6" xfId="5533"/>
    <cellStyle name="Calculation 3 7" xfId="5534"/>
    <cellStyle name="Calculation 3 8" xfId="5535"/>
    <cellStyle name="Calculation 3 9" xfId="5536"/>
    <cellStyle name="Calculation 30" xfId="1535"/>
    <cellStyle name="Calculation 30 10" xfId="5537"/>
    <cellStyle name="Calculation 30 11" xfId="5538"/>
    <cellStyle name="Calculation 30 12" xfId="5539"/>
    <cellStyle name="Calculation 30 13" xfId="5540"/>
    <cellStyle name="Calculation 30 14" xfId="5541"/>
    <cellStyle name="Calculation 30 15" xfId="5542"/>
    <cellStyle name="Calculation 30 16" xfId="5543"/>
    <cellStyle name="Calculation 30 17" xfId="5544"/>
    <cellStyle name="Calculation 30 18" xfId="5545"/>
    <cellStyle name="Calculation 30 19" xfId="5546"/>
    <cellStyle name="Calculation 30 2" xfId="5547"/>
    <cellStyle name="Calculation 30 20" xfId="5548"/>
    <cellStyle name="Calculation 30 21" xfId="5549"/>
    <cellStyle name="Calculation 30 3" xfId="5550"/>
    <cellStyle name="Calculation 30 4" xfId="5551"/>
    <cellStyle name="Calculation 30 5" xfId="5552"/>
    <cellStyle name="Calculation 30 6" xfId="5553"/>
    <cellStyle name="Calculation 30 7" xfId="5554"/>
    <cellStyle name="Calculation 30 8" xfId="5555"/>
    <cellStyle name="Calculation 30 9" xfId="5556"/>
    <cellStyle name="Calculation 31" xfId="1536"/>
    <cellStyle name="Calculation 31 10" xfId="5557"/>
    <cellStyle name="Calculation 31 11" xfId="5558"/>
    <cellStyle name="Calculation 31 12" xfId="5559"/>
    <cellStyle name="Calculation 31 13" xfId="5560"/>
    <cellStyle name="Calculation 31 14" xfId="5561"/>
    <cellStyle name="Calculation 31 15" xfId="5562"/>
    <cellStyle name="Calculation 31 16" xfId="5563"/>
    <cellStyle name="Calculation 31 17" xfId="5564"/>
    <cellStyle name="Calculation 31 18" xfId="5565"/>
    <cellStyle name="Calculation 31 19" xfId="5566"/>
    <cellStyle name="Calculation 31 2" xfId="5567"/>
    <cellStyle name="Calculation 31 20" xfId="5568"/>
    <cellStyle name="Calculation 31 21" xfId="5569"/>
    <cellStyle name="Calculation 31 3" xfId="5570"/>
    <cellStyle name="Calculation 31 4" xfId="5571"/>
    <cellStyle name="Calculation 31 5" xfId="5572"/>
    <cellStyle name="Calculation 31 6" xfId="5573"/>
    <cellStyle name="Calculation 31 7" xfId="5574"/>
    <cellStyle name="Calculation 31 8" xfId="5575"/>
    <cellStyle name="Calculation 31 9" xfId="5576"/>
    <cellStyle name="Calculation 32" xfId="1537"/>
    <cellStyle name="Calculation 32 10" xfId="5577"/>
    <cellStyle name="Calculation 32 11" xfId="5578"/>
    <cellStyle name="Calculation 32 12" xfId="5579"/>
    <cellStyle name="Calculation 32 13" xfId="5580"/>
    <cellStyle name="Calculation 32 14" xfId="5581"/>
    <cellStyle name="Calculation 32 15" xfId="5582"/>
    <cellStyle name="Calculation 32 16" xfId="5583"/>
    <cellStyle name="Calculation 32 17" xfId="5584"/>
    <cellStyle name="Calculation 32 18" xfId="5585"/>
    <cellStyle name="Calculation 32 19" xfId="5586"/>
    <cellStyle name="Calculation 32 2" xfId="5587"/>
    <cellStyle name="Calculation 32 20" xfId="5588"/>
    <cellStyle name="Calculation 32 21" xfId="5589"/>
    <cellStyle name="Calculation 32 3" xfId="5590"/>
    <cellStyle name="Calculation 32 4" xfId="5591"/>
    <cellStyle name="Calculation 32 5" xfId="5592"/>
    <cellStyle name="Calculation 32 6" xfId="5593"/>
    <cellStyle name="Calculation 32 7" xfId="5594"/>
    <cellStyle name="Calculation 32 8" xfId="5595"/>
    <cellStyle name="Calculation 32 9" xfId="5596"/>
    <cellStyle name="Calculation 33" xfId="1538"/>
    <cellStyle name="Calculation 33 10" xfId="5597"/>
    <cellStyle name="Calculation 33 11" xfId="5598"/>
    <cellStyle name="Calculation 33 12" xfId="5599"/>
    <cellStyle name="Calculation 33 13" xfId="5600"/>
    <cellStyle name="Calculation 33 14" xfId="5601"/>
    <cellStyle name="Calculation 33 15" xfId="5602"/>
    <cellStyle name="Calculation 33 16" xfId="5603"/>
    <cellStyle name="Calculation 33 17" xfId="5604"/>
    <cellStyle name="Calculation 33 18" xfId="5605"/>
    <cellStyle name="Calculation 33 19" xfId="5606"/>
    <cellStyle name="Calculation 33 2" xfId="5607"/>
    <cellStyle name="Calculation 33 20" xfId="5608"/>
    <cellStyle name="Calculation 33 21" xfId="5609"/>
    <cellStyle name="Calculation 33 3" xfId="5610"/>
    <cellStyle name="Calculation 33 4" xfId="5611"/>
    <cellStyle name="Calculation 33 5" xfId="5612"/>
    <cellStyle name="Calculation 33 6" xfId="5613"/>
    <cellStyle name="Calculation 33 7" xfId="5614"/>
    <cellStyle name="Calculation 33 8" xfId="5615"/>
    <cellStyle name="Calculation 33 9" xfId="5616"/>
    <cellStyle name="Calculation 34" xfId="1539"/>
    <cellStyle name="Calculation 34 10" xfId="5617"/>
    <cellStyle name="Calculation 34 11" xfId="5618"/>
    <cellStyle name="Calculation 34 12" xfId="5619"/>
    <cellStyle name="Calculation 34 13" xfId="5620"/>
    <cellStyle name="Calculation 34 14" xfId="5621"/>
    <cellStyle name="Calculation 34 15" xfId="5622"/>
    <cellStyle name="Calculation 34 16" xfId="5623"/>
    <cellStyle name="Calculation 34 17" xfId="5624"/>
    <cellStyle name="Calculation 34 18" xfId="5625"/>
    <cellStyle name="Calculation 34 19" xfId="5626"/>
    <cellStyle name="Calculation 34 2" xfId="5627"/>
    <cellStyle name="Calculation 34 20" xfId="5628"/>
    <cellStyle name="Calculation 34 21" xfId="5629"/>
    <cellStyle name="Calculation 34 3" xfId="5630"/>
    <cellStyle name="Calculation 34 4" xfId="5631"/>
    <cellStyle name="Calculation 34 5" xfId="5632"/>
    <cellStyle name="Calculation 34 6" xfId="5633"/>
    <cellStyle name="Calculation 34 7" xfId="5634"/>
    <cellStyle name="Calculation 34 8" xfId="5635"/>
    <cellStyle name="Calculation 34 9" xfId="5636"/>
    <cellStyle name="Calculation 35" xfId="1540"/>
    <cellStyle name="Calculation 35 10" xfId="5637"/>
    <cellStyle name="Calculation 35 11" xfId="5638"/>
    <cellStyle name="Calculation 35 12" xfId="5639"/>
    <cellStyle name="Calculation 35 13" xfId="5640"/>
    <cellStyle name="Calculation 35 14" xfId="5641"/>
    <cellStyle name="Calculation 35 15" xfId="5642"/>
    <cellStyle name="Calculation 35 16" xfId="5643"/>
    <cellStyle name="Calculation 35 17" xfId="5644"/>
    <cellStyle name="Calculation 35 18" xfId="5645"/>
    <cellStyle name="Calculation 35 19" xfId="5646"/>
    <cellStyle name="Calculation 35 2" xfId="5647"/>
    <cellStyle name="Calculation 35 20" xfId="5648"/>
    <cellStyle name="Calculation 35 21" xfId="5649"/>
    <cellStyle name="Calculation 35 3" xfId="5650"/>
    <cellStyle name="Calculation 35 4" xfId="5651"/>
    <cellStyle name="Calculation 35 5" xfId="5652"/>
    <cellStyle name="Calculation 35 6" xfId="5653"/>
    <cellStyle name="Calculation 35 7" xfId="5654"/>
    <cellStyle name="Calculation 35 8" xfId="5655"/>
    <cellStyle name="Calculation 35 9" xfId="5656"/>
    <cellStyle name="Calculation 36" xfId="1541"/>
    <cellStyle name="Calculation 36 10" xfId="5657"/>
    <cellStyle name="Calculation 36 11" xfId="5658"/>
    <cellStyle name="Calculation 36 12" xfId="5659"/>
    <cellStyle name="Calculation 36 13" xfId="5660"/>
    <cellStyle name="Calculation 36 14" xfId="5661"/>
    <cellStyle name="Calculation 36 15" xfId="5662"/>
    <cellStyle name="Calculation 36 16" xfId="5663"/>
    <cellStyle name="Calculation 36 17" xfId="5664"/>
    <cellStyle name="Calculation 36 18" xfId="5665"/>
    <cellStyle name="Calculation 36 19" xfId="5666"/>
    <cellStyle name="Calculation 36 2" xfId="5667"/>
    <cellStyle name="Calculation 36 20" xfId="5668"/>
    <cellStyle name="Calculation 36 21" xfId="5669"/>
    <cellStyle name="Calculation 36 3" xfId="5670"/>
    <cellStyle name="Calculation 36 4" xfId="5671"/>
    <cellStyle name="Calculation 36 5" xfId="5672"/>
    <cellStyle name="Calculation 36 6" xfId="5673"/>
    <cellStyle name="Calculation 36 7" xfId="5674"/>
    <cellStyle name="Calculation 36 8" xfId="5675"/>
    <cellStyle name="Calculation 36 9" xfId="5676"/>
    <cellStyle name="Calculation 37" xfId="1542"/>
    <cellStyle name="Calculation 37 10" xfId="5677"/>
    <cellStyle name="Calculation 37 11" xfId="5678"/>
    <cellStyle name="Calculation 37 12" xfId="5679"/>
    <cellStyle name="Calculation 37 13" xfId="5680"/>
    <cellStyle name="Calculation 37 14" xfId="5681"/>
    <cellStyle name="Calculation 37 15" xfId="5682"/>
    <cellStyle name="Calculation 37 16" xfId="5683"/>
    <cellStyle name="Calculation 37 17" xfId="5684"/>
    <cellStyle name="Calculation 37 18" xfId="5685"/>
    <cellStyle name="Calculation 37 19" xfId="5686"/>
    <cellStyle name="Calculation 37 2" xfId="5687"/>
    <cellStyle name="Calculation 37 20" xfId="5688"/>
    <cellStyle name="Calculation 37 21" xfId="5689"/>
    <cellStyle name="Calculation 37 3" xfId="5690"/>
    <cellStyle name="Calculation 37 4" xfId="5691"/>
    <cellStyle name="Calculation 37 5" xfId="5692"/>
    <cellStyle name="Calculation 37 6" xfId="5693"/>
    <cellStyle name="Calculation 37 7" xfId="5694"/>
    <cellStyle name="Calculation 37 8" xfId="5695"/>
    <cellStyle name="Calculation 37 9" xfId="5696"/>
    <cellStyle name="Calculation 38" xfId="1543"/>
    <cellStyle name="Calculation 38 10" xfId="5697"/>
    <cellStyle name="Calculation 38 11" xfId="5698"/>
    <cellStyle name="Calculation 38 12" xfId="5699"/>
    <cellStyle name="Calculation 38 13" xfId="5700"/>
    <cellStyle name="Calculation 38 14" xfId="5701"/>
    <cellStyle name="Calculation 38 15" xfId="5702"/>
    <cellStyle name="Calculation 38 16" xfId="5703"/>
    <cellStyle name="Calculation 38 17" xfId="5704"/>
    <cellStyle name="Calculation 38 18" xfId="5705"/>
    <cellStyle name="Calculation 38 19" xfId="5706"/>
    <cellStyle name="Calculation 38 2" xfId="5707"/>
    <cellStyle name="Calculation 38 20" xfId="5708"/>
    <cellStyle name="Calculation 38 21" xfId="5709"/>
    <cellStyle name="Calculation 38 3" xfId="5710"/>
    <cellStyle name="Calculation 38 4" xfId="5711"/>
    <cellStyle name="Calculation 38 5" xfId="5712"/>
    <cellStyle name="Calculation 38 6" xfId="5713"/>
    <cellStyle name="Calculation 38 7" xfId="5714"/>
    <cellStyle name="Calculation 38 8" xfId="5715"/>
    <cellStyle name="Calculation 38 9" xfId="5716"/>
    <cellStyle name="Calculation 39" xfId="1544"/>
    <cellStyle name="Calculation 39 10" xfId="5717"/>
    <cellStyle name="Calculation 39 11" xfId="5718"/>
    <cellStyle name="Calculation 39 12" xfId="5719"/>
    <cellStyle name="Calculation 39 13" xfId="5720"/>
    <cellStyle name="Calculation 39 14" xfId="5721"/>
    <cellStyle name="Calculation 39 15" xfId="5722"/>
    <cellStyle name="Calculation 39 16" xfId="5723"/>
    <cellStyle name="Calculation 39 17" xfId="5724"/>
    <cellStyle name="Calculation 39 18" xfId="5725"/>
    <cellStyle name="Calculation 39 19" xfId="5726"/>
    <cellStyle name="Calculation 39 2" xfId="5727"/>
    <cellStyle name="Calculation 39 20" xfId="5728"/>
    <cellStyle name="Calculation 39 21" xfId="5729"/>
    <cellStyle name="Calculation 39 3" xfId="5730"/>
    <cellStyle name="Calculation 39 4" xfId="5731"/>
    <cellStyle name="Calculation 39 5" xfId="5732"/>
    <cellStyle name="Calculation 39 6" xfId="5733"/>
    <cellStyle name="Calculation 39 7" xfId="5734"/>
    <cellStyle name="Calculation 39 8" xfId="5735"/>
    <cellStyle name="Calculation 39 9" xfId="5736"/>
    <cellStyle name="Calculation 4" xfId="1545"/>
    <cellStyle name="Calculation 4 10" xfId="5737"/>
    <cellStyle name="Calculation 4 11" xfId="5738"/>
    <cellStyle name="Calculation 4 12" xfId="5739"/>
    <cellStyle name="Calculation 4 13" xfId="5740"/>
    <cellStyle name="Calculation 4 14" xfId="5741"/>
    <cellStyle name="Calculation 4 15" xfId="5742"/>
    <cellStyle name="Calculation 4 16" xfId="5743"/>
    <cellStyle name="Calculation 4 17" xfId="5744"/>
    <cellStyle name="Calculation 4 18" xfId="5745"/>
    <cellStyle name="Calculation 4 19" xfId="5746"/>
    <cellStyle name="Calculation 4 2" xfId="5747"/>
    <cellStyle name="Calculation 4 20" xfId="5748"/>
    <cellStyle name="Calculation 4 21" xfId="5749"/>
    <cellStyle name="Calculation 4 3" xfId="5750"/>
    <cellStyle name="Calculation 4 4" xfId="5751"/>
    <cellStyle name="Calculation 4 5" xfId="5752"/>
    <cellStyle name="Calculation 4 6" xfId="5753"/>
    <cellStyle name="Calculation 4 7" xfId="5754"/>
    <cellStyle name="Calculation 4 8" xfId="5755"/>
    <cellStyle name="Calculation 4 9" xfId="5756"/>
    <cellStyle name="Calculation 40" xfId="1546"/>
    <cellStyle name="Calculation 40 10" xfId="5757"/>
    <cellStyle name="Calculation 40 11" xfId="5758"/>
    <cellStyle name="Calculation 40 12" xfId="5759"/>
    <cellStyle name="Calculation 40 13" xfId="5760"/>
    <cellStyle name="Calculation 40 14" xfId="5761"/>
    <cellStyle name="Calculation 40 15" xfId="5762"/>
    <cellStyle name="Calculation 40 16" xfId="5763"/>
    <cellStyle name="Calculation 40 17" xfId="5764"/>
    <cellStyle name="Calculation 40 18" xfId="5765"/>
    <cellStyle name="Calculation 40 19" xfId="5766"/>
    <cellStyle name="Calculation 40 2" xfId="5767"/>
    <cellStyle name="Calculation 40 20" xfId="5768"/>
    <cellStyle name="Calculation 40 21" xfId="5769"/>
    <cellStyle name="Calculation 40 3" xfId="5770"/>
    <cellStyle name="Calculation 40 4" xfId="5771"/>
    <cellStyle name="Calculation 40 5" xfId="5772"/>
    <cellStyle name="Calculation 40 6" xfId="5773"/>
    <cellStyle name="Calculation 40 7" xfId="5774"/>
    <cellStyle name="Calculation 40 8" xfId="5775"/>
    <cellStyle name="Calculation 40 9" xfId="5776"/>
    <cellStyle name="Calculation 41" xfId="1547"/>
    <cellStyle name="Calculation 41 10" xfId="5777"/>
    <cellStyle name="Calculation 41 11" xfId="5778"/>
    <cellStyle name="Calculation 41 12" xfId="5779"/>
    <cellStyle name="Calculation 41 13" xfId="5780"/>
    <cellStyle name="Calculation 41 14" xfId="5781"/>
    <cellStyle name="Calculation 41 15" xfId="5782"/>
    <cellStyle name="Calculation 41 16" xfId="5783"/>
    <cellStyle name="Calculation 41 17" xfId="5784"/>
    <cellStyle name="Calculation 41 18" xfId="5785"/>
    <cellStyle name="Calculation 41 19" xfId="5786"/>
    <cellStyle name="Calculation 41 2" xfId="5787"/>
    <cellStyle name="Calculation 41 20" xfId="5788"/>
    <cellStyle name="Calculation 41 21" xfId="5789"/>
    <cellStyle name="Calculation 41 3" xfId="5790"/>
    <cellStyle name="Calculation 41 4" xfId="5791"/>
    <cellStyle name="Calculation 41 5" xfId="5792"/>
    <cellStyle name="Calculation 41 6" xfId="5793"/>
    <cellStyle name="Calculation 41 7" xfId="5794"/>
    <cellStyle name="Calculation 41 8" xfId="5795"/>
    <cellStyle name="Calculation 41 9" xfId="5796"/>
    <cellStyle name="Calculation 42" xfId="1548"/>
    <cellStyle name="Calculation 42 10" xfId="5797"/>
    <cellStyle name="Calculation 42 11" xfId="5798"/>
    <cellStyle name="Calculation 42 12" xfId="5799"/>
    <cellStyle name="Calculation 42 13" xfId="5800"/>
    <cellStyle name="Calculation 42 14" xfId="5801"/>
    <cellStyle name="Calculation 42 15" xfId="5802"/>
    <cellStyle name="Calculation 42 16" xfId="5803"/>
    <cellStyle name="Calculation 42 17" xfId="5804"/>
    <cellStyle name="Calculation 42 18" xfId="5805"/>
    <cellStyle name="Calculation 42 19" xfId="5806"/>
    <cellStyle name="Calculation 42 2" xfId="5807"/>
    <cellStyle name="Calculation 42 20" xfId="5808"/>
    <cellStyle name="Calculation 42 21" xfId="5809"/>
    <cellStyle name="Calculation 42 3" xfId="5810"/>
    <cellStyle name="Calculation 42 4" xfId="5811"/>
    <cellStyle name="Calculation 42 5" xfId="5812"/>
    <cellStyle name="Calculation 42 6" xfId="5813"/>
    <cellStyle name="Calculation 42 7" xfId="5814"/>
    <cellStyle name="Calculation 42 8" xfId="5815"/>
    <cellStyle name="Calculation 42 9" xfId="5816"/>
    <cellStyle name="Calculation 43" xfId="1549"/>
    <cellStyle name="Calculation 43 10" xfId="5817"/>
    <cellStyle name="Calculation 43 11" xfId="5818"/>
    <cellStyle name="Calculation 43 12" xfId="5819"/>
    <cellStyle name="Calculation 43 13" xfId="5820"/>
    <cellStyle name="Calculation 43 14" xfId="5821"/>
    <cellStyle name="Calculation 43 15" xfId="5822"/>
    <cellStyle name="Calculation 43 16" xfId="5823"/>
    <cellStyle name="Calculation 43 17" xfId="5824"/>
    <cellStyle name="Calculation 43 18" xfId="5825"/>
    <cellStyle name="Calculation 43 19" xfId="5826"/>
    <cellStyle name="Calculation 43 2" xfId="5827"/>
    <cellStyle name="Calculation 43 20" xfId="5828"/>
    <cellStyle name="Calculation 43 21" xfId="5829"/>
    <cellStyle name="Calculation 43 3" xfId="5830"/>
    <cellStyle name="Calculation 43 4" xfId="5831"/>
    <cellStyle name="Calculation 43 5" xfId="5832"/>
    <cellStyle name="Calculation 43 6" xfId="5833"/>
    <cellStyle name="Calculation 43 7" xfId="5834"/>
    <cellStyle name="Calculation 43 8" xfId="5835"/>
    <cellStyle name="Calculation 43 9" xfId="5836"/>
    <cellStyle name="Calculation 44" xfId="1550"/>
    <cellStyle name="Calculation 44 10" xfId="5837"/>
    <cellStyle name="Calculation 44 11" xfId="5838"/>
    <cellStyle name="Calculation 44 12" xfId="5839"/>
    <cellStyle name="Calculation 44 13" xfId="5840"/>
    <cellStyle name="Calculation 44 14" xfId="5841"/>
    <cellStyle name="Calculation 44 15" xfId="5842"/>
    <cellStyle name="Calculation 44 16" xfId="5843"/>
    <cellStyle name="Calculation 44 17" xfId="5844"/>
    <cellStyle name="Calculation 44 18" xfId="5845"/>
    <cellStyle name="Calculation 44 19" xfId="5846"/>
    <cellStyle name="Calculation 44 2" xfId="5847"/>
    <cellStyle name="Calculation 44 20" xfId="5848"/>
    <cellStyle name="Calculation 44 21" xfId="5849"/>
    <cellStyle name="Calculation 44 3" xfId="5850"/>
    <cellStyle name="Calculation 44 4" xfId="5851"/>
    <cellStyle name="Calculation 44 5" xfId="5852"/>
    <cellStyle name="Calculation 44 6" xfId="5853"/>
    <cellStyle name="Calculation 44 7" xfId="5854"/>
    <cellStyle name="Calculation 44 8" xfId="5855"/>
    <cellStyle name="Calculation 44 9" xfId="5856"/>
    <cellStyle name="Calculation 45" xfId="1551"/>
    <cellStyle name="Calculation 45 10" xfId="5857"/>
    <cellStyle name="Calculation 45 11" xfId="5858"/>
    <cellStyle name="Calculation 45 12" xfId="5859"/>
    <cellStyle name="Calculation 45 13" xfId="5860"/>
    <cellStyle name="Calculation 45 14" xfId="5861"/>
    <cellStyle name="Calculation 45 15" xfId="5862"/>
    <cellStyle name="Calculation 45 16" xfId="5863"/>
    <cellStyle name="Calculation 45 17" xfId="5864"/>
    <cellStyle name="Calculation 45 18" xfId="5865"/>
    <cellStyle name="Calculation 45 19" xfId="5866"/>
    <cellStyle name="Calculation 45 2" xfId="5867"/>
    <cellStyle name="Calculation 45 20" xfId="5868"/>
    <cellStyle name="Calculation 45 21" xfId="5869"/>
    <cellStyle name="Calculation 45 3" xfId="5870"/>
    <cellStyle name="Calculation 45 4" xfId="5871"/>
    <cellStyle name="Calculation 45 5" xfId="5872"/>
    <cellStyle name="Calculation 45 6" xfId="5873"/>
    <cellStyle name="Calculation 45 7" xfId="5874"/>
    <cellStyle name="Calculation 45 8" xfId="5875"/>
    <cellStyle name="Calculation 45 9" xfId="5876"/>
    <cellStyle name="Calculation 46" xfId="1552"/>
    <cellStyle name="Calculation 46 10" xfId="5877"/>
    <cellStyle name="Calculation 46 11" xfId="5878"/>
    <cellStyle name="Calculation 46 12" xfId="5879"/>
    <cellStyle name="Calculation 46 13" xfId="5880"/>
    <cellStyle name="Calculation 46 14" xfId="5881"/>
    <cellStyle name="Calculation 46 15" xfId="5882"/>
    <cellStyle name="Calculation 46 16" xfId="5883"/>
    <cellStyle name="Calculation 46 17" xfId="5884"/>
    <cellStyle name="Calculation 46 18" xfId="5885"/>
    <cellStyle name="Calculation 46 19" xfId="5886"/>
    <cellStyle name="Calculation 46 2" xfId="5887"/>
    <cellStyle name="Calculation 46 20" xfId="5888"/>
    <cellStyle name="Calculation 46 21" xfId="5889"/>
    <cellStyle name="Calculation 46 3" xfId="5890"/>
    <cellStyle name="Calculation 46 4" xfId="5891"/>
    <cellStyle name="Calculation 46 5" xfId="5892"/>
    <cellStyle name="Calculation 46 6" xfId="5893"/>
    <cellStyle name="Calculation 46 7" xfId="5894"/>
    <cellStyle name="Calculation 46 8" xfId="5895"/>
    <cellStyle name="Calculation 46 9" xfId="5896"/>
    <cellStyle name="Calculation 47" xfId="1553"/>
    <cellStyle name="Calculation 47 10" xfId="5897"/>
    <cellStyle name="Calculation 47 11" xfId="5898"/>
    <cellStyle name="Calculation 47 12" xfId="5899"/>
    <cellStyle name="Calculation 47 13" xfId="5900"/>
    <cellStyle name="Calculation 47 14" xfId="5901"/>
    <cellStyle name="Calculation 47 15" xfId="5902"/>
    <cellStyle name="Calculation 47 16" xfId="5903"/>
    <cellStyle name="Calculation 47 17" xfId="5904"/>
    <cellStyle name="Calculation 47 18" xfId="5905"/>
    <cellStyle name="Calculation 47 19" xfId="5906"/>
    <cellStyle name="Calculation 47 2" xfId="5907"/>
    <cellStyle name="Calculation 47 20" xfId="5908"/>
    <cellStyle name="Calculation 47 21" xfId="5909"/>
    <cellStyle name="Calculation 47 3" xfId="5910"/>
    <cellStyle name="Calculation 47 4" xfId="5911"/>
    <cellStyle name="Calculation 47 5" xfId="5912"/>
    <cellStyle name="Calculation 47 6" xfId="5913"/>
    <cellStyle name="Calculation 47 7" xfId="5914"/>
    <cellStyle name="Calculation 47 8" xfId="5915"/>
    <cellStyle name="Calculation 47 9" xfId="5916"/>
    <cellStyle name="Calculation 48" xfId="1554"/>
    <cellStyle name="Calculation 48 10" xfId="5917"/>
    <cellStyle name="Calculation 48 11" xfId="5918"/>
    <cellStyle name="Calculation 48 12" xfId="5919"/>
    <cellStyle name="Calculation 48 13" xfId="5920"/>
    <cellStyle name="Calculation 48 14" xfId="5921"/>
    <cellStyle name="Calculation 48 15" xfId="5922"/>
    <cellStyle name="Calculation 48 16" xfId="5923"/>
    <cellStyle name="Calculation 48 17" xfId="5924"/>
    <cellStyle name="Calculation 48 18" xfId="5925"/>
    <cellStyle name="Calculation 48 19" xfId="5926"/>
    <cellStyle name="Calculation 48 2" xfId="5927"/>
    <cellStyle name="Calculation 48 20" xfId="5928"/>
    <cellStyle name="Calculation 48 21" xfId="5929"/>
    <cellStyle name="Calculation 48 3" xfId="5930"/>
    <cellStyle name="Calculation 48 4" xfId="5931"/>
    <cellStyle name="Calculation 48 5" xfId="5932"/>
    <cellStyle name="Calculation 48 6" xfId="5933"/>
    <cellStyle name="Calculation 48 7" xfId="5934"/>
    <cellStyle name="Calculation 48 8" xfId="5935"/>
    <cellStyle name="Calculation 48 9" xfId="5936"/>
    <cellStyle name="Calculation 49" xfId="1555"/>
    <cellStyle name="Calculation 49 10" xfId="5937"/>
    <cellStyle name="Calculation 49 11" xfId="5938"/>
    <cellStyle name="Calculation 49 12" xfId="5939"/>
    <cellStyle name="Calculation 49 13" xfId="5940"/>
    <cellStyle name="Calculation 49 14" xfId="5941"/>
    <cellStyle name="Calculation 49 15" xfId="5942"/>
    <cellStyle name="Calculation 49 16" xfId="5943"/>
    <cellStyle name="Calculation 49 17" xfId="5944"/>
    <cellStyle name="Calculation 49 18" xfId="5945"/>
    <cellStyle name="Calculation 49 19" xfId="5946"/>
    <cellStyle name="Calculation 49 2" xfId="5947"/>
    <cellStyle name="Calculation 49 20" xfId="5948"/>
    <cellStyle name="Calculation 49 21" xfId="5949"/>
    <cellStyle name="Calculation 49 3" xfId="5950"/>
    <cellStyle name="Calculation 49 4" xfId="5951"/>
    <cellStyle name="Calculation 49 5" xfId="5952"/>
    <cellStyle name="Calculation 49 6" xfId="5953"/>
    <cellStyle name="Calculation 49 7" xfId="5954"/>
    <cellStyle name="Calculation 49 8" xfId="5955"/>
    <cellStyle name="Calculation 49 9" xfId="5956"/>
    <cellStyle name="Calculation 5" xfId="1556"/>
    <cellStyle name="Calculation 5 10" xfId="5957"/>
    <cellStyle name="Calculation 5 11" xfId="5958"/>
    <cellStyle name="Calculation 5 12" xfId="5959"/>
    <cellStyle name="Calculation 5 13" xfId="5960"/>
    <cellStyle name="Calculation 5 14" xfId="5961"/>
    <cellStyle name="Calculation 5 15" xfId="5962"/>
    <cellStyle name="Calculation 5 16" xfId="5963"/>
    <cellStyle name="Calculation 5 17" xfId="5964"/>
    <cellStyle name="Calculation 5 18" xfId="5965"/>
    <cellStyle name="Calculation 5 19" xfId="5966"/>
    <cellStyle name="Calculation 5 2" xfId="5967"/>
    <cellStyle name="Calculation 5 20" xfId="5968"/>
    <cellStyle name="Calculation 5 21" xfId="5969"/>
    <cellStyle name="Calculation 5 3" xfId="5970"/>
    <cellStyle name="Calculation 5 4" xfId="5971"/>
    <cellStyle name="Calculation 5 5" xfId="5972"/>
    <cellStyle name="Calculation 5 6" xfId="5973"/>
    <cellStyle name="Calculation 5 7" xfId="5974"/>
    <cellStyle name="Calculation 5 8" xfId="5975"/>
    <cellStyle name="Calculation 5 9" xfId="5976"/>
    <cellStyle name="Calculation 50" xfId="1557"/>
    <cellStyle name="Calculation 50 10" xfId="5977"/>
    <cellStyle name="Calculation 50 11" xfId="5978"/>
    <cellStyle name="Calculation 50 12" xfId="5979"/>
    <cellStyle name="Calculation 50 13" xfId="5980"/>
    <cellStyle name="Calculation 50 14" xfId="5981"/>
    <cellStyle name="Calculation 50 15" xfId="5982"/>
    <cellStyle name="Calculation 50 16" xfId="5983"/>
    <cellStyle name="Calculation 50 17" xfId="5984"/>
    <cellStyle name="Calculation 50 18" xfId="5985"/>
    <cellStyle name="Calculation 50 19" xfId="5986"/>
    <cellStyle name="Calculation 50 2" xfId="5987"/>
    <cellStyle name="Calculation 50 20" xfId="5988"/>
    <cellStyle name="Calculation 50 21" xfId="5989"/>
    <cellStyle name="Calculation 50 3" xfId="5990"/>
    <cellStyle name="Calculation 50 4" xfId="5991"/>
    <cellStyle name="Calculation 50 5" xfId="5992"/>
    <cellStyle name="Calculation 50 6" xfId="5993"/>
    <cellStyle name="Calculation 50 7" xfId="5994"/>
    <cellStyle name="Calculation 50 8" xfId="5995"/>
    <cellStyle name="Calculation 50 9" xfId="5996"/>
    <cellStyle name="Calculation 51" xfId="1558"/>
    <cellStyle name="Calculation 51 10" xfId="5997"/>
    <cellStyle name="Calculation 51 11" xfId="5998"/>
    <cellStyle name="Calculation 51 12" xfId="5999"/>
    <cellStyle name="Calculation 51 13" xfId="6000"/>
    <cellStyle name="Calculation 51 14" xfId="6001"/>
    <cellStyle name="Calculation 51 15" xfId="6002"/>
    <cellStyle name="Calculation 51 16" xfId="6003"/>
    <cellStyle name="Calculation 51 17" xfId="6004"/>
    <cellStyle name="Calculation 51 18" xfId="6005"/>
    <cellStyle name="Calculation 51 19" xfId="6006"/>
    <cellStyle name="Calculation 51 2" xfId="6007"/>
    <cellStyle name="Calculation 51 20" xfId="6008"/>
    <cellStyle name="Calculation 51 21" xfId="6009"/>
    <cellStyle name="Calculation 51 3" xfId="6010"/>
    <cellStyle name="Calculation 51 4" xfId="6011"/>
    <cellStyle name="Calculation 51 5" xfId="6012"/>
    <cellStyle name="Calculation 51 6" xfId="6013"/>
    <cellStyle name="Calculation 51 7" xfId="6014"/>
    <cellStyle name="Calculation 51 8" xfId="6015"/>
    <cellStyle name="Calculation 51 9" xfId="6016"/>
    <cellStyle name="Calculation 52" xfId="1559"/>
    <cellStyle name="Calculation 52 10" xfId="6017"/>
    <cellStyle name="Calculation 52 11" xfId="6018"/>
    <cellStyle name="Calculation 52 12" xfId="6019"/>
    <cellStyle name="Calculation 52 13" xfId="6020"/>
    <cellStyle name="Calculation 52 14" xfId="6021"/>
    <cellStyle name="Calculation 52 15" xfId="6022"/>
    <cellStyle name="Calculation 52 16" xfId="6023"/>
    <cellStyle name="Calculation 52 17" xfId="6024"/>
    <cellStyle name="Calculation 52 18" xfId="6025"/>
    <cellStyle name="Calculation 52 19" xfId="6026"/>
    <cellStyle name="Calculation 52 2" xfId="6027"/>
    <cellStyle name="Calculation 52 20" xfId="6028"/>
    <cellStyle name="Calculation 52 21" xfId="6029"/>
    <cellStyle name="Calculation 52 3" xfId="6030"/>
    <cellStyle name="Calculation 52 4" xfId="6031"/>
    <cellStyle name="Calculation 52 5" xfId="6032"/>
    <cellStyle name="Calculation 52 6" xfId="6033"/>
    <cellStyle name="Calculation 52 7" xfId="6034"/>
    <cellStyle name="Calculation 52 8" xfId="6035"/>
    <cellStyle name="Calculation 52 9" xfId="6036"/>
    <cellStyle name="Calculation 53" xfId="1560"/>
    <cellStyle name="Calculation 53 10" xfId="6037"/>
    <cellStyle name="Calculation 53 11" xfId="6038"/>
    <cellStyle name="Calculation 53 12" xfId="6039"/>
    <cellStyle name="Calculation 53 13" xfId="6040"/>
    <cellStyle name="Calculation 53 14" xfId="6041"/>
    <cellStyle name="Calculation 53 15" xfId="6042"/>
    <cellStyle name="Calculation 53 16" xfId="6043"/>
    <cellStyle name="Calculation 53 17" xfId="6044"/>
    <cellStyle name="Calculation 53 18" xfId="6045"/>
    <cellStyle name="Calculation 53 19" xfId="6046"/>
    <cellStyle name="Calculation 53 2" xfId="6047"/>
    <cellStyle name="Calculation 53 20" xfId="6048"/>
    <cellStyle name="Calculation 53 21" xfId="6049"/>
    <cellStyle name="Calculation 53 3" xfId="6050"/>
    <cellStyle name="Calculation 53 4" xfId="6051"/>
    <cellStyle name="Calculation 53 5" xfId="6052"/>
    <cellStyle name="Calculation 53 6" xfId="6053"/>
    <cellStyle name="Calculation 53 7" xfId="6054"/>
    <cellStyle name="Calculation 53 8" xfId="6055"/>
    <cellStyle name="Calculation 53 9" xfId="6056"/>
    <cellStyle name="Calculation 54" xfId="1561"/>
    <cellStyle name="Calculation 54 10" xfId="6057"/>
    <cellStyle name="Calculation 54 11" xfId="6058"/>
    <cellStyle name="Calculation 54 12" xfId="6059"/>
    <cellStyle name="Calculation 54 13" xfId="6060"/>
    <cellStyle name="Calculation 54 14" xfId="6061"/>
    <cellStyle name="Calculation 54 15" xfId="6062"/>
    <cellStyle name="Calculation 54 16" xfId="6063"/>
    <cellStyle name="Calculation 54 17" xfId="6064"/>
    <cellStyle name="Calculation 54 18" xfId="6065"/>
    <cellStyle name="Calculation 54 19" xfId="6066"/>
    <cellStyle name="Calculation 54 2" xfId="6067"/>
    <cellStyle name="Calculation 54 20" xfId="6068"/>
    <cellStyle name="Calculation 54 21" xfId="6069"/>
    <cellStyle name="Calculation 54 3" xfId="6070"/>
    <cellStyle name="Calculation 54 4" xfId="6071"/>
    <cellStyle name="Calculation 54 5" xfId="6072"/>
    <cellStyle name="Calculation 54 6" xfId="6073"/>
    <cellStyle name="Calculation 54 7" xfId="6074"/>
    <cellStyle name="Calculation 54 8" xfId="6075"/>
    <cellStyle name="Calculation 54 9" xfId="6076"/>
    <cellStyle name="Calculation 55" xfId="1562"/>
    <cellStyle name="Calculation 55 10" xfId="6077"/>
    <cellStyle name="Calculation 55 11" xfId="6078"/>
    <cellStyle name="Calculation 55 12" xfId="6079"/>
    <cellStyle name="Calculation 55 13" xfId="6080"/>
    <cellStyle name="Calculation 55 14" xfId="6081"/>
    <cellStyle name="Calculation 55 15" xfId="6082"/>
    <cellStyle name="Calculation 55 16" xfId="6083"/>
    <cellStyle name="Calculation 55 17" xfId="6084"/>
    <cellStyle name="Calculation 55 18" xfId="6085"/>
    <cellStyle name="Calculation 55 19" xfId="6086"/>
    <cellStyle name="Calculation 55 2" xfId="6087"/>
    <cellStyle name="Calculation 55 20" xfId="6088"/>
    <cellStyle name="Calculation 55 21" xfId="6089"/>
    <cellStyle name="Calculation 55 3" xfId="6090"/>
    <cellStyle name="Calculation 55 4" xfId="6091"/>
    <cellStyle name="Calculation 55 5" xfId="6092"/>
    <cellStyle name="Calculation 55 6" xfId="6093"/>
    <cellStyle name="Calculation 55 7" xfId="6094"/>
    <cellStyle name="Calculation 55 8" xfId="6095"/>
    <cellStyle name="Calculation 55 9" xfId="6096"/>
    <cellStyle name="Calculation 56" xfId="1563"/>
    <cellStyle name="Calculation 56 10" xfId="6097"/>
    <cellStyle name="Calculation 56 11" xfId="6098"/>
    <cellStyle name="Calculation 56 12" xfId="6099"/>
    <cellStyle name="Calculation 56 13" xfId="6100"/>
    <cellStyle name="Calculation 56 14" xfId="6101"/>
    <cellStyle name="Calculation 56 15" xfId="6102"/>
    <cellStyle name="Calculation 56 16" xfId="6103"/>
    <cellStyle name="Calculation 56 17" xfId="6104"/>
    <cellStyle name="Calculation 56 18" xfId="6105"/>
    <cellStyle name="Calculation 56 19" xfId="6106"/>
    <cellStyle name="Calculation 56 2" xfId="6107"/>
    <cellStyle name="Calculation 56 20" xfId="6108"/>
    <cellStyle name="Calculation 56 21" xfId="6109"/>
    <cellStyle name="Calculation 56 3" xfId="6110"/>
    <cellStyle name="Calculation 56 4" xfId="6111"/>
    <cellStyle name="Calculation 56 5" xfId="6112"/>
    <cellStyle name="Calculation 56 6" xfId="6113"/>
    <cellStyle name="Calculation 56 7" xfId="6114"/>
    <cellStyle name="Calculation 56 8" xfId="6115"/>
    <cellStyle name="Calculation 56 9" xfId="6116"/>
    <cellStyle name="Calculation 57" xfId="1564"/>
    <cellStyle name="Calculation 57 10" xfId="6117"/>
    <cellStyle name="Calculation 57 11" xfId="6118"/>
    <cellStyle name="Calculation 57 12" xfId="6119"/>
    <cellStyle name="Calculation 57 13" xfId="6120"/>
    <cellStyle name="Calculation 57 14" xfId="6121"/>
    <cellStyle name="Calculation 57 15" xfId="6122"/>
    <cellStyle name="Calculation 57 16" xfId="6123"/>
    <cellStyle name="Calculation 57 17" xfId="6124"/>
    <cellStyle name="Calculation 57 18" xfId="6125"/>
    <cellStyle name="Calculation 57 19" xfId="6126"/>
    <cellStyle name="Calculation 57 2" xfId="6127"/>
    <cellStyle name="Calculation 57 20" xfId="6128"/>
    <cellStyle name="Calculation 57 21" xfId="6129"/>
    <cellStyle name="Calculation 57 3" xfId="6130"/>
    <cellStyle name="Calculation 57 4" xfId="6131"/>
    <cellStyle name="Calculation 57 5" xfId="6132"/>
    <cellStyle name="Calculation 57 6" xfId="6133"/>
    <cellStyle name="Calculation 57 7" xfId="6134"/>
    <cellStyle name="Calculation 57 8" xfId="6135"/>
    <cellStyle name="Calculation 57 9" xfId="6136"/>
    <cellStyle name="Calculation 58" xfId="1565"/>
    <cellStyle name="Calculation 58 10" xfId="6137"/>
    <cellStyle name="Calculation 58 11" xfId="6138"/>
    <cellStyle name="Calculation 58 12" xfId="6139"/>
    <cellStyle name="Calculation 58 13" xfId="6140"/>
    <cellStyle name="Calculation 58 14" xfId="6141"/>
    <cellStyle name="Calculation 58 15" xfId="6142"/>
    <cellStyle name="Calculation 58 16" xfId="6143"/>
    <cellStyle name="Calculation 58 17" xfId="6144"/>
    <cellStyle name="Calculation 58 18" xfId="6145"/>
    <cellStyle name="Calculation 58 19" xfId="6146"/>
    <cellStyle name="Calculation 58 2" xfId="6147"/>
    <cellStyle name="Calculation 58 20" xfId="6148"/>
    <cellStyle name="Calculation 58 21" xfId="6149"/>
    <cellStyle name="Calculation 58 3" xfId="6150"/>
    <cellStyle name="Calculation 58 4" xfId="6151"/>
    <cellStyle name="Calculation 58 5" xfId="6152"/>
    <cellStyle name="Calculation 58 6" xfId="6153"/>
    <cellStyle name="Calculation 58 7" xfId="6154"/>
    <cellStyle name="Calculation 58 8" xfId="6155"/>
    <cellStyle name="Calculation 58 9" xfId="6156"/>
    <cellStyle name="Calculation 59" xfId="1566"/>
    <cellStyle name="Calculation 59 10" xfId="6157"/>
    <cellStyle name="Calculation 59 11" xfId="6158"/>
    <cellStyle name="Calculation 59 12" xfId="6159"/>
    <cellStyle name="Calculation 59 13" xfId="6160"/>
    <cellStyle name="Calculation 59 14" xfId="6161"/>
    <cellStyle name="Calculation 59 15" xfId="6162"/>
    <cellStyle name="Calculation 59 16" xfId="6163"/>
    <cellStyle name="Calculation 59 17" xfId="6164"/>
    <cellStyle name="Calculation 59 18" xfId="6165"/>
    <cellStyle name="Calculation 59 19" xfId="6166"/>
    <cellStyle name="Calculation 59 2" xfId="6167"/>
    <cellStyle name="Calculation 59 20" xfId="6168"/>
    <cellStyle name="Calculation 59 21" xfId="6169"/>
    <cellStyle name="Calculation 59 3" xfId="6170"/>
    <cellStyle name="Calculation 59 4" xfId="6171"/>
    <cellStyle name="Calculation 59 5" xfId="6172"/>
    <cellStyle name="Calculation 59 6" xfId="6173"/>
    <cellStyle name="Calculation 59 7" xfId="6174"/>
    <cellStyle name="Calculation 59 8" xfId="6175"/>
    <cellStyle name="Calculation 59 9" xfId="6176"/>
    <cellStyle name="Calculation 6" xfId="1567"/>
    <cellStyle name="Calculation 6 10" xfId="6177"/>
    <cellStyle name="Calculation 6 11" xfId="6178"/>
    <cellStyle name="Calculation 6 12" xfId="6179"/>
    <cellStyle name="Calculation 6 13" xfId="6180"/>
    <cellStyle name="Calculation 6 14" xfId="6181"/>
    <cellStyle name="Calculation 6 15" xfId="6182"/>
    <cellStyle name="Calculation 6 16" xfId="6183"/>
    <cellStyle name="Calculation 6 17" xfId="6184"/>
    <cellStyle name="Calculation 6 18" xfId="6185"/>
    <cellStyle name="Calculation 6 19" xfId="6186"/>
    <cellStyle name="Calculation 6 2" xfId="6187"/>
    <cellStyle name="Calculation 6 20" xfId="6188"/>
    <cellStyle name="Calculation 6 21" xfId="6189"/>
    <cellStyle name="Calculation 6 3" xfId="6190"/>
    <cellStyle name="Calculation 6 4" xfId="6191"/>
    <cellStyle name="Calculation 6 5" xfId="6192"/>
    <cellStyle name="Calculation 6 6" xfId="6193"/>
    <cellStyle name="Calculation 6 7" xfId="6194"/>
    <cellStyle name="Calculation 6 8" xfId="6195"/>
    <cellStyle name="Calculation 6 9" xfId="6196"/>
    <cellStyle name="Calculation 60" xfId="6197"/>
    <cellStyle name="Calculation 61" xfId="6198"/>
    <cellStyle name="Calculation 62" xfId="6199"/>
    <cellStyle name="Calculation 63" xfId="6200"/>
    <cellStyle name="Calculation 64" xfId="6201"/>
    <cellStyle name="Calculation 65" xfId="6202"/>
    <cellStyle name="Calculation 66" xfId="6203"/>
    <cellStyle name="Calculation 67" xfId="6204"/>
    <cellStyle name="Calculation 68" xfId="6205"/>
    <cellStyle name="Calculation 69" xfId="6206"/>
    <cellStyle name="Calculation 7" xfId="1568"/>
    <cellStyle name="Calculation 7 10" xfId="6207"/>
    <cellStyle name="Calculation 7 11" xfId="6208"/>
    <cellStyle name="Calculation 7 12" xfId="6209"/>
    <cellStyle name="Calculation 7 13" xfId="6210"/>
    <cellStyle name="Calculation 7 14" xfId="6211"/>
    <cellStyle name="Calculation 7 15" xfId="6212"/>
    <cellStyle name="Calculation 7 16" xfId="6213"/>
    <cellStyle name="Calculation 7 17" xfId="6214"/>
    <cellStyle name="Calculation 7 18" xfId="6215"/>
    <cellStyle name="Calculation 7 19" xfId="6216"/>
    <cellStyle name="Calculation 7 2" xfId="6217"/>
    <cellStyle name="Calculation 7 20" xfId="6218"/>
    <cellStyle name="Calculation 7 21" xfId="6219"/>
    <cellStyle name="Calculation 7 3" xfId="6220"/>
    <cellStyle name="Calculation 7 4" xfId="6221"/>
    <cellStyle name="Calculation 7 5" xfId="6222"/>
    <cellStyle name="Calculation 7 6" xfId="6223"/>
    <cellStyle name="Calculation 7 7" xfId="6224"/>
    <cellStyle name="Calculation 7 8" xfId="6225"/>
    <cellStyle name="Calculation 7 9" xfId="6226"/>
    <cellStyle name="Calculation 70" xfId="6227"/>
    <cellStyle name="Calculation 71" xfId="6228"/>
    <cellStyle name="Calculation 72" xfId="6229"/>
    <cellStyle name="Calculation 73" xfId="6230"/>
    <cellStyle name="Calculation 74" xfId="6231"/>
    <cellStyle name="Calculation 75" xfId="6232"/>
    <cellStyle name="Calculation 76" xfId="6233"/>
    <cellStyle name="Calculation 77" xfId="6234"/>
    <cellStyle name="Calculation 78" xfId="6235"/>
    <cellStyle name="Calculation 79" xfId="6236"/>
    <cellStyle name="Calculation 8" xfId="1569"/>
    <cellStyle name="Calculation 8 10" xfId="6237"/>
    <cellStyle name="Calculation 8 11" xfId="6238"/>
    <cellStyle name="Calculation 8 12" xfId="6239"/>
    <cellStyle name="Calculation 8 13" xfId="6240"/>
    <cellStyle name="Calculation 8 14" xfId="6241"/>
    <cellStyle name="Calculation 8 15" xfId="6242"/>
    <cellStyle name="Calculation 8 16" xfId="6243"/>
    <cellStyle name="Calculation 8 17" xfId="6244"/>
    <cellStyle name="Calculation 8 18" xfId="6245"/>
    <cellStyle name="Calculation 8 19" xfId="6246"/>
    <cellStyle name="Calculation 8 2" xfId="6247"/>
    <cellStyle name="Calculation 8 20" xfId="6248"/>
    <cellStyle name="Calculation 8 21" xfId="6249"/>
    <cellStyle name="Calculation 8 3" xfId="6250"/>
    <cellStyle name="Calculation 8 4" xfId="6251"/>
    <cellStyle name="Calculation 8 5" xfId="6252"/>
    <cellStyle name="Calculation 8 6" xfId="6253"/>
    <cellStyle name="Calculation 8 7" xfId="6254"/>
    <cellStyle name="Calculation 8 8" xfId="6255"/>
    <cellStyle name="Calculation 8 9" xfId="6256"/>
    <cellStyle name="Calculation 9" xfId="1570"/>
    <cellStyle name="Calculation 9 10" xfId="6257"/>
    <cellStyle name="Calculation 9 11" xfId="6258"/>
    <cellStyle name="Calculation 9 12" xfId="6259"/>
    <cellStyle name="Calculation 9 13" xfId="6260"/>
    <cellStyle name="Calculation 9 14" xfId="6261"/>
    <cellStyle name="Calculation 9 15" xfId="6262"/>
    <cellStyle name="Calculation 9 16" xfId="6263"/>
    <cellStyle name="Calculation 9 17" xfId="6264"/>
    <cellStyle name="Calculation 9 18" xfId="6265"/>
    <cellStyle name="Calculation 9 19" xfId="6266"/>
    <cellStyle name="Calculation 9 2" xfId="6267"/>
    <cellStyle name="Calculation 9 20" xfId="6268"/>
    <cellStyle name="Calculation 9 21" xfId="6269"/>
    <cellStyle name="Calculation 9 3" xfId="6270"/>
    <cellStyle name="Calculation 9 4" xfId="6271"/>
    <cellStyle name="Calculation 9 5" xfId="6272"/>
    <cellStyle name="Calculation 9 6" xfId="6273"/>
    <cellStyle name="Calculation 9 7" xfId="6274"/>
    <cellStyle name="Calculation 9 8" xfId="6275"/>
    <cellStyle name="Calculation 9 9" xfId="6276"/>
    <cellStyle name="category" xfId="16747"/>
    <cellStyle name="Check Cell 10" xfId="1571"/>
    <cellStyle name="Check Cell 10 2" xfId="6277"/>
    <cellStyle name="Check Cell 11" xfId="1572"/>
    <cellStyle name="Check Cell 11 2" xfId="6278"/>
    <cellStyle name="Check Cell 12" xfId="1573"/>
    <cellStyle name="Check Cell 12 2" xfId="6279"/>
    <cellStyle name="Check Cell 13" xfId="1574"/>
    <cellStyle name="Check Cell 13 2" xfId="6280"/>
    <cellStyle name="Check Cell 14" xfId="1575"/>
    <cellStyle name="Check Cell 14 2" xfId="6281"/>
    <cellStyle name="Check Cell 15" xfId="1576"/>
    <cellStyle name="Check Cell 15 2" xfId="6282"/>
    <cellStyle name="Check Cell 16" xfId="1577"/>
    <cellStyle name="Check Cell 16 2" xfId="6283"/>
    <cellStyle name="Check Cell 17" xfId="1578"/>
    <cellStyle name="Check Cell 17 2" xfId="6284"/>
    <cellStyle name="Check Cell 18" xfId="1579"/>
    <cellStyle name="Check Cell 18 2" xfId="6285"/>
    <cellStyle name="Check Cell 19" xfId="1580"/>
    <cellStyle name="Check Cell 19 2" xfId="6286"/>
    <cellStyle name="Check Cell 2" xfId="1581"/>
    <cellStyle name="Check Cell 2 2" xfId="1582"/>
    <cellStyle name="Check Cell 2 2 2" xfId="6287"/>
    <cellStyle name="Check Cell 2 3" xfId="6288"/>
    <cellStyle name="Check Cell 20" xfId="1583"/>
    <cellStyle name="Check Cell 20 2" xfId="6289"/>
    <cellStyle name="Check Cell 21" xfId="1584"/>
    <cellStyle name="Check Cell 21 2" xfId="6290"/>
    <cellStyle name="Check Cell 22" xfId="1585"/>
    <cellStyle name="Check Cell 22 2" xfId="6291"/>
    <cellStyle name="Check Cell 23" xfId="1586"/>
    <cellStyle name="Check Cell 23 2" xfId="6292"/>
    <cellStyle name="Check Cell 24" xfId="1587"/>
    <cellStyle name="Check Cell 24 2" xfId="6293"/>
    <cellStyle name="Check Cell 25" xfId="1588"/>
    <cellStyle name="Check Cell 25 2" xfId="6294"/>
    <cellStyle name="Check Cell 26" xfId="1589"/>
    <cellStyle name="Check Cell 26 2" xfId="6295"/>
    <cellStyle name="Check Cell 27" xfId="1590"/>
    <cellStyle name="Check Cell 27 2" xfId="6296"/>
    <cellStyle name="Check Cell 28" xfId="1591"/>
    <cellStyle name="Check Cell 28 2" xfId="6297"/>
    <cellStyle name="Check Cell 29" xfId="1592"/>
    <cellStyle name="Check Cell 29 2" xfId="6298"/>
    <cellStyle name="Check Cell 3" xfId="1593"/>
    <cellStyle name="Check Cell 3 2" xfId="6299"/>
    <cellStyle name="Check Cell 30" xfId="1594"/>
    <cellStyle name="Check Cell 30 2" xfId="6300"/>
    <cellStyle name="Check Cell 31" xfId="1595"/>
    <cellStyle name="Check Cell 31 2" xfId="6301"/>
    <cellStyle name="Check Cell 32" xfId="1596"/>
    <cellStyle name="Check Cell 32 2" xfId="6302"/>
    <cellStyle name="Check Cell 33" xfId="1597"/>
    <cellStyle name="Check Cell 33 2" xfId="6303"/>
    <cellStyle name="Check Cell 34" xfId="1598"/>
    <cellStyle name="Check Cell 34 2" xfId="6304"/>
    <cellStyle name="Check Cell 35" xfId="1599"/>
    <cellStyle name="Check Cell 35 2" xfId="6305"/>
    <cellStyle name="Check Cell 36" xfId="1600"/>
    <cellStyle name="Check Cell 36 2" xfId="6306"/>
    <cellStyle name="Check Cell 37" xfId="1601"/>
    <cellStyle name="Check Cell 37 2" xfId="6307"/>
    <cellStyle name="Check Cell 38" xfId="1602"/>
    <cellStyle name="Check Cell 38 2" xfId="6308"/>
    <cellStyle name="Check Cell 39" xfId="1603"/>
    <cellStyle name="Check Cell 39 2" xfId="6309"/>
    <cellStyle name="Check Cell 4" xfId="1604"/>
    <cellStyle name="Check Cell 4 2" xfId="6310"/>
    <cellStyle name="Check Cell 40" xfId="1605"/>
    <cellStyle name="Check Cell 40 2" xfId="6311"/>
    <cellStyle name="Check Cell 41" xfId="1606"/>
    <cellStyle name="Check Cell 41 2" xfId="6312"/>
    <cellStyle name="Check Cell 42" xfId="1607"/>
    <cellStyle name="Check Cell 42 2" xfId="6313"/>
    <cellStyle name="Check Cell 43" xfId="1608"/>
    <cellStyle name="Check Cell 43 2" xfId="6314"/>
    <cellStyle name="Check Cell 44" xfId="1609"/>
    <cellStyle name="Check Cell 44 2" xfId="6315"/>
    <cellStyle name="Check Cell 45" xfId="1610"/>
    <cellStyle name="Check Cell 45 2" xfId="6316"/>
    <cellStyle name="Check Cell 46" xfId="1611"/>
    <cellStyle name="Check Cell 46 2" xfId="6317"/>
    <cellStyle name="Check Cell 47" xfId="1612"/>
    <cellStyle name="Check Cell 47 2" xfId="6318"/>
    <cellStyle name="Check Cell 48" xfId="1613"/>
    <cellStyle name="Check Cell 48 2" xfId="6319"/>
    <cellStyle name="Check Cell 49" xfId="1614"/>
    <cellStyle name="Check Cell 49 2" xfId="6320"/>
    <cellStyle name="Check Cell 5" xfId="1615"/>
    <cellStyle name="Check Cell 5 2" xfId="6321"/>
    <cellStyle name="Check Cell 50" xfId="1616"/>
    <cellStyle name="Check Cell 50 2" xfId="6322"/>
    <cellStyle name="Check Cell 51" xfId="1617"/>
    <cellStyle name="Check Cell 51 2" xfId="6323"/>
    <cellStyle name="Check Cell 52" xfId="1618"/>
    <cellStyle name="Check Cell 52 2" xfId="6324"/>
    <cellStyle name="Check Cell 53" xfId="1619"/>
    <cellStyle name="Check Cell 53 2" xfId="6325"/>
    <cellStyle name="Check Cell 54" xfId="1620"/>
    <cellStyle name="Check Cell 54 2" xfId="6326"/>
    <cellStyle name="Check Cell 55" xfId="1621"/>
    <cellStyle name="Check Cell 55 2" xfId="6327"/>
    <cellStyle name="Check Cell 56" xfId="1622"/>
    <cellStyle name="Check Cell 56 2" xfId="6328"/>
    <cellStyle name="Check Cell 57" xfId="1623"/>
    <cellStyle name="Check Cell 57 2" xfId="6329"/>
    <cellStyle name="Check Cell 58" xfId="1624"/>
    <cellStyle name="Check Cell 58 2" xfId="6330"/>
    <cellStyle name="Check Cell 59" xfId="1625"/>
    <cellStyle name="Check Cell 59 2" xfId="6331"/>
    <cellStyle name="Check Cell 6" xfId="1626"/>
    <cellStyle name="Check Cell 6 2" xfId="6332"/>
    <cellStyle name="Check Cell 60" xfId="6333"/>
    <cellStyle name="Check Cell 7" xfId="1627"/>
    <cellStyle name="Check Cell 7 2" xfId="6334"/>
    <cellStyle name="Check Cell 8" xfId="1628"/>
    <cellStyle name="Check Cell 8 2" xfId="6335"/>
    <cellStyle name="Check Cell 9" xfId="1629"/>
    <cellStyle name="Check Cell 9 2" xfId="6336"/>
    <cellStyle name="CHUONG" xfId="16758"/>
    <cellStyle name="Comma" xfId="31" builtinId="3"/>
    <cellStyle name="Comma [00]" xfId="16748"/>
    <cellStyle name="Comma 10" xfId="1630"/>
    <cellStyle name="Comma 10 2" xfId="3576"/>
    <cellStyle name="Comma 11" xfId="16663"/>
    <cellStyle name="Comma 12" xfId="16749"/>
    <cellStyle name="Comma 13" xfId="16661"/>
    <cellStyle name="Comma 14" xfId="16750"/>
    <cellStyle name="Comma 15" xfId="16662"/>
    <cellStyle name="Comma 15 2" xfId="16916"/>
    <cellStyle name="Comma 16" xfId="16917"/>
    <cellStyle name="Comma 2" xfId="5"/>
    <cellStyle name="Comma 2 10" xfId="1631"/>
    <cellStyle name="Comma 2 10 2" xfId="1632"/>
    <cellStyle name="Comma 2 11" xfId="1633"/>
    <cellStyle name="Comma 2 11 2" xfId="1634"/>
    <cellStyle name="Comma 2 12" xfId="1635"/>
    <cellStyle name="Comma 2 12 2" xfId="1636"/>
    <cellStyle name="Comma 2 13" xfId="1637"/>
    <cellStyle name="Comma 2 13 2" xfId="1638"/>
    <cellStyle name="Comma 2 14" xfId="1639"/>
    <cellStyle name="Comma 2 14 2" xfId="1640"/>
    <cellStyle name="Comma 2 15" xfId="1641"/>
    <cellStyle name="Comma 2 15 2" xfId="1642"/>
    <cellStyle name="Comma 2 16" xfId="1643"/>
    <cellStyle name="Comma 2 16 2" xfId="1644"/>
    <cellStyle name="Comma 2 17" xfId="1645"/>
    <cellStyle name="Comma 2 17 2" xfId="1646"/>
    <cellStyle name="Comma 2 18" xfId="1647"/>
    <cellStyle name="Comma 2 18 2" xfId="1648"/>
    <cellStyle name="Comma 2 19" xfId="1649"/>
    <cellStyle name="Comma 2 19 2" xfId="1650"/>
    <cellStyle name="Comma 2 2" xfId="6"/>
    <cellStyle name="Comma 2 2 2" xfId="1651"/>
    <cellStyle name="Comma 2 2 3" xfId="1652"/>
    <cellStyle name="Comma 2 20" xfId="1653"/>
    <cellStyle name="Comma 2 20 2" xfId="1654"/>
    <cellStyle name="Comma 2 21" xfId="1655"/>
    <cellStyle name="Comma 2 21 2" xfId="1656"/>
    <cellStyle name="Comma 2 22" xfId="1657"/>
    <cellStyle name="Comma 2 22 2" xfId="1658"/>
    <cellStyle name="Comma 2 23" xfId="1659"/>
    <cellStyle name="Comma 2 23 2" xfId="1660"/>
    <cellStyle name="Comma 2 24" xfId="1661"/>
    <cellStyle name="Comma 2 24 2" xfId="1662"/>
    <cellStyle name="Comma 2 25" xfId="1663"/>
    <cellStyle name="Comma 2 25 2" xfId="1664"/>
    <cellStyle name="Comma 2 26" xfId="1665"/>
    <cellStyle name="Comma 2 26 2" xfId="1666"/>
    <cellStyle name="Comma 2 27" xfId="1667"/>
    <cellStyle name="Comma 2 27 2" xfId="1668"/>
    <cellStyle name="Comma 2 28" xfId="1669"/>
    <cellStyle name="Comma 2 28 2" xfId="1670"/>
    <cellStyle name="Comma 2 29" xfId="1671"/>
    <cellStyle name="Comma 2 29 2" xfId="1672"/>
    <cellStyle name="Comma 2 3" xfId="4"/>
    <cellStyle name="Comma 2 3 10" xfId="1673"/>
    <cellStyle name="Comma 2 3 11" xfId="1674"/>
    <cellStyle name="Comma 2 3 12" xfId="1675"/>
    <cellStyle name="Comma 2 3 13" xfId="1676"/>
    <cellStyle name="Comma 2 3 2" xfId="1677"/>
    <cellStyle name="Comma 2 3 3" xfId="1678"/>
    <cellStyle name="Comma 2 3 4" xfId="1679"/>
    <cellStyle name="Comma 2 3 5" xfId="1680"/>
    <cellStyle name="Comma 2 3 6" xfId="1681"/>
    <cellStyle name="Comma 2 3 7" xfId="1682"/>
    <cellStyle name="Comma 2 3 8" xfId="1683"/>
    <cellStyle name="Comma 2 3 9" xfId="1684"/>
    <cellStyle name="Comma 2 30" xfId="1685"/>
    <cellStyle name="Comma 2 30 2" xfId="1686"/>
    <cellStyle name="Comma 2 31" xfId="1687"/>
    <cellStyle name="Comma 2 31 2" xfId="1688"/>
    <cellStyle name="Comma 2 32" xfId="1689"/>
    <cellStyle name="Comma 2 32 2" xfId="1690"/>
    <cellStyle name="Comma 2 33" xfId="1691"/>
    <cellStyle name="Comma 2 33 2" xfId="1692"/>
    <cellStyle name="Comma 2 34" xfId="1693"/>
    <cellStyle name="Comma 2 34 2" xfId="1694"/>
    <cellStyle name="Comma 2 35" xfId="1695"/>
    <cellStyle name="Comma 2 35 2" xfId="1696"/>
    <cellStyle name="Comma 2 36" xfId="1697"/>
    <cellStyle name="Comma 2 36 2" xfId="1698"/>
    <cellStyle name="Comma 2 37" xfId="1699"/>
    <cellStyle name="Comma 2 37 2" xfId="1700"/>
    <cellStyle name="Comma 2 38" xfId="1701"/>
    <cellStyle name="Comma 2 38 2" xfId="1702"/>
    <cellStyle name="Comma 2 39" xfId="1703"/>
    <cellStyle name="Comma 2 39 2" xfId="1704"/>
    <cellStyle name="Comma 2 4" xfId="1705"/>
    <cellStyle name="Comma 2 4 2" xfId="1706"/>
    <cellStyle name="Comma 2 40" xfId="1707"/>
    <cellStyle name="Comma 2 40 2" xfId="1708"/>
    <cellStyle name="Comma 2 41" xfId="1709"/>
    <cellStyle name="Comma 2 41 2" xfId="1710"/>
    <cellStyle name="Comma 2 42" xfId="1711"/>
    <cellStyle name="Comma 2 42 2" xfId="1712"/>
    <cellStyle name="Comma 2 43" xfId="1713"/>
    <cellStyle name="Comma 2 43 2" xfId="1714"/>
    <cellStyle name="Comma 2 44" xfId="1715"/>
    <cellStyle name="Comma 2 44 2" xfId="1716"/>
    <cellStyle name="Comma 2 45" xfId="1717"/>
    <cellStyle name="Comma 2 45 2" xfId="1718"/>
    <cellStyle name="Comma 2 46" xfId="1719"/>
    <cellStyle name="Comma 2 46 2" xfId="1720"/>
    <cellStyle name="Comma 2 47" xfId="1721"/>
    <cellStyle name="Comma 2 47 2" xfId="1722"/>
    <cellStyle name="Comma 2 48" xfId="1723"/>
    <cellStyle name="Comma 2 48 2" xfId="1724"/>
    <cellStyle name="Comma 2 49" xfId="1725"/>
    <cellStyle name="Comma 2 49 2" xfId="1726"/>
    <cellStyle name="Comma 2 5" xfId="1727"/>
    <cellStyle name="Comma 2 5 2" xfId="1728"/>
    <cellStyle name="Comma 2 50" xfId="1729"/>
    <cellStyle name="Comma 2 50 2" xfId="1730"/>
    <cellStyle name="Comma 2 51" xfId="1731"/>
    <cellStyle name="Comma 2 51 2" xfId="1732"/>
    <cellStyle name="Comma 2 52" xfId="1733"/>
    <cellStyle name="Comma 2 52 2" xfId="1734"/>
    <cellStyle name="Comma 2 53" xfId="1735"/>
    <cellStyle name="Comma 2 53 2" xfId="1736"/>
    <cellStyle name="Comma 2 54" xfId="1737"/>
    <cellStyle name="Comma 2 54 2" xfId="1738"/>
    <cellStyle name="Comma 2 55" xfId="1739"/>
    <cellStyle name="Comma 2 55 2" xfId="1740"/>
    <cellStyle name="Comma 2 56" xfId="1741"/>
    <cellStyle name="Comma 2 56 2" xfId="1742"/>
    <cellStyle name="Comma 2 57" xfId="1743"/>
    <cellStyle name="Comma 2 57 2" xfId="1744"/>
    <cellStyle name="Comma 2 58" xfId="1745"/>
    <cellStyle name="Comma 2 58 2" xfId="1746"/>
    <cellStyle name="Comma 2 59" xfId="1747"/>
    <cellStyle name="Comma 2 59 2" xfId="1748"/>
    <cellStyle name="Comma 2 6" xfId="1749"/>
    <cellStyle name="Comma 2 6 2" xfId="1750"/>
    <cellStyle name="Comma 2 60" xfId="1751"/>
    <cellStyle name="Comma 2 60 2" xfId="1752"/>
    <cellStyle name="Comma 2 61" xfId="1753"/>
    <cellStyle name="Comma 2 61 2" xfId="1754"/>
    <cellStyle name="Comma 2 62" xfId="1755"/>
    <cellStyle name="Comma 2 62 2" xfId="1756"/>
    <cellStyle name="Comma 2 63" xfId="1757"/>
    <cellStyle name="Comma 2 63 2" xfId="1758"/>
    <cellStyle name="Comma 2 64" xfId="1759"/>
    <cellStyle name="Comma 2 65" xfId="16920"/>
    <cellStyle name="Comma 2 7" xfId="1760"/>
    <cellStyle name="Comma 2 7 2" xfId="1761"/>
    <cellStyle name="Comma 2 8" xfId="1762"/>
    <cellStyle name="Comma 2 8 2" xfId="1763"/>
    <cellStyle name="Comma 2 9" xfId="1764"/>
    <cellStyle name="Comma 2 9 2" xfId="1765"/>
    <cellStyle name="Comma 2_Sheet4" xfId="6337"/>
    <cellStyle name="Comma 3" xfId="7"/>
    <cellStyle name="Comma 3 10" xfId="1766"/>
    <cellStyle name="Comma 3 11" xfId="1767"/>
    <cellStyle name="Comma 3 12" xfId="1768"/>
    <cellStyle name="Comma 3 13" xfId="1769"/>
    <cellStyle name="Comma 3 14" xfId="1770"/>
    <cellStyle name="Comma 3 15" xfId="1771"/>
    <cellStyle name="Comma 3 16" xfId="1772"/>
    <cellStyle name="Comma 3 17" xfId="1773"/>
    <cellStyle name="Comma 3 18" xfId="1774"/>
    <cellStyle name="Comma 3 19" xfId="1775"/>
    <cellStyle name="Comma 3 2" xfId="1776"/>
    <cellStyle name="Comma 3 20" xfId="1777"/>
    <cellStyle name="Comma 3 21" xfId="1778"/>
    <cellStyle name="Comma 3 22" xfId="1779"/>
    <cellStyle name="Comma 3 23" xfId="1780"/>
    <cellStyle name="Comma 3 24" xfId="1781"/>
    <cellStyle name="Comma 3 25" xfId="1782"/>
    <cellStyle name="Comma 3 26" xfId="1783"/>
    <cellStyle name="Comma 3 27" xfId="1784"/>
    <cellStyle name="Comma 3 28" xfId="1785"/>
    <cellStyle name="Comma 3 29" xfId="1786"/>
    <cellStyle name="Comma 3 3" xfId="1787"/>
    <cellStyle name="Comma 3 30" xfId="1788"/>
    <cellStyle name="Comma 3 31" xfId="1789"/>
    <cellStyle name="Comma 3 32" xfId="1790"/>
    <cellStyle name="Comma 3 33" xfId="1791"/>
    <cellStyle name="Comma 3 34" xfId="1792"/>
    <cellStyle name="Comma 3 35" xfId="1793"/>
    <cellStyle name="Comma 3 36" xfId="1794"/>
    <cellStyle name="Comma 3 37" xfId="1795"/>
    <cellStyle name="Comma 3 38" xfId="1796"/>
    <cellStyle name="Comma 3 39" xfId="1797"/>
    <cellStyle name="Comma 3 4" xfId="1798"/>
    <cellStyle name="Comma 3 40" xfId="1799"/>
    <cellStyle name="Comma 3 41" xfId="1800"/>
    <cellStyle name="Comma 3 42" xfId="1801"/>
    <cellStyle name="Comma 3 43" xfId="1802"/>
    <cellStyle name="Comma 3 44" xfId="1803"/>
    <cellStyle name="Comma 3 45" xfId="1804"/>
    <cellStyle name="Comma 3 46" xfId="1805"/>
    <cellStyle name="Comma 3 47" xfId="6338"/>
    <cellStyle name="Comma 3 48" xfId="6339"/>
    <cellStyle name="Comma 3 49" xfId="6340"/>
    <cellStyle name="Comma 3 5" xfId="1806"/>
    <cellStyle name="Comma 3 5 2" xfId="6341"/>
    <cellStyle name="Comma 3 50" xfId="6342"/>
    <cellStyle name="Comma 3 51" xfId="6343"/>
    <cellStyle name="Comma 3 52" xfId="6344"/>
    <cellStyle name="Comma 3 53" xfId="6345"/>
    <cellStyle name="Comma 3 54" xfId="6346"/>
    <cellStyle name="Comma 3 55" xfId="6347"/>
    <cellStyle name="Comma 3 56" xfId="6348"/>
    <cellStyle name="Comma 3 57" xfId="6349"/>
    <cellStyle name="Comma 3 58" xfId="6350"/>
    <cellStyle name="Comma 3 59" xfId="6351"/>
    <cellStyle name="Comma 3 6" xfId="1807"/>
    <cellStyle name="Comma 3 60" xfId="6352"/>
    <cellStyle name="Comma 3 61" xfId="6353"/>
    <cellStyle name="Comma 3 62" xfId="6354"/>
    <cellStyle name="Comma 3 63" xfId="6355"/>
    <cellStyle name="Comma 3 64" xfId="6356"/>
    <cellStyle name="Comma 3 65" xfId="6357"/>
    <cellStyle name="Comma 3 66" xfId="6358"/>
    <cellStyle name="Comma 3 7" xfId="1808"/>
    <cellStyle name="Comma 3 8" xfId="1809"/>
    <cellStyle name="Comma 3 9" xfId="1810"/>
    <cellStyle name="Comma 4" xfId="8"/>
    <cellStyle name="Comma 4 2" xfId="1811"/>
    <cellStyle name="Comma 4 3" xfId="1812"/>
    <cellStyle name="Comma 5" xfId="1813"/>
    <cellStyle name="Comma 5 10" xfId="6359"/>
    <cellStyle name="Comma 5 11" xfId="6360"/>
    <cellStyle name="Comma 5 12" xfId="6361"/>
    <cellStyle name="Comma 5 13" xfId="6362"/>
    <cellStyle name="Comma 5 14" xfId="6363"/>
    <cellStyle name="Comma 5 15" xfId="6364"/>
    <cellStyle name="Comma 5 16" xfId="6365"/>
    <cellStyle name="Comma 5 17" xfId="6366"/>
    <cellStyle name="Comma 5 18" xfId="6367"/>
    <cellStyle name="Comma 5 19" xfId="6368"/>
    <cellStyle name="Comma 5 2" xfId="1814"/>
    <cellStyle name="Comma 5 2 2" xfId="16751"/>
    <cellStyle name="Comma 5 20" xfId="6369"/>
    <cellStyle name="Comma 5 21" xfId="6370"/>
    <cellStyle name="Comma 5 22" xfId="6371"/>
    <cellStyle name="Comma 5 23" xfId="6372"/>
    <cellStyle name="Comma 5 3" xfId="1815"/>
    <cellStyle name="Comma 5 4" xfId="6373"/>
    <cellStyle name="Comma 5 4 10" xfId="6374"/>
    <cellStyle name="Comma 5 4 11" xfId="6375"/>
    <cellStyle name="Comma 5 4 12" xfId="6376"/>
    <cellStyle name="Comma 5 4 13" xfId="6377"/>
    <cellStyle name="Comma 5 4 14" xfId="6378"/>
    <cellStyle name="Comma 5 4 15" xfId="6379"/>
    <cellStyle name="Comma 5 4 16" xfId="6380"/>
    <cellStyle name="Comma 5 4 17" xfId="6381"/>
    <cellStyle name="Comma 5 4 18" xfId="6382"/>
    <cellStyle name="Comma 5 4 19" xfId="6383"/>
    <cellStyle name="Comma 5 4 2" xfId="6384"/>
    <cellStyle name="Comma 5 4 2 10" xfId="6385"/>
    <cellStyle name="Comma 5 4 2 11" xfId="6386"/>
    <cellStyle name="Comma 5 4 2 12" xfId="6387"/>
    <cellStyle name="Comma 5 4 2 13" xfId="6388"/>
    <cellStyle name="Comma 5 4 2 14" xfId="6389"/>
    <cellStyle name="Comma 5 4 2 15" xfId="6390"/>
    <cellStyle name="Comma 5 4 2 16" xfId="6391"/>
    <cellStyle name="Comma 5 4 2 17" xfId="6392"/>
    <cellStyle name="Comma 5 4 2 18" xfId="6393"/>
    <cellStyle name="Comma 5 4 2 19" xfId="6394"/>
    <cellStyle name="Comma 5 4 2 2" xfId="6395"/>
    <cellStyle name="Comma 5 4 2 3" xfId="6396"/>
    <cellStyle name="Comma 5 4 2 4" xfId="6397"/>
    <cellStyle name="Comma 5 4 2 5" xfId="6398"/>
    <cellStyle name="Comma 5 4 2 6" xfId="6399"/>
    <cellStyle name="Comma 5 4 2 7" xfId="6400"/>
    <cellStyle name="Comma 5 4 2 8" xfId="6401"/>
    <cellStyle name="Comma 5 4 2 9" xfId="6402"/>
    <cellStyle name="Comma 5 4 20" xfId="6403"/>
    <cellStyle name="Comma 5 4 3" xfId="6404"/>
    <cellStyle name="Comma 5 4 4" xfId="6405"/>
    <cellStyle name="Comma 5 4 5" xfId="6406"/>
    <cellStyle name="Comma 5 4 6" xfId="6407"/>
    <cellStyle name="Comma 5 4 7" xfId="6408"/>
    <cellStyle name="Comma 5 4 8" xfId="6409"/>
    <cellStyle name="Comma 5 4 9" xfId="6410"/>
    <cellStyle name="Comma 5 5" xfId="6411"/>
    <cellStyle name="Comma 5 5 10" xfId="6412"/>
    <cellStyle name="Comma 5 5 11" xfId="6413"/>
    <cellStyle name="Comma 5 5 12" xfId="6414"/>
    <cellStyle name="Comma 5 5 13" xfId="6415"/>
    <cellStyle name="Comma 5 5 14" xfId="6416"/>
    <cellStyle name="Comma 5 5 15" xfId="6417"/>
    <cellStyle name="Comma 5 5 16" xfId="6418"/>
    <cellStyle name="Comma 5 5 17" xfId="6419"/>
    <cellStyle name="Comma 5 5 18" xfId="6420"/>
    <cellStyle name="Comma 5 5 19" xfId="6421"/>
    <cellStyle name="Comma 5 5 2" xfId="6422"/>
    <cellStyle name="Comma 5 5 3" xfId="6423"/>
    <cellStyle name="Comma 5 5 4" xfId="6424"/>
    <cellStyle name="Comma 5 5 5" xfId="6425"/>
    <cellStyle name="Comma 5 5 6" xfId="6426"/>
    <cellStyle name="Comma 5 5 7" xfId="6427"/>
    <cellStyle name="Comma 5 5 8" xfId="6428"/>
    <cellStyle name="Comma 5 5 9" xfId="6429"/>
    <cellStyle name="Comma 5 6" xfId="6430"/>
    <cellStyle name="Comma 5 7" xfId="6431"/>
    <cellStyle name="Comma 5 8" xfId="6432"/>
    <cellStyle name="Comma 5 9" xfId="6433"/>
    <cellStyle name="Comma 6" xfId="1816"/>
    <cellStyle name="Comma 63" xfId="1817"/>
    <cellStyle name="Comma 7" xfId="1818"/>
    <cellStyle name="Comma 7 2" xfId="1819"/>
    <cellStyle name="Comma 7 3" xfId="1820"/>
    <cellStyle name="Comma 7 4" xfId="1821"/>
    <cellStyle name="Comma 8" xfId="1822"/>
    <cellStyle name="Comma 9" xfId="1823"/>
    <cellStyle name="Comma 9 10" xfId="6434"/>
    <cellStyle name="Comma 9 11" xfId="6435"/>
    <cellStyle name="Comma 9 12" xfId="6436"/>
    <cellStyle name="Comma 9 13" xfId="6437"/>
    <cellStyle name="Comma 9 14" xfId="6438"/>
    <cellStyle name="Comma 9 15" xfId="6439"/>
    <cellStyle name="Comma 9 16" xfId="6440"/>
    <cellStyle name="Comma 9 17" xfId="6441"/>
    <cellStyle name="Comma 9 18" xfId="6442"/>
    <cellStyle name="Comma 9 19" xfId="6443"/>
    <cellStyle name="Comma 9 2" xfId="6444"/>
    <cellStyle name="Comma 9 2 10" xfId="6445"/>
    <cellStyle name="Comma 9 2 11" xfId="6446"/>
    <cellStyle name="Comma 9 2 12" xfId="6447"/>
    <cellStyle name="Comma 9 2 13" xfId="6448"/>
    <cellStyle name="Comma 9 2 14" xfId="6449"/>
    <cellStyle name="Comma 9 2 15" xfId="6450"/>
    <cellStyle name="Comma 9 2 16" xfId="6451"/>
    <cellStyle name="Comma 9 2 17" xfId="6452"/>
    <cellStyle name="Comma 9 2 18" xfId="6453"/>
    <cellStyle name="Comma 9 2 19" xfId="6454"/>
    <cellStyle name="Comma 9 2 2" xfId="6455"/>
    <cellStyle name="Comma 9 2 2 10" xfId="6456"/>
    <cellStyle name="Comma 9 2 2 11" xfId="6457"/>
    <cellStyle name="Comma 9 2 2 12" xfId="6458"/>
    <cellStyle name="Comma 9 2 2 13" xfId="6459"/>
    <cellStyle name="Comma 9 2 2 14" xfId="6460"/>
    <cellStyle name="Comma 9 2 2 15" xfId="6461"/>
    <cellStyle name="Comma 9 2 2 16" xfId="6462"/>
    <cellStyle name="Comma 9 2 2 17" xfId="6463"/>
    <cellStyle name="Comma 9 2 2 18" xfId="6464"/>
    <cellStyle name="Comma 9 2 2 19" xfId="6465"/>
    <cellStyle name="Comma 9 2 2 2" xfId="6466"/>
    <cellStyle name="Comma 9 2 2 3" xfId="6467"/>
    <cellStyle name="Comma 9 2 2 4" xfId="6468"/>
    <cellStyle name="Comma 9 2 2 5" xfId="6469"/>
    <cellStyle name="Comma 9 2 2 6" xfId="6470"/>
    <cellStyle name="Comma 9 2 2 7" xfId="6471"/>
    <cellStyle name="Comma 9 2 2 8" xfId="6472"/>
    <cellStyle name="Comma 9 2 2 9" xfId="6473"/>
    <cellStyle name="Comma 9 2 20" xfId="6474"/>
    <cellStyle name="Comma 9 2 3" xfId="6475"/>
    <cellStyle name="Comma 9 2 4" xfId="6476"/>
    <cellStyle name="Comma 9 2 5" xfId="6477"/>
    <cellStyle name="Comma 9 2 6" xfId="6478"/>
    <cellStyle name="Comma 9 2 7" xfId="6479"/>
    <cellStyle name="Comma 9 2 8" xfId="6480"/>
    <cellStyle name="Comma 9 2 9" xfId="6481"/>
    <cellStyle name="Comma 9 20" xfId="6482"/>
    <cellStyle name="Comma 9 21" xfId="6483"/>
    <cellStyle name="Comma 9 3" xfId="6484"/>
    <cellStyle name="Comma 9 3 10" xfId="6485"/>
    <cellStyle name="Comma 9 3 11" xfId="6486"/>
    <cellStyle name="Comma 9 3 12" xfId="6487"/>
    <cellStyle name="Comma 9 3 13" xfId="6488"/>
    <cellStyle name="Comma 9 3 14" xfId="6489"/>
    <cellStyle name="Comma 9 3 15" xfId="6490"/>
    <cellStyle name="Comma 9 3 16" xfId="6491"/>
    <cellStyle name="Comma 9 3 17" xfId="6492"/>
    <cellStyle name="Comma 9 3 18" xfId="6493"/>
    <cellStyle name="Comma 9 3 19" xfId="6494"/>
    <cellStyle name="Comma 9 3 2" xfId="6495"/>
    <cellStyle name="Comma 9 3 3" xfId="6496"/>
    <cellStyle name="Comma 9 3 4" xfId="6497"/>
    <cellStyle name="Comma 9 3 5" xfId="6498"/>
    <cellStyle name="Comma 9 3 6" xfId="6499"/>
    <cellStyle name="Comma 9 3 7" xfId="6500"/>
    <cellStyle name="Comma 9 3 8" xfId="6501"/>
    <cellStyle name="Comma 9 3 9" xfId="6502"/>
    <cellStyle name="Comma 9 4" xfId="6503"/>
    <cellStyle name="Comma 9 5" xfId="6504"/>
    <cellStyle name="Comma 9 6" xfId="6505"/>
    <cellStyle name="Comma 9 7" xfId="6506"/>
    <cellStyle name="Comma 9 8" xfId="6507"/>
    <cellStyle name="Comma 9 9" xfId="6508"/>
    <cellStyle name="comma zerodec" xfId="16752"/>
    <cellStyle name="Comma0" xfId="1824"/>
    <cellStyle name="Comma0 10" xfId="1825"/>
    <cellStyle name="Comma0 100" xfId="1826"/>
    <cellStyle name="Comma0 101" xfId="1827"/>
    <cellStyle name="Comma0 102" xfId="1828"/>
    <cellStyle name="Comma0 103" xfId="1829"/>
    <cellStyle name="Comma0 104" xfId="6509"/>
    <cellStyle name="Comma0 105" xfId="6510"/>
    <cellStyle name="Comma0 106" xfId="6511"/>
    <cellStyle name="Comma0 107" xfId="6512"/>
    <cellStyle name="Comma0 108" xfId="6513"/>
    <cellStyle name="Comma0 109" xfId="6514"/>
    <cellStyle name="Comma0 11" xfId="1830"/>
    <cellStyle name="Comma0 110" xfId="6515"/>
    <cellStyle name="Comma0 111" xfId="6516"/>
    <cellStyle name="Comma0 112" xfId="6517"/>
    <cellStyle name="Comma0 113" xfId="6518"/>
    <cellStyle name="Comma0 114" xfId="6519"/>
    <cellStyle name="Comma0 115" xfId="6520"/>
    <cellStyle name="Comma0 116" xfId="6521"/>
    <cellStyle name="Comma0 117" xfId="6522"/>
    <cellStyle name="Comma0 118" xfId="6523"/>
    <cellStyle name="Comma0 119" xfId="6524"/>
    <cellStyle name="Comma0 12" xfId="1831"/>
    <cellStyle name="Comma0 120" xfId="6525"/>
    <cellStyle name="Comma0 121" xfId="6526"/>
    <cellStyle name="Comma0 122" xfId="6527"/>
    <cellStyle name="Comma0 123" xfId="6528"/>
    <cellStyle name="Comma0 13" xfId="1832"/>
    <cellStyle name="Comma0 14" xfId="1833"/>
    <cellStyle name="Comma0 15" xfId="1834"/>
    <cellStyle name="Comma0 16" xfId="1835"/>
    <cellStyle name="Comma0 17" xfId="1836"/>
    <cellStyle name="Comma0 18" xfId="1837"/>
    <cellStyle name="Comma0 19" xfId="1838"/>
    <cellStyle name="Comma0 2" xfId="1839"/>
    <cellStyle name="Comma0 20" xfId="1840"/>
    <cellStyle name="Comma0 21" xfId="1841"/>
    <cellStyle name="Comma0 22" xfId="1842"/>
    <cellStyle name="Comma0 23" xfId="1843"/>
    <cellStyle name="Comma0 24" xfId="1844"/>
    <cellStyle name="Comma0 25" xfId="1845"/>
    <cellStyle name="Comma0 26" xfId="1846"/>
    <cellStyle name="Comma0 27" xfId="1847"/>
    <cellStyle name="Comma0 28" xfId="1848"/>
    <cellStyle name="Comma0 29" xfId="1849"/>
    <cellStyle name="Comma0 3" xfId="1850"/>
    <cellStyle name="Comma0 30" xfId="1851"/>
    <cellStyle name="Comma0 31" xfId="1852"/>
    <cellStyle name="Comma0 32" xfId="1853"/>
    <cellStyle name="Comma0 33" xfId="1854"/>
    <cellStyle name="Comma0 34" xfId="1855"/>
    <cellStyle name="Comma0 35" xfId="1856"/>
    <cellStyle name="Comma0 36" xfId="1857"/>
    <cellStyle name="Comma0 37" xfId="1858"/>
    <cellStyle name="Comma0 38" xfId="1859"/>
    <cellStyle name="Comma0 39" xfId="1860"/>
    <cellStyle name="Comma0 4" xfId="1861"/>
    <cellStyle name="Comma0 40" xfId="1862"/>
    <cellStyle name="Comma0 41" xfId="1863"/>
    <cellStyle name="Comma0 42" xfId="1864"/>
    <cellStyle name="Comma0 43" xfId="1865"/>
    <cellStyle name="Comma0 44" xfId="1866"/>
    <cellStyle name="Comma0 45" xfId="1867"/>
    <cellStyle name="Comma0 46" xfId="1868"/>
    <cellStyle name="Comma0 47" xfId="1869"/>
    <cellStyle name="Comma0 48" xfId="1870"/>
    <cellStyle name="Comma0 49" xfId="1871"/>
    <cellStyle name="Comma0 5" xfId="1872"/>
    <cellStyle name="Comma0 50" xfId="1873"/>
    <cellStyle name="Comma0 51" xfId="1874"/>
    <cellStyle name="Comma0 52" xfId="1875"/>
    <cellStyle name="Comma0 53" xfId="1876"/>
    <cellStyle name="Comma0 54" xfId="1877"/>
    <cellStyle name="Comma0 55" xfId="1878"/>
    <cellStyle name="Comma0 56" xfId="1879"/>
    <cellStyle name="Comma0 57" xfId="1880"/>
    <cellStyle name="Comma0 58" xfId="1881"/>
    <cellStyle name="Comma0 59" xfId="1882"/>
    <cellStyle name="Comma0 6" xfId="1883"/>
    <cellStyle name="Comma0 60" xfId="1884"/>
    <cellStyle name="Comma0 61" xfId="1885"/>
    <cellStyle name="Comma0 62" xfId="1886"/>
    <cellStyle name="Comma0 63" xfId="1887"/>
    <cellStyle name="Comma0 64" xfId="1888"/>
    <cellStyle name="Comma0 65" xfId="1889"/>
    <cellStyle name="Comma0 66" xfId="1890"/>
    <cellStyle name="Comma0 67" xfId="1891"/>
    <cellStyle name="Comma0 68" xfId="1892"/>
    <cellStyle name="Comma0 69" xfId="1893"/>
    <cellStyle name="Comma0 7" xfId="1894"/>
    <cellStyle name="Comma0 70" xfId="1895"/>
    <cellStyle name="Comma0 71" xfId="1896"/>
    <cellStyle name="Comma0 72" xfId="1897"/>
    <cellStyle name="Comma0 73" xfId="1898"/>
    <cellStyle name="Comma0 74" xfId="1899"/>
    <cellStyle name="Comma0 75" xfId="1900"/>
    <cellStyle name="Comma0 76" xfId="1901"/>
    <cellStyle name="Comma0 77" xfId="1902"/>
    <cellStyle name="Comma0 78" xfId="1903"/>
    <cellStyle name="Comma0 79" xfId="1904"/>
    <cellStyle name="Comma0 8" xfId="1905"/>
    <cellStyle name="Comma0 80" xfId="1906"/>
    <cellStyle name="Comma0 81" xfId="1907"/>
    <cellStyle name="Comma0 82" xfId="1908"/>
    <cellStyle name="Comma0 83" xfId="1909"/>
    <cellStyle name="Comma0 84" xfId="1910"/>
    <cellStyle name="Comma0 85" xfId="1911"/>
    <cellStyle name="Comma0 86" xfId="1912"/>
    <cellStyle name="Comma0 87" xfId="1913"/>
    <cellStyle name="Comma0 88" xfId="1914"/>
    <cellStyle name="Comma0 89" xfId="1915"/>
    <cellStyle name="Comma0 9" xfId="1916"/>
    <cellStyle name="Comma0 90" xfId="1917"/>
    <cellStyle name="Comma0 91" xfId="1918"/>
    <cellStyle name="Comma0 92" xfId="1919"/>
    <cellStyle name="Comma0 93" xfId="1920"/>
    <cellStyle name="Comma0 94" xfId="1921"/>
    <cellStyle name="Comma0 95" xfId="1922"/>
    <cellStyle name="Comma0 96" xfId="1923"/>
    <cellStyle name="Comma0 97" xfId="1924"/>
    <cellStyle name="Comma0 98" xfId="1925"/>
    <cellStyle name="Comma0 99" xfId="1926"/>
    <cellStyle name="Copied" xfId="16753"/>
    <cellStyle name="COST1" xfId="16754"/>
    <cellStyle name="Currency [00]" xfId="16755"/>
    <cellStyle name="Currency 2" xfId="16756"/>
    <cellStyle name="Currency0" xfId="1927"/>
    <cellStyle name="Currency0 10" xfId="1928"/>
    <cellStyle name="Currency0 100" xfId="1929"/>
    <cellStyle name="Currency0 101" xfId="1930"/>
    <cellStyle name="Currency0 102" xfId="1931"/>
    <cellStyle name="Currency0 103" xfId="1932"/>
    <cellStyle name="Currency0 104" xfId="6529"/>
    <cellStyle name="Currency0 105" xfId="6530"/>
    <cellStyle name="Currency0 106" xfId="6531"/>
    <cellStyle name="Currency0 107" xfId="6532"/>
    <cellStyle name="Currency0 108" xfId="6533"/>
    <cellStyle name="Currency0 109" xfId="6534"/>
    <cellStyle name="Currency0 11" xfId="1933"/>
    <cellStyle name="Currency0 110" xfId="6535"/>
    <cellStyle name="Currency0 111" xfId="6536"/>
    <cellStyle name="Currency0 112" xfId="6537"/>
    <cellStyle name="Currency0 113" xfId="6538"/>
    <cellStyle name="Currency0 114" xfId="6539"/>
    <cellStyle name="Currency0 115" xfId="6540"/>
    <cellStyle name="Currency0 116" xfId="6541"/>
    <cellStyle name="Currency0 117" xfId="6542"/>
    <cellStyle name="Currency0 118" xfId="6543"/>
    <cellStyle name="Currency0 119" xfId="6544"/>
    <cellStyle name="Currency0 12" xfId="1934"/>
    <cellStyle name="Currency0 120" xfId="6545"/>
    <cellStyle name="Currency0 121" xfId="6546"/>
    <cellStyle name="Currency0 122" xfId="6547"/>
    <cellStyle name="Currency0 123" xfId="6548"/>
    <cellStyle name="Currency0 13" xfId="1935"/>
    <cellStyle name="Currency0 14" xfId="1936"/>
    <cellStyle name="Currency0 15" xfId="1937"/>
    <cellStyle name="Currency0 16" xfId="1938"/>
    <cellStyle name="Currency0 17" xfId="1939"/>
    <cellStyle name="Currency0 18" xfId="1940"/>
    <cellStyle name="Currency0 19" xfId="1941"/>
    <cellStyle name="Currency0 2" xfId="1942"/>
    <cellStyle name="Currency0 20" xfId="1943"/>
    <cellStyle name="Currency0 21" xfId="1944"/>
    <cellStyle name="Currency0 22" xfId="1945"/>
    <cellStyle name="Currency0 23" xfId="1946"/>
    <cellStyle name="Currency0 24" xfId="1947"/>
    <cellStyle name="Currency0 25" xfId="1948"/>
    <cellStyle name="Currency0 26" xfId="1949"/>
    <cellStyle name="Currency0 27" xfId="1950"/>
    <cellStyle name="Currency0 28" xfId="1951"/>
    <cellStyle name="Currency0 29" xfId="1952"/>
    <cellStyle name="Currency0 3" xfId="1953"/>
    <cellStyle name="Currency0 30" xfId="1954"/>
    <cellStyle name="Currency0 31" xfId="1955"/>
    <cellStyle name="Currency0 32" xfId="1956"/>
    <cellStyle name="Currency0 33" xfId="1957"/>
    <cellStyle name="Currency0 34" xfId="1958"/>
    <cellStyle name="Currency0 35" xfId="1959"/>
    <cellStyle name="Currency0 36" xfId="1960"/>
    <cellStyle name="Currency0 37" xfId="1961"/>
    <cellStyle name="Currency0 38" xfId="1962"/>
    <cellStyle name="Currency0 39" xfId="1963"/>
    <cellStyle name="Currency0 4" xfId="1964"/>
    <cellStyle name="Currency0 40" xfId="1965"/>
    <cellStyle name="Currency0 41" xfId="1966"/>
    <cellStyle name="Currency0 42" xfId="1967"/>
    <cellStyle name="Currency0 43" xfId="1968"/>
    <cellStyle name="Currency0 44" xfId="1969"/>
    <cellStyle name="Currency0 45" xfId="1970"/>
    <cellStyle name="Currency0 46" xfId="1971"/>
    <cellStyle name="Currency0 47" xfId="1972"/>
    <cellStyle name="Currency0 48" xfId="1973"/>
    <cellStyle name="Currency0 49" xfId="1974"/>
    <cellStyle name="Currency0 5" xfId="1975"/>
    <cellStyle name="Currency0 50" xfId="1976"/>
    <cellStyle name="Currency0 51" xfId="1977"/>
    <cellStyle name="Currency0 52" xfId="1978"/>
    <cellStyle name="Currency0 53" xfId="1979"/>
    <cellStyle name="Currency0 54" xfId="1980"/>
    <cellStyle name="Currency0 55" xfId="1981"/>
    <cellStyle name="Currency0 56" xfId="1982"/>
    <cellStyle name="Currency0 57" xfId="1983"/>
    <cellStyle name="Currency0 58" xfId="1984"/>
    <cellStyle name="Currency0 59" xfId="1985"/>
    <cellStyle name="Currency0 6" xfId="1986"/>
    <cellStyle name="Currency0 60" xfId="1987"/>
    <cellStyle name="Currency0 61" xfId="1988"/>
    <cellStyle name="Currency0 62" xfId="1989"/>
    <cellStyle name="Currency0 63" xfId="1990"/>
    <cellStyle name="Currency0 64" xfId="1991"/>
    <cellStyle name="Currency0 65" xfId="1992"/>
    <cellStyle name="Currency0 66" xfId="1993"/>
    <cellStyle name="Currency0 67" xfId="1994"/>
    <cellStyle name="Currency0 68" xfId="1995"/>
    <cellStyle name="Currency0 69" xfId="1996"/>
    <cellStyle name="Currency0 7" xfId="1997"/>
    <cellStyle name="Currency0 70" xfId="1998"/>
    <cellStyle name="Currency0 71" xfId="1999"/>
    <cellStyle name="Currency0 72" xfId="2000"/>
    <cellStyle name="Currency0 73" xfId="2001"/>
    <cellStyle name="Currency0 74" xfId="2002"/>
    <cellStyle name="Currency0 75" xfId="2003"/>
    <cellStyle name="Currency0 76" xfId="2004"/>
    <cellStyle name="Currency0 77" xfId="2005"/>
    <cellStyle name="Currency0 78" xfId="2006"/>
    <cellStyle name="Currency0 79" xfId="2007"/>
    <cellStyle name="Currency0 8" xfId="2008"/>
    <cellStyle name="Currency0 80" xfId="2009"/>
    <cellStyle name="Currency0 81" xfId="2010"/>
    <cellStyle name="Currency0 82" xfId="2011"/>
    <cellStyle name="Currency0 83" xfId="2012"/>
    <cellStyle name="Currency0 84" xfId="2013"/>
    <cellStyle name="Currency0 85" xfId="2014"/>
    <cellStyle name="Currency0 86" xfId="2015"/>
    <cellStyle name="Currency0 87" xfId="2016"/>
    <cellStyle name="Currency0 88" xfId="2017"/>
    <cellStyle name="Currency0 89" xfId="2018"/>
    <cellStyle name="Currency0 9" xfId="2019"/>
    <cellStyle name="Currency0 90" xfId="2020"/>
    <cellStyle name="Currency0 91" xfId="2021"/>
    <cellStyle name="Currency0 92" xfId="2022"/>
    <cellStyle name="Currency0 93" xfId="2023"/>
    <cellStyle name="Currency0 94" xfId="2024"/>
    <cellStyle name="Currency0 95" xfId="2025"/>
    <cellStyle name="Currency0 96" xfId="2026"/>
    <cellStyle name="Currency0 97" xfId="2027"/>
    <cellStyle name="Currency0 98" xfId="2028"/>
    <cellStyle name="Currency0 99" xfId="2029"/>
    <cellStyle name="Currency1" xfId="16757"/>
    <cellStyle name="Custom - Style8" xfId="2030"/>
    <cellStyle name="Custom - Style8 2" xfId="6549"/>
    <cellStyle name="Date" xfId="2031"/>
    <cellStyle name="Date 10" xfId="2032"/>
    <cellStyle name="Date 10 2" xfId="6550"/>
    <cellStyle name="Date 100" xfId="2033"/>
    <cellStyle name="Date 100 2" xfId="6551"/>
    <cellStyle name="Date 101" xfId="2034"/>
    <cellStyle name="Date 101 2" xfId="6552"/>
    <cellStyle name="Date 102" xfId="2035"/>
    <cellStyle name="Date 102 2" xfId="6553"/>
    <cellStyle name="Date 103" xfId="2036"/>
    <cellStyle name="Date 103 2" xfId="6554"/>
    <cellStyle name="Date 104" xfId="6555"/>
    <cellStyle name="Date 105" xfId="6556"/>
    <cellStyle name="Date 106" xfId="6557"/>
    <cellStyle name="Date 107" xfId="6558"/>
    <cellStyle name="Date 108" xfId="6559"/>
    <cellStyle name="Date 109" xfId="6560"/>
    <cellStyle name="Date 11" xfId="2037"/>
    <cellStyle name="Date 11 2" xfId="6561"/>
    <cellStyle name="Date 110" xfId="6562"/>
    <cellStyle name="Date 111" xfId="6563"/>
    <cellStyle name="Date 112" xfId="6564"/>
    <cellStyle name="Date 113" xfId="6565"/>
    <cellStyle name="Date 114" xfId="6566"/>
    <cellStyle name="Date 115" xfId="6567"/>
    <cellStyle name="Date 116" xfId="6568"/>
    <cellStyle name="Date 117" xfId="6569"/>
    <cellStyle name="Date 118" xfId="6570"/>
    <cellStyle name="Date 119" xfId="6571"/>
    <cellStyle name="Date 12" xfId="2038"/>
    <cellStyle name="Date 12 2" xfId="6572"/>
    <cellStyle name="Date 120" xfId="6573"/>
    <cellStyle name="Date 121" xfId="6574"/>
    <cellStyle name="Date 122" xfId="6575"/>
    <cellStyle name="Date 123" xfId="6576"/>
    <cellStyle name="Date 13" xfId="2039"/>
    <cellStyle name="Date 13 2" xfId="6577"/>
    <cellStyle name="Date 14" xfId="2040"/>
    <cellStyle name="Date 14 2" xfId="6578"/>
    <cellStyle name="Date 15" xfId="2041"/>
    <cellStyle name="Date 15 2" xfId="6579"/>
    <cellStyle name="Date 16" xfId="2042"/>
    <cellStyle name="Date 16 2" xfId="6580"/>
    <cellStyle name="Date 17" xfId="2043"/>
    <cellStyle name="Date 17 2" xfId="6581"/>
    <cellStyle name="Date 18" xfId="2044"/>
    <cellStyle name="Date 18 2" xfId="6582"/>
    <cellStyle name="Date 19" xfId="2045"/>
    <cellStyle name="Date 19 2" xfId="6583"/>
    <cellStyle name="Date 2" xfId="2046"/>
    <cellStyle name="Date 2 2" xfId="6584"/>
    <cellStyle name="Date 20" xfId="2047"/>
    <cellStyle name="Date 20 2" xfId="6585"/>
    <cellStyle name="Date 21" xfId="2048"/>
    <cellStyle name="Date 21 2" xfId="6586"/>
    <cellStyle name="Date 22" xfId="2049"/>
    <cellStyle name="Date 22 2" xfId="6587"/>
    <cellStyle name="Date 23" xfId="2050"/>
    <cellStyle name="Date 23 2" xfId="6588"/>
    <cellStyle name="Date 24" xfId="2051"/>
    <cellStyle name="Date 24 2" xfId="6589"/>
    <cellStyle name="Date 25" xfId="2052"/>
    <cellStyle name="Date 25 2" xfId="6590"/>
    <cellStyle name="Date 26" xfId="2053"/>
    <cellStyle name="Date 26 2" xfId="6591"/>
    <cellStyle name="Date 27" xfId="2054"/>
    <cellStyle name="Date 27 2" xfId="6592"/>
    <cellStyle name="Date 28" xfId="2055"/>
    <cellStyle name="Date 28 2" xfId="6593"/>
    <cellStyle name="Date 29" xfId="2056"/>
    <cellStyle name="Date 29 2" xfId="6594"/>
    <cellStyle name="Date 3" xfId="2057"/>
    <cellStyle name="Date 3 2" xfId="6595"/>
    <cellStyle name="Date 30" xfId="2058"/>
    <cellStyle name="Date 30 2" xfId="6596"/>
    <cellStyle name="Date 31" xfId="2059"/>
    <cellStyle name="Date 31 2" xfId="6597"/>
    <cellStyle name="Date 32" xfId="2060"/>
    <cellStyle name="Date 32 2" xfId="6598"/>
    <cellStyle name="Date 33" xfId="2061"/>
    <cellStyle name="Date 33 2" xfId="6599"/>
    <cellStyle name="Date 34" xfId="2062"/>
    <cellStyle name="Date 34 2" xfId="6600"/>
    <cellStyle name="Date 35" xfId="2063"/>
    <cellStyle name="Date 35 2" xfId="6601"/>
    <cellStyle name="Date 36" xfId="2064"/>
    <cellStyle name="Date 36 2" xfId="6602"/>
    <cellStyle name="Date 37" xfId="2065"/>
    <cellStyle name="Date 37 2" xfId="6603"/>
    <cellStyle name="Date 38" xfId="2066"/>
    <cellStyle name="Date 38 2" xfId="6604"/>
    <cellStyle name="Date 39" xfId="2067"/>
    <cellStyle name="Date 39 2" xfId="6605"/>
    <cellStyle name="Date 4" xfId="2068"/>
    <cellStyle name="Date 4 2" xfId="6606"/>
    <cellStyle name="Date 40" xfId="2069"/>
    <cellStyle name="Date 40 2" xfId="6607"/>
    <cellStyle name="Date 41" xfId="2070"/>
    <cellStyle name="Date 41 2" xfId="6608"/>
    <cellStyle name="Date 42" xfId="2071"/>
    <cellStyle name="Date 42 2" xfId="6609"/>
    <cellStyle name="Date 43" xfId="2072"/>
    <cellStyle name="Date 43 2" xfId="6610"/>
    <cellStyle name="Date 44" xfId="2073"/>
    <cellStyle name="Date 44 2" xfId="6611"/>
    <cellStyle name="Date 45" xfId="2074"/>
    <cellStyle name="Date 45 2" xfId="6612"/>
    <cellStyle name="Date 46" xfId="2075"/>
    <cellStyle name="Date 46 2" xfId="6613"/>
    <cellStyle name="Date 47" xfId="2076"/>
    <cellStyle name="Date 47 2" xfId="6614"/>
    <cellStyle name="Date 48" xfId="2077"/>
    <cellStyle name="Date 48 2" xfId="6615"/>
    <cellStyle name="Date 49" xfId="2078"/>
    <cellStyle name="Date 49 2" xfId="6616"/>
    <cellStyle name="Date 5" xfId="2079"/>
    <cellStyle name="Date 5 2" xfId="6617"/>
    <cellStyle name="Date 50" xfId="2080"/>
    <cellStyle name="Date 50 2" xfId="6618"/>
    <cellStyle name="Date 51" xfId="2081"/>
    <cellStyle name="Date 51 2" xfId="6619"/>
    <cellStyle name="Date 52" xfId="2082"/>
    <cellStyle name="Date 52 2" xfId="6620"/>
    <cellStyle name="Date 53" xfId="2083"/>
    <cellStyle name="Date 53 2" xfId="6621"/>
    <cellStyle name="Date 54" xfId="2084"/>
    <cellStyle name="Date 54 2" xfId="6622"/>
    <cellStyle name="Date 55" xfId="2085"/>
    <cellStyle name="Date 55 2" xfId="6623"/>
    <cellStyle name="Date 56" xfId="2086"/>
    <cellStyle name="Date 56 2" xfId="6624"/>
    <cellStyle name="Date 57" xfId="2087"/>
    <cellStyle name="Date 57 2" xfId="6625"/>
    <cellStyle name="Date 58" xfId="2088"/>
    <cellStyle name="Date 58 2" xfId="6626"/>
    <cellStyle name="Date 59" xfId="2089"/>
    <cellStyle name="Date 59 2" xfId="6627"/>
    <cellStyle name="Date 6" xfId="2090"/>
    <cellStyle name="Date 6 2" xfId="6628"/>
    <cellStyle name="Date 60" xfId="2091"/>
    <cellStyle name="Date 60 2" xfId="6629"/>
    <cellStyle name="Date 61" xfId="2092"/>
    <cellStyle name="Date 61 2" xfId="6630"/>
    <cellStyle name="Date 62" xfId="2093"/>
    <cellStyle name="Date 62 2" xfId="6631"/>
    <cellStyle name="Date 63" xfId="2094"/>
    <cellStyle name="Date 63 2" xfId="6632"/>
    <cellStyle name="Date 64" xfId="2095"/>
    <cellStyle name="Date 64 2" xfId="6633"/>
    <cellStyle name="Date 65" xfId="2096"/>
    <cellStyle name="Date 65 2" xfId="6634"/>
    <cellStyle name="Date 66" xfId="2097"/>
    <cellStyle name="Date 66 2" xfId="6635"/>
    <cellStyle name="Date 67" xfId="2098"/>
    <cellStyle name="Date 67 2" xfId="6636"/>
    <cellStyle name="Date 68" xfId="2099"/>
    <cellStyle name="Date 68 2" xfId="6637"/>
    <cellStyle name="Date 69" xfId="2100"/>
    <cellStyle name="Date 69 2" xfId="6638"/>
    <cellStyle name="Date 7" xfId="2101"/>
    <cellStyle name="Date 7 2" xfId="6639"/>
    <cellStyle name="Date 70" xfId="2102"/>
    <cellStyle name="Date 70 2" xfId="6640"/>
    <cellStyle name="Date 71" xfId="2103"/>
    <cellStyle name="Date 71 2" xfId="6641"/>
    <cellStyle name="Date 72" xfId="2104"/>
    <cellStyle name="Date 72 2" xfId="6642"/>
    <cellStyle name="Date 73" xfId="2105"/>
    <cellStyle name="Date 73 2" xfId="6643"/>
    <cellStyle name="Date 74" xfId="2106"/>
    <cellStyle name="Date 74 2" xfId="6644"/>
    <cellStyle name="Date 75" xfId="2107"/>
    <cellStyle name="Date 75 2" xfId="6645"/>
    <cellStyle name="Date 76" xfId="2108"/>
    <cellStyle name="Date 76 2" xfId="6646"/>
    <cellStyle name="Date 77" xfId="2109"/>
    <cellStyle name="Date 77 2" xfId="6647"/>
    <cellStyle name="Date 78" xfId="2110"/>
    <cellStyle name="Date 78 2" xfId="6648"/>
    <cellStyle name="Date 79" xfId="2111"/>
    <cellStyle name="Date 79 2" xfId="6649"/>
    <cellStyle name="Date 8" xfId="2112"/>
    <cellStyle name="Date 8 2" xfId="6650"/>
    <cellStyle name="Date 80" xfId="2113"/>
    <cellStyle name="Date 80 2" xfId="6651"/>
    <cellStyle name="Date 81" xfId="2114"/>
    <cellStyle name="Date 81 2" xfId="6652"/>
    <cellStyle name="Date 82" xfId="2115"/>
    <cellStyle name="Date 82 2" xfId="6653"/>
    <cellStyle name="Date 83" xfId="2116"/>
    <cellStyle name="Date 83 2" xfId="6654"/>
    <cellStyle name="Date 84" xfId="2117"/>
    <cellStyle name="Date 84 2" xfId="6655"/>
    <cellStyle name="Date 85" xfId="2118"/>
    <cellStyle name="Date 85 2" xfId="6656"/>
    <cellStyle name="Date 86" xfId="2119"/>
    <cellStyle name="Date 86 2" xfId="6657"/>
    <cellStyle name="Date 87" xfId="2120"/>
    <cellStyle name="Date 87 2" xfId="6658"/>
    <cellStyle name="Date 88" xfId="2121"/>
    <cellStyle name="Date 88 2" xfId="6659"/>
    <cellStyle name="Date 89" xfId="2122"/>
    <cellStyle name="Date 89 2" xfId="6660"/>
    <cellStyle name="Date 9" xfId="2123"/>
    <cellStyle name="Date 9 2" xfId="6661"/>
    <cellStyle name="Date 90" xfId="2124"/>
    <cellStyle name="Date 90 2" xfId="6662"/>
    <cellStyle name="Date 91" xfId="2125"/>
    <cellStyle name="Date 91 2" xfId="6663"/>
    <cellStyle name="Date 92" xfId="2126"/>
    <cellStyle name="Date 92 2" xfId="6664"/>
    <cellStyle name="Date 93" xfId="2127"/>
    <cellStyle name="Date 93 2" xfId="6665"/>
    <cellStyle name="Date 94" xfId="2128"/>
    <cellStyle name="Date 94 2" xfId="6666"/>
    <cellStyle name="Date 95" xfId="2129"/>
    <cellStyle name="Date 95 2" xfId="6667"/>
    <cellStyle name="Date 96" xfId="2130"/>
    <cellStyle name="Date 96 2" xfId="6668"/>
    <cellStyle name="Date 97" xfId="2131"/>
    <cellStyle name="Date 97 2" xfId="6669"/>
    <cellStyle name="Date 98" xfId="2132"/>
    <cellStyle name="Date 98 2" xfId="6670"/>
    <cellStyle name="Date 99" xfId="2133"/>
    <cellStyle name="Date 99 2" xfId="6671"/>
    <cellStyle name="Date Short" xfId="16759"/>
    <cellStyle name="Date_DANH SACH TRAINING" xfId="16760"/>
    <cellStyle name="DELTA" xfId="16761"/>
    <cellStyle name="Dezimal [0]_68574_Materialbedarfsliste" xfId="16762"/>
    <cellStyle name="Dezimal_68574_Materialbedarfsliste" xfId="16763"/>
    <cellStyle name="Dollar (zero dec)" xfId="16764"/>
    <cellStyle name="EN CO.," xfId="16765"/>
    <cellStyle name="Enter Currency (0)" xfId="16766"/>
    <cellStyle name="Enter Currency (2)" xfId="16767"/>
    <cellStyle name="Enter Units (0)" xfId="16768"/>
    <cellStyle name="Enter Units (1)" xfId="16769"/>
    <cellStyle name="Enter Units (2)" xfId="16770"/>
    <cellStyle name="Entered" xfId="16771"/>
    <cellStyle name="Euro" xfId="16772"/>
    <cellStyle name="Excel Built-in Normal" xfId="2134"/>
    <cellStyle name="Explanatory Text 10" xfId="2135"/>
    <cellStyle name="Explanatory Text 10 2" xfId="6672"/>
    <cellStyle name="Explanatory Text 11" xfId="2136"/>
    <cellStyle name="Explanatory Text 11 2" xfId="6673"/>
    <cellStyle name="Explanatory Text 12" xfId="2137"/>
    <cellStyle name="Explanatory Text 12 2" xfId="6674"/>
    <cellStyle name="Explanatory Text 13" xfId="2138"/>
    <cellStyle name="Explanatory Text 13 2" xfId="6675"/>
    <cellStyle name="Explanatory Text 14" xfId="2139"/>
    <cellStyle name="Explanatory Text 14 2" xfId="6676"/>
    <cellStyle name="Explanatory Text 15" xfId="2140"/>
    <cellStyle name="Explanatory Text 15 2" xfId="6677"/>
    <cellStyle name="Explanatory Text 16" xfId="2141"/>
    <cellStyle name="Explanatory Text 16 2" xfId="6678"/>
    <cellStyle name="Explanatory Text 17" xfId="2142"/>
    <cellStyle name="Explanatory Text 17 2" xfId="6679"/>
    <cellStyle name="Explanatory Text 18" xfId="2143"/>
    <cellStyle name="Explanatory Text 18 2" xfId="6680"/>
    <cellStyle name="Explanatory Text 19" xfId="2144"/>
    <cellStyle name="Explanatory Text 19 2" xfId="6681"/>
    <cellStyle name="Explanatory Text 2" xfId="2145"/>
    <cellStyle name="Explanatory Text 2 2" xfId="2146"/>
    <cellStyle name="Explanatory Text 2 2 2" xfId="6682"/>
    <cellStyle name="Explanatory Text 2 3" xfId="6683"/>
    <cellStyle name="Explanatory Text 20" xfId="2147"/>
    <cellStyle name="Explanatory Text 20 2" xfId="6684"/>
    <cellStyle name="Explanatory Text 21" xfId="2148"/>
    <cellStyle name="Explanatory Text 21 2" xfId="6685"/>
    <cellStyle name="Explanatory Text 22" xfId="2149"/>
    <cellStyle name="Explanatory Text 22 2" xfId="6686"/>
    <cellStyle name="Explanatory Text 23" xfId="2150"/>
    <cellStyle name="Explanatory Text 23 2" xfId="6687"/>
    <cellStyle name="Explanatory Text 24" xfId="2151"/>
    <cellStyle name="Explanatory Text 24 2" xfId="6688"/>
    <cellStyle name="Explanatory Text 25" xfId="2152"/>
    <cellStyle name="Explanatory Text 25 2" xfId="6689"/>
    <cellStyle name="Explanatory Text 26" xfId="2153"/>
    <cellStyle name="Explanatory Text 26 2" xfId="6690"/>
    <cellStyle name="Explanatory Text 27" xfId="2154"/>
    <cellStyle name="Explanatory Text 27 2" xfId="6691"/>
    <cellStyle name="Explanatory Text 28" xfId="2155"/>
    <cellStyle name="Explanatory Text 28 2" xfId="6692"/>
    <cellStyle name="Explanatory Text 29" xfId="2156"/>
    <cellStyle name="Explanatory Text 29 2" xfId="6693"/>
    <cellStyle name="Explanatory Text 3" xfId="2157"/>
    <cellStyle name="Explanatory Text 3 2" xfId="6694"/>
    <cellStyle name="Explanatory Text 30" xfId="2158"/>
    <cellStyle name="Explanatory Text 30 2" xfId="6695"/>
    <cellStyle name="Explanatory Text 31" xfId="2159"/>
    <cellStyle name="Explanatory Text 31 2" xfId="6696"/>
    <cellStyle name="Explanatory Text 32" xfId="2160"/>
    <cellStyle name="Explanatory Text 32 2" xfId="6697"/>
    <cellStyle name="Explanatory Text 33" xfId="2161"/>
    <cellStyle name="Explanatory Text 33 2" xfId="6698"/>
    <cellStyle name="Explanatory Text 34" xfId="2162"/>
    <cellStyle name="Explanatory Text 34 2" xfId="6699"/>
    <cellStyle name="Explanatory Text 35" xfId="2163"/>
    <cellStyle name="Explanatory Text 35 2" xfId="6700"/>
    <cellStyle name="Explanatory Text 36" xfId="2164"/>
    <cellStyle name="Explanatory Text 36 2" xfId="6701"/>
    <cellStyle name="Explanatory Text 37" xfId="2165"/>
    <cellStyle name="Explanatory Text 37 2" xfId="6702"/>
    <cellStyle name="Explanatory Text 38" xfId="2166"/>
    <cellStyle name="Explanatory Text 38 2" xfId="6703"/>
    <cellStyle name="Explanatory Text 39" xfId="2167"/>
    <cellStyle name="Explanatory Text 39 2" xfId="6704"/>
    <cellStyle name="Explanatory Text 4" xfId="2168"/>
    <cellStyle name="Explanatory Text 4 2" xfId="6705"/>
    <cellStyle name="Explanatory Text 40" xfId="2169"/>
    <cellStyle name="Explanatory Text 40 2" xfId="6706"/>
    <cellStyle name="Explanatory Text 41" xfId="2170"/>
    <cellStyle name="Explanatory Text 41 2" xfId="6707"/>
    <cellStyle name="Explanatory Text 42" xfId="2171"/>
    <cellStyle name="Explanatory Text 42 2" xfId="6708"/>
    <cellStyle name="Explanatory Text 43" xfId="2172"/>
    <cellStyle name="Explanatory Text 43 2" xfId="6709"/>
    <cellStyle name="Explanatory Text 44" xfId="2173"/>
    <cellStyle name="Explanatory Text 44 2" xfId="6710"/>
    <cellStyle name="Explanatory Text 45" xfId="2174"/>
    <cellStyle name="Explanatory Text 45 2" xfId="6711"/>
    <cellStyle name="Explanatory Text 46" xfId="2175"/>
    <cellStyle name="Explanatory Text 46 2" xfId="6712"/>
    <cellStyle name="Explanatory Text 47" xfId="2176"/>
    <cellStyle name="Explanatory Text 47 2" xfId="6713"/>
    <cellStyle name="Explanatory Text 48" xfId="2177"/>
    <cellStyle name="Explanatory Text 48 2" xfId="6714"/>
    <cellStyle name="Explanatory Text 49" xfId="2178"/>
    <cellStyle name="Explanatory Text 49 2" xfId="6715"/>
    <cellStyle name="Explanatory Text 5" xfId="2179"/>
    <cellStyle name="Explanatory Text 5 2" xfId="6716"/>
    <cellStyle name="Explanatory Text 50" xfId="2180"/>
    <cellStyle name="Explanatory Text 50 2" xfId="6717"/>
    <cellStyle name="Explanatory Text 51" xfId="2181"/>
    <cellStyle name="Explanatory Text 51 2" xfId="6718"/>
    <cellStyle name="Explanatory Text 52" xfId="2182"/>
    <cellStyle name="Explanatory Text 52 2" xfId="6719"/>
    <cellStyle name="Explanatory Text 53" xfId="2183"/>
    <cellStyle name="Explanatory Text 53 2" xfId="6720"/>
    <cellStyle name="Explanatory Text 54" xfId="2184"/>
    <cellStyle name="Explanatory Text 54 2" xfId="6721"/>
    <cellStyle name="Explanatory Text 55" xfId="2185"/>
    <cellStyle name="Explanatory Text 55 2" xfId="6722"/>
    <cellStyle name="Explanatory Text 56" xfId="2186"/>
    <cellStyle name="Explanatory Text 56 2" xfId="6723"/>
    <cellStyle name="Explanatory Text 57" xfId="2187"/>
    <cellStyle name="Explanatory Text 57 2" xfId="6724"/>
    <cellStyle name="Explanatory Text 58" xfId="2188"/>
    <cellStyle name="Explanatory Text 58 2" xfId="6725"/>
    <cellStyle name="Explanatory Text 59" xfId="2189"/>
    <cellStyle name="Explanatory Text 59 2" xfId="6726"/>
    <cellStyle name="Explanatory Text 6" xfId="2190"/>
    <cellStyle name="Explanatory Text 6 2" xfId="6727"/>
    <cellStyle name="Explanatory Text 60" xfId="6728"/>
    <cellStyle name="Explanatory Text 7" xfId="2191"/>
    <cellStyle name="Explanatory Text 7 2" xfId="6729"/>
    <cellStyle name="Explanatory Text 8" xfId="2192"/>
    <cellStyle name="Explanatory Text 8 2" xfId="6730"/>
    <cellStyle name="Explanatory Text 9" xfId="2193"/>
    <cellStyle name="Explanatory Text 9 2" xfId="6731"/>
    <cellStyle name="Fixed" xfId="2194"/>
    <cellStyle name="Fixed 10" xfId="2195"/>
    <cellStyle name="Fixed 100" xfId="2196"/>
    <cellStyle name="Fixed 101" xfId="2197"/>
    <cellStyle name="Fixed 102" xfId="2198"/>
    <cellStyle name="Fixed 103" xfId="2199"/>
    <cellStyle name="Fixed 104" xfId="6732"/>
    <cellStyle name="Fixed 105" xfId="6733"/>
    <cellStyle name="Fixed 106" xfId="6734"/>
    <cellStyle name="Fixed 107" xfId="6735"/>
    <cellStyle name="Fixed 108" xfId="6736"/>
    <cellStyle name="Fixed 109" xfId="6737"/>
    <cellStyle name="Fixed 11" xfId="2200"/>
    <cellStyle name="Fixed 110" xfId="6738"/>
    <cellStyle name="Fixed 111" xfId="6739"/>
    <cellStyle name="Fixed 112" xfId="6740"/>
    <cellStyle name="Fixed 113" xfId="6741"/>
    <cellStyle name="Fixed 114" xfId="6742"/>
    <cellStyle name="Fixed 115" xfId="6743"/>
    <cellStyle name="Fixed 116" xfId="6744"/>
    <cellStyle name="Fixed 117" xfId="6745"/>
    <cellStyle name="Fixed 118" xfId="6746"/>
    <cellStyle name="Fixed 119" xfId="6747"/>
    <cellStyle name="Fixed 12" xfId="2201"/>
    <cellStyle name="Fixed 120" xfId="6748"/>
    <cellStyle name="Fixed 121" xfId="6749"/>
    <cellStyle name="Fixed 122" xfId="6750"/>
    <cellStyle name="Fixed 123" xfId="6751"/>
    <cellStyle name="Fixed 13" xfId="2202"/>
    <cellStyle name="Fixed 14" xfId="2203"/>
    <cellStyle name="Fixed 15" xfId="2204"/>
    <cellStyle name="Fixed 16" xfId="2205"/>
    <cellStyle name="Fixed 17" xfId="2206"/>
    <cellStyle name="Fixed 18" xfId="2207"/>
    <cellStyle name="Fixed 19" xfId="2208"/>
    <cellStyle name="Fixed 2" xfId="2209"/>
    <cellStyle name="Fixed 20" xfId="2210"/>
    <cellStyle name="Fixed 21" xfId="2211"/>
    <cellStyle name="Fixed 22" xfId="2212"/>
    <cellStyle name="Fixed 23" xfId="2213"/>
    <cellStyle name="Fixed 24" xfId="2214"/>
    <cellStyle name="Fixed 25" xfId="2215"/>
    <cellStyle name="Fixed 26" xfId="2216"/>
    <cellStyle name="Fixed 27" xfId="2217"/>
    <cellStyle name="Fixed 28" xfId="2218"/>
    <cellStyle name="Fixed 29" xfId="2219"/>
    <cellStyle name="Fixed 3" xfId="2220"/>
    <cellStyle name="Fixed 30" xfId="2221"/>
    <cellStyle name="Fixed 31" xfId="2222"/>
    <cellStyle name="Fixed 32" xfId="2223"/>
    <cellStyle name="Fixed 33" xfId="2224"/>
    <cellStyle name="Fixed 34" xfId="2225"/>
    <cellStyle name="Fixed 35" xfId="2226"/>
    <cellStyle name="Fixed 36" xfId="2227"/>
    <cellStyle name="Fixed 37" xfId="2228"/>
    <cellStyle name="Fixed 38" xfId="2229"/>
    <cellStyle name="Fixed 39" xfId="2230"/>
    <cellStyle name="Fixed 4" xfId="2231"/>
    <cellStyle name="Fixed 40" xfId="2232"/>
    <cellStyle name="Fixed 41" xfId="2233"/>
    <cellStyle name="Fixed 42" xfId="2234"/>
    <cellStyle name="Fixed 43" xfId="2235"/>
    <cellStyle name="Fixed 44" xfId="2236"/>
    <cellStyle name="Fixed 45" xfId="2237"/>
    <cellStyle name="Fixed 46" xfId="2238"/>
    <cellStyle name="Fixed 47" xfId="2239"/>
    <cellStyle name="Fixed 48" xfId="2240"/>
    <cellStyle name="Fixed 49" xfId="2241"/>
    <cellStyle name="Fixed 5" xfId="2242"/>
    <cellStyle name="Fixed 50" xfId="2243"/>
    <cellStyle name="Fixed 51" xfId="2244"/>
    <cellStyle name="Fixed 52" xfId="2245"/>
    <cellStyle name="Fixed 53" xfId="2246"/>
    <cellStyle name="Fixed 54" xfId="2247"/>
    <cellStyle name="Fixed 55" xfId="2248"/>
    <cellStyle name="Fixed 56" xfId="2249"/>
    <cellStyle name="Fixed 57" xfId="2250"/>
    <cellStyle name="Fixed 58" xfId="2251"/>
    <cellStyle name="Fixed 59" xfId="2252"/>
    <cellStyle name="Fixed 6" xfId="2253"/>
    <cellStyle name="Fixed 60" xfId="2254"/>
    <cellStyle name="Fixed 61" xfId="2255"/>
    <cellStyle name="Fixed 62" xfId="2256"/>
    <cellStyle name="Fixed 63" xfId="2257"/>
    <cellStyle name="Fixed 64" xfId="2258"/>
    <cellStyle name="Fixed 65" xfId="2259"/>
    <cellStyle name="Fixed 66" xfId="2260"/>
    <cellStyle name="Fixed 67" xfId="2261"/>
    <cellStyle name="Fixed 68" xfId="2262"/>
    <cellStyle name="Fixed 69" xfId="2263"/>
    <cellStyle name="Fixed 7" xfId="2264"/>
    <cellStyle name="Fixed 70" xfId="2265"/>
    <cellStyle name="Fixed 71" xfId="2266"/>
    <cellStyle name="Fixed 72" xfId="2267"/>
    <cellStyle name="Fixed 73" xfId="2268"/>
    <cellStyle name="Fixed 74" xfId="2269"/>
    <cellStyle name="Fixed 75" xfId="2270"/>
    <cellStyle name="Fixed 76" xfId="2271"/>
    <cellStyle name="Fixed 77" xfId="2272"/>
    <cellStyle name="Fixed 78" xfId="2273"/>
    <cellStyle name="Fixed 79" xfId="2274"/>
    <cellStyle name="Fixed 8" xfId="2275"/>
    <cellStyle name="Fixed 80" xfId="2276"/>
    <cellStyle name="Fixed 81" xfId="2277"/>
    <cellStyle name="Fixed 82" xfId="2278"/>
    <cellStyle name="Fixed 83" xfId="2279"/>
    <cellStyle name="Fixed 84" xfId="2280"/>
    <cellStyle name="Fixed 85" xfId="2281"/>
    <cellStyle name="Fixed 86" xfId="2282"/>
    <cellStyle name="Fixed 87" xfId="2283"/>
    <cellStyle name="Fixed 88" xfId="2284"/>
    <cellStyle name="Fixed 89" xfId="2285"/>
    <cellStyle name="Fixed 9" xfId="2286"/>
    <cellStyle name="Fixed 90" xfId="2287"/>
    <cellStyle name="Fixed 91" xfId="2288"/>
    <cellStyle name="Fixed 92" xfId="2289"/>
    <cellStyle name="Fixed 93" xfId="2290"/>
    <cellStyle name="Fixed 94" xfId="2291"/>
    <cellStyle name="Fixed 95" xfId="2292"/>
    <cellStyle name="Fixed 96" xfId="2293"/>
    <cellStyle name="Fixed 97" xfId="2294"/>
    <cellStyle name="Fixed 98" xfId="2295"/>
    <cellStyle name="Fixed 99" xfId="2296"/>
    <cellStyle name="Font Britannic16" xfId="16773"/>
    <cellStyle name="Font Britannic18" xfId="16774"/>
    <cellStyle name="Font CenturyCond 18" xfId="16775"/>
    <cellStyle name="Font Cond20" xfId="16776"/>
    <cellStyle name="Font LucidaSans16" xfId="16777"/>
    <cellStyle name="Font NewCenturyCond18" xfId="16778"/>
    <cellStyle name="Font Ottawa14" xfId="16779"/>
    <cellStyle name="Font Ottawa16" xfId="16780"/>
    <cellStyle name="Good 10" xfId="2297"/>
    <cellStyle name="Good 10 2" xfId="6752"/>
    <cellStyle name="Good 11" xfId="2298"/>
    <cellStyle name="Good 11 2" xfId="6753"/>
    <cellStyle name="Good 12" xfId="2299"/>
    <cellStyle name="Good 12 2" xfId="6754"/>
    <cellStyle name="Good 13" xfId="2300"/>
    <cellStyle name="Good 13 2" xfId="6755"/>
    <cellStyle name="Good 14" xfId="2301"/>
    <cellStyle name="Good 14 2" xfId="6756"/>
    <cellStyle name="Good 15" xfId="2302"/>
    <cellStyle name="Good 15 2" xfId="6757"/>
    <cellStyle name="Good 16" xfId="2303"/>
    <cellStyle name="Good 16 2" xfId="6758"/>
    <cellStyle name="Good 17" xfId="2304"/>
    <cellStyle name="Good 17 2" xfId="6759"/>
    <cellStyle name="Good 18" xfId="2305"/>
    <cellStyle name="Good 18 2" xfId="6760"/>
    <cellStyle name="Good 19" xfId="2306"/>
    <cellStyle name="Good 19 2" xfId="6761"/>
    <cellStyle name="Good 2" xfId="2307"/>
    <cellStyle name="Good 2 2" xfId="2308"/>
    <cellStyle name="Good 2 2 2" xfId="6762"/>
    <cellStyle name="Good 2 3" xfId="6763"/>
    <cellStyle name="Good 20" xfId="2309"/>
    <cellStyle name="Good 20 2" xfId="6764"/>
    <cellStyle name="Good 21" xfId="2310"/>
    <cellStyle name="Good 21 2" xfId="6765"/>
    <cellStyle name="Good 22" xfId="2311"/>
    <cellStyle name="Good 22 2" xfId="6766"/>
    <cellStyle name="Good 23" xfId="2312"/>
    <cellStyle name="Good 23 2" xfId="6767"/>
    <cellStyle name="Good 24" xfId="2313"/>
    <cellStyle name="Good 24 2" xfId="6768"/>
    <cellStyle name="Good 25" xfId="2314"/>
    <cellStyle name="Good 25 2" xfId="6769"/>
    <cellStyle name="Good 26" xfId="2315"/>
    <cellStyle name="Good 26 2" xfId="6770"/>
    <cellStyle name="Good 27" xfId="2316"/>
    <cellStyle name="Good 27 2" xfId="6771"/>
    <cellStyle name="Good 28" xfId="2317"/>
    <cellStyle name="Good 28 2" xfId="6772"/>
    <cellStyle name="Good 29" xfId="2318"/>
    <cellStyle name="Good 29 2" xfId="6773"/>
    <cellStyle name="Good 3" xfId="2319"/>
    <cellStyle name="Good 3 2" xfId="6774"/>
    <cellStyle name="Good 30" xfId="2320"/>
    <cellStyle name="Good 30 2" xfId="6775"/>
    <cellStyle name="Good 31" xfId="2321"/>
    <cellStyle name="Good 31 2" xfId="6776"/>
    <cellStyle name="Good 32" xfId="2322"/>
    <cellStyle name="Good 32 2" xfId="6777"/>
    <cellStyle name="Good 33" xfId="2323"/>
    <cellStyle name="Good 33 2" xfId="6778"/>
    <cellStyle name="Good 34" xfId="2324"/>
    <cellStyle name="Good 34 2" xfId="6779"/>
    <cellStyle name="Good 35" xfId="2325"/>
    <cellStyle name="Good 35 2" xfId="6780"/>
    <cellStyle name="Good 36" xfId="2326"/>
    <cellStyle name="Good 36 2" xfId="6781"/>
    <cellStyle name="Good 37" xfId="2327"/>
    <cellStyle name="Good 37 2" xfId="6782"/>
    <cellStyle name="Good 38" xfId="2328"/>
    <cellStyle name="Good 38 2" xfId="6783"/>
    <cellStyle name="Good 39" xfId="2329"/>
    <cellStyle name="Good 39 2" xfId="6784"/>
    <cellStyle name="Good 4" xfId="2330"/>
    <cellStyle name="Good 4 2" xfId="6785"/>
    <cellStyle name="Good 40" xfId="2331"/>
    <cellStyle name="Good 40 2" xfId="6786"/>
    <cellStyle name="Good 41" xfId="2332"/>
    <cellStyle name="Good 41 2" xfId="6787"/>
    <cellStyle name="Good 42" xfId="2333"/>
    <cellStyle name="Good 42 2" xfId="6788"/>
    <cellStyle name="Good 43" xfId="2334"/>
    <cellStyle name="Good 43 2" xfId="6789"/>
    <cellStyle name="Good 44" xfId="2335"/>
    <cellStyle name="Good 44 2" xfId="6790"/>
    <cellStyle name="Good 45" xfId="2336"/>
    <cellStyle name="Good 45 2" xfId="6791"/>
    <cellStyle name="Good 46" xfId="2337"/>
    <cellStyle name="Good 46 2" xfId="6792"/>
    <cellStyle name="Good 47" xfId="2338"/>
    <cellStyle name="Good 47 2" xfId="6793"/>
    <cellStyle name="Good 48" xfId="2339"/>
    <cellStyle name="Good 48 2" xfId="6794"/>
    <cellStyle name="Good 49" xfId="2340"/>
    <cellStyle name="Good 49 2" xfId="6795"/>
    <cellStyle name="Good 5" xfId="2341"/>
    <cellStyle name="Good 5 2" xfId="6796"/>
    <cellStyle name="Good 50" xfId="2342"/>
    <cellStyle name="Good 50 2" xfId="6797"/>
    <cellStyle name="Good 51" xfId="2343"/>
    <cellStyle name="Good 51 2" xfId="6798"/>
    <cellStyle name="Good 52" xfId="2344"/>
    <cellStyle name="Good 52 2" xfId="6799"/>
    <cellStyle name="Good 53" xfId="2345"/>
    <cellStyle name="Good 53 2" xfId="6800"/>
    <cellStyle name="Good 54" xfId="2346"/>
    <cellStyle name="Good 54 2" xfId="6801"/>
    <cellStyle name="Good 55" xfId="2347"/>
    <cellStyle name="Good 55 2" xfId="6802"/>
    <cellStyle name="Good 56" xfId="2348"/>
    <cellStyle name="Good 56 2" xfId="6803"/>
    <cellStyle name="Good 57" xfId="2349"/>
    <cellStyle name="Good 57 2" xfId="6804"/>
    <cellStyle name="Good 58" xfId="2350"/>
    <cellStyle name="Good 58 2" xfId="6805"/>
    <cellStyle name="Good 59" xfId="2351"/>
    <cellStyle name="Good 59 2" xfId="6806"/>
    <cellStyle name="Good 6" xfId="2352"/>
    <cellStyle name="Good 6 2" xfId="6807"/>
    <cellStyle name="Good 60" xfId="6808"/>
    <cellStyle name="Good 7" xfId="2353"/>
    <cellStyle name="Good 7 2" xfId="6809"/>
    <cellStyle name="Good 8" xfId="2354"/>
    <cellStyle name="Good 8 2" xfId="6810"/>
    <cellStyle name="Good 9" xfId="2355"/>
    <cellStyle name="Good 9 2" xfId="6811"/>
    <cellStyle name="Grey" xfId="16781"/>
    <cellStyle name="ha" xfId="16782"/>
    <cellStyle name="header" xfId="16783"/>
    <cellStyle name="Header1" xfId="16784"/>
    <cellStyle name="Header2" xfId="16785"/>
    <cellStyle name="Header2 2" xfId="16786"/>
    <cellStyle name="Heading 1 10" xfId="2356"/>
    <cellStyle name="Heading 1 10 2" xfId="6812"/>
    <cellStyle name="Heading 1 11" xfId="2357"/>
    <cellStyle name="Heading 1 11 2" xfId="6813"/>
    <cellStyle name="Heading 1 12" xfId="2358"/>
    <cellStyle name="Heading 1 12 2" xfId="6814"/>
    <cellStyle name="Heading 1 13" xfId="2359"/>
    <cellStyle name="Heading 1 13 2" xfId="6815"/>
    <cellStyle name="Heading 1 14" xfId="2360"/>
    <cellStyle name="Heading 1 14 2" xfId="6816"/>
    <cellStyle name="Heading 1 15" xfId="2361"/>
    <cellStyle name="Heading 1 15 2" xfId="6817"/>
    <cellStyle name="Heading 1 16" xfId="2362"/>
    <cellStyle name="Heading 1 16 2" xfId="6818"/>
    <cellStyle name="Heading 1 17" xfId="2363"/>
    <cellStyle name="Heading 1 17 2" xfId="6819"/>
    <cellStyle name="Heading 1 18" xfId="2364"/>
    <cellStyle name="Heading 1 18 2" xfId="6820"/>
    <cellStyle name="Heading 1 19" xfId="2365"/>
    <cellStyle name="Heading 1 19 2" xfId="6821"/>
    <cellStyle name="Heading 1 2" xfId="2366"/>
    <cellStyle name="Heading 1 2 2" xfId="2367"/>
    <cellStyle name="Heading 1 2 2 2" xfId="6822"/>
    <cellStyle name="Heading 1 2 3" xfId="6823"/>
    <cellStyle name="Heading 1 20" xfId="2368"/>
    <cellStyle name="Heading 1 20 2" xfId="6824"/>
    <cellStyle name="Heading 1 21" xfId="2369"/>
    <cellStyle name="Heading 1 21 2" xfId="6825"/>
    <cellStyle name="Heading 1 22" xfId="2370"/>
    <cellStyle name="Heading 1 22 2" xfId="6826"/>
    <cellStyle name="Heading 1 23" xfId="2371"/>
    <cellStyle name="Heading 1 23 2" xfId="6827"/>
    <cellStyle name="Heading 1 24" xfId="2372"/>
    <cellStyle name="Heading 1 24 2" xfId="6828"/>
    <cellStyle name="Heading 1 25" xfId="2373"/>
    <cellStyle name="Heading 1 25 2" xfId="6829"/>
    <cellStyle name="Heading 1 26" xfId="2374"/>
    <cellStyle name="Heading 1 26 2" xfId="6830"/>
    <cellStyle name="Heading 1 27" xfId="2375"/>
    <cellStyle name="Heading 1 27 2" xfId="6831"/>
    <cellStyle name="Heading 1 28" xfId="2376"/>
    <cellStyle name="Heading 1 28 2" xfId="6832"/>
    <cellStyle name="Heading 1 29" xfId="2377"/>
    <cellStyle name="Heading 1 29 2" xfId="6833"/>
    <cellStyle name="Heading 1 3" xfId="2378"/>
    <cellStyle name="Heading 1 3 2" xfId="6834"/>
    <cellStyle name="Heading 1 30" xfId="2379"/>
    <cellStyle name="Heading 1 30 2" xfId="6835"/>
    <cellStyle name="Heading 1 31" xfId="2380"/>
    <cellStyle name="Heading 1 31 2" xfId="6836"/>
    <cellStyle name="Heading 1 32" xfId="2381"/>
    <cellStyle name="Heading 1 32 2" xfId="6837"/>
    <cellStyle name="Heading 1 33" xfId="2382"/>
    <cellStyle name="Heading 1 33 2" xfId="6838"/>
    <cellStyle name="Heading 1 34" xfId="2383"/>
    <cellStyle name="Heading 1 34 2" xfId="6839"/>
    <cellStyle name="Heading 1 35" xfId="2384"/>
    <cellStyle name="Heading 1 35 2" xfId="6840"/>
    <cellStyle name="Heading 1 36" xfId="2385"/>
    <cellStyle name="Heading 1 36 2" xfId="6841"/>
    <cellStyle name="Heading 1 37" xfId="2386"/>
    <cellStyle name="Heading 1 37 2" xfId="6842"/>
    <cellStyle name="Heading 1 38" xfId="2387"/>
    <cellStyle name="Heading 1 38 2" xfId="6843"/>
    <cellStyle name="Heading 1 39" xfId="2388"/>
    <cellStyle name="Heading 1 39 2" xfId="6844"/>
    <cellStyle name="Heading 1 4" xfId="2389"/>
    <cellStyle name="Heading 1 4 2" xfId="6845"/>
    <cellStyle name="Heading 1 40" xfId="2390"/>
    <cellStyle name="Heading 1 40 2" xfId="6846"/>
    <cellStyle name="Heading 1 41" xfId="2391"/>
    <cellStyle name="Heading 1 41 2" xfId="6847"/>
    <cellStyle name="Heading 1 42" xfId="2392"/>
    <cellStyle name="Heading 1 42 2" xfId="6848"/>
    <cellStyle name="Heading 1 43" xfId="2393"/>
    <cellStyle name="Heading 1 43 2" xfId="6849"/>
    <cellStyle name="Heading 1 44" xfId="2394"/>
    <cellStyle name="Heading 1 44 2" xfId="6850"/>
    <cellStyle name="Heading 1 45" xfId="2395"/>
    <cellStyle name="Heading 1 45 2" xfId="6851"/>
    <cellStyle name="Heading 1 46" xfId="2396"/>
    <cellStyle name="Heading 1 46 2" xfId="6852"/>
    <cellStyle name="Heading 1 47" xfId="2397"/>
    <cellStyle name="Heading 1 47 2" xfId="6853"/>
    <cellStyle name="Heading 1 48" xfId="2398"/>
    <cellStyle name="Heading 1 48 2" xfId="6854"/>
    <cellStyle name="Heading 1 49" xfId="2399"/>
    <cellStyle name="Heading 1 49 2" xfId="6855"/>
    <cellStyle name="Heading 1 5" xfId="2400"/>
    <cellStyle name="Heading 1 5 2" xfId="6856"/>
    <cellStyle name="Heading 1 50" xfId="2401"/>
    <cellStyle name="Heading 1 50 2" xfId="6857"/>
    <cellStyle name="Heading 1 51" xfId="2402"/>
    <cellStyle name="Heading 1 51 2" xfId="6858"/>
    <cellStyle name="Heading 1 52" xfId="2403"/>
    <cellStyle name="Heading 1 52 2" xfId="6859"/>
    <cellStyle name="Heading 1 53" xfId="2404"/>
    <cellStyle name="Heading 1 53 2" xfId="6860"/>
    <cellStyle name="Heading 1 54" xfId="2405"/>
    <cellStyle name="Heading 1 54 2" xfId="6861"/>
    <cellStyle name="Heading 1 55" xfId="2406"/>
    <cellStyle name="Heading 1 55 2" xfId="6862"/>
    <cellStyle name="Heading 1 56" xfId="2407"/>
    <cellStyle name="Heading 1 56 2" xfId="6863"/>
    <cellStyle name="Heading 1 57" xfId="2408"/>
    <cellStyle name="Heading 1 57 2" xfId="6864"/>
    <cellStyle name="Heading 1 58" xfId="2409"/>
    <cellStyle name="Heading 1 58 2" xfId="6865"/>
    <cellStyle name="Heading 1 59" xfId="2410"/>
    <cellStyle name="Heading 1 59 2" xfId="6866"/>
    <cellStyle name="Heading 1 6" xfId="2411"/>
    <cellStyle name="Heading 1 6 2" xfId="6867"/>
    <cellStyle name="Heading 1 60" xfId="6868"/>
    <cellStyle name="Heading 1 7" xfId="2412"/>
    <cellStyle name="Heading 1 7 2" xfId="6869"/>
    <cellStyle name="Heading 1 8" xfId="2413"/>
    <cellStyle name="Heading 1 8 2" xfId="6870"/>
    <cellStyle name="Heading 1 9" xfId="2414"/>
    <cellStyle name="Heading 1 9 2" xfId="6871"/>
    <cellStyle name="Heading 2 10" xfId="2415"/>
    <cellStyle name="Heading 2 10 2" xfId="6872"/>
    <cellStyle name="Heading 2 11" xfId="2416"/>
    <cellStyle name="Heading 2 11 2" xfId="6873"/>
    <cellStyle name="Heading 2 12" xfId="2417"/>
    <cellStyle name="Heading 2 12 2" xfId="6874"/>
    <cellStyle name="Heading 2 13" xfId="2418"/>
    <cellStyle name="Heading 2 13 2" xfId="6875"/>
    <cellStyle name="Heading 2 14" xfId="2419"/>
    <cellStyle name="Heading 2 14 2" xfId="6876"/>
    <cellStyle name="Heading 2 15" xfId="2420"/>
    <cellStyle name="Heading 2 15 2" xfId="6877"/>
    <cellStyle name="Heading 2 16" xfId="2421"/>
    <cellStyle name="Heading 2 16 2" xfId="6878"/>
    <cellStyle name="Heading 2 17" xfId="2422"/>
    <cellStyle name="Heading 2 17 2" xfId="6879"/>
    <cellStyle name="Heading 2 18" xfId="2423"/>
    <cellStyle name="Heading 2 18 2" xfId="6880"/>
    <cellStyle name="Heading 2 19" xfId="2424"/>
    <cellStyle name="Heading 2 19 2" xfId="6881"/>
    <cellStyle name="Heading 2 2" xfId="2425"/>
    <cellStyle name="Heading 2 2 2" xfId="2426"/>
    <cellStyle name="Heading 2 2 2 2" xfId="6882"/>
    <cellStyle name="Heading 2 2 3" xfId="6883"/>
    <cellStyle name="Heading 2 20" xfId="2427"/>
    <cellStyle name="Heading 2 20 2" xfId="6884"/>
    <cellStyle name="Heading 2 21" xfId="2428"/>
    <cellStyle name="Heading 2 21 2" xfId="6885"/>
    <cellStyle name="Heading 2 22" xfId="2429"/>
    <cellStyle name="Heading 2 22 2" xfId="6886"/>
    <cellStyle name="Heading 2 23" xfId="2430"/>
    <cellStyle name="Heading 2 23 2" xfId="6887"/>
    <cellStyle name="Heading 2 24" xfId="2431"/>
    <cellStyle name="Heading 2 24 2" xfId="6888"/>
    <cellStyle name="Heading 2 25" xfId="2432"/>
    <cellStyle name="Heading 2 25 2" xfId="6889"/>
    <cellStyle name="Heading 2 26" xfId="2433"/>
    <cellStyle name="Heading 2 26 2" xfId="6890"/>
    <cellStyle name="Heading 2 27" xfId="2434"/>
    <cellStyle name="Heading 2 27 2" xfId="6891"/>
    <cellStyle name="Heading 2 28" xfId="2435"/>
    <cellStyle name="Heading 2 28 2" xfId="6892"/>
    <cellStyle name="Heading 2 29" xfId="2436"/>
    <cellStyle name="Heading 2 29 2" xfId="6893"/>
    <cellStyle name="Heading 2 3" xfId="2437"/>
    <cellStyle name="Heading 2 3 2" xfId="6894"/>
    <cellStyle name="Heading 2 30" xfId="2438"/>
    <cellStyle name="Heading 2 30 2" xfId="6895"/>
    <cellStyle name="Heading 2 31" xfId="2439"/>
    <cellStyle name="Heading 2 31 2" xfId="6896"/>
    <cellStyle name="Heading 2 32" xfId="2440"/>
    <cellStyle name="Heading 2 32 2" xfId="6897"/>
    <cellStyle name="Heading 2 33" xfId="2441"/>
    <cellStyle name="Heading 2 33 2" xfId="6898"/>
    <cellStyle name="Heading 2 34" xfId="2442"/>
    <cellStyle name="Heading 2 34 2" xfId="6899"/>
    <cellStyle name="Heading 2 35" xfId="2443"/>
    <cellStyle name="Heading 2 35 2" xfId="6900"/>
    <cellStyle name="Heading 2 36" xfId="2444"/>
    <cellStyle name="Heading 2 36 2" xfId="6901"/>
    <cellStyle name="Heading 2 37" xfId="2445"/>
    <cellStyle name="Heading 2 37 2" xfId="6902"/>
    <cellStyle name="Heading 2 38" xfId="2446"/>
    <cellStyle name="Heading 2 38 2" xfId="6903"/>
    <cellStyle name="Heading 2 39" xfId="2447"/>
    <cellStyle name="Heading 2 39 2" xfId="6904"/>
    <cellStyle name="Heading 2 4" xfId="2448"/>
    <cellStyle name="Heading 2 4 2" xfId="6905"/>
    <cellStyle name="Heading 2 40" xfId="2449"/>
    <cellStyle name="Heading 2 40 2" xfId="6906"/>
    <cellStyle name="Heading 2 41" xfId="2450"/>
    <cellStyle name="Heading 2 41 2" xfId="6907"/>
    <cellStyle name="Heading 2 42" xfId="2451"/>
    <cellStyle name="Heading 2 42 2" xfId="6908"/>
    <cellStyle name="Heading 2 43" xfId="2452"/>
    <cellStyle name="Heading 2 43 2" xfId="6909"/>
    <cellStyle name="Heading 2 44" xfId="2453"/>
    <cellStyle name="Heading 2 44 2" xfId="6910"/>
    <cellStyle name="Heading 2 45" xfId="2454"/>
    <cellStyle name="Heading 2 45 2" xfId="6911"/>
    <cellStyle name="Heading 2 46" xfId="2455"/>
    <cellStyle name="Heading 2 46 2" xfId="6912"/>
    <cellStyle name="Heading 2 47" xfId="2456"/>
    <cellStyle name="Heading 2 47 2" xfId="6913"/>
    <cellStyle name="Heading 2 48" xfId="2457"/>
    <cellStyle name="Heading 2 48 2" xfId="6914"/>
    <cellStyle name="Heading 2 49" xfId="2458"/>
    <cellStyle name="Heading 2 49 2" xfId="6915"/>
    <cellStyle name="Heading 2 5" xfId="2459"/>
    <cellStyle name="Heading 2 5 2" xfId="6916"/>
    <cellStyle name="Heading 2 50" xfId="2460"/>
    <cellStyle name="Heading 2 50 2" xfId="6917"/>
    <cellStyle name="Heading 2 51" xfId="2461"/>
    <cellStyle name="Heading 2 51 2" xfId="6918"/>
    <cellStyle name="Heading 2 52" xfId="2462"/>
    <cellStyle name="Heading 2 52 2" xfId="6919"/>
    <cellStyle name="Heading 2 53" xfId="2463"/>
    <cellStyle name="Heading 2 53 2" xfId="6920"/>
    <cellStyle name="Heading 2 54" xfId="2464"/>
    <cellStyle name="Heading 2 54 2" xfId="6921"/>
    <cellStyle name="Heading 2 55" xfId="2465"/>
    <cellStyle name="Heading 2 55 2" xfId="6922"/>
    <cellStyle name="Heading 2 56" xfId="2466"/>
    <cellStyle name="Heading 2 56 2" xfId="6923"/>
    <cellStyle name="Heading 2 57" xfId="2467"/>
    <cellStyle name="Heading 2 57 2" xfId="6924"/>
    <cellStyle name="Heading 2 58" xfId="2468"/>
    <cellStyle name="Heading 2 58 2" xfId="6925"/>
    <cellStyle name="Heading 2 59" xfId="2469"/>
    <cellStyle name="Heading 2 59 2" xfId="6926"/>
    <cellStyle name="Heading 2 6" xfId="2470"/>
    <cellStyle name="Heading 2 6 2" xfId="6927"/>
    <cellStyle name="Heading 2 60" xfId="6928"/>
    <cellStyle name="Heading 2 7" xfId="2471"/>
    <cellStyle name="Heading 2 7 2" xfId="6929"/>
    <cellStyle name="Heading 2 8" xfId="2472"/>
    <cellStyle name="Heading 2 8 2" xfId="6930"/>
    <cellStyle name="Heading 2 9" xfId="2473"/>
    <cellStyle name="Heading 2 9 2" xfId="6931"/>
    <cellStyle name="Heading 3 10" xfId="2474"/>
    <cellStyle name="Heading 3 10 2" xfId="6932"/>
    <cellStyle name="Heading 3 11" xfId="2475"/>
    <cellStyle name="Heading 3 11 2" xfId="6933"/>
    <cellStyle name="Heading 3 12" xfId="2476"/>
    <cellStyle name="Heading 3 12 2" xfId="6934"/>
    <cellStyle name="Heading 3 13" xfId="2477"/>
    <cellStyle name="Heading 3 13 2" xfId="6935"/>
    <cellStyle name="Heading 3 14" xfId="2478"/>
    <cellStyle name="Heading 3 14 2" xfId="6936"/>
    <cellStyle name="Heading 3 15" xfId="2479"/>
    <cellStyle name="Heading 3 15 2" xfId="6937"/>
    <cellStyle name="Heading 3 16" xfId="2480"/>
    <cellStyle name="Heading 3 16 2" xfId="6938"/>
    <cellStyle name="Heading 3 17" xfId="2481"/>
    <cellStyle name="Heading 3 17 2" xfId="6939"/>
    <cellStyle name="Heading 3 18" xfId="2482"/>
    <cellStyle name="Heading 3 18 2" xfId="6940"/>
    <cellStyle name="Heading 3 19" xfId="2483"/>
    <cellStyle name="Heading 3 19 2" xfId="6941"/>
    <cellStyle name="Heading 3 2" xfId="2484"/>
    <cellStyle name="Heading 3 2 2" xfId="2485"/>
    <cellStyle name="Heading 3 2 2 2" xfId="6942"/>
    <cellStyle name="Heading 3 2 3" xfId="6943"/>
    <cellStyle name="Heading 3 20" xfId="2486"/>
    <cellStyle name="Heading 3 20 2" xfId="6944"/>
    <cellStyle name="Heading 3 21" xfId="2487"/>
    <cellStyle name="Heading 3 21 2" xfId="6945"/>
    <cellStyle name="Heading 3 22" xfId="2488"/>
    <cellStyle name="Heading 3 22 2" xfId="6946"/>
    <cellStyle name="Heading 3 23" xfId="2489"/>
    <cellStyle name="Heading 3 23 2" xfId="6947"/>
    <cellStyle name="Heading 3 24" xfId="2490"/>
    <cellStyle name="Heading 3 24 2" xfId="6948"/>
    <cellStyle name="Heading 3 25" xfId="2491"/>
    <cellStyle name="Heading 3 25 2" xfId="6949"/>
    <cellStyle name="Heading 3 26" xfId="2492"/>
    <cellStyle name="Heading 3 26 2" xfId="6950"/>
    <cellStyle name="Heading 3 27" xfId="2493"/>
    <cellStyle name="Heading 3 27 2" xfId="6951"/>
    <cellStyle name="Heading 3 28" xfId="2494"/>
    <cellStyle name="Heading 3 28 2" xfId="6952"/>
    <cellStyle name="Heading 3 29" xfId="2495"/>
    <cellStyle name="Heading 3 29 2" xfId="6953"/>
    <cellStyle name="Heading 3 3" xfId="2496"/>
    <cellStyle name="Heading 3 3 2" xfId="6954"/>
    <cellStyle name="Heading 3 30" xfId="2497"/>
    <cellStyle name="Heading 3 30 2" xfId="6955"/>
    <cellStyle name="Heading 3 31" xfId="2498"/>
    <cellStyle name="Heading 3 31 2" xfId="6956"/>
    <cellStyle name="Heading 3 32" xfId="2499"/>
    <cellStyle name="Heading 3 32 2" xfId="6957"/>
    <cellStyle name="Heading 3 33" xfId="2500"/>
    <cellStyle name="Heading 3 33 2" xfId="6958"/>
    <cellStyle name="Heading 3 34" xfId="2501"/>
    <cellStyle name="Heading 3 34 2" xfId="6959"/>
    <cellStyle name="Heading 3 35" xfId="2502"/>
    <cellStyle name="Heading 3 35 2" xfId="6960"/>
    <cellStyle name="Heading 3 36" xfId="2503"/>
    <cellStyle name="Heading 3 36 2" xfId="6961"/>
    <cellStyle name="Heading 3 37" xfId="2504"/>
    <cellStyle name="Heading 3 37 2" xfId="6962"/>
    <cellStyle name="Heading 3 38" xfId="2505"/>
    <cellStyle name="Heading 3 38 2" xfId="6963"/>
    <cellStyle name="Heading 3 39" xfId="2506"/>
    <cellStyle name="Heading 3 39 2" xfId="6964"/>
    <cellStyle name="Heading 3 4" xfId="2507"/>
    <cellStyle name="Heading 3 4 2" xfId="6965"/>
    <cellStyle name="Heading 3 40" xfId="2508"/>
    <cellStyle name="Heading 3 40 2" xfId="6966"/>
    <cellStyle name="Heading 3 41" xfId="2509"/>
    <cellStyle name="Heading 3 41 2" xfId="6967"/>
    <cellStyle name="Heading 3 42" xfId="2510"/>
    <cellStyle name="Heading 3 42 2" xfId="6968"/>
    <cellStyle name="Heading 3 43" xfId="2511"/>
    <cellStyle name="Heading 3 43 2" xfId="6969"/>
    <cellStyle name="Heading 3 44" xfId="2512"/>
    <cellStyle name="Heading 3 44 2" xfId="6970"/>
    <cellStyle name="Heading 3 45" xfId="2513"/>
    <cellStyle name="Heading 3 45 2" xfId="6971"/>
    <cellStyle name="Heading 3 46" xfId="2514"/>
    <cellStyle name="Heading 3 46 2" xfId="6972"/>
    <cellStyle name="Heading 3 47" xfId="2515"/>
    <cellStyle name="Heading 3 47 2" xfId="6973"/>
    <cellStyle name="Heading 3 48" xfId="2516"/>
    <cellStyle name="Heading 3 48 2" xfId="6974"/>
    <cellStyle name="Heading 3 49" xfId="2517"/>
    <cellStyle name="Heading 3 49 2" xfId="6975"/>
    <cellStyle name="Heading 3 5" xfId="2518"/>
    <cellStyle name="Heading 3 5 2" xfId="6976"/>
    <cellStyle name="Heading 3 50" xfId="2519"/>
    <cellStyle name="Heading 3 50 2" xfId="6977"/>
    <cellStyle name="Heading 3 51" xfId="2520"/>
    <cellStyle name="Heading 3 51 2" xfId="6978"/>
    <cellStyle name="Heading 3 52" xfId="2521"/>
    <cellStyle name="Heading 3 52 2" xfId="6979"/>
    <cellStyle name="Heading 3 53" xfId="2522"/>
    <cellStyle name="Heading 3 53 2" xfId="6980"/>
    <cellStyle name="Heading 3 54" xfId="2523"/>
    <cellStyle name="Heading 3 54 2" xfId="6981"/>
    <cellStyle name="Heading 3 55" xfId="2524"/>
    <cellStyle name="Heading 3 55 2" xfId="6982"/>
    <cellStyle name="Heading 3 56" xfId="2525"/>
    <cellStyle name="Heading 3 56 2" xfId="6983"/>
    <cellStyle name="Heading 3 57" xfId="2526"/>
    <cellStyle name="Heading 3 57 2" xfId="6984"/>
    <cellStyle name="Heading 3 58" xfId="2527"/>
    <cellStyle name="Heading 3 58 2" xfId="6985"/>
    <cellStyle name="Heading 3 59" xfId="2528"/>
    <cellStyle name="Heading 3 59 2" xfId="6986"/>
    <cellStyle name="Heading 3 6" xfId="2529"/>
    <cellStyle name="Heading 3 6 2" xfId="6987"/>
    <cellStyle name="Heading 3 60" xfId="6988"/>
    <cellStyle name="Heading 3 7" xfId="2530"/>
    <cellStyle name="Heading 3 7 2" xfId="6989"/>
    <cellStyle name="Heading 3 8" xfId="2531"/>
    <cellStyle name="Heading 3 8 2" xfId="6990"/>
    <cellStyle name="Heading 3 9" xfId="2532"/>
    <cellStyle name="Heading 3 9 2" xfId="6991"/>
    <cellStyle name="Heading 4 10" xfId="2533"/>
    <cellStyle name="Heading 4 10 2" xfId="6992"/>
    <cellStyle name="Heading 4 11" xfId="2534"/>
    <cellStyle name="Heading 4 11 2" xfId="6993"/>
    <cellStyle name="Heading 4 12" xfId="2535"/>
    <cellStyle name="Heading 4 12 2" xfId="6994"/>
    <cellStyle name="Heading 4 13" xfId="2536"/>
    <cellStyle name="Heading 4 13 2" xfId="6995"/>
    <cellStyle name="Heading 4 14" xfId="2537"/>
    <cellStyle name="Heading 4 14 2" xfId="6996"/>
    <cellStyle name="Heading 4 15" xfId="2538"/>
    <cellStyle name="Heading 4 15 2" xfId="6997"/>
    <cellStyle name="Heading 4 16" xfId="2539"/>
    <cellStyle name="Heading 4 16 2" xfId="6998"/>
    <cellStyle name="Heading 4 17" xfId="2540"/>
    <cellStyle name="Heading 4 17 2" xfId="6999"/>
    <cellStyle name="Heading 4 18" xfId="2541"/>
    <cellStyle name="Heading 4 18 2" xfId="7000"/>
    <cellStyle name="Heading 4 19" xfId="2542"/>
    <cellStyle name="Heading 4 19 2" xfId="7001"/>
    <cellStyle name="Heading 4 2" xfId="2543"/>
    <cellStyle name="Heading 4 2 2" xfId="2544"/>
    <cellStyle name="Heading 4 2 2 2" xfId="7002"/>
    <cellStyle name="Heading 4 2 3" xfId="7003"/>
    <cellStyle name="Heading 4 20" xfId="2545"/>
    <cellStyle name="Heading 4 20 2" xfId="7004"/>
    <cellStyle name="Heading 4 21" xfId="2546"/>
    <cellStyle name="Heading 4 21 2" xfId="7005"/>
    <cellStyle name="Heading 4 22" xfId="2547"/>
    <cellStyle name="Heading 4 22 2" xfId="7006"/>
    <cellStyle name="Heading 4 23" xfId="2548"/>
    <cellStyle name="Heading 4 23 2" xfId="7007"/>
    <cellStyle name="Heading 4 24" xfId="2549"/>
    <cellStyle name="Heading 4 24 2" xfId="7008"/>
    <cellStyle name="Heading 4 25" xfId="2550"/>
    <cellStyle name="Heading 4 25 2" xfId="7009"/>
    <cellStyle name="Heading 4 26" xfId="2551"/>
    <cellStyle name="Heading 4 26 2" xfId="7010"/>
    <cellStyle name="Heading 4 27" xfId="2552"/>
    <cellStyle name="Heading 4 27 2" xfId="7011"/>
    <cellStyle name="Heading 4 28" xfId="2553"/>
    <cellStyle name="Heading 4 28 2" xfId="7012"/>
    <cellStyle name="Heading 4 29" xfId="2554"/>
    <cellStyle name="Heading 4 29 2" xfId="7013"/>
    <cellStyle name="Heading 4 3" xfId="2555"/>
    <cellStyle name="Heading 4 3 2" xfId="7014"/>
    <cellStyle name="Heading 4 30" xfId="2556"/>
    <cellStyle name="Heading 4 30 2" xfId="7015"/>
    <cellStyle name="Heading 4 31" xfId="2557"/>
    <cellStyle name="Heading 4 31 2" xfId="7016"/>
    <cellStyle name="Heading 4 32" xfId="2558"/>
    <cellStyle name="Heading 4 32 2" xfId="7017"/>
    <cellStyle name="Heading 4 33" xfId="2559"/>
    <cellStyle name="Heading 4 33 2" xfId="7018"/>
    <cellStyle name="Heading 4 34" xfId="2560"/>
    <cellStyle name="Heading 4 34 2" xfId="7019"/>
    <cellStyle name="Heading 4 35" xfId="2561"/>
    <cellStyle name="Heading 4 35 2" xfId="7020"/>
    <cellStyle name="Heading 4 36" xfId="2562"/>
    <cellStyle name="Heading 4 36 2" xfId="7021"/>
    <cellStyle name="Heading 4 37" xfId="2563"/>
    <cellStyle name="Heading 4 37 2" xfId="7022"/>
    <cellStyle name="Heading 4 38" xfId="2564"/>
    <cellStyle name="Heading 4 38 2" xfId="7023"/>
    <cellStyle name="Heading 4 39" xfId="2565"/>
    <cellStyle name="Heading 4 39 2" xfId="7024"/>
    <cellStyle name="Heading 4 4" xfId="2566"/>
    <cellStyle name="Heading 4 4 2" xfId="7025"/>
    <cellStyle name="Heading 4 40" xfId="2567"/>
    <cellStyle name="Heading 4 40 2" xfId="7026"/>
    <cellStyle name="Heading 4 41" xfId="2568"/>
    <cellStyle name="Heading 4 41 2" xfId="7027"/>
    <cellStyle name="Heading 4 42" xfId="2569"/>
    <cellStyle name="Heading 4 42 2" xfId="7028"/>
    <cellStyle name="Heading 4 43" xfId="2570"/>
    <cellStyle name="Heading 4 43 2" xfId="7029"/>
    <cellStyle name="Heading 4 44" xfId="2571"/>
    <cellStyle name="Heading 4 44 2" xfId="7030"/>
    <cellStyle name="Heading 4 45" xfId="2572"/>
    <cellStyle name="Heading 4 45 2" xfId="7031"/>
    <cellStyle name="Heading 4 46" xfId="2573"/>
    <cellStyle name="Heading 4 46 2" xfId="7032"/>
    <cellStyle name="Heading 4 47" xfId="2574"/>
    <cellStyle name="Heading 4 47 2" xfId="7033"/>
    <cellStyle name="Heading 4 48" xfId="2575"/>
    <cellStyle name="Heading 4 48 2" xfId="7034"/>
    <cellStyle name="Heading 4 49" xfId="2576"/>
    <cellStyle name="Heading 4 49 2" xfId="7035"/>
    <cellStyle name="Heading 4 5" xfId="2577"/>
    <cellStyle name="Heading 4 5 2" xfId="7036"/>
    <cellStyle name="Heading 4 50" xfId="2578"/>
    <cellStyle name="Heading 4 50 2" xfId="7037"/>
    <cellStyle name="Heading 4 51" xfId="2579"/>
    <cellStyle name="Heading 4 51 2" xfId="7038"/>
    <cellStyle name="Heading 4 52" xfId="2580"/>
    <cellStyle name="Heading 4 52 2" xfId="7039"/>
    <cellStyle name="Heading 4 53" xfId="2581"/>
    <cellStyle name="Heading 4 53 2" xfId="7040"/>
    <cellStyle name="Heading 4 54" xfId="2582"/>
    <cellStyle name="Heading 4 54 2" xfId="7041"/>
    <cellStyle name="Heading 4 55" xfId="2583"/>
    <cellStyle name="Heading 4 55 2" xfId="7042"/>
    <cellStyle name="Heading 4 56" xfId="2584"/>
    <cellStyle name="Heading 4 56 2" xfId="7043"/>
    <cellStyle name="Heading 4 57" xfId="2585"/>
    <cellStyle name="Heading 4 57 2" xfId="7044"/>
    <cellStyle name="Heading 4 58" xfId="2586"/>
    <cellStyle name="Heading 4 58 2" xfId="7045"/>
    <cellStyle name="Heading 4 59" xfId="2587"/>
    <cellStyle name="Heading 4 59 2" xfId="7046"/>
    <cellStyle name="Heading 4 6" xfId="2588"/>
    <cellStyle name="Heading 4 6 2" xfId="7047"/>
    <cellStyle name="Heading 4 60" xfId="7048"/>
    <cellStyle name="Heading 4 7" xfId="2589"/>
    <cellStyle name="Heading 4 7 2" xfId="7049"/>
    <cellStyle name="Heading 4 8" xfId="2590"/>
    <cellStyle name="Heading 4 8 2" xfId="7050"/>
    <cellStyle name="Heading 4 9" xfId="2591"/>
    <cellStyle name="Heading 4 9 2" xfId="7051"/>
    <cellStyle name="Heading1" xfId="16787"/>
    <cellStyle name="Heading2" xfId="16788"/>
    <cellStyle name="Heading3" xfId="2592"/>
    <cellStyle name="Heading3 10" xfId="7052"/>
    <cellStyle name="Heading3 11" xfId="7053"/>
    <cellStyle name="Heading3 12" xfId="7054"/>
    <cellStyle name="Heading3 13" xfId="7055"/>
    <cellStyle name="Heading3 14" xfId="7056"/>
    <cellStyle name="Heading3 15" xfId="7057"/>
    <cellStyle name="Heading3 16" xfId="7058"/>
    <cellStyle name="Heading3 17" xfId="7059"/>
    <cellStyle name="Heading3 2" xfId="7060"/>
    <cellStyle name="Heading3 3" xfId="7061"/>
    <cellStyle name="Heading3 4" xfId="7062"/>
    <cellStyle name="Heading3 5" xfId="7063"/>
    <cellStyle name="Heading3 6" xfId="7064"/>
    <cellStyle name="Heading3 7" xfId="7065"/>
    <cellStyle name="Heading3 8" xfId="7066"/>
    <cellStyle name="Heading3 9" xfId="7067"/>
    <cellStyle name="headoption" xfId="16789"/>
    <cellStyle name="headoption 2" xfId="16790"/>
    <cellStyle name="Hyperlink 2" xfId="2593"/>
    <cellStyle name="Hyperlink 3" xfId="7068"/>
    <cellStyle name="i·0" xfId="16791"/>
    <cellStyle name="Input [yellow]" xfId="16792"/>
    <cellStyle name="Input 10" xfId="2594"/>
    <cellStyle name="Input 10 10" xfId="7069"/>
    <cellStyle name="Input 10 11" xfId="7070"/>
    <cellStyle name="Input 10 12" xfId="7071"/>
    <cellStyle name="Input 10 13" xfId="7072"/>
    <cellStyle name="Input 10 14" xfId="7073"/>
    <cellStyle name="Input 10 15" xfId="7074"/>
    <cellStyle name="Input 10 16" xfId="7075"/>
    <cellStyle name="Input 10 17" xfId="7076"/>
    <cellStyle name="Input 10 18" xfId="7077"/>
    <cellStyle name="Input 10 19" xfId="7078"/>
    <cellStyle name="Input 10 2" xfId="7079"/>
    <cellStyle name="Input 10 20" xfId="7080"/>
    <cellStyle name="Input 10 21" xfId="7081"/>
    <cellStyle name="Input 10 3" xfId="7082"/>
    <cellStyle name="Input 10 4" xfId="7083"/>
    <cellStyle name="Input 10 5" xfId="7084"/>
    <cellStyle name="Input 10 6" xfId="7085"/>
    <cellStyle name="Input 10 7" xfId="7086"/>
    <cellStyle name="Input 10 8" xfId="7087"/>
    <cellStyle name="Input 10 9" xfId="7088"/>
    <cellStyle name="Input 11" xfId="2595"/>
    <cellStyle name="Input 11 10" xfId="7089"/>
    <cellStyle name="Input 11 11" xfId="7090"/>
    <cellStyle name="Input 11 12" xfId="7091"/>
    <cellStyle name="Input 11 13" xfId="7092"/>
    <cellStyle name="Input 11 14" xfId="7093"/>
    <cellStyle name="Input 11 15" xfId="7094"/>
    <cellStyle name="Input 11 16" xfId="7095"/>
    <cellStyle name="Input 11 17" xfId="7096"/>
    <cellStyle name="Input 11 18" xfId="7097"/>
    <cellStyle name="Input 11 19" xfId="7098"/>
    <cellStyle name="Input 11 2" xfId="7099"/>
    <cellStyle name="Input 11 20" xfId="7100"/>
    <cellStyle name="Input 11 21" xfId="7101"/>
    <cellStyle name="Input 11 3" xfId="7102"/>
    <cellStyle name="Input 11 4" xfId="7103"/>
    <cellStyle name="Input 11 5" xfId="7104"/>
    <cellStyle name="Input 11 6" xfId="7105"/>
    <cellStyle name="Input 11 7" xfId="7106"/>
    <cellStyle name="Input 11 8" xfId="7107"/>
    <cellStyle name="Input 11 9" xfId="7108"/>
    <cellStyle name="Input 12" xfId="2596"/>
    <cellStyle name="Input 12 10" xfId="7109"/>
    <cellStyle name="Input 12 11" xfId="7110"/>
    <cellStyle name="Input 12 12" xfId="7111"/>
    <cellStyle name="Input 12 13" xfId="7112"/>
    <cellStyle name="Input 12 14" xfId="7113"/>
    <cellStyle name="Input 12 15" xfId="7114"/>
    <cellStyle name="Input 12 16" xfId="7115"/>
    <cellStyle name="Input 12 17" xfId="7116"/>
    <cellStyle name="Input 12 18" xfId="7117"/>
    <cellStyle name="Input 12 19" xfId="7118"/>
    <cellStyle name="Input 12 2" xfId="7119"/>
    <cellStyle name="Input 12 20" xfId="7120"/>
    <cellStyle name="Input 12 21" xfId="7121"/>
    <cellStyle name="Input 12 3" xfId="7122"/>
    <cellStyle name="Input 12 4" xfId="7123"/>
    <cellStyle name="Input 12 5" xfId="7124"/>
    <cellStyle name="Input 12 6" xfId="7125"/>
    <cellStyle name="Input 12 7" xfId="7126"/>
    <cellStyle name="Input 12 8" xfId="7127"/>
    <cellStyle name="Input 12 9" xfId="7128"/>
    <cellStyle name="Input 13" xfId="2597"/>
    <cellStyle name="Input 13 10" xfId="7129"/>
    <cellStyle name="Input 13 11" xfId="7130"/>
    <cellStyle name="Input 13 12" xfId="7131"/>
    <cellStyle name="Input 13 13" xfId="7132"/>
    <cellStyle name="Input 13 14" xfId="7133"/>
    <cellStyle name="Input 13 15" xfId="7134"/>
    <cellStyle name="Input 13 16" xfId="7135"/>
    <cellStyle name="Input 13 17" xfId="7136"/>
    <cellStyle name="Input 13 18" xfId="7137"/>
    <cellStyle name="Input 13 19" xfId="7138"/>
    <cellStyle name="Input 13 2" xfId="7139"/>
    <cellStyle name="Input 13 20" xfId="7140"/>
    <cellStyle name="Input 13 21" xfId="7141"/>
    <cellStyle name="Input 13 3" xfId="7142"/>
    <cellStyle name="Input 13 4" xfId="7143"/>
    <cellStyle name="Input 13 5" xfId="7144"/>
    <cellStyle name="Input 13 6" xfId="7145"/>
    <cellStyle name="Input 13 7" xfId="7146"/>
    <cellStyle name="Input 13 8" xfId="7147"/>
    <cellStyle name="Input 13 9" xfId="7148"/>
    <cellStyle name="Input 14" xfId="2598"/>
    <cellStyle name="Input 14 10" xfId="7149"/>
    <cellStyle name="Input 14 11" xfId="7150"/>
    <cellStyle name="Input 14 12" xfId="7151"/>
    <cellStyle name="Input 14 13" xfId="7152"/>
    <cellStyle name="Input 14 14" xfId="7153"/>
    <cellStyle name="Input 14 15" xfId="7154"/>
    <cellStyle name="Input 14 16" xfId="7155"/>
    <cellStyle name="Input 14 17" xfId="7156"/>
    <cellStyle name="Input 14 18" xfId="7157"/>
    <cellStyle name="Input 14 19" xfId="7158"/>
    <cellStyle name="Input 14 2" xfId="7159"/>
    <cellStyle name="Input 14 20" xfId="7160"/>
    <cellStyle name="Input 14 21" xfId="7161"/>
    <cellStyle name="Input 14 3" xfId="7162"/>
    <cellStyle name="Input 14 4" xfId="7163"/>
    <cellStyle name="Input 14 5" xfId="7164"/>
    <cellStyle name="Input 14 6" xfId="7165"/>
    <cellStyle name="Input 14 7" xfId="7166"/>
    <cellStyle name="Input 14 8" xfId="7167"/>
    <cellStyle name="Input 14 9" xfId="7168"/>
    <cellStyle name="Input 15" xfId="2599"/>
    <cellStyle name="Input 15 10" xfId="7169"/>
    <cellStyle name="Input 15 11" xfId="7170"/>
    <cellStyle name="Input 15 12" xfId="7171"/>
    <cellStyle name="Input 15 13" xfId="7172"/>
    <cellStyle name="Input 15 14" xfId="7173"/>
    <cellStyle name="Input 15 15" xfId="7174"/>
    <cellStyle name="Input 15 16" xfId="7175"/>
    <cellStyle name="Input 15 17" xfId="7176"/>
    <cellStyle name="Input 15 18" xfId="7177"/>
    <cellStyle name="Input 15 19" xfId="7178"/>
    <cellStyle name="Input 15 2" xfId="7179"/>
    <cellStyle name="Input 15 20" xfId="7180"/>
    <cellStyle name="Input 15 21" xfId="7181"/>
    <cellStyle name="Input 15 3" xfId="7182"/>
    <cellStyle name="Input 15 4" xfId="7183"/>
    <cellStyle name="Input 15 5" xfId="7184"/>
    <cellStyle name="Input 15 6" xfId="7185"/>
    <cellStyle name="Input 15 7" xfId="7186"/>
    <cellStyle name="Input 15 8" xfId="7187"/>
    <cellStyle name="Input 15 9" xfId="7188"/>
    <cellStyle name="Input 16" xfId="2600"/>
    <cellStyle name="Input 16 10" xfId="7189"/>
    <cellStyle name="Input 16 11" xfId="7190"/>
    <cellStyle name="Input 16 12" xfId="7191"/>
    <cellStyle name="Input 16 13" xfId="7192"/>
    <cellStyle name="Input 16 14" xfId="7193"/>
    <cellStyle name="Input 16 15" xfId="7194"/>
    <cellStyle name="Input 16 16" xfId="7195"/>
    <cellStyle name="Input 16 17" xfId="7196"/>
    <cellStyle name="Input 16 18" xfId="7197"/>
    <cellStyle name="Input 16 19" xfId="7198"/>
    <cellStyle name="Input 16 2" xfId="7199"/>
    <cellStyle name="Input 16 20" xfId="7200"/>
    <cellStyle name="Input 16 21" xfId="7201"/>
    <cellStyle name="Input 16 3" xfId="7202"/>
    <cellStyle name="Input 16 4" xfId="7203"/>
    <cellStyle name="Input 16 5" xfId="7204"/>
    <cellStyle name="Input 16 6" xfId="7205"/>
    <cellStyle name="Input 16 7" xfId="7206"/>
    <cellStyle name="Input 16 8" xfId="7207"/>
    <cellStyle name="Input 16 9" xfId="7208"/>
    <cellStyle name="Input 17" xfId="2601"/>
    <cellStyle name="Input 17 10" xfId="7209"/>
    <cellStyle name="Input 17 11" xfId="7210"/>
    <cellStyle name="Input 17 12" xfId="7211"/>
    <cellStyle name="Input 17 13" xfId="7212"/>
    <cellStyle name="Input 17 14" xfId="7213"/>
    <cellStyle name="Input 17 15" xfId="7214"/>
    <cellStyle name="Input 17 16" xfId="7215"/>
    <cellStyle name="Input 17 17" xfId="7216"/>
    <cellStyle name="Input 17 18" xfId="7217"/>
    <cellStyle name="Input 17 19" xfId="7218"/>
    <cellStyle name="Input 17 2" xfId="7219"/>
    <cellStyle name="Input 17 20" xfId="7220"/>
    <cellStyle name="Input 17 21" xfId="7221"/>
    <cellStyle name="Input 17 3" xfId="7222"/>
    <cellStyle name="Input 17 4" xfId="7223"/>
    <cellStyle name="Input 17 5" xfId="7224"/>
    <cellStyle name="Input 17 6" xfId="7225"/>
    <cellStyle name="Input 17 7" xfId="7226"/>
    <cellStyle name="Input 17 8" xfId="7227"/>
    <cellStyle name="Input 17 9" xfId="7228"/>
    <cellStyle name="Input 18" xfId="2602"/>
    <cellStyle name="Input 18 10" xfId="7229"/>
    <cellStyle name="Input 18 11" xfId="7230"/>
    <cellStyle name="Input 18 12" xfId="7231"/>
    <cellStyle name="Input 18 13" xfId="7232"/>
    <cellStyle name="Input 18 14" xfId="7233"/>
    <cellStyle name="Input 18 15" xfId="7234"/>
    <cellStyle name="Input 18 16" xfId="7235"/>
    <cellStyle name="Input 18 17" xfId="7236"/>
    <cellStyle name="Input 18 18" xfId="7237"/>
    <cellStyle name="Input 18 19" xfId="7238"/>
    <cellStyle name="Input 18 2" xfId="7239"/>
    <cellStyle name="Input 18 20" xfId="7240"/>
    <cellStyle name="Input 18 21" xfId="7241"/>
    <cellStyle name="Input 18 3" xfId="7242"/>
    <cellStyle name="Input 18 4" xfId="7243"/>
    <cellStyle name="Input 18 5" xfId="7244"/>
    <cellStyle name="Input 18 6" xfId="7245"/>
    <cellStyle name="Input 18 7" xfId="7246"/>
    <cellStyle name="Input 18 8" xfId="7247"/>
    <cellStyle name="Input 18 9" xfId="7248"/>
    <cellStyle name="Input 19" xfId="2603"/>
    <cellStyle name="Input 19 10" xfId="7249"/>
    <cellStyle name="Input 19 11" xfId="7250"/>
    <cellStyle name="Input 19 12" xfId="7251"/>
    <cellStyle name="Input 19 13" xfId="7252"/>
    <cellStyle name="Input 19 14" xfId="7253"/>
    <cellStyle name="Input 19 15" xfId="7254"/>
    <cellStyle name="Input 19 16" xfId="7255"/>
    <cellStyle name="Input 19 17" xfId="7256"/>
    <cellStyle name="Input 19 18" xfId="7257"/>
    <cellStyle name="Input 19 19" xfId="7258"/>
    <cellStyle name="Input 19 2" xfId="7259"/>
    <cellStyle name="Input 19 20" xfId="7260"/>
    <cellStyle name="Input 19 21" xfId="7261"/>
    <cellStyle name="Input 19 3" xfId="7262"/>
    <cellStyle name="Input 19 4" xfId="7263"/>
    <cellStyle name="Input 19 5" xfId="7264"/>
    <cellStyle name="Input 19 6" xfId="7265"/>
    <cellStyle name="Input 19 7" xfId="7266"/>
    <cellStyle name="Input 19 8" xfId="7267"/>
    <cellStyle name="Input 19 9" xfId="7268"/>
    <cellStyle name="Input 2" xfId="2604"/>
    <cellStyle name="Input 2 10" xfId="7269"/>
    <cellStyle name="Input 2 11" xfId="7270"/>
    <cellStyle name="Input 2 12" xfId="7271"/>
    <cellStyle name="Input 2 13" xfId="7272"/>
    <cellStyle name="Input 2 14" xfId="7273"/>
    <cellStyle name="Input 2 15" xfId="7274"/>
    <cellStyle name="Input 2 16" xfId="7275"/>
    <cellStyle name="Input 2 17" xfId="7276"/>
    <cellStyle name="Input 2 18" xfId="7277"/>
    <cellStyle name="Input 2 19" xfId="7278"/>
    <cellStyle name="Input 2 2" xfId="2605"/>
    <cellStyle name="Input 2 2 10" xfId="7279"/>
    <cellStyle name="Input 2 2 11" xfId="7280"/>
    <cellStyle name="Input 2 2 12" xfId="7281"/>
    <cellStyle name="Input 2 2 13" xfId="7282"/>
    <cellStyle name="Input 2 2 14" xfId="7283"/>
    <cellStyle name="Input 2 2 15" xfId="7284"/>
    <cellStyle name="Input 2 2 16" xfId="7285"/>
    <cellStyle name="Input 2 2 17" xfId="7286"/>
    <cellStyle name="Input 2 2 18" xfId="7287"/>
    <cellStyle name="Input 2 2 19" xfId="7288"/>
    <cellStyle name="Input 2 2 2" xfId="7289"/>
    <cellStyle name="Input 2 2 20" xfId="7290"/>
    <cellStyle name="Input 2 2 21" xfId="7291"/>
    <cellStyle name="Input 2 2 3" xfId="7292"/>
    <cellStyle name="Input 2 2 4" xfId="7293"/>
    <cellStyle name="Input 2 2 5" xfId="7294"/>
    <cellStyle name="Input 2 2 6" xfId="7295"/>
    <cellStyle name="Input 2 2 7" xfId="7296"/>
    <cellStyle name="Input 2 2 8" xfId="7297"/>
    <cellStyle name="Input 2 2 9" xfId="7298"/>
    <cellStyle name="Input 2 20" xfId="7299"/>
    <cellStyle name="Input 2 21" xfId="7300"/>
    <cellStyle name="Input 2 22" xfId="7301"/>
    <cellStyle name="Input 2 3" xfId="7302"/>
    <cellStyle name="Input 2 4" xfId="7303"/>
    <cellStyle name="Input 2 5" xfId="7304"/>
    <cellStyle name="Input 2 6" xfId="7305"/>
    <cellStyle name="Input 2 7" xfId="7306"/>
    <cellStyle name="Input 2 8" xfId="7307"/>
    <cellStyle name="Input 2 9" xfId="7308"/>
    <cellStyle name="Input 20" xfId="2606"/>
    <cellStyle name="Input 20 10" xfId="7309"/>
    <cellStyle name="Input 20 11" xfId="7310"/>
    <cellStyle name="Input 20 12" xfId="7311"/>
    <cellStyle name="Input 20 13" xfId="7312"/>
    <cellStyle name="Input 20 14" xfId="7313"/>
    <cellStyle name="Input 20 15" xfId="7314"/>
    <cellStyle name="Input 20 16" xfId="7315"/>
    <cellStyle name="Input 20 17" xfId="7316"/>
    <cellStyle name="Input 20 18" xfId="7317"/>
    <cellStyle name="Input 20 19" xfId="7318"/>
    <cellStyle name="Input 20 2" xfId="7319"/>
    <cellStyle name="Input 20 20" xfId="7320"/>
    <cellStyle name="Input 20 21" xfId="7321"/>
    <cellStyle name="Input 20 3" xfId="7322"/>
    <cellStyle name="Input 20 4" xfId="7323"/>
    <cellStyle name="Input 20 5" xfId="7324"/>
    <cellStyle name="Input 20 6" xfId="7325"/>
    <cellStyle name="Input 20 7" xfId="7326"/>
    <cellStyle name="Input 20 8" xfId="7327"/>
    <cellStyle name="Input 20 9" xfId="7328"/>
    <cellStyle name="Input 21" xfId="2607"/>
    <cellStyle name="Input 21 10" xfId="7329"/>
    <cellStyle name="Input 21 11" xfId="7330"/>
    <cellStyle name="Input 21 12" xfId="7331"/>
    <cellStyle name="Input 21 13" xfId="7332"/>
    <cellStyle name="Input 21 14" xfId="7333"/>
    <cellStyle name="Input 21 15" xfId="7334"/>
    <cellStyle name="Input 21 16" xfId="7335"/>
    <cellStyle name="Input 21 17" xfId="7336"/>
    <cellStyle name="Input 21 18" xfId="7337"/>
    <cellStyle name="Input 21 19" xfId="7338"/>
    <cellStyle name="Input 21 2" xfId="7339"/>
    <cellStyle name="Input 21 20" xfId="7340"/>
    <cellStyle name="Input 21 21" xfId="7341"/>
    <cellStyle name="Input 21 3" xfId="7342"/>
    <cellStyle name="Input 21 4" xfId="7343"/>
    <cellStyle name="Input 21 5" xfId="7344"/>
    <cellStyle name="Input 21 6" xfId="7345"/>
    <cellStyle name="Input 21 7" xfId="7346"/>
    <cellStyle name="Input 21 8" xfId="7347"/>
    <cellStyle name="Input 21 9" xfId="7348"/>
    <cellStyle name="Input 22" xfId="2608"/>
    <cellStyle name="Input 22 10" xfId="7349"/>
    <cellStyle name="Input 22 11" xfId="7350"/>
    <cellStyle name="Input 22 12" xfId="7351"/>
    <cellStyle name="Input 22 13" xfId="7352"/>
    <cellStyle name="Input 22 14" xfId="7353"/>
    <cellStyle name="Input 22 15" xfId="7354"/>
    <cellStyle name="Input 22 16" xfId="7355"/>
    <cellStyle name="Input 22 17" xfId="7356"/>
    <cellStyle name="Input 22 18" xfId="7357"/>
    <cellStyle name="Input 22 19" xfId="7358"/>
    <cellStyle name="Input 22 2" xfId="7359"/>
    <cellStyle name="Input 22 20" xfId="7360"/>
    <cellStyle name="Input 22 21" xfId="7361"/>
    <cellStyle name="Input 22 3" xfId="7362"/>
    <cellStyle name="Input 22 4" xfId="7363"/>
    <cellStyle name="Input 22 5" xfId="7364"/>
    <cellStyle name="Input 22 6" xfId="7365"/>
    <cellStyle name="Input 22 7" xfId="7366"/>
    <cellStyle name="Input 22 8" xfId="7367"/>
    <cellStyle name="Input 22 9" xfId="7368"/>
    <cellStyle name="Input 23" xfId="2609"/>
    <cellStyle name="Input 23 10" xfId="7369"/>
    <cellStyle name="Input 23 11" xfId="7370"/>
    <cellStyle name="Input 23 12" xfId="7371"/>
    <cellStyle name="Input 23 13" xfId="7372"/>
    <cellStyle name="Input 23 14" xfId="7373"/>
    <cellStyle name="Input 23 15" xfId="7374"/>
    <cellStyle name="Input 23 16" xfId="7375"/>
    <cellStyle name="Input 23 17" xfId="7376"/>
    <cellStyle name="Input 23 18" xfId="7377"/>
    <cellStyle name="Input 23 19" xfId="7378"/>
    <cellStyle name="Input 23 2" xfId="7379"/>
    <cellStyle name="Input 23 20" xfId="7380"/>
    <cellStyle name="Input 23 21" xfId="7381"/>
    <cellStyle name="Input 23 3" xfId="7382"/>
    <cellStyle name="Input 23 4" xfId="7383"/>
    <cellStyle name="Input 23 5" xfId="7384"/>
    <cellStyle name="Input 23 6" xfId="7385"/>
    <cellStyle name="Input 23 7" xfId="7386"/>
    <cellStyle name="Input 23 8" xfId="7387"/>
    <cellStyle name="Input 23 9" xfId="7388"/>
    <cellStyle name="Input 24" xfId="2610"/>
    <cellStyle name="Input 24 10" xfId="7389"/>
    <cellStyle name="Input 24 11" xfId="7390"/>
    <cellStyle name="Input 24 12" xfId="7391"/>
    <cellStyle name="Input 24 13" xfId="7392"/>
    <cellStyle name="Input 24 14" xfId="7393"/>
    <cellStyle name="Input 24 15" xfId="7394"/>
    <cellStyle name="Input 24 16" xfId="7395"/>
    <cellStyle name="Input 24 17" xfId="7396"/>
    <cellStyle name="Input 24 18" xfId="7397"/>
    <cellStyle name="Input 24 19" xfId="7398"/>
    <cellStyle name="Input 24 2" xfId="7399"/>
    <cellStyle name="Input 24 20" xfId="7400"/>
    <cellStyle name="Input 24 21" xfId="7401"/>
    <cellStyle name="Input 24 3" xfId="7402"/>
    <cellStyle name="Input 24 4" xfId="7403"/>
    <cellStyle name="Input 24 5" xfId="7404"/>
    <cellStyle name="Input 24 6" xfId="7405"/>
    <cellStyle name="Input 24 7" xfId="7406"/>
    <cellStyle name="Input 24 8" xfId="7407"/>
    <cellStyle name="Input 24 9" xfId="7408"/>
    <cellStyle name="Input 25" xfId="2611"/>
    <cellStyle name="Input 25 10" xfId="7409"/>
    <cellStyle name="Input 25 11" xfId="7410"/>
    <cellStyle name="Input 25 12" xfId="7411"/>
    <cellStyle name="Input 25 13" xfId="7412"/>
    <cellStyle name="Input 25 14" xfId="7413"/>
    <cellStyle name="Input 25 15" xfId="7414"/>
    <cellStyle name="Input 25 16" xfId="7415"/>
    <cellStyle name="Input 25 17" xfId="7416"/>
    <cellStyle name="Input 25 18" xfId="7417"/>
    <cellStyle name="Input 25 19" xfId="7418"/>
    <cellStyle name="Input 25 2" xfId="7419"/>
    <cellStyle name="Input 25 20" xfId="7420"/>
    <cellStyle name="Input 25 21" xfId="7421"/>
    <cellStyle name="Input 25 3" xfId="7422"/>
    <cellStyle name="Input 25 4" xfId="7423"/>
    <cellStyle name="Input 25 5" xfId="7424"/>
    <cellStyle name="Input 25 6" xfId="7425"/>
    <cellStyle name="Input 25 7" xfId="7426"/>
    <cellStyle name="Input 25 8" xfId="7427"/>
    <cellStyle name="Input 25 9" xfId="7428"/>
    <cellStyle name="Input 26" xfId="2612"/>
    <cellStyle name="Input 26 10" xfId="7429"/>
    <cellStyle name="Input 26 11" xfId="7430"/>
    <cellStyle name="Input 26 12" xfId="7431"/>
    <cellStyle name="Input 26 13" xfId="7432"/>
    <cellStyle name="Input 26 14" xfId="7433"/>
    <cellStyle name="Input 26 15" xfId="7434"/>
    <cellStyle name="Input 26 16" xfId="7435"/>
    <cellStyle name="Input 26 17" xfId="7436"/>
    <cellStyle name="Input 26 18" xfId="7437"/>
    <cellStyle name="Input 26 19" xfId="7438"/>
    <cellStyle name="Input 26 2" xfId="7439"/>
    <cellStyle name="Input 26 20" xfId="7440"/>
    <cellStyle name="Input 26 21" xfId="7441"/>
    <cellStyle name="Input 26 3" xfId="7442"/>
    <cellStyle name="Input 26 4" xfId="7443"/>
    <cellStyle name="Input 26 5" xfId="7444"/>
    <cellStyle name="Input 26 6" xfId="7445"/>
    <cellStyle name="Input 26 7" xfId="7446"/>
    <cellStyle name="Input 26 8" xfId="7447"/>
    <cellStyle name="Input 26 9" xfId="7448"/>
    <cellStyle name="Input 27" xfId="2613"/>
    <cellStyle name="Input 27 10" xfId="7449"/>
    <cellStyle name="Input 27 11" xfId="7450"/>
    <cellStyle name="Input 27 12" xfId="7451"/>
    <cellStyle name="Input 27 13" xfId="7452"/>
    <cellStyle name="Input 27 14" xfId="7453"/>
    <cellStyle name="Input 27 15" xfId="7454"/>
    <cellStyle name="Input 27 16" xfId="7455"/>
    <cellStyle name="Input 27 17" xfId="7456"/>
    <cellStyle name="Input 27 18" xfId="7457"/>
    <cellStyle name="Input 27 19" xfId="7458"/>
    <cellStyle name="Input 27 2" xfId="7459"/>
    <cellStyle name="Input 27 20" xfId="7460"/>
    <cellStyle name="Input 27 21" xfId="7461"/>
    <cellStyle name="Input 27 3" xfId="7462"/>
    <cellStyle name="Input 27 4" xfId="7463"/>
    <cellStyle name="Input 27 5" xfId="7464"/>
    <cellStyle name="Input 27 6" xfId="7465"/>
    <cellStyle name="Input 27 7" xfId="7466"/>
    <cellStyle name="Input 27 8" xfId="7467"/>
    <cellStyle name="Input 27 9" xfId="7468"/>
    <cellStyle name="Input 28" xfId="2614"/>
    <cellStyle name="Input 28 10" xfId="7469"/>
    <cellStyle name="Input 28 11" xfId="7470"/>
    <cellStyle name="Input 28 12" xfId="7471"/>
    <cellStyle name="Input 28 13" xfId="7472"/>
    <cellStyle name="Input 28 14" xfId="7473"/>
    <cellStyle name="Input 28 15" xfId="7474"/>
    <cellStyle name="Input 28 16" xfId="7475"/>
    <cellStyle name="Input 28 17" xfId="7476"/>
    <cellStyle name="Input 28 18" xfId="7477"/>
    <cellStyle name="Input 28 19" xfId="7478"/>
    <cellStyle name="Input 28 2" xfId="7479"/>
    <cellStyle name="Input 28 20" xfId="7480"/>
    <cellStyle name="Input 28 21" xfId="7481"/>
    <cellStyle name="Input 28 3" xfId="7482"/>
    <cellStyle name="Input 28 4" xfId="7483"/>
    <cellStyle name="Input 28 5" xfId="7484"/>
    <cellStyle name="Input 28 6" xfId="7485"/>
    <cellStyle name="Input 28 7" xfId="7486"/>
    <cellStyle name="Input 28 8" xfId="7487"/>
    <cellStyle name="Input 28 9" xfId="7488"/>
    <cellStyle name="Input 29" xfId="2615"/>
    <cellStyle name="Input 29 10" xfId="7489"/>
    <cellStyle name="Input 29 11" xfId="7490"/>
    <cellStyle name="Input 29 12" xfId="7491"/>
    <cellStyle name="Input 29 13" xfId="7492"/>
    <cellStyle name="Input 29 14" xfId="7493"/>
    <cellStyle name="Input 29 15" xfId="7494"/>
    <cellStyle name="Input 29 16" xfId="7495"/>
    <cellStyle name="Input 29 17" xfId="7496"/>
    <cellStyle name="Input 29 18" xfId="7497"/>
    <cellStyle name="Input 29 19" xfId="7498"/>
    <cellStyle name="Input 29 2" xfId="7499"/>
    <cellStyle name="Input 29 20" xfId="7500"/>
    <cellStyle name="Input 29 21" xfId="7501"/>
    <cellStyle name="Input 29 3" xfId="7502"/>
    <cellStyle name="Input 29 4" xfId="7503"/>
    <cellStyle name="Input 29 5" xfId="7504"/>
    <cellStyle name="Input 29 6" xfId="7505"/>
    <cellStyle name="Input 29 7" xfId="7506"/>
    <cellStyle name="Input 29 8" xfId="7507"/>
    <cellStyle name="Input 29 9" xfId="7508"/>
    <cellStyle name="Input 3" xfId="2616"/>
    <cellStyle name="Input 3 10" xfId="7509"/>
    <cellStyle name="Input 3 11" xfId="7510"/>
    <cellStyle name="Input 3 12" xfId="7511"/>
    <cellStyle name="Input 3 13" xfId="7512"/>
    <cellStyle name="Input 3 14" xfId="7513"/>
    <cellStyle name="Input 3 15" xfId="7514"/>
    <cellStyle name="Input 3 16" xfId="7515"/>
    <cellStyle name="Input 3 17" xfId="7516"/>
    <cellStyle name="Input 3 18" xfId="7517"/>
    <cellStyle name="Input 3 19" xfId="7518"/>
    <cellStyle name="Input 3 2" xfId="7519"/>
    <cellStyle name="Input 3 20" xfId="7520"/>
    <cellStyle name="Input 3 21" xfId="7521"/>
    <cellStyle name="Input 3 3" xfId="7522"/>
    <cellStyle name="Input 3 4" xfId="7523"/>
    <cellStyle name="Input 3 5" xfId="7524"/>
    <cellStyle name="Input 3 6" xfId="7525"/>
    <cellStyle name="Input 3 7" xfId="7526"/>
    <cellStyle name="Input 3 8" xfId="7527"/>
    <cellStyle name="Input 3 9" xfId="7528"/>
    <cellStyle name="Input 30" xfId="2617"/>
    <cellStyle name="Input 30 10" xfId="7529"/>
    <cellStyle name="Input 30 11" xfId="7530"/>
    <cellStyle name="Input 30 12" xfId="7531"/>
    <cellStyle name="Input 30 13" xfId="7532"/>
    <cellStyle name="Input 30 14" xfId="7533"/>
    <cellStyle name="Input 30 15" xfId="7534"/>
    <cellStyle name="Input 30 16" xfId="7535"/>
    <cellStyle name="Input 30 17" xfId="7536"/>
    <cellStyle name="Input 30 18" xfId="7537"/>
    <cellStyle name="Input 30 19" xfId="7538"/>
    <cellStyle name="Input 30 2" xfId="7539"/>
    <cellStyle name="Input 30 20" xfId="7540"/>
    <cellStyle name="Input 30 21" xfId="7541"/>
    <cellStyle name="Input 30 3" xfId="7542"/>
    <cellStyle name="Input 30 4" xfId="7543"/>
    <cellStyle name="Input 30 5" xfId="7544"/>
    <cellStyle name="Input 30 6" xfId="7545"/>
    <cellStyle name="Input 30 7" xfId="7546"/>
    <cellStyle name="Input 30 8" xfId="7547"/>
    <cellStyle name="Input 30 9" xfId="7548"/>
    <cellStyle name="Input 31" xfId="2618"/>
    <cellStyle name="Input 31 10" xfId="7549"/>
    <cellStyle name="Input 31 11" xfId="7550"/>
    <cellStyle name="Input 31 12" xfId="7551"/>
    <cellStyle name="Input 31 13" xfId="7552"/>
    <cellStyle name="Input 31 14" xfId="7553"/>
    <cellStyle name="Input 31 15" xfId="7554"/>
    <cellStyle name="Input 31 16" xfId="7555"/>
    <cellStyle name="Input 31 17" xfId="7556"/>
    <cellStyle name="Input 31 18" xfId="7557"/>
    <cellStyle name="Input 31 19" xfId="7558"/>
    <cellStyle name="Input 31 2" xfId="7559"/>
    <cellStyle name="Input 31 20" xfId="7560"/>
    <cellStyle name="Input 31 21" xfId="7561"/>
    <cellStyle name="Input 31 3" xfId="7562"/>
    <cellStyle name="Input 31 4" xfId="7563"/>
    <cellStyle name="Input 31 5" xfId="7564"/>
    <cellStyle name="Input 31 6" xfId="7565"/>
    <cellStyle name="Input 31 7" xfId="7566"/>
    <cellStyle name="Input 31 8" xfId="7567"/>
    <cellStyle name="Input 31 9" xfId="7568"/>
    <cellStyle name="Input 32" xfId="2619"/>
    <cellStyle name="Input 32 10" xfId="7569"/>
    <cellStyle name="Input 32 11" xfId="7570"/>
    <cellStyle name="Input 32 12" xfId="7571"/>
    <cellStyle name="Input 32 13" xfId="7572"/>
    <cellStyle name="Input 32 14" xfId="7573"/>
    <cellStyle name="Input 32 15" xfId="7574"/>
    <cellStyle name="Input 32 16" xfId="7575"/>
    <cellStyle name="Input 32 17" xfId="7576"/>
    <cellStyle name="Input 32 18" xfId="7577"/>
    <cellStyle name="Input 32 19" xfId="7578"/>
    <cellStyle name="Input 32 2" xfId="7579"/>
    <cellStyle name="Input 32 20" xfId="7580"/>
    <cellStyle name="Input 32 21" xfId="7581"/>
    <cellStyle name="Input 32 3" xfId="7582"/>
    <cellStyle name="Input 32 4" xfId="7583"/>
    <cellStyle name="Input 32 5" xfId="7584"/>
    <cellStyle name="Input 32 6" xfId="7585"/>
    <cellStyle name="Input 32 7" xfId="7586"/>
    <cellStyle name="Input 32 8" xfId="7587"/>
    <cellStyle name="Input 32 9" xfId="7588"/>
    <cellStyle name="Input 33" xfId="2620"/>
    <cellStyle name="Input 33 10" xfId="7589"/>
    <cellStyle name="Input 33 11" xfId="7590"/>
    <cellStyle name="Input 33 12" xfId="7591"/>
    <cellStyle name="Input 33 13" xfId="7592"/>
    <cellStyle name="Input 33 14" xfId="7593"/>
    <cellStyle name="Input 33 15" xfId="7594"/>
    <cellStyle name="Input 33 16" xfId="7595"/>
    <cellStyle name="Input 33 17" xfId="7596"/>
    <cellStyle name="Input 33 18" xfId="7597"/>
    <cellStyle name="Input 33 19" xfId="7598"/>
    <cellStyle name="Input 33 2" xfId="7599"/>
    <cellStyle name="Input 33 20" xfId="7600"/>
    <cellStyle name="Input 33 21" xfId="7601"/>
    <cellStyle name="Input 33 3" xfId="7602"/>
    <cellStyle name="Input 33 4" xfId="7603"/>
    <cellStyle name="Input 33 5" xfId="7604"/>
    <cellStyle name="Input 33 6" xfId="7605"/>
    <cellStyle name="Input 33 7" xfId="7606"/>
    <cellStyle name="Input 33 8" xfId="7607"/>
    <cellStyle name="Input 33 9" xfId="7608"/>
    <cellStyle name="Input 34" xfId="2621"/>
    <cellStyle name="Input 34 10" xfId="7609"/>
    <cellStyle name="Input 34 11" xfId="7610"/>
    <cellStyle name="Input 34 12" xfId="7611"/>
    <cellStyle name="Input 34 13" xfId="7612"/>
    <cellStyle name="Input 34 14" xfId="7613"/>
    <cellStyle name="Input 34 15" xfId="7614"/>
    <cellStyle name="Input 34 16" xfId="7615"/>
    <cellStyle name="Input 34 17" xfId="7616"/>
    <cellStyle name="Input 34 18" xfId="7617"/>
    <cellStyle name="Input 34 19" xfId="7618"/>
    <cellStyle name="Input 34 2" xfId="7619"/>
    <cellStyle name="Input 34 20" xfId="7620"/>
    <cellStyle name="Input 34 21" xfId="7621"/>
    <cellStyle name="Input 34 3" xfId="7622"/>
    <cellStyle name="Input 34 4" xfId="7623"/>
    <cellStyle name="Input 34 5" xfId="7624"/>
    <cellStyle name="Input 34 6" xfId="7625"/>
    <cellStyle name="Input 34 7" xfId="7626"/>
    <cellStyle name="Input 34 8" xfId="7627"/>
    <cellStyle name="Input 34 9" xfId="7628"/>
    <cellStyle name="Input 35" xfId="2622"/>
    <cellStyle name="Input 35 10" xfId="7629"/>
    <cellStyle name="Input 35 11" xfId="7630"/>
    <cellStyle name="Input 35 12" xfId="7631"/>
    <cellStyle name="Input 35 13" xfId="7632"/>
    <cellStyle name="Input 35 14" xfId="7633"/>
    <cellStyle name="Input 35 15" xfId="7634"/>
    <cellStyle name="Input 35 16" xfId="7635"/>
    <cellStyle name="Input 35 17" xfId="7636"/>
    <cellStyle name="Input 35 18" xfId="7637"/>
    <cellStyle name="Input 35 19" xfId="7638"/>
    <cellStyle name="Input 35 2" xfId="7639"/>
    <cellStyle name="Input 35 20" xfId="7640"/>
    <cellStyle name="Input 35 21" xfId="7641"/>
    <cellStyle name="Input 35 3" xfId="7642"/>
    <cellStyle name="Input 35 4" xfId="7643"/>
    <cellStyle name="Input 35 5" xfId="7644"/>
    <cellStyle name="Input 35 6" xfId="7645"/>
    <cellStyle name="Input 35 7" xfId="7646"/>
    <cellStyle name="Input 35 8" xfId="7647"/>
    <cellStyle name="Input 35 9" xfId="7648"/>
    <cellStyle name="Input 36" xfId="2623"/>
    <cellStyle name="Input 36 10" xfId="7649"/>
    <cellStyle name="Input 36 11" xfId="7650"/>
    <cellStyle name="Input 36 12" xfId="7651"/>
    <cellStyle name="Input 36 13" xfId="7652"/>
    <cellStyle name="Input 36 14" xfId="7653"/>
    <cellStyle name="Input 36 15" xfId="7654"/>
    <cellStyle name="Input 36 16" xfId="7655"/>
    <cellStyle name="Input 36 17" xfId="7656"/>
    <cellStyle name="Input 36 18" xfId="7657"/>
    <cellStyle name="Input 36 19" xfId="7658"/>
    <cellStyle name="Input 36 2" xfId="7659"/>
    <cellStyle name="Input 36 20" xfId="7660"/>
    <cellStyle name="Input 36 21" xfId="7661"/>
    <cellStyle name="Input 36 3" xfId="7662"/>
    <cellStyle name="Input 36 4" xfId="7663"/>
    <cellStyle name="Input 36 5" xfId="7664"/>
    <cellStyle name="Input 36 6" xfId="7665"/>
    <cellStyle name="Input 36 7" xfId="7666"/>
    <cellStyle name="Input 36 8" xfId="7667"/>
    <cellStyle name="Input 36 9" xfId="7668"/>
    <cellStyle name="Input 37" xfId="2624"/>
    <cellStyle name="Input 37 10" xfId="7669"/>
    <cellStyle name="Input 37 11" xfId="7670"/>
    <cellStyle name="Input 37 12" xfId="7671"/>
    <cellStyle name="Input 37 13" xfId="7672"/>
    <cellStyle name="Input 37 14" xfId="7673"/>
    <cellStyle name="Input 37 15" xfId="7674"/>
    <cellStyle name="Input 37 16" xfId="7675"/>
    <cellStyle name="Input 37 17" xfId="7676"/>
    <cellStyle name="Input 37 18" xfId="7677"/>
    <cellStyle name="Input 37 19" xfId="7678"/>
    <cellStyle name="Input 37 2" xfId="7679"/>
    <cellStyle name="Input 37 20" xfId="7680"/>
    <cellStyle name="Input 37 21" xfId="7681"/>
    <cellStyle name="Input 37 3" xfId="7682"/>
    <cellStyle name="Input 37 4" xfId="7683"/>
    <cellStyle name="Input 37 5" xfId="7684"/>
    <cellStyle name="Input 37 6" xfId="7685"/>
    <cellStyle name="Input 37 7" xfId="7686"/>
    <cellStyle name="Input 37 8" xfId="7687"/>
    <cellStyle name="Input 37 9" xfId="7688"/>
    <cellStyle name="Input 38" xfId="2625"/>
    <cellStyle name="Input 38 10" xfId="7689"/>
    <cellStyle name="Input 38 11" xfId="7690"/>
    <cellStyle name="Input 38 12" xfId="7691"/>
    <cellStyle name="Input 38 13" xfId="7692"/>
    <cellStyle name="Input 38 14" xfId="7693"/>
    <cellStyle name="Input 38 15" xfId="7694"/>
    <cellStyle name="Input 38 16" xfId="7695"/>
    <cellStyle name="Input 38 17" xfId="7696"/>
    <cellStyle name="Input 38 18" xfId="7697"/>
    <cellStyle name="Input 38 19" xfId="7698"/>
    <cellStyle name="Input 38 2" xfId="7699"/>
    <cellStyle name="Input 38 20" xfId="7700"/>
    <cellStyle name="Input 38 21" xfId="7701"/>
    <cellStyle name="Input 38 3" xfId="7702"/>
    <cellStyle name="Input 38 4" xfId="7703"/>
    <cellStyle name="Input 38 5" xfId="7704"/>
    <cellStyle name="Input 38 6" xfId="7705"/>
    <cellStyle name="Input 38 7" xfId="7706"/>
    <cellStyle name="Input 38 8" xfId="7707"/>
    <cellStyle name="Input 38 9" xfId="7708"/>
    <cellStyle name="Input 39" xfId="2626"/>
    <cellStyle name="Input 39 10" xfId="7709"/>
    <cellStyle name="Input 39 11" xfId="7710"/>
    <cellStyle name="Input 39 12" xfId="7711"/>
    <cellStyle name="Input 39 13" xfId="7712"/>
    <cellStyle name="Input 39 14" xfId="7713"/>
    <cellStyle name="Input 39 15" xfId="7714"/>
    <cellStyle name="Input 39 16" xfId="7715"/>
    <cellStyle name="Input 39 17" xfId="7716"/>
    <cellStyle name="Input 39 18" xfId="7717"/>
    <cellStyle name="Input 39 19" xfId="7718"/>
    <cellStyle name="Input 39 2" xfId="7719"/>
    <cellStyle name="Input 39 20" xfId="7720"/>
    <cellStyle name="Input 39 21" xfId="7721"/>
    <cellStyle name="Input 39 3" xfId="7722"/>
    <cellStyle name="Input 39 4" xfId="7723"/>
    <cellStyle name="Input 39 5" xfId="7724"/>
    <cellStyle name="Input 39 6" xfId="7725"/>
    <cellStyle name="Input 39 7" xfId="7726"/>
    <cellStyle name="Input 39 8" xfId="7727"/>
    <cellStyle name="Input 39 9" xfId="7728"/>
    <cellStyle name="Input 4" xfId="2627"/>
    <cellStyle name="Input 4 10" xfId="7729"/>
    <cellStyle name="Input 4 11" xfId="7730"/>
    <cellStyle name="Input 4 12" xfId="7731"/>
    <cellStyle name="Input 4 13" xfId="7732"/>
    <cellStyle name="Input 4 14" xfId="7733"/>
    <cellStyle name="Input 4 15" xfId="7734"/>
    <cellStyle name="Input 4 16" xfId="7735"/>
    <cellStyle name="Input 4 17" xfId="7736"/>
    <cellStyle name="Input 4 18" xfId="7737"/>
    <cellStyle name="Input 4 19" xfId="7738"/>
    <cellStyle name="Input 4 2" xfId="7739"/>
    <cellStyle name="Input 4 20" xfId="7740"/>
    <cellStyle name="Input 4 21" xfId="7741"/>
    <cellStyle name="Input 4 3" xfId="7742"/>
    <cellStyle name="Input 4 4" xfId="7743"/>
    <cellStyle name="Input 4 5" xfId="7744"/>
    <cellStyle name="Input 4 6" xfId="7745"/>
    <cellStyle name="Input 4 7" xfId="7746"/>
    <cellStyle name="Input 4 8" xfId="7747"/>
    <cellStyle name="Input 4 9" xfId="7748"/>
    <cellStyle name="Input 40" xfId="2628"/>
    <cellStyle name="Input 40 10" xfId="7749"/>
    <cellStyle name="Input 40 11" xfId="7750"/>
    <cellStyle name="Input 40 12" xfId="7751"/>
    <cellStyle name="Input 40 13" xfId="7752"/>
    <cellStyle name="Input 40 14" xfId="7753"/>
    <cellStyle name="Input 40 15" xfId="7754"/>
    <cellStyle name="Input 40 16" xfId="7755"/>
    <cellStyle name="Input 40 17" xfId="7756"/>
    <cellStyle name="Input 40 18" xfId="7757"/>
    <cellStyle name="Input 40 19" xfId="7758"/>
    <cellStyle name="Input 40 2" xfId="7759"/>
    <cellStyle name="Input 40 20" xfId="7760"/>
    <cellStyle name="Input 40 21" xfId="7761"/>
    <cellStyle name="Input 40 3" xfId="7762"/>
    <cellStyle name="Input 40 4" xfId="7763"/>
    <cellStyle name="Input 40 5" xfId="7764"/>
    <cellStyle name="Input 40 6" xfId="7765"/>
    <cellStyle name="Input 40 7" xfId="7766"/>
    <cellStyle name="Input 40 8" xfId="7767"/>
    <cellStyle name="Input 40 9" xfId="7768"/>
    <cellStyle name="Input 41" xfId="2629"/>
    <cellStyle name="Input 41 10" xfId="7769"/>
    <cellStyle name="Input 41 11" xfId="7770"/>
    <cellStyle name="Input 41 12" xfId="7771"/>
    <cellStyle name="Input 41 13" xfId="7772"/>
    <cellStyle name="Input 41 14" xfId="7773"/>
    <cellStyle name="Input 41 15" xfId="7774"/>
    <cellStyle name="Input 41 16" xfId="7775"/>
    <cellStyle name="Input 41 17" xfId="7776"/>
    <cellStyle name="Input 41 18" xfId="7777"/>
    <cellStyle name="Input 41 19" xfId="7778"/>
    <cellStyle name="Input 41 2" xfId="7779"/>
    <cellStyle name="Input 41 20" xfId="7780"/>
    <cellStyle name="Input 41 21" xfId="7781"/>
    <cellStyle name="Input 41 3" xfId="7782"/>
    <cellStyle name="Input 41 4" xfId="7783"/>
    <cellStyle name="Input 41 5" xfId="7784"/>
    <cellStyle name="Input 41 6" xfId="7785"/>
    <cellStyle name="Input 41 7" xfId="7786"/>
    <cellStyle name="Input 41 8" xfId="7787"/>
    <cellStyle name="Input 41 9" xfId="7788"/>
    <cellStyle name="Input 42" xfId="2630"/>
    <cellStyle name="Input 42 10" xfId="7789"/>
    <cellStyle name="Input 42 11" xfId="7790"/>
    <cellStyle name="Input 42 12" xfId="7791"/>
    <cellStyle name="Input 42 13" xfId="7792"/>
    <cellStyle name="Input 42 14" xfId="7793"/>
    <cellStyle name="Input 42 15" xfId="7794"/>
    <cellStyle name="Input 42 16" xfId="7795"/>
    <cellStyle name="Input 42 17" xfId="7796"/>
    <cellStyle name="Input 42 18" xfId="7797"/>
    <cellStyle name="Input 42 19" xfId="7798"/>
    <cellStyle name="Input 42 2" xfId="7799"/>
    <cellStyle name="Input 42 20" xfId="7800"/>
    <cellStyle name="Input 42 21" xfId="7801"/>
    <cellStyle name="Input 42 3" xfId="7802"/>
    <cellStyle name="Input 42 4" xfId="7803"/>
    <cellStyle name="Input 42 5" xfId="7804"/>
    <cellStyle name="Input 42 6" xfId="7805"/>
    <cellStyle name="Input 42 7" xfId="7806"/>
    <cellStyle name="Input 42 8" xfId="7807"/>
    <cellStyle name="Input 42 9" xfId="7808"/>
    <cellStyle name="Input 43" xfId="2631"/>
    <cellStyle name="Input 43 10" xfId="7809"/>
    <cellStyle name="Input 43 11" xfId="7810"/>
    <cellStyle name="Input 43 12" xfId="7811"/>
    <cellStyle name="Input 43 13" xfId="7812"/>
    <cellStyle name="Input 43 14" xfId="7813"/>
    <cellStyle name="Input 43 15" xfId="7814"/>
    <cellStyle name="Input 43 16" xfId="7815"/>
    <cellStyle name="Input 43 17" xfId="7816"/>
    <cellStyle name="Input 43 18" xfId="7817"/>
    <cellStyle name="Input 43 19" xfId="7818"/>
    <cellStyle name="Input 43 2" xfId="7819"/>
    <cellStyle name="Input 43 20" xfId="7820"/>
    <cellStyle name="Input 43 21" xfId="7821"/>
    <cellStyle name="Input 43 3" xfId="7822"/>
    <cellStyle name="Input 43 4" xfId="7823"/>
    <cellStyle name="Input 43 5" xfId="7824"/>
    <cellStyle name="Input 43 6" xfId="7825"/>
    <cellStyle name="Input 43 7" xfId="7826"/>
    <cellStyle name="Input 43 8" xfId="7827"/>
    <cellStyle name="Input 43 9" xfId="7828"/>
    <cellStyle name="Input 44" xfId="2632"/>
    <cellStyle name="Input 44 10" xfId="7829"/>
    <cellStyle name="Input 44 11" xfId="7830"/>
    <cellStyle name="Input 44 12" xfId="7831"/>
    <cellStyle name="Input 44 13" xfId="7832"/>
    <cellStyle name="Input 44 14" xfId="7833"/>
    <cellStyle name="Input 44 15" xfId="7834"/>
    <cellStyle name="Input 44 16" xfId="7835"/>
    <cellStyle name="Input 44 17" xfId="7836"/>
    <cellStyle name="Input 44 18" xfId="7837"/>
    <cellStyle name="Input 44 19" xfId="7838"/>
    <cellStyle name="Input 44 2" xfId="7839"/>
    <cellStyle name="Input 44 20" xfId="7840"/>
    <cellStyle name="Input 44 21" xfId="7841"/>
    <cellStyle name="Input 44 3" xfId="7842"/>
    <cellStyle name="Input 44 4" xfId="7843"/>
    <cellStyle name="Input 44 5" xfId="7844"/>
    <cellStyle name="Input 44 6" xfId="7845"/>
    <cellStyle name="Input 44 7" xfId="7846"/>
    <cellStyle name="Input 44 8" xfId="7847"/>
    <cellStyle name="Input 44 9" xfId="7848"/>
    <cellStyle name="Input 45" xfId="2633"/>
    <cellStyle name="Input 45 10" xfId="7849"/>
    <cellStyle name="Input 45 11" xfId="7850"/>
    <cellStyle name="Input 45 12" xfId="7851"/>
    <cellStyle name="Input 45 13" xfId="7852"/>
    <cellStyle name="Input 45 14" xfId="7853"/>
    <cellStyle name="Input 45 15" xfId="7854"/>
    <cellStyle name="Input 45 16" xfId="7855"/>
    <cellStyle name="Input 45 17" xfId="7856"/>
    <cellStyle name="Input 45 18" xfId="7857"/>
    <cellStyle name="Input 45 19" xfId="7858"/>
    <cellStyle name="Input 45 2" xfId="7859"/>
    <cellStyle name="Input 45 20" xfId="7860"/>
    <cellStyle name="Input 45 21" xfId="7861"/>
    <cellStyle name="Input 45 3" xfId="7862"/>
    <cellStyle name="Input 45 4" xfId="7863"/>
    <cellStyle name="Input 45 5" xfId="7864"/>
    <cellStyle name="Input 45 6" xfId="7865"/>
    <cellStyle name="Input 45 7" xfId="7866"/>
    <cellStyle name="Input 45 8" xfId="7867"/>
    <cellStyle name="Input 45 9" xfId="7868"/>
    <cellStyle name="Input 46" xfId="2634"/>
    <cellStyle name="Input 46 10" xfId="7869"/>
    <cellStyle name="Input 46 11" xfId="7870"/>
    <cellStyle name="Input 46 12" xfId="7871"/>
    <cellStyle name="Input 46 13" xfId="7872"/>
    <cellStyle name="Input 46 14" xfId="7873"/>
    <cellStyle name="Input 46 15" xfId="7874"/>
    <cellStyle name="Input 46 16" xfId="7875"/>
    <cellStyle name="Input 46 17" xfId="7876"/>
    <cellStyle name="Input 46 18" xfId="7877"/>
    <cellStyle name="Input 46 19" xfId="7878"/>
    <cellStyle name="Input 46 2" xfId="7879"/>
    <cellStyle name="Input 46 20" xfId="7880"/>
    <cellStyle name="Input 46 21" xfId="7881"/>
    <cellStyle name="Input 46 3" xfId="7882"/>
    <cellStyle name="Input 46 4" xfId="7883"/>
    <cellStyle name="Input 46 5" xfId="7884"/>
    <cellStyle name="Input 46 6" xfId="7885"/>
    <cellStyle name="Input 46 7" xfId="7886"/>
    <cellStyle name="Input 46 8" xfId="7887"/>
    <cellStyle name="Input 46 9" xfId="7888"/>
    <cellStyle name="Input 47" xfId="2635"/>
    <cellStyle name="Input 47 10" xfId="7889"/>
    <cellStyle name="Input 47 11" xfId="7890"/>
    <cellStyle name="Input 47 12" xfId="7891"/>
    <cellStyle name="Input 47 13" xfId="7892"/>
    <cellStyle name="Input 47 14" xfId="7893"/>
    <cellStyle name="Input 47 15" xfId="7894"/>
    <cellStyle name="Input 47 16" xfId="7895"/>
    <cellStyle name="Input 47 17" xfId="7896"/>
    <cellStyle name="Input 47 18" xfId="7897"/>
    <cellStyle name="Input 47 19" xfId="7898"/>
    <cellStyle name="Input 47 2" xfId="7899"/>
    <cellStyle name="Input 47 20" xfId="7900"/>
    <cellStyle name="Input 47 21" xfId="7901"/>
    <cellStyle name="Input 47 3" xfId="7902"/>
    <cellStyle name="Input 47 4" xfId="7903"/>
    <cellStyle name="Input 47 5" xfId="7904"/>
    <cellStyle name="Input 47 6" xfId="7905"/>
    <cellStyle name="Input 47 7" xfId="7906"/>
    <cellStyle name="Input 47 8" xfId="7907"/>
    <cellStyle name="Input 47 9" xfId="7908"/>
    <cellStyle name="Input 48" xfId="2636"/>
    <cellStyle name="Input 48 10" xfId="7909"/>
    <cellStyle name="Input 48 11" xfId="7910"/>
    <cellStyle name="Input 48 12" xfId="7911"/>
    <cellStyle name="Input 48 13" xfId="7912"/>
    <cellStyle name="Input 48 14" xfId="7913"/>
    <cellStyle name="Input 48 15" xfId="7914"/>
    <cellStyle name="Input 48 16" xfId="7915"/>
    <cellStyle name="Input 48 17" xfId="7916"/>
    <cellStyle name="Input 48 18" xfId="7917"/>
    <cellStyle name="Input 48 19" xfId="7918"/>
    <cellStyle name="Input 48 2" xfId="7919"/>
    <cellStyle name="Input 48 20" xfId="7920"/>
    <cellStyle name="Input 48 21" xfId="7921"/>
    <cellStyle name="Input 48 3" xfId="7922"/>
    <cellStyle name="Input 48 4" xfId="7923"/>
    <cellStyle name="Input 48 5" xfId="7924"/>
    <cellStyle name="Input 48 6" xfId="7925"/>
    <cellStyle name="Input 48 7" xfId="7926"/>
    <cellStyle name="Input 48 8" xfId="7927"/>
    <cellStyle name="Input 48 9" xfId="7928"/>
    <cellStyle name="Input 49" xfId="2637"/>
    <cellStyle name="Input 49 10" xfId="7929"/>
    <cellStyle name="Input 49 11" xfId="7930"/>
    <cellStyle name="Input 49 12" xfId="7931"/>
    <cellStyle name="Input 49 13" xfId="7932"/>
    <cellStyle name="Input 49 14" xfId="7933"/>
    <cellStyle name="Input 49 15" xfId="7934"/>
    <cellStyle name="Input 49 16" xfId="7935"/>
    <cellStyle name="Input 49 17" xfId="7936"/>
    <cellStyle name="Input 49 18" xfId="7937"/>
    <cellStyle name="Input 49 19" xfId="7938"/>
    <cellStyle name="Input 49 2" xfId="7939"/>
    <cellStyle name="Input 49 20" xfId="7940"/>
    <cellStyle name="Input 49 21" xfId="7941"/>
    <cellStyle name="Input 49 3" xfId="7942"/>
    <cellStyle name="Input 49 4" xfId="7943"/>
    <cellStyle name="Input 49 5" xfId="7944"/>
    <cellStyle name="Input 49 6" xfId="7945"/>
    <cellStyle name="Input 49 7" xfId="7946"/>
    <cellStyle name="Input 49 8" xfId="7947"/>
    <cellStyle name="Input 49 9" xfId="7948"/>
    <cellStyle name="Input 5" xfId="2638"/>
    <cellStyle name="Input 5 10" xfId="7949"/>
    <cellStyle name="Input 5 11" xfId="7950"/>
    <cellStyle name="Input 5 12" xfId="7951"/>
    <cellStyle name="Input 5 13" xfId="7952"/>
    <cellStyle name="Input 5 14" xfId="7953"/>
    <cellStyle name="Input 5 15" xfId="7954"/>
    <cellStyle name="Input 5 16" xfId="7955"/>
    <cellStyle name="Input 5 17" xfId="7956"/>
    <cellStyle name="Input 5 18" xfId="7957"/>
    <cellStyle name="Input 5 19" xfId="7958"/>
    <cellStyle name="Input 5 2" xfId="7959"/>
    <cellStyle name="Input 5 20" xfId="7960"/>
    <cellStyle name="Input 5 21" xfId="7961"/>
    <cellStyle name="Input 5 3" xfId="7962"/>
    <cellStyle name="Input 5 4" xfId="7963"/>
    <cellStyle name="Input 5 5" xfId="7964"/>
    <cellStyle name="Input 5 6" xfId="7965"/>
    <cellStyle name="Input 5 7" xfId="7966"/>
    <cellStyle name="Input 5 8" xfId="7967"/>
    <cellStyle name="Input 5 9" xfId="7968"/>
    <cellStyle name="Input 50" xfId="2639"/>
    <cellStyle name="Input 50 10" xfId="7969"/>
    <cellStyle name="Input 50 11" xfId="7970"/>
    <cellStyle name="Input 50 12" xfId="7971"/>
    <cellStyle name="Input 50 13" xfId="7972"/>
    <cellStyle name="Input 50 14" xfId="7973"/>
    <cellStyle name="Input 50 15" xfId="7974"/>
    <cellStyle name="Input 50 16" xfId="7975"/>
    <cellStyle name="Input 50 17" xfId="7976"/>
    <cellStyle name="Input 50 18" xfId="7977"/>
    <cellStyle name="Input 50 19" xfId="7978"/>
    <cellStyle name="Input 50 2" xfId="7979"/>
    <cellStyle name="Input 50 20" xfId="7980"/>
    <cellStyle name="Input 50 21" xfId="7981"/>
    <cellStyle name="Input 50 3" xfId="7982"/>
    <cellStyle name="Input 50 4" xfId="7983"/>
    <cellStyle name="Input 50 5" xfId="7984"/>
    <cellStyle name="Input 50 6" xfId="7985"/>
    <cellStyle name="Input 50 7" xfId="7986"/>
    <cellStyle name="Input 50 8" xfId="7987"/>
    <cellStyle name="Input 50 9" xfId="7988"/>
    <cellStyle name="Input 51" xfId="2640"/>
    <cellStyle name="Input 51 10" xfId="7989"/>
    <cellStyle name="Input 51 11" xfId="7990"/>
    <cellStyle name="Input 51 12" xfId="7991"/>
    <cellStyle name="Input 51 13" xfId="7992"/>
    <cellStyle name="Input 51 14" xfId="7993"/>
    <cellStyle name="Input 51 15" xfId="7994"/>
    <cellStyle name="Input 51 16" xfId="7995"/>
    <cellStyle name="Input 51 17" xfId="7996"/>
    <cellStyle name="Input 51 18" xfId="7997"/>
    <cellStyle name="Input 51 19" xfId="7998"/>
    <cellStyle name="Input 51 2" xfId="7999"/>
    <cellStyle name="Input 51 20" xfId="8000"/>
    <cellStyle name="Input 51 21" xfId="8001"/>
    <cellStyle name="Input 51 3" xfId="8002"/>
    <cellStyle name="Input 51 4" xfId="8003"/>
    <cellStyle name="Input 51 5" xfId="8004"/>
    <cellStyle name="Input 51 6" xfId="8005"/>
    <cellStyle name="Input 51 7" xfId="8006"/>
    <cellStyle name="Input 51 8" xfId="8007"/>
    <cellStyle name="Input 51 9" xfId="8008"/>
    <cellStyle name="Input 52" xfId="2641"/>
    <cellStyle name="Input 52 10" xfId="8009"/>
    <cellStyle name="Input 52 11" xfId="8010"/>
    <cellStyle name="Input 52 12" xfId="8011"/>
    <cellStyle name="Input 52 13" xfId="8012"/>
    <cellStyle name="Input 52 14" xfId="8013"/>
    <cellStyle name="Input 52 15" xfId="8014"/>
    <cellStyle name="Input 52 16" xfId="8015"/>
    <cellStyle name="Input 52 17" xfId="8016"/>
    <cellStyle name="Input 52 18" xfId="8017"/>
    <cellStyle name="Input 52 19" xfId="8018"/>
    <cellStyle name="Input 52 2" xfId="8019"/>
    <cellStyle name="Input 52 20" xfId="8020"/>
    <cellStyle name="Input 52 21" xfId="8021"/>
    <cellStyle name="Input 52 3" xfId="8022"/>
    <cellStyle name="Input 52 4" xfId="8023"/>
    <cellStyle name="Input 52 5" xfId="8024"/>
    <cellStyle name="Input 52 6" xfId="8025"/>
    <cellStyle name="Input 52 7" xfId="8026"/>
    <cellStyle name="Input 52 8" xfId="8027"/>
    <cellStyle name="Input 52 9" xfId="8028"/>
    <cellStyle name="Input 53" xfId="2642"/>
    <cellStyle name="Input 53 10" xfId="8029"/>
    <cellStyle name="Input 53 11" xfId="8030"/>
    <cellStyle name="Input 53 12" xfId="8031"/>
    <cellStyle name="Input 53 13" xfId="8032"/>
    <cellStyle name="Input 53 14" xfId="8033"/>
    <cellStyle name="Input 53 15" xfId="8034"/>
    <cellStyle name="Input 53 16" xfId="8035"/>
    <cellStyle name="Input 53 17" xfId="8036"/>
    <cellStyle name="Input 53 18" xfId="8037"/>
    <cellStyle name="Input 53 19" xfId="8038"/>
    <cellStyle name="Input 53 2" xfId="8039"/>
    <cellStyle name="Input 53 20" xfId="8040"/>
    <cellStyle name="Input 53 21" xfId="8041"/>
    <cellStyle name="Input 53 3" xfId="8042"/>
    <cellStyle name="Input 53 4" xfId="8043"/>
    <cellStyle name="Input 53 5" xfId="8044"/>
    <cellStyle name="Input 53 6" xfId="8045"/>
    <cellStyle name="Input 53 7" xfId="8046"/>
    <cellStyle name="Input 53 8" xfId="8047"/>
    <cellStyle name="Input 53 9" xfId="8048"/>
    <cellStyle name="Input 54" xfId="2643"/>
    <cellStyle name="Input 54 10" xfId="8049"/>
    <cellStyle name="Input 54 11" xfId="8050"/>
    <cellStyle name="Input 54 12" xfId="8051"/>
    <cellStyle name="Input 54 13" xfId="8052"/>
    <cellStyle name="Input 54 14" xfId="8053"/>
    <cellStyle name="Input 54 15" xfId="8054"/>
    <cellStyle name="Input 54 16" xfId="8055"/>
    <cellStyle name="Input 54 17" xfId="8056"/>
    <cellStyle name="Input 54 18" xfId="8057"/>
    <cellStyle name="Input 54 19" xfId="8058"/>
    <cellStyle name="Input 54 2" xfId="8059"/>
    <cellStyle name="Input 54 20" xfId="8060"/>
    <cellStyle name="Input 54 21" xfId="8061"/>
    <cellStyle name="Input 54 3" xfId="8062"/>
    <cellStyle name="Input 54 4" xfId="8063"/>
    <cellStyle name="Input 54 5" xfId="8064"/>
    <cellStyle name="Input 54 6" xfId="8065"/>
    <cellStyle name="Input 54 7" xfId="8066"/>
    <cellStyle name="Input 54 8" xfId="8067"/>
    <cellStyle name="Input 54 9" xfId="8068"/>
    <cellStyle name="Input 55" xfId="2644"/>
    <cellStyle name="Input 55 10" xfId="8069"/>
    <cellStyle name="Input 55 11" xfId="8070"/>
    <cellStyle name="Input 55 12" xfId="8071"/>
    <cellStyle name="Input 55 13" xfId="8072"/>
    <cellStyle name="Input 55 14" xfId="8073"/>
    <cellStyle name="Input 55 15" xfId="8074"/>
    <cellStyle name="Input 55 16" xfId="8075"/>
    <cellStyle name="Input 55 17" xfId="8076"/>
    <cellStyle name="Input 55 18" xfId="8077"/>
    <cellStyle name="Input 55 19" xfId="8078"/>
    <cellStyle name="Input 55 2" xfId="8079"/>
    <cellStyle name="Input 55 20" xfId="8080"/>
    <cellStyle name="Input 55 21" xfId="8081"/>
    <cellStyle name="Input 55 3" xfId="8082"/>
    <cellStyle name="Input 55 4" xfId="8083"/>
    <cellStyle name="Input 55 5" xfId="8084"/>
    <cellStyle name="Input 55 6" xfId="8085"/>
    <cellStyle name="Input 55 7" xfId="8086"/>
    <cellStyle name="Input 55 8" xfId="8087"/>
    <cellStyle name="Input 55 9" xfId="8088"/>
    <cellStyle name="Input 56" xfId="2645"/>
    <cellStyle name="Input 56 10" xfId="8089"/>
    <cellStyle name="Input 56 11" xfId="8090"/>
    <cellStyle name="Input 56 12" xfId="8091"/>
    <cellStyle name="Input 56 13" xfId="8092"/>
    <cellStyle name="Input 56 14" xfId="8093"/>
    <cellStyle name="Input 56 15" xfId="8094"/>
    <cellStyle name="Input 56 16" xfId="8095"/>
    <cellStyle name="Input 56 17" xfId="8096"/>
    <cellStyle name="Input 56 18" xfId="8097"/>
    <cellStyle name="Input 56 19" xfId="8098"/>
    <cellStyle name="Input 56 2" xfId="8099"/>
    <cellStyle name="Input 56 20" xfId="8100"/>
    <cellStyle name="Input 56 21" xfId="8101"/>
    <cellStyle name="Input 56 3" xfId="8102"/>
    <cellStyle name="Input 56 4" xfId="8103"/>
    <cellStyle name="Input 56 5" xfId="8104"/>
    <cellStyle name="Input 56 6" xfId="8105"/>
    <cellStyle name="Input 56 7" xfId="8106"/>
    <cellStyle name="Input 56 8" xfId="8107"/>
    <cellStyle name="Input 56 9" xfId="8108"/>
    <cellStyle name="Input 57" xfId="2646"/>
    <cellStyle name="Input 57 10" xfId="8109"/>
    <cellStyle name="Input 57 11" xfId="8110"/>
    <cellStyle name="Input 57 12" xfId="8111"/>
    <cellStyle name="Input 57 13" xfId="8112"/>
    <cellStyle name="Input 57 14" xfId="8113"/>
    <cellStyle name="Input 57 15" xfId="8114"/>
    <cellStyle name="Input 57 16" xfId="8115"/>
    <cellStyle name="Input 57 17" xfId="8116"/>
    <cellStyle name="Input 57 18" xfId="8117"/>
    <cellStyle name="Input 57 19" xfId="8118"/>
    <cellStyle name="Input 57 2" xfId="8119"/>
    <cellStyle name="Input 57 20" xfId="8120"/>
    <cellStyle name="Input 57 21" xfId="8121"/>
    <cellStyle name="Input 57 3" xfId="8122"/>
    <cellStyle name="Input 57 4" xfId="8123"/>
    <cellStyle name="Input 57 5" xfId="8124"/>
    <cellStyle name="Input 57 6" xfId="8125"/>
    <cellStyle name="Input 57 7" xfId="8126"/>
    <cellStyle name="Input 57 8" xfId="8127"/>
    <cellStyle name="Input 57 9" xfId="8128"/>
    <cellStyle name="Input 58" xfId="2647"/>
    <cellStyle name="Input 58 10" xfId="8129"/>
    <cellStyle name="Input 58 11" xfId="8130"/>
    <cellStyle name="Input 58 12" xfId="8131"/>
    <cellStyle name="Input 58 13" xfId="8132"/>
    <cellStyle name="Input 58 14" xfId="8133"/>
    <cellStyle name="Input 58 15" xfId="8134"/>
    <cellStyle name="Input 58 16" xfId="8135"/>
    <cellStyle name="Input 58 17" xfId="8136"/>
    <cellStyle name="Input 58 18" xfId="8137"/>
    <cellStyle name="Input 58 19" xfId="8138"/>
    <cellStyle name="Input 58 2" xfId="8139"/>
    <cellStyle name="Input 58 20" xfId="8140"/>
    <cellStyle name="Input 58 21" xfId="8141"/>
    <cellStyle name="Input 58 3" xfId="8142"/>
    <cellStyle name="Input 58 4" xfId="8143"/>
    <cellStyle name="Input 58 5" xfId="8144"/>
    <cellStyle name="Input 58 6" xfId="8145"/>
    <cellStyle name="Input 58 7" xfId="8146"/>
    <cellStyle name="Input 58 8" xfId="8147"/>
    <cellStyle name="Input 58 9" xfId="8148"/>
    <cellStyle name="Input 59" xfId="2648"/>
    <cellStyle name="Input 59 10" xfId="8149"/>
    <cellStyle name="Input 59 11" xfId="8150"/>
    <cellStyle name="Input 59 12" xfId="8151"/>
    <cellStyle name="Input 59 13" xfId="8152"/>
    <cellStyle name="Input 59 14" xfId="8153"/>
    <cellStyle name="Input 59 15" xfId="8154"/>
    <cellStyle name="Input 59 16" xfId="8155"/>
    <cellStyle name="Input 59 17" xfId="8156"/>
    <cellStyle name="Input 59 18" xfId="8157"/>
    <cellStyle name="Input 59 19" xfId="8158"/>
    <cellStyle name="Input 59 2" xfId="8159"/>
    <cellStyle name="Input 59 20" xfId="8160"/>
    <cellStyle name="Input 59 21" xfId="8161"/>
    <cellStyle name="Input 59 3" xfId="8162"/>
    <cellStyle name="Input 59 4" xfId="8163"/>
    <cellStyle name="Input 59 5" xfId="8164"/>
    <cellStyle name="Input 59 6" xfId="8165"/>
    <cellStyle name="Input 59 7" xfId="8166"/>
    <cellStyle name="Input 59 8" xfId="8167"/>
    <cellStyle name="Input 59 9" xfId="8168"/>
    <cellStyle name="Input 6" xfId="2649"/>
    <cellStyle name="Input 6 10" xfId="8169"/>
    <cellStyle name="Input 6 11" xfId="8170"/>
    <cellStyle name="Input 6 12" xfId="8171"/>
    <cellStyle name="Input 6 13" xfId="8172"/>
    <cellStyle name="Input 6 14" xfId="8173"/>
    <cellStyle name="Input 6 15" xfId="8174"/>
    <cellStyle name="Input 6 16" xfId="8175"/>
    <cellStyle name="Input 6 17" xfId="8176"/>
    <cellStyle name="Input 6 18" xfId="8177"/>
    <cellStyle name="Input 6 19" xfId="8178"/>
    <cellStyle name="Input 6 2" xfId="8179"/>
    <cellStyle name="Input 6 20" xfId="8180"/>
    <cellStyle name="Input 6 21" xfId="8181"/>
    <cellStyle name="Input 6 3" xfId="8182"/>
    <cellStyle name="Input 6 4" xfId="8183"/>
    <cellStyle name="Input 6 5" xfId="8184"/>
    <cellStyle name="Input 6 6" xfId="8185"/>
    <cellStyle name="Input 6 7" xfId="8186"/>
    <cellStyle name="Input 6 8" xfId="8187"/>
    <cellStyle name="Input 6 9" xfId="8188"/>
    <cellStyle name="Input 60" xfId="8189"/>
    <cellStyle name="Input 61" xfId="8190"/>
    <cellStyle name="Input 62" xfId="8191"/>
    <cellStyle name="Input 63" xfId="8192"/>
    <cellStyle name="Input 64" xfId="8193"/>
    <cellStyle name="Input 65" xfId="8194"/>
    <cellStyle name="Input 66" xfId="8195"/>
    <cellStyle name="Input 67" xfId="8196"/>
    <cellStyle name="Input 68" xfId="8197"/>
    <cellStyle name="Input 69" xfId="8198"/>
    <cellStyle name="Input 7" xfId="2650"/>
    <cellStyle name="Input 7 10" xfId="8199"/>
    <cellStyle name="Input 7 11" xfId="8200"/>
    <cellStyle name="Input 7 12" xfId="8201"/>
    <cellStyle name="Input 7 13" xfId="8202"/>
    <cellStyle name="Input 7 14" xfId="8203"/>
    <cellStyle name="Input 7 15" xfId="8204"/>
    <cellStyle name="Input 7 16" xfId="8205"/>
    <cellStyle name="Input 7 17" xfId="8206"/>
    <cellStyle name="Input 7 18" xfId="8207"/>
    <cellStyle name="Input 7 19" xfId="8208"/>
    <cellStyle name="Input 7 2" xfId="8209"/>
    <cellStyle name="Input 7 20" xfId="8210"/>
    <cellStyle name="Input 7 21" xfId="8211"/>
    <cellStyle name="Input 7 3" xfId="8212"/>
    <cellStyle name="Input 7 4" xfId="8213"/>
    <cellStyle name="Input 7 5" xfId="8214"/>
    <cellStyle name="Input 7 6" xfId="8215"/>
    <cellStyle name="Input 7 7" xfId="8216"/>
    <cellStyle name="Input 7 8" xfId="8217"/>
    <cellStyle name="Input 7 9" xfId="8218"/>
    <cellStyle name="Input 70" xfId="8219"/>
    <cellStyle name="Input 71" xfId="8220"/>
    <cellStyle name="Input 72" xfId="8221"/>
    <cellStyle name="Input 73" xfId="8222"/>
    <cellStyle name="Input 74" xfId="8223"/>
    <cellStyle name="Input 75" xfId="8224"/>
    <cellStyle name="Input 76" xfId="8225"/>
    <cellStyle name="Input 77" xfId="8226"/>
    <cellStyle name="Input 78" xfId="8227"/>
    <cellStyle name="Input 79" xfId="8228"/>
    <cellStyle name="Input 8" xfId="2651"/>
    <cellStyle name="Input 8 10" xfId="8229"/>
    <cellStyle name="Input 8 11" xfId="8230"/>
    <cellStyle name="Input 8 12" xfId="8231"/>
    <cellStyle name="Input 8 13" xfId="8232"/>
    <cellStyle name="Input 8 14" xfId="8233"/>
    <cellStyle name="Input 8 15" xfId="8234"/>
    <cellStyle name="Input 8 16" xfId="8235"/>
    <cellStyle name="Input 8 17" xfId="8236"/>
    <cellStyle name="Input 8 18" xfId="8237"/>
    <cellStyle name="Input 8 19" xfId="8238"/>
    <cellStyle name="Input 8 2" xfId="8239"/>
    <cellStyle name="Input 8 20" xfId="8240"/>
    <cellStyle name="Input 8 21" xfId="8241"/>
    <cellStyle name="Input 8 3" xfId="8242"/>
    <cellStyle name="Input 8 4" xfId="8243"/>
    <cellStyle name="Input 8 5" xfId="8244"/>
    <cellStyle name="Input 8 6" xfId="8245"/>
    <cellStyle name="Input 8 7" xfId="8246"/>
    <cellStyle name="Input 8 8" xfId="8247"/>
    <cellStyle name="Input 8 9" xfId="8248"/>
    <cellStyle name="Input 9" xfId="2652"/>
    <cellStyle name="Input 9 10" xfId="8249"/>
    <cellStyle name="Input 9 11" xfId="8250"/>
    <cellStyle name="Input 9 12" xfId="8251"/>
    <cellStyle name="Input 9 13" xfId="8252"/>
    <cellStyle name="Input 9 14" xfId="8253"/>
    <cellStyle name="Input 9 15" xfId="8254"/>
    <cellStyle name="Input 9 16" xfId="8255"/>
    <cellStyle name="Input 9 17" xfId="8256"/>
    <cellStyle name="Input 9 18" xfId="8257"/>
    <cellStyle name="Input 9 19" xfId="8258"/>
    <cellStyle name="Input 9 2" xfId="8259"/>
    <cellStyle name="Input 9 20" xfId="8260"/>
    <cellStyle name="Input 9 21" xfId="8261"/>
    <cellStyle name="Input 9 3" xfId="8262"/>
    <cellStyle name="Input 9 4" xfId="8263"/>
    <cellStyle name="Input 9 5" xfId="8264"/>
    <cellStyle name="Input 9 6" xfId="8265"/>
    <cellStyle name="Input 9 7" xfId="8266"/>
    <cellStyle name="Input 9 8" xfId="8267"/>
    <cellStyle name="Input 9 9" xfId="8268"/>
    <cellStyle name="Input Cells" xfId="16793"/>
    <cellStyle name="Ledger 17 x 11 in" xfId="9"/>
    <cellStyle name="Line" xfId="16794"/>
    <cellStyle name="Link Currency (0)" xfId="16795"/>
    <cellStyle name="Link Currency (2)" xfId="16796"/>
    <cellStyle name="Link Units (0)" xfId="16797"/>
    <cellStyle name="Link Units (1)" xfId="16798"/>
    <cellStyle name="Link Units (2)" xfId="16799"/>
    <cellStyle name="Linked Cell 10" xfId="2653"/>
    <cellStyle name="Linked Cell 10 2" xfId="8269"/>
    <cellStyle name="Linked Cell 11" xfId="2654"/>
    <cellStyle name="Linked Cell 11 2" xfId="8270"/>
    <cellStyle name="Linked Cell 12" xfId="2655"/>
    <cellStyle name="Linked Cell 12 2" xfId="8271"/>
    <cellStyle name="Linked Cell 13" xfId="2656"/>
    <cellStyle name="Linked Cell 13 2" xfId="8272"/>
    <cellStyle name="Linked Cell 14" xfId="2657"/>
    <cellStyle name="Linked Cell 14 2" xfId="8273"/>
    <cellStyle name="Linked Cell 15" xfId="2658"/>
    <cellStyle name="Linked Cell 15 2" xfId="8274"/>
    <cellStyle name="Linked Cell 16" xfId="2659"/>
    <cellStyle name="Linked Cell 16 2" xfId="8275"/>
    <cellStyle name="Linked Cell 17" xfId="2660"/>
    <cellStyle name="Linked Cell 17 2" xfId="8276"/>
    <cellStyle name="Linked Cell 18" xfId="2661"/>
    <cellStyle name="Linked Cell 18 2" xfId="8277"/>
    <cellStyle name="Linked Cell 19" xfId="2662"/>
    <cellStyle name="Linked Cell 19 2" xfId="8278"/>
    <cellStyle name="Linked Cell 2" xfId="2663"/>
    <cellStyle name="Linked Cell 2 2" xfId="2664"/>
    <cellStyle name="Linked Cell 2 2 2" xfId="8279"/>
    <cellStyle name="Linked Cell 2 3" xfId="8280"/>
    <cellStyle name="Linked Cell 20" xfId="2665"/>
    <cellStyle name="Linked Cell 20 2" xfId="8281"/>
    <cellStyle name="Linked Cell 21" xfId="2666"/>
    <cellStyle name="Linked Cell 21 2" xfId="8282"/>
    <cellStyle name="Linked Cell 22" xfId="2667"/>
    <cellStyle name="Linked Cell 22 2" xfId="8283"/>
    <cellStyle name="Linked Cell 23" xfId="2668"/>
    <cellStyle name="Linked Cell 23 2" xfId="8284"/>
    <cellStyle name="Linked Cell 24" xfId="2669"/>
    <cellStyle name="Linked Cell 24 2" xfId="8285"/>
    <cellStyle name="Linked Cell 25" xfId="2670"/>
    <cellStyle name="Linked Cell 25 2" xfId="8286"/>
    <cellStyle name="Linked Cell 26" xfId="2671"/>
    <cellStyle name="Linked Cell 26 2" xfId="8287"/>
    <cellStyle name="Linked Cell 27" xfId="2672"/>
    <cellStyle name="Linked Cell 27 2" xfId="8288"/>
    <cellStyle name="Linked Cell 28" xfId="2673"/>
    <cellStyle name="Linked Cell 28 2" xfId="8289"/>
    <cellStyle name="Linked Cell 29" xfId="2674"/>
    <cellStyle name="Linked Cell 29 2" xfId="8290"/>
    <cellStyle name="Linked Cell 3" xfId="2675"/>
    <cellStyle name="Linked Cell 3 2" xfId="8291"/>
    <cellStyle name="Linked Cell 30" xfId="2676"/>
    <cellStyle name="Linked Cell 30 2" xfId="8292"/>
    <cellStyle name="Linked Cell 31" xfId="2677"/>
    <cellStyle name="Linked Cell 31 2" xfId="8293"/>
    <cellStyle name="Linked Cell 32" xfId="2678"/>
    <cellStyle name="Linked Cell 32 2" xfId="8294"/>
    <cellStyle name="Linked Cell 33" xfId="2679"/>
    <cellStyle name="Linked Cell 33 2" xfId="8295"/>
    <cellStyle name="Linked Cell 34" xfId="2680"/>
    <cellStyle name="Linked Cell 34 2" xfId="8296"/>
    <cellStyle name="Linked Cell 35" xfId="2681"/>
    <cellStyle name="Linked Cell 35 2" xfId="8297"/>
    <cellStyle name="Linked Cell 36" xfId="2682"/>
    <cellStyle name="Linked Cell 36 2" xfId="8298"/>
    <cellStyle name="Linked Cell 37" xfId="2683"/>
    <cellStyle name="Linked Cell 37 2" xfId="8299"/>
    <cellStyle name="Linked Cell 38" xfId="2684"/>
    <cellStyle name="Linked Cell 38 2" xfId="8300"/>
    <cellStyle name="Linked Cell 39" xfId="2685"/>
    <cellStyle name="Linked Cell 39 2" xfId="8301"/>
    <cellStyle name="Linked Cell 4" xfId="2686"/>
    <cellStyle name="Linked Cell 4 2" xfId="8302"/>
    <cellStyle name="Linked Cell 40" xfId="2687"/>
    <cellStyle name="Linked Cell 40 2" xfId="8303"/>
    <cellStyle name="Linked Cell 41" xfId="2688"/>
    <cellStyle name="Linked Cell 41 2" xfId="8304"/>
    <cellStyle name="Linked Cell 42" xfId="2689"/>
    <cellStyle name="Linked Cell 42 2" xfId="8305"/>
    <cellStyle name="Linked Cell 43" xfId="2690"/>
    <cellStyle name="Linked Cell 43 2" xfId="8306"/>
    <cellStyle name="Linked Cell 44" xfId="2691"/>
    <cellStyle name="Linked Cell 44 2" xfId="8307"/>
    <cellStyle name="Linked Cell 45" xfId="2692"/>
    <cellStyle name="Linked Cell 45 2" xfId="8308"/>
    <cellStyle name="Linked Cell 46" xfId="2693"/>
    <cellStyle name="Linked Cell 46 2" xfId="8309"/>
    <cellStyle name="Linked Cell 47" xfId="2694"/>
    <cellStyle name="Linked Cell 47 2" xfId="8310"/>
    <cellStyle name="Linked Cell 48" xfId="2695"/>
    <cellStyle name="Linked Cell 48 2" xfId="8311"/>
    <cellStyle name="Linked Cell 49" xfId="2696"/>
    <cellStyle name="Linked Cell 49 2" xfId="8312"/>
    <cellStyle name="Linked Cell 5" xfId="2697"/>
    <cellStyle name="Linked Cell 5 2" xfId="8313"/>
    <cellStyle name="Linked Cell 50" xfId="2698"/>
    <cellStyle name="Linked Cell 50 2" xfId="8314"/>
    <cellStyle name="Linked Cell 51" xfId="2699"/>
    <cellStyle name="Linked Cell 51 2" xfId="8315"/>
    <cellStyle name="Linked Cell 52" xfId="2700"/>
    <cellStyle name="Linked Cell 52 2" xfId="8316"/>
    <cellStyle name="Linked Cell 53" xfId="2701"/>
    <cellStyle name="Linked Cell 53 2" xfId="8317"/>
    <cellStyle name="Linked Cell 54" xfId="2702"/>
    <cellStyle name="Linked Cell 54 2" xfId="8318"/>
    <cellStyle name="Linked Cell 55" xfId="2703"/>
    <cellStyle name="Linked Cell 55 2" xfId="8319"/>
    <cellStyle name="Linked Cell 56" xfId="2704"/>
    <cellStyle name="Linked Cell 56 2" xfId="8320"/>
    <cellStyle name="Linked Cell 57" xfId="2705"/>
    <cellStyle name="Linked Cell 57 2" xfId="8321"/>
    <cellStyle name="Linked Cell 58" xfId="2706"/>
    <cellStyle name="Linked Cell 58 2" xfId="8322"/>
    <cellStyle name="Linked Cell 59" xfId="2707"/>
    <cellStyle name="Linked Cell 59 2" xfId="8323"/>
    <cellStyle name="Linked Cell 6" xfId="2708"/>
    <cellStyle name="Linked Cell 6 2" xfId="8324"/>
    <cellStyle name="Linked Cell 60" xfId="8325"/>
    <cellStyle name="Linked Cell 7" xfId="2709"/>
    <cellStyle name="Linked Cell 7 2" xfId="8326"/>
    <cellStyle name="Linked Cell 8" xfId="2710"/>
    <cellStyle name="Linked Cell 8 2" xfId="8327"/>
    <cellStyle name="Linked Cell 9" xfId="2711"/>
    <cellStyle name="Linked Cell 9 2" xfId="8328"/>
    <cellStyle name="Linked Cells" xfId="16800"/>
    <cellStyle name="Milliers [0]_      " xfId="16801"/>
    <cellStyle name="Milliers_      " xfId="16802"/>
    <cellStyle name="Model" xfId="16803"/>
    <cellStyle name="moi" xfId="16804"/>
    <cellStyle name="Mon?aire [0]_      " xfId="16805"/>
    <cellStyle name="Mon?aire_      " xfId="16806"/>
    <cellStyle name="Monétaire [0]_TARIFFS DB" xfId="16807"/>
    <cellStyle name="Monétaire_TARIFFS DB" xfId="16808"/>
    <cellStyle name="n" xfId="16809"/>
    <cellStyle name="Neutral 10" xfId="2712"/>
    <cellStyle name="Neutral 10 2" xfId="8329"/>
    <cellStyle name="Neutral 11" xfId="2713"/>
    <cellStyle name="Neutral 11 2" xfId="8330"/>
    <cellStyle name="Neutral 12" xfId="2714"/>
    <cellStyle name="Neutral 12 2" xfId="8331"/>
    <cellStyle name="Neutral 13" xfId="2715"/>
    <cellStyle name="Neutral 13 2" xfId="8332"/>
    <cellStyle name="Neutral 14" xfId="2716"/>
    <cellStyle name="Neutral 14 2" xfId="8333"/>
    <cellStyle name="Neutral 15" xfId="2717"/>
    <cellStyle name="Neutral 15 2" xfId="8334"/>
    <cellStyle name="Neutral 16" xfId="2718"/>
    <cellStyle name="Neutral 16 2" xfId="8335"/>
    <cellStyle name="Neutral 17" xfId="2719"/>
    <cellStyle name="Neutral 17 2" xfId="8336"/>
    <cellStyle name="Neutral 18" xfId="2720"/>
    <cellStyle name="Neutral 18 2" xfId="8337"/>
    <cellStyle name="Neutral 19" xfId="2721"/>
    <cellStyle name="Neutral 19 2" xfId="8338"/>
    <cellStyle name="Neutral 2" xfId="10"/>
    <cellStyle name="Neutral 2 2" xfId="2722"/>
    <cellStyle name="Neutral 2 2 2" xfId="8339"/>
    <cellStyle name="Neutral 2 3" xfId="8340"/>
    <cellStyle name="Neutral 20" xfId="2723"/>
    <cellStyle name="Neutral 20 2" xfId="8341"/>
    <cellStyle name="Neutral 21" xfId="2724"/>
    <cellStyle name="Neutral 21 2" xfId="8342"/>
    <cellStyle name="Neutral 22" xfId="2725"/>
    <cellStyle name="Neutral 22 2" xfId="8343"/>
    <cellStyle name="Neutral 23" xfId="2726"/>
    <cellStyle name="Neutral 23 2" xfId="8344"/>
    <cellStyle name="Neutral 24" xfId="2727"/>
    <cellStyle name="Neutral 24 2" xfId="8345"/>
    <cellStyle name="Neutral 25" xfId="2728"/>
    <cellStyle name="Neutral 25 2" xfId="8346"/>
    <cellStyle name="Neutral 26" xfId="2729"/>
    <cellStyle name="Neutral 26 2" xfId="8347"/>
    <cellStyle name="Neutral 27" xfId="2730"/>
    <cellStyle name="Neutral 27 2" xfId="8348"/>
    <cellStyle name="Neutral 28" xfId="2731"/>
    <cellStyle name="Neutral 28 2" xfId="8349"/>
    <cellStyle name="Neutral 29" xfId="2732"/>
    <cellStyle name="Neutral 29 2" xfId="8350"/>
    <cellStyle name="Neutral 3" xfId="2733"/>
    <cellStyle name="Neutral 3 2" xfId="8351"/>
    <cellStyle name="Neutral 30" xfId="2734"/>
    <cellStyle name="Neutral 30 2" xfId="8352"/>
    <cellStyle name="Neutral 31" xfId="2735"/>
    <cellStyle name="Neutral 31 2" xfId="8353"/>
    <cellStyle name="Neutral 32" xfId="2736"/>
    <cellStyle name="Neutral 32 2" xfId="8354"/>
    <cellStyle name="Neutral 33" xfId="2737"/>
    <cellStyle name="Neutral 33 2" xfId="8355"/>
    <cellStyle name="Neutral 34" xfId="2738"/>
    <cellStyle name="Neutral 34 2" xfId="8356"/>
    <cellStyle name="Neutral 35" xfId="2739"/>
    <cellStyle name="Neutral 35 2" xfId="8357"/>
    <cellStyle name="Neutral 36" xfId="2740"/>
    <cellStyle name="Neutral 36 2" xfId="8358"/>
    <cellStyle name="Neutral 37" xfId="2741"/>
    <cellStyle name="Neutral 37 2" xfId="8359"/>
    <cellStyle name="Neutral 38" xfId="2742"/>
    <cellStyle name="Neutral 38 2" xfId="8360"/>
    <cellStyle name="Neutral 39" xfId="2743"/>
    <cellStyle name="Neutral 39 2" xfId="8361"/>
    <cellStyle name="Neutral 4" xfId="2744"/>
    <cellStyle name="Neutral 4 2" xfId="8362"/>
    <cellStyle name="Neutral 40" xfId="2745"/>
    <cellStyle name="Neutral 40 2" xfId="8363"/>
    <cellStyle name="Neutral 41" xfId="2746"/>
    <cellStyle name="Neutral 41 2" xfId="8364"/>
    <cellStyle name="Neutral 42" xfId="2747"/>
    <cellStyle name="Neutral 42 2" xfId="8365"/>
    <cellStyle name="Neutral 43" xfId="2748"/>
    <cellStyle name="Neutral 43 2" xfId="8366"/>
    <cellStyle name="Neutral 44" xfId="2749"/>
    <cellStyle name="Neutral 44 2" xfId="8367"/>
    <cellStyle name="Neutral 45" xfId="2750"/>
    <cellStyle name="Neutral 45 2" xfId="8368"/>
    <cellStyle name="Neutral 46" xfId="2751"/>
    <cellStyle name="Neutral 46 2" xfId="8369"/>
    <cellStyle name="Neutral 47" xfId="2752"/>
    <cellStyle name="Neutral 47 2" xfId="8370"/>
    <cellStyle name="Neutral 48" xfId="2753"/>
    <cellStyle name="Neutral 48 2" xfId="8371"/>
    <cellStyle name="Neutral 49" xfId="2754"/>
    <cellStyle name="Neutral 49 2" xfId="8372"/>
    <cellStyle name="Neutral 5" xfId="2755"/>
    <cellStyle name="Neutral 5 2" xfId="8373"/>
    <cellStyle name="Neutral 50" xfId="2756"/>
    <cellStyle name="Neutral 50 2" xfId="8374"/>
    <cellStyle name="Neutral 51" xfId="2757"/>
    <cellStyle name="Neutral 51 2" xfId="8375"/>
    <cellStyle name="Neutral 52" xfId="2758"/>
    <cellStyle name="Neutral 52 2" xfId="8376"/>
    <cellStyle name="Neutral 53" xfId="2759"/>
    <cellStyle name="Neutral 53 2" xfId="8377"/>
    <cellStyle name="Neutral 54" xfId="2760"/>
    <cellStyle name="Neutral 54 2" xfId="8378"/>
    <cellStyle name="Neutral 55" xfId="2761"/>
    <cellStyle name="Neutral 55 2" xfId="8379"/>
    <cellStyle name="Neutral 56" xfId="2762"/>
    <cellStyle name="Neutral 56 2" xfId="8380"/>
    <cellStyle name="Neutral 57" xfId="2763"/>
    <cellStyle name="Neutral 57 2" xfId="8381"/>
    <cellStyle name="Neutral 58" xfId="2764"/>
    <cellStyle name="Neutral 58 2" xfId="8382"/>
    <cellStyle name="Neutral 59" xfId="2765"/>
    <cellStyle name="Neutral 59 2" xfId="8383"/>
    <cellStyle name="Neutral 6" xfId="2766"/>
    <cellStyle name="Neutral 6 2" xfId="8384"/>
    <cellStyle name="Neutral 60" xfId="8385"/>
    <cellStyle name="Neutral 7" xfId="2767"/>
    <cellStyle name="Neutral 7 2" xfId="8386"/>
    <cellStyle name="Neutral 8" xfId="2768"/>
    <cellStyle name="Neutral 8 2" xfId="8387"/>
    <cellStyle name="Neutral 9" xfId="2769"/>
    <cellStyle name="Neutral 9 2" xfId="8388"/>
    <cellStyle name="New Times Roman" xfId="16810"/>
    <cellStyle name="no dec" xfId="16811"/>
    <cellStyle name="ÑONVÒ" xfId="16812"/>
    <cellStyle name="Normal" xfId="0" builtinId="0"/>
    <cellStyle name="Normal - Style1" xfId="16813"/>
    <cellStyle name="Normal - 유형1" xfId="16814"/>
    <cellStyle name="Normal 10" xfId="11"/>
    <cellStyle name="Normal 10 2" xfId="8389"/>
    <cellStyle name="Normal 11" xfId="2770"/>
    <cellStyle name="Normal 11 2" xfId="8390"/>
    <cellStyle name="Normal 12" xfId="12"/>
    <cellStyle name="Normal 12 10" xfId="2771"/>
    <cellStyle name="Normal 12 10 2" xfId="8391"/>
    <cellStyle name="Normal 12 11" xfId="2772"/>
    <cellStyle name="Normal 12 11 2" xfId="8392"/>
    <cellStyle name="Normal 12 12" xfId="2773"/>
    <cellStyle name="Normal 12 12 2" xfId="8393"/>
    <cellStyle name="Normal 12 13" xfId="2774"/>
    <cellStyle name="Normal 12 13 2" xfId="8394"/>
    <cellStyle name="Normal 12 14" xfId="8395"/>
    <cellStyle name="Normal 12 2" xfId="2775"/>
    <cellStyle name="Normal 12 2 2" xfId="8396"/>
    <cellStyle name="Normal 12 3" xfId="2776"/>
    <cellStyle name="Normal 12 3 2" xfId="8397"/>
    <cellStyle name="Normal 12 4" xfId="2777"/>
    <cellStyle name="Normal 12 4 2" xfId="8398"/>
    <cellStyle name="Normal 12 5" xfId="2778"/>
    <cellStyle name="Normal 12 5 2" xfId="8399"/>
    <cellStyle name="Normal 12 6" xfId="2779"/>
    <cellStyle name="Normal 12 6 2" xfId="8400"/>
    <cellStyle name="Normal 12 7" xfId="2780"/>
    <cellStyle name="Normal 12 7 2" xfId="8401"/>
    <cellStyle name="Normal 12 8" xfId="2781"/>
    <cellStyle name="Normal 12 8 2" xfId="8402"/>
    <cellStyle name="Normal 12 9" xfId="2782"/>
    <cellStyle name="Normal 12 9 2" xfId="8403"/>
    <cellStyle name="Normal 13" xfId="2783"/>
    <cellStyle name="Normal 13 2" xfId="2784"/>
    <cellStyle name="Normal 14" xfId="2785"/>
    <cellStyle name="Normal 14 2" xfId="2786"/>
    <cellStyle name="Normal 14 3" xfId="16915"/>
    <cellStyle name="Normal 15" xfId="2787"/>
    <cellStyle name="Normal 15 2" xfId="2788"/>
    <cellStyle name="Normal 16" xfId="2789"/>
    <cellStyle name="Normal 16 2" xfId="2790"/>
    <cellStyle name="Normal 17" xfId="2791"/>
    <cellStyle name="Normal 17 2" xfId="2792"/>
    <cellStyle name="Normal 18" xfId="2793"/>
    <cellStyle name="Normal 18 2" xfId="2794"/>
    <cellStyle name="Normal 19" xfId="13"/>
    <cellStyle name="Normal 19 10" xfId="2795"/>
    <cellStyle name="Normal 19 10 2" xfId="8404"/>
    <cellStyle name="Normal 19 11" xfId="2796"/>
    <cellStyle name="Normal 19 11 2" xfId="8405"/>
    <cellStyle name="Normal 19 12" xfId="2797"/>
    <cellStyle name="Normal 19 12 2" xfId="8406"/>
    <cellStyle name="Normal 19 13" xfId="2798"/>
    <cellStyle name="Normal 19 13 2" xfId="8407"/>
    <cellStyle name="Normal 19 14" xfId="8408"/>
    <cellStyle name="Normal 19 2" xfId="2799"/>
    <cellStyle name="Normal 19 2 2" xfId="8409"/>
    <cellStyle name="Normal 19 3" xfId="2800"/>
    <cellStyle name="Normal 19 3 2" xfId="8410"/>
    <cellStyle name="Normal 19 4" xfId="2801"/>
    <cellStyle name="Normal 19 4 2" xfId="8411"/>
    <cellStyle name="Normal 19 5" xfId="2802"/>
    <cellStyle name="Normal 19 5 2" xfId="8412"/>
    <cellStyle name="Normal 19 6" xfId="2803"/>
    <cellStyle name="Normal 19 6 2" xfId="8413"/>
    <cellStyle name="Normal 19 7" xfId="2804"/>
    <cellStyle name="Normal 19 7 2" xfId="8414"/>
    <cellStyle name="Normal 19 8" xfId="2805"/>
    <cellStyle name="Normal 19 8 2" xfId="8415"/>
    <cellStyle name="Normal 19 9" xfId="2806"/>
    <cellStyle name="Normal 19 9 2" xfId="8416"/>
    <cellStyle name="Normal 2" xfId="14"/>
    <cellStyle name="Normal 2 10" xfId="2807"/>
    <cellStyle name="Normal 2 10 2" xfId="2808"/>
    <cellStyle name="Normal 2 11" xfId="2809"/>
    <cellStyle name="Normal 2 11 2" xfId="2810"/>
    <cellStyle name="Normal 2 12" xfId="2811"/>
    <cellStyle name="Normal 2 12 2" xfId="2812"/>
    <cellStyle name="Normal 2 13" xfId="2813"/>
    <cellStyle name="Normal 2 13 2" xfId="2814"/>
    <cellStyle name="Normal 2 14" xfId="2815"/>
    <cellStyle name="Normal 2 14 2" xfId="2816"/>
    <cellStyle name="Normal 2 15" xfId="2817"/>
    <cellStyle name="Normal 2 15 2" xfId="2818"/>
    <cellStyle name="Normal 2 16" xfId="2819"/>
    <cellStyle name="Normal 2 16 2" xfId="2820"/>
    <cellStyle name="Normal 2 17" xfId="2821"/>
    <cellStyle name="Normal 2 17 2" xfId="2822"/>
    <cellStyle name="Normal 2 18" xfId="2823"/>
    <cellStyle name="Normal 2 18 2" xfId="2824"/>
    <cellStyle name="Normal 2 19" xfId="2825"/>
    <cellStyle name="Normal 2 19 2" xfId="2826"/>
    <cellStyle name="Normal 2 2" xfId="15"/>
    <cellStyle name="Normal 2 2 10" xfId="2827"/>
    <cellStyle name="Normal 2 2 11" xfId="2828"/>
    <cellStyle name="Normal 2 2 12" xfId="2829"/>
    <cellStyle name="Normal 2 2 13" xfId="2830"/>
    <cellStyle name="Normal 2 2 14" xfId="2831"/>
    <cellStyle name="Normal 2 2 15" xfId="2832"/>
    <cellStyle name="Normal 2 2 16" xfId="2833"/>
    <cellStyle name="Normal 2 2 17" xfId="2834"/>
    <cellStyle name="Normal 2 2 18" xfId="2835"/>
    <cellStyle name="Normal 2 2 19" xfId="2836"/>
    <cellStyle name="Normal 2 2 2" xfId="2837"/>
    <cellStyle name="Normal 2 2 2 2" xfId="8417"/>
    <cellStyle name="Normal 2 2 20" xfId="2838"/>
    <cellStyle name="Normal 2 2 21" xfId="2839"/>
    <cellStyle name="Normal 2 2 22" xfId="2840"/>
    <cellStyle name="Normal 2 2 23" xfId="2841"/>
    <cellStyle name="Normal 2 2 24" xfId="2842"/>
    <cellStyle name="Normal 2 2 25" xfId="2843"/>
    <cellStyle name="Normal 2 2 26" xfId="2844"/>
    <cellStyle name="Normal 2 2 27" xfId="2845"/>
    <cellStyle name="Normal 2 2 28" xfId="2846"/>
    <cellStyle name="Normal 2 2 29" xfId="2847"/>
    <cellStyle name="Normal 2 2 3" xfId="2848"/>
    <cellStyle name="Normal 2 2 30" xfId="2849"/>
    <cellStyle name="Normal 2 2 31" xfId="35"/>
    <cellStyle name="Normal 2 2 32" xfId="2850"/>
    <cellStyle name="Normal 2 2 33" xfId="36"/>
    <cellStyle name="Normal 2 2 34" xfId="2851"/>
    <cellStyle name="Normal 2 2 35" xfId="2852"/>
    <cellStyle name="Normal 2 2 36" xfId="2853"/>
    <cellStyle name="Normal 2 2 37" xfId="2854"/>
    <cellStyle name="Normal 2 2 38" xfId="2855"/>
    <cellStyle name="Normal 2 2 39" xfId="2856"/>
    <cellStyle name="Normal 2 2 4" xfId="2857"/>
    <cellStyle name="Normal 2 2 40" xfId="2858"/>
    <cellStyle name="Normal 2 2 41" xfId="2859"/>
    <cellStyle name="Normal 2 2 42" xfId="2860"/>
    <cellStyle name="Normal 2 2 43" xfId="2861"/>
    <cellStyle name="Normal 2 2 44" xfId="2862"/>
    <cellStyle name="Normal 2 2 45" xfId="2863"/>
    <cellStyle name="Normal 2 2 46" xfId="2864"/>
    <cellStyle name="Normal 2 2 47" xfId="2865"/>
    <cellStyle name="Normal 2 2 48" xfId="2866"/>
    <cellStyle name="Normal 2 2 49" xfId="2867"/>
    <cellStyle name="Normal 2 2 5" xfId="2868"/>
    <cellStyle name="Normal 2 2 50" xfId="2869"/>
    <cellStyle name="Normal 2 2 51" xfId="2870"/>
    <cellStyle name="Normal 2 2 52" xfId="2871"/>
    <cellStyle name="Normal 2 2 53" xfId="2872"/>
    <cellStyle name="Normal 2 2 54" xfId="2873"/>
    <cellStyle name="Normal 2 2 55" xfId="2874"/>
    <cellStyle name="Normal 2 2 56" xfId="2875"/>
    <cellStyle name="Normal 2 2 57" xfId="2876"/>
    <cellStyle name="Normal 2 2 58" xfId="2877"/>
    <cellStyle name="Normal 2 2 59" xfId="2878"/>
    <cellStyle name="Normal 2 2 6" xfId="2879"/>
    <cellStyle name="Normal 2 2 60" xfId="2880"/>
    <cellStyle name="Normal 2 2 61" xfId="2881"/>
    <cellStyle name="Normal 2 2 62" xfId="2882"/>
    <cellStyle name="Normal 2 2 63" xfId="2883"/>
    <cellStyle name="Normal 2 2 64" xfId="2884"/>
    <cellStyle name="Normal 2 2 7" xfId="2885"/>
    <cellStyle name="Normal 2 2 8" xfId="2886"/>
    <cellStyle name="Normal 2 2 9" xfId="2887"/>
    <cellStyle name="Normal 2 2_MT LIST-2013 - Tong hop" xfId="2888"/>
    <cellStyle name="Normal 2 20" xfId="2889"/>
    <cellStyle name="Normal 2 20 2" xfId="2890"/>
    <cellStyle name="Normal 2 21" xfId="2891"/>
    <cellStyle name="Normal 2 21 2" xfId="2892"/>
    <cellStyle name="Normal 2 22" xfId="2893"/>
    <cellStyle name="Normal 2 22 2" xfId="2894"/>
    <cellStyle name="Normal 2 23" xfId="2895"/>
    <cellStyle name="Normal 2 23 2" xfId="2896"/>
    <cellStyle name="Normal 2 24" xfId="2897"/>
    <cellStyle name="Normal 2 24 2" xfId="2898"/>
    <cellStyle name="Normal 2 25" xfId="2899"/>
    <cellStyle name="Normal 2 25 2" xfId="2900"/>
    <cellStyle name="Normal 2 26" xfId="2901"/>
    <cellStyle name="Normal 2 26 2" xfId="2902"/>
    <cellStyle name="Normal 2 27" xfId="2903"/>
    <cellStyle name="Normal 2 27 2" xfId="2904"/>
    <cellStyle name="Normal 2 28" xfId="2905"/>
    <cellStyle name="Normal 2 28 2" xfId="2906"/>
    <cellStyle name="Normal 2 29" xfId="2907"/>
    <cellStyle name="Normal 2 29 2" xfId="2908"/>
    <cellStyle name="Normal 2 3" xfId="16"/>
    <cellStyle name="Normal 2 3 2" xfId="2909"/>
    <cellStyle name="Normal 2 3 2 10" xfId="8418"/>
    <cellStyle name="Normal 2 3 2 11" xfId="8419"/>
    <cellStyle name="Normal 2 3 2 12" xfId="8420"/>
    <cellStyle name="Normal 2 3 2 13" xfId="8421"/>
    <cellStyle name="Normal 2 3 2 14" xfId="8422"/>
    <cellStyle name="Normal 2 3 2 15" xfId="8423"/>
    <cellStyle name="Normal 2 3 2 16" xfId="8424"/>
    <cellStyle name="Normal 2 3 2 17" xfId="8425"/>
    <cellStyle name="Normal 2 3 2 18" xfId="8426"/>
    <cellStyle name="Normal 2 3 2 19" xfId="8427"/>
    <cellStyle name="Normal 2 3 2 2" xfId="8428"/>
    <cellStyle name="Normal 2 3 2 2 10" xfId="8429"/>
    <cellStyle name="Normal 2 3 2 2 11" xfId="8430"/>
    <cellStyle name="Normal 2 3 2 2 12" xfId="8431"/>
    <cellStyle name="Normal 2 3 2 2 13" xfId="8432"/>
    <cellStyle name="Normal 2 3 2 2 14" xfId="8433"/>
    <cellStyle name="Normal 2 3 2 2 15" xfId="8434"/>
    <cellStyle name="Normal 2 3 2 2 16" xfId="8435"/>
    <cellStyle name="Normal 2 3 2 2 17" xfId="8436"/>
    <cellStyle name="Normal 2 3 2 2 18" xfId="8437"/>
    <cellStyle name="Normal 2 3 2 2 19" xfId="8438"/>
    <cellStyle name="Normal 2 3 2 2 2" xfId="8439"/>
    <cellStyle name="Normal 2 3 2 2 2 10" xfId="8440"/>
    <cellStyle name="Normal 2 3 2 2 2 11" xfId="8441"/>
    <cellStyle name="Normal 2 3 2 2 2 12" xfId="8442"/>
    <cellStyle name="Normal 2 3 2 2 2 13" xfId="8443"/>
    <cellStyle name="Normal 2 3 2 2 2 14" xfId="8444"/>
    <cellStyle name="Normal 2 3 2 2 2 15" xfId="8445"/>
    <cellStyle name="Normal 2 3 2 2 2 16" xfId="8446"/>
    <cellStyle name="Normal 2 3 2 2 2 17" xfId="8447"/>
    <cellStyle name="Normal 2 3 2 2 2 18" xfId="8448"/>
    <cellStyle name="Normal 2 3 2 2 2 19" xfId="8449"/>
    <cellStyle name="Normal 2 3 2 2 2 2" xfId="8450"/>
    <cellStyle name="Normal 2 3 2 2 2 3" xfId="8451"/>
    <cellStyle name="Normal 2 3 2 2 2 4" xfId="8452"/>
    <cellStyle name="Normal 2 3 2 2 2 5" xfId="8453"/>
    <cellStyle name="Normal 2 3 2 2 2 6" xfId="8454"/>
    <cellStyle name="Normal 2 3 2 2 2 7" xfId="8455"/>
    <cellStyle name="Normal 2 3 2 2 2 8" xfId="8456"/>
    <cellStyle name="Normal 2 3 2 2 2 9" xfId="8457"/>
    <cellStyle name="Normal 2 3 2 2 20" xfId="8458"/>
    <cellStyle name="Normal 2 3 2 2 3" xfId="8459"/>
    <cellStyle name="Normal 2 3 2 2 4" xfId="8460"/>
    <cellStyle name="Normal 2 3 2 2 5" xfId="8461"/>
    <cellStyle name="Normal 2 3 2 2 6" xfId="8462"/>
    <cellStyle name="Normal 2 3 2 2 7" xfId="8463"/>
    <cellStyle name="Normal 2 3 2 2 8" xfId="8464"/>
    <cellStyle name="Normal 2 3 2 2 9" xfId="8465"/>
    <cellStyle name="Normal 2 3 2 20" xfId="8466"/>
    <cellStyle name="Normal 2 3 2 21" xfId="8467"/>
    <cellStyle name="Normal 2 3 2 3" xfId="8468"/>
    <cellStyle name="Normal 2 3 2 3 10" xfId="8469"/>
    <cellStyle name="Normal 2 3 2 3 11" xfId="8470"/>
    <cellStyle name="Normal 2 3 2 3 12" xfId="8471"/>
    <cellStyle name="Normal 2 3 2 3 13" xfId="8472"/>
    <cellStyle name="Normal 2 3 2 3 14" xfId="8473"/>
    <cellStyle name="Normal 2 3 2 3 15" xfId="8474"/>
    <cellStyle name="Normal 2 3 2 3 16" xfId="8475"/>
    <cellStyle name="Normal 2 3 2 3 17" xfId="8476"/>
    <cellStyle name="Normal 2 3 2 3 18" xfId="8477"/>
    <cellStyle name="Normal 2 3 2 3 19" xfId="8478"/>
    <cellStyle name="Normal 2 3 2 3 2" xfId="8479"/>
    <cellStyle name="Normal 2 3 2 3 3" xfId="8480"/>
    <cellStyle name="Normal 2 3 2 3 4" xfId="8481"/>
    <cellStyle name="Normal 2 3 2 3 5" xfId="8482"/>
    <cellStyle name="Normal 2 3 2 3 6" xfId="8483"/>
    <cellStyle name="Normal 2 3 2 3 7" xfId="8484"/>
    <cellStyle name="Normal 2 3 2 3 8" xfId="8485"/>
    <cellStyle name="Normal 2 3 2 3 9" xfId="8486"/>
    <cellStyle name="Normal 2 3 2 4" xfId="8487"/>
    <cellStyle name="Normal 2 3 2 5" xfId="8488"/>
    <cellStyle name="Normal 2 3 2 6" xfId="8489"/>
    <cellStyle name="Normal 2 3 2 7" xfId="8490"/>
    <cellStyle name="Normal 2 3 2 8" xfId="8491"/>
    <cellStyle name="Normal 2 3 2 9" xfId="8492"/>
    <cellStyle name="Normal 2 3 3" xfId="2910"/>
    <cellStyle name="Normal 2 3 3 10" xfId="8493"/>
    <cellStyle name="Normal 2 3 3 11" xfId="8494"/>
    <cellStyle name="Normal 2 3 3 12" xfId="8495"/>
    <cellStyle name="Normal 2 3 3 13" xfId="8496"/>
    <cellStyle name="Normal 2 3 3 14" xfId="8497"/>
    <cellStyle name="Normal 2 3 3 15" xfId="8498"/>
    <cellStyle name="Normal 2 3 3 16" xfId="8499"/>
    <cellStyle name="Normal 2 3 3 17" xfId="8500"/>
    <cellStyle name="Normal 2 3 3 18" xfId="8501"/>
    <cellStyle name="Normal 2 3 3 19" xfId="8502"/>
    <cellStyle name="Normal 2 3 3 2" xfId="8503"/>
    <cellStyle name="Normal 2 3 3 2 10" xfId="8504"/>
    <cellStyle name="Normal 2 3 3 2 11" xfId="8505"/>
    <cellStyle name="Normal 2 3 3 2 12" xfId="8506"/>
    <cellStyle name="Normal 2 3 3 2 13" xfId="8507"/>
    <cellStyle name="Normal 2 3 3 2 14" xfId="8508"/>
    <cellStyle name="Normal 2 3 3 2 15" xfId="8509"/>
    <cellStyle name="Normal 2 3 3 2 16" xfId="8510"/>
    <cellStyle name="Normal 2 3 3 2 17" xfId="8511"/>
    <cellStyle name="Normal 2 3 3 2 18" xfId="8512"/>
    <cellStyle name="Normal 2 3 3 2 19" xfId="8513"/>
    <cellStyle name="Normal 2 3 3 2 2" xfId="8514"/>
    <cellStyle name="Normal 2 3 3 2 2 10" xfId="8515"/>
    <cellStyle name="Normal 2 3 3 2 2 11" xfId="8516"/>
    <cellStyle name="Normal 2 3 3 2 2 12" xfId="8517"/>
    <cellStyle name="Normal 2 3 3 2 2 13" xfId="8518"/>
    <cellStyle name="Normal 2 3 3 2 2 14" xfId="8519"/>
    <cellStyle name="Normal 2 3 3 2 2 15" xfId="8520"/>
    <cellStyle name="Normal 2 3 3 2 2 16" xfId="8521"/>
    <cellStyle name="Normal 2 3 3 2 2 17" xfId="8522"/>
    <cellStyle name="Normal 2 3 3 2 2 18" xfId="8523"/>
    <cellStyle name="Normal 2 3 3 2 2 19" xfId="8524"/>
    <cellStyle name="Normal 2 3 3 2 2 2" xfId="8525"/>
    <cellStyle name="Normal 2 3 3 2 2 3" xfId="8526"/>
    <cellStyle name="Normal 2 3 3 2 2 4" xfId="8527"/>
    <cellStyle name="Normal 2 3 3 2 2 5" xfId="8528"/>
    <cellStyle name="Normal 2 3 3 2 2 6" xfId="8529"/>
    <cellStyle name="Normal 2 3 3 2 2 7" xfId="8530"/>
    <cellStyle name="Normal 2 3 3 2 2 8" xfId="8531"/>
    <cellStyle name="Normal 2 3 3 2 2 9" xfId="8532"/>
    <cellStyle name="Normal 2 3 3 2 20" xfId="8533"/>
    <cellStyle name="Normal 2 3 3 2 3" xfId="8534"/>
    <cellStyle name="Normal 2 3 3 2 4" xfId="8535"/>
    <cellStyle name="Normal 2 3 3 2 5" xfId="8536"/>
    <cellStyle name="Normal 2 3 3 2 6" xfId="8537"/>
    <cellStyle name="Normal 2 3 3 2 7" xfId="8538"/>
    <cellStyle name="Normal 2 3 3 2 8" xfId="8539"/>
    <cellStyle name="Normal 2 3 3 2 9" xfId="8540"/>
    <cellStyle name="Normal 2 3 3 20" xfId="8541"/>
    <cellStyle name="Normal 2 3 3 21" xfId="8542"/>
    <cellStyle name="Normal 2 3 3 3" xfId="8543"/>
    <cellStyle name="Normal 2 3 3 3 10" xfId="8544"/>
    <cellStyle name="Normal 2 3 3 3 11" xfId="8545"/>
    <cellStyle name="Normal 2 3 3 3 12" xfId="8546"/>
    <cellStyle name="Normal 2 3 3 3 13" xfId="8547"/>
    <cellStyle name="Normal 2 3 3 3 14" xfId="8548"/>
    <cellStyle name="Normal 2 3 3 3 15" xfId="8549"/>
    <cellStyle name="Normal 2 3 3 3 16" xfId="8550"/>
    <cellStyle name="Normal 2 3 3 3 17" xfId="8551"/>
    <cellStyle name="Normal 2 3 3 3 18" xfId="8552"/>
    <cellStyle name="Normal 2 3 3 3 19" xfId="8553"/>
    <cellStyle name="Normal 2 3 3 3 2" xfId="8554"/>
    <cellStyle name="Normal 2 3 3 3 3" xfId="8555"/>
    <cellStyle name="Normal 2 3 3 3 4" xfId="8556"/>
    <cellStyle name="Normal 2 3 3 3 5" xfId="8557"/>
    <cellStyle name="Normal 2 3 3 3 6" xfId="8558"/>
    <cellStyle name="Normal 2 3 3 3 7" xfId="8559"/>
    <cellStyle name="Normal 2 3 3 3 8" xfId="8560"/>
    <cellStyle name="Normal 2 3 3 3 9" xfId="8561"/>
    <cellStyle name="Normal 2 3 3 4" xfId="8562"/>
    <cellStyle name="Normal 2 3 3 5" xfId="8563"/>
    <cellStyle name="Normal 2 3 3 6" xfId="8564"/>
    <cellStyle name="Normal 2 3 3 7" xfId="8565"/>
    <cellStyle name="Normal 2 3 3 8" xfId="8566"/>
    <cellStyle name="Normal 2 3 3 9" xfId="8567"/>
    <cellStyle name="Normal 2 3 4" xfId="8568"/>
    <cellStyle name="Normal 2 30" xfId="2911"/>
    <cellStyle name="Normal 2 30 2" xfId="2912"/>
    <cellStyle name="Normal 2 31" xfId="2913"/>
    <cellStyle name="Normal 2 31 2" xfId="2914"/>
    <cellStyle name="Normal 2 32" xfId="2915"/>
    <cellStyle name="Normal 2 32 2" xfId="2916"/>
    <cellStyle name="Normal 2 33" xfId="2917"/>
    <cellStyle name="Normal 2 33 2" xfId="2918"/>
    <cellStyle name="Normal 2 34" xfId="2919"/>
    <cellStyle name="Normal 2 34 2" xfId="2920"/>
    <cellStyle name="Normal 2 35" xfId="2921"/>
    <cellStyle name="Normal 2 35 2" xfId="2922"/>
    <cellStyle name="Normal 2 36" xfId="2923"/>
    <cellStyle name="Normal 2 36 2" xfId="2924"/>
    <cellStyle name="Normal 2 37" xfId="2925"/>
    <cellStyle name="Normal 2 37 2" xfId="2926"/>
    <cellStyle name="Normal 2 38" xfId="2927"/>
    <cellStyle name="Normal 2 38 2" xfId="2928"/>
    <cellStyle name="Normal 2 39" xfId="2929"/>
    <cellStyle name="Normal 2 39 2" xfId="2930"/>
    <cellStyle name="Normal 2 4" xfId="2931"/>
    <cellStyle name="Normal 2 4 2" xfId="2932"/>
    <cellStyle name="Normal 2 40" xfId="2933"/>
    <cellStyle name="Normal 2 40 2" xfId="2934"/>
    <cellStyle name="Normal 2 41" xfId="2935"/>
    <cellStyle name="Normal 2 41 2" xfId="2936"/>
    <cellStyle name="Normal 2 42" xfId="2937"/>
    <cellStyle name="Normal 2 42 2" xfId="2938"/>
    <cellStyle name="Normal 2 43" xfId="2939"/>
    <cellStyle name="Normal 2 43 2" xfId="2940"/>
    <cellStyle name="Normal 2 44" xfId="2941"/>
    <cellStyle name="Normal 2 44 2" xfId="2942"/>
    <cellStyle name="Normal 2 45" xfId="2943"/>
    <cellStyle name="Normal 2 45 2" xfId="2944"/>
    <cellStyle name="Normal 2 46" xfId="2945"/>
    <cellStyle name="Normal 2 46 2" xfId="2946"/>
    <cellStyle name="Normal 2 47" xfId="2947"/>
    <cellStyle name="Normal 2 47 2" xfId="2948"/>
    <cellStyle name="Normal 2 48" xfId="2949"/>
    <cellStyle name="Normal 2 48 2" xfId="2950"/>
    <cellStyle name="Normal 2 49" xfId="2951"/>
    <cellStyle name="Normal 2 49 2" xfId="2952"/>
    <cellStyle name="Normal 2 5" xfId="2953"/>
    <cellStyle name="Normal 2 5 2" xfId="2954"/>
    <cellStyle name="Normal 2 50" xfId="2955"/>
    <cellStyle name="Normal 2 50 2" xfId="2956"/>
    <cellStyle name="Normal 2 51" xfId="2957"/>
    <cellStyle name="Normal 2 51 2" xfId="2958"/>
    <cellStyle name="Normal 2 52" xfId="2959"/>
    <cellStyle name="Normal 2 52 2" xfId="2960"/>
    <cellStyle name="Normal 2 53" xfId="2961"/>
    <cellStyle name="Normal 2 53 2" xfId="2962"/>
    <cellStyle name="Normal 2 54" xfId="2963"/>
    <cellStyle name="Normal 2 54 2" xfId="2964"/>
    <cellStyle name="Normal 2 55" xfId="2965"/>
    <cellStyle name="Normal 2 55 2" xfId="2966"/>
    <cellStyle name="Normal 2 56" xfId="2967"/>
    <cellStyle name="Normal 2 56 2" xfId="2968"/>
    <cellStyle name="Normal 2 57" xfId="2969"/>
    <cellStyle name="Normal 2 57 2" xfId="2970"/>
    <cellStyle name="Normal 2 58" xfId="2971"/>
    <cellStyle name="Normal 2 58 2" xfId="2972"/>
    <cellStyle name="Normal 2 59" xfId="2973"/>
    <cellStyle name="Normal 2 59 2" xfId="2974"/>
    <cellStyle name="Normal 2 6" xfId="2975"/>
    <cellStyle name="Normal 2 6 2" xfId="2976"/>
    <cellStyle name="Normal 2 60" xfId="2977"/>
    <cellStyle name="Normal 2 60 2" xfId="2978"/>
    <cellStyle name="Normal 2 61" xfId="2979"/>
    <cellStyle name="Normal 2 61 2" xfId="2980"/>
    <cellStyle name="Normal 2 62" xfId="2981"/>
    <cellStyle name="Normal 2 62 2" xfId="2982"/>
    <cellStyle name="Normal 2 63" xfId="2983"/>
    <cellStyle name="Normal 2 63 2" xfId="2984"/>
    <cellStyle name="Normal 2 64" xfId="2985"/>
    <cellStyle name="Normal 2 64 2" xfId="32"/>
    <cellStyle name="Normal 2 65" xfId="2986"/>
    <cellStyle name="Normal 2 65 2" xfId="8569"/>
    <cellStyle name="Normal 2 66" xfId="2987"/>
    <cellStyle name="Normal 2 66 2" xfId="8570"/>
    <cellStyle name="Normal 2 67" xfId="2988"/>
    <cellStyle name="Normal 2 67 2" xfId="8571"/>
    <cellStyle name="Normal 2 68" xfId="2989"/>
    <cellStyle name="Normal 2 68 2" xfId="8572"/>
    <cellStyle name="Normal 2 69" xfId="2990"/>
    <cellStyle name="Normal 2 69 2" xfId="8573"/>
    <cellStyle name="Normal 2 7" xfId="2991"/>
    <cellStyle name="Normal 2 7 2" xfId="2992"/>
    <cellStyle name="Normal 2 70" xfId="2993"/>
    <cellStyle name="Normal 2 70 2" xfId="8574"/>
    <cellStyle name="Normal 2 71" xfId="2994"/>
    <cellStyle name="Normal 2 71 2" xfId="8575"/>
    <cellStyle name="Normal 2 72" xfId="2995"/>
    <cellStyle name="Normal 2 72 2" xfId="8576"/>
    <cellStyle name="Normal 2 73" xfId="2996"/>
    <cellStyle name="Normal 2 73 2" xfId="8577"/>
    <cellStyle name="Normal 2 74" xfId="2997"/>
    <cellStyle name="Normal 2 74 2" xfId="8578"/>
    <cellStyle name="Normal 2 75" xfId="2998"/>
    <cellStyle name="Normal 2 76" xfId="2999"/>
    <cellStyle name="Normal 2 77" xfId="3000"/>
    <cellStyle name="Normal 2 78" xfId="3001"/>
    <cellStyle name="Normal 2 79" xfId="3002"/>
    <cellStyle name="Normal 2 8" xfId="3003"/>
    <cellStyle name="Normal 2 8 2" xfId="3004"/>
    <cellStyle name="Normal 2 80" xfId="3005"/>
    <cellStyle name="Normal 2 81" xfId="3006"/>
    <cellStyle name="Normal 2 82" xfId="3007"/>
    <cellStyle name="Normal 2 83" xfId="16919"/>
    <cellStyle name="Normal 2 9" xfId="3008"/>
    <cellStyle name="Normal 2 9 2" xfId="3009"/>
    <cellStyle name="Normal 2_H_Thịnh Phát" xfId="3010"/>
    <cellStyle name="Normal 20" xfId="17"/>
    <cellStyle name="Normal 20 10" xfId="3011"/>
    <cellStyle name="Normal 20 10 2" xfId="8579"/>
    <cellStyle name="Normal 20 11" xfId="3012"/>
    <cellStyle name="Normal 20 11 2" xfId="8580"/>
    <cellStyle name="Normal 20 12" xfId="3013"/>
    <cellStyle name="Normal 20 12 2" xfId="8581"/>
    <cellStyle name="Normal 20 13" xfId="3014"/>
    <cellStyle name="Normal 20 13 2" xfId="8582"/>
    <cellStyle name="Normal 20 14" xfId="8583"/>
    <cellStyle name="Normal 20 2" xfId="3015"/>
    <cellStyle name="Normal 20 2 2" xfId="8584"/>
    <cellStyle name="Normal 20 3" xfId="3016"/>
    <cellStyle name="Normal 20 3 2" xfId="8585"/>
    <cellStyle name="Normal 20 4" xfId="3017"/>
    <cellStyle name="Normal 20 4 2" xfId="8586"/>
    <cellStyle name="Normal 20 5" xfId="3018"/>
    <cellStyle name="Normal 20 5 2" xfId="8587"/>
    <cellStyle name="Normal 20 6" xfId="3019"/>
    <cellStyle name="Normal 20 6 2" xfId="8588"/>
    <cellStyle name="Normal 20 7" xfId="3020"/>
    <cellStyle name="Normal 20 7 2" xfId="8589"/>
    <cellStyle name="Normal 20 8" xfId="3021"/>
    <cellStyle name="Normal 20 8 2" xfId="8590"/>
    <cellStyle name="Normal 20 9" xfId="3022"/>
    <cellStyle name="Normal 20 9 2" xfId="8591"/>
    <cellStyle name="Normal 21" xfId="3023"/>
    <cellStyle name="Normal 21 10" xfId="8592"/>
    <cellStyle name="Normal 21 11" xfId="8593"/>
    <cellStyle name="Normal 21 12" xfId="8594"/>
    <cellStyle name="Normal 21 13" xfId="8595"/>
    <cellStyle name="Normal 21 14" xfId="8596"/>
    <cellStyle name="Normal 21 15" xfId="8597"/>
    <cellStyle name="Normal 21 16" xfId="8598"/>
    <cellStyle name="Normal 21 17" xfId="8599"/>
    <cellStyle name="Normal 21 18" xfId="8600"/>
    <cellStyle name="Normal 21 19" xfId="8601"/>
    <cellStyle name="Normal 21 2" xfId="8602"/>
    <cellStyle name="Normal 21 2 10" xfId="8603"/>
    <cellStyle name="Normal 21 2 11" xfId="8604"/>
    <cellStyle name="Normal 21 2 12" xfId="8605"/>
    <cellStyle name="Normal 21 2 13" xfId="8606"/>
    <cellStyle name="Normal 21 2 14" xfId="8607"/>
    <cellStyle name="Normal 21 2 15" xfId="8608"/>
    <cellStyle name="Normal 21 2 16" xfId="8609"/>
    <cellStyle name="Normal 21 2 17" xfId="8610"/>
    <cellStyle name="Normal 21 2 18" xfId="8611"/>
    <cellStyle name="Normal 21 2 19" xfId="8612"/>
    <cellStyle name="Normal 21 2 2" xfId="8613"/>
    <cellStyle name="Normal 21 2 2 10" xfId="8614"/>
    <cellStyle name="Normal 21 2 2 11" xfId="8615"/>
    <cellStyle name="Normal 21 2 2 12" xfId="8616"/>
    <cellStyle name="Normal 21 2 2 13" xfId="8617"/>
    <cellStyle name="Normal 21 2 2 14" xfId="8618"/>
    <cellStyle name="Normal 21 2 2 15" xfId="8619"/>
    <cellStyle name="Normal 21 2 2 16" xfId="8620"/>
    <cellStyle name="Normal 21 2 2 17" xfId="8621"/>
    <cellStyle name="Normal 21 2 2 18" xfId="8622"/>
    <cellStyle name="Normal 21 2 2 19" xfId="8623"/>
    <cellStyle name="Normal 21 2 2 2" xfId="8624"/>
    <cellStyle name="Normal 21 2 2 3" xfId="8625"/>
    <cellStyle name="Normal 21 2 2 4" xfId="8626"/>
    <cellStyle name="Normal 21 2 2 5" xfId="8627"/>
    <cellStyle name="Normal 21 2 2 6" xfId="8628"/>
    <cellStyle name="Normal 21 2 2 7" xfId="8629"/>
    <cellStyle name="Normal 21 2 2 8" xfId="8630"/>
    <cellStyle name="Normal 21 2 2 9" xfId="8631"/>
    <cellStyle name="Normal 21 2 20" xfId="8632"/>
    <cellStyle name="Normal 21 2 3" xfId="8633"/>
    <cellStyle name="Normal 21 2 4" xfId="8634"/>
    <cellStyle name="Normal 21 2 5" xfId="8635"/>
    <cellStyle name="Normal 21 2 6" xfId="8636"/>
    <cellStyle name="Normal 21 2 7" xfId="8637"/>
    <cellStyle name="Normal 21 2 8" xfId="8638"/>
    <cellStyle name="Normal 21 2 9" xfId="8639"/>
    <cellStyle name="Normal 21 20" xfId="8640"/>
    <cellStyle name="Normal 21 21" xfId="8641"/>
    <cellStyle name="Normal 21 3" xfId="8642"/>
    <cellStyle name="Normal 21 3 10" xfId="8643"/>
    <cellStyle name="Normal 21 3 11" xfId="8644"/>
    <cellStyle name="Normal 21 3 12" xfId="8645"/>
    <cellStyle name="Normal 21 3 13" xfId="8646"/>
    <cellStyle name="Normal 21 3 14" xfId="8647"/>
    <cellStyle name="Normal 21 3 15" xfId="8648"/>
    <cellStyle name="Normal 21 3 16" xfId="8649"/>
    <cellStyle name="Normal 21 3 17" xfId="8650"/>
    <cellStyle name="Normal 21 3 18" xfId="8651"/>
    <cellStyle name="Normal 21 3 19" xfId="8652"/>
    <cellStyle name="Normal 21 3 2" xfId="8653"/>
    <cellStyle name="Normal 21 3 3" xfId="8654"/>
    <cellStyle name="Normal 21 3 4" xfId="8655"/>
    <cellStyle name="Normal 21 3 5" xfId="8656"/>
    <cellStyle name="Normal 21 3 6" xfId="8657"/>
    <cellStyle name="Normal 21 3 7" xfId="8658"/>
    <cellStyle name="Normal 21 3 8" xfId="8659"/>
    <cellStyle name="Normal 21 3 9" xfId="8660"/>
    <cellStyle name="Normal 21 4" xfId="8661"/>
    <cellStyle name="Normal 21 5" xfId="8662"/>
    <cellStyle name="Normal 21 6" xfId="8663"/>
    <cellStyle name="Normal 21 7" xfId="8664"/>
    <cellStyle name="Normal 21 8" xfId="8665"/>
    <cellStyle name="Normal 21 9" xfId="8666"/>
    <cellStyle name="Normal 22" xfId="3024"/>
    <cellStyle name="Normal 22 10" xfId="8667"/>
    <cellStyle name="Normal 22 11" xfId="8668"/>
    <cellStyle name="Normal 22 12" xfId="8669"/>
    <cellStyle name="Normal 22 13" xfId="8670"/>
    <cellStyle name="Normal 22 14" xfId="8671"/>
    <cellStyle name="Normal 22 15" xfId="8672"/>
    <cellStyle name="Normal 22 16" xfId="8673"/>
    <cellStyle name="Normal 22 17" xfId="8674"/>
    <cellStyle name="Normal 22 18" xfId="8675"/>
    <cellStyle name="Normal 22 19" xfId="8676"/>
    <cellStyle name="Normal 22 2" xfId="8677"/>
    <cellStyle name="Normal 22 2 10" xfId="8678"/>
    <cellStyle name="Normal 22 2 11" xfId="8679"/>
    <cellStyle name="Normal 22 2 12" xfId="8680"/>
    <cellStyle name="Normal 22 2 13" xfId="8681"/>
    <cellStyle name="Normal 22 2 14" xfId="8682"/>
    <cellStyle name="Normal 22 2 15" xfId="8683"/>
    <cellStyle name="Normal 22 2 16" xfId="8684"/>
    <cellStyle name="Normal 22 2 17" xfId="8685"/>
    <cellStyle name="Normal 22 2 18" xfId="8686"/>
    <cellStyle name="Normal 22 2 19" xfId="8687"/>
    <cellStyle name="Normal 22 2 2" xfId="8688"/>
    <cellStyle name="Normal 22 2 2 10" xfId="8689"/>
    <cellStyle name="Normal 22 2 2 11" xfId="8690"/>
    <cellStyle name="Normal 22 2 2 12" xfId="8691"/>
    <cellStyle name="Normal 22 2 2 13" xfId="8692"/>
    <cellStyle name="Normal 22 2 2 14" xfId="8693"/>
    <cellStyle name="Normal 22 2 2 15" xfId="8694"/>
    <cellStyle name="Normal 22 2 2 16" xfId="8695"/>
    <cellStyle name="Normal 22 2 2 17" xfId="8696"/>
    <cellStyle name="Normal 22 2 2 18" xfId="8697"/>
    <cellStyle name="Normal 22 2 2 19" xfId="8698"/>
    <cellStyle name="Normal 22 2 2 2" xfId="8699"/>
    <cellStyle name="Normal 22 2 2 3" xfId="8700"/>
    <cellStyle name="Normal 22 2 2 4" xfId="8701"/>
    <cellStyle name="Normal 22 2 2 5" xfId="8702"/>
    <cellStyle name="Normal 22 2 2 6" xfId="8703"/>
    <cellStyle name="Normal 22 2 2 7" xfId="8704"/>
    <cellStyle name="Normal 22 2 2 8" xfId="8705"/>
    <cellStyle name="Normal 22 2 2 9" xfId="8706"/>
    <cellStyle name="Normal 22 2 20" xfId="8707"/>
    <cellStyle name="Normal 22 2 3" xfId="8708"/>
    <cellStyle name="Normal 22 2 4" xfId="8709"/>
    <cellStyle name="Normal 22 2 5" xfId="8710"/>
    <cellStyle name="Normal 22 2 6" xfId="8711"/>
    <cellStyle name="Normal 22 2 7" xfId="8712"/>
    <cellStyle name="Normal 22 2 8" xfId="8713"/>
    <cellStyle name="Normal 22 2 9" xfId="8714"/>
    <cellStyle name="Normal 22 20" xfId="8715"/>
    <cellStyle name="Normal 22 21" xfId="8716"/>
    <cellStyle name="Normal 22 3" xfId="8717"/>
    <cellStyle name="Normal 22 3 10" xfId="8718"/>
    <cellStyle name="Normal 22 3 11" xfId="8719"/>
    <cellStyle name="Normal 22 3 12" xfId="8720"/>
    <cellStyle name="Normal 22 3 13" xfId="8721"/>
    <cellStyle name="Normal 22 3 14" xfId="8722"/>
    <cellStyle name="Normal 22 3 15" xfId="8723"/>
    <cellStyle name="Normal 22 3 16" xfId="8724"/>
    <cellStyle name="Normal 22 3 17" xfId="8725"/>
    <cellStyle name="Normal 22 3 18" xfId="8726"/>
    <cellStyle name="Normal 22 3 19" xfId="8727"/>
    <cellStyle name="Normal 22 3 2" xfId="8728"/>
    <cellStyle name="Normal 22 3 3" xfId="8729"/>
    <cellStyle name="Normal 22 3 4" xfId="8730"/>
    <cellStyle name="Normal 22 3 5" xfId="8731"/>
    <cellStyle name="Normal 22 3 6" xfId="8732"/>
    <cellStyle name="Normal 22 3 7" xfId="8733"/>
    <cellStyle name="Normal 22 3 8" xfId="8734"/>
    <cellStyle name="Normal 22 3 9" xfId="8735"/>
    <cellStyle name="Normal 22 4" xfId="8736"/>
    <cellStyle name="Normal 22 5" xfId="8737"/>
    <cellStyle name="Normal 22 6" xfId="8738"/>
    <cellStyle name="Normal 22 7" xfId="8739"/>
    <cellStyle name="Normal 22 8" xfId="8740"/>
    <cellStyle name="Normal 22 9" xfId="8741"/>
    <cellStyle name="Normal 23" xfId="3025"/>
    <cellStyle name="Normal 23 10" xfId="8742"/>
    <cellStyle name="Normal 23 11" xfId="8743"/>
    <cellStyle name="Normal 23 12" xfId="8744"/>
    <cellStyle name="Normal 23 13" xfId="8745"/>
    <cellStyle name="Normal 23 14" xfId="8746"/>
    <cellStyle name="Normal 23 15" xfId="8747"/>
    <cellStyle name="Normal 23 16" xfId="8748"/>
    <cellStyle name="Normal 23 17" xfId="8749"/>
    <cellStyle name="Normal 23 18" xfId="8750"/>
    <cellStyle name="Normal 23 19" xfId="8751"/>
    <cellStyle name="Normal 23 2" xfId="8752"/>
    <cellStyle name="Normal 23 20" xfId="8753"/>
    <cellStyle name="Normal 23 3" xfId="8754"/>
    <cellStyle name="Normal 23 4" xfId="8755"/>
    <cellStyle name="Normal 23 5" xfId="8756"/>
    <cellStyle name="Normal 23 6" xfId="8757"/>
    <cellStyle name="Normal 23 7" xfId="8758"/>
    <cellStyle name="Normal 23 8" xfId="8759"/>
    <cellStyle name="Normal 23 9" xfId="8760"/>
    <cellStyle name="Normal 24" xfId="33"/>
    <cellStyle name="Normal 25" xfId="34"/>
    <cellStyle name="Normal 26" xfId="16918"/>
    <cellStyle name="Normal 3" xfId="18"/>
    <cellStyle name="Normal 3 2" xfId="3026"/>
    <cellStyle name="Normal 3 2 2" xfId="8761"/>
    <cellStyle name="Normal 3 3" xfId="3027"/>
    <cellStyle name="Normal 3 3 2" xfId="8762"/>
    <cellStyle name="Normal 3 4" xfId="3028"/>
    <cellStyle name="Normal 3 4 2" xfId="16815"/>
    <cellStyle name="Normal 3 5" xfId="16816"/>
    <cellStyle name="Normal 3 6" xfId="16817"/>
    <cellStyle name="Normal 33" xfId="3029"/>
    <cellStyle name="Normal 35" xfId="3030"/>
    <cellStyle name="Normal 37" xfId="3031"/>
    <cellStyle name="Normal 4" xfId="19"/>
    <cellStyle name="Normal 4 10" xfId="3032"/>
    <cellStyle name="Normal 4 10 2" xfId="8763"/>
    <cellStyle name="Normal 4 11" xfId="3033"/>
    <cellStyle name="Normal 4 11 2" xfId="8764"/>
    <cellStyle name="Normal 4 12" xfId="3034"/>
    <cellStyle name="Normal 4 12 2" xfId="8765"/>
    <cellStyle name="Normal 4 13" xfId="3035"/>
    <cellStyle name="Normal 4 13 2" xfId="8766"/>
    <cellStyle name="Normal 4 14" xfId="3036"/>
    <cellStyle name="Normal 4 14 2" xfId="8767"/>
    <cellStyle name="Normal 4 15" xfId="3037"/>
    <cellStyle name="Normal 4 15 2" xfId="8768"/>
    <cellStyle name="Normal 4 16" xfId="8769"/>
    <cellStyle name="Normal 4 2" xfId="20"/>
    <cellStyle name="Normal 4 2 2" xfId="21"/>
    <cellStyle name="Normal 4 2 2 10" xfId="8770"/>
    <cellStyle name="Normal 4 2 2 11" xfId="8771"/>
    <cellStyle name="Normal 4 2 2 12" xfId="8772"/>
    <cellStyle name="Normal 4 2 2 13" xfId="8773"/>
    <cellStyle name="Normal 4 2 2 14" xfId="8774"/>
    <cellStyle name="Normal 4 2 2 15" xfId="8775"/>
    <cellStyle name="Normal 4 2 2 16" xfId="8776"/>
    <cellStyle name="Normal 4 2 2 17" xfId="8777"/>
    <cellStyle name="Normal 4 2 2 18" xfId="8778"/>
    <cellStyle name="Normal 4 2 2 19" xfId="8779"/>
    <cellStyle name="Normal 4 2 2 2" xfId="8780"/>
    <cellStyle name="Normal 4 2 2 2 10" xfId="8781"/>
    <cellStyle name="Normal 4 2 2 2 11" xfId="8782"/>
    <cellStyle name="Normal 4 2 2 2 12" xfId="8783"/>
    <cellStyle name="Normal 4 2 2 2 13" xfId="8784"/>
    <cellStyle name="Normal 4 2 2 2 14" xfId="8785"/>
    <cellStyle name="Normal 4 2 2 2 15" xfId="8786"/>
    <cellStyle name="Normal 4 2 2 2 16" xfId="8787"/>
    <cellStyle name="Normal 4 2 2 2 17" xfId="8788"/>
    <cellStyle name="Normal 4 2 2 2 18" xfId="8789"/>
    <cellStyle name="Normal 4 2 2 2 19" xfId="8790"/>
    <cellStyle name="Normal 4 2 2 2 2" xfId="8791"/>
    <cellStyle name="Normal 4 2 2 2 2 10" xfId="8792"/>
    <cellStyle name="Normal 4 2 2 2 2 11" xfId="8793"/>
    <cellStyle name="Normal 4 2 2 2 2 12" xfId="8794"/>
    <cellStyle name="Normal 4 2 2 2 2 13" xfId="8795"/>
    <cellStyle name="Normal 4 2 2 2 2 14" xfId="8796"/>
    <cellStyle name="Normal 4 2 2 2 2 15" xfId="8797"/>
    <cellStyle name="Normal 4 2 2 2 2 16" xfId="8798"/>
    <cellStyle name="Normal 4 2 2 2 2 17" xfId="8799"/>
    <cellStyle name="Normal 4 2 2 2 2 18" xfId="8800"/>
    <cellStyle name="Normal 4 2 2 2 2 19" xfId="8801"/>
    <cellStyle name="Normal 4 2 2 2 2 2" xfId="8802"/>
    <cellStyle name="Normal 4 2 2 2 2 3" xfId="8803"/>
    <cellStyle name="Normal 4 2 2 2 2 4" xfId="8804"/>
    <cellStyle name="Normal 4 2 2 2 2 5" xfId="8805"/>
    <cellStyle name="Normal 4 2 2 2 2 6" xfId="8806"/>
    <cellStyle name="Normal 4 2 2 2 2 7" xfId="8807"/>
    <cellStyle name="Normal 4 2 2 2 2 8" xfId="8808"/>
    <cellStyle name="Normal 4 2 2 2 2 9" xfId="8809"/>
    <cellStyle name="Normal 4 2 2 2 20" xfId="8810"/>
    <cellStyle name="Normal 4 2 2 2 3" xfId="8811"/>
    <cellStyle name="Normal 4 2 2 2 4" xfId="8812"/>
    <cellStyle name="Normal 4 2 2 2 5" xfId="8813"/>
    <cellStyle name="Normal 4 2 2 2 6" xfId="8814"/>
    <cellStyle name="Normal 4 2 2 2 7" xfId="8815"/>
    <cellStyle name="Normal 4 2 2 2 8" xfId="8816"/>
    <cellStyle name="Normal 4 2 2 2 9" xfId="8817"/>
    <cellStyle name="Normal 4 2 2 20" xfId="8818"/>
    <cellStyle name="Normal 4 2 2 21" xfId="8819"/>
    <cellStyle name="Normal 4 2 2 3" xfId="8820"/>
    <cellStyle name="Normal 4 2 2 3 10" xfId="8821"/>
    <cellStyle name="Normal 4 2 2 3 11" xfId="8822"/>
    <cellStyle name="Normal 4 2 2 3 12" xfId="8823"/>
    <cellStyle name="Normal 4 2 2 3 13" xfId="8824"/>
    <cellStyle name="Normal 4 2 2 3 14" xfId="8825"/>
    <cellStyle name="Normal 4 2 2 3 15" xfId="8826"/>
    <cellStyle name="Normal 4 2 2 3 16" xfId="8827"/>
    <cellStyle name="Normal 4 2 2 3 17" xfId="8828"/>
    <cellStyle name="Normal 4 2 2 3 18" xfId="8829"/>
    <cellStyle name="Normal 4 2 2 3 19" xfId="8830"/>
    <cellStyle name="Normal 4 2 2 3 2" xfId="8831"/>
    <cellStyle name="Normal 4 2 2 3 3" xfId="8832"/>
    <cellStyle name="Normal 4 2 2 3 4" xfId="8833"/>
    <cellStyle name="Normal 4 2 2 3 5" xfId="8834"/>
    <cellStyle name="Normal 4 2 2 3 6" xfId="8835"/>
    <cellStyle name="Normal 4 2 2 3 7" xfId="8836"/>
    <cellStyle name="Normal 4 2 2 3 8" xfId="8837"/>
    <cellStyle name="Normal 4 2 2 3 9" xfId="8838"/>
    <cellStyle name="Normal 4 2 2 4" xfId="8839"/>
    <cellStyle name="Normal 4 2 2 5" xfId="8840"/>
    <cellStyle name="Normal 4 2 2 6" xfId="8841"/>
    <cellStyle name="Normal 4 2 2 7" xfId="8842"/>
    <cellStyle name="Normal 4 2 2 8" xfId="8843"/>
    <cellStyle name="Normal 4 2 2 9" xfId="8844"/>
    <cellStyle name="Normal 4 2 3" xfId="3038"/>
    <cellStyle name="Normal 4 2 3 10" xfId="8845"/>
    <cellStyle name="Normal 4 2 3 11" xfId="8846"/>
    <cellStyle name="Normal 4 2 3 12" xfId="8847"/>
    <cellStyle name="Normal 4 2 3 13" xfId="8848"/>
    <cellStyle name="Normal 4 2 3 14" xfId="8849"/>
    <cellStyle name="Normal 4 2 3 15" xfId="8850"/>
    <cellStyle name="Normal 4 2 3 16" xfId="8851"/>
    <cellStyle name="Normal 4 2 3 17" xfId="8852"/>
    <cellStyle name="Normal 4 2 3 18" xfId="8853"/>
    <cellStyle name="Normal 4 2 3 19" xfId="8854"/>
    <cellStyle name="Normal 4 2 3 2" xfId="8855"/>
    <cellStyle name="Normal 4 2 3 2 10" xfId="8856"/>
    <cellStyle name="Normal 4 2 3 2 11" xfId="8857"/>
    <cellStyle name="Normal 4 2 3 2 12" xfId="8858"/>
    <cellStyle name="Normal 4 2 3 2 13" xfId="8859"/>
    <cellStyle name="Normal 4 2 3 2 14" xfId="8860"/>
    <cellStyle name="Normal 4 2 3 2 15" xfId="8861"/>
    <cellStyle name="Normal 4 2 3 2 16" xfId="8862"/>
    <cellStyle name="Normal 4 2 3 2 17" xfId="8863"/>
    <cellStyle name="Normal 4 2 3 2 18" xfId="8864"/>
    <cellStyle name="Normal 4 2 3 2 19" xfId="8865"/>
    <cellStyle name="Normal 4 2 3 2 2" xfId="8866"/>
    <cellStyle name="Normal 4 2 3 2 2 10" xfId="8867"/>
    <cellStyle name="Normal 4 2 3 2 2 11" xfId="8868"/>
    <cellStyle name="Normal 4 2 3 2 2 12" xfId="8869"/>
    <cellStyle name="Normal 4 2 3 2 2 13" xfId="8870"/>
    <cellStyle name="Normal 4 2 3 2 2 14" xfId="8871"/>
    <cellStyle name="Normal 4 2 3 2 2 15" xfId="8872"/>
    <cellStyle name="Normal 4 2 3 2 2 16" xfId="8873"/>
    <cellStyle name="Normal 4 2 3 2 2 17" xfId="8874"/>
    <cellStyle name="Normal 4 2 3 2 2 18" xfId="8875"/>
    <cellStyle name="Normal 4 2 3 2 2 19" xfId="8876"/>
    <cellStyle name="Normal 4 2 3 2 2 2" xfId="8877"/>
    <cellStyle name="Normal 4 2 3 2 2 3" xfId="8878"/>
    <cellStyle name="Normal 4 2 3 2 2 4" xfId="8879"/>
    <cellStyle name="Normal 4 2 3 2 2 5" xfId="8880"/>
    <cellStyle name="Normal 4 2 3 2 2 6" xfId="8881"/>
    <cellStyle name="Normal 4 2 3 2 2 7" xfId="8882"/>
    <cellStyle name="Normal 4 2 3 2 2 8" xfId="8883"/>
    <cellStyle name="Normal 4 2 3 2 2 9" xfId="8884"/>
    <cellStyle name="Normal 4 2 3 2 20" xfId="8885"/>
    <cellStyle name="Normal 4 2 3 2 3" xfId="8886"/>
    <cellStyle name="Normal 4 2 3 2 4" xfId="8887"/>
    <cellStyle name="Normal 4 2 3 2 5" xfId="8888"/>
    <cellStyle name="Normal 4 2 3 2 6" xfId="8889"/>
    <cellStyle name="Normal 4 2 3 2 7" xfId="8890"/>
    <cellStyle name="Normal 4 2 3 2 8" xfId="8891"/>
    <cellStyle name="Normal 4 2 3 2 9" xfId="8892"/>
    <cellStyle name="Normal 4 2 3 20" xfId="8893"/>
    <cellStyle name="Normal 4 2 3 21" xfId="8894"/>
    <cellStyle name="Normal 4 2 3 3" xfId="8895"/>
    <cellStyle name="Normal 4 2 3 3 10" xfId="8896"/>
    <cellStyle name="Normal 4 2 3 3 11" xfId="8897"/>
    <cellStyle name="Normal 4 2 3 3 12" xfId="8898"/>
    <cellStyle name="Normal 4 2 3 3 13" xfId="8899"/>
    <cellStyle name="Normal 4 2 3 3 14" xfId="8900"/>
    <cellStyle name="Normal 4 2 3 3 15" xfId="8901"/>
    <cellStyle name="Normal 4 2 3 3 16" xfId="8902"/>
    <cellStyle name="Normal 4 2 3 3 17" xfId="8903"/>
    <cellStyle name="Normal 4 2 3 3 18" xfId="8904"/>
    <cellStyle name="Normal 4 2 3 3 19" xfId="8905"/>
    <cellStyle name="Normal 4 2 3 3 2" xfId="8906"/>
    <cellStyle name="Normal 4 2 3 3 3" xfId="8907"/>
    <cellStyle name="Normal 4 2 3 3 4" xfId="8908"/>
    <cellStyle name="Normal 4 2 3 3 5" xfId="8909"/>
    <cellStyle name="Normal 4 2 3 3 6" xfId="8910"/>
    <cellStyle name="Normal 4 2 3 3 7" xfId="8911"/>
    <cellStyle name="Normal 4 2 3 3 8" xfId="8912"/>
    <cellStyle name="Normal 4 2 3 3 9" xfId="8913"/>
    <cellStyle name="Normal 4 2 3 4" xfId="8914"/>
    <cellStyle name="Normal 4 2 3 5" xfId="8915"/>
    <cellStyle name="Normal 4 2 3 6" xfId="8916"/>
    <cellStyle name="Normal 4 2 3 7" xfId="8917"/>
    <cellStyle name="Normal 4 2 3 8" xfId="8918"/>
    <cellStyle name="Normal 4 2 3 9" xfId="8919"/>
    <cellStyle name="Normal 4 2 4" xfId="8920"/>
    <cellStyle name="Normal 4 2 6 12 2" xfId="16921"/>
    <cellStyle name="Normal 4 3" xfId="3039"/>
    <cellStyle name="Normal 4 3 2" xfId="8921"/>
    <cellStyle name="Normal 4 4" xfId="3040"/>
    <cellStyle name="Normal 4 4 2" xfId="8922"/>
    <cellStyle name="Normal 4 5" xfId="3041"/>
    <cellStyle name="Normal 4 5 2" xfId="8923"/>
    <cellStyle name="Normal 4 6" xfId="3042"/>
    <cellStyle name="Normal 4 6 2" xfId="8924"/>
    <cellStyle name="Normal 4 7" xfId="3043"/>
    <cellStyle name="Normal 4 7 2" xfId="8925"/>
    <cellStyle name="Normal 4 8" xfId="3044"/>
    <cellStyle name="Normal 4 8 2" xfId="8926"/>
    <cellStyle name="Normal 4 9" xfId="3045"/>
    <cellStyle name="Normal 4 9 2" xfId="8927"/>
    <cellStyle name="Normal 41" xfId="16922"/>
    <cellStyle name="Normal 45" xfId="3046"/>
    <cellStyle name="Normal 47" xfId="3047"/>
    <cellStyle name="Normal 49" xfId="3048"/>
    <cellStyle name="Normal 5" xfId="2"/>
    <cellStyle name="Normal 5 10" xfId="3049"/>
    <cellStyle name="Normal 5 10 2" xfId="8928"/>
    <cellStyle name="Normal 5 11" xfId="3050"/>
    <cellStyle name="Normal 5 11 2" xfId="8929"/>
    <cellStyle name="Normal 5 12" xfId="3051"/>
    <cellStyle name="Normal 5 12 2" xfId="8930"/>
    <cellStyle name="Normal 5 13" xfId="3052"/>
    <cellStyle name="Normal 5 13 2" xfId="8931"/>
    <cellStyle name="Normal 5 14" xfId="3053"/>
    <cellStyle name="Normal 5 15" xfId="3054"/>
    <cellStyle name="Normal 5 16" xfId="8932"/>
    <cellStyle name="Normal 5 2" xfId="3055"/>
    <cellStyle name="Normal 5 2 2" xfId="8933"/>
    <cellStyle name="Normal 5 3" xfId="3056"/>
    <cellStyle name="Normal 5 3 2" xfId="8934"/>
    <cellStyle name="Normal 5 4" xfId="3057"/>
    <cellStyle name="Normal 5 4 2" xfId="8935"/>
    <cellStyle name="Normal 5 5" xfId="3058"/>
    <cellStyle name="Normal 5 5 2" xfId="8936"/>
    <cellStyle name="Normal 5 6" xfId="3059"/>
    <cellStyle name="Normal 5 6 2" xfId="8937"/>
    <cellStyle name="Normal 5 7" xfId="3060"/>
    <cellStyle name="Normal 5 7 2" xfId="8938"/>
    <cellStyle name="Normal 5 8" xfId="3061"/>
    <cellStyle name="Normal 5 8 2" xfId="8939"/>
    <cellStyle name="Normal 5 9" xfId="3062"/>
    <cellStyle name="Normal 5 9 2" xfId="8940"/>
    <cellStyle name="Normal 57" xfId="3063"/>
    <cellStyle name="Normal 6" xfId="22"/>
    <cellStyle name="Normal 6 10" xfId="3064"/>
    <cellStyle name="Normal 6 10 2" xfId="8941"/>
    <cellStyle name="Normal 6 11" xfId="3065"/>
    <cellStyle name="Normal 6 11 2" xfId="8942"/>
    <cellStyle name="Normal 6 12" xfId="3066"/>
    <cellStyle name="Normal 6 12 2" xfId="8943"/>
    <cellStyle name="Normal 6 13" xfId="3067"/>
    <cellStyle name="Normal 6 13 2" xfId="8944"/>
    <cellStyle name="Normal 6 14" xfId="3068"/>
    <cellStyle name="Normal 6 15" xfId="3069"/>
    <cellStyle name="Normal 6 16" xfId="8945"/>
    <cellStyle name="Normal 6 2" xfId="3070"/>
    <cellStyle name="Normal 6 2 2" xfId="8946"/>
    <cellStyle name="Normal 6 3" xfId="3071"/>
    <cellStyle name="Normal 6 3 2" xfId="8947"/>
    <cellStyle name="Normal 6 4" xfId="3072"/>
    <cellStyle name="Normal 6 4 2" xfId="8948"/>
    <cellStyle name="Normal 6 5" xfId="3073"/>
    <cellStyle name="Normal 6 5 2" xfId="8949"/>
    <cellStyle name="Normal 6 6" xfId="3074"/>
    <cellStyle name="Normal 6 6 2" xfId="8950"/>
    <cellStyle name="Normal 6 7" xfId="3075"/>
    <cellStyle name="Normal 6 7 2" xfId="8951"/>
    <cellStyle name="Normal 6 8" xfId="3076"/>
    <cellStyle name="Normal 6 8 2" xfId="8952"/>
    <cellStyle name="Normal 6 9" xfId="3077"/>
    <cellStyle name="Normal 6 9 2" xfId="8953"/>
    <cellStyle name="Normal 63" xfId="3078"/>
    <cellStyle name="Normal 65" xfId="3079"/>
    <cellStyle name="Normal 67" xfId="3080"/>
    <cellStyle name="Normal 69" xfId="3081"/>
    <cellStyle name="Normal 7" xfId="23"/>
    <cellStyle name="Normal 7 10" xfId="3082"/>
    <cellStyle name="Normal 7 10 2" xfId="8954"/>
    <cellStyle name="Normal 7 11" xfId="3083"/>
    <cellStyle name="Normal 7 11 2" xfId="8955"/>
    <cellStyle name="Normal 7 12" xfId="3084"/>
    <cellStyle name="Normal 7 12 2" xfId="8956"/>
    <cellStyle name="Normal 7 13" xfId="3085"/>
    <cellStyle name="Normal 7 13 2" xfId="8957"/>
    <cellStyle name="Normal 7 14" xfId="8958"/>
    <cellStyle name="Normal 7 2" xfId="3086"/>
    <cellStyle name="Normal 7 2 2" xfId="8959"/>
    <cellStyle name="Normal 7 3" xfId="3087"/>
    <cellStyle name="Normal 7 3 2" xfId="8960"/>
    <cellStyle name="Normal 7 4" xfId="3088"/>
    <cellStyle name="Normal 7 4 2" xfId="8961"/>
    <cellStyle name="Normal 7 5" xfId="3089"/>
    <cellStyle name="Normal 7 5 2" xfId="8962"/>
    <cellStyle name="Normal 7 6" xfId="3090"/>
    <cellStyle name="Normal 7 6 2" xfId="8963"/>
    <cellStyle name="Normal 7 7" xfId="3091"/>
    <cellStyle name="Normal 7 7 2" xfId="8964"/>
    <cellStyle name="Normal 7 8" xfId="3092"/>
    <cellStyle name="Normal 7 8 2" xfId="8965"/>
    <cellStyle name="Normal 7 9" xfId="3093"/>
    <cellStyle name="Normal 7 9 2" xfId="8966"/>
    <cellStyle name="Normal 71" xfId="3094"/>
    <cellStyle name="Normal 72" xfId="3095"/>
    <cellStyle name="Normal 8" xfId="24"/>
    <cellStyle name="Normal 8 10" xfId="3096"/>
    <cellStyle name="Normal 8 10 2" xfId="8967"/>
    <cellStyle name="Normal 8 11" xfId="3097"/>
    <cellStyle name="Normal 8 11 2" xfId="8968"/>
    <cellStyle name="Normal 8 12" xfId="3098"/>
    <cellStyle name="Normal 8 12 2" xfId="8969"/>
    <cellStyle name="Normal 8 13" xfId="3099"/>
    <cellStyle name="Normal 8 13 2" xfId="8970"/>
    <cellStyle name="Normal 8 14" xfId="8971"/>
    <cellStyle name="Normal 8 2" xfId="3100"/>
    <cellStyle name="Normal 8 2 2" xfId="8972"/>
    <cellStyle name="Normal 8 3" xfId="3101"/>
    <cellStyle name="Normal 8 3 2" xfId="8973"/>
    <cellStyle name="Normal 8 4" xfId="3102"/>
    <cellStyle name="Normal 8 4 2" xfId="8974"/>
    <cellStyle name="Normal 8 5" xfId="3103"/>
    <cellStyle name="Normal 8 5 2" xfId="8975"/>
    <cellStyle name="Normal 8 6" xfId="3104"/>
    <cellStyle name="Normal 8 6 2" xfId="8976"/>
    <cellStyle name="Normal 8 7" xfId="3105"/>
    <cellStyle name="Normal 8 7 2" xfId="8977"/>
    <cellStyle name="Normal 8 8" xfId="3106"/>
    <cellStyle name="Normal 8 8 2" xfId="8978"/>
    <cellStyle name="Normal 8 9" xfId="3107"/>
    <cellStyle name="Normal 8 9 2" xfId="8979"/>
    <cellStyle name="Normal 9" xfId="3108"/>
    <cellStyle name="Normal 9 2" xfId="3109"/>
    <cellStyle name="Note 10" xfId="3110"/>
    <cellStyle name="Note 10 10" xfId="8980"/>
    <cellStyle name="Note 10 11" xfId="8981"/>
    <cellStyle name="Note 10 12" xfId="8982"/>
    <cellStyle name="Note 10 13" xfId="8983"/>
    <cellStyle name="Note 10 14" xfId="8984"/>
    <cellStyle name="Note 10 15" xfId="8985"/>
    <cellStyle name="Note 10 16" xfId="8986"/>
    <cellStyle name="Note 10 17" xfId="8987"/>
    <cellStyle name="Note 10 18" xfId="8988"/>
    <cellStyle name="Note 10 19" xfId="8989"/>
    <cellStyle name="Note 10 2" xfId="8990"/>
    <cellStyle name="Note 10 20" xfId="8991"/>
    <cellStyle name="Note 10 21" xfId="8992"/>
    <cellStyle name="Note 10 3" xfId="8993"/>
    <cellStyle name="Note 10 4" xfId="8994"/>
    <cellStyle name="Note 10 5" xfId="8995"/>
    <cellStyle name="Note 10 6" xfId="8996"/>
    <cellStyle name="Note 10 7" xfId="8997"/>
    <cellStyle name="Note 10 8" xfId="8998"/>
    <cellStyle name="Note 10 9" xfId="8999"/>
    <cellStyle name="Note 100" xfId="3111"/>
    <cellStyle name="Note 100 10" xfId="9000"/>
    <cellStyle name="Note 100 11" xfId="9001"/>
    <cellStyle name="Note 100 12" xfId="9002"/>
    <cellStyle name="Note 100 13" xfId="9003"/>
    <cellStyle name="Note 100 14" xfId="9004"/>
    <cellStyle name="Note 100 15" xfId="9005"/>
    <cellStyle name="Note 100 16" xfId="9006"/>
    <cellStyle name="Note 100 17" xfId="9007"/>
    <cellStyle name="Note 100 18" xfId="9008"/>
    <cellStyle name="Note 100 19" xfId="9009"/>
    <cellStyle name="Note 100 2" xfId="9010"/>
    <cellStyle name="Note 100 20" xfId="9011"/>
    <cellStyle name="Note 100 21" xfId="9012"/>
    <cellStyle name="Note 100 3" xfId="9013"/>
    <cellStyle name="Note 100 4" xfId="9014"/>
    <cellStyle name="Note 100 5" xfId="9015"/>
    <cellStyle name="Note 100 6" xfId="9016"/>
    <cellStyle name="Note 100 7" xfId="9017"/>
    <cellStyle name="Note 100 8" xfId="9018"/>
    <cellStyle name="Note 100 9" xfId="9019"/>
    <cellStyle name="Note 101" xfId="3112"/>
    <cellStyle name="Note 101 10" xfId="9020"/>
    <cellStyle name="Note 101 11" xfId="9021"/>
    <cellStyle name="Note 101 12" xfId="9022"/>
    <cellStyle name="Note 101 13" xfId="9023"/>
    <cellStyle name="Note 101 14" xfId="9024"/>
    <cellStyle name="Note 101 15" xfId="9025"/>
    <cellStyle name="Note 101 16" xfId="9026"/>
    <cellStyle name="Note 101 17" xfId="9027"/>
    <cellStyle name="Note 101 18" xfId="9028"/>
    <cellStyle name="Note 101 19" xfId="9029"/>
    <cellStyle name="Note 101 2" xfId="9030"/>
    <cellStyle name="Note 101 20" xfId="9031"/>
    <cellStyle name="Note 101 21" xfId="9032"/>
    <cellStyle name="Note 101 3" xfId="9033"/>
    <cellStyle name="Note 101 4" xfId="9034"/>
    <cellStyle name="Note 101 5" xfId="9035"/>
    <cellStyle name="Note 101 6" xfId="9036"/>
    <cellStyle name="Note 101 7" xfId="9037"/>
    <cellStyle name="Note 101 8" xfId="9038"/>
    <cellStyle name="Note 101 9" xfId="9039"/>
    <cellStyle name="Note 102" xfId="9040"/>
    <cellStyle name="Note 103" xfId="9041"/>
    <cellStyle name="Note 104" xfId="9042"/>
    <cellStyle name="Note 105" xfId="9043"/>
    <cellStyle name="Note 106" xfId="9044"/>
    <cellStyle name="Note 107" xfId="9045"/>
    <cellStyle name="Note 108" xfId="9046"/>
    <cellStyle name="Note 109" xfId="9047"/>
    <cellStyle name="Note 11" xfId="3113"/>
    <cellStyle name="Note 11 10" xfId="9048"/>
    <cellStyle name="Note 11 11" xfId="9049"/>
    <cellStyle name="Note 11 12" xfId="9050"/>
    <cellStyle name="Note 11 13" xfId="9051"/>
    <cellStyle name="Note 11 14" xfId="9052"/>
    <cellStyle name="Note 11 15" xfId="9053"/>
    <cellStyle name="Note 11 16" xfId="9054"/>
    <cellStyle name="Note 11 17" xfId="9055"/>
    <cellStyle name="Note 11 18" xfId="9056"/>
    <cellStyle name="Note 11 19" xfId="9057"/>
    <cellStyle name="Note 11 2" xfId="9058"/>
    <cellStyle name="Note 11 20" xfId="9059"/>
    <cellStyle name="Note 11 21" xfId="9060"/>
    <cellStyle name="Note 11 3" xfId="9061"/>
    <cellStyle name="Note 11 4" xfId="9062"/>
    <cellStyle name="Note 11 5" xfId="9063"/>
    <cellStyle name="Note 11 6" xfId="9064"/>
    <cellStyle name="Note 11 7" xfId="9065"/>
    <cellStyle name="Note 11 8" xfId="9066"/>
    <cellStyle name="Note 11 9" xfId="9067"/>
    <cellStyle name="Note 110" xfId="9068"/>
    <cellStyle name="Note 111" xfId="9069"/>
    <cellStyle name="Note 112" xfId="9070"/>
    <cellStyle name="Note 113" xfId="9071"/>
    <cellStyle name="Note 114" xfId="9072"/>
    <cellStyle name="Note 115" xfId="9073"/>
    <cellStyle name="Note 116" xfId="9074"/>
    <cellStyle name="Note 117" xfId="9075"/>
    <cellStyle name="Note 118" xfId="9076"/>
    <cellStyle name="Note 119" xfId="9077"/>
    <cellStyle name="Note 12" xfId="3114"/>
    <cellStyle name="Note 12 10" xfId="9078"/>
    <cellStyle name="Note 12 11" xfId="9079"/>
    <cellStyle name="Note 12 12" xfId="9080"/>
    <cellStyle name="Note 12 13" xfId="9081"/>
    <cellStyle name="Note 12 14" xfId="9082"/>
    <cellStyle name="Note 12 15" xfId="9083"/>
    <cellStyle name="Note 12 16" xfId="9084"/>
    <cellStyle name="Note 12 17" xfId="9085"/>
    <cellStyle name="Note 12 18" xfId="9086"/>
    <cellStyle name="Note 12 19" xfId="9087"/>
    <cellStyle name="Note 12 2" xfId="9088"/>
    <cellStyle name="Note 12 20" xfId="9089"/>
    <cellStyle name="Note 12 21" xfId="9090"/>
    <cellStyle name="Note 12 3" xfId="9091"/>
    <cellStyle name="Note 12 4" xfId="9092"/>
    <cellStyle name="Note 12 5" xfId="9093"/>
    <cellStyle name="Note 12 6" xfId="9094"/>
    <cellStyle name="Note 12 7" xfId="9095"/>
    <cellStyle name="Note 12 8" xfId="9096"/>
    <cellStyle name="Note 12 9" xfId="9097"/>
    <cellStyle name="Note 120" xfId="9098"/>
    <cellStyle name="Note 121" xfId="9099"/>
    <cellStyle name="Note 13" xfId="3115"/>
    <cellStyle name="Note 13 10" xfId="9100"/>
    <cellStyle name="Note 13 11" xfId="9101"/>
    <cellStyle name="Note 13 12" xfId="9102"/>
    <cellStyle name="Note 13 13" xfId="9103"/>
    <cellStyle name="Note 13 14" xfId="9104"/>
    <cellStyle name="Note 13 15" xfId="9105"/>
    <cellStyle name="Note 13 16" xfId="9106"/>
    <cellStyle name="Note 13 17" xfId="9107"/>
    <cellStyle name="Note 13 18" xfId="9108"/>
    <cellStyle name="Note 13 19" xfId="9109"/>
    <cellStyle name="Note 13 2" xfId="9110"/>
    <cellStyle name="Note 13 20" xfId="9111"/>
    <cellStyle name="Note 13 21" xfId="9112"/>
    <cellStyle name="Note 13 3" xfId="9113"/>
    <cellStyle name="Note 13 4" xfId="9114"/>
    <cellStyle name="Note 13 5" xfId="9115"/>
    <cellStyle name="Note 13 6" xfId="9116"/>
    <cellStyle name="Note 13 7" xfId="9117"/>
    <cellStyle name="Note 13 8" xfId="9118"/>
    <cellStyle name="Note 13 9" xfId="9119"/>
    <cellStyle name="Note 14" xfId="3116"/>
    <cellStyle name="Note 14 10" xfId="9120"/>
    <cellStyle name="Note 14 11" xfId="9121"/>
    <cellStyle name="Note 14 12" xfId="9122"/>
    <cellStyle name="Note 14 13" xfId="9123"/>
    <cellStyle name="Note 14 14" xfId="9124"/>
    <cellStyle name="Note 14 15" xfId="9125"/>
    <cellStyle name="Note 14 16" xfId="9126"/>
    <cellStyle name="Note 14 17" xfId="9127"/>
    <cellStyle name="Note 14 18" xfId="9128"/>
    <cellStyle name="Note 14 19" xfId="9129"/>
    <cellStyle name="Note 14 2" xfId="9130"/>
    <cellStyle name="Note 14 20" xfId="9131"/>
    <cellStyle name="Note 14 21" xfId="9132"/>
    <cellStyle name="Note 14 3" xfId="9133"/>
    <cellStyle name="Note 14 4" xfId="9134"/>
    <cellStyle name="Note 14 5" xfId="9135"/>
    <cellStyle name="Note 14 6" xfId="9136"/>
    <cellStyle name="Note 14 7" xfId="9137"/>
    <cellStyle name="Note 14 8" xfId="9138"/>
    <cellStyle name="Note 14 9" xfId="9139"/>
    <cellStyle name="Note 15" xfId="3117"/>
    <cellStyle name="Note 15 10" xfId="9140"/>
    <cellStyle name="Note 15 11" xfId="9141"/>
    <cellStyle name="Note 15 12" xfId="9142"/>
    <cellStyle name="Note 15 13" xfId="9143"/>
    <cellStyle name="Note 15 14" xfId="9144"/>
    <cellStyle name="Note 15 15" xfId="9145"/>
    <cellStyle name="Note 15 16" xfId="9146"/>
    <cellStyle name="Note 15 17" xfId="9147"/>
    <cellStyle name="Note 15 18" xfId="9148"/>
    <cellStyle name="Note 15 19" xfId="9149"/>
    <cellStyle name="Note 15 2" xfId="9150"/>
    <cellStyle name="Note 15 20" xfId="9151"/>
    <cellStyle name="Note 15 21" xfId="9152"/>
    <cellStyle name="Note 15 3" xfId="9153"/>
    <cellStyle name="Note 15 4" xfId="9154"/>
    <cellStyle name="Note 15 5" xfId="9155"/>
    <cellStyle name="Note 15 6" xfId="9156"/>
    <cellStyle name="Note 15 7" xfId="9157"/>
    <cellStyle name="Note 15 8" xfId="9158"/>
    <cellStyle name="Note 15 9" xfId="9159"/>
    <cellStyle name="Note 16" xfId="3118"/>
    <cellStyle name="Note 16 10" xfId="9160"/>
    <cellStyle name="Note 16 11" xfId="9161"/>
    <cellStyle name="Note 16 12" xfId="9162"/>
    <cellStyle name="Note 16 13" xfId="9163"/>
    <cellStyle name="Note 16 14" xfId="9164"/>
    <cellStyle name="Note 16 15" xfId="9165"/>
    <cellStyle name="Note 16 16" xfId="9166"/>
    <cellStyle name="Note 16 17" xfId="9167"/>
    <cellStyle name="Note 16 18" xfId="9168"/>
    <cellStyle name="Note 16 19" xfId="9169"/>
    <cellStyle name="Note 16 2" xfId="9170"/>
    <cellStyle name="Note 16 20" xfId="9171"/>
    <cellStyle name="Note 16 21" xfId="9172"/>
    <cellStyle name="Note 16 3" xfId="9173"/>
    <cellStyle name="Note 16 4" xfId="9174"/>
    <cellStyle name="Note 16 5" xfId="9175"/>
    <cellStyle name="Note 16 6" xfId="9176"/>
    <cellStyle name="Note 16 7" xfId="9177"/>
    <cellStyle name="Note 16 8" xfId="9178"/>
    <cellStyle name="Note 16 9" xfId="9179"/>
    <cellStyle name="Note 17" xfId="3119"/>
    <cellStyle name="Note 17 10" xfId="9180"/>
    <cellStyle name="Note 17 11" xfId="9181"/>
    <cellStyle name="Note 17 12" xfId="9182"/>
    <cellStyle name="Note 17 13" xfId="9183"/>
    <cellStyle name="Note 17 14" xfId="9184"/>
    <cellStyle name="Note 17 15" xfId="9185"/>
    <cellStyle name="Note 17 16" xfId="9186"/>
    <cellStyle name="Note 17 17" xfId="9187"/>
    <cellStyle name="Note 17 18" xfId="9188"/>
    <cellStyle name="Note 17 19" xfId="9189"/>
    <cellStyle name="Note 17 2" xfId="9190"/>
    <cellStyle name="Note 17 20" xfId="9191"/>
    <cellStyle name="Note 17 21" xfId="9192"/>
    <cellStyle name="Note 17 3" xfId="9193"/>
    <cellStyle name="Note 17 4" xfId="9194"/>
    <cellStyle name="Note 17 5" xfId="9195"/>
    <cellStyle name="Note 17 6" xfId="9196"/>
    <cellStyle name="Note 17 7" xfId="9197"/>
    <cellStyle name="Note 17 8" xfId="9198"/>
    <cellStyle name="Note 17 9" xfId="9199"/>
    <cellStyle name="Note 18" xfId="3120"/>
    <cellStyle name="Note 18 10" xfId="9200"/>
    <cellStyle name="Note 18 11" xfId="9201"/>
    <cellStyle name="Note 18 12" xfId="9202"/>
    <cellStyle name="Note 18 13" xfId="9203"/>
    <cellStyle name="Note 18 14" xfId="9204"/>
    <cellStyle name="Note 18 15" xfId="9205"/>
    <cellStyle name="Note 18 16" xfId="9206"/>
    <cellStyle name="Note 18 17" xfId="9207"/>
    <cellStyle name="Note 18 18" xfId="9208"/>
    <cellStyle name="Note 18 19" xfId="9209"/>
    <cellStyle name="Note 18 2" xfId="9210"/>
    <cellStyle name="Note 18 20" xfId="9211"/>
    <cellStyle name="Note 18 21" xfId="9212"/>
    <cellStyle name="Note 18 3" xfId="9213"/>
    <cellStyle name="Note 18 4" xfId="9214"/>
    <cellStyle name="Note 18 5" xfId="9215"/>
    <cellStyle name="Note 18 6" xfId="9216"/>
    <cellStyle name="Note 18 7" xfId="9217"/>
    <cellStyle name="Note 18 8" xfId="9218"/>
    <cellStyle name="Note 18 9" xfId="9219"/>
    <cellStyle name="Note 19" xfId="3121"/>
    <cellStyle name="Note 19 10" xfId="9220"/>
    <cellStyle name="Note 19 11" xfId="9221"/>
    <cellStyle name="Note 19 12" xfId="9222"/>
    <cellStyle name="Note 19 13" xfId="9223"/>
    <cellStyle name="Note 19 14" xfId="9224"/>
    <cellStyle name="Note 19 15" xfId="9225"/>
    <cellStyle name="Note 19 16" xfId="9226"/>
    <cellStyle name="Note 19 17" xfId="9227"/>
    <cellStyle name="Note 19 18" xfId="9228"/>
    <cellStyle name="Note 19 19" xfId="9229"/>
    <cellStyle name="Note 19 2" xfId="9230"/>
    <cellStyle name="Note 19 20" xfId="9231"/>
    <cellStyle name="Note 19 21" xfId="9232"/>
    <cellStyle name="Note 19 3" xfId="9233"/>
    <cellStyle name="Note 19 4" xfId="9234"/>
    <cellStyle name="Note 19 5" xfId="9235"/>
    <cellStyle name="Note 19 6" xfId="9236"/>
    <cellStyle name="Note 19 7" xfId="9237"/>
    <cellStyle name="Note 19 8" xfId="9238"/>
    <cellStyle name="Note 19 9" xfId="9239"/>
    <cellStyle name="Note 2" xfId="3122"/>
    <cellStyle name="Note 2 10" xfId="9240"/>
    <cellStyle name="Note 2 11" xfId="9241"/>
    <cellStyle name="Note 2 12" xfId="9242"/>
    <cellStyle name="Note 2 13" xfId="9243"/>
    <cellStyle name="Note 2 14" xfId="9244"/>
    <cellStyle name="Note 2 15" xfId="9245"/>
    <cellStyle name="Note 2 16" xfId="9246"/>
    <cellStyle name="Note 2 17" xfId="9247"/>
    <cellStyle name="Note 2 18" xfId="9248"/>
    <cellStyle name="Note 2 19" xfId="9249"/>
    <cellStyle name="Note 2 2" xfId="3123"/>
    <cellStyle name="Note 2 2 10" xfId="9250"/>
    <cellStyle name="Note 2 2 11" xfId="9251"/>
    <cellStyle name="Note 2 2 12" xfId="9252"/>
    <cellStyle name="Note 2 2 13" xfId="9253"/>
    <cellStyle name="Note 2 2 14" xfId="9254"/>
    <cellStyle name="Note 2 2 15" xfId="9255"/>
    <cellStyle name="Note 2 2 16" xfId="9256"/>
    <cellStyle name="Note 2 2 17" xfId="9257"/>
    <cellStyle name="Note 2 2 18" xfId="9258"/>
    <cellStyle name="Note 2 2 19" xfId="9259"/>
    <cellStyle name="Note 2 2 2" xfId="9260"/>
    <cellStyle name="Note 2 2 20" xfId="9261"/>
    <cellStyle name="Note 2 2 21" xfId="9262"/>
    <cellStyle name="Note 2 2 3" xfId="9263"/>
    <cellStyle name="Note 2 2 4" xfId="9264"/>
    <cellStyle name="Note 2 2 5" xfId="9265"/>
    <cellStyle name="Note 2 2 6" xfId="9266"/>
    <cellStyle name="Note 2 2 7" xfId="9267"/>
    <cellStyle name="Note 2 2 8" xfId="9268"/>
    <cellStyle name="Note 2 2 9" xfId="9269"/>
    <cellStyle name="Note 2 20" xfId="9270"/>
    <cellStyle name="Note 2 21" xfId="9271"/>
    <cellStyle name="Note 2 22" xfId="9272"/>
    <cellStyle name="Note 2 3" xfId="9273"/>
    <cellStyle name="Note 2 4" xfId="9274"/>
    <cellStyle name="Note 2 5" xfId="9275"/>
    <cellStyle name="Note 2 6" xfId="9276"/>
    <cellStyle name="Note 2 7" xfId="9277"/>
    <cellStyle name="Note 2 8" xfId="9278"/>
    <cellStyle name="Note 2 9" xfId="9279"/>
    <cellStyle name="Note 20" xfId="3124"/>
    <cellStyle name="Note 20 10" xfId="9280"/>
    <cellStyle name="Note 20 11" xfId="9281"/>
    <cellStyle name="Note 20 12" xfId="9282"/>
    <cellStyle name="Note 20 13" xfId="9283"/>
    <cellStyle name="Note 20 14" xfId="9284"/>
    <cellStyle name="Note 20 15" xfId="9285"/>
    <cellStyle name="Note 20 16" xfId="9286"/>
    <cellStyle name="Note 20 17" xfId="9287"/>
    <cellStyle name="Note 20 18" xfId="9288"/>
    <cellStyle name="Note 20 19" xfId="9289"/>
    <cellStyle name="Note 20 2" xfId="9290"/>
    <cellStyle name="Note 20 20" xfId="9291"/>
    <cellStyle name="Note 20 21" xfId="9292"/>
    <cellStyle name="Note 20 3" xfId="9293"/>
    <cellStyle name="Note 20 4" xfId="9294"/>
    <cellStyle name="Note 20 5" xfId="9295"/>
    <cellStyle name="Note 20 6" xfId="9296"/>
    <cellStyle name="Note 20 7" xfId="9297"/>
    <cellStyle name="Note 20 8" xfId="9298"/>
    <cellStyle name="Note 20 9" xfId="9299"/>
    <cellStyle name="Note 21" xfId="3125"/>
    <cellStyle name="Note 21 10" xfId="9300"/>
    <cellStyle name="Note 21 11" xfId="9301"/>
    <cellStyle name="Note 21 12" xfId="9302"/>
    <cellStyle name="Note 21 13" xfId="9303"/>
    <cellStyle name="Note 21 14" xfId="9304"/>
    <cellStyle name="Note 21 15" xfId="9305"/>
    <cellStyle name="Note 21 16" xfId="9306"/>
    <cellStyle name="Note 21 17" xfId="9307"/>
    <cellStyle name="Note 21 18" xfId="9308"/>
    <cellStyle name="Note 21 19" xfId="9309"/>
    <cellStyle name="Note 21 2" xfId="9310"/>
    <cellStyle name="Note 21 20" xfId="9311"/>
    <cellStyle name="Note 21 21" xfId="9312"/>
    <cellStyle name="Note 21 3" xfId="9313"/>
    <cellStyle name="Note 21 4" xfId="9314"/>
    <cellStyle name="Note 21 5" xfId="9315"/>
    <cellStyle name="Note 21 6" xfId="9316"/>
    <cellStyle name="Note 21 7" xfId="9317"/>
    <cellStyle name="Note 21 8" xfId="9318"/>
    <cellStyle name="Note 21 9" xfId="9319"/>
    <cellStyle name="Note 22" xfId="3126"/>
    <cellStyle name="Note 22 10" xfId="9320"/>
    <cellStyle name="Note 22 11" xfId="9321"/>
    <cellStyle name="Note 22 12" xfId="9322"/>
    <cellStyle name="Note 22 13" xfId="9323"/>
    <cellStyle name="Note 22 14" xfId="9324"/>
    <cellStyle name="Note 22 15" xfId="9325"/>
    <cellStyle name="Note 22 16" xfId="9326"/>
    <cellStyle name="Note 22 17" xfId="9327"/>
    <cellStyle name="Note 22 18" xfId="9328"/>
    <cellStyle name="Note 22 19" xfId="9329"/>
    <cellStyle name="Note 22 2" xfId="9330"/>
    <cellStyle name="Note 22 20" xfId="9331"/>
    <cellStyle name="Note 22 21" xfId="9332"/>
    <cellStyle name="Note 22 3" xfId="9333"/>
    <cellStyle name="Note 22 4" xfId="9334"/>
    <cellStyle name="Note 22 5" xfId="9335"/>
    <cellStyle name="Note 22 6" xfId="9336"/>
    <cellStyle name="Note 22 7" xfId="9337"/>
    <cellStyle name="Note 22 8" xfId="9338"/>
    <cellStyle name="Note 22 9" xfId="9339"/>
    <cellStyle name="Note 23" xfId="3127"/>
    <cellStyle name="Note 23 10" xfId="9340"/>
    <cellStyle name="Note 23 11" xfId="9341"/>
    <cellStyle name="Note 23 12" xfId="9342"/>
    <cellStyle name="Note 23 13" xfId="9343"/>
    <cellStyle name="Note 23 14" xfId="9344"/>
    <cellStyle name="Note 23 15" xfId="9345"/>
    <cellStyle name="Note 23 16" xfId="9346"/>
    <cellStyle name="Note 23 17" xfId="9347"/>
    <cellStyle name="Note 23 18" xfId="9348"/>
    <cellStyle name="Note 23 19" xfId="9349"/>
    <cellStyle name="Note 23 2" xfId="9350"/>
    <cellStyle name="Note 23 20" xfId="9351"/>
    <cellStyle name="Note 23 21" xfId="9352"/>
    <cellStyle name="Note 23 3" xfId="9353"/>
    <cellStyle name="Note 23 4" xfId="9354"/>
    <cellStyle name="Note 23 5" xfId="9355"/>
    <cellStyle name="Note 23 6" xfId="9356"/>
    <cellStyle name="Note 23 7" xfId="9357"/>
    <cellStyle name="Note 23 8" xfId="9358"/>
    <cellStyle name="Note 23 9" xfId="9359"/>
    <cellStyle name="Note 24" xfId="3128"/>
    <cellStyle name="Note 24 10" xfId="9360"/>
    <cellStyle name="Note 24 11" xfId="9361"/>
    <cellStyle name="Note 24 12" xfId="9362"/>
    <cellStyle name="Note 24 13" xfId="9363"/>
    <cellStyle name="Note 24 14" xfId="9364"/>
    <cellStyle name="Note 24 15" xfId="9365"/>
    <cellStyle name="Note 24 16" xfId="9366"/>
    <cellStyle name="Note 24 17" xfId="9367"/>
    <cellStyle name="Note 24 18" xfId="9368"/>
    <cellStyle name="Note 24 19" xfId="9369"/>
    <cellStyle name="Note 24 2" xfId="9370"/>
    <cellStyle name="Note 24 20" xfId="9371"/>
    <cellStyle name="Note 24 21" xfId="9372"/>
    <cellStyle name="Note 24 3" xfId="9373"/>
    <cellStyle name="Note 24 4" xfId="9374"/>
    <cellStyle name="Note 24 5" xfId="9375"/>
    <cellStyle name="Note 24 6" xfId="9376"/>
    <cellStyle name="Note 24 7" xfId="9377"/>
    <cellStyle name="Note 24 8" xfId="9378"/>
    <cellStyle name="Note 24 9" xfId="9379"/>
    <cellStyle name="Note 25" xfId="3129"/>
    <cellStyle name="Note 25 10" xfId="9380"/>
    <cellStyle name="Note 25 11" xfId="9381"/>
    <cellStyle name="Note 25 12" xfId="9382"/>
    <cellStyle name="Note 25 13" xfId="9383"/>
    <cellStyle name="Note 25 14" xfId="9384"/>
    <cellStyle name="Note 25 15" xfId="9385"/>
    <cellStyle name="Note 25 16" xfId="9386"/>
    <cellStyle name="Note 25 17" xfId="9387"/>
    <cellStyle name="Note 25 18" xfId="9388"/>
    <cellStyle name="Note 25 19" xfId="9389"/>
    <cellStyle name="Note 25 2" xfId="9390"/>
    <cellStyle name="Note 25 20" xfId="9391"/>
    <cellStyle name="Note 25 21" xfId="9392"/>
    <cellStyle name="Note 25 3" xfId="9393"/>
    <cellStyle name="Note 25 4" xfId="9394"/>
    <cellStyle name="Note 25 5" xfId="9395"/>
    <cellStyle name="Note 25 6" xfId="9396"/>
    <cellStyle name="Note 25 7" xfId="9397"/>
    <cellStyle name="Note 25 8" xfId="9398"/>
    <cellStyle name="Note 25 9" xfId="9399"/>
    <cellStyle name="Note 26" xfId="3130"/>
    <cellStyle name="Note 26 10" xfId="9400"/>
    <cellStyle name="Note 26 11" xfId="9401"/>
    <cellStyle name="Note 26 12" xfId="9402"/>
    <cellStyle name="Note 26 13" xfId="9403"/>
    <cellStyle name="Note 26 14" xfId="9404"/>
    <cellStyle name="Note 26 15" xfId="9405"/>
    <cellStyle name="Note 26 16" xfId="9406"/>
    <cellStyle name="Note 26 17" xfId="9407"/>
    <cellStyle name="Note 26 18" xfId="9408"/>
    <cellStyle name="Note 26 19" xfId="9409"/>
    <cellStyle name="Note 26 2" xfId="9410"/>
    <cellStyle name="Note 26 20" xfId="9411"/>
    <cellStyle name="Note 26 21" xfId="9412"/>
    <cellStyle name="Note 26 3" xfId="9413"/>
    <cellStyle name="Note 26 4" xfId="9414"/>
    <cellStyle name="Note 26 5" xfId="9415"/>
    <cellStyle name="Note 26 6" xfId="9416"/>
    <cellStyle name="Note 26 7" xfId="9417"/>
    <cellStyle name="Note 26 8" xfId="9418"/>
    <cellStyle name="Note 26 9" xfId="9419"/>
    <cellStyle name="Note 27" xfId="3131"/>
    <cellStyle name="Note 27 10" xfId="9420"/>
    <cellStyle name="Note 27 11" xfId="9421"/>
    <cellStyle name="Note 27 12" xfId="9422"/>
    <cellStyle name="Note 27 13" xfId="9423"/>
    <cellStyle name="Note 27 14" xfId="9424"/>
    <cellStyle name="Note 27 15" xfId="9425"/>
    <cellStyle name="Note 27 16" xfId="9426"/>
    <cellStyle name="Note 27 17" xfId="9427"/>
    <cellStyle name="Note 27 18" xfId="9428"/>
    <cellStyle name="Note 27 19" xfId="9429"/>
    <cellStyle name="Note 27 2" xfId="9430"/>
    <cellStyle name="Note 27 20" xfId="9431"/>
    <cellStyle name="Note 27 21" xfId="9432"/>
    <cellStyle name="Note 27 3" xfId="9433"/>
    <cellStyle name="Note 27 4" xfId="9434"/>
    <cellStyle name="Note 27 5" xfId="9435"/>
    <cellStyle name="Note 27 6" xfId="9436"/>
    <cellStyle name="Note 27 7" xfId="9437"/>
    <cellStyle name="Note 27 8" xfId="9438"/>
    <cellStyle name="Note 27 9" xfId="9439"/>
    <cellStyle name="Note 28" xfId="3132"/>
    <cellStyle name="Note 28 10" xfId="9440"/>
    <cellStyle name="Note 28 11" xfId="9441"/>
    <cellStyle name="Note 28 12" xfId="9442"/>
    <cellStyle name="Note 28 13" xfId="9443"/>
    <cellStyle name="Note 28 14" xfId="9444"/>
    <cellStyle name="Note 28 15" xfId="9445"/>
    <cellStyle name="Note 28 16" xfId="9446"/>
    <cellStyle name="Note 28 17" xfId="9447"/>
    <cellStyle name="Note 28 18" xfId="9448"/>
    <cellStyle name="Note 28 19" xfId="9449"/>
    <cellStyle name="Note 28 2" xfId="9450"/>
    <cellStyle name="Note 28 20" xfId="9451"/>
    <cellStyle name="Note 28 21" xfId="9452"/>
    <cellStyle name="Note 28 3" xfId="9453"/>
    <cellStyle name="Note 28 4" xfId="9454"/>
    <cellStyle name="Note 28 5" xfId="9455"/>
    <cellStyle name="Note 28 6" xfId="9456"/>
    <cellStyle name="Note 28 7" xfId="9457"/>
    <cellStyle name="Note 28 8" xfId="9458"/>
    <cellStyle name="Note 28 9" xfId="9459"/>
    <cellStyle name="Note 29" xfId="3133"/>
    <cellStyle name="Note 29 10" xfId="9460"/>
    <cellStyle name="Note 29 11" xfId="9461"/>
    <cellStyle name="Note 29 12" xfId="9462"/>
    <cellStyle name="Note 29 13" xfId="9463"/>
    <cellStyle name="Note 29 14" xfId="9464"/>
    <cellStyle name="Note 29 15" xfId="9465"/>
    <cellStyle name="Note 29 16" xfId="9466"/>
    <cellStyle name="Note 29 17" xfId="9467"/>
    <cellStyle name="Note 29 18" xfId="9468"/>
    <cellStyle name="Note 29 19" xfId="9469"/>
    <cellStyle name="Note 29 2" xfId="9470"/>
    <cellStyle name="Note 29 20" xfId="9471"/>
    <cellStyle name="Note 29 21" xfId="9472"/>
    <cellStyle name="Note 29 3" xfId="9473"/>
    <cellStyle name="Note 29 4" xfId="9474"/>
    <cellStyle name="Note 29 5" xfId="9475"/>
    <cellStyle name="Note 29 6" xfId="9476"/>
    <cellStyle name="Note 29 7" xfId="9477"/>
    <cellStyle name="Note 29 8" xfId="9478"/>
    <cellStyle name="Note 29 9" xfId="9479"/>
    <cellStyle name="Note 3" xfId="3134"/>
    <cellStyle name="Note 3 10" xfId="9480"/>
    <cellStyle name="Note 3 11" xfId="9481"/>
    <cellStyle name="Note 3 12" xfId="9482"/>
    <cellStyle name="Note 3 13" xfId="9483"/>
    <cellStyle name="Note 3 14" xfId="9484"/>
    <cellStyle name="Note 3 15" xfId="9485"/>
    <cellStyle name="Note 3 16" xfId="9486"/>
    <cellStyle name="Note 3 17" xfId="9487"/>
    <cellStyle name="Note 3 18" xfId="9488"/>
    <cellStyle name="Note 3 19" xfId="9489"/>
    <cellStyle name="Note 3 2" xfId="9490"/>
    <cellStyle name="Note 3 20" xfId="9491"/>
    <cellStyle name="Note 3 21" xfId="9492"/>
    <cellStyle name="Note 3 3" xfId="9493"/>
    <cellStyle name="Note 3 4" xfId="9494"/>
    <cellStyle name="Note 3 5" xfId="9495"/>
    <cellStyle name="Note 3 6" xfId="9496"/>
    <cellStyle name="Note 3 7" xfId="9497"/>
    <cellStyle name="Note 3 8" xfId="9498"/>
    <cellStyle name="Note 3 9" xfId="9499"/>
    <cellStyle name="Note 30" xfId="3135"/>
    <cellStyle name="Note 30 10" xfId="9500"/>
    <cellStyle name="Note 30 11" xfId="9501"/>
    <cellStyle name="Note 30 12" xfId="9502"/>
    <cellStyle name="Note 30 13" xfId="9503"/>
    <cellStyle name="Note 30 14" xfId="9504"/>
    <cellStyle name="Note 30 15" xfId="9505"/>
    <cellStyle name="Note 30 16" xfId="9506"/>
    <cellStyle name="Note 30 17" xfId="9507"/>
    <cellStyle name="Note 30 18" xfId="9508"/>
    <cellStyle name="Note 30 19" xfId="9509"/>
    <cellStyle name="Note 30 2" xfId="9510"/>
    <cellStyle name="Note 30 20" xfId="9511"/>
    <cellStyle name="Note 30 21" xfId="9512"/>
    <cellStyle name="Note 30 3" xfId="9513"/>
    <cellStyle name="Note 30 4" xfId="9514"/>
    <cellStyle name="Note 30 5" xfId="9515"/>
    <cellStyle name="Note 30 6" xfId="9516"/>
    <cellStyle name="Note 30 7" xfId="9517"/>
    <cellStyle name="Note 30 8" xfId="9518"/>
    <cellStyle name="Note 30 9" xfId="9519"/>
    <cellStyle name="Note 31" xfId="3136"/>
    <cellStyle name="Note 31 10" xfId="9520"/>
    <cellStyle name="Note 31 11" xfId="9521"/>
    <cellStyle name="Note 31 12" xfId="9522"/>
    <cellStyle name="Note 31 13" xfId="9523"/>
    <cellStyle name="Note 31 14" xfId="9524"/>
    <cellStyle name="Note 31 15" xfId="9525"/>
    <cellStyle name="Note 31 16" xfId="9526"/>
    <cellStyle name="Note 31 17" xfId="9527"/>
    <cellStyle name="Note 31 18" xfId="9528"/>
    <cellStyle name="Note 31 19" xfId="9529"/>
    <cellStyle name="Note 31 2" xfId="9530"/>
    <cellStyle name="Note 31 20" xfId="9531"/>
    <cellStyle name="Note 31 21" xfId="9532"/>
    <cellStyle name="Note 31 3" xfId="9533"/>
    <cellStyle name="Note 31 4" xfId="9534"/>
    <cellStyle name="Note 31 5" xfId="9535"/>
    <cellStyle name="Note 31 6" xfId="9536"/>
    <cellStyle name="Note 31 7" xfId="9537"/>
    <cellStyle name="Note 31 8" xfId="9538"/>
    <cellStyle name="Note 31 9" xfId="9539"/>
    <cellStyle name="Note 32" xfId="3137"/>
    <cellStyle name="Note 32 10" xfId="9540"/>
    <cellStyle name="Note 32 11" xfId="9541"/>
    <cellStyle name="Note 32 12" xfId="9542"/>
    <cellStyle name="Note 32 13" xfId="9543"/>
    <cellStyle name="Note 32 14" xfId="9544"/>
    <cellStyle name="Note 32 15" xfId="9545"/>
    <cellStyle name="Note 32 16" xfId="9546"/>
    <cellStyle name="Note 32 17" xfId="9547"/>
    <cellStyle name="Note 32 18" xfId="9548"/>
    <cellStyle name="Note 32 19" xfId="9549"/>
    <cellStyle name="Note 32 2" xfId="9550"/>
    <cellStyle name="Note 32 20" xfId="9551"/>
    <cellStyle name="Note 32 21" xfId="9552"/>
    <cellStyle name="Note 32 3" xfId="9553"/>
    <cellStyle name="Note 32 4" xfId="9554"/>
    <cellStyle name="Note 32 5" xfId="9555"/>
    <cellStyle name="Note 32 6" xfId="9556"/>
    <cellStyle name="Note 32 7" xfId="9557"/>
    <cellStyle name="Note 32 8" xfId="9558"/>
    <cellStyle name="Note 32 9" xfId="9559"/>
    <cellStyle name="Note 33" xfId="3138"/>
    <cellStyle name="Note 33 10" xfId="9560"/>
    <cellStyle name="Note 33 11" xfId="9561"/>
    <cellStyle name="Note 33 12" xfId="9562"/>
    <cellStyle name="Note 33 13" xfId="9563"/>
    <cellStyle name="Note 33 14" xfId="9564"/>
    <cellStyle name="Note 33 15" xfId="9565"/>
    <cellStyle name="Note 33 16" xfId="9566"/>
    <cellStyle name="Note 33 17" xfId="9567"/>
    <cellStyle name="Note 33 18" xfId="9568"/>
    <cellStyle name="Note 33 19" xfId="9569"/>
    <cellStyle name="Note 33 2" xfId="9570"/>
    <cellStyle name="Note 33 20" xfId="9571"/>
    <cellStyle name="Note 33 21" xfId="9572"/>
    <cellStyle name="Note 33 3" xfId="9573"/>
    <cellStyle name="Note 33 4" xfId="9574"/>
    <cellStyle name="Note 33 5" xfId="9575"/>
    <cellStyle name="Note 33 6" xfId="9576"/>
    <cellStyle name="Note 33 7" xfId="9577"/>
    <cellStyle name="Note 33 8" xfId="9578"/>
    <cellStyle name="Note 33 9" xfId="9579"/>
    <cellStyle name="Note 34" xfId="3139"/>
    <cellStyle name="Note 34 10" xfId="9580"/>
    <cellStyle name="Note 34 11" xfId="9581"/>
    <cellStyle name="Note 34 12" xfId="9582"/>
    <cellStyle name="Note 34 13" xfId="9583"/>
    <cellStyle name="Note 34 14" xfId="9584"/>
    <cellStyle name="Note 34 15" xfId="9585"/>
    <cellStyle name="Note 34 16" xfId="9586"/>
    <cellStyle name="Note 34 17" xfId="9587"/>
    <cellStyle name="Note 34 18" xfId="9588"/>
    <cellStyle name="Note 34 19" xfId="9589"/>
    <cellStyle name="Note 34 2" xfId="9590"/>
    <cellStyle name="Note 34 20" xfId="9591"/>
    <cellStyle name="Note 34 21" xfId="9592"/>
    <cellStyle name="Note 34 3" xfId="9593"/>
    <cellStyle name="Note 34 4" xfId="9594"/>
    <cellStyle name="Note 34 5" xfId="9595"/>
    <cellStyle name="Note 34 6" xfId="9596"/>
    <cellStyle name="Note 34 7" xfId="9597"/>
    <cellStyle name="Note 34 8" xfId="9598"/>
    <cellStyle name="Note 34 9" xfId="9599"/>
    <cellStyle name="Note 35" xfId="3140"/>
    <cellStyle name="Note 35 10" xfId="9600"/>
    <cellStyle name="Note 35 11" xfId="9601"/>
    <cellStyle name="Note 35 12" xfId="9602"/>
    <cellStyle name="Note 35 13" xfId="9603"/>
    <cellStyle name="Note 35 14" xfId="9604"/>
    <cellStyle name="Note 35 15" xfId="9605"/>
    <cellStyle name="Note 35 16" xfId="9606"/>
    <cellStyle name="Note 35 17" xfId="9607"/>
    <cellStyle name="Note 35 18" xfId="9608"/>
    <cellStyle name="Note 35 19" xfId="9609"/>
    <cellStyle name="Note 35 2" xfId="9610"/>
    <cellStyle name="Note 35 20" xfId="9611"/>
    <cellStyle name="Note 35 21" xfId="9612"/>
    <cellStyle name="Note 35 3" xfId="9613"/>
    <cellStyle name="Note 35 4" xfId="9614"/>
    <cellStyle name="Note 35 5" xfId="9615"/>
    <cellStyle name="Note 35 6" xfId="9616"/>
    <cellStyle name="Note 35 7" xfId="9617"/>
    <cellStyle name="Note 35 8" xfId="9618"/>
    <cellStyle name="Note 35 9" xfId="9619"/>
    <cellStyle name="Note 36" xfId="3141"/>
    <cellStyle name="Note 36 10" xfId="9620"/>
    <cellStyle name="Note 36 11" xfId="9621"/>
    <cellStyle name="Note 36 12" xfId="9622"/>
    <cellStyle name="Note 36 13" xfId="9623"/>
    <cellStyle name="Note 36 14" xfId="9624"/>
    <cellStyle name="Note 36 15" xfId="9625"/>
    <cellStyle name="Note 36 16" xfId="9626"/>
    <cellStyle name="Note 36 17" xfId="9627"/>
    <cellStyle name="Note 36 18" xfId="9628"/>
    <cellStyle name="Note 36 19" xfId="9629"/>
    <cellStyle name="Note 36 2" xfId="9630"/>
    <cellStyle name="Note 36 20" xfId="9631"/>
    <cellStyle name="Note 36 21" xfId="9632"/>
    <cellStyle name="Note 36 3" xfId="9633"/>
    <cellStyle name="Note 36 4" xfId="9634"/>
    <cellStyle name="Note 36 5" xfId="9635"/>
    <cellStyle name="Note 36 6" xfId="9636"/>
    <cellStyle name="Note 36 7" xfId="9637"/>
    <cellStyle name="Note 36 8" xfId="9638"/>
    <cellStyle name="Note 36 9" xfId="9639"/>
    <cellStyle name="Note 37" xfId="3142"/>
    <cellStyle name="Note 37 10" xfId="9640"/>
    <cellStyle name="Note 37 11" xfId="9641"/>
    <cellStyle name="Note 37 12" xfId="9642"/>
    <cellStyle name="Note 37 13" xfId="9643"/>
    <cellStyle name="Note 37 14" xfId="9644"/>
    <cellStyle name="Note 37 15" xfId="9645"/>
    <cellStyle name="Note 37 16" xfId="9646"/>
    <cellStyle name="Note 37 17" xfId="9647"/>
    <cellStyle name="Note 37 18" xfId="9648"/>
    <cellStyle name="Note 37 19" xfId="9649"/>
    <cellStyle name="Note 37 2" xfId="9650"/>
    <cellStyle name="Note 37 20" xfId="9651"/>
    <cellStyle name="Note 37 21" xfId="9652"/>
    <cellStyle name="Note 37 3" xfId="9653"/>
    <cellStyle name="Note 37 4" xfId="9654"/>
    <cellStyle name="Note 37 5" xfId="9655"/>
    <cellStyle name="Note 37 6" xfId="9656"/>
    <cellStyle name="Note 37 7" xfId="9657"/>
    <cellStyle name="Note 37 8" xfId="9658"/>
    <cellStyle name="Note 37 9" xfId="9659"/>
    <cellStyle name="Note 38" xfId="3143"/>
    <cellStyle name="Note 38 10" xfId="9660"/>
    <cellStyle name="Note 38 11" xfId="9661"/>
    <cellStyle name="Note 38 12" xfId="9662"/>
    <cellStyle name="Note 38 13" xfId="9663"/>
    <cellStyle name="Note 38 14" xfId="9664"/>
    <cellStyle name="Note 38 15" xfId="9665"/>
    <cellStyle name="Note 38 16" xfId="9666"/>
    <cellStyle name="Note 38 17" xfId="9667"/>
    <cellStyle name="Note 38 18" xfId="9668"/>
    <cellStyle name="Note 38 19" xfId="9669"/>
    <cellStyle name="Note 38 2" xfId="9670"/>
    <cellStyle name="Note 38 20" xfId="9671"/>
    <cellStyle name="Note 38 21" xfId="9672"/>
    <cellStyle name="Note 38 3" xfId="9673"/>
    <cellStyle name="Note 38 4" xfId="9674"/>
    <cellStyle name="Note 38 5" xfId="9675"/>
    <cellStyle name="Note 38 6" xfId="9676"/>
    <cellStyle name="Note 38 7" xfId="9677"/>
    <cellStyle name="Note 38 8" xfId="9678"/>
    <cellStyle name="Note 38 9" xfId="9679"/>
    <cellStyle name="Note 39" xfId="3144"/>
    <cellStyle name="Note 39 10" xfId="9680"/>
    <cellStyle name="Note 39 11" xfId="9681"/>
    <cellStyle name="Note 39 12" xfId="9682"/>
    <cellStyle name="Note 39 13" xfId="9683"/>
    <cellStyle name="Note 39 14" xfId="9684"/>
    <cellStyle name="Note 39 15" xfId="9685"/>
    <cellStyle name="Note 39 16" xfId="9686"/>
    <cellStyle name="Note 39 17" xfId="9687"/>
    <cellStyle name="Note 39 18" xfId="9688"/>
    <cellStyle name="Note 39 19" xfId="9689"/>
    <cellStyle name="Note 39 2" xfId="9690"/>
    <cellStyle name="Note 39 20" xfId="9691"/>
    <cellStyle name="Note 39 21" xfId="9692"/>
    <cellStyle name="Note 39 3" xfId="9693"/>
    <cellStyle name="Note 39 4" xfId="9694"/>
    <cellStyle name="Note 39 5" xfId="9695"/>
    <cellStyle name="Note 39 6" xfId="9696"/>
    <cellStyle name="Note 39 7" xfId="9697"/>
    <cellStyle name="Note 39 8" xfId="9698"/>
    <cellStyle name="Note 39 9" xfId="9699"/>
    <cellStyle name="Note 4" xfId="3145"/>
    <cellStyle name="Note 4 10" xfId="9700"/>
    <cellStyle name="Note 4 11" xfId="9701"/>
    <cellStyle name="Note 4 12" xfId="9702"/>
    <cellStyle name="Note 4 13" xfId="9703"/>
    <cellStyle name="Note 4 14" xfId="9704"/>
    <cellStyle name="Note 4 15" xfId="9705"/>
    <cellStyle name="Note 4 16" xfId="9706"/>
    <cellStyle name="Note 4 17" xfId="9707"/>
    <cellStyle name="Note 4 18" xfId="9708"/>
    <cellStyle name="Note 4 19" xfId="9709"/>
    <cellStyle name="Note 4 2" xfId="9710"/>
    <cellStyle name="Note 4 20" xfId="9711"/>
    <cellStyle name="Note 4 21" xfId="9712"/>
    <cellStyle name="Note 4 3" xfId="9713"/>
    <cellStyle name="Note 4 4" xfId="9714"/>
    <cellStyle name="Note 4 5" xfId="9715"/>
    <cellStyle name="Note 4 6" xfId="9716"/>
    <cellStyle name="Note 4 7" xfId="9717"/>
    <cellStyle name="Note 4 8" xfId="9718"/>
    <cellStyle name="Note 4 9" xfId="9719"/>
    <cellStyle name="Note 40" xfId="3146"/>
    <cellStyle name="Note 40 10" xfId="9720"/>
    <cellStyle name="Note 40 11" xfId="9721"/>
    <cellStyle name="Note 40 12" xfId="9722"/>
    <cellStyle name="Note 40 13" xfId="9723"/>
    <cellStyle name="Note 40 14" xfId="9724"/>
    <cellStyle name="Note 40 15" xfId="9725"/>
    <cellStyle name="Note 40 16" xfId="9726"/>
    <cellStyle name="Note 40 17" xfId="9727"/>
    <cellStyle name="Note 40 18" xfId="9728"/>
    <cellStyle name="Note 40 19" xfId="9729"/>
    <cellStyle name="Note 40 2" xfId="9730"/>
    <cellStyle name="Note 40 20" xfId="9731"/>
    <cellStyle name="Note 40 21" xfId="9732"/>
    <cellStyle name="Note 40 3" xfId="9733"/>
    <cellStyle name="Note 40 4" xfId="9734"/>
    <cellStyle name="Note 40 5" xfId="9735"/>
    <cellStyle name="Note 40 6" xfId="9736"/>
    <cellStyle name="Note 40 7" xfId="9737"/>
    <cellStyle name="Note 40 8" xfId="9738"/>
    <cellStyle name="Note 40 9" xfId="9739"/>
    <cellStyle name="Note 41" xfId="3147"/>
    <cellStyle name="Note 41 10" xfId="9740"/>
    <cellStyle name="Note 41 11" xfId="9741"/>
    <cellStyle name="Note 41 12" xfId="9742"/>
    <cellStyle name="Note 41 13" xfId="9743"/>
    <cellStyle name="Note 41 14" xfId="9744"/>
    <cellStyle name="Note 41 15" xfId="9745"/>
    <cellStyle name="Note 41 16" xfId="9746"/>
    <cellStyle name="Note 41 17" xfId="9747"/>
    <cellStyle name="Note 41 18" xfId="9748"/>
    <cellStyle name="Note 41 19" xfId="9749"/>
    <cellStyle name="Note 41 2" xfId="9750"/>
    <cellStyle name="Note 41 20" xfId="9751"/>
    <cellStyle name="Note 41 21" xfId="9752"/>
    <cellStyle name="Note 41 3" xfId="9753"/>
    <cellStyle name="Note 41 4" xfId="9754"/>
    <cellStyle name="Note 41 5" xfId="9755"/>
    <cellStyle name="Note 41 6" xfId="9756"/>
    <cellStyle name="Note 41 7" xfId="9757"/>
    <cellStyle name="Note 41 8" xfId="9758"/>
    <cellStyle name="Note 41 9" xfId="9759"/>
    <cellStyle name="Note 42" xfId="3148"/>
    <cellStyle name="Note 42 10" xfId="9760"/>
    <cellStyle name="Note 42 11" xfId="9761"/>
    <cellStyle name="Note 42 12" xfId="9762"/>
    <cellStyle name="Note 42 13" xfId="9763"/>
    <cellStyle name="Note 42 14" xfId="9764"/>
    <cellStyle name="Note 42 15" xfId="9765"/>
    <cellStyle name="Note 42 16" xfId="9766"/>
    <cellStyle name="Note 42 17" xfId="9767"/>
    <cellStyle name="Note 42 18" xfId="9768"/>
    <cellStyle name="Note 42 19" xfId="9769"/>
    <cellStyle name="Note 42 2" xfId="9770"/>
    <cellStyle name="Note 42 20" xfId="9771"/>
    <cellStyle name="Note 42 21" xfId="9772"/>
    <cellStyle name="Note 42 3" xfId="9773"/>
    <cellStyle name="Note 42 4" xfId="9774"/>
    <cellStyle name="Note 42 5" xfId="9775"/>
    <cellStyle name="Note 42 6" xfId="9776"/>
    <cellStyle name="Note 42 7" xfId="9777"/>
    <cellStyle name="Note 42 8" xfId="9778"/>
    <cellStyle name="Note 42 9" xfId="9779"/>
    <cellStyle name="Note 43" xfId="3149"/>
    <cellStyle name="Note 43 10" xfId="9780"/>
    <cellStyle name="Note 43 11" xfId="9781"/>
    <cellStyle name="Note 43 12" xfId="9782"/>
    <cellStyle name="Note 43 13" xfId="9783"/>
    <cellStyle name="Note 43 14" xfId="9784"/>
    <cellStyle name="Note 43 15" xfId="9785"/>
    <cellStyle name="Note 43 16" xfId="9786"/>
    <cellStyle name="Note 43 17" xfId="9787"/>
    <cellStyle name="Note 43 18" xfId="9788"/>
    <cellStyle name="Note 43 19" xfId="9789"/>
    <cellStyle name="Note 43 2" xfId="9790"/>
    <cellStyle name="Note 43 20" xfId="9791"/>
    <cellStyle name="Note 43 21" xfId="9792"/>
    <cellStyle name="Note 43 3" xfId="9793"/>
    <cellStyle name="Note 43 4" xfId="9794"/>
    <cellStyle name="Note 43 5" xfId="9795"/>
    <cellStyle name="Note 43 6" xfId="9796"/>
    <cellStyle name="Note 43 7" xfId="9797"/>
    <cellStyle name="Note 43 8" xfId="9798"/>
    <cellStyle name="Note 43 9" xfId="9799"/>
    <cellStyle name="Note 44" xfId="3150"/>
    <cellStyle name="Note 44 10" xfId="9800"/>
    <cellStyle name="Note 44 11" xfId="9801"/>
    <cellStyle name="Note 44 12" xfId="9802"/>
    <cellStyle name="Note 44 13" xfId="9803"/>
    <cellStyle name="Note 44 14" xfId="9804"/>
    <cellStyle name="Note 44 15" xfId="9805"/>
    <cellStyle name="Note 44 16" xfId="9806"/>
    <cellStyle name="Note 44 17" xfId="9807"/>
    <cellStyle name="Note 44 18" xfId="9808"/>
    <cellStyle name="Note 44 19" xfId="9809"/>
    <cellStyle name="Note 44 2" xfId="9810"/>
    <cellStyle name="Note 44 20" xfId="9811"/>
    <cellStyle name="Note 44 21" xfId="9812"/>
    <cellStyle name="Note 44 3" xfId="9813"/>
    <cellStyle name="Note 44 4" xfId="9814"/>
    <cellStyle name="Note 44 5" xfId="9815"/>
    <cellStyle name="Note 44 6" xfId="9816"/>
    <cellStyle name="Note 44 7" xfId="9817"/>
    <cellStyle name="Note 44 8" xfId="9818"/>
    <cellStyle name="Note 44 9" xfId="9819"/>
    <cellStyle name="Note 45" xfId="3151"/>
    <cellStyle name="Note 45 10" xfId="9820"/>
    <cellStyle name="Note 45 11" xfId="9821"/>
    <cellStyle name="Note 45 12" xfId="9822"/>
    <cellStyle name="Note 45 13" xfId="9823"/>
    <cellStyle name="Note 45 14" xfId="9824"/>
    <cellStyle name="Note 45 15" xfId="9825"/>
    <cellStyle name="Note 45 16" xfId="9826"/>
    <cellStyle name="Note 45 17" xfId="9827"/>
    <cellStyle name="Note 45 18" xfId="9828"/>
    <cellStyle name="Note 45 19" xfId="9829"/>
    <cellStyle name="Note 45 2" xfId="9830"/>
    <cellStyle name="Note 45 20" xfId="9831"/>
    <cellStyle name="Note 45 21" xfId="9832"/>
    <cellStyle name="Note 45 3" xfId="9833"/>
    <cellStyle name="Note 45 4" xfId="9834"/>
    <cellStyle name="Note 45 5" xfId="9835"/>
    <cellStyle name="Note 45 6" xfId="9836"/>
    <cellStyle name="Note 45 7" xfId="9837"/>
    <cellStyle name="Note 45 8" xfId="9838"/>
    <cellStyle name="Note 45 9" xfId="9839"/>
    <cellStyle name="Note 46" xfId="3152"/>
    <cellStyle name="Note 46 10" xfId="9840"/>
    <cellStyle name="Note 46 11" xfId="9841"/>
    <cellStyle name="Note 46 12" xfId="9842"/>
    <cellStyle name="Note 46 13" xfId="9843"/>
    <cellStyle name="Note 46 14" xfId="9844"/>
    <cellStyle name="Note 46 15" xfId="9845"/>
    <cellStyle name="Note 46 16" xfId="9846"/>
    <cellStyle name="Note 46 17" xfId="9847"/>
    <cellStyle name="Note 46 18" xfId="9848"/>
    <cellStyle name="Note 46 19" xfId="9849"/>
    <cellStyle name="Note 46 2" xfId="9850"/>
    <cellStyle name="Note 46 20" xfId="9851"/>
    <cellStyle name="Note 46 21" xfId="9852"/>
    <cellStyle name="Note 46 3" xfId="9853"/>
    <cellStyle name="Note 46 4" xfId="9854"/>
    <cellStyle name="Note 46 5" xfId="9855"/>
    <cellStyle name="Note 46 6" xfId="9856"/>
    <cellStyle name="Note 46 7" xfId="9857"/>
    <cellStyle name="Note 46 8" xfId="9858"/>
    <cellStyle name="Note 46 9" xfId="9859"/>
    <cellStyle name="Note 47" xfId="3153"/>
    <cellStyle name="Note 47 10" xfId="9860"/>
    <cellStyle name="Note 47 11" xfId="9861"/>
    <cellStyle name="Note 47 12" xfId="9862"/>
    <cellStyle name="Note 47 13" xfId="9863"/>
    <cellStyle name="Note 47 14" xfId="9864"/>
    <cellStyle name="Note 47 15" xfId="9865"/>
    <cellStyle name="Note 47 16" xfId="9866"/>
    <cellStyle name="Note 47 17" xfId="9867"/>
    <cellStyle name="Note 47 18" xfId="9868"/>
    <cellStyle name="Note 47 19" xfId="9869"/>
    <cellStyle name="Note 47 2" xfId="9870"/>
    <cellStyle name="Note 47 20" xfId="9871"/>
    <cellStyle name="Note 47 21" xfId="9872"/>
    <cellStyle name="Note 47 3" xfId="9873"/>
    <cellStyle name="Note 47 4" xfId="9874"/>
    <cellStyle name="Note 47 5" xfId="9875"/>
    <cellStyle name="Note 47 6" xfId="9876"/>
    <cellStyle name="Note 47 7" xfId="9877"/>
    <cellStyle name="Note 47 8" xfId="9878"/>
    <cellStyle name="Note 47 9" xfId="9879"/>
    <cellStyle name="Note 48" xfId="3154"/>
    <cellStyle name="Note 48 10" xfId="9880"/>
    <cellStyle name="Note 48 11" xfId="9881"/>
    <cellStyle name="Note 48 12" xfId="9882"/>
    <cellStyle name="Note 48 13" xfId="9883"/>
    <cellStyle name="Note 48 14" xfId="9884"/>
    <cellStyle name="Note 48 15" xfId="9885"/>
    <cellStyle name="Note 48 16" xfId="9886"/>
    <cellStyle name="Note 48 17" xfId="9887"/>
    <cellStyle name="Note 48 18" xfId="9888"/>
    <cellStyle name="Note 48 19" xfId="9889"/>
    <cellStyle name="Note 48 2" xfId="9890"/>
    <cellStyle name="Note 48 20" xfId="9891"/>
    <cellStyle name="Note 48 21" xfId="9892"/>
    <cellStyle name="Note 48 3" xfId="9893"/>
    <cellStyle name="Note 48 4" xfId="9894"/>
    <cellStyle name="Note 48 5" xfId="9895"/>
    <cellStyle name="Note 48 6" xfId="9896"/>
    <cellStyle name="Note 48 7" xfId="9897"/>
    <cellStyle name="Note 48 8" xfId="9898"/>
    <cellStyle name="Note 48 9" xfId="9899"/>
    <cellStyle name="Note 49" xfId="3155"/>
    <cellStyle name="Note 49 10" xfId="9900"/>
    <cellStyle name="Note 49 11" xfId="9901"/>
    <cellStyle name="Note 49 12" xfId="9902"/>
    <cellStyle name="Note 49 13" xfId="9903"/>
    <cellStyle name="Note 49 14" xfId="9904"/>
    <cellStyle name="Note 49 15" xfId="9905"/>
    <cellStyle name="Note 49 16" xfId="9906"/>
    <cellStyle name="Note 49 17" xfId="9907"/>
    <cellStyle name="Note 49 18" xfId="9908"/>
    <cellStyle name="Note 49 19" xfId="9909"/>
    <cellStyle name="Note 49 2" xfId="9910"/>
    <cellStyle name="Note 49 20" xfId="9911"/>
    <cellStyle name="Note 49 21" xfId="9912"/>
    <cellStyle name="Note 49 3" xfId="9913"/>
    <cellStyle name="Note 49 4" xfId="9914"/>
    <cellStyle name="Note 49 5" xfId="9915"/>
    <cellStyle name="Note 49 6" xfId="9916"/>
    <cellStyle name="Note 49 7" xfId="9917"/>
    <cellStyle name="Note 49 8" xfId="9918"/>
    <cellStyle name="Note 49 9" xfId="9919"/>
    <cellStyle name="Note 5" xfId="3156"/>
    <cellStyle name="Note 5 10" xfId="9920"/>
    <cellStyle name="Note 5 11" xfId="9921"/>
    <cellStyle name="Note 5 12" xfId="9922"/>
    <cellStyle name="Note 5 13" xfId="9923"/>
    <cellStyle name="Note 5 14" xfId="9924"/>
    <cellStyle name="Note 5 15" xfId="9925"/>
    <cellStyle name="Note 5 16" xfId="9926"/>
    <cellStyle name="Note 5 17" xfId="9927"/>
    <cellStyle name="Note 5 18" xfId="9928"/>
    <cellStyle name="Note 5 19" xfId="9929"/>
    <cellStyle name="Note 5 2" xfId="9930"/>
    <cellStyle name="Note 5 20" xfId="9931"/>
    <cellStyle name="Note 5 21" xfId="9932"/>
    <cellStyle name="Note 5 3" xfId="9933"/>
    <cellStyle name="Note 5 4" xfId="9934"/>
    <cellStyle name="Note 5 5" xfId="9935"/>
    <cellStyle name="Note 5 6" xfId="9936"/>
    <cellStyle name="Note 5 7" xfId="9937"/>
    <cellStyle name="Note 5 8" xfId="9938"/>
    <cellStyle name="Note 5 9" xfId="9939"/>
    <cellStyle name="Note 50" xfId="3157"/>
    <cellStyle name="Note 50 10" xfId="9940"/>
    <cellStyle name="Note 50 11" xfId="9941"/>
    <cellStyle name="Note 50 12" xfId="9942"/>
    <cellStyle name="Note 50 13" xfId="9943"/>
    <cellStyle name="Note 50 14" xfId="9944"/>
    <cellStyle name="Note 50 15" xfId="9945"/>
    <cellStyle name="Note 50 16" xfId="9946"/>
    <cellStyle name="Note 50 17" xfId="9947"/>
    <cellStyle name="Note 50 18" xfId="9948"/>
    <cellStyle name="Note 50 19" xfId="9949"/>
    <cellStyle name="Note 50 2" xfId="9950"/>
    <cellStyle name="Note 50 20" xfId="9951"/>
    <cellStyle name="Note 50 21" xfId="9952"/>
    <cellStyle name="Note 50 3" xfId="9953"/>
    <cellStyle name="Note 50 4" xfId="9954"/>
    <cellStyle name="Note 50 5" xfId="9955"/>
    <cellStyle name="Note 50 6" xfId="9956"/>
    <cellStyle name="Note 50 7" xfId="9957"/>
    <cellStyle name="Note 50 8" xfId="9958"/>
    <cellStyle name="Note 50 9" xfId="9959"/>
    <cellStyle name="Note 51" xfId="3158"/>
    <cellStyle name="Note 51 10" xfId="9960"/>
    <cellStyle name="Note 51 11" xfId="9961"/>
    <cellStyle name="Note 51 12" xfId="9962"/>
    <cellStyle name="Note 51 13" xfId="9963"/>
    <cellStyle name="Note 51 14" xfId="9964"/>
    <cellStyle name="Note 51 15" xfId="9965"/>
    <cellStyle name="Note 51 16" xfId="9966"/>
    <cellStyle name="Note 51 17" xfId="9967"/>
    <cellStyle name="Note 51 18" xfId="9968"/>
    <cellStyle name="Note 51 19" xfId="9969"/>
    <cellStyle name="Note 51 2" xfId="9970"/>
    <cellStyle name="Note 51 20" xfId="9971"/>
    <cellStyle name="Note 51 21" xfId="9972"/>
    <cellStyle name="Note 51 3" xfId="9973"/>
    <cellStyle name="Note 51 4" xfId="9974"/>
    <cellStyle name="Note 51 5" xfId="9975"/>
    <cellStyle name="Note 51 6" xfId="9976"/>
    <cellStyle name="Note 51 7" xfId="9977"/>
    <cellStyle name="Note 51 8" xfId="9978"/>
    <cellStyle name="Note 51 9" xfId="9979"/>
    <cellStyle name="Note 52" xfId="3159"/>
    <cellStyle name="Note 52 10" xfId="9980"/>
    <cellStyle name="Note 52 11" xfId="9981"/>
    <cellStyle name="Note 52 12" xfId="9982"/>
    <cellStyle name="Note 52 13" xfId="9983"/>
    <cellStyle name="Note 52 14" xfId="9984"/>
    <cellStyle name="Note 52 15" xfId="9985"/>
    <cellStyle name="Note 52 16" xfId="9986"/>
    <cellStyle name="Note 52 17" xfId="9987"/>
    <cellStyle name="Note 52 18" xfId="9988"/>
    <cellStyle name="Note 52 19" xfId="9989"/>
    <cellStyle name="Note 52 2" xfId="9990"/>
    <cellStyle name="Note 52 20" xfId="9991"/>
    <cellStyle name="Note 52 21" xfId="9992"/>
    <cellStyle name="Note 52 3" xfId="9993"/>
    <cellStyle name="Note 52 4" xfId="9994"/>
    <cellStyle name="Note 52 5" xfId="9995"/>
    <cellStyle name="Note 52 6" xfId="9996"/>
    <cellStyle name="Note 52 7" xfId="9997"/>
    <cellStyle name="Note 52 8" xfId="9998"/>
    <cellStyle name="Note 52 9" xfId="9999"/>
    <cellStyle name="Note 53" xfId="3160"/>
    <cellStyle name="Note 53 10" xfId="10000"/>
    <cellStyle name="Note 53 11" xfId="10001"/>
    <cellStyle name="Note 53 12" xfId="10002"/>
    <cellStyle name="Note 53 13" xfId="10003"/>
    <cellStyle name="Note 53 14" xfId="10004"/>
    <cellStyle name="Note 53 15" xfId="10005"/>
    <cellStyle name="Note 53 16" xfId="10006"/>
    <cellStyle name="Note 53 17" xfId="10007"/>
    <cellStyle name="Note 53 18" xfId="10008"/>
    <cellStyle name="Note 53 19" xfId="10009"/>
    <cellStyle name="Note 53 2" xfId="10010"/>
    <cellStyle name="Note 53 20" xfId="10011"/>
    <cellStyle name="Note 53 21" xfId="10012"/>
    <cellStyle name="Note 53 3" xfId="10013"/>
    <cellStyle name="Note 53 4" xfId="10014"/>
    <cellStyle name="Note 53 5" xfId="10015"/>
    <cellStyle name="Note 53 6" xfId="10016"/>
    <cellStyle name="Note 53 7" xfId="10017"/>
    <cellStyle name="Note 53 8" xfId="10018"/>
    <cellStyle name="Note 53 9" xfId="10019"/>
    <cellStyle name="Note 54" xfId="3161"/>
    <cellStyle name="Note 54 10" xfId="10020"/>
    <cellStyle name="Note 54 11" xfId="10021"/>
    <cellStyle name="Note 54 12" xfId="10022"/>
    <cellStyle name="Note 54 13" xfId="10023"/>
    <cellStyle name="Note 54 14" xfId="10024"/>
    <cellStyle name="Note 54 15" xfId="10025"/>
    <cellStyle name="Note 54 16" xfId="10026"/>
    <cellStyle name="Note 54 17" xfId="10027"/>
    <cellStyle name="Note 54 18" xfId="10028"/>
    <cellStyle name="Note 54 19" xfId="10029"/>
    <cellStyle name="Note 54 2" xfId="10030"/>
    <cellStyle name="Note 54 20" xfId="10031"/>
    <cellStyle name="Note 54 21" xfId="10032"/>
    <cellStyle name="Note 54 3" xfId="10033"/>
    <cellStyle name="Note 54 4" xfId="10034"/>
    <cellStyle name="Note 54 5" xfId="10035"/>
    <cellStyle name="Note 54 6" xfId="10036"/>
    <cellStyle name="Note 54 7" xfId="10037"/>
    <cellStyle name="Note 54 8" xfId="10038"/>
    <cellStyle name="Note 54 9" xfId="10039"/>
    <cellStyle name="Note 55" xfId="3162"/>
    <cellStyle name="Note 55 10" xfId="10040"/>
    <cellStyle name="Note 55 11" xfId="10041"/>
    <cellStyle name="Note 55 12" xfId="10042"/>
    <cellStyle name="Note 55 13" xfId="10043"/>
    <cellStyle name="Note 55 14" xfId="10044"/>
    <cellStyle name="Note 55 15" xfId="10045"/>
    <cellStyle name="Note 55 16" xfId="10046"/>
    <cellStyle name="Note 55 17" xfId="10047"/>
    <cellStyle name="Note 55 18" xfId="10048"/>
    <cellStyle name="Note 55 19" xfId="10049"/>
    <cellStyle name="Note 55 2" xfId="10050"/>
    <cellStyle name="Note 55 20" xfId="10051"/>
    <cellStyle name="Note 55 21" xfId="10052"/>
    <cellStyle name="Note 55 3" xfId="10053"/>
    <cellStyle name="Note 55 4" xfId="10054"/>
    <cellStyle name="Note 55 5" xfId="10055"/>
    <cellStyle name="Note 55 6" xfId="10056"/>
    <cellStyle name="Note 55 7" xfId="10057"/>
    <cellStyle name="Note 55 8" xfId="10058"/>
    <cellStyle name="Note 55 9" xfId="10059"/>
    <cellStyle name="Note 56" xfId="3163"/>
    <cellStyle name="Note 56 10" xfId="10060"/>
    <cellStyle name="Note 56 11" xfId="10061"/>
    <cellStyle name="Note 56 12" xfId="10062"/>
    <cellStyle name="Note 56 13" xfId="10063"/>
    <cellStyle name="Note 56 14" xfId="10064"/>
    <cellStyle name="Note 56 15" xfId="10065"/>
    <cellStyle name="Note 56 16" xfId="10066"/>
    <cellStyle name="Note 56 17" xfId="10067"/>
    <cellStyle name="Note 56 18" xfId="10068"/>
    <cellStyle name="Note 56 19" xfId="10069"/>
    <cellStyle name="Note 56 2" xfId="10070"/>
    <cellStyle name="Note 56 20" xfId="10071"/>
    <cellStyle name="Note 56 21" xfId="10072"/>
    <cellStyle name="Note 56 3" xfId="10073"/>
    <cellStyle name="Note 56 4" xfId="10074"/>
    <cellStyle name="Note 56 5" xfId="10075"/>
    <cellStyle name="Note 56 6" xfId="10076"/>
    <cellStyle name="Note 56 7" xfId="10077"/>
    <cellStyle name="Note 56 8" xfId="10078"/>
    <cellStyle name="Note 56 9" xfId="10079"/>
    <cellStyle name="Note 57" xfId="3164"/>
    <cellStyle name="Note 57 10" xfId="10080"/>
    <cellStyle name="Note 57 11" xfId="10081"/>
    <cellStyle name="Note 57 12" xfId="10082"/>
    <cellStyle name="Note 57 13" xfId="10083"/>
    <cellStyle name="Note 57 14" xfId="10084"/>
    <cellStyle name="Note 57 15" xfId="10085"/>
    <cellStyle name="Note 57 16" xfId="10086"/>
    <cellStyle name="Note 57 17" xfId="10087"/>
    <cellStyle name="Note 57 18" xfId="10088"/>
    <cellStyle name="Note 57 19" xfId="10089"/>
    <cellStyle name="Note 57 2" xfId="10090"/>
    <cellStyle name="Note 57 20" xfId="10091"/>
    <cellStyle name="Note 57 21" xfId="10092"/>
    <cellStyle name="Note 57 3" xfId="10093"/>
    <cellStyle name="Note 57 4" xfId="10094"/>
    <cellStyle name="Note 57 5" xfId="10095"/>
    <cellStyle name="Note 57 6" xfId="10096"/>
    <cellStyle name="Note 57 7" xfId="10097"/>
    <cellStyle name="Note 57 8" xfId="10098"/>
    <cellStyle name="Note 57 9" xfId="10099"/>
    <cellStyle name="Note 58" xfId="3165"/>
    <cellStyle name="Note 58 10" xfId="10100"/>
    <cellStyle name="Note 58 11" xfId="10101"/>
    <cellStyle name="Note 58 12" xfId="10102"/>
    <cellStyle name="Note 58 13" xfId="10103"/>
    <cellStyle name="Note 58 14" xfId="10104"/>
    <cellStyle name="Note 58 15" xfId="10105"/>
    <cellStyle name="Note 58 16" xfId="10106"/>
    <cellStyle name="Note 58 17" xfId="10107"/>
    <cellStyle name="Note 58 18" xfId="10108"/>
    <cellStyle name="Note 58 19" xfId="10109"/>
    <cellStyle name="Note 58 2" xfId="10110"/>
    <cellStyle name="Note 58 20" xfId="10111"/>
    <cellStyle name="Note 58 21" xfId="10112"/>
    <cellStyle name="Note 58 3" xfId="10113"/>
    <cellStyle name="Note 58 4" xfId="10114"/>
    <cellStyle name="Note 58 5" xfId="10115"/>
    <cellStyle name="Note 58 6" xfId="10116"/>
    <cellStyle name="Note 58 7" xfId="10117"/>
    <cellStyle name="Note 58 8" xfId="10118"/>
    <cellStyle name="Note 58 9" xfId="10119"/>
    <cellStyle name="Note 59" xfId="3166"/>
    <cellStyle name="Note 59 10" xfId="10120"/>
    <cellStyle name="Note 59 11" xfId="10121"/>
    <cellStyle name="Note 59 12" xfId="10122"/>
    <cellStyle name="Note 59 13" xfId="10123"/>
    <cellStyle name="Note 59 14" xfId="10124"/>
    <cellStyle name="Note 59 15" xfId="10125"/>
    <cellStyle name="Note 59 16" xfId="10126"/>
    <cellStyle name="Note 59 17" xfId="10127"/>
    <cellStyle name="Note 59 18" xfId="10128"/>
    <cellStyle name="Note 59 19" xfId="10129"/>
    <cellStyle name="Note 59 2" xfId="10130"/>
    <cellStyle name="Note 59 20" xfId="10131"/>
    <cellStyle name="Note 59 21" xfId="10132"/>
    <cellStyle name="Note 59 3" xfId="10133"/>
    <cellStyle name="Note 59 4" xfId="10134"/>
    <cellStyle name="Note 59 5" xfId="10135"/>
    <cellStyle name="Note 59 6" xfId="10136"/>
    <cellStyle name="Note 59 7" xfId="10137"/>
    <cellStyle name="Note 59 8" xfId="10138"/>
    <cellStyle name="Note 59 9" xfId="10139"/>
    <cellStyle name="Note 6" xfId="3167"/>
    <cellStyle name="Note 6 10" xfId="10140"/>
    <cellStyle name="Note 6 11" xfId="10141"/>
    <cellStyle name="Note 6 12" xfId="10142"/>
    <cellStyle name="Note 6 13" xfId="10143"/>
    <cellStyle name="Note 6 14" xfId="10144"/>
    <cellStyle name="Note 6 15" xfId="10145"/>
    <cellStyle name="Note 6 16" xfId="10146"/>
    <cellStyle name="Note 6 17" xfId="10147"/>
    <cellStyle name="Note 6 18" xfId="10148"/>
    <cellStyle name="Note 6 19" xfId="10149"/>
    <cellStyle name="Note 6 2" xfId="10150"/>
    <cellStyle name="Note 6 20" xfId="10151"/>
    <cellStyle name="Note 6 21" xfId="10152"/>
    <cellStyle name="Note 6 3" xfId="10153"/>
    <cellStyle name="Note 6 4" xfId="10154"/>
    <cellStyle name="Note 6 5" xfId="10155"/>
    <cellStyle name="Note 6 6" xfId="10156"/>
    <cellStyle name="Note 6 7" xfId="10157"/>
    <cellStyle name="Note 6 8" xfId="10158"/>
    <cellStyle name="Note 6 9" xfId="10159"/>
    <cellStyle name="Note 60" xfId="3168"/>
    <cellStyle name="Note 60 10" xfId="10160"/>
    <cellStyle name="Note 60 11" xfId="10161"/>
    <cellStyle name="Note 60 12" xfId="10162"/>
    <cellStyle name="Note 60 13" xfId="10163"/>
    <cellStyle name="Note 60 14" xfId="10164"/>
    <cellStyle name="Note 60 15" xfId="10165"/>
    <cellStyle name="Note 60 16" xfId="10166"/>
    <cellStyle name="Note 60 17" xfId="10167"/>
    <cellStyle name="Note 60 18" xfId="10168"/>
    <cellStyle name="Note 60 19" xfId="10169"/>
    <cellStyle name="Note 60 2" xfId="10170"/>
    <cellStyle name="Note 60 20" xfId="10171"/>
    <cellStyle name="Note 60 21" xfId="10172"/>
    <cellStyle name="Note 60 3" xfId="10173"/>
    <cellStyle name="Note 60 4" xfId="10174"/>
    <cellStyle name="Note 60 5" xfId="10175"/>
    <cellStyle name="Note 60 6" xfId="10176"/>
    <cellStyle name="Note 60 7" xfId="10177"/>
    <cellStyle name="Note 60 8" xfId="10178"/>
    <cellStyle name="Note 60 9" xfId="10179"/>
    <cellStyle name="Note 61" xfId="3169"/>
    <cellStyle name="Note 61 10" xfId="10180"/>
    <cellStyle name="Note 61 11" xfId="10181"/>
    <cellStyle name="Note 61 12" xfId="10182"/>
    <cellStyle name="Note 61 13" xfId="10183"/>
    <cellStyle name="Note 61 14" xfId="10184"/>
    <cellStyle name="Note 61 15" xfId="10185"/>
    <cellStyle name="Note 61 16" xfId="10186"/>
    <cellStyle name="Note 61 17" xfId="10187"/>
    <cellStyle name="Note 61 18" xfId="10188"/>
    <cellStyle name="Note 61 19" xfId="10189"/>
    <cellStyle name="Note 61 2" xfId="10190"/>
    <cellStyle name="Note 61 20" xfId="10191"/>
    <cellStyle name="Note 61 21" xfId="10192"/>
    <cellStyle name="Note 61 3" xfId="10193"/>
    <cellStyle name="Note 61 4" xfId="10194"/>
    <cellStyle name="Note 61 5" xfId="10195"/>
    <cellStyle name="Note 61 6" xfId="10196"/>
    <cellStyle name="Note 61 7" xfId="10197"/>
    <cellStyle name="Note 61 8" xfId="10198"/>
    <cellStyle name="Note 61 9" xfId="10199"/>
    <cellStyle name="Note 62" xfId="3170"/>
    <cellStyle name="Note 62 10" xfId="10200"/>
    <cellStyle name="Note 62 11" xfId="10201"/>
    <cellStyle name="Note 62 12" xfId="10202"/>
    <cellStyle name="Note 62 13" xfId="10203"/>
    <cellStyle name="Note 62 14" xfId="10204"/>
    <cellStyle name="Note 62 15" xfId="10205"/>
    <cellStyle name="Note 62 16" xfId="10206"/>
    <cellStyle name="Note 62 17" xfId="10207"/>
    <cellStyle name="Note 62 18" xfId="10208"/>
    <cellStyle name="Note 62 19" xfId="10209"/>
    <cellStyle name="Note 62 2" xfId="10210"/>
    <cellStyle name="Note 62 20" xfId="10211"/>
    <cellStyle name="Note 62 21" xfId="10212"/>
    <cellStyle name="Note 62 3" xfId="10213"/>
    <cellStyle name="Note 62 4" xfId="10214"/>
    <cellStyle name="Note 62 5" xfId="10215"/>
    <cellStyle name="Note 62 6" xfId="10216"/>
    <cellStyle name="Note 62 7" xfId="10217"/>
    <cellStyle name="Note 62 8" xfId="10218"/>
    <cellStyle name="Note 62 9" xfId="10219"/>
    <cellStyle name="Note 63" xfId="3171"/>
    <cellStyle name="Note 63 10" xfId="10220"/>
    <cellStyle name="Note 63 11" xfId="10221"/>
    <cellStyle name="Note 63 12" xfId="10222"/>
    <cellStyle name="Note 63 13" xfId="10223"/>
    <cellStyle name="Note 63 14" xfId="10224"/>
    <cellStyle name="Note 63 15" xfId="10225"/>
    <cellStyle name="Note 63 16" xfId="10226"/>
    <cellStyle name="Note 63 17" xfId="10227"/>
    <cellStyle name="Note 63 18" xfId="10228"/>
    <cellStyle name="Note 63 19" xfId="10229"/>
    <cellStyle name="Note 63 2" xfId="10230"/>
    <cellStyle name="Note 63 20" xfId="10231"/>
    <cellStyle name="Note 63 21" xfId="10232"/>
    <cellStyle name="Note 63 3" xfId="10233"/>
    <cellStyle name="Note 63 4" xfId="10234"/>
    <cellStyle name="Note 63 5" xfId="10235"/>
    <cellStyle name="Note 63 6" xfId="10236"/>
    <cellStyle name="Note 63 7" xfId="10237"/>
    <cellStyle name="Note 63 8" xfId="10238"/>
    <cellStyle name="Note 63 9" xfId="10239"/>
    <cellStyle name="Note 64" xfId="3172"/>
    <cellStyle name="Note 64 10" xfId="10240"/>
    <cellStyle name="Note 64 11" xfId="10241"/>
    <cellStyle name="Note 64 12" xfId="10242"/>
    <cellStyle name="Note 64 13" xfId="10243"/>
    <cellStyle name="Note 64 14" xfId="10244"/>
    <cellStyle name="Note 64 15" xfId="10245"/>
    <cellStyle name="Note 64 16" xfId="10246"/>
    <cellStyle name="Note 64 17" xfId="10247"/>
    <cellStyle name="Note 64 18" xfId="10248"/>
    <cellStyle name="Note 64 19" xfId="10249"/>
    <cellStyle name="Note 64 2" xfId="10250"/>
    <cellStyle name="Note 64 20" xfId="10251"/>
    <cellStyle name="Note 64 21" xfId="10252"/>
    <cellStyle name="Note 64 3" xfId="10253"/>
    <cellStyle name="Note 64 4" xfId="10254"/>
    <cellStyle name="Note 64 5" xfId="10255"/>
    <cellStyle name="Note 64 6" xfId="10256"/>
    <cellStyle name="Note 64 7" xfId="10257"/>
    <cellStyle name="Note 64 8" xfId="10258"/>
    <cellStyle name="Note 64 9" xfId="10259"/>
    <cellStyle name="Note 65" xfId="3173"/>
    <cellStyle name="Note 65 10" xfId="10260"/>
    <cellStyle name="Note 65 11" xfId="10261"/>
    <cellStyle name="Note 65 12" xfId="10262"/>
    <cellStyle name="Note 65 13" xfId="10263"/>
    <cellStyle name="Note 65 14" xfId="10264"/>
    <cellStyle name="Note 65 15" xfId="10265"/>
    <cellStyle name="Note 65 16" xfId="10266"/>
    <cellStyle name="Note 65 17" xfId="10267"/>
    <cellStyle name="Note 65 18" xfId="10268"/>
    <cellStyle name="Note 65 19" xfId="10269"/>
    <cellStyle name="Note 65 2" xfId="10270"/>
    <cellStyle name="Note 65 20" xfId="10271"/>
    <cellStyle name="Note 65 21" xfId="10272"/>
    <cellStyle name="Note 65 3" xfId="10273"/>
    <cellStyle name="Note 65 4" xfId="10274"/>
    <cellStyle name="Note 65 5" xfId="10275"/>
    <cellStyle name="Note 65 6" xfId="10276"/>
    <cellStyle name="Note 65 7" xfId="10277"/>
    <cellStyle name="Note 65 8" xfId="10278"/>
    <cellStyle name="Note 65 9" xfId="10279"/>
    <cellStyle name="Note 66" xfId="3174"/>
    <cellStyle name="Note 66 10" xfId="10280"/>
    <cellStyle name="Note 66 11" xfId="10281"/>
    <cellStyle name="Note 66 12" xfId="10282"/>
    <cellStyle name="Note 66 13" xfId="10283"/>
    <cellStyle name="Note 66 14" xfId="10284"/>
    <cellStyle name="Note 66 15" xfId="10285"/>
    <cellStyle name="Note 66 16" xfId="10286"/>
    <cellStyle name="Note 66 17" xfId="10287"/>
    <cellStyle name="Note 66 18" xfId="10288"/>
    <cellStyle name="Note 66 19" xfId="10289"/>
    <cellStyle name="Note 66 2" xfId="10290"/>
    <cellStyle name="Note 66 20" xfId="10291"/>
    <cellStyle name="Note 66 21" xfId="10292"/>
    <cellStyle name="Note 66 3" xfId="10293"/>
    <cellStyle name="Note 66 4" xfId="10294"/>
    <cellStyle name="Note 66 5" xfId="10295"/>
    <cellStyle name="Note 66 6" xfId="10296"/>
    <cellStyle name="Note 66 7" xfId="10297"/>
    <cellStyle name="Note 66 8" xfId="10298"/>
    <cellStyle name="Note 66 9" xfId="10299"/>
    <cellStyle name="Note 67" xfId="3175"/>
    <cellStyle name="Note 67 10" xfId="10300"/>
    <cellStyle name="Note 67 11" xfId="10301"/>
    <cellStyle name="Note 67 12" xfId="10302"/>
    <cellStyle name="Note 67 13" xfId="10303"/>
    <cellStyle name="Note 67 14" xfId="10304"/>
    <cellStyle name="Note 67 15" xfId="10305"/>
    <cellStyle name="Note 67 16" xfId="10306"/>
    <cellStyle name="Note 67 17" xfId="10307"/>
    <cellStyle name="Note 67 18" xfId="10308"/>
    <cellStyle name="Note 67 19" xfId="10309"/>
    <cellStyle name="Note 67 2" xfId="10310"/>
    <cellStyle name="Note 67 20" xfId="10311"/>
    <cellStyle name="Note 67 21" xfId="10312"/>
    <cellStyle name="Note 67 3" xfId="10313"/>
    <cellStyle name="Note 67 4" xfId="10314"/>
    <cellStyle name="Note 67 5" xfId="10315"/>
    <cellStyle name="Note 67 6" xfId="10316"/>
    <cellStyle name="Note 67 7" xfId="10317"/>
    <cellStyle name="Note 67 8" xfId="10318"/>
    <cellStyle name="Note 67 9" xfId="10319"/>
    <cellStyle name="Note 68" xfId="3176"/>
    <cellStyle name="Note 68 10" xfId="10320"/>
    <cellStyle name="Note 68 11" xfId="10321"/>
    <cellStyle name="Note 68 12" xfId="10322"/>
    <cellStyle name="Note 68 13" xfId="10323"/>
    <cellStyle name="Note 68 14" xfId="10324"/>
    <cellStyle name="Note 68 15" xfId="10325"/>
    <cellStyle name="Note 68 16" xfId="10326"/>
    <cellStyle name="Note 68 17" xfId="10327"/>
    <cellStyle name="Note 68 18" xfId="10328"/>
    <cellStyle name="Note 68 19" xfId="10329"/>
    <cellStyle name="Note 68 2" xfId="10330"/>
    <cellStyle name="Note 68 20" xfId="10331"/>
    <cellStyle name="Note 68 21" xfId="10332"/>
    <cellStyle name="Note 68 3" xfId="10333"/>
    <cellStyle name="Note 68 4" xfId="10334"/>
    <cellStyle name="Note 68 5" xfId="10335"/>
    <cellStyle name="Note 68 6" xfId="10336"/>
    <cellStyle name="Note 68 7" xfId="10337"/>
    <cellStyle name="Note 68 8" xfId="10338"/>
    <cellStyle name="Note 68 9" xfId="10339"/>
    <cellStyle name="Note 69" xfId="3177"/>
    <cellStyle name="Note 69 10" xfId="10340"/>
    <cellStyle name="Note 69 11" xfId="10341"/>
    <cellStyle name="Note 69 12" xfId="10342"/>
    <cellStyle name="Note 69 13" xfId="10343"/>
    <cellStyle name="Note 69 14" xfId="10344"/>
    <cellStyle name="Note 69 15" xfId="10345"/>
    <cellStyle name="Note 69 16" xfId="10346"/>
    <cellStyle name="Note 69 17" xfId="10347"/>
    <cellStyle name="Note 69 18" xfId="10348"/>
    <cellStyle name="Note 69 19" xfId="10349"/>
    <cellStyle name="Note 69 2" xfId="10350"/>
    <cellStyle name="Note 69 20" xfId="10351"/>
    <cellStyle name="Note 69 21" xfId="10352"/>
    <cellStyle name="Note 69 3" xfId="10353"/>
    <cellStyle name="Note 69 4" xfId="10354"/>
    <cellStyle name="Note 69 5" xfId="10355"/>
    <cellStyle name="Note 69 6" xfId="10356"/>
    <cellStyle name="Note 69 7" xfId="10357"/>
    <cellStyle name="Note 69 8" xfId="10358"/>
    <cellStyle name="Note 69 9" xfId="10359"/>
    <cellStyle name="Note 7" xfId="3178"/>
    <cellStyle name="Note 7 10" xfId="10360"/>
    <cellStyle name="Note 7 11" xfId="10361"/>
    <cellStyle name="Note 7 12" xfId="10362"/>
    <cellStyle name="Note 7 13" xfId="10363"/>
    <cellStyle name="Note 7 14" xfId="10364"/>
    <cellStyle name="Note 7 15" xfId="10365"/>
    <cellStyle name="Note 7 16" xfId="10366"/>
    <cellStyle name="Note 7 17" xfId="10367"/>
    <cellStyle name="Note 7 18" xfId="10368"/>
    <cellStyle name="Note 7 19" xfId="10369"/>
    <cellStyle name="Note 7 2" xfId="10370"/>
    <cellStyle name="Note 7 20" xfId="10371"/>
    <cellStyle name="Note 7 21" xfId="10372"/>
    <cellStyle name="Note 7 3" xfId="10373"/>
    <cellStyle name="Note 7 4" xfId="10374"/>
    <cellStyle name="Note 7 5" xfId="10375"/>
    <cellStyle name="Note 7 6" xfId="10376"/>
    <cellStyle name="Note 7 7" xfId="10377"/>
    <cellStyle name="Note 7 8" xfId="10378"/>
    <cellStyle name="Note 7 9" xfId="10379"/>
    <cellStyle name="Note 70" xfId="3179"/>
    <cellStyle name="Note 70 10" xfId="10380"/>
    <cellStyle name="Note 70 11" xfId="10381"/>
    <cellStyle name="Note 70 12" xfId="10382"/>
    <cellStyle name="Note 70 13" xfId="10383"/>
    <cellStyle name="Note 70 14" xfId="10384"/>
    <cellStyle name="Note 70 15" xfId="10385"/>
    <cellStyle name="Note 70 16" xfId="10386"/>
    <cellStyle name="Note 70 17" xfId="10387"/>
    <cellStyle name="Note 70 18" xfId="10388"/>
    <cellStyle name="Note 70 19" xfId="10389"/>
    <cellStyle name="Note 70 2" xfId="10390"/>
    <cellStyle name="Note 70 20" xfId="10391"/>
    <cellStyle name="Note 70 21" xfId="10392"/>
    <cellStyle name="Note 70 3" xfId="10393"/>
    <cellStyle name="Note 70 4" xfId="10394"/>
    <cellStyle name="Note 70 5" xfId="10395"/>
    <cellStyle name="Note 70 6" xfId="10396"/>
    <cellStyle name="Note 70 7" xfId="10397"/>
    <cellStyle name="Note 70 8" xfId="10398"/>
    <cellStyle name="Note 70 9" xfId="10399"/>
    <cellStyle name="Note 71" xfId="3180"/>
    <cellStyle name="Note 71 10" xfId="10400"/>
    <cellStyle name="Note 71 11" xfId="10401"/>
    <cellStyle name="Note 71 12" xfId="10402"/>
    <cellStyle name="Note 71 13" xfId="10403"/>
    <cellStyle name="Note 71 14" xfId="10404"/>
    <cellStyle name="Note 71 15" xfId="10405"/>
    <cellStyle name="Note 71 16" xfId="10406"/>
    <cellStyle name="Note 71 17" xfId="10407"/>
    <cellStyle name="Note 71 18" xfId="10408"/>
    <cellStyle name="Note 71 19" xfId="10409"/>
    <cellStyle name="Note 71 2" xfId="10410"/>
    <cellStyle name="Note 71 20" xfId="10411"/>
    <cellStyle name="Note 71 21" xfId="10412"/>
    <cellStyle name="Note 71 3" xfId="10413"/>
    <cellStyle name="Note 71 4" xfId="10414"/>
    <cellStyle name="Note 71 5" xfId="10415"/>
    <cellStyle name="Note 71 6" xfId="10416"/>
    <cellStyle name="Note 71 7" xfId="10417"/>
    <cellStyle name="Note 71 8" xfId="10418"/>
    <cellStyle name="Note 71 9" xfId="10419"/>
    <cellStyle name="Note 72" xfId="3181"/>
    <cellStyle name="Note 72 10" xfId="10420"/>
    <cellStyle name="Note 72 11" xfId="10421"/>
    <cellStyle name="Note 72 12" xfId="10422"/>
    <cellStyle name="Note 72 13" xfId="10423"/>
    <cellStyle name="Note 72 14" xfId="10424"/>
    <cellStyle name="Note 72 15" xfId="10425"/>
    <cellStyle name="Note 72 16" xfId="10426"/>
    <cellStyle name="Note 72 17" xfId="10427"/>
    <cellStyle name="Note 72 18" xfId="10428"/>
    <cellStyle name="Note 72 19" xfId="10429"/>
    <cellStyle name="Note 72 2" xfId="10430"/>
    <cellStyle name="Note 72 20" xfId="10431"/>
    <cellStyle name="Note 72 21" xfId="10432"/>
    <cellStyle name="Note 72 3" xfId="10433"/>
    <cellStyle name="Note 72 4" xfId="10434"/>
    <cellStyle name="Note 72 5" xfId="10435"/>
    <cellStyle name="Note 72 6" xfId="10436"/>
    <cellStyle name="Note 72 7" xfId="10437"/>
    <cellStyle name="Note 72 8" xfId="10438"/>
    <cellStyle name="Note 72 9" xfId="10439"/>
    <cellStyle name="Note 73" xfId="3182"/>
    <cellStyle name="Note 73 10" xfId="10440"/>
    <cellStyle name="Note 73 11" xfId="10441"/>
    <cellStyle name="Note 73 12" xfId="10442"/>
    <cellStyle name="Note 73 13" xfId="10443"/>
    <cellStyle name="Note 73 14" xfId="10444"/>
    <cellStyle name="Note 73 15" xfId="10445"/>
    <cellStyle name="Note 73 16" xfId="10446"/>
    <cellStyle name="Note 73 17" xfId="10447"/>
    <cellStyle name="Note 73 18" xfId="10448"/>
    <cellStyle name="Note 73 19" xfId="10449"/>
    <cellStyle name="Note 73 2" xfId="10450"/>
    <cellStyle name="Note 73 20" xfId="10451"/>
    <cellStyle name="Note 73 21" xfId="10452"/>
    <cellStyle name="Note 73 3" xfId="10453"/>
    <cellStyle name="Note 73 4" xfId="10454"/>
    <cellStyle name="Note 73 5" xfId="10455"/>
    <cellStyle name="Note 73 6" xfId="10456"/>
    <cellStyle name="Note 73 7" xfId="10457"/>
    <cellStyle name="Note 73 8" xfId="10458"/>
    <cellStyle name="Note 73 9" xfId="10459"/>
    <cellStyle name="Note 74" xfId="3183"/>
    <cellStyle name="Note 74 10" xfId="10460"/>
    <cellStyle name="Note 74 11" xfId="10461"/>
    <cellStyle name="Note 74 12" xfId="10462"/>
    <cellStyle name="Note 74 13" xfId="10463"/>
    <cellStyle name="Note 74 14" xfId="10464"/>
    <cellStyle name="Note 74 15" xfId="10465"/>
    <cellStyle name="Note 74 16" xfId="10466"/>
    <cellStyle name="Note 74 17" xfId="10467"/>
    <cellStyle name="Note 74 18" xfId="10468"/>
    <cellStyle name="Note 74 19" xfId="10469"/>
    <cellStyle name="Note 74 2" xfId="10470"/>
    <cellStyle name="Note 74 20" xfId="10471"/>
    <cellStyle name="Note 74 21" xfId="10472"/>
    <cellStyle name="Note 74 3" xfId="10473"/>
    <cellStyle name="Note 74 4" xfId="10474"/>
    <cellStyle name="Note 74 5" xfId="10475"/>
    <cellStyle name="Note 74 6" xfId="10476"/>
    <cellStyle name="Note 74 7" xfId="10477"/>
    <cellStyle name="Note 74 8" xfId="10478"/>
    <cellStyle name="Note 74 9" xfId="10479"/>
    <cellStyle name="Note 75" xfId="3184"/>
    <cellStyle name="Note 75 10" xfId="10480"/>
    <cellStyle name="Note 75 11" xfId="10481"/>
    <cellStyle name="Note 75 12" xfId="10482"/>
    <cellStyle name="Note 75 13" xfId="10483"/>
    <cellStyle name="Note 75 14" xfId="10484"/>
    <cellStyle name="Note 75 15" xfId="10485"/>
    <cellStyle name="Note 75 16" xfId="10486"/>
    <cellStyle name="Note 75 17" xfId="10487"/>
    <cellStyle name="Note 75 18" xfId="10488"/>
    <cellStyle name="Note 75 19" xfId="10489"/>
    <cellStyle name="Note 75 2" xfId="10490"/>
    <cellStyle name="Note 75 20" xfId="10491"/>
    <cellStyle name="Note 75 21" xfId="10492"/>
    <cellStyle name="Note 75 3" xfId="10493"/>
    <cellStyle name="Note 75 4" xfId="10494"/>
    <cellStyle name="Note 75 5" xfId="10495"/>
    <cellStyle name="Note 75 6" xfId="10496"/>
    <cellStyle name="Note 75 7" xfId="10497"/>
    <cellStyle name="Note 75 8" xfId="10498"/>
    <cellStyle name="Note 75 9" xfId="10499"/>
    <cellStyle name="Note 76" xfId="3185"/>
    <cellStyle name="Note 76 10" xfId="10500"/>
    <cellStyle name="Note 76 11" xfId="10501"/>
    <cellStyle name="Note 76 12" xfId="10502"/>
    <cellStyle name="Note 76 13" xfId="10503"/>
    <cellStyle name="Note 76 14" xfId="10504"/>
    <cellStyle name="Note 76 15" xfId="10505"/>
    <cellStyle name="Note 76 16" xfId="10506"/>
    <cellStyle name="Note 76 17" xfId="10507"/>
    <cellStyle name="Note 76 18" xfId="10508"/>
    <cellStyle name="Note 76 19" xfId="10509"/>
    <cellStyle name="Note 76 2" xfId="10510"/>
    <cellStyle name="Note 76 20" xfId="10511"/>
    <cellStyle name="Note 76 21" xfId="10512"/>
    <cellStyle name="Note 76 3" xfId="10513"/>
    <cellStyle name="Note 76 4" xfId="10514"/>
    <cellStyle name="Note 76 5" xfId="10515"/>
    <cellStyle name="Note 76 6" xfId="10516"/>
    <cellStyle name="Note 76 7" xfId="10517"/>
    <cellStyle name="Note 76 8" xfId="10518"/>
    <cellStyle name="Note 76 9" xfId="10519"/>
    <cellStyle name="Note 77" xfId="3186"/>
    <cellStyle name="Note 77 10" xfId="10520"/>
    <cellStyle name="Note 77 11" xfId="10521"/>
    <cellStyle name="Note 77 12" xfId="10522"/>
    <cellStyle name="Note 77 13" xfId="10523"/>
    <cellStyle name="Note 77 14" xfId="10524"/>
    <cellStyle name="Note 77 15" xfId="10525"/>
    <cellStyle name="Note 77 16" xfId="10526"/>
    <cellStyle name="Note 77 17" xfId="10527"/>
    <cellStyle name="Note 77 18" xfId="10528"/>
    <cellStyle name="Note 77 19" xfId="10529"/>
    <cellStyle name="Note 77 2" xfId="10530"/>
    <cellStyle name="Note 77 20" xfId="10531"/>
    <cellStyle name="Note 77 21" xfId="10532"/>
    <cellStyle name="Note 77 3" xfId="10533"/>
    <cellStyle name="Note 77 4" xfId="10534"/>
    <cellStyle name="Note 77 5" xfId="10535"/>
    <cellStyle name="Note 77 6" xfId="10536"/>
    <cellStyle name="Note 77 7" xfId="10537"/>
    <cellStyle name="Note 77 8" xfId="10538"/>
    <cellStyle name="Note 77 9" xfId="10539"/>
    <cellStyle name="Note 78" xfId="3187"/>
    <cellStyle name="Note 78 10" xfId="10540"/>
    <cellStyle name="Note 78 11" xfId="10541"/>
    <cellStyle name="Note 78 12" xfId="10542"/>
    <cellStyle name="Note 78 13" xfId="10543"/>
    <cellStyle name="Note 78 14" xfId="10544"/>
    <cellStyle name="Note 78 15" xfId="10545"/>
    <cellStyle name="Note 78 16" xfId="10546"/>
    <cellStyle name="Note 78 17" xfId="10547"/>
    <cellStyle name="Note 78 18" xfId="10548"/>
    <cellStyle name="Note 78 19" xfId="10549"/>
    <cellStyle name="Note 78 2" xfId="10550"/>
    <cellStyle name="Note 78 20" xfId="10551"/>
    <cellStyle name="Note 78 21" xfId="10552"/>
    <cellStyle name="Note 78 3" xfId="10553"/>
    <cellStyle name="Note 78 4" xfId="10554"/>
    <cellStyle name="Note 78 5" xfId="10555"/>
    <cellStyle name="Note 78 6" xfId="10556"/>
    <cellStyle name="Note 78 7" xfId="10557"/>
    <cellStyle name="Note 78 8" xfId="10558"/>
    <cellStyle name="Note 78 9" xfId="10559"/>
    <cellStyle name="Note 79" xfId="3188"/>
    <cellStyle name="Note 79 10" xfId="10560"/>
    <cellStyle name="Note 79 11" xfId="10561"/>
    <cellStyle name="Note 79 12" xfId="10562"/>
    <cellStyle name="Note 79 13" xfId="10563"/>
    <cellStyle name="Note 79 14" xfId="10564"/>
    <cellStyle name="Note 79 15" xfId="10565"/>
    <cellStyle name="Note 79 16" xfId="10566"/>
    <cellStyle name="Note 79 17" xfId="10567"/>
    <cellStyle name="Note 79 18" xfId="10568"/>
    <cellStyle name="Note 79 19" xfId="10569"/>
    <cellStyle name="Note 79 2" xfId="10570"/>
    <cellStyle name="Note 79 20" xfId="10571"/>
    <cellStyle name="Note 79 21" xfId="10572"/>
    <cellStyle name="Note 79 3" xfId="10573"/>
    <cellStyle name="Note 79 4" xfId="10574"/>
    <cellStyle name="Note 79 5" xfId="10575"/>
    <cellStyle name="Note 79 6" xfId="10576"/>
    <cellStyle name="Note 79 7" xfId="10577"/>
    <cellStyle name="Note 79 8" xfId="10578"/>
    <cellStyle name="Note 79 9" xfId="10579"/>
    <cellStyle name="Note 8" xfId="3189"/>
    <cellStyle name="Note 8 10" xfId="10580"/>
    <cellStyle name="Note 8 11" xfId="10581"/>
    <cellStyle name="Note 8 12" xfId="10582"/>
    <cellStyle name="Note 8 13" xfId="10583"/>
    <cellStyle name="Note 8 14" xfId="10584"/>
    <cellStyle name="Note 8 15" xfId="10585"/>
    <cellStyle name="Note 8 16" xfId="10586"/>
    <cellStyle name="Note 8 17" xfId="10587"/>
    <cellStyle name="Note 8 18" xfId="10588"/>
    <cellStyle name="Note 8 19" xfId="10589"/>
    <cellStyle name="Note 8 2" xfId="10590"/>
    <cellStyle name="Note 8 20" xfId="10591"/>
    <cellStyle name="Note 8 21" xfId="10592"/>
    <cellStyle name="Note 8 3" xfId="10593"/>
    <cellStyle name="Note 8 4" xfId="10594"/>
    <cellStyle name="Note 8 5" xfId="10595"/>
    <cellStyle name="Note 8 6" xfId="10596"/>
    <cellStyle name="Note 8 7" xfId="10597"/>
    <cellStyle name="Note 8 8" xfId="10598"/>
    <cellStyle name="Note 8 9" xfId="10599"/>
    <cellStyle name="Note 80" xfId="3190"/>
    <cellStyle name="Note 80 10" xfId="10600"/>
    <cellStyle name="Note 80 11" xfId="10601"/>
    <cellStyle name="Note 80 12" xfId="10602"/>
    <cellStyle name="Note 80 13" xfId="10603"/>
    <cellStyle name="Note 80 14" xfId="10604"/>
    <cellStyle name="Note 80 15" xfId="10605"/>
    <cellStyle name="Note 80 16" xfId="10606"/>
    <cellStyle name="Note 80 17" xfId="10607"/>
    <cellStyle name="Note 80 18" xfId="10608"/>
    <cellStyle name="Note 80 19" xfId="10609"/>
    <cellStyle name="Note 80 2" xfId="10610"/>
    <cellStyle name="Note 80 20" xfId="10611"/>
    <cellStyle name="Note 80 21" xfId="10612"/>
    <cellStyle name="Note 80 3" xfId="10613"/>
    <cellStyle name="Note 80 4" xfId="10614"/>
    <cellStyle name="Note 80 5" xfId="10615"/>
    <cellStyle name="Note 80 6" xfId="10616"/>
    <cellStyle name="Note 80 7" xfId="10617"/>
    <cellStyle name="Note 80 8" xfId="10618"/>
    <cellStyle name="Note 80 9" xfId="10619"/>
    <cellStyle name="Note 81" xfId="3191"/>
    <cellStyle name="Note 81 10" xfId="10620"/>
    <cellStyle name="Note 81 11" xfId="10621"/>
    <cellStyle name="Note 81 12" xfId="10622"/>
    <cellStyle name="Note 81 13" xfId="10623"/>
    <cellStyle name="Note 81 14" xfId="10624"/>
    <cellStyle name="Note 81 15" xfId="10625"/>
    <cellStyle name="Note 81 16" xfId="10626"/>
    <cellStyle name="Note 81 17" xfId="10627"/>
    <cellStyle name="Note 81 18" xfId="10628"/>
    <cellStyle name="Note 81 19" xfId="10629"/>
    <cellStyle name="Note 81 2" xfId="10630"/>
    <cellStyle name="Note 81 20" xfId="10631"/>
    <cellStyle name="Note 81 21" xfId="10632"/>
    <cellStyle name="Note 81 3" xfId="10633"/>
    <cellStyle name="Note 81 4" xfId="10634"/>
    <cellStyle name="Note 81 5" xfId="10635"/>
    <cellStyle name="Note 81 6" xfId="10636"/>
    <cellStyle name="Note 81 7" xfId="10637"/>
    <cellStyle name="Note 81 8" xfId="10638"/>
    <cellStyle name="Note 81 9" xfId="10639"/>
    <cellStyle name="Note 82" xfId="3192"/>
    <cellStyle name="Note 82 10" xfId="10640"/>
    <cellStyle name="Note 82 11" xfId="10641"/>
    <cellStyle name="Note 82 12" xfId="10642"/>
    <cellStyle name="Note 82 13" xfId="10643"/>
    <cellStyle name="Note 82 14" xfId="10644"/>
    <cellStyle name="Note 82 15" xfId="10645"/>
    <cellStyle name="Note 82 16" xfId="10646"/>
    <cellStyle name="Note 82 17" xfId="10647"/>
    <cellStyle name="Note 82 18" xfId="10648"/>
    <cellStyle name="Note 82 19" xfId="10649"/>
    <cellStyle name="Note 82 2" xfId="10650"/>
    <cellStyle name="Note 82 20" xfId="10651"/>
    <cellStyle name="Note 82 21" xfId="10652"/>
    <cellStyle name="Note 82 3" xfId="10653"/>
    <cellStyle name="Note 82 4" xfId="10654"/>
    <cellStyle name="Note 82 5" xfId="10655"/>
    <cellStyle name="Note 82 6" xfId="10656"/>
    <cellStyle name="Note 82 7" xfId="10657"/>
    <cellStyle name="Note 82 8" xfId="10658"/>
    <cellStyle name="Note 82 9" xfId="10659"/>
    <cellStyle name="Note 83" xfId="3193"/>
    <cellStyle name="Note 83 10" xfId="10660"/>
    <cellStyle name="Note 83 11" xfId="10661"/>
    <cellStyle name="Note 83 12" xfId="10662"/>
    <cellStyle name="Note 83 13" xfId="10663"/>
    <cellStyle name="Note 83 14" xfId="10664"/>
    <cellStyle name="Note 83 15" xfId="10665"/>
    <cellStyle name="Note 83 16" xfId="10666"/>
    <cellStyle name="Note 83 17" xfId="10667"/>
    <cellStyle name="Note 83 18" xfId="10668"/>
    <cellStyle name="Note 83 19" xfId="10669"/>
    <cellStyle name="Note 83 2" xfId="10670"/>
    <cellStyle name="Note 83 20" xfId="10671"/>
    <cellStyle name="Note 83 21" xfId="10672"/>
    <cellStyle name="Note 83 3" xfId="10673"/>
    <cellStyle name="Note 83 4" xfId="10674"/>
    <cellStyle name="Note 83 5" xfId="10675"/>
    <cellStyle name="Note 83 6" xfId="10676"/>
    <cellStyle name="Note 83 7" xfId="10677"/>
    <cellStyle name="Note 83 8" xfId="10678"/>
    <cellStyle name="Note 83 9" xfId="10679"/>
    <cellStyle name="Note 84" xfId="3194"/>
    <cellStyle name="Note 84 10" xfId="10680"/>
    <cellStyle name="Note 84 11" xfId="10681"/>
    <cellStyle name="Note 84 12" xfId="10682"/>
    <cellStyle name="Note 84 13" xfId="10683"/>
    <cellStyle name="Note 84 14" xfId="10684"/>
    <cellStyle name="Note 84 15" xfId="10685"/>
    <cellStyle name="Note 84 16" xfId="10686"/>
    <cellStyle name="Note 84 17" xfId="10687"/>
    <cellStyle name="Note 84 18" xfId="10688"/>
    <cellStyle name="Note 84 19" xfId="10689"/>
    <cellStyle name="Note 84 2" xfId="10690"/>
    <cellStyle name="Note 84 20" xfId="10691"/>
    <cellStyle name="Note 84 21" xfId="10692"/>
    <cellStyle name="Note 84 3" xfId="10693"/>
    <cellStyle name="Note 84 4" xfId="10694"/>
    <cellStyle name="Note 84 5" xfId="10695"/>
    <cellStyle name="Note 84 6" xfId="10696"/>
    <cellStyle name="Note 84 7" xfId="10697"/>
    <cellStyle name="Note 84 8" xfId="10698"/>
    <cellStyle name="Note 84 9" xfId="10699"/>
    <cellStyle name="Note 85" xfId="3195"/>
    <cellStyle name="Note 85 10" xfId="10700"/>
    <cellStyle name="Note 85 11" xfId="10701"/>
    <cellStyle name="Note 85 12" xfId="10702"/>
    <cellStyle name="Note 85 13" xfId="10703"/>
    <cellStyle name="Note 85 14" xfId="10704"/>
    <cellStyle name="Note 85 15" xfId="10705"/>
    <cellStyle name="Note 85 16" xfId="10706"/>
    <cellStyle name="Note 85 17" xfId="10707"/>
    <cellStyle name="Note 85 18" xfId="10708"/>
    <cellStyle name="Note 85 19" xfId="10709"/>
    <cellStyle name="Note 85 2" xfId="10710"/>
    <cellStyle name="Note 85 20" xfId="10711"/>
    <cellStyle name="Note 85 21" xfId="10712"/>
    <cellStyle name="Note 85 3" xfId="10713"/>
    <cellStyle name="Note 85 4" xfId="10714"/>
    <cellStyle name="Note 85 5" xfId="10715"/>
    <cellStyle name="Note 85 6" xfId="10716"/>
    <cellStyle name="Note 85 7" xfId="10717"/>
    <cellStyle name="Note 85 8" xfId="10718"/>
    <cellStyle name="Note 85 9" xfId="10719"/>
    <cellStyle name="Note 86" xfId="3196"/>
    <cellStyle name="Note 86 10" xfId="10720"/>
    <cellStyle name="Note 86 11" xfId="10721"/>
    <cellStyle name="Note 86 12" xfId="10722"/>
    <cellStyle name="Note 86 13" xfId="10723"/>
    <cellStyle name="Note 86 14" xfId="10724"/>
    <cellStyle name="Note 86 15" xfId="10725"/>
    <cellStyle name="Note 86 16" xfId="10726"/>
    <cellStyle name="Note 86 17" xfId="10727"/>
    <cellStyle name="Note 86 18" xfId="10728"/>
    <cellStyle name="Note 86 19" xfId="10729"/>
    <cellStyle name="Note 86 2" xfId="10730"/>
    <cellStyle name="Note 86 20" xfId="10731"/>
    <cellStyle name="Note 86 21" xfId="10732"/>
    <cellStyle name="Note 86 3" xfId="10733"/>
    <cellStyle name="Note 86 4" xfId="10734"/>
    <cellStyle name="Note 86 5" xfId="10735"/>
    <cellStyle name="Note 86 6" xfId="10736"/>
    <cellStyle name="Note 86 7" xfId="10737"/>
    <cellStyle name="Note 86 8" xfId="10738"/>
    <cellStyle name="Note 86 9" xfId="10739"/>
    <cellStyle name="Note 87" xfId="3197"/>
    <cellStyle name="Note 87 10" xfId="10740"/>
    <cellStyle name="Note 87 11" xfId="10741"/>
    <cellStyle name="Note 87 12" xfId="10742"/>
    <cellStyle name="Note 87 13" xfId="10743"/>
    <cellStyle name="Note 87 14" xfId="10744"/>
    <cellStyle name="Note 87 15" xfId="10745"/>
    <cellStyle name="Note 87 16" xfId="10746"/>
    <cellStyle name="Note 87 17" xfId="10747"/>
    <cellStyle name="Note 87 18" xfId="10748"/>
    <cellStyle name="Note 87 19" xfId="10749"/>
    <cellStyle name="Note 87 2" xfId="10750"/>
    <cellStyle name="Note 87 20" xfId="10751"/>
    <cellStyle name="Note 87 21" xfId="10752"/>
    <cellStyle name="Note 87 3" xfId="10753"/>
    <cellStyle name="Note 87 4" xfId="10754"/>
    <cellStyle name="Note 87 5" xfId="10755"/>
    <cellStyle name="Note 87 6" xfId="10756"/>
    <cellStyle name="Note 87 7" xfId="10757"/>
    <cellStyle name="Note 87 8" xfId="10758"/>
    <cellStyle name="Note 87 9" xfId="10759"/>
    <cellStyle name="Note 88" xfId="3198"/>
    <cellStyle name="Note 88 10" xfId="10760"/>
    <cellStyle name="Note 88 11" xfId="10761"/>
    <cellStyle name="Note 88 12" xfId="10762"/>
    <cellStyle name="Note 88 13" xfId="10763"/>
    <cellStyle name="Note 88 14" xfId="10764"/>
    <cellStyle name="Note 88 15" xfId="10765"/>
    <cellStyle name="Note 88 16" xfId="10766"/>
    <cellStyle name="Note 88 17" xfId="10767"/>
    <cellStyle name="Note 88 18" xfId="10768"/>
    <cellStyle name="Note 88 19" xfId="10769"/>
    <cellStyle name="Note 88 2" xfId="10770"/>
    <cellStyle name="Note 88 20" xfId="10771"/>
    <cellStyle name="Note 88 21" xfId="10772"/>
    <cellStyle name="Note 88 3" xfId="10773"/>
    <cellStyle name="Note 88 4" xfId="10774"/>
    <cellStyle name="Note 88 5" xfId="10775"/>
    <cellStyle name="Note 88 6" xfId="10776"/>
    <cellStyle name="Note 88 7" xfId="10777"/>
    <cellStyle name="Note 88 8" xfId="10778"/>
    <cellStyle name="Note 88 9" xfId="10779"/>
    <cellStyle name="Note 89" xfId="3199"/>
    <cellStyle name="Note 89 10" xfId="10780"/>
    <cellStyle name="Note 89 11" xfId="10781"/>
    <cellStyle name="Note 89 12" xfId="10782"/>
    <cellStyle name="Note 89 13" xfId="10783"/>
    <cellStyle name="Note 89 14" xfId="10784"/>
    <cellStyle name="Note 89 15" xfId="10785"/>
    <cellStyle name="Note 89 16" xfId="10786"/>
    <cellStyle name="Note 89 17" xfId="10787"/>
    <cellStyle name="Note 89 18" xfId="10788"/>
    <cellStyle name="Note 89 19" xfId="10789"/>
    <cellStyle name="Note 89 2" xfId="10790"/>
    <cellStyle name="Note 89 20" xfId="10791"/>
    <cellStyle name="Note 89 21" xfId="10792"/>
    <cellStyle name="Note 89 3" xfId="10793"/>
    <cellStyle name="Note 89 4" xfId="10794"/>
    <cellStyle name="Note 89 5" xfId="10795"/>
    <cellStyle name="Note 89 6" xfId="10796"/>
    <cellStyle name="Note 89 7" xfId="10797"/>
    <cellStyle name="Note 89 8" xfId="10798"/>
    <cellStyle name="Note 89 9" xfId="10799"/>
    <cellStyle name="Note 9" xfId="3200"/>
    <cellStyle name="Note 9 10" xfId="10800"/>
    <cellStyle name="Note 9 11" xfId="10801"/>
    <cellStyle name="Note 9 12" xfId="10802"/>
    <cellStyle name="Note 9 13" xfId="10803"/>
    <cellStyle name="Note 9 14" xfId="10804"/>
    <cellStyle name="Note 9 15" xfId="10805"/>
    <cellStyle name="Note 9 16" xfId="10806"/>
    <cellStyle name="Note 9 17" xfId="10807"/>
    <cellStyle name="Note 9 18" xfId="10808"/>
    <cellStyle name="Note 9 19" xfId="10809"/>
    <cellStyle name="Note 9 2" xfId="10810"/>
    <cellStyle name="Note 9 20" xfId="10811"/>
    <cellStyle name="Note 9 21" xfId="10812"/>
    <cellStyle name="Note 9 3" xfId="10813"/>
    <cellStyle name="Note 9 4" xfId="10814"/>
    <cellStyle name="Note 9 5" xfId="10815"/>
    <cellStyle name="Note 9 6" xfId="10816"/>
    <cellStyle name="Note 9 7" xfId="10817"/>
    <cellStyle name="Note 9 8" xfId="10818"/>
    <cellStyle name="Note 9 9" xfId="10819"/>
    <cellStyle name="Note 90" xfId="3201"/>
    <cellStyle name="Note 90 10" xfId="10820"/>
    <cellStyle name="Note 90 11" xfId="10821"/>
    <cellStyle name="Note 90 12" xfId="10822"/>
    <cellStyle name="Note 90 13" xfId="10823"/>
    <cellStyle name="Note 90 14" xfId="10824"/>
    <cellStyle name="Note 90 15" xfId="10825"/>
    <cellStyle name="Note 90 16" xfId="10826"/>
    <cellStyle name="Note 90 17" xfId="10827"/>
    <cellStyle name="Note 90 18" xfId="10828"/>
    <cellStyle name="Note 90 19" xfId="10829"/>
    <cellStyle name="Note 90 2" xfId="10830"/>
    <cellStyle name="Note 90 20" xfId="10831"/>
    <cellStyle name="Note 90 21" xfId="10832"/>
    <cellStyle name="Note 90 3" xfId="10833"/>
    <cellStyle name="Note 90 4" xfId="10834"/>
    <cellStyle name="Note 90 5" xfId="10835"/>
    <cellStyle name="Note 90 6" xfId="10836"/>
    <cellStyle name="Note 90 7" xfId="10837"/>
    <cellStyle name="Note 90 8" xfId="10838"/>
    <cellStyle name="Note 90 9" xfId="10839"/>
    <cellStyle name="Note 91" xfId="3202"/>
    <cellStyle name="Note 91 10" xfId="10840"/>
    <cellStyle name="Note 91 11" xfId="10841"/>
    <cellStyle name="Note 91 12" xfId="10842"/>
    <cellStyle name="Note 91 13" xfId="10843"/>
    <cellStyle name="Note 91 14" xfId="10844"/>
    <cellStyle name="Note 91 15" xfId="10845"/>
    <cellStyle name="Note 91 16" xfId="10846"/>
    <cellStyle name="Note 91 17" xfId="10847"/>
    <cellStyle name="Note 91 18" xfId="10848"/>
    <cellStyle name="Note 91 19" xfId="10849"/>
    <cellStyle name="Note 91 2" xfId="10850"/>
    <cellStyle name="Note 91 20" xfId="10851"/>
    <cellStyle name="Note 91 21" xfId="10852"/>
    <cellStyle name="Note 91 3" xfId="10853"/>
    <cellStyle name="Note 91 4" xfId="10854"/>
    <cellStyle name="Note 91 5" xfId="10855"/>
    <cellStyle name="Note 91 6" xfId="10856"/>
    <cellStyle name="Note 91 7" xfId="10857"/>
    <cellStyle name="Note 91 8" xfId="10858"/>
    <cellStyle name="Note 91 9" xfId="10859"/>
    <cellStyle name="Note 92" xfId="3203"/>
    <cellStyle name="Note 92 10" xfId="10860"/>
    <cellStyle name="Note 92 11" xfId="10861"/>
    <cellStyle name="Note 92 12" xfId="10862"/>
    <cellStyle name="Note 92 13" xfId="10863"/>
    <cellStyle name="Note 92 14" xfId="10864"/>
    <cellStyle name="Note 92 15" xfId="10865"/>
    <cellStyle name="Note 92 16" xfId="10866"/>
    <cellStyle name="Note 92 17" xfId="10867"/>
    <cellStyle name="Note 92 18" xfId="10868"/>
    <cellStyle name="Note 92 19" xfId="10869"/>
    <cellStyle name="Note 92 2" xfId="10870"/>
    <cellStyle name="Note 92 20" xfId="10871"/>
    <cellStyle name="Note 92 21" xfId="10872"/>
    <cellStyle name="Note 92 3" xfId="10873"/>
    <cellStyle name="Note 92 4" xfId="10874"/>
    <cellStyle name="Note 92 5" xfId="10875"/>
    <cellStyle name="Note 92 6" xfId="10876"/>
    <cellStyle name="Note 92 7" xfId="10877"/>
    <cellStyle name="Note 92 8" xfId="10878"/>
    <cellStyle name="Note 92 9" xfId="10879"/>
    <cellStyle name="Note 93" xfId="3204"/>
    <cellStyle name="Note 93 10" xfId="10880"/>
    <cellStyle name="Note 93 11" xfId="10881"/>
    <cellStyle name="Note 93 12" xfId="10882"/>
    <cellStyle name="Note 93 13" xfId="10883"/>
    <cellStyle name="Note 93 14" xfId="10884"/>
    <cellStyle name="Note 93 15" xfId="10885"/>
    <cellStyle name="Note 93 16" xfId="10886"/>
    <cellStyle name="Note 93 17" xfId="10887"/>
    <cellStyle name="Note 93 18" xfId="10888"/>
    <cellStyle name="Note 93 19" xfId="10889"/>
    <cellStyle name="Note 93 2" xfId="10890"/>
    <cellStyle name="Note 93 20" xfId="10891"/>
    <cellStyle name="Note 93 21" xfId="10892"/>
    <cellStyle name="Note 93 3" xfId="10893"/>
    <cellStyle name="Note 93 4" xfId="10894"/>
    <cellStyle name="Note 93 5" xfId="10895"/>
    <cellStyle name="Note 93 6" xfId="10896"/>
    <cellStyle name="Note 93 7" xfId="10897"/>
    <cellStyle name="Note 93 8" xfId="10898"/>
    <cellStyle name="Note 93 9" xfId="10899"/>
    <cellStyle name="Note 94" xfId="3205"/>
    <cellStyle name="Note 94 10" xfId="10900"/>
    <cellStyle name="Note 94 11" xfId="10901"/>
    <cellStyle name="Note 94 12" xfId="10902"/>
    <cellStyle name="Note 94 13" xfId="10903"/>
    <cellStyle name="Note 94 14" xfId="10904"/>
    <cellStyle name="Note 94 15" xfId="10905"/>
    <cellStyle name="Note 94 16" xfId="10906"/>
    <cellStyle name="Note 94 17" xfId="10907"/>
    <cellStyle name="Note 94 18" xfId="10908"/>
    <cellStyle name="Note 94 19" xfId="10909"/>
    <cellStyle name="Note 94 2" xfId="10910"/>
    <cellStyle name="Note 94 20" xfId="10911"/>
    <cellStyle name="Note 94 21" xfId="10912"/>
    <cellStyle name="Note 94 3" xfId="10913"/>
    <cellStyle name="Note 94 4" xfId="10914"/>
    <cellStyle name="Note 94 5" xfId="10915"/>
    <cellStyle name="Note 94 6" xfId="10916"/>
    <cellStyle name="Note 94 7" xfId="10917"/>
    <cellStyle name="Note 94 8" xfId="10918"/>
    <cellStyle name="Note 94 9" xfId="10919"/>
    <cellStyle name="Note 95" xfId="3206"/>
    <cellStyle name="Note 95 10" xfId="10920"/>
    <cellStyle name="Note 95 11" xfId="10921"/>
    <cellStyle name="Note 95 12" xfId="10922"/>
    <cellStyle name="Note 95 13" xfId="10923"/>
    <cellStyle name="Note 95 14" xfId="10924"/>
    <cellStyle name="Note 95 15" xfId="10925"/>
    <cellStyle name="Note 95 16" xfId="10926"/>
    <cellStyle name="Note 95 17" xfId="10927"/>
    <cellStyle name="Note 95 18" xfId="10928"/>
    <cellStyle name="Note 95 19" xfId="10929"/>
    <cellStyle name="Note 95 2" xfId="10930"/>
    <cellStyle name="Note 95 20" xfId="10931"/>
    <cellStyle name="Note 95 21" xfId="10932"/>
    <cellStyle name="Note 95 3" xfId="10933"/>
    <cellStyle name="Note 95 4" xfId="10934"/>
    <cellStyle name="Note 95 5" xfId="10935"/>
    <cellStyle name="Note 95 6" xfId="10936"/>
    <cellStyle name="Note 95 7" xfId="10937"/>
    <cellStyle name="Note 95 8" xfId="10938"/>
    <cellStyle name="Note 95 9" xfId="10939"/>
    <cellStyle name="Note 96" xfId="3207"/>
    <cellStyle name="Note 96 10" xfId="10940"/>
    <cellStyle name="Note 96 11" xfId="10941"/>
    <cellStyle name="Note 96 12" xfId="10942"/>
    <cellStyle name="Note 96 13" xfId="10943"/>
    <cellStyle name="Note 96 14" xfId="10944"/>
    <cellStyle name="Note 96 15" xfId="10945"/>
    <cellStyle name="Note 96 16" xfId="10946"/>
    <cellStyle name="Note 96 17" xfId="10947"/>
    <cellStyle name="Note 96 18" xfId="10948"/>
    <cellStyle name="Note 96 19" xfId="10949"/>
    <cellStyle name="Note 96 2" xfId="10950"/>
    <cellStyle name="Note 96 20" xfId="10951"/>
    <cellStyle name="Note 96 21" xfId="10952"/>
    <cellStyle name="Note 96 3" xfId="10953"/>
    <cellStyle name="Note 96 4" xfId="10954"/>
    <cellStyle name="Note 96 5" xfId="10955"/>
    <cellStyle name="Note 96 6" xfId="10956"/>
    <cellStyle name="Note 96 7" xfId="10957"/>
    <cellStyle name="Note 96 8" xfId="10958"/>
    <cellStyle name="Note 96 9" xfId="10959"/>
    <cellStyle name="Note 97" xfId="3208"/>
    <cellStyle name="Note 97 10" xfId="10960"/>
    <cellStyle name="Note 97 11" xfId="10961"/>
    <cellStyle name="Note 97 12" xfId="10962"/>
    <cellStyle name="Note 97 13" xfId="10963"/>
    <cellStyle name="Note 97 14" xfId="10964"/>
    <cellStyle name="Note 97 15" xfId="10965"/>
    <cellStyle name="Note 97 16" xfId="10966"/>
    <cellStyle name="Note 97 17" xfId="10967"/>
    <cellStyle name="Note 97 18" xfId="10968"/>
    <cellStyle name="Note 97 19" xfId="10969"/>
    <cellStyle name="Note 97 2" xfId="10970"/>
    <cellStyle name="Note 97 20" xfId="10971"/>
    <cellStyle name="Note 97 21" xfId="10972"/>
    <cellStyle name="Note 97 3" xfId="10973"/>
    <cellStyle name="Note 97 4" xfId="10974"/>
    <cellStyle name="Note 97 5" xfId="10975"/>
    <cellStyle name="Note 97 6" xfId="10976"/>
    <cellStyle name="Note 97 7" xfId="10977"/>
    <cellStyle name="Note 97 8" xfId="10978"/>
    <cellStyle name="Note 97 9" xfId="10979"/>
    <cellStyle name="Note 98" xfId="3209"/>
    <cellStyle name="Note 98 10" xfId="10980"/>
    <cellStyle name="Note 98 11" xfId="10981"/>
    <cellStyle name="Note 98 12" xfId="10982"/>
    <cellStyle name="Note 98 13" xfId="10983"/>
    <cellStyle name="Note 98 14" xfId="10984"/>
    <cellStyle name="Note 98 15" xfId="10985"/>
    <cellStyle name="Note 98 16" xfId="10986"/>
    <cellStyle name="Note 98 17" xfId="10987"/>
    <cellStyle name="Note 98 18" xfId="10988"/>
    <cellStyle name="Note 98 19" xfId="10989"/>
    <cellStyle name="Note 98 2" xfId="10990"/>
    <cellStyle name="Note 98 20" xfId="10991"/>
    <cellStyle name="Note 98 21" xfId="10992"/>
    <cellStyle name="Note 98 3" xfId="10993"/>
    <cellStyle name="Note 98 4" xfId="10994"/>
    <cellStyle name="Note 98 5" xfId="10995"/>
    <cellStyle name="Note 98 6" xfId="10996"/>
    <cellStyle name="Note 98 7" xfId="10997"/>
    <cellStyle name="Note 98 8" xfId="10998"/>
    <cellStyle name="Note 98 9" xfId="10999"/>
    <cellStyle name="Note 99" xfId="3210"/>
    <cellStyle name="Note 99 10" xfId="11000"/>
    <cellStyle name="Note 99 11" xfId="11001"/>
    <cellStyle name="Note 99 12" xfId="11002"/>
    <cellStyle name="Note 99 13" xfId="11003"/>
    <cellStyle name="Note 99 14" xfId="11004"/>
    <cellStyle name="Note 99 15" xfId="11005"/>
    <cellStyle name="Note 99 16" xfId="11006"/>
    <cellStyle name="Note 99 17" xfId="11007"/>
    <cellStyle name="Note 99 18" xfId="11008"/>
    <cellStyle name="Note 99 19" xfId="11009"/>
    <cellStyle name="Note 99 2" xfId="11010"/>
    <cellStyle name="Note 99 20" xfId="11011"/>
    <cellStyle name="Note 99 21" xfId="11012"/>
    <cellStyle name="Note 99 3" xfId="11013"/>
    <cellStyle name="Note 99 4" xfId="11014"/>
    <cellStyle name="Note 99 5" xfId="11015"/>
    <cellStyle name="Note 99 6" xfId="11016"/>
    <cellStyle name="Note 99 7" xfId="11017"/>
    <cellStyle name="Note 99 8" xfId="11018"/>
    <cellStyle name="Note 99 9" xfId="11019"/>
    <cellStyle name="Œ…‹æ_Ø‚è [0.00]_ÆÂ__" xfId="16818"/>
    <cellStyle name="omma [0]_Mktg Prog" xfId="16819"/>
    <cellStyle name="ormal_Sheet1_1" xfId="16820"/>
    <cellStyle name="Output 10" xfId="3211"/>
    <cellStyle name="Output 10 10" xfId="11020"/>
    <cellStyle name="Output 10 11" xfId="11021"/>
    <cellStyle name="Output 10 12" xfId="11022"/>
    <cellStyle name="Output 10 13" xfId="11023"/>
    <cellStyle name="Output 10 14" xfId="11024"/>
    <cellStyle name="Output 10 15" xfId="11025"/>
    <cellStyle name="Output 10 16" xfId="11026"/>
    <cellStyle name="Output 10 17" xfId="11027"/>
    <cellStyle name="Output 10 18" xfId="11028"/>
    <cellStyle name="Output 10 19" xfId="11029"/>
    <cellStyle name="Output 10 2" xfId="11030"/>
    <cellStyle name="Output 10 20" xfId="11031"/>
    <cellStyle name="Output 10 21" xfId="11032"/>
    <cellStyle name="Output 10 3" xfId="11033"/>
    <cellStyle name="Output 10 4" xfId="11034"/>
    <cellStyle name="Output 10 5" xfId="11035"/>
    <cellStyle name="Output 10 6" xfId="11036"/>
    <cellStyle name="Output 10 7" xfId="11037"/>
    <cellStyle name="Output 10 8" xfId="11038"/>
    <cellStyle name="Output 10 9" xfId="11039"/>
    <cellStyle name="Output 11" xfId="3212"/>
    <cellStyle name="Output 11 10" xfId="11040"/>
    <cellStyle name="Output 11 11" xfId="11041"/>
    <cellStyle name="Output 11 12" xfId="11042"/>
    <cellStyle name="Output 11 13" xfId="11043"/>
    <cellStyle name="Output 11 14" xfId="11044"/>
    <cellStyle name="Output 11 15" xfId="11045"/>
    <cellStyle name="Output 11 16" xfId="11046"/>
    <cellStyle name="Output 11 17" xfId="11047"/>
    <cellStyle name="Output 11 18" xfId="11048"/>
    <cellStyle name="Output 11 19" xfId="11049"/>
    <cellStyle name="Output 11 2" xfId="11050"/>
    <cellStyle name="Output 11 20" xfId="11051"/>
    <cellStyle name="Output 11 21" xfId="11052"/>
    <cellStyle name="Output 11 3" xfId="11053"/>
    <cellStyle name="Output 11 4" xfId="11054"/>
    <cellStyle name="Output 11 5" xfId="11055"/>
    <cellStyle name="Output 11 6" xfId="11056"/>
    <cellStyle name="Output 11 7" xfId="11057"/>
    <cellStyle name="Output 11 8" xfId="11058"/>
    <cellStyle name="Output 11 9" xfId="11059"/>
    <cellStyle name="Output 12" xfId="3213"/>
    <cellStyle name="Output 12 10" xfId="11060"/>
    <cellStyle name="Output 12 11" xfId="11061"/>
    <cellStyle name="Output 12 12" xfId="11062"/>
    <cellStyle name="Output 12 13" xfId="11063"/>
    <cellStyle name="Output 12 14" xfId="11064"/>
    <cellStyle name="Output 12 15" xfId="11065"/>
    <cellStyle name="Output 12 16" xfId="11066"/>
    <cellStyle name="Output 12 17" xfId="11067"/>
    <cellStyle name="Output 12 18" xfId="11068"/>
    <cellStyle name="Output 12 19" xfId="11069"/>
    <cellStyle name="Output 12 2" xfId="11070"/>
    <cellStyle name="Output 12 20" xfId="11071"/>
    <cellStyle name="Output 12 21" xfId="11072"/>
    <cellStyle name="Output 12 3" xfId="11073"/>
    <cellStyle name="Output 12 4" xfId="11074"/>
    <cellStyle name="Output 12 5" xfId="11075"/>
    <cellStyle name="Output 12 6" xfId="11076"/>
    <cellStyle name="Output 12 7" xfId="11077"/>
    <cellStyle name="Output 12 8" xfId="11078"/>
    <cellStyle name="Output 12 9" xfId="11079"/>
    <cellStyle name="Output 13" xfId="3214"/>
    <cellStyle name="Output 13 10" xfId="11080"/>
    <cellStyle name="Output 13 11" xfId="11081"/>
    <cellStyle name="Output 13 12" xfId="11082"/>
    <cellStyle name="Output 13 13" xfId="11083"/>
    <cellStyle name="Output 13 14" xfId="11084"/>
    <cellStyle name="Output 13 15" xfId="11085"/>
    <cellStyle name="Output 13 16" xfId="11086"/>
    <cellStyle name="Output 13 17" xfId="11087"/>
    <cellStyle name="Output 13 18" xfId="11088"/>
    <cellStyle name="Output 13 19" xfId="11089"/>
    <cellStyle name="Output 13 2" xfId="11090"/>
    <cellStyle name="Output 13 20" xfId="11091"/>
    <cellStyle name="Output 13 21" xfId="11092"/>
    <cellStyle name="Output 13 3" xfId="11093"/>
    <cellStyle name="Output 13 4" xfId="11094"/>
    <cellStyle name="Output 13 5" xfId="11095"/>
    <cellStyle name="Output 13 6" xfId="11096"/>
    <cellStyle name="Output 13 7" xfId="11097"/>
    <cellStyle name="Output 13 8" xfId="11098"/>
    <cellStyle name="Output 13 9" xfId="11099"/>
    <cellStyle name="Output 14" xfId="3215"/>
    <cellStyle name="Output 14 10" xfId="11100"/>
    <cellStyle name="Output 14 11" xfId="11101"/>
    <cellStyle name="Output 14 12" xfId="11102"/>
    <cellStyle name="Output 14 13" xfId="11103"/>
    <cellStyle name="Output 14 14" xfId="11104"/>
    <cellStyle name="Output 14 15" xfId="11105"/>
    <cellStyle name="Output 14 16" xfId="11106"/>
    <cellStyle name="Output 14 17" xfId="11107"/>
    <cellStyle name="Output 14 18" xfId="11108"/>
    <cellStyle name="Output 14 19" xfId="11109"/>
    <cellStyle name="Output 14 2" xfId="11110"/>
    <cellStyle name="Output 14 20" xfId="11111"/>
    <cellStyle name="Output 14 21" xfId="11112"/>
    <cellStyle name="Output 14 3" xfId="11113"/>
    <cellStyle name="Output 14 4" xfId="11114"/>
    <cellStyle name="Output 14 5" xfId="11115"/>
    <cellStyle name="Output 14 6" xfId="11116"/>
    <cellStyle name="Output 14 7" xfId="11117"/>
    <cellStyle name="Output 14 8" xfId="11118"/>
    <cellStyle name="Output 14 9" xfId="11119"/>
    <cellStyle name="Output 15" xfId="3216"/>
    <cellStyle name="Output 15 10" xfId="11120"/>
    <cellStyle name="Output 15 11" xfId="11121"/>
    <cellStyle name="Output 15 12" xfId="11122"/>
    <cellStyle name="Output 15 13" xfId="11123"/>
    <cellStyle name="Output 15 14" xfId="11124"/>
    <cellStyle name="Output 15 15" xfId="11125"/>
    <cellStyle name="Output 15 16" xfId="11126"/>
    <cellStyle name="Output 15 17" xfId="11127"/>
    <cellStyle name="Output 15 18" xfId="11128"/>
    <cellStyle name="Output 15 19" xfId="11129"/>
    <cellStyle name="Output 15 2" xfId="11130"/>
    <cellStyle name="Output 15 20" xfId="11131"/>
    <cellStyle name="Output 15 21" xfId="11132"/>
    <cellStyle name="Output 15 3" xfId="11133"/>
    <cellStyle name="Output 15 4" xfId="11134"/>
    <cellStyle name="Output 15 5" xfId="11135"/>
    <cellStyle name="Output 15 6" xfId="11136"/>
    <cellStyle name="Output 15 7" xfId="11137"/>
    <cellStyle name="Output 15 8" xfId="11138"/>
    <cellStyle name="Output 15 9" xfId="11139"/>
    <cellStyle name="Output 16" xfId="3217"/>
    <cellStyle name="Output 16 10" xfId="11140"/>
    <cellStyle name="Output 16 11" xfId="11141"/>
    <cellStyle name="Output 16 12" xfId="11142"/>
    <cellStyle name="Output 16 13" xfId="11143"/>
    <cellStyle name="Output 16 14" xfId="11144"/>
    <cellStyle name="Output 16 15" xfId="11145"/>
    <cellStyle name="Output 16 16" xfId="11146"/>
    <cellStyle name="Output 16 17" xfId="11147"/>
    <cellStyle name="Output 16 18" xfId="11148"/>
    <cellStyle name="Output 16 19" xfId="11149"/>
    <cellStyle name="Output 16 2" xfId="11150"/>
    <cellStyle name="Output 16 20" xfId="11151"/>
    <cellStyle name="Output 16 21" xfId="11152"/>
    <cellStyle name="Output 16 3" xfId="11153"/>
    <cellStyle name="Output 16 4" xfId="11154"/>
    <cellStyle name="Output 16 5" xfId="11155"/>
    <cellStyle name="Output 16 6" xfId="11156"/>
    <cellStyle name="Output 16 7" xfId="11157"/>
    <cellStyle name="Output 16 8" xfId="11158"/>
    <cellStyle name="Output 16 9" xfId="11159"/>
    <cellStyle name="Output 17" xfId="3218"/>
    <cellStyle name="Output 17 10" xfId="11160"/>
    <cellStyle name="Output 17 11" xfId="11161"/>
    <cellStyle name="Output 17 12" xfId="11162"/>
    <cellStyle name="Output 17 13" xfId="11163"/>
    <cellStyle name="Output 17 14" xfId="11164"/>
    <cellStyle name="Output 17 15" xfId="11165"/>
    <cellStyle name="Output 17 16" xfId="11166"/>
    <cellStyle name="Output 17 17" xfId="11167"/>
    <cellStyle name="Output 17 18" xfId="11168"/>
    <cellStyle name="Output 17 19" xfId="11169"/>
    <cellStyle name="Output 17 2" xfId="11170"/>
    <cellStyle name="Output 17 20" xfId="11171"/>
    <cellStyle name="Output 17 21" xfId="11172"/>
    <cellStyle name="Output 17 3" xfId="11173"/>
    <cellStyle name="Output 17 4" xfId="11174"/>
    <cellStyle name="Output 17 5" xfId="11175"/>
    <cellStyle name="Output 17 6" xfId="11176"/>
    <cellStyle name="Output 17 7" xfId="11177"/>
    <cellStyle name="Output 17 8" xfId="11178"/>
    <cellStyle name="Output 17 9" xfId="11179"/>
    <cellStyle name="Output 18" xfId="3219"/>
    <cellStyle name="Output 18 10" xfId="11180"/>
    <cellStyle name="Output 18 11" xfId="11181"/>
    <cellStyle name="Output 18 12" xfId="11182"/>
    <cellStyle name="Output 18 13" xfId="11183"/>
    <cellStyle name="Output 18 14" xfId="11184"/>
    <cellStyle name="Output 18 15" xfId="11185"/>
    <cellStyle name="Output 18 16" xfId="11186"/>
    <cellStyle name="Output 18 17" xfId="11187"/>
    <cellStyle name="Output 18 18" xfId="11188"/>
    <cellStyle name="Output 18 19" xfId="11189"/>
    <cellStyle name="Output 18 2" xfId="11190"/>
    <cellStyle name="Output 18 20" xfId="11191"/>
    <cellStyle name="Output 18 21" xfId="11192"/>
    <cellStyle name="Output 18 3" xfId="11193"/>
    <cellStyle name="Output 18 4" xfId="11194"/>
    <cellStyle name="Output 18 5" xfId="11195"/>
    <cellStyle name="Output 18 6" xfId="11196"/>
    <cellStyle name="Output 18 7" xfId="11197"/>
    <cellStyle name="Output 18 8" xfId="11198"/>
    <cellStyle name="Output 18 9" xfId="11199"/>
    <cellStyle name="Output 19" xfId="3220"/>
    <cellStyle name="Output 19 10" xfId="11200"/>
    <cellStyle name="Output 19 11" xfId="11201"/>
    <cellStyle name="Output 19 12" xfId="11202"/>
    <cellStyle name="Output 19 13" xfId="11203"/>
    <cellStyle name="Output 19 14" xfId="11204"/>
    <cellStyle name="Output 19 15" xfId="11205"/>
    <cellStyle name="Output 19 16" xfId="11206"/>
    <cellStyle name="Output 19 17" xfId="11207"/>
    <cellStyle name="Output 19 18" xfId="11208"/>
    <cellStyle name="Output 19 19" xfId="11209"/>
    <cellStyle name="Output 19 2" xfId="11210"/>
    <cellStyle name="Output 19 20" xfId="11211"/>
    <cellStyle name="Output 19 21" xfId="11212"/>
    <cellStyle name="Output 19 3" xfId="11213"/>
    <cellStyle name="Output 19 4" xfId="11214"/>
    <cellStyle name="Output 19 5" xfId="11215"/>
    <cellStyle name="Output 19 6" xfId="11216"/>
    <cellStyle name="Output 19 7" xfId="11217"/>
    <cellStyle name="Output 19 8" xfId="11218"/>
    <cellStyle name="Output 19 9" xfId="11219"/>
    <cellStyle name="Output 2" xfId="3221"/>
    <cellStyle name="Output 2 10" xfId="11220"/>
    <cellStyle name="Output 2 11" xfId="11221"/>
    <cellStyle name="Output 2 12" xfId="11222"/>
    <cellStyle name="Output 2 13" xfId="11223"/>
    <cellStyle name="Output 2 14" xfId="11224"/>
    <cellStyle name="Output 2 15" xfId="11225"/>
    <cellStyle name="Output 2 16" xfId="11226"/>
    <cellStyle name="Output 2 17" xfId="11227"/>
    <cellStyle name="Output 2 18" xfId="11228"/>
    <cellStyle name="Output 2 19" xfId="11229"/>
    <cellStyle name="Output 2 2" xfId="3222"/>
    <cellStyle name="Output 2 2 10" xfId="11230"/>
    <cellStyle name="Output 2 2 11" xfId="11231"/>
    <cellStyle name="Output 2 2 12" xfId="11232"/>
    <cellStyle name="Output 2 2 13" xfId="11233"/>
    <cellStyle name="Output 2 2 14" xfId="11234"/>
    <cellStyle name="Output 2 2 15" xfId="11235"/>
    <cellStyle name="Output 2 2 16" xfId="11236"/>
    <cellStyle name="Output 2 2 17" xfId="11237"/>
    <cellStyle name="Output 2 2 18" xfId="11238"/>
    <cellStyle name="Output 2 2 19" xfId="11239"/>
    <cellStyle name="Output 2 2 2" xfId="11240"/>
    <cellStyle name="Output 2 2 20" xfId="11241"/>
    <cellStyle name="Output 2 2 21" xfId="11242"/>
    <cellStyle name="Output 2 2 3" xfId="11243"/>
    <cellStyle name="Output 2 2 4" xfId="11244"/>
    <cellStyle name="Output 2 2 5" xfId="11245"/>
    <cellStyle name="Output 2 2 6" xfId="11246"/>
    <cellStyle name="Output 2 2 7" xfId="11247"/>
    <cellStyle name="Output 2 2 8" xfId="11248"/>
    <cellStyle name="Output 2 2 9" xfId="11249"/>
    <cellStyle name="Output 2 20" xfId="11250"/>
    <cellStyle name="Output 2 21" xfId="11251"/>
    <cellStyle name="Output 2 22" xfId="11252"/>
    <cellStyle name="Output 2 3" xfId="11253"/>
    <cellStyle name="Output 2 4" xfId="11254"/>
    <cellStyle name="Output 2 5" xfId="11255"/>
    <cellStyle name="Output 2 6" xfId="11256"/>
    <cellStyle name="Output 2 7" xfId="11257"/>
    <cellStyle name="Output 2 8" xfId="11258"/>
    <cellStyle name="Output 2 9" xfId="11259"/>
    <cellStyle name="Output 20" xfId="3223"/>
    <cellStyle name="Output 20 10" xfId="11260"/>
    <cellStyle name="Output 20 11" xfId="11261"/>
    <cellStyle name="Output 20 12" xfId="11262"/>
    <cellStyle name="Output 20 13" xfId="11263"/>
    <cellStyle name="Output 20 14" xfId="11264"/>
    <cellStyle name="Output 20 15" xfId="11265"/>
    <cellStyle name="Output 20 16" xfId="11266"/>
    <cellStyle name="Output 20 17" xfId="11267"/>
    <cellStyle name="Output 20 18" xfId="11268"/>
    <cellStyle name="Output 20 19" xfId="11269"/>
    <cellStyle name="Output 20 2" xfId="11270"/>
    <cellStyle name="Output 20 20" xfId="11271"/>
    <cellStyle name="Output 20 21" xfId="11272"/>
    <cellStyle name="Output 20 3" xfId="11273"/>
    <cellStyle name="Output 20 4" xfId="11274"/>
    <cellStyle name="Output 20 5" xfId="11275"/>
    <cellStyle name="Output 20 6" xfId="11276"/>
    <cellStyle name="Output 20 7" xfId="11277"/>
    <cellStyle name="Output 20 8" xfId="11278"/>
    <cellStyle name="Output 20 9" xfId="11279"/>
    <cellStyle name="Output 21" xfId="3224"/>
    <cellStyle name="Output 21 10" xfId="11280"/>
    <cellStyle name="Output 21 11" xfId="11281"/>
    <cellStyle name="Output 21 12" xfId="11282"/>
    <cellStyle name="Output 21 13" xfId="11283"/>
    <cellStyle name="Output 21 14" xfId="11284"/>
    <cellStyle name="Output 21 15" xfId="11285"/>
    <cellStyle name="Output 21 16" xfId="11286"/>
    <cellStyle name="Output 21 17" xfId="11287"/>
    <cellStyle name="Output 21 18" xfId="11288"/>
    <cellStyle name="Output 21 19" xfId="11289"/>
    <cellStyle name="Output 21 2" xfId="11290"/>
    <cellStyle name="Output 21 20" xfId="11291"/>
    <cellStyle name="Output 21 21" xfId="11292"/>
    <cellStyle name="Output 21 3" xfId="11293"/>
    <cellStyle name="Output 21 4" xfId="11294"/>
    <cellStyle name="Output 21 5" xfId="11295"/>
    <cellStyle name="Output 21 6" xfId="11296"/>
    <cellStyle name="Output 21 7" xfId="11297"/>
    <cellStyle name="Output 21 8" xfId="11298"/>
    <cellStyle name="Output 21 9" xfId="11299"/>
    <cellStyle name="Output 22" xfId="3225"/>
    <cellStyle name="Output 22 10" xfId="11300"/>
    <cellStyle name="Output 22 11" xfId="11301"/>
    <cellStyle name="Output 22 12" xfId="11302"/>
    <cellStyle name="Output 22 13" xfId="11303"/>
    <cellStyle name="Output 22 14" xfId="11304"/>
    <cellStyle name="Output 22 15" xfId="11305"/>
    <cellStyle name="Output 22 16" xfId="11306"/>
    <cellStyle name="Output 22 17" xfId="11307"/>
    <cellStyle name="Output 22 18" xfId="11308"/>
    <cellStyle name="Output 22 19" xfId="11309"/>
    <cellStyle name="Output 22 2" xfId="11310"/>
    <cellStyle name="Output 22 20" xfId="11311"/>
    <cellStyle name="Output 22 21" xfId="11312"/>
    <cellStyle name="Output 22 3" xfId="11313"/>
    <cellStyle name="Output 22 4" xfId="11314"/>
    <cellStyle name="Output 22 5" xfId="11315"/>
    <cellStyle name="Output 22 6" xfId="11316"/>
    <cellStyle name="Output 22 7" xfId="11317"/>
    <cellStyle name="Output 22 8" xfId="11318"/>
    <cellStyle name="Output 22 9" xfId="11319"/>
    <cellStyle name="Output 23" xfId="3226"/>
    <cellStyle name="Output 23 10" xfId="11320"/>
    <cellStyle name="Output 23 11" xfId="11321"/>
    <cellStyle name="Output 23 12" xfId="11322"/>
    <cellStyle name="Output 23 13" xfId="11323"/>
    <cellStyle name="Output 23 14" xfId="11324"/>
    <cellStyle name="Output 23 15" xfId="11325"/>
    <cellStyle name="Output 23 16" xfId="11326"/>
    <cellStyle name="Output 23 17" xfId="11327"/>
    <cellStyle name="Output 23 18" xfId="11328"/>
    <cellStyle name="Output 23 19" xfId="11329"/>
    <cellStyle name="Output 23 2" xfId="11330"/>
    <cellStyle name="Output 23 20" xfId="11331"/>
    <cellStyle name="Output 23 21" xfId="11332"/>
    <cellStyle name="Output 23 3" xfId="11333"/>
    <cellStyle name="Output 23 4" xfId="11334"/>
    <cellStyle name="Output 23 5" xfId="11335"/>
    <cellStyle name="Output 23 6" xfId="11336"/>
    <cellStyle name="Output 23 7" xfId="11337"/>
    <cellStyle name="Output 23 8" xfId="11338"/>
    <cellStyle name="Output 23 9" xfId="11339"/>
    <cellStyle name="Output 24" xfId="3227"/>
    <cellStyle name="Output 24 10" xfId="11340"/>
    <cellStyle name="Output 24 11" xfId="11341"/>
    <cellStyle name="Output 24 12" xfId="11342"/>
    <cellStyle name="Output 24 13" xfId="11343"/>
    <cellStyle name="Output 24 14" xfId="11344"/>
    <cellStyle name="Output 24 15" xfId="11345"/>
    <cellStyle name="Output 24 16" xfId="11346"/>
    <cellStyle name="Output 24 17" xfId="11347"/>
    <cellStyle name="Output 24 18" xfId="11348"/>
    <cellStyle name="Output 24 19" xfId="11349"/>
    <cellStyle name="Output 24 2" xfId="11350"/>
    <cellStyle name="Output 24 20" xfId="11351"/>
    <cellStyle name="Output 24 21" xfId="11352"/>
    <cellStyle name="Output 24 3" xfId="11353"/>
    <cellStyle name="Output 24 4" xfId="11354"/>
    <cellStyle name="Output 24 5" xfId="11355"/>
    <cellStyle name="Output 24 6" xfId="11356"/>
    <cellStyle name="Output 24 7" xfId="11357"/>
    <cellStyle name="Output 24 8" xfId="11358"/>
    <cellStyle name="Output 24 9" xfId="11359"/>
    <cellStyle name="Output 25" xfId="3228"/>
    <cellStyle name="Output 25 10" xfId="11360"/>
    <cellStyle name="Output 25 11" xfId="11361"/>
    <cellStyle name="Output 25 12" xfId="11362"/>
    <cellStyle name="Output 25 13" xfId="11363"/>
    <cellStyle name="Output 25 14" xfId="11364"/>
    <cellStyle name="Output 25 15" xfId="11365"/>
    <cellStyle name="Output 25 16" xfId="11366"/>
    <cellStyle name="Output 25 17" xfId="11367"/>
    <cellStyle name="Output 25 18" xfId="11368"/>
    <cellStyle name="Output 25 19" xfId="11369"/>
    <cellStyle name="Output 25 2" xfId="11370"/>
    <cellStyle name="Output 25 20" xfId="11371"/>
    <cellStyle name="Output 25 21" xfId="11372"/>
    <cellStyle name="Output 25 3" xfId="11373"/>
    <cellStyle name="Output 25 4" xfId="11374"/>
    <cellStyle name="Output 25 5" xfId="11375"/>
    <cellStyle name="Output 25 6" xfId="11376"/>
    <cellStyle name="Output 25 7" xfId="11377"/>
    <cellStyle name="Output 25 8" xfId="11378"/>
    <cellStyle name="Output 25 9" xfId="11379"/>
    <cellStyle name="Output 26" xfId="3229"/>
    <cellStyle name="Output 26 10" xfId="11380"/>
    <cellStyle name="Output 26 11" xfId="11381"/>
    <cellStyle name="Output 26 12" xfId="11382"/>
    <cellStyle name="Output 26 13" xfId="11383"/>
    <cellStyle name="Output 26 14" xfId="11384"/>
    <cellStyle name="Output 26 15" xfId="11385"/>
    <cellStyle name="Output 26 16" xfId="11386"/>
    <cellStyle name="Output 26 17" xfId="11387"/>
    <cellStyle name="Output 26 18" xfId="11388"/>
    <cellStyle name="Output 26 19" xfId="11389"/>
    <cellStyle name="Output 26 2" xfId="11390"/>
    <cellStyle name="Output 26 20" xfId="11391"/>
    <cellStyle name="Output 26 21" xfId="11392"/>
    <cellStyle name="Output 26 3" xfId="11393"/>
    <cellStyle name="Output 26 4" xfId="11394"/>
    <cellStyle name="Output 26 5" xfId="11395"/>
    <cellStyle name="Output 26 6" xfId="11396"/>
    <cellStyle name="Output 26 7" xfId="11397"/>
    <cellStyle name="Output 26 8" xfId="11398"/>
    <cellStyle name="Output 26 9" xfId="11399"/>
    <cellStyle name="Output 27" xfId="3230"/>
    <cellStyle name="Output 27 10" xfId="11400"/>
    <cellStyle name="Output 27 11" xfId="11401"/>
    <cellStyle name="Output 27 12" xfId="11402"/>
    <cellStyle name="Output 27 13" xfId="11403"/>
    <cellStyle name="Output 27 14" xfId="11404"/>
    <cellStyle name="Output 27 15" xfId="11405"/>
    <cellStyle name="Output 27 16" xfId="11406"/>
    <cellStyle name="Output 27 17" xfId="11407"/>
    <cellStyle name="Output 27 18" xfId="11408"/>
    <cellStyle name="Output 27 19" xfId="11409"/>
    <cellStyle name="Output 27 2" xfId="11410"/>
    <cellStyle name="Output 27 20" xfId="11411"/>
    <cellStyle name="Output 27 21" xfId="11412"/>
    <cellStyle name="Output 27 3" xfId="11413"/>
    <cellStyle name="Output 27 4" xfId="11414"/>
    <cellStyle name="Output 27 5" xfId="11415"/>
    <cellStyle name="Output 27 6" xfId="11416"/>
    <cellStyle name="Output 27 7" xfId="11417"/>
    <cellStyle name="Output 27 8" xfId="11418"/>
    <cellStyle name="Output 27 9" xfId="11419"/>
    <cellStyle name="Output 28" xfId="3231"/>
    <cellStyle name="Output 28 10" xfId="11420"/>
    <cellStyle name="Output 28 11" xfId="11421"/>
    <cellStyle name="Output 28 12" xfId="11422"/>
    <cellStyle name="Output 28 13" xfId="11423"/>
    <cellStyle name="Output 28 14" xfId="11424"/>
    <cellStyle name="Output 28 15" xfId="11425"/>
    <cellStyle name="Output 28 16" xfId="11426"/>
    <cellStyle name="Output 28 17" xfId="11427"/>
    <cellStyle name="Output 28 18" xfId="11428"/>
    <cellStyle name="Output 28 19" xfId="11429"/>
    <cellStyle name="Output 28 2" xfId="11430"/>
    <cellStyle name="Output 28 20" xfId="11431"/>
    <cellStyle name="Output 28 21" xfId="11432"/>
    <cellStyle name="Output 28 3" xfId="11433"/>
    <cellStyle name="Output 28 4" xfId="11434"/>
    <cellStyle name="Output 28 5" xfId="11435"/>
    <cellStyle name="Output 28 6" xfId="11436"/>
    <cellStyle name="Output 28 7" xfId="11437"/>
    <cellStyle name="Output 28 8" xfId="11438"/>
    <cellStyle name="Output 28 9" xfId="11439"/>
    <cellStyle name="Output 29" xfId="3232"/>
    <cellStyle name="Output 29 10" xfId="11440"/>
    <cellStyle name="Output 29 11" xfId="11441"/>
    <cellStyle name="Output 29 12" xfId="11442"/>
    <cellStyle name="Output 29 13" xfId="11443"/>
    <cellStyle name="Output 29 14" xfId="11444"/>
    <cellStyle name="Output 29 15" xfId="11445"/>
    <cellStyle name="Output 29 16" xfId="11446"/>
    <cellStyle name="Output 29 17" xfId="11447"/>
    <cellStyle name="Output 29 18" xfId="11448"/>
    <cellStyle name="Output 29 19" xfId="11449"/>
    <cellStyle name="Output 29 2" xfId="11450"/>
    <cellStyle name="Output 29 20" xfId="11451"/>
    <cellStyle name="Output 29 21" xfId="11452"/>
    <cellStyle name="Output 29 3" xfId="11453"/>
    <cellStyle name="Output 29 4" xfId="11454"/>
    <cellStyle name="Output 29 5" xfId="11455"/>
    <cellStyle name="Output 29 6" xfId="11456"/>
    <cellStyle name="Output 29 7" xfId="11457"/>
    <cellStyle name="Output 29 8" xfId="11458"/>
    <cellStyle name="Output 29 9" xfId="11459"/>
    <cellStyle name="Output 3" xfId="3233"/>
    <cellStyle name="Output 3 10" xfId="11460"/>
    <cellStyle name="Output 3 11" xfId="11461"/>
    <cellStyle name="Output 3 12" xfId="11462"/>
    <cellStyle name="Output 3 13" xfId="11463"/>
    <cellStyle name="Output 3 14" xfId="11464"/>
    <cellStyle name="Output 3 15" xfId="11465"/>
    <cellStyle name="Output 3 16" xfId="11466"/>
    <cellStyle name="Output 3 17" xfId="11467"/>
    <cellStyle name="Output 3 18" xfId="11468"/>
    <cellStyle name="Output 3 19" xfId="11469"/>
    <cellStyle name="Output 3 2" xfId="11470"/>
    <cellStyle name="Output 3 20" xfId="11471"/>
    <cellStyle name="Output 3 21" xfId="11472"/>
    <cellStyle name="Output 3 3" xfId="11473"/>
    <cellStyle name="Output 3 4" xfId="11474"/>
    <cellStyle name="Output 3 5" xfId="11475"/>
    <cellStyle name="Output 3 6" xfId="11476"/>
    <cellStyle name="Output 3 7" xfId="11477"/>
    <cellStyle name="Output 3 8" xfId="11478"/>
    <cellStyle name="Output 3 9" xfId="11479"/>
    <cellStyle name="Output 30" xfId="3234"/>
    <cellStyle name="Output 30 10" xfId="11480"/>
    <cellStyle name="Output 30 11" xfId="11481"/>
    <cellStyle name="Output 30 12" xfId="11482"/>
    <cellStyle name="Output 30 13" xfId="11483"/>
    <cellStyle name="Output 30 14" xfId="11484"/>
    <cellStyle name="Output 30 15" xfId="11485"/>
    <cellStyle name="Output 30 16" xfId="11486"/>
    <cellStyle name="Output 30 17" xfId="11487"/>
    <cellStyle name="Output 30 18" xfId="11488"/>
    <cellStyle name="Output 30 19" xfId="11489"/>
    <cellStyle name="Output 30 2" xfId="11490"/>
    <cellStyle name="Output 30 20" xfId="11491"/>
    <cellStyle name="Output 30 21" xfId="11492"/>
    <cellStyle name="Output 30 3" xfId="11493"/>
    <cellStyle name="Output 30 4" xfId="11494"/>
    <cellStyle name="Output 30 5" xfId="11495"/>
    <cellStyle name="Output 30 6" xfId="11496"/>
    <cellStyle name="Output 30 7" xfId="11497"/>
    <cellStyle name="Output 30 8" xfId="11498"/>
    <cellStyle name="Output 30 9" xfId="11499"/>
    <cellStyle name="Output 31" xfId="3235"/>
    <cellStyle name="Output 31 10" xfId="11500"/>
    <cellStyle name="Output 31 11" xfId="11501"/>
    <cellStyle name="Output 31 12" xfId="11502"/>
    <cellStyle name="Output 31 13" xfId="11503"/>
    <cellStyle name="Output 31 14" xfId="11504"/>
    <cellStyle name="Output 31 15" xfId="11505"/>
    <cellStyle name="Output 31 16" xfId="11506"/>
    <cellStyle name="Output 31 17" xfId="11507"/>
    <cellStyle name="Output 31 18" xfId="11508"/>
    <cellStyle name="Output 31 19" xfId="11509"/>
    <cellStyle name="Output 31 2" xfId="11510"/>
    <cellStyle name="Output 31 20" xfId="11511"/>
    <cellStyle name="Output 31 21" xfId="11512"/>
    <cellStyle name="Output 31 3" xfId="11513"/>
    <cellStyle name="Output 31 4" xfId="11514"/>
    <cellStyle name="Output 31 5" xfId="11515"/>
    <cellStyle name="Output 31 6" xfId="11516"/>
    <cellStyle name="Output 31 7" xfId="11517"/>
    <cellStyle name="Output 31 8" xfId="11518"/>
    <cellStyle name="Output 31 9" xfId="11519"/>
    <cellStyle name="Output 32" xfId="3236"/>
    <cellStyle name="Output 32 10" xfId="11520"/>
    <cellStyle name="Output 32 11" xfId="11521"/>
    <cellStyle name="Output 32 12" xfId="11522"/>
    <cellStyle name="Output 32 13" xfId="11523"/>
    <cellStyle name="Output 32 14" xfId="11524"/>
    <cellStyle name="Output 32 15" xfId="11525"/>
    <cellStyle name="Output 32 16" xfId="11526"/>
    <cellStyle name="Output 32 17" xfId="11527"/>
    <cellStyle name="Output 32 18" xfId="11528"/>
    <cellStyle name="Output 32 19" xfId="11529"/>
    <cellStyle name="Output 32 2" xfId="11530"/>
    <cellStyle name="Output 32 20" xfId="11531"/>
    <cellStyle name="Output 32 21" xfId="11532"/>
    <cellStyle name="Output 32 3" xfId="11533"/>
    <cellStyle name="Output 32 4" xfId="11534"/>
    <cellStyle name="Output 32 5" xfId="11535"/>
    <cellStyle name="Output 32 6" xfId="11536"/>
    <cellStyle name="Output 32 7" xfId="11537"/>
    <cellStyle name="Output 32 8" xfId="11538"/>
    <cellStyle name="Output 32 9" xfId="11539"/>
    <cellStyle name="Output 33" xfId="3237"/>
    <cellStyle name="Output 33 10" xfId="11540"/>
    <cellStyle name="Output 33 11" xfId="11541"/>
    <cellStyle name="Output 33 12" xfId="11542"/>
    <cellStyle name="Output 33 13" xfId="11543"/>
    <cellStyle name="Output 33 14" xfId="11544"/>
    <cellStyle name="Output 33 15" xfId="11545"/>
    <cellStyle name="Output 33 16" xfId="11546"/>
    <cellStyle name="Output 33 17" xfId="11547"/>
    <cellStyle name="Output 33 18" xfId="11548"/>
    <cellStyle name="Output 33 19" xfId="11549"/>
    <cellStyle name="Output 33 2" xfId="11550"/>
    <cellStyle name="Output 33 20" xfId="11551"/>
    <cellStyle name="Output 33 21" xfId="11552"/>
    <cellStyle name="Output 33 3" xfId="11553"/>
    <cellStyle name="Output 33 4" xfId="11554"/>
    <cellStyle name="Output 33 5" xfId="11555"/>
    <cellStyle name="Output 33 6" xfId="11556"/>
    <cellStyle name="Output 33 7" xfId="11557"/>
    <cellStyle name="Output 33 8" xfId="11558"/>
    <cellStyle name="Output 33 9" xfId="11559"/>
    <cellStyle name="Output 34" xfId="3238"/>
    <cellStyle name="Output 34 10" xfId="11560"/>
    <cellStyle name="Output 34 11" xfId="11561"/>
    <cellStyle name="Output 34 12" xfId="11562"/>
    <cellStyle name="Output 34 13" xfId="11563"/>
    <cellStyle name="Output 34 14" xfId="11564"/>
    <cellStyle name="Output 34 15" xfId="11565"/>
    <cellStyle name="Output 34 16" xfId="11566"/>
    <cellStyle name="Output 34 17" xfId="11567"/>
    <cellStyle name="Output 34 18" xfId="11568"/>
    <cellStyle name="Output 34 19" xfId="11569"/>
    <cellStyle name="Output 34 2" xfId="11570"/>
    <cellStyle name="Output 34 20" xfId="11571"/>
    <cellStyle name="Output 34 21" xfId="11572"/>
    <cellStyle name="Output 34 3" xfId="11573"/>
    <cellStyle name="Output 34 4" xfId="11574"/>
    <cellStyle name="Output 34 5" xfId="11575"/>
    <cellStyle name="Output 34 6" xfId="11576"/>
    <cellStyle name="Output 34 7" xfId="11577"/>
    <cellStyle name="Output 34 8" xfId="11578"/>
    <cellStyle name="Output 34 9" xfId="11579"/>
    <cellStyle name="Output 35" xfId="3239"/>
    <cellStyle name="Output 35 10" xfId="11580"/>
    <cellStyle name="Output 35 11" xfId="11581"/>
    <cellStyle name="Output 35 12" xfId="11582"/>
    <cellStyle name="Output 35 13" xfId="11583"/>
    <cellStyle name="Output 35 14" xfId="11584"/>
    <cellStyle name="Output 35 15" xfId="11585"/>
    <cellStyle name="Output 35 16" xfId="11586"/>
    <cellStyle name="Output 35 17" xfId="11587"/>
    <cellStyle name="Output 35 18" xfId="11588"/>
    <cellStyle name="Output 35 19" xfId="11589"/>
    <cellStyle name="Output 35 2" xfId="11590"/>
    <cellStyle name="Output 35 20" xfId="11591"/>
    <cellStyle name="Output 35 21" xfId="11592"/>
    <cellStyle name="Output 35 3" xfId="11593"/>
    <cellStyle name="Output 35 4" xfId="11594"/>
    <cellStyle name="Output 35 5" xfId="11595"/>
    <cellStyle name="Output 35 6" xfId="11596"/>
    <cellStyle name="Output 35 7" xfId="11597"/>
    <cellStyle name="Output 35 8" xfId="11598"/>
    <cellStyle name="Output 35 9" xfId="11599"/>
    <cellStyle name="Output 36" xfId="3240"/>
    <cellStyle name="Output 36 10" xfId="11600"/>
    <cellStyle name="Output 36 11" xfId="11601"/>
    <cellStyle name="Output 36 12" xfId="11602"/>
    <cellStyle name="Output 36 13" xfId="11603"/>
    <cellStyle name="Output 36 14" xfId="11604"/>
    <cellStyle name="Output 36 15" xfId="11605"/>
    <cellStyle name="Output 36 16" xfId="11606"/>
    <cellStyle name="Output 36 17" xfId="11607"/>
    <cellStyle name="Output 36 18" xfId="11608"/>
    <cellStyle name="Output 36 19" xfId="11609"/>
    <cellStyle name="Output 36 2" xfId="11610"/>
    <cellStyle name="Output 36 20" xfId="11611"/>
    <cellStyle name="Output 36 21" xfId="11612"/>
    <cellStyle name="Output 36 3" xfId="11613"/>
    <cellStyle name="Output 36 4" xfId="11614"/>
    <cellStyle name="Output 36 5" xfId="11615"/>
    <cellStyle name="Output 36 6" xfId="11616"/>
    <cellStyle name="Output 36 7" xfId="11617"/>
    <cellStyle name="Output 36 8" xfId="11618"/>
    <cellStyle name="Output 36 9" xfId="11619"/>
    <cellStyle name="Output 37" xfId="3241"/>
    <cellStyle name="Output 37 10" xfId="11620"/>
    <cellStyle name="Output 37 11" xfId="11621"/>
    <cellStyle name="Output 37 12" xfId="11622"/>
    <cellStyle name="Output 37 13" xfId="11623"/>
    <cellStyle name="Output 37 14" xfId="11624"/>
    <cellStyle name="Output 37 15" xfId="11625"/>
    <cellStyle name="Output 37 16" xfId="11626"/>
    <cellStyle name="Output 37 17" xfId="11627"/>
    <cellStyle name="Output 37 18" xfId="11628"/>
    <cellStyle name="Output 37 19" xfId="11629"/>
    <cellStyle name="Output 37 2" xfId="11630"/>
    <cellStyle name="Output 37 20" xfId="11631"/>
    <cellStyle name="Output 37 21" xfId="11632"/>
    <cellStyle name="Output 37 3" xfId="11633"/>
    <cellStyle name="Output 37 4" xfId="11634"/>
    <cellStyle name="Output 37 5" xfId="11635"/>
    <cellStyle name="Output 37 6" xfId="11636"/>
    <cellStyle name="Output 37 7" xfId="11637"/>
    <cellStyle name="Output 37 8" xfId="11638"/>
    <cellStyle name="Output 37 9" xfId="11639"/>
    <cellStyle name="Output 38" xfId="3242"/>
    <cellStyle name="Output 38 10" xfId="11640"/>
    <cellStyle name="Output 38 11" xfId="11641"/>
    <cellStyle name="Output 38 12" xfId="11642"/>
    <cellStyle name="Output 38 13" xfId="11643"/>
    <cellStyle name="Output 38 14" xfId="11644"/>
    <cellStyle name="Output 38 15" xfId="11645"/>
    <cellStyle name="Output 38 16" xfId="11646"/>
    <cellStyle name="Output 38 17" xfId="11647"/>
    <cellStyle name="Output 38 18" xfId="11648"/>
    <cellStyle name="Output 38 19" xfId="11649"/>
    <cellStyle name="Output 38 2" xfId="11650"/>
    <cellStyle name="Output 38 20" xfId="11651"/>
    <cellStyle name="Output 38 21" xfId="11652"/>
    <cellStyle name="Output 38 3" xfId="11653"/>
    <cellStyle name="Output 38 4" xfId="11654"/>
    <cellStyle name="Output 38 5" xfId="11655"/>
    <cellStyle name="Output 38 6" xfId="11656"/>
    <cellStyle name="Output 38 7" xfId="11657"/>
    <cellStyle name="Output 38 8" xfId="11658"/>
    <cellStyle name="Output 38 9" xfId="11659"/>
    <cellStyle name="Output 39" xfId="3243"/>
    <cellStyle name="Output 39 10" xfId="11660"/>
    <cellStyle name="Output 39 11" xfId="11661"/>
    <cellStyle name="Output 39 12" xfId="11662"/>
    <cellStyle name="Output 39 13" xfId="11663"/>
    <cellStyle name="Output 39 14" xfId="11664"/>
    <cellStyle name="Output 39 15" xfId="11665"/>
    <cellStyle name="Output 39 16" xfId="11666"/>
    <cellStyle name="Output 39 17" xfId="11667"/>
    <cellStyle name="Output 39 18" xfId="11668"/>
    <cellStyle name="Output 39 19" xfId="11669"/>
    <cellStyle name="Output 39 2" xfId="11670"/>
    <cellStyle name="Output 39 20" xfId="11671"/>
    <cellStyle name="Output 39 21" xfId="11672"/>
    <cellStyle name="Output 39 3" xfId="11673"/>
    <cellStyle name="Output 39 4" xfId="11674"/>
    <cellStyle name="Output 39 5" xfId="11675"/>
    <cellStyle name="Output 39 6" xfId="11676"/>
    <cellStyle name="Output 39 7" xfId="11677"/>
    <cellStyle name="Output 39 8" xfId="11678"/>
    <cellStyle name="Output 39 9" xfId="11679"/>
    <cellStyle name="Output 4" xfId="3244"/>
    <cellStyle name="Output 4 10" xfId="11680"/>
    <cellStyle name="Output 4 11" xfId="11681"/>
    <cellStyle name="Output 4 12" xfId="11682"/>
    <cellStyle name="Output 4 13" xfId="11683"/>
    <cellStyle name="Output 4 14" xfId="11684"/>
    <cellStyle name="Output 4 15" xfId="11685"/>
    <cellStyle name="Output 4 16" xfId="11686"/>
    <cellStyle name="Output 4 17" xfId="11687"/>
    <cellStyle name="Output 4 18" xfId="11688"/>
    <cellStyle name="Output 4 19" xfId="11689"/>
    <cellStyle name="Output 4 2" xfId="11690"/>
    <cellStyle name="Output 4 20" xfId="11691"/>
    <cellStyle name="Output 4 21" xfId="11692"/>
    <cellStyle name="Output 4 3" xfId="11693"/>
    <cellStyle name="Output 4 4" xfId="11694"/>
    <cellStyle name="Output 4 5" xfId="11695"/>
    <cellStyle name="Output 4 6" xfId="11696"/>
    <cellStyle name="Output 4 7" xfId="11697"/>
    <cellStyle name="Output 4 8" xfId="11698"/>
    <cellStyle name="Output 4 9" xfId="11699"/>
    <cellStyle name="Output 40" xfId="3245"/>
    <cellStyle name="Output 40 10" xfId="11700"/>
    <cellStyle name="Output 40 11" xfId="11701"/>
    <cellStyle name="Output 40 12" xfId="11702"/>
    <cellStyle name="Output 40 13" xfId="11703"/>
    <cellStyle name="Output 40 14" xfId="11704"/>
    <cellStyle name="Output 40 15" xfId="11705"/>
    <cellStyle name="Output 40 16" xfId="11706"/>
    <cellStyle name="Output 40 17" xfId="11707"/>
    <cellStyle name="Output 40 18" xfId="11708"/>
    <cellStyle name="Output 40 19" xfId="11709"/>
    <cellStyle name="Output 40 2" xfId="11710"/>
    <cellStyle name="Output 40 20" xfId="11711"/>
    <cellStyle name="Output 40 21" xfId="11712"/>
    <cellStyle name="Output 40 3" xfId="11713"/>
    <cellStyle name="Output 40 4" xfId="11714"/>
    <cellStyle name="Output 40 5" xfId="11715"/>
    <cellStyle name="Output 40 6" xfId="11716"/>
    <cellStyle name="Output 40 7" xfId="11717"/>
    <cellStyle name="Output 40 8" xfId="11718"/>
    <cellStyle name="Output 40 9" xfId="11719"/>
    <cellStyle name="Output 41" xfId="3246"/>
    <cellStyle name="Output 41 10" xfId="11720"/>
    <cellStyle name="Output 41 11" xfId="11721"/>
    <cellStyle name="Output 41 12" xfId="11722"/>
    <cellStyle name="Output 41 13" xfId="11723"/>
    <cellStyle name="Output 41 14" xfId="11724"/>
    <cellStyle name="Output 41 15" xfId="11725"/>
    <cellStyle name="Output 41 16" xfId="11726"/>
    <cellStyle name="Output 41 17" xfId="11727"/>
    <cellStyle name="Output 41 18" xfId="11728"/>
    <cellStyle name="Output 41 19" xfId="11729"/>
    <cellStyle name="Output 41 2" xfId="11730"/>
    <cellStyle name="Output 41 20" xfId="11731"/>
    <cellStyle name="Output 41 21" xfId="11732"/>
    <cellStyle name="Output 41 3" xfId="11733"/>
    <cellStyle name="Output 41 4" xfId="11734"/>
    <cellStyle name="Output 41 5" xfId="11735"/>
    <cellStyle name="Output 41 6" xfId="11736"/>
    <cellStyle name="Output 41 7" xfId="11737"/>
    <cellStyle name="Output 41 8" xfId="11738"/>
    <cellStyle name="Output 41 9" xfId="11739"/>
    <cellStyle name="Output 42" xfId="3247"/>
    <cellStyle name="Output 42 10" xfId="11740"/>
    <cellStyle name="Output 42 11" xfId="11741"/>
    <cellStyle name="Output 42 12" xfId="11742"/>
    <cellStyle name="Output 42 13" xfId="11743"/>
    <cellStyle name="Output 42 14" xfId="11744"/>
    <cellStyle name="Output 42 15" xfId="11745"/>
    <cellStyle name="Output 42 16" xfId="11746"/>
    <cellStyle name="Output 42 17" xfId="11747"/>
    <cellStyle name="Output 42 18" xfId="11748"/>
    <cellStyle name="Output 42 19" xfId="11749"/>
    <cellStyle name="Output 42 2" xfId="11750"/>
    <cellStyle name="Output 42 20" xfId="11751"/>
    <cellStyle name="Output 42 21" xfId="11752"/>
    <cellStyle name="Output 42 3" xfId="11753"/>
    <cellStyle name="Output 42 4" xfId="11754"/>
    <cellStyle name="Output 42 5" xfId="11755"/>
    <cellStyle name="Output 42 6" xfId="11756"/>
    <cellStyle name="Output 42 7" xfId="11757"/>
    <cellStyle name="Output 42 8" xfId="11758"/>
    <cellStyle name="Output 42 9" xfId="11759"/>
    <cellStyle name="Output 43" xfId="3248"/>
    <cellStyle name="Output 43 10" xfId="11760"/>
    <cellStyle name="Output 43 11" xfId="11761"/>
    <cellStyle name="Output 43 12" xfId="11762"/>
    <cellStyle name="Output 43 13" xfId="11763"/>
    <cellStyle name="Output 43 14" xfId="11764"/>
    <cellStyle name="Output 43 15" xfId="11765"/>
    <cellStyle name="Output 43 16" xfId="11766"/>
    <cellStyle name="Output 43 17" xfId="11767"/>
    <cellStyle name="Output 43 18" xfId="11768"/>
    <cellStyle name="Output 43 19" xfId="11769"/>
    <cellStyle name="Output 43 2" xfId="11770"/>
    <cellStyle name="Output 43 20" xfId="11771"/>
    <cellStyle name="Output 43 21" xfId="11772"/>
    <cellStyle name="Output 43 3" xfId="11773"/>
    <cellStyle name="Output 43 4" xfId="11774"/>
    <cellStyle name="Output 43 5" xfId="11775"/>
    <cellStyle name="Output 43 6" xfId="11776"/>
    <cellStyle name="Output 43 7" xfId="11777"/>
    <cellStyle name="Output 43 8" xfId="11778"/>
    <cellStyle name="Output 43 9" xfId="11779"/>
    <cellStyle name="Output 44" xfId="3249"/>
    <cellStyle name="Output 44 10" xfId="11780"/>
    <cellStyle name="Output 44 11" xfId="11781"/>
    <cellStyle name="Output 44 12" xfId="11782"/>
    <cellStyle name="Output 44 13" xfId="11783"/>
    <cellStyle name="Output 44 14" xfId="11784"/>
    <cellStyle name="Output 44 15" xfId="11785"/>
    <cellStyle name="Output 44 16" xfId="11786"/>
    <cellStyle name="Output 44 17" xfId="11787"/>
    <cellStyle name="Output 44 18" xfId="11788"/>
    <cellStyle name="Output 44 19" xfId="11789"/>
    <cellStyle name="Output 44 2" xfId="11790"/>
    <cellStyle name="Output 44 20" xfId="11791"/>
    <cellStyle name="Output 44 21" xfId="11792"/>
    <cellStyle name="Output 44 3" xfId="11793"/>
    <cellStyle name="Output 44 4" xfId="11794"/>
    <cellStyle name="Output 44 5" xfId="11795"/>
    <cellStyle name="Output 44 6" xfId="11796"/>
    <cellStyle name="Output 44 7" xfId="11797"/>
    <cellStyle name="Output 44 8" xfId="11798"/>
    <cellStyle name="Output 44 9" xfId="11799"/>
    <cellStyle name="Output 45" xfId="3250"/>
    <cellStyle name="Output 45 10" xfId="11800"/>
    <cellStyle name="Output 45 11" xfId="11801"/>
    <cellStyle name="Output 45 12" xfId="11802"/>
    <cellStyle name="Output 45 13" xfId="11803"/>
    <cellStyle name="Output 45 14" xfId="11804"/>
    <cellStyle name="Output 45 15" xfId="11805"/>
    <cellStyle name="Output 45 16" xfId="11806"/>
    <cellStyle name="Output 45 17" xfId="11807"/>
    <cellStyle name="Output 45 18" xfId="11808"/>
    <cellStyle name="Output 45 19" xfId="11809"/>
    <cellStyle name="Output 45 2" xfId="11810"/>
    <cellStyle name="Output 45 20" xfId="11811"/>
    <cellStyle name="Output 45 21" xfId="11812"/>
    <cellStyle name="Output 45 3" xfId="11813"/>
    <cellStyle name="Output 45 4" xfId="11814"/>
    <cellStyle name="Output 45 5" xfId="11815"/>
    <cellStyle name="Output 45 6" xfId="11816"/>
    <cellStyle name="Output 45 7" xfId="11817"/>
    <cellStyle name="Output 45 8" xfId="11818"/>
    <cellStyle name="Output 45 9" xfId="11819"/>
    <cellStyle name="Output 46" xfId="3251"/>
    <cellStyle name="Output 46 10" xfId="11820"/>
    <cellStyle name="Output 46 11" xfId="11821"/>
    <cellStyle name="Output 46 12" xfId="11822"/>
    <cellStyle name="Output 46 13" xfId="11823"/>
    <cellStyle name="Output 46 14" xfId="11824"/>
    <cellStyle name="Output 46 15" xfId="11825"/>
    <cellStyle name="Output 46 16" xfId="11826"/>
    <cellStyle name="Output 46 17" xfId="11827"/>
    <cellStyle name="Output 46 18" xfId="11828"/>
    <cellStyle name="Output 46 19" xfId="11829"/>
    <cellStyle name="Output 46 2" xfId="11830"/>
    <cellStyle name="Output 46 20" xfId="11831"/>
    <cellStyle name="Output 46 21" xfId="11832"/>
    <cellStyle name="Output 46 3" xfId="11833"/>
    <cellStyle name="Output 46 4" xfId="11834"/>
    <cellStyle name="Output 46 5" xfId="11835"/>
    <cellStyle name="Output 46 6" xfId="11836"/>
    <cellStyle name="Output 46 7" xfId="11837"/>
    <cellStyle name="Output 46 8" xfId="11838"/>
    <cellStyle name="Output 46 9" xfId="11839"/>
    <cellStyle name="Output 47" xfId="3252"/>
    <cellStyle name="Output 47 10" xfId="11840"/>
    <cellStyle name="Output 47 11" xfId="11841"/>
    <cellStyle name="Output 47 12" xfId="11842"/>
    <cellStyle name="Output 47 13" xfId="11843"/>
    <cellStyle name="Output 47 14" xfId="11844"/>
    <cellStyle name="Output 47 15" xfId="11845"/>
    <cellStyle name="Output 47 16" xfId="11846"/>
    <cellStyle name="Output 47 17" xfId="11847"/>
    <cellStyle name="Output 47 18" xfId="11848"/>
    <cellStyle name="Output 47 19" xfId="11849"/>
    <cellStyle name="Output 47 2" xfId="11850"/>
    <cellStyle name="Output 47 20" xfId="11851"/>
    <cellStyle name="Output 47 21" xfId="11852"/>
    <cellStyle name="Output 47 3" xfId="11853"/>
    <cellStyle name="Output 47 4" xfId="11854"/>
    <cellStyle name="Output 47 5" xfId="11855"/>
    <cellStyle name="Output 47 6" xfId="11856"/>
    <cellStyle name="Output 47 7" xfId="11857"/>
    <cellStyle name="Output 47 8" xfId="11858"/>
    <cellStyle name="Output 47 9" xfId="11859"/>
    <cellStyle name="Output 48" xfId="3253"/>
    <cellStyle name="Output 48 10" xfId="11860"/>
    <cellStyle name="Output 48 11" xfId="11861"/>
    <cellStyle name="Output 48 12" xfId="11862"/>
    <cellStyle name="Output 48 13" xfId="11863"/>
    <cellStyle name="Output 48 14" xfId="11864"/>
    <cellStyle name="Output 48 15" xfId="11865"/>
    <cellStyle name="Output 48 16" xfId="11866"/>
    <cellStyle name="Output 48 17" xfId="11867"/>
    <cellStyle name="Output 48 18" xfId="11868"/>
    <cellStyle name="Output 48 19" xfId="11869"/>
    <cellStyle name="Output 48 2" xfId="11870"/>
    <cellStyle name="Output 48 20" xfId="11871"/>
    <cellStyle name="Output 48 21" xfId="11872"/>
    <cellStyle name="Output 48 3" xfId="11873"/>
    <cellStyle name="Output 48 4" xfId="11874"/>
    <cellStyle name="Output 48 5" xfId="11875"/>
    <cellStyle name="Output 48 6" xfId="11876"/>
    <cellStyle name="Output 48 7" xfId="11877"/>
    <cellStyle name="Output 48 8" xfId="11878"/>
    <cellStyle name="Output 48 9" xfId="11879"/>
    <cellStyle name="Output 49" xfId="3254"/>
    <cellStyle name="Output 49 10" xfId="11880"/>
    <cellStyle name="Output 49 11" xfId="11881"/>
    <cellStyle name="Output 49 12" xfId="11882"/>
    <cellStyle name="Output 49 13" xfId="11883"/>
    <cellStyle name="Output 49 14" xfId="11884"/>
    <cellStyle name="Output 49 15" xfId="11885"/>
    <cellStyle name="Output 49 16" xfId="11886"/>
    <cellStyle name="Output 49 17" xfId="11887"/>
    <cellStyle name="Output 49 18" xfId="11888"/>
    <cellStyle name="Output 49 19" xfId="11889"/>
    <cellStyle name="Output 49 2" xfId="11890"/>
    <cellStyle name="Output 49 20" xfId="11891"/>
    <cellStyle name="Output 49 21" xfId="11892"/>
    <cellStyle name="Output 49 3" xfId="11893"/>
    <cellStyle name="Output 49 4" xfId="11894"/>
    <cellStyle name="Output 49 5" xfId="11895"/>
    <cellStyle name="Output 49 6" xfId="11896"/>
    <cellStyle name="Output 49 7" xfId="11897"/>
    <cellStyle name="Output 49 8" xfId="11898"/>
    <cellStyle name="Output 49 9" xfId="11899"/>
    <cellStyle name="Output 5" xfId="3255"/>
    <cellStyle name="Output 5 10" xfId="11900"/>
    <cellStyle name="Output 5 11" xfId="11901"/>
    <cellStyle name="Output 5 12" xfId="11902"/>
    <cellStyle name="Output 5 13" xfId="11903"/>
    <cellStyle name="Output 5 14" xfId="11904"/>
    <cellStyle name="Output 5 15" xfId="11905"/>
    <cellStyle name="Output 5 16" xfId="11906"/>
    <cellStyle name="Output 5 17" xfId="11907"/>
    <cellStyle name="Output 5 18" xfId="11908"/>
    <cellStyle name="Output 5 19" xfId="11909"/>
    <cellStyle name="Output 5 2" xfId="11910"/>
    <cellStyle name="Output 5 20" xfId="11911"/>
    <cellStyle name="Output 5 21" xfId="11912"/>
    <cellStyle name="Output 5 3" xfId="11913"/>
    <cellStyle name="Output 5 4" xfId="11914"/>
    <cellStyle name="Output 5 5" xfId="11915"/>
    <cellStyle name="Output 5 6" xfId="11916"/>
    <cellStyle name="Output 5 7" xfId="11917"/>
    <cellStyle name="Output 5 8" xfId="11918"/>
    <cellStyle name="Output 5 9" xfId="11919"/>
    <cellStyle name="Output 50" xfId="3256"/>
    <cellStyle name="Output 50 10" xfId="11920"/>
    <cellStyle name="Output 50 11" xfId="11921"/>
    <cellStyle name="Output 50 12" xfId="11922"/>
    <cellStyle name="Output 50 13" xfId="11923"/>
    <cellStyle name="Output 50 14" xfId="11924"/>
    <cellStyle name="Output 50 15" xfId="11925"/>
    <cellStyle name="Output 50 16" xfId="11926"/>
    <cellStyle name="Output 50 17" xfId="11927"/>
    <cellStyle name="Output 50 18" xfId="11928"/>
    <cellStyle name="Output 50 19" xfId="11929"/>
    <cellStyle name="Output 50 2" xfId="11930"/>
    <cellStyle name="Output 50 20" xfId="11931"/>
    <cellStyle name="Output 50 21" xfId="11932"/>
    <cellStyle name="Output 50 3" xfId="11933"/>
    <cellStyle name="Output 50 4" xfId="11934"/>
    <cellStyle name="Output 50 5" xfId="11935"/>
    <cellStyle name="Output 50 6" xfId="11936"/>
    <cellStyle name="Output 50 7" xfId="11937"/>
    <cellStyle name="Output 50 8" xfId="11938"/>
    <cellStyle name="Output 50 9" xfId="11939"/>
    <cellStyle name="Output 51" xfId="3257"/>
    <cellStyle name="Output 51 10" xfId="11940"/>
    <cellStyle name="Output 51 11" xfId="11941"/>
    <cellStyle name="Output 51 12" xfId="11942"/>
    <cellStyle name="Output 51 13" xfId="11943"/>
    <cellStyle name="Output 51 14" xfId="11944"/>
    <cellStyle name="Output 51 15" xfId="11945"/>
    <cellStyle name="Output 51 16" xfId="11946"/>
    <cellStyle name="Output 51 17" xfId="11947"/>
    <cellStyle name="Output 51 18" xfId="11948"/>
    <cellStyle name="Output 51 19" xfId="11949"/>
    <cellStyle name="Output 51 2" xfId="11950"/>
    <cellStyle name="Output 51 20" xfId="11951"/>
    <cellStyle name="Output 51 21" xfId="11952"/>
    <cellStyle name="Output 51 3" xfId="11953"/>
    <cellStyle name="Output 51 4" xfId="11954"/>
    <cellStyle name="Output 51 5" xfId="11955"/>
    <cellStyle name="Output 51 6" xfId="11956"/>
    <cellStyle name="Output 51 7" xfId="11957"/>
    <cellStyle name="Output 51 8" xfId="11958"/>
    <cellStyle name="Output 51 9" xfId="11959"/>
    <cellStyle name="Output 52" xfId="3258"/>
    <cellStyle name="Output 52 10" xfId="11960"/>
    <cellStyle name="Output 52 11" xfId="11961"/>
    <cellStyle name="Output 52 12" xfId="11962"/>
    <cellStyle name="Output 52 13" xfId="11963"/>
    <cellStyle name="Output 52 14" xfId="11964"/>
    <cellStyle name="Output 52 15" xfId="11965"/>
    <cellStyle name="Output 52 16" xfId="11966"/>
    <cellStyle name="Output 52 17" xfId="11967"/>
    <cellStyle name="Output 52 18" xfId="11968"/>
    <cellStyle name="Output 52 19" xfId="11969"/>
    <cellStyle name="Output 52 2" xfId="11970"/>
    <cellStyle name="Output 52 20" xfId="11971"/>
    <cellStyle name="Output 52 21" xfId="11972"/>
    <cellStyle name="Output 52 3" xfId="11973"/>
    <cellStyle name="Output 52 4" xfId="11974"/>
    <cellStyle name="Output 52 5" xfId="11975"/>
    <cellStyle name="Output 52 6" xfId="11976"/>
    <cellStyle name="Output 52 7" xfId="11977"/>
    <cellStyle name="Output 52 8" xfId="11978"/>
    <cellStyle name="Output 52 9" xfId="11979"/>
    <cellStyle name="Output 53" xfId="3259"/>
    <cellStyle name="Output 53 10" xfId="11980"/>
    <cellStyle name="Output 53 11" xfId="11981"/>
    <cellStyle name="Output 53 12" xfId="11982"/>
    <cellStyle name="Output 53 13" xfId="11983"/>
    <cellStyle name="Output 53 14" xfId="11984"/>
    <cellStyle name="Output 53 15" xfId="11985"/>
    <cellStyle name="Output 53 16" xfId="11986"/>
    <cellStyle name="Output 53 17" xfId="11987"/>
    <cellStyle name="Output 53 18" xfId="11988"/>
    <cellStyle name="Output 53 19" xfId="11989"/>
    <cellStyle name="Output 53 2" xfId="11990"/>
    <cellStyle name="Output 53 20" xfId="11991"/>
    <cellStyle name="Output 53 21" xfId="11992"/>
    <cellStyle name="Output 53 3" xfId="11993"/>
    <cellStyle name="Output 53 4" xfId="11994"/>
    <cellStyle name="Output 53 5" xfId="11995"/>
    <cellStyle name="Output 53 6" xfId="11996"/>
    <cellStyle name="Output 53 7" xfId="11997"/>
    <cellStyle name="Output 53 8" xfId="11998"/>
    <cellStyle name="Output 53 9" xfId="11999"/>
    <cellStyle name="Output 54" xfId="3260"/>
    <cellStyle name="Output 54 10" xfId="12000"/>
    <cellStyle name="Output 54 11" xfId="12001"/>
    <cellStyle name="Output 54 12" xfId="12002"/>
    <cellStyle name="Output 54 13" xfId="12003"/>
    <cellStyle name="Output 54 14" xfId="12004"/>
    <cellStyle name="Output 54 15" xfId="12005"/>
    <cellStyle name="Output 54 16" xfId="12006"/>
    <cellStyle name="Output 54 17" xfId="12007"/>
    <cellStyle name="Output 54 18" xfId="12008"/>
    <cellStyle name="Output 54 19" xfId="12009"/>
    <cellStyle name="Output 54 2" xfId="12010"/>
    <cellStyle name="Output 54 20" xfId="12011"/>
    <cellStyle name="Output 54 21" xfId="12012"/>
    <cellStyle name="Output 54 3" xfId="12013"/>
    <cellStyle name="Output 54 4" xfId="12014"/>
    <cellStyle name="Output 54 5" xfId="12015"/>
    <cellStyle name="Output 54 6" xfId="12016"/>
    <cellStyle name="Output 54 7" xfId="12017"/>
    <cellStyle name="Output 54 8" xfId="12018"/>
    <cellStyle name="Output 54 9" xfId="12019"/>
    <cellStyle name="Output 55" xfId="3261"/>
    <cellStyle name="Output 55 10" xfId="12020"/>
    <cellStyle name="Output 55 11" xfId="12021"/>
    <cellStyle name="Output 55 12" xfId="12022"/>
    <cellStyle name="Output 55 13" xfId="12023"/>
    <cellStyle name="Output 55 14" xfId="12024"/>
    <cellStyle name="Output 55 15" xfId="12025"/>
    <cellStyle name="Output 55 16" xfId="12026"/>
    <cellStyle name="Output 55 17" xfId="12027"/>
    <cellStyle name="Output 55 18" xfId="12028"/>
    <cellStyle name="Output 55 19" xfId="12029"/>
    <cellStyle name="Output 55 2" xfId="12030"/>
    <cellStyle name="Output 55 20" xfId="12031"/>
    <cellStyle name="Output 55 21" xfId="12032"/>
    <cellStyle name="Output 55 3" xfId="12033"/>
    <cellStyle name="Output 55 4" xfId="12034"/>
    <cellStyle name="Output 55 5" xfId="12035"/>
    <cellStyle name="Output 55 6" xfId="12036"/>
    <cellStyle name="Output 55 7" xfId="12037"/>
    <cellStyle name="Output 55 8" xfId="12038"/>
    <cellStyle name="Output 55 9" xfId="12039"/>
    <cellStyle name="Output 56" xfId="3262"/>
    <cellStyle name="Output 56 10" xfId="12040"/>
    <cellStyle name="Output 56 11" xfId="12041"/>
    <cellStyle name="Output 56 12" xfId="12042"/>
    <cellStyle name="Output 56 13" xfId="12043"/>
    <cellStyle name="Output 56 14" xfId="12044"/>
    <cellStyle name="Output 56 15" xfId="12045"/>
    <cellStyle name="Output 56 16" xfId="12046"/>
    <cellStyle name="Output 56 17" xfId="12047"/>
    <cellStyle name="Output 56 18" xfId="12048"/>
    <cellStyle name="Output 56 19" xfId="12049"/>
    <cellStyle name="Output 56 2" xfId="12050"/>
    <cellStyle name="Output 56 20" xfId="12051"/>
    <cellStyle name="Output 56 21" xfId="12052"/>
    <cellStyle name="Output 56 3" xfId="12053"/>
    <cellStyle name="Output 56 4" xfId="12054"/>
    <cellStyle name="Output 56 5" xfId="12055"/>
    <cellStyle name="Output 56 6" xfId="12056"/>
    <cellStyle name="Output 56 7" xfId="12057"/>
    <cellStyle name="Output 56 8" xfId="12058"/>
    <cellStyle name="Output 56 9" xfId="12059"/>
    <cellStyle name="Output 57" xfId="3263"/>
    <cellStyle name="Output 57 10" xfId="12060"/>
    <cellStyle name="Output 57 11" xfId="12061"/>
    <cellStyle name="Output 57 12" xfId="12062"/>
    <cellStyle name="Output 57 13" xfId="12063"/>
    <cellStyle name="Output 57 14" xfId="12064"/>
    <cellStyle name="Output 57 15" xfId="12065"/>
    <cellStyle name="Output 57 16" xfId="12066"/>
    <cellStyle name="Output 57 17" xfId="12067"/>
    <cellStyle name="Output 57 18" xfId="12068"/>
    <cellStyle name="Output 57 19" xfId="12069"/>
    <cellStyle name="Output 57 2" xfId="12070"/>
    <cellStyle name="Output 57 20" xfId="12071"/>
    <cellStyle name="Output 57 21" xfId="12072"/>
    <cellStyle name="Output 57 3" xfId="12073"/>
    <cellStyle name="Output 57 4" xfId="12074"/>
    <cellStyle name="Output 57 5" xfId="12075"/>
    <cellStyle name="Output 57 6" xfId="12076"/>
    <cellStyle name="Output 57 7" xfId="12077"/>
    <cellStyle name="Output 57 8" xfId="12078"/>
    <cellStyle name="Output 57 9" xfId="12079"/>
    <cellStyle name="Output 58" xfId="3264"/>
    <cellStyle name="Output 58 10" xfId="12080"/>
    <cellStyle name="Output 58 11" xfId="12081"/>
    <cellStyle name="Output 58 12" xfId="12082"/>
    <cellStyle name="Output 58 13" xfId="12083"/>
    <cellStyle name="Output 58 14" xfId="12084"/>
    <cellStyle name="Output 58 15" xfId="12085"/>
    <cellStyle name="Output 58 16" xfId="12086"/>
    <cellStyle name="Output 58 17" xfId="12087"/>
    <cellStyle name="Output 58 18" xfId="12088"/>
    <cellStyle name="Output 58 19" xfId="12089"/>
    <cellStyle name="Output 58 2" xfId="12090"/>
    <cellStyle name="Output 58 20" xfId="12091"/>
    <cellStyle name="Output 58 21" xfId="12092"/>
    <cellStyle name="Output 58 3" xfId="12093"/>
    <cellStyle name="Output 58 4" xfId="12094"/>
    <cellStyle name="Output 58 5" xfId="12095"/>
    <cellStyle name="Output 58 6" xfId="12096"/>
    <cellStyle name="Output 58 7" xfId="12097"/>
    <cellStyle name="Output 58 8" xfId="12098"/>
    <cellStyle name="Output 58 9" xfId="12099"/>
    <cellStyle name="Output 59" xfId="3265"/>
    <cellStyle name="Output 59 10" xfId="12100"/>
    <cellStyle name="Output 59 11" xfId="12101"/>
    <cellStyle name="Output 59 12" xfId="12102"/>
    <cellStyle name="Output 59 13" xfId="12103"/>
    <cellStyle name="Output 59 14" xfId="12104"/>
    <cellStyle name="Output 59 15" xfId="12105"/>
    <cellStyle name="Output 59 16" xfId="12106"/>
    <cellStyle name="Output 59 17" xfId="12107"/>
    <cellStyle name="Output 59 18" xfId="12108"/>
    <cellStyle name="Output 59 19" xfId="12109"/>
    <cellStyle name="Output 59 2" xfId="12110"/>
    <cellStyle name="Output 59 20" xfId="12111"/>
    <cellStyle name="Output 59 21" xfId="12112"/>
    <cellStyle name="Output 59 3" xfId="12113"/>
    <cellStyle name="Output 59 4" xfId="12114"/>
    <cellStyle name="Output 59 5" xfId="12115"/>
    <cellStyle name="Output 59 6" xfId="12116"/>
    <cellStyle name="Output 59 7" xfId="12117"/>
    <cellStyle name="Output 59 8" xfId="12118"/>
    <cellStyle name="Output 59 9" xfId="12119"/>
    <cellStyle name="Output 6" xfId="3266"/>
    <cellStyle name="Output 6 10" xfId="12120"/>
    <cellStyle name="Output 6 11" xfId="12121"/>
    <cellStyle name="Output 6 12" xfId="12122"/>
    <cellStyle name="Output 6 13" xfId="12123"/>
    <cellStyle name="Output 6 14" xfId="12124"/>
    <cellStyle name="Output 6 15" xfId="12125"/>
    <cellStyle name="Output 6 16" xfId="12126"/>
    <cellStyle name="Output 6 17" xfId="12127"/>
    <cellStyle name="Output 6 18" xfId="12128"/>
    <cellStyle name="Output 6 19" xfId="12129"/>
    <cellStyle name="Output 6 2" xfId="12130"/>
    <cellStyle name="Output 6 20" xfId="12131"/>
    <cellStyle name="Output 6 21" xfId="12132"/>
    <cellStyle name="Output 6 3" xfId="12133"/>
    <cellStyle name="Output 6 4" xfId="12134"/>
    <cellStyle name="Output 6 5" xfId="12135"/>
    <cellStyle name="Output 6 6" xfId="12136"/>
    <cellStyle name="Output 6 7" xfId="12137"/>
    <cellStyle name="Output 6 8" xfId="12138"/>
    <cellStyle name="Output 6 9" xfId="12139"/>
    <cellStyle name="Output 60" xfId="12140"/>
    <cellStyle name="Output 61" xfId="12141"/>
    <cellStyle name="Output 62" xfId="12142"/>
    <cellStyle name="Output 63" xfId="12143"/>
    <cellStyle name="Output 64" xfId="12144"/>
    <cellStyle name="Output 65" xfId="12145"/>
    <cellStyle name="Output 66" xfId="12146"/>
    <cellStyle name="Output 67" xfId="12147"/>
    <cellStyle name="Output 68" xfId="12148"/>
    <cellStyle name="Output 69" xfId="12149"/>
    <cellStyle name="Output 7" xfId="3267"/>
    <cellStyle name="Output 7 10" xfId="12150"/>
    <cellStyle name="Output 7 11" xfId="12151"/>
    <cellStyle name="Output 7 12" xfId="12152"/>
    <cellStyle name="Output 7 13" xfId="12153"/>
    <cellStyle name="Output 7 14" xfId="12154"/>
    <cellStyle name="Output 7 15" xfId="12155"/>
    <cellStyle name="Output 7 16" xfId="12156"/>
    <cellStyle name="Output 7 17" xfId="12157"/>
    <cellStyle name="Output 7 18" xfId="12158"/>
    <cellStyle name="Output 7 19" xfId="12159"/>
    <cellStyle name="Output 7 2" xfId="12160"/>
    <cellStyle name="Output 7 20" xfId="12161"/>
    <cellStyle name="Output 7 21" xfId="12162"/>
    <cellStyle name="Output 7 3" xfId="12163"/>
    <cellStyle name="Output 7 4" xfId="12164"/>
    <cellStyle name="Output 7 5" xfId="12165"/>
    <cellStyle name="Output 7 6" xfId="12166"/>
    <cellStyle name="Output 7 7" xfId="12167"/>
    <cellStyle name="Output 7 8" xfId="12168"/>
    <cellStyle name="Output 7 9" xfId="12169"/>
    <cellStyle name="Output 70" xfId="12170"/>
    <cellStyle name="Output 71" xfId="12171"/>
    <cellStyle name="Output 72" xfId="12172"/>
    <cellStyle name="Output 73" xfId="12173"/>
    <cellStyle name="Output 74" xfId="12174"/>
    <cellStyle name="Output 75" xfId="12175"/>
    <cellStyle name="Output 76" xfId="12176"/>
    <cellStyle name="Output 77" xfId="12177"/>
    <cellStyle name="Output 78" xfId="12178"/>
    <cellStyle name="Output 79" xfId="12179"/>
    <cellStyle name="Output 8" xfId="3268"/>
    <cellStyle name="Output 8 10" xfId="12180"/>
    <cellStyle name="Output 8 11" xfId="12181"/>
    <cellStyle name="Output 8 12" xfId="12182"/>
    <cellStyle name="Output 8 13" xfId="12183"/>
    <cellStyle name="Output 8 14" xfId="12184"/>
    <cellStyle name="Output 8 15" xfId="12185"/>
    <cellStyle name="Output 8 16" xfId="12186"/>
    <cellStyle name="Output 8 17" xfId="12187"/>
    <cellStyle name="Output 8 18" xfId="12188"/>
    <cellStyle name="Output 8 19" xfId="12189"/>
    <cellStyle name="Output 8 2" xfId="12190"/>
    <cellStyle name="Output 8 20" xfId="12191"/>
    <cellStyle name="Output 8 21" xfId="12192"/>
    <cellStyle name="Output 8 3" xfId="12193"/>
    <cellStyle name="Output 8 4" xfId="12194"/>
    <cellStyle name="Output 8 5" xfId="12195"/>
    <cellStyle name="Output 8 6" xfId="12196"/>
    <cellStyle name="Output 8 7" xfId="12197"/>
    <cellStyle name="Output 8 8" xfId="12198"/>
    <cellStyle name="Output 8 9" xfId="12199"/>
    <cellStyle name="Output 9" xfId="3269"/>
    <cellStyle name="Output 9 10" xfId="12200"/>
    <cellStyle name="Output 9 11" xfId="12201"/>
    <cellStyle name="Output 9 12" xfId="12202"/>
    <cellStyle name="Output 9 13" xfId="12203"/>
    <cellStyle name="Output 9 14" xfId="12204"/>
    <cellStyle name="Output 9 15" xfId="12205"/>
    <cellStyle name="Output 9 16" xfId="12206"/>
    <cellStyle name="Output 9 17" xfId="12207"/>
    <cellStyle name="Output 9 18" xfId="12208"/>
    <cellStyle name="Output 9 19" xfId="12209"/>
    <cellStyle name="Output 9 2" xfId="12210"/>
    <cellStyle name="Output 9 20" xfId="12211"/>
    <cellStyle name="Output 9 21" xfId="12212"/>
    <cellStyle name="Output 9 3" xfId="12213"/>
    <cellStyle name="Output 9 4" xfId="12214"/>
    <cellStyle name="Output 9 5" xfId="12215"/>
    <cellStyle name="Output 9 6" xfId="12216"/>
    <cellStyle name="Output 9 7" xfId="12217"/>
    <cellStyle name="Output 9 8" xfId="12218"/>
    <cellStyle name="Output 9 9" xfId="12219"/>
    <cellStyle name="paint" xfId="16821"/>
    <cellStyle name="per.style" xfId="16822"/>
    <cellStyle name="Percent" xfId="1" builtinId="5"/>
    <cellStyle name="Percent [0]" xfId="16823"/>
    <cellStyle name="Percent [00]" xfId="16824"/>
    <cellStyle name="Percent [2]" xfId="16825"/>
    <cellStyle name="Percent 2" xfId="25"/>
    <cellStyle name="Percent 2 2" xfId="26"/>
    <cellStyle name="Percent 2 2 2" xfId="3270"/>
    <cellStyle name="Percent 2 3" xfId="3271"/>
    <cellStyle name="Percent 3" xfId="27"/>
    <cellStyle name="Percent 3 10" xfId="3272"/>
    <cellStyle name="Percent 3 10 10" xfId="12220"/>
    <cellStyle name="Percent 3 10 11" xfId="12221"/>
    <cellStyle name="Percent 3 10 12" xfId="12222"/>
    <cellStyle name="Percent 3 10 13" xfId="12223"/>
    <cellStyle name="Percent 3 10 14" xfId="12224"/>
    <cellStyle name="Percent 3 10 15" xfId="12225"/>
    <cellStyle name="Percent 3 10 16" xfId="12226"/>
    <cellStyle name="Percent 3 10 17" xfId="12227"/>
    <cellStyle name="Percent 3 10 18" xfId="12228"/>
    <cellStyle name="Percent 3 10 19" xfId="12229"/>
    <cellStyle name="Percent 3 10 2" xfId="12230"/>
    <cellStyle name="Percent 3 10 2 10" xfId="12231"/>
    <cellStyle name="Percent 3 10 2 11" xfId="12232"/>
    <cellStyle name="Percent 3 10 2 12" xfId="12233"/>
    <cellStyle name="Percent 3 10 2 13" xfId="12234"/>
    <cellStyle name="Percent 3 10 2 14" xfId="12235"/>
    <cellStyle name="Percent 3 10 2 15" xfId="12236"/>
    <cellStyle name="Percent 3 10 2 16" xfId="12237"/>
    <cellStyle name="Percent 3 10 2 17" xfId="12238"/>
    <cellStyle name="Percent 3 10 2 18" xfId="12239"/>
    <cellStyle name="Percent 3 10 2 19" xfId="12240"/>
    <cellStyle name="Percent 3 10 2 2" xfId="12241"/>
    <cellStyle name="Percent 3 10 2 2 10" xfId="12242"/>
    <cellStyle name="Percent 3 10 2 2 11" xfId="12243"/>
    <cellStyle name="Percent 3 10 2 2 12" xfId="12244"/>
    <cellStyle name="Percent 3 10 2 2 13" xfId="12245"/>
    <cellStyle name="Percent 3 10 2 2 14" xfId="12246"/>
    <cellStyle name="Percent 3 10 2 2 15" xfId="12247"/>
    <cellStyle name="Percent 3 10 2 2 16" xfId="12248"/>
    <cellStyle name="Percent 3 10 2 2 17" xfId="12249"/>
    <cellStyle name="Percent 3 10 2 2 18" xfId="12250"/>
    <cellStyle name="Percent 3 10 2 2 19" xfId="12251"/>
    <cellStyle name="Percent 3 10 2 2 2" xfId="12252"/>
    <cellStyle name="Percent 3 10 2 2 3" xfId="12253"/>
    <cellStyle name="Percent 3 10 2 2 4" xfId="12254"/>
    <cellStyle name="Percent 3 10 2 2 5" xfId="12255"/>
    <cellStyle name="Percent 3 10 2 2 6" xfId="12256"/>
    <cellStyle name="Percent 3 10 2 2 7" xfId="12257"/>
    <cellStyle name="Percent 3 10 2 2 8" xfId="12258"/>
    <cellStyle name="Percent 3 10 2 2 9" xfId="12259"/>
    <cellStyle name="Percent 3 10 2 20" xfId="12260"/>
    <cellStyle name="Percent 3 10 2 3" xfId="12261"/>
    <cellStyle name="Percent 3 10 2 4" xfId="12262"/>
    <cellStyle name="Percent 3 10 2 5" xfId="12263"/>
    <cellStyle name="Percent 3 10 2 6" xfId="12264"/>
    <cellStyle name="Percent 3 10 2 7" xfId="12265"/>
    <cellStyle name="Percent 3 10 2 8" xfId="12266"/>
    <cellStyle name="Percent 3 10 2 9" xfId="12267"/>
    <cellStyle name="Percent 3 10 20" xfId="12268"/>
    <cellStyle name="Percent 3 10 21" xfId="12269"/>
    <cellStyle name="Percent 3 10 3" xfId="12270"/>
    <cellStyle name="Percent 3 10 3 10" xfId="12271"/>
    <cellStyle name="Percent 3 10 3 11" xfId="12272"/>
    <cellStyle name="Percent 3 10 3 12" xfId="12273"/>
    <cellStyle name="Percent 3 10 3 13" xfId="12274"/>
    <cellStyle name="Percent 3 10 3 14" xfId="12275"/>
    <cellStyle name="Percent 3 10 3 15" xfId="12276"/>
    <cellStyle name="Percent 3 10 3 16" xfId="12277"/>
    <cellStyle name="Percent 3 10 3 17" xfId="12278"/>
    <cellStyle name="Percent 3 10 3 18" xfId="12279"/>
    <cellStyle name="Percent 3 10 3 19" xfId="12280"/>
    <cellStyle name="Percent 3 10 3 2" xfId="12281"/>
    <cellStyle name="Percent 3 10 3 3" xfId="12282"/>
    <cellStyle name="Percent 3 10 3 4" xfId="12283"/>
    <cellStyle name="Percent 3 10 3 5" xfId="12284"/>
    <cellStyle name="Percent 3 10 3 6" xfId="12285"/>
    <cellStyle name="Percent 3 10 3 7" xfId="12286"/>
    <cellStyle name="Percent 3 10 3 8" xfId="12287"/>
    <cellStyle name="Percent 3 10 3 9" xfId="12288"/>
    <cellStyle name="Percent 3 10 4" xfId="12289"/>
    <cellStyle name="Percent 3 10 5" xfId="12290"/>
    <cellStyle name="Percent 3 10 6" xfId="12291"/>
    <cellStyle name="Percent 3 10 7" xfId="12292"/>
    <cellStyle name="Percent 3 10 8" xfId="12293"/>
    <cellStyle name="Percent 3 10 9" xfId="12294"/>
    <cellStyle name="Percent 3 11" xfId="3273"/>
    <cellStyle name="Percent 3 11 10" xfId="12295"/>
    <cellStyle name="Percent 3 11 11" xfId="12296"/>
    <cellStyle name="Percent 3 11 12" xfId="12297"/>
    <cellStyle name="Percent 3 11 13" xfId="12298"/>
    <cellStyle name="Percent 3 11 14" xfId="12299"/>
    <cellStyle name="Percent 3 11 15" xfId="12300"/>
    <cellStyle name="Percent 3 11 16" xfId="12301"/>
    <cellStyle name="Percent 3 11 17" xfId="12302"/>
    <cellStyle name="Percent 3 11 18" xfId="12303"/>
    <cellStyle name="Percent 3 11 19" xfId="12304"/>
    <cellStyle name="Percent 3 11 2" xfId="12305"/>
    <cellStyle name="Percent 3 11 2 10" xfId="12306"/>
    <cellStyle name="Percent 3 11 2 11" xfId="12307"/>
    <cellStyle name="Percent 3 11 2 12" xfId="12308"/>
    <cellStyle name="Percent 3 11 2 13" xfId="12309"/>
    <cellStyle name="Percent 3 11 2 14" xfId="12310"/>
    <cellStyle name="Percent 3 11 2 15" xfId="12311"/>
    <cellStyle name="Percent 3 11 2 16" xfId="12312"/>
    <cellStyle name="Percent 3 11 2 17" xfId="12313"/>
    <cellStyle name="Percent 3 11 2 18" xfId="12314"/>
    <cellStyle name="Percent 3 11 2 19" xfId="12315"/>
    <cellStyle name="Percent 3 11 2 2" xfId="12316"/>
    <cellStyle name="Percent 3 11 2 2 10" xfId="12317"/>
    <cellStyle name="Percent 3 11 2 2 11" xfId="12318"/>
    <cellStyle name="Percent 3 11 2 2 12" xfId="12319"/>
    <cellStyle name="Percent 3 11 2 2 13" xfId="12320"/>
    <cellStyle name="Percent 3 11 2 2 14" xfId="12321"/>
    <cellStyle name="Percent 3 11 2 2 15" xfId="12322"/>
    <cellStyle name="Percent 3 11 2 2 16" xfId="12323"/>
    <cellStyle name="Percent 3 11 2 2 17" xfId="12324"/>
    <cellStyle name="Percent 3 11 2 2 18" xfId="12325"/>
    <cellStyle name="Percent 3 11 2 2 19" xfId="12326"/>
    <cellStyle name="Percent 3 11 2 2 2" xfId="12327"/>
    <cellStyle name="Percent 3 11 2 2 3" xfId="12328"/>
    <cellStyle name="Percent 3 11 2 2 4" xfId="12329"/>
    <cellStyle name="Percent 3 11 2 2 5" xfId="12330"/>
    <cellStyle name="Percent 3 11 2 2 6" xfId="12331"/>
    <cellStyle name="Percent 3 11 2 2 7" xfId="12332"/>
    <cellStyle name="Percent 3 11 2 2 8" xfId="12333"/>
    <cellStyle name="Percent 3 11 2 2 9" xfId="12334"/>
    <cellStyle name="Percent 3 11 2 20" xfId="12335"/>
    <cellStyle name="Percent 3 11 2 3" xfId="12336"/>
    <cellStyle name="Percent 3 11 2 4" xfId="12337"/>
    <cellStyle name="Percent 3 11 2 5" xfId="12338"/>
    <cellStyle name="Percent 3 11 2 6" xfId="12339"/>
    <cellStyle name="Percent 3 11 2 7" xfId="12340"/>
    <cellStyle name="Percent 3 11 2 8" xfId="12341"/>
    <cellStyle name="Percent 3 11 2 9" xfId="12342"/>
    <cellStyle name="Percent 3 11 20" xfId="12343"/>
    <cellStyle name="Percent 3 11 21" xfId="12344"/>
    <cellStyle name="Percent 3 11 3" xfId="12345"/>
    <cellStyle name="Percent 3 11 3 10" xfId="12346"/>
    <cellStyle name="Percent 3 11 3 11" xfId="12347"/>
    <cellStyle name="Percent 3 11 3 12" xfId="12348"/>
    <cellStyle name="Percent 3 11 3 13" xfId="12349"/>
    <cellStyle name="Percent 3 11 3 14" xfId="12350"/>
    <cellStyle name="Percent 3 11 3 15" xfId="12351"/>
    <cellStyle name="Percent 3 11 3 16" xfId="12352"/>
    <cellStyle name="Percent 3 11 3 17" xfId="12353"/>
    <cellStyle name="Percent 3 11 3 18" xfId="12354"/>
    <cellStyle name="Percent 3 11 3 19" xfId="12355"/>
    <cellStyle name="Percent 3 11 3 2" xfId="12356"/>
    <cellStyle name="Percent 3 11 3 3" xfId="12357"/>
    <cellStyle name="Percent 3 11 3 4" xfId="12358"/>
    <cellStyle name="Percent 3 11 3 5" xfId="12359"/>
    <cellStyle name="Percent 3 11 3 6" xfId="12360"/>
    <cellStyle name="Percent 3 11 3 7" xfId="12361"/>
    <cellStyle name="Percent 3 11 3 8" xfId="12362"/>
    <cellStyle name="Percent 3 11 3 9" xfId="12363"/>
    <cellStyle name="Percent 3 11 4" xfId="12364"/>
    <cellStyle name="Percent 3 11 5" xfId="12365"/>
    <cellStyle name="Percent 3 11 6" xfId="12366"/>
    <cellStyle name="Percent 3 11 7" xfId="12367"/>
    <cellStyle name="Percent 3 11 8" xfId="12368"/>
    <cellStyle name="Percent 3 11 9" xfId="12369"/>
    <cellStyle name="Percent 3 12" xfId="3274"/>
    <cellStyle name="Percent 3 12 10" xfId="12370"/>
    <cellStyle name="Percent 3 12 11" xfId="12371"/>
    <cellStyle name="Percent 3 12 12" xfId="12372"/>
    <cellStyle name="Percent 3 12 13" xfId="12373"/>
    <cellStyle name="Percent 3 12 14" xfId="12374"/>
    <cellStyle name="Percent 3 12 15" xfId="12375"/>
    <cellStyle name="Percent 3 12 16" xfId="12376"/>
    <cellStyle name="Percent 3 12 17" xfId="12377"/>
    <cellStyle name="Percent 3 12 18" xfId="12378"/>
    <cellStyle name="Percent 3 12 19" xfId="12379"/>
    <cellStyle name="Percent 3 12 2" xfId="12380"/>
    <cellStyle name="Percent 3 12 2 10" xfId="12381"/>
    <cellStyle name="Percent 3 12 2 11" xfId="12382"/>
    <cellStyle name="Percent 3 12 2 12" xfId="12383"/>
    <cellStyle name="Percent 3 12 2 13" xfId="12384"/>
    <cellStyle name="Percent 3 12 2 14" xfId="12385"/>
    <cellStyle name="Percent 3 12 2 15" xfId="12386"/>
    <cellStyle name="Percent 3 12 2 16" xfId="12387"/>
    <cellStyle name="Percent 3 12 2 17" xfId="12388"/>
    <cellStyle name="Percent 3 12 2 18" xfId="12389"/>
    <cellStyle name="Percent 3 12 2 19" xfId="12390"/>
    <cellStyle name="Percent 3 12 2 2" xfId="12391"/>
    <cellStyle name="Percent 3 12 2 2 10" xfId="12392"/>
    <cellStyle name="Percent 3 12 2 2 11" xfId="12393"/>
    <cellStyle name="Percent 3 12 2 2 12" xfId="12394"/>
    <cellStyle name="Percent 3 12 2 2 13" xfId="12395"/>
    <cellStyle name="Percent 3 12 2 2 14" xfId="12396"/>
    <cellStyle name="Percent 3 12 2 2 15" xfId="12397"/>
    <cellStyle name="Percent 3 12 2 2 16" xfId="12398"/>
    <cellStyle name="Percent 3 12 2 2 17" xfId="12399"/>
    <cellStyle name="Percent 3 12 2 2 18" xfId="12400"/>
    <cellStyle name="Percent 3 12 2 2 19" xfId="12401"/>
    <cellStyle name="Percent 3 12 2 2 2" xfId="12402"/>
    <cellStyle name="Percent 3 12 2 2 3" xfId="12403"/>
    <cellStyle name="Percent 3 12 2 2 4" xfId="12404"/>
    <cellStyle name="Percent 3 12 2 2 5" xfId="12405"/>
    <cellStyle name="Percent 3 12 2 2 6" xfId="12406"/>
    <cellStyle name="Percent 3 12 2 2 7" xfId="12407"/>
    <cellStyle name="Percent 3 12 2 2 8" xfId="12408"/>
    <cellStyle name="Percent 3 12 2 2 9" xfId="12409"/>
    <cellStyle name="Percent 3 12 2 20" xfId="12410"/>
    <cellStyle name="Percent 3 12 2 3" xfId="12411"/>
    <cellStyle name="Percent 3 12 2 4" xfId="12412"/>
    <cellStyle name="Percent 3 12 2 5" xfId="12413"/>
    <cellStyle name="Percent 3 12 2 6" xfId="12414"/>
    <cellStyle name="Percent 3 12 2 7" xfId="12415"/>
    <cellStyle name="Percent 3 12 2 8" xfId="12416"/>
    <cellStyle name="Percent 3 12 2 9" xfId="12417"/>
    <cellStyle name="Percent 3 12 20" xfId="12418"/>
    <cellStyle name="Percent 3 12 21" xfId="12419"/>
    <cellStyle name="Percent 3 12 3" xfId="12420"/>
    <cellStyle name="Percent 3 12 3 10" xfId="12421"/>
    <cellStyle name="Percent 3 12 3 11" xfId="12422"/>
    <cellStyle name="Percent 3 12 3 12" xfId="12423"/>
    <cellStyle name="Percent 3 12 3 13" xfId="12424"/>
    <cellStyle name="Percent 3 12 3 14" xfId="12425"/>
    <cellStyle name="Percent 3 12 3 15" xfId="12426"/>
    <cellStyle name="Percent 3 12 3 16" xfId="12427"/>
    <cellStyle name="Percent 3 12 3 17" xfId="12428"/>
    <cellStyle name="Percent 3 12 3 18" xfId="12429"/>
    <cellStyle name="Percent 3 12 3 19" xfId="12430"/>
    <cellStyle name="Percent 3 12 3 2" xfId="12431"/>
    <cellStyle name="Percent 3 12 3 3" xfId="12432"/>
    <cellStyle name="Percent 3 12 3 4" xfId="12433"/>
    <cellStyle name="Percent 3 12 3 5" xfId="12434"/>
    <cellStyle name="Percent 3 12 3 6" xfId="12435"/>
    <cellStyle name="Percent 3 12 3 7" xfId="12436"/>
    <cellStyle name="Percent 3 12 3 8" xfId="12437"/>
    <cellStyle name="Percent 3 12 3 9" xfId="12438"/>
    <cellStyle name="Percent 3 12 4" xfId="12439"/>
    <cellStyle name="Percent 3 12 5" xfId="12440"/>
    <cellStyle name="Percent 3 12 6" xfId="12441"/>
    <cellStyle name="Percent 3 12 7" xfId="12442"/>
    <cellStyle name="Percent 3 12 8" xfId="12443"/>
    <cellStyle name="Percent 3 12 9" xfId="12444"/>
    <cellStyle name="Percent 3 13" xfId="3275"/>
    <cellStyle name="Percent 3 13 10" xfId="12445"/>
    <cellStyle name="Percent 3 13 11" xfId="12446"/>
    <cellStyle name="Percent 3 13 12" xfId="12447"/>
    <cellStyle name="Percent 3 13 13" xfId="12448"/>
    <cellStyle name="Percent 3 13 14" xfId="12449"/>
    <cellStyle name="Percent 3 13 15" xfId="12450"/>
    <cellStyle name="Percent 3 13 16" xfId="12451"/>
    <cellStyle name="Percent 3 13 17" xfId="12452"/>
    <cellStyle name="Percent 3 13 18" xfId="12453"/>
    <cellStyle name="Percent 3 13 19" xfId="12454"/>
    <cellStyle name="Percent 3 13 2" xfId="12455"/>
    <cellStyle name="Percent 3 13 2 10" xfId="12456"/>
    <cellStyle name="Percent 3 13 2 11" xfId="12457"/>
    <cellStyle name="Percent 3 13 2 12" xfId="12458"/>
    <cellStyle name="Percent 3 13 2 13" xfId="12459"/>
    <cellStyle name="Percent 3 13 2 14" xfId="12460"/>
    <cellStyle name="Percent 3 13 2 15" xfId="12461"/>
    <cellStyle name="Percent 3 13 2 16" xfId="12462"/>
    <cellStyle name="Percent 3 13 2 17" xfId="12463"/>
    <cellStyle name="Percent 3 13 2 18" xfId="12464"/>
    <cellStyle name="Percent 3 13 2 19" xfId="12465"/>
    <cellStyle name="Percent 3 13 2 2" xfId="12466"/>
    <cellStyle name="Percent 3 13 2 2 10" xfId="12467"/>
    <cellStyle name="Percent 3 13 2 2 11" xfId="12468"/>
    <cellStyle name="Percent 3 13 2 2 12" xfId="12469"/>
    <cellStyle name="Percent 3 13 2 2 13" xfId="12470"/>
    <cellStyle name="Percent 3 13 2 2 14" xfId="12471"/>
    <cellStyle name="Percent 3 13 2 2 15" xfId="12472"/>
    <cellStyle name="Percent 3 13 2 2 16" xfId="12473"/>
    <cellStyle name="Percent 3 13 2 2 17" xfId="12474"/>
    <cellStyle name="Percent 3 13 2 2 18" xfId="12475"/>
    <cellStyle name="Percent 3 13 2 2 19" xfId="12476"/>
    <cellStyle name="Percent 3 13 2 2 2" xfId="12477"/>
    <cellStyle name="Percent 3 13 2 2 3" xfId="12478"/>
    <cellStyle name="Percent 3 13 2 2 4" xfId="12479"/>
    <cellStyle name="Percent 3 13 2 2 5" xfId="12480"/>
    <cellStyle name="Percent 3 13 2 2 6" xfId="12481"/>
    <cellStyle name="Percent 3 13 2 2 7" xfId="12482"/>
    <cellStyle name="Percent 3 13 2 2 8" xfId="12483"/>
    <cellStyle name="Percent 3 13 2 2 9" xfId="12484"/>
    <cellStyle name="Percent 3 13 2 20" xfId="12485"/>
    <cellStyle name="Percent 3 13 2 3" xfId="12486"/>
    <cellStyle name="Percent 3 13 2 4" xfId="12487"/>
    <cellStyle name="Percent 3 13 2 5" xfId="12488"/>
    <cellStyle name="Percent 3 13 2 6" xfId="12489"/>
    <cellStyle name="Percent 3 13 2 7" xfId="12490"/>
    <cellStyle name="Percent 3 13 2 8" xfId="12491"/>
    <cellStyle name="Percent 3 13 2 9" xfId="12492"/>
    <cellStyle name="Percent 3 13 20" xfId="12493"/>
    <cellStyle name="Percent 3 13 21" xfId="12494"/>
    <cellStyle name="Percent 3 13 3" xfId="12495"/>
    <cellStyle name="Percent 3 13 3 10" xfId="12496"/>
    <cellStyle name="Percent 3 13 3 11" xfId="12497"/>
    <cellStyle name="Percent 3 13 3 12" xfId="12498"/>
    <cellStyle name="Percent 3 13 3 13" xfId="12499"/>
    <cellStyle name="Percent 3 13 3 14" xfId="12500"/>
    <cellStyle name="Percent 3 13 3 15" xfId="12501"/>
    <cellStyle name="Percent 3 13 3 16" xfId="12502"/>
    <cellStyle name="Percent 3 13 3 17" xfId="12503"/>
    <cellStyle name="Percent 3 13 3 18" xfId="12504"/>
    <cellStyle name="Percent 3 13 3 19" xfId="12505"/>
    <cellStyle name="Percent 3 13 3 2" xfId="12506"/>
    <cellStyle name="Percent 3 13 3 3" xfId="12507"/>
    <cellStyle name="Percent 3 13 3 4" xfId="12508"/>
    <cellStyle name="Percent 3 13 3 5" xfId="12509"/>
    <cellStyle name="Percent 3 13 3 6" xfId="12510"/>
    <cellStyle name="Percent 3 13 3 7" xfId="12511"/>
    <cellStyle name="Percent 3 13 3 8" xfId="12512"/>
    <cellStyle name="Percent 3 13 3 9" xfId="12513"/>
    <cellStyle name="Percent 3 13 4" xfId="12514"/>
    <cellStyle name="Percent 3 13 5" xfId="12515"/>
    <cellStyle name="Percent 3 13 6" xfId="12516"/>
    <cellStyle name="Percent 3 13 7" xfId="12517"/>
    <cellStyle name="Percent 3 13 8" xfId="12518"/>
    <cellStyle name="Percent 3 13 9" xfId="12519"/>
    <cellStyle name="Percent 3 14" xfId="3276"/>
    <cellStyle name="Percent 3 14 10" xfId="12520"/>
    <cellStyle name="Percent 3 14 11" xfId="12521"/>
    <cellStyle name="Percent 3 14 12" xfId="12522"/>
    <cellStyle name="Percent 3 14 13" xfId="12523"/>
    <cellStyle name="Percent 3 14 14" xfId="12524"/>
    <cellStyle name="Percent 3 14 15" xfId="12525"/>
    <cellStyle name="Percent 3 14 16" xfId="12526"/>
    <cellStyle name="Percent 3 14 17" xfId="12527"/>
    <cellStyle name="Percent 3 14 18" xfId="12528"/>
    <cellStyle name="Percent 3 14 19" xfId="12529"/>
    <cellStyle name="Percent 3 14 2" xfId="12530"/>
    <cellStyle name="Percent 3 14 2 10" xfId="12531"/>
    <cellStyle name="Percent 3 14 2 11" xfId="12532"/>
    <cellStyle name="Percent 3 14 2 12" xfId="12533"/>
    <cellStyle name="Percent 3 14 2 13" xfId="12534"/>
    <cellStyle name="Percent 3 14 2 14" xfId="12535"/>
    <cellStyle name="Percent 3 14 2 15" xfId="12536"/>
    <cellStyle name="Percent 3 14 2 16" xfId="12537"/>
    <cellStyle name="Percent 3 14 2 17" xfId="12538"/>
    <cellStyle name="Percent 3 14 2 18" xfId="12539"/>
    <cellStyle name="Percent 3 14 2 19" xfId="12540"/>
    <cellStyle name="Percent 3 14 2 2" xfId="12541"/>
    <cellStyle name="Percent 3 14 2 2 10" xfId="12542"/>
    <cellStyle name="Percent 3 14 2 2 11" xfId="12543"/>
    <cellStyle name="Percent 3 14 2 2 12" xfId="12544"/>
    <cellStyle name="Percent 3 14 2 2 13" xfId="12545"/>
    <cellStyle name="Percent 3 14 2 2 14" xfId="12546"/>
    <cellStyle name="Percent 3 14 2 2 15" xfId="12547"/>
    <cellStyle name="Percent 3 14 2 2 16" xfId="12548"/>
    <cellStyle name="Percent 3 14 2 2 17" xfId="12549"/>
    <cellStyle name="Percent 3 14 2 2 18" xfId="12550"/>
    <cellStyle name="Percent 3 14 2 2 19" xfId="12551"/>
    <cellStyle name="Percent 3 14 2 2 2" xfId="12552"/>
    <cellStyle name="Percent 3 14 2 2 3" xfId="12553"/>
    <cellStyle name="Percent 3 14 2 2 4" xfId="12554"/>
    <cellStyle name="Percent 3 14 2 2 5" xfId="12555"/>
    <cellStyle name="Percent 3 14 2 2 6" xfId="12556"/>
    <cellStyle name="Percent 3 14 2 2 7" xfId="12557"/>
    <cellStyle name="Percent 3 14 2 2 8" xfId="12558"/>
    <cellStyle name="Percent 3 14 2 2 9" xfId="12559"/>
    <cellStyle name="Percent 3 14 2 20" xfId="12560"/>
    <cellStyle name="Percent 3 14 2 3" xfId="12561"/>
    <cellStyle name="Percent 3 14 2 4" xfId="12562"/>
    <cellStyle name="Percent 3 14 2 5" xfId="12563"/>
    <cellStyle name="Percent 3 14 2 6" xfId="12564"/>
    <cellStyle name="Percent 3 14 2 7" xfId="12565"/>
    <cellStyle name="Percent 3 14 2 8" xfId="12566"/>
    <cellStyle name="Percent 3 14 2 9" xfId="12567"/>
    <cellStyle name="Percent 3 14 20" xfId="12568"/>
    <cellStyle name="Percent 3 14 21" xfId="12569"/>
    <cellStyle name="Percent 3 14 3" xfId="12570"/>
    <cellStyle name="Percent 3 14 3 10" xfId="12571"/>
    <cellStyle name="Percent 3 14 3 11" xfId="12572"/>
    <cellStyle name="Percent 3 14 3 12" xfId="12573"/>
    <cellStyle name="Percent 3 14 3 13" xfId="12574"/>
    <cellStyle name="Percent 3 14 3 14" xfId="12575"/>
    <cellStyle name="Percent 3 14 3 15" xfId="12576"/>
    <cellStyle name="Percent 3 14 3 16" xfId="12577"/>
    <cellStyle name="Percent 3 14 3 17" xfId="12578"/>
    <cellStyle name="Percent 3 14 3 18" xfId="12579"/>
    <cellStyle name="Percent 3 14 3 19" xfId="12580"/>
    <cellStyle name="Percent 3 14 3 2" xfId="12581"/>
    <cellStyle name="Percent 3 14 3 3" xfId="12582"/>
    <cellStyle name="Percent 3 14 3 4" xfId="12583"/>
    <cellStyle name="Percent 3 14 3 5" xfId="12584"/>
    <cellStyle name="Percent 3 14 3 6" xfId="12585"/>
    <cellStyle name="Percent 3 14 3 7" xfId="12586"/>
    <cellStyle name="Percent 3 14 3 8" xfId="12587"/>
    <cellStyle name="Percent 3 14 3 9" xfId="12588"/>
    <cellStyle name="Percent 3 14 4" xfId="12589"/>
    <cellStyle name="Percent 3 14 5" xfId="12590"/>
    <cellStyle name="Percent 3 14 6" xfId="12591"/>
    <cellStyle name="Percent 3 14 7" xfId="12592"/>
    <cellStyle name="Percent 3 14 8" xfId="12593"/>
    <cellStyle name="Percent 3 14 9" xfId="12594"/>
    <cellStyle name="Percent 3 15" xfId="3277"/>
    <cellStyle name="Percent 3 15 10" xfId="12595"/>
    <cellStyle name="Percent 3 15 11" xfId="12596"/>
    <cellStyle name="Percent 3 15 12" xfId="12597"/>
    <cellStyle name="Percent 3 15 13" xfId="12598"/>
    <cellStyle name="Percent 3 15 14" xfId="12599"/>
    <cellStyle name="Percent 3 15 15" xfId="12600"/>
    <cellStyle name="Percent 3 15 16" xfId="12601"/>
    <cellStyle name="Percent 3 15 17" xfId="12602"/>
    <cellStyle name="Percent 3 15 18" xfId="12603"/>
    <cellStyle name="Percent 3 15 19" xfId="12604"/>
    <cellStyle name="Percent 3 15 2" xfId="12605"/>
    <cellStyle name="Percent 3 15 2 10" xfId="12606"/>
    <cellStyle name="Percent 3 15 2 11" xfId="12607"/>
    <cellStyle name="Percent 3 15 2 12" xfId="12608"/>
    <cellStyle name="Percent 3 15 2 13" xfId="12609"/>
    <cellStyle name="Percent 3 15 2 14" xfId="12610"/>
    <cellStyle name="Percent 3 15 2 15" xfId="12611"/>
    <cellStyle name="Percent 3 15 2 16" xfId="12612"/>
    <cellStyle name="Percent 3 15 2 17" xfId="12613"/>
    <cellStyle name="Percent 3 15 2 18" xfId="12614"/>
    <cellStyle name="Percent 3 15 2 19" xfId="12615"/>
    <cellStyle name="Percent 3 15 2 2" xfId="12616"/>
    <cellStyle name="Percent 3 15 2 2 10" xfId="12617"/>
    <cellStyle name="Percent 3 15 2 2 11" xfId="12618"/>
    <cellStyle name="Percent 3 15 2 2 12" xfId="12619"/>
    <cellStyle name="Percent 3 15 2 2 13" xfId="12620"/>
    <cellStyle name="Percent 3 15 2 2 14" xfId="12621"/>
    <cellStyle name="Percent 3 15 2 2 15" xfId="12622"/>
    <cellStyle name="Percent 3 15 2 2 16" xfId="12623"/>
    <cellStyle name="Percent 3 15 2 2 17" xfId="12624"/>
    <cellStyle name="Percent 3 15 2 2 18" xfId="12625"/>
    <cellStyle name="Percent 3 15 2 2 19" xfId="12626"/>
    <cellStyle name="Percent 3 15 2 2 2" xfId="12627"/>
    <cellStyle name="Percent 3 15 2 2 3" xfId="12628"/>
    <cellStyle name="Percent 3 15 2 2 4" xfId="12629"/>
    <cellStyle name="Percent 3 15 2 2 5" xfId="12630"/>
    <cellStyle name="Percent 3 15 2 2 6" xfId="12631"/>
    <cellStyle name="Percent 3 15 2 2 7" xfId="12632"/>
    <cellStyle name="Percent 3 15 2 2 8" xfId="12633"/>
    <cellStyle name="Percent 3 15 2 2 9" xfId="12634"/>
    <cellStyle name="Percent 3 15 2 20" xfId="12635"/>
    <cellStyle name="Percent 3 15 2 3" xfId="12636"/>
    <cellStyle name="Percent 3 15 2 4" xfId="12637"/>
    <cellStyle name="Percent 3 15 2 5" xfId="12638"/>
    <cellStyle name="Percent 3 15 2 6" xfId="12639"/>
    <cellStyle name="Percent 3 15 2 7" xfId="12640"/>
    <cellStyle name="Percent 3 15 2 8" xfId="12641"/>
    <cellStyle name="Percent 3 15 2 9" xfId="12642"/>
    <cellStyle name="Percent 3 15 20" xfId="12643"/>
    <cellStyle name="Percent 3 15 21" xfId="12644"/>
    <cellStyle name="Percent 3 15 3" xfId="12645"/>
    <cellStyle name="Percent 3 15 3 10" xfId="12646"/>
    <cellStyle name="Percent 3 15 3 11" xfId="12647"/>
    <cellStyle name="Percent 3 15 3 12" xfId="12648"/>
    <cellStyle name="Percent 3 15 3 13" xfId="12649"/>
    <cellStyle name="Percent 3 15 3 14" xfId="12650"/>
    <cellStyle name="Percent 3 15 3 15" xfId="12651"/>
    <cellStyle name="Percent 3 15 3 16" xfId="12652"/>
    <cellStyle name="Percent 3 15 3 17" xfId="12653"/>
    <cellStyle name="Percent 3 15 3 18" xfId="12654"/>
    <cellStyle name="Percent 3 15 3 19" xfId="12655"/>
    <cellStyle name="Percent 3 15 3 2" xfId="12656"/>
    <cellStyle name="Percent 3 15 3 3" xfId="12657"/>
    <cellStyle name="Percent 3 15 3 4" xfId="12658"/>
    <cellStyle name="Percent 3 15 3 5" xfId="12659"/>
    <cellStyle name="Percent 3 15 3 6" xfId="12660"/>
    <cellStyle name="Percent 3 15 3 7" xfId="12661"/>
    <cellStyle name="Percent 3 15 3 8" xfId="12662"/>
    <cellStyle name="Percent 3 15 3 9" xfId="12663"/>
    <cellStyle name="Percent 3 15 4" xfId="12664"/>
    <cellStyle name="Percent 3 15 5" xfId="12665"/>
    <cellStyle name="Percent 3 15 6" xfId="12666"/>
    <cellStyle name="Percent 3 15 7" xfId="12667"/>
    <cellStyle name="Percent 3 15 8" xfId="12668"/>
    <cellStyle name="Percent 3 15 9" xfId="12669"/>
    <cellStyle name="Percent 3 16" xfId="3278"/>
    <cellStyle name="Percent 3 16 10" xfId="12670"/>
    <cellStyle name="Percent 3 16 11" xfId="12671"/>
    <cellStyle name="Percent 3 16 12" xfId="12672"/>
    <cellStyle name="Percent 3 16 13" xfId="12673"/>
    <cellStyle name="Percent 3 16 14" xfId="12674"/>
    <cellStyle name="Percent 3 16 15" xfId="12675"/>
    <cellStyle name="Percent 3 16 16" xfId="12676"/>
    <cellStyle name="Percent 3 16 17" xfId="12677"/>
    <cellStyle name="Percent 3 16 18" xfId="12678"/>
    <cellStyle name="Percent 3 16 19" xfId="12679"/>
    <cellStyle name="Percent 3 16 2" xfId="12680"/>
    <cellStyle name="Percent 3 16 2 10" xfId="12681"/>
    <cellStyle name="Percent 3 16 2 11" xfId="12682"/>
    <cellStyle name="Percent 3 16 2 12" xfId="12683"/>
    <cellStyle name="Percent 3 16 2 13" xfId="12684"/>
    <cellStyle name="Percent 3 16 2 14" xfId="12685"/>
    <cellStyle name="Percent 3 16 2 15" xfId="12686"/>
    <cellStyle name="Percent 3 16 2 16" xfId="12687"/>
    <cellStyle name="Percent 3 16 2 17" xfId="12688"/>
    <cellStyle name="Percent 3 16 2 18" xfId="12689"/>
    <cellStyle name="Percent 3 16 2 19" xfId="12690"/>
    <cellStyle name="Percent 3 16 2 2" xfId="12691"/>
    <cellStyle name="Percent 3 16 2 2 10" xfId="12692"/>
    <cellStyle name="Percent 3 16 2 2 11" xfId="12693"/>
    <cellStyle name="Percent 3 16 2 2 12" xfId="12694"/>
    <cellStyle name="Percent 3 16 2 2 13" xfId="12695"/>
    <cellStyle name="Percent 3 16 2 2 14" xfId="12696"/>
    <cellStyle name="Percent 3 16 2 2 15" xfId="12697"/>
    <cellStyle name="Percent 3 16 2 2 16" xfId="12698"/>
    <cellStyle name="Percent 3 16 2 2 17" xfId="12699"/>
    <cellStyle name="Percent 3 16 2 2 18" xfId="12700"/>
    <cellStyle name="Percent 3 16 2 2 19" xfId="12701"/>
    <cellStyle name="Percent 3 16 2 2 2" xfId="12702"/>
    <cellStyle name="Percent 3 16 2 2 3" xfId="12703"/>
    <cellStyle name="Percent 3 16 2 2 4" xfId="12704"/>
    <cellStyle name="Percent 3 16 2 2 5" xfId="12705"/>
    <cellStyle name="Percent 3 16 2 2 6" xfId="12706"/>
    <cellStyle name="Percent 3 16 2 2 7" xfId="12707"/>
    <cellStyle name="Percent 3 16 2 2 8" xfId="12708"/>
    <cellStyle name="Percent 3 16 2 2 9" xfId="12709"/>
    <cellStyle name="Percent 3 16 2 20" xfId="12710"/>
    <cellStyle name="Percent 3 16 2 3" xfId="12711"/>
    <cellStyle name="Percent 3 16 2 4" xfId="12712"/>
    <cellStyle name="Percent 3 16 2 5" xfId="12713"/>
    <cellStyle name="Percent 3 16 2 6" xfId="12714"/>
    <cellStyle name="Percent 3 16 2 7" xfId="12715"/>
    <cellStyle name="Percent 3 16 2 8" xfId="12716"/>
    <cellStyle name="Percent 3 16 2 9" xfId="12717"/>
    <cellStyle name="Percent 3 16 20" xfId="12718"/>
    <cellStyle name="Percent 3 16 21" xfId="12719"/>
    <cellStyle name="Percent 3 16 3" xfId="12720"/>
    <cellStyle name="Percent 3 16 3 10" xfId="12721"/>
    <cellStyle name="Percent 3 16 3 11" xfId="12722"/>
    <cellStyle name="Percent 3 16 3 12" xfId="12723"/>
    <cellStyle name="Percent 3 16 3 13" xfId="12724"/>
    <cellStyle name="Percent 3 16 3 14" xfId="12725"/>
    <cellStyle name="Percent 3 16 3 15" xfId="12726"/>
    <cellStyle name="Percent 3 16 3 16" xfId="12727"/>
    <cellStyle name="Percent 3 16 3 17" xfId="12728"/>
    <cellStyle name="Percent 3 16 3 18" xfId="12729"/>
    <cellStyle name="Percent 3 16 3 19" xfId="12730"/>
    <cellStyle name="Percent 3 16 3 2" xfId="12731"/>
    <cellStyle name="Percent 3 16 3 3" xfId="12732"/>
    <cellStyle name="Percent 3 16 3 4" xfId="12733"/>
    <cellStyle name="Percent 3 16 3 5" xfId="12734"/>
    <cellStyle name="Percent 3 16 3 6" xfId="12735"/>
    <cellStyle name="Percent 3 16 3 7" xfId="12736"/>
    <cellStyle name="Percent 3 16 3 8" xfId="12737"/>
    <cellStyle name="Percent 3 16 3 9" xfId="12738"/>
    <cellStyle name="Percent 3 16 4" xfId="12739"/>
    <cellStyle name="Percent 3 16 5" xfId="12740"/>
    <cellStyle name="Percent 3 16 6" xfId="12741"/>
    <cellStyle name="Percent 3 16 7" xfId="12742"/>
    <cellStyle name="Percent 3 16 8" xfId="12743"/>
    <cellStyle name="Percent 3 16 9" xfId="12744"/>
    <cellStyle name="Percent 3 17" xfId="3279"/>
    <cellStyle name="Percent 3 17 10" xfId="12745"/>
    <cellStyle name="Percent 3 17 11" xfId="12746"/>
    <cellStyle name="Percent 3 17 12" xfId="12747"/>
    <cellStyle name="Percent 3 17 13" xfId="12748"/>
    <cellStyle name="Percent 3 17 14" xfId="12749"/>
    <cellStyle name="Percent 3 17 15" xfId="12750"/>
    <cellStyle name="Percent 3 17 16" xfId="12751"/>
    <cellStyle name="Percent 3 17 17" xfId="12752"/>
    <cellStyle name="Percent 3 17 18" xfId="12753"/>
    <cellStyle name="Percent 3 17 19" xfId="12754"/>
    <cellStyle name="Percent 3 17 2" xfId="12755"/>
    <cellStyle name="Percent 3 17 2 10" xfId="12756"/>
    <cellStyle name="Percent 3 17 2 11" xfId="12757"/>
    <cellStyle name="Percent 3 17 2 12" xfId="12758"/>
    <cellStyle name="Percent 3 17 2 13" xfId="12759"/>
    <cellStyle name="Percent 3 17 2 14" xfId="12760"/>
    <cellStyle name="Percent 3 17 2 15" xfId="12761"/>
    <cellStyle name="Percent 3 17 2 16" xfId="12762"/>
    <cellStyle name="Percent 3 17 2 17" xfId="12763"/>
    <cellStyle name="Percent 3 17 2 18" xfId="12764"/>
    <cellStyle name="Percent 3 17 2 19" xfId="12765"/>
    <cellStyle name="Percent 3 17 2 2" xfId="12766"/>
    <cellStyle name="Percent 3 17 2 2 10" xfId="12767"/>
    <cellStyle name="Percent 3 17 2 2 11" xfId="12768"/>
    <cellStyle name="Percent 3 17 2 2 12" xfId="12769"/>
    <cellStyle name="Percent 3 17 2 2 13" xfId="12770"/>
    <cellStyle name="Percent 3 17 2 2 14" xfId="12771"/>
    <cellStyle name="Percent 3 17 2 2 15" xfId="12772"/>
    <cellStyle name="Percent 3 17 2 2 16" xfId="12773"/>
    <cellStyle name="Percent 3 17 2 2 17" xfId="12774"/>
    <cellStyle name="Percent 3 17 2 2 18" xfId="12775"/>
    <cellStyle name="Percent 3 17 2 2 19" xfId="12776"/>
    <cellStyle name="Percent 3 17 2 2 2" xfId="12777"/>
    <cellStyle name="Percent 3 17 2 2 3" xfId="12778"/>
    <cellStyle name="Percent 3 17 2 2 4" xfId="12779"/>
    <cellStyle name="Percent 3 17 2 2 5" xfId="12780"/>
    <cellStyle name="Percent 3 17 2 2 6" xfId="12781"/>
    <cellStyle name="Percent 3 17 2 2 7" xfId="12782"/>
    <cellStyle name="Percent 3 17 2 2 8" xfId="12783"/>
    <cellStyle name="Percent 3 17 2 2 9" xfId="12784"/>
    <cellStyle name="Percent 3 17 2 20" xfId="12785"/>
    <cellStyle name="Percent 3 17 2 3" xfId="12786"/>
    <cellStyle name="Percent 3 17 2 4" xfId="12787"/>
    <cellStyle name="Percent 3 17 2 5" xfId="12788"/>
    <cellStyle name="Percent 3 17 2 6" xfId="12789"/>
    <cellStyle name="Percent 3 17 2 7" xfId="12790"/>
    <cellStyle name="Percent 3 17 2 8" xfId="12791"/>
    <cellStyle name="Percent 3 17 2 9" xfId="12792"/>
    <cellStyle name="Percent 3 17 20" xfId="12793"/>
    <cellStyle name="Percent 3 17 21" xfId="12794"/>
    <cellStyle name="Percent 3 17 3" xfId="12795"/>
    <cellStyle name="Percent 3 17 3 10" xfId="12796"/>
    <cellStyle name="Percent 3 17 3 11" xfId="12797"/>
    <cellStyle name="Percent 3 17 3 12" xfId="12798"/>
    <cellStyle name="Percent 3 17 3 13" xfId="12799"/>
    <cellStyle name="Percent 3 17 3 14" xfId="12800"/>
    <cellStyle name="Percent 3 17 3 15" xfId="12801"/>
    <cellStyle name="Percent 3 17 3 16" xfId="12802"/>
    <cellStyle name="Percent 3 17 3 17" xfId="12803"/>
    <cellStyle name="Percent 3 17 3 18" xfId="12804"/>
    <cellStyle name="Percent 3 17 3 19" xfId="12805"/>
    <cellStyle name="Percent 3 17 3 2" xfId="12806"/>
    <cellStyle name="Percent 3 17 3 3" xfId="12807"/>
    <cellStyle name="Percent 3 17 3 4" xfId="12808"/>
    <cellStyle name="Percent 3 17 3 5" xfId="12809"/>
    <cellStyle name="Percent 3 17 3 6" xfId="12810"/>
    <cellStyle name="Percent 3 17 3 7" xfId="12811"/>
    <cellStyle name="Percent 3 17 3 8" xfId="12812"/>
    <cellStyle name="Percent 3 17 3 9" xfId="12813"/>
    <cellStyle name="Percent 3 17 4" xfId="12814"/>
    <cellStyle name="Percent 3 17 5" xfId="12815"/>
    <cellStyle name="Percent 3 17 6" xfId="12816"/>
    <cellStyle name="Percent 3 17 7" xfId="12817"/>
    <cellStyle name="Percent 3 17 8" xfId="12818"/>
    <cellStyle name="Percent 3 17 9" xfId="12819"/>
    <cellStyle name="Percent 3 18" xfId="3280"/>
    <cellStyle name="Percent 3 18 10" xfId="12820"/>
    <cellStyle name="Percent 3 18 11" xfId="12821"/>
    <cellStyle name="Percent 3 18 12" xfId="12822"/>
    <cellStyle name="Percent 3 18 13" xfId="12823"/>
    <cellStyle name="Percent 3 18 14" xfId="12824"/>
    <cellStyle name="Percent 3 18 15" xfId="12825"/>
    <cellStyle name="Percent 3 18 16" xfId="12826"/>
    <cellStyle name="Percent 3 18 17" xfId="12827"/>
    <cellStyle name="Percent 3 18 18" xfId="12828"/>
    <cellStyle name="Percent 3 18 19" xfId="12829"/>
    <cellStyle name="Percent 3 18 2" xfId="12830"/>
    <cellStyle name="Percent 3 18 2 10" xfId="12831"/>
    <cellStyle name="Percent 3 18 2 11" xfId="12832"/>
    <cellStyle name="Percent 3 18 2 12" xfId="12833"/>
    <cellStyle name="Percent 3 18 2 13" xfId="12834"/>
    <cellStyle name="Percent 3 18 2 14" xfId="12835"/>
    <cellStyle name="Percent 3 18 2 15" xfId="12836"/>
    <cellStyle name="Percent 3 18 2 16" xfId="12837"/>
    <cellStyle name="Percent 3 18 2 17" xfId="12838"/>
    <cellStyle name="Percent 3 18 2 18" xfId="12839"/>
    <cellStyle name="Percent 3 18 2 19" xfId="12840"/>
    <cellStyle name="Percent 3 18 2 2" xfId="12841"/>
    <cellStyle name="Percent 3 18 2 2 10" xfId="12842"/>
    <cellStyle name="Percent 3 18 2 2 11" xfId="12843"/>
    <cellStyle name="Percent 3 18 2 2 12" xfId="12844"/>
    <cellStyle name="Percent 3 18 2 2 13" xfId="12845"/>
    <cellStyle name="Percent 3 18 2 2 14" xfId="12846"/>
    <cellStyle name="Percent 3 18 2 2 15" xfId="12847"/>
    <cellStyle name="Percent 3 18 2 2 16" xfId="12848"/>
    <cellStyle name="Percent 3 18 2 2 17" xfId="12849"/>
    <cellStyle name="Percent 3 18 2 2 18" xfId="12850"/>
    <cellStyle name="Percent 3 18 2 2 19" xfId="12851"/>
    <cellStyle name="Percent 3 18 2 2 2" xfId="12852"/>
    <cellStyle name="Percent 3 18 2 2 3" xfId="12853"/>
    <cellStyle name="Percent 3 18 2 2 4" xfId="12854"/>
    <cellStyle name="Percent 3 18 2 2 5" xfId="12855"/>
    <cellStyle name="Percent 3 18 2 2 6" xfId="12856"/>
    <cellStyle name="Percent 3 18 2 2 7" xfId="12857"/>
    <cellStyle name="Percent 3 18 2 2 8" xfId="12858"/>
    <cellStyle name="Percent 3 18 2 2 9" xfId="12859"/>
    <cellStyle name="Percent 3 18 2 20" xfId="12860"/>
    <cellStyle name="Percent 3 18 2 3" xfId="12861"/>
    <cellStyle name="Percent 3 18 2 4" xfId="12862"/>
    <cellStyle name="Percent 3 18 2 5" xfId="12863"/>
    <cellStyle name="Percent 3 18 2 6" xfId="12864"/>
    <cellStyle name="Percent 3 18 2 7" xfId="12865"/>
    <cellStyle name="Percent 3 18 2 8" xfId="12866"/>
    <cellStyle name="Percent 3 18 2 9" xfId="12867"/>
    <cellStyle name="Percent 3 18 20" xfId="12868"/>
    <cellStyle name="Percent 3 18 21" xfId="12869"/>
    <cellStyle name="Percent 3 18 3" xfId="12870"/>
    <cellStyle name="Percent 3 18 3 10" xfId="12871"/>
    <cellStyle name="Percent 3 18 3 11" xfId="12872"/>
    <cellStyle name="Percent 3 18 3 12" xfId="12873"/>
    <cellStyle name="Percent 3 18 3 13" xfId="12874"/>
    <cellStyle name="Percent 3 18 3 14" xfId="12875"/>
    <cellStyle name="Percent 3 18 3 15" xfId="12876"/>
    <cellStyle name="Percent 3 18 3 16" xfId="12877"/>
    <cellStyle name="Percent 3 18 3 17" xfId="12878"/>
    <cellStyle name="Percent 3 18 3 18" xfId="12879"/>
    <cellStyle name="Percent 3 18 3 19" xfId="12880"/>
    <cellStyle name="Percent 3 18 3 2" xfId="12881"/>
    <cellStyle name="Percent 3 18 3 3" xfId="12882"/>
    <cellStyle name="Percent 3 18 3 4" xfId="12883"/>
    <cellStyle name="Percent 3 18 3 5" xfId="12884"/>
    <cellStyle name="Percent 3 18 3 6" xfId="12885"/>
    <cellStyle name="Percent 3 18 3 7" xfId="12886"/>
    <cellStyle name="Percent 3 18 3 8" xfId="12887"/>
    <cellStyle name="Percent 3 18 3 9" xfId="12888"/>
    <cellStyle name="Percent 3 18 4" xfId="12889"/>
    <cellStyle name="Percent 3 18 5" xfId="12890"/>
    <cellStyle name="Percent 3 18 6" xfId="12891"/>
    <cellStyle name="Percent 3 18 7" xfId="12892"/>
    <cellStyle name="Percent 3 18 8" xfId="12893"/>
    <cellStyle name="Percent 3 18 9" xfId="12894"/>
    <cellStyle name="Percent 3 19" xfId="3281"/>
    <cellStyle name="Percent 3 19 10" xfId="12895"/>
    <cellStyle name="Percent 3 19 11" xfId="12896"/>
    <cellStyle name="Percent 3 19 12" xfId="12897"/>
    <cellStyle name="Percent 3 19 13" xfId="12898"/>
    <cellStyle name="Percent 3 19 14" xfId="12899"/>
    <cellStyle name="Percent 3 19 15" xfId="12900"/>
    <cellStyle name="Percent 3 19 16" xfId="12901"/>
    <cellStyle name="Percent 3 19 17" xfId="12902"/>
    <cellStyle name="Percent 3 19 18" xfId="12903"/>
    <cellStyle name="Percent 3 19 19" xfId="12904"/>
    <cellStyle name="Percent 3 19 2" xfId="12905"/>
    <cellStyle name="Percent 3 19 2 10" xfId="12906"/>
    <cellStyle name="Percent 3 19 2 11" xfId="12907"/>
    <cellStyle name="Percent 3 19 2 12" xfId="12908"/>
    <cellStyle name="Percent 3 19 2 13" xfId="12909"/>
    <cellStyle name="Percent 3 19 2 14" xfId="12910"/>
    <cellStyle name="Percent 3 19 2 15" xfId="12911"/>
    <cellStyle name="Percent 3 19 2 16" xfId="12912"/>
    <cellStyle name="Percent 3 19 2 17" xfId="12913"/>
    <cellStyle name="Percent 3 19 2 18" xfId="12914"/>
    <cellStyle name="Percent 3 19 2 19" xfId="12915"/>
    <cellStyle name="Percent 3 19 2 2" xfId="12916"/>
    <cellStyle name="Percent 3 19 2 2 10" xfId="12917"/>
    <cellStyle name="Percent 3 19 2 2 11" xfId="12918"/>
    <cellStyle name="Percent 3 19 2 2 12" xfId="12919"/>
    <cellStyle name="Percent 3 19 2 2 13" xfId="12920"/>
    <cellStyle name="Percent 3 19 2 2 14" xfId="12921"/>
    <cellStyle name="Percent 3 19 2 2 15" xfId="12922"/>
    <cellStyle name="Percent 3 19 2 2 16" xfId="12923"/>
    <cellStyle name="Percent 3 19 2 2 17" xfId="12924"/>
    <cellStyle name="Percent 3 19 2 2 18" xfId="12925"/>
    <cellStyle name="Percent 3 19 2 2 19" xfId="12926"/>
    <cellStyle name="Percent 3 19 2 2 2" xfId="12927"/>
    <cellStyle name="Percent 3 19 2 2 3" xfId="12928"/>
    <cellStyle name="Percent 3 19 2 2 4" xfId="12929"/>
    <cellStyle name="Percent 3 19 2 2 5" xfId="12930"/>
    <cellStyle name="Percent 3 19 2 2 6" xfId="12931"/>
    <cellStyle name="Percent 3 19 2 2 7" xfId="12932"/>
    <cellStyle name="Percent 3 19 2 2 8" xfId="12933"/>
    <cellStyle name="Percent 3 19 2 2 9" xfId="12934"/>
    <cellStyle name="Percent 3 19 2 20" xfId="12935"/>
    <cellStyle name="Percent 3 19 2 3" xfId="12936"/>
    <cellStyle name="Percent 3 19 2 4" xfId="12937"/>
    <cellStyle name="Percent 3 19 2 5" xfId="12938"/>
    <cellStyle name="Percent 3 19 2 6" xfId="12939"/>
    <cellStyle name="Percent 3 19 2 7" xfId="12940"/>
    <cellStyle name="Percent 3 19 2 8" xfId="12941"/>
    <cellStyle name="Percent 3 19 2 9" xfId="12942"/>
    <cellStyle name="Percent 3 19 20" xfId="12943"/>
    <cellStyle name="Percent 3 19 21" xfId="12944"/>
    <cellStyle name="Percent 3 19 3" xfId="12945"/>
    <cellStyle name="Percent 3 19 3 10" xfId="12946"/>
    <cellStyle name="Percent 3 19 3 11" xfId="12947"/>
    <cellStyle name="Percent 3 19 3 12" xfId="12948"/>
    <cellStyle name="Percent 3 19 3 13" xfId="12949"/>
    <cellStyle name="Percent 3 19 3 14" xfId="12950"/>
    <cellStyle name="Percent 3 19 3 15" xfId="12951"/>
    <cellStyle name="Percent 3 19 3 16" xfId="12952"/>
    <cellStyle name="Percent 3 19 3 17" xfId="12953"/>
    <cellStyle name="Percent 3 19 3 18" xfId="12954"/>
    <cellStyle name="Percent 3 19 3 19" xfId="12955"/>
    <cellStyle name="Percent 3 19 3 2" xfId="12956"/>
    <cellStyle name="Percent 3 19 3 3" xfId="12957"/>
    <cellStyle name="Percent 3 19 3 4" xfId="12958"/>
    <cellStyle name="Percent 3 19 3 5" xfId="12959"/>
    <cellStyle name="Percent 3 19 3 6" xfId="12960"/>
    <cellStyle name="Percent 3 19 3 7" xfId="12961"/>
    <cellStyle name="Percent 3 19 3 8" xfId="12962"/>
    <cellStyle name="Percent 3 19 3 9" xfId="12963"/>
    <cellStyle name="Percent 3 19 4" xfId="12964"/>
    <cellStyle name="Percent 3 19 5" xfId="12965"/>
    <cellStyle name="Percent 3 19 6" xfId="12966"/>
    <cellStyle name="Percent 3 19 7" xfId="12967"/>
    <cellStyle name="Percent 3 19 8" xfId="12968"/>
    <cellStyle name="Percent 3 19 9" xfId="12969"/>
    <cellStyle name="Percent 3 2" xfId="3"/>
    <cellStyle name="Percent 3 2 10" xfId="12970"/>
    <cellStyle name="Percent 3 2 11" xfId="12971"/>
    <cellStyle name="Percent 3 2 12" xfId="12972"/>
    <cellStyle name="Percent 3 2 13" xfId="12973"/>
    <cellStyle name="Percent 3 2 14" xfId="12974"/>
    <cellStyle name="Percent 3 2 15" xfId="12975"/>
    <cellStyle name="Percent 3 2 16" xfId="12976"/>
    <cellStyle name="Percent 3 2 17" xfId="12977"/>
    <cellStyle name="Percent 3 2 18" xfId="12978"/>
    <cellStyle name="Percent 3 2 19" xfId="12979"/>
    <cellStyle name="Percent 3 2 2" xfId="12980"/>
    <cellStyle name="Percent 3 2 2 10" xfId="12981"/>
    <cellStyle name="Percent 3 2 2 11" xfId="12982"/>
    <cellStyle name="Percent 3 2 2 12" xfId="12983"/>
    <cellStyle name="Percent 3 2 2 13" xfId="12984"/>
    <cellStyle name="Percent 3 2 2 14" xfId="12985"/>
    <cellStyle name="Percent 3 2 2 15" xfId="12986"/>
    <cellStyle name="Percent 3 2 2 16" xfId="12987"/>
    <cellStyle name="Percent 3 2 2 17" xfId="12988"/>
    <cellStyle name="Percent 3 2 2 18" xfId="12989"/>
    <cellStyle name="Percent 3 2 2 19" xfId="12990"/>
    <cellStyle name="Percent 3 2 2 2" xfId="12991"/>
    <cellStyle name="Percent 3 2 2 2 10" xfId="12992"/>
    <cellStyle name="Percent 3 2 2 2 11" xfId="12993"/>
    <cellStyle name="Percent 3 2 2 2 12" xfId="12994"/>
    <cellStyle name="Percent 3 2 2 2 13" xfId="12995"/>
    <cellStyle name="Percent 3 2 2 2 14" xfId="12996"/>
    <cellStyle name="Percent 3 2 2 2 15" xfId="12997"/>
    <cellStyle name="Percent 3 2 2 2 16" xfId="12998"/>
    <cellStyle name="Percent 3 2 2 2 17" xfId="12999"/>
    <cellStyle name="Percent 3 2 2 2 18" xfId="13000"/>
    <cellStyle name="Percent 3 2 2 2 19" xfId="13001"/>
    <cellStyle name="Percent 3 2 2 2 2" xfId="13002"/>
    <cellStyle name="Percent 3 2 2 2 3" xfId="13003"/>
    <cellStyle name="Percent 3 2 2 2 4" xfId="13004"/>
    <cellStyle name="Percent 3 2 2 2 5" xfId="13005"/>
    <cellStyle name="Percent 3 2 2 2 6" xfId="13006"/>
    <cellStyle name="Percent 3 2 2 2 7" xfId="13007"/>
    <cellStyle name="Percent 3 2 2 2 8" xfId="13008"/>
    <cellStyle name="Percent 3 2 2 2 9" xfId="13009"/>
    <cellStyle name="Percent 3 2 2 20" xfId="13010"/>
    <cellStyle name="Percent 3 2 2 3" xfId="13011"/>
    <cellStyle name="Percent 3 2 2 4" xfId="13012"/>
    <cellStyle name="Percent 3 2 2 5" xfId="13013"/>
    <cellStyle name="Percent 3 2 2 6" xfId="13014"/>
    <cellStyle name="Percent 3 2 2 7" xfId="13015"/>
    <cellStyle name="Percent 3 2 2 8" xfId="13016"/>
    <cellStyle name="Percent 3 2 2 9" xfId="13017"/>
    <cellStyle name="Percent 3 2 20" xfId="13018"/>
    <cellStyle name="Percent 3 2 21" xfId="13019"/>
    <cellStyle name="Percent 3 2 3" xfId="13020"/>
    <cellStyle name="Percent 3 2 3 10" xfId="13021"/>
    <cellStyle name="Percent 3 2 3 11" xfId="13022"/>
    <cellStyle name="Percent 3 2 3 12" xfId="13023"/>
    <cellStyle name="Percent 3 2 3 13" xfId="13024"/>
    <cellStyle name="Percent 3 2 3 14" xfId="13025"/>
    <cellStyle name="Percent 3 2 3 15" xfId="13026"/>
    <cellStyle name="Percent 3 2 3 16" xfId="13027"/>
    <cellStyle name="Percent 3 2 3 17" xfId="13028"/>
    <cellStyle name="Percent 3 2 3 18" xfId="13029"/>
    <cellStyle name="Percent 3 2 3 19" xfId="13030"/>
    <cellStyle name="Percent 3 2 3 2" xfId="13031"/>
    <cellStyle name="Percent 3 2 3 3" xfId="13032"/>
    <cellStyle name="Percent 3 2 3 4" xfId="13033"/>
    <cellStyle name="Percent 3 2 3 5" xfId="13034"/>
    <cellStyle name="Percent 3 2 3 6" xfId="13035"/>
    <cellStyle name="Percent 3 2 3 7" xfId="13036"/>
    <cellStyle name="Percent 3 2 3 8" xfId="13037"/>
    <cellStyle name="Percent 3 2 3 9" xfId="13038"/>
    <cellStyle name="Percent 3 2 4" xfId="13039"/>
    <cellStyle name="Percent 3 2 5" xfId="13040"/>
    <cellStyle name="Percent 3 2 6" xfId="13041"/>
    <cellStyle name="Percent 3 2 7" xfId="13042"/>
    <cellStyle name="Percent 3 2 8" xfId="13043"/>
    <cellStyle name="Percent 3 2 9" xfId="13044"/>
    <cellStyle name="Percent 3 20" xfId="3282"/>
    <cellStyle name="Percent 3 20 10" xfId="13045"/>
    <cellStyle name="Percent 3 20 11" xfId="13046"/>
    <cellStyle name="Percent 3 20 12" xfId="13047"/>
    <cellStyle name="Percent 3 20 13" xfId="13048"/>
    <cellStyle name="Percent 3 20 14" xfId="13049"/>
    <cellStyle name="Percent 3 20 15" xfId="13050"/>
    <cellStyle name="Percent 3 20 16" xfId="13051"/>
    <cellStyle name="Percent 3 20 17" xfId="13052"/>
    <cellStyle name="Percent 3 20 18" xfId="13053"/>
    <cellStyle name="Percent 3 20 19" xfId="13054"/>
    <cellStyle name="Percent 3 20 2" xfId="13055"/>
    <cellStyle name="Percent 3 20 2 10" xfId="13056"/>
    <cellStyle name="Percent 3 20 2 11" xfId="13057"/>
    <cellStyle name="Percent 3 20 2 12" xfId="13058"/>
    <cellStyle name="Percent 3 20 2 13" xfId="13059"/>
    <cellStyle name="Percent 3 20 2 14" xfId="13060"/>
    <cellStyle name="Percent 3 20 2 15" xfId="13061"/>
    <cellStyle name="Percent 3 20 2 16" xfId="13062"/>
    <cellStyle name="Percent 3 20 2 17" xfId="13063"/>
    <cellStyle name="Percent 3 20 2 18" xfId="13064"/>
    <cellStyle name="Percent 3 20 2 19" xfId="13065"/>
    <cellStyle name="Percent 3 20 2 2" xfId="13066"/>
    <cellStyle name="Percent 3 20 2 2 10" xfId="13067"/>
    <cellStyle name="Percent 3 20 2 2 11" xfId="13068"/>
    <cellStyle name="Percent 3 20 2 2 12" xfId="13069"/>
    <cellStyle name="Percent 3 20 2 2 13" xfId="13070"/>
    <cellStyle name="Percent 3 20 2 2 14" xfId="13071"/>
    <cellStyle name="Percent 3 20 2 2 15" xfId="13072"/>
    <cellStyle name="Percent 3 20 2 2 16" xfId="13073"/>
    <cellStyle name="Percent 3 20 2 2 17" xfId="13074"/>
    <cellStyle name="Percent 3 20 2 2 18" xfId="13075"/>
    <cellStyle name="Percent 3 20 2 2 19" xfId="13076"/>
    <cellStyle name="Percent 3 20 2 2 2" xfId="13077"/>
    <cellStyle name="Percent 3 20 2 2 3" xfId="13078"/>
    <cellStyle name="Percent 3 20 2 2 4" xfId="13079"/>
    <cellStyle name="Percent 3 20 2 2 5" xfId="13080"/>
    <cellStyle name="Percent 3 20 2 2 6" xfId="13081"/>
    <cellStyle name="Percent 3 20 2 2 7" xfId="13082"/>
    <cellStyle name="Percent 3 20 2 2 8" xfId="13083"/>
    <cellStyle name="Percent 3 20 2 2 9" xfId="13084"/>
    <cellStyle name="Percent 3 20 2 20" xfId="13085"/>
    <cellStyle name="Percent 3 20 2 3" xfId="13086"/>
    <cellStyle name="Percent 3 20 2 4" xfId="13087"/>
    <cellStyle name="Percent 3 20 2 5" xfId="13088"/>
    <cellStyle name="Percent 3 20 2 6" xfId="13089"/>
    <cellStyle name="Percent 3 20 2 7" xfId="13090"/>
    <cellStyle name="Percent 3 20 2 8" xfId="13091"/>
    <cellStyle name="Percent 3 20 2 9" xfId="13092"/>
    <cellStyle name="Percent 3 20 20" xfId="13093"/>
    <cellStyle name="Percent 3 20 21" xfId="13094"/>
    <cellStyle name="Percent 3 20 3" xfId="13095"/>
    <cellStyle name="Percent 3 20 3 10" xfId="13096"/>
    <cellStyle name="Percent 3 20 3 11" xfId="13097"/>
    <cellStyle name="Percent 3 20 3 12" xfId="13098"/>
    <cellStyle name="Percent 3 20 3 13" xfId="13099"/>
    <cellStyle name="Percent 3 20 3 14" xfId="13100"/>
    <cellStyle name="Percent 3 20 3 15" xfId="13101"/>
    <cellStyle name="Percent 3 20 3 16" xfId="13102"/>
    <cellStyle name="Percent 3 20 3 17" xfId="13103"/>
    <cellStyle name="Percent 3 20 3 18" xfId="13104"/>
    <cellStyle name="Percent 3 20 3 19" xfId="13105"/>
    <cellStyle name="Percent 3 20 3 2" xfId="13106"/>
    <cellStyle name="Percent 3 20 3 3" xfId="13107"/>
    <cellStyle name="Percent 3 20 3 4" xfId="13108"/>
    <cellStyle name="Percent 3 20 3 5" xfId="13109"/>
    <cellStyle name="Percent 3 20 3 6" xfId="13110"/>
    <cellStyle name="Percent 3 20 3 7" xfId="13111"/>
    <cellStyle name="Percent 3 20 3 8" xfId="13112"/>
    <cellStyle name="Percent 3 20 3 9" xfId="13113"/>
    <cellStyle name="Percent 3 20 4" xfId="13114"/>
    <cellStyle name="Percent 3 20 5" xfId="13115"/>
    <cellStyle name="Percent 3 20 6" xfId="13116"/>
    <cellStyle name="Percent 3 20 7" xfId="13117"/>
    <cellStyle name="Percent 3 20 8" xfId="13118"/>
    <cellStyle name="Percent 3 20 9" xfId="13119"/>
    <cellStyle name="Percent 3 21" xfId="3283"/>
    <cellStyle name="Percent 3 21 10" xfId="13120"/>
    <cellStyle name="Percent 3 21 11" xfId="13121"/>
    <cellStyle name="Percent 3 21 12" xfId="13122"/>
    <cellStyle name="Percent 3 21 13" xfId="13123"/>
    <cellStyle name="Percent 3 21 14" xfId="13124"/>
    <cellStyle name="Percent 3 21 15" xfId="13125"/>
    <cellStyle name="Percent 3 21 16" xfId="13126"/>
    <cellStyle name="Percent 3 21 17" xfId="13127"/>
    <cellStyle name="Percent 3 21 18" xfId="13128"/>
    <cellStyle name="Percent 3 21 19" xfId="13129"/>
    <cellStyle name="Percent 3 21 2" xfId="13130"/>
    <cellStyle name="Percent 3 21 2 10" xfId="13131"/>
    <cellStyle name="Percent 3 21 2 11" xfId="13132"/>
    <cellStyle name="Percent 3 21 2 12" xfId="13133"/>
    <cellStyle name="Percent 3 21 2 13" xfId="13134"/>
    <cellStyle name="Percent 3 21 2 14" xfId="13135"/>
    <cellStyle name="Percent 3 21 2 15" xfId="13136"/>
    <cellStyle name="Percent 3 21 2 16" xfId="13137"/>
    <cellStyle name="Percent 3 21 2 17" xfId="13138"/>
    <cellStyle name="Percent 3 21 2 18" xfId="13139"/>
    <cellStyle name="Percent 3 21 2 19" xfId="13140"/>
    <cellStyle name="Percent 3 21 2 2" xfId="13141"/>
    <cellStyle name="Percent 3 21 2 2 10" xfId="13142"/>
    <cellStyle name="Percent 3 21 2 2 11" xfId="13143"/>
    <cellStyle name="Percent 3 21 2 2 12" xfId="13144"/>
    <cellStyle name="Percent 3 21 2 2 13" xfId="13145"/>
    <cellStyle name="Percent 3 21 2 2 14" xfId="13146"/>
    <cellStyle name="Percent 3 21 2 2 15" xfId="13147"/>
    <cellStyle name="Percent 3 21 2 2 16" xfId="13148"/>
    <cellStyle name="Percent 3 21 2 2 17" xfId="13149"/>
    <cellStyle name="Percent 3 21 2 2 18" xfId="13150"/>
    <cellStyle name="Percent 3 21 2 2 19" xfId="13151"/>
    <cellStyle name="Percent 3 21 2 2 2" xfId="13152"/>
    <cellStyle name="Percent 3 21 2 2 3" xfId="13153"/>
    <cellStyle name="Percent 3 21 2 2 4" xfId="13154"/>
    <cellStyle name="Percent 3 21 2 2 5" xfId="13155"/>
    <cellStyle name="Percent 3 21 2 2 6" xfId="13156"/>
    <cellStyle name="Percent 3 21 2 2 7" xfId="13157"/>
    <cellStyle name="Percent 3 21 2 2 8" xfId="13158"/>
    <cellStyle name="Percent 3 21 2 2 9" xfId="13159"/>
    <cellStyle name="Percent 3 21 2 20" xfId="13160"/>
    <cellStyle name="Percent 3 21 2 3" xfId="13161"/>
    <cellStyle name="Percent 3 21 2 4" xfId="13162"/>
    <cellStyle name="Percent 3 21 2 5" xfId="13163"/>
    <cellStyle name="Percent 3 21 2 6" xfId="13164"/>
    <cellStyle name="Percent 3 21 2 7" xfId="13165"/>
    <cellStyle name="Percent 3 21 2 8" xfId="13166"/>
    <cellStyle name="Percent 3 21 2 9" xfId="13167"/>
    <cellStyle name="Percent 3 21 20" xfId="13168"/>
    <cellStyle name="Percent 3 21 21" xfId="13169"/>
    <cellStyle name="Percent 3 21 3" xfId="13170"/>
    <cellStyle name="Percent 3 21 3 10" xfId="13171"/>
    <cellStyle name="Percent 3 21 3 11" xfId="13172"/>
    <cellStyle name="Percent 3 21 3 12" xfId="13173"/>
    <cellStyle name="Percent 3 21 3 13" xfId="13174"/>
    <cellStyle name="Percent 3 21 3 14" xfId="13175"/>
    <cellStyle name="Percent 3 21 3 15" xfId="13176"/>
    <cellStyle name="Percent 3 21 3 16" xfId="13177"/>
    <cellStyle name="Percent 3 21 3 17" xfId="13178"/>
    <cellStyle name="Percent 3 21 3 18" xfId="13179"/>
    <cellStyle name="Percent 3 21 3 19" xfId="13180"/>
    <cellStyle name="Percent 3 21 3 2" xfId="13181"/>
    <cellStyle name="Percent 3 21 3 3" xfId="13182"/>
    <cellStyle name="Percent 3 21 3 4" xfId="13183"/>
    <cellStyle name="Percent 3 21 3 5" xfId="13184"/>
    <cellStyle name="Percent 3 21 3 6" xfId="13185"/>
    <cellStyle name="Percent 3 21 3 7" xfId="13186"/>
    <cellStyle name="Percent 3 21 3 8" xfId="13187"/>
    <cellStyle name="Percent 3 21 3 9" xfId="13188"/>
    <cellStyle name="Percent 3 21 4" xfId="13189"/>
    <cellStyle name="Percent 3 21 5" xfId="13190"/>
    <cellStyle name="Percent 3 21 6" xfId="13191"/>
    <cellStyle name="Percent 3 21 7" xfId="13192"/>
    <cellStyle name="Percent 3 21 8" xfId="13193"/>
    <cellStyle name="Percent 3 21 9" xfId="13194"/>
    <cellStyle name="Percent 3 22" xfId="3284"/>
    <cellStyle name="Percent 3 22 10" xfId="13195"/>
    <cellStyle name="Percent 3 22 11" xfId="13196"/>
    <cellStyle name="Percent 3 22 12" xfId="13197"/>
    <cellStyle name="Percent 3 22 13" xfId="13198"/>
    <cellStyle name="Percent 3 22 14" xfId="13199"/>
    <cellStyle name="Percent 3 22 15" xfId="13200"/>
    <cellStyle name="Percent 3 22 16" xfId="13201"/>
    <cellStyle name="Percent 3 22 17" xfId="13202"/>
    <cellStyle name="Percent 3 22 18" xfId="13203"/>
    <cellStyle name="Percent 3 22 19" xfId="13204"/>
    <cellStyle name="Percent 3 22 2" xfId="13205"/>
    <cellStyle name="Percent 3 22 2 10" xfId="13206"/>
    <cellStyle name="Percent 3 22 2 11" xfId="13207"/>
    <cellStyle name="Percent 3 22 2 12" xfId="13208"/>
    <cellStyle name="Percent 3 22 2 13" xfId="13209"/>
    <cellStyle name="Percent 3 22 2 14" xfId="13210"/>
    <cellStyle name="Percent 3 22 2 15" xfId="13211"/>
    <cellStyle name="Percent 3 22 2 16" xfId="13212"/>
    <cellStyle name="Percent 3 22 2 17" xfId="13213"/>
    <cellStyle name="Percent 3 22 2 18" xfId="13214"/>
    <cellStyle name="Percent 3 22 2 19" xfId="13215"/>
    <cellStyle name="Percent 3 22 2 2" xfId="13216"/>
    <cellStyle name="Percent 3 22 2 2 10" xfId="13217"/>
    <cellStyle name="Percent 3 22 2 2 11" xfId="13218"/>
    <cellStyle name="Percent 3 22 2 2 12" xfId="13219"/>
    <cellStyle name="Percent 3 22 2 2 13" xfId="13220"/>
    <cellStyle name="Percent 3 22 2 2 14" xfId="13221"/>
    <cellStyle name="Percent 3 22 2 2 15" xfId="13222"/>
    <cellStyle name="Percent 3 22 2 2 16" xfId="13223"/>
    <cellStyle name="Percent 3 22 2 2 17" xfId="13224"/>
    <cellStyle name="Percent 3 22 2 2 18" xfId="13225"/>
    <cellStyle name="Percent 3 22 2 2 19" xfId="13226"/>
    <cellStyle name="Percent 3 22 2 2 2" xfId="13227"/>
    <cellStyle name="Percent 3 22 2 2 3" xfId="13228"/>
    <cellStyle name="Percent 3 22 2 2 4" xfId="13229"/>
    <cellStyle name="Percent 3 22 2 2 5" xfId="13230"/>
    <cellStyle name="Percent 3 22 2 2 6" xfId="13231"/>
    <cellStyle name="Percent 3 22 2 2 7" xfId="13232"/>
    <cellStyle name="Percent 3 22 2 2 8" xfId="13233"/>
    <cellStyle name="Percent 3 22 2 2 9" xfId="13234"/>
    <cellStyle name="Percent 3 22 2 20" xfId="13235"/>
    <cellStyle name="Percent 3 22 2 3" xfId="13236"/>
    <cellStyle name="Percent 3 22 2 4" xfId="13237"/>
    <cellStyle name="Percent 3 22 2 5" xfId="13238"/>
    <cellStyle name="Percent 3 22 2 6" xfId="13239"/>
    <cellStyle name="Percent 3 22 2 7" xfId="13240"/>
    <cellStyle name="Percent 3 22 2 8" xfId="13241"/>
    <cellStyle name="Percent 3 22 2 9" xfId="13242"/>
    <cellStyle name="Percent 3 22 20" xfId="13243"/>
    <cellStyle name="Percent 3 22 21" xfId="13244"/>
    <cellStyle name="Percent 3 22 3" xfId="13245"/>
    <cellStyle name="Percent 3 22 3 10" xfId="13246"/>
    <cellStyle name="Percent 3 22 3 11" xfId="13247"/>
    <cellStyle name="Percent 3 22 3 12" xfId="13248"/>
    <cellStyle name="Percent 3 22 3 13" xfId="13249"/>
    <cellStyle name="Percent 3 22 3 14" xfId="13250"/>
    <cellStyle name="Percent 3 22 3 15" xfId="13251"/>
    <cellStyle name="Percent 3 22 3 16" xfId="13252"/>
    <cellStyle name="Percent 3 22 3 17" xfId="13253"/>
    <cellStyle name="Percent 3 22 3 18" xfId="13254"/>
    <cellStyle name="Percent 3 22 3 19" xfId="13255"/>
    <cellStyle name="Percent 3 22 3 2" xfId="13256"/>
    <cellStyle name="Percent 3 22 3 3" xfId="13257"/>
    <cellStyle name="Percent 3 22 3 4" xfId="13258"/>
    <cellStyle name="Percent 3 22 3 5" xfId="13259"/>
    <cellStyle name="Percent 3 22 3 6" xfId="13260"/>
    <cellStyle name="Percent 3 22 3 7" xfId="13261"/>
    <cellStyle name="Percent 3 22 3 8" xfId="13262"/>
    <cellStyle name="Percent 3 22 3 9" xfId="13263"/>
    <cellStyle name="Percent 3 22 4" xfId="13264"/>
    <cellStyle name="Percent 3 22 5" xfId="13265"/>
    <cellStyle name="Percent 3 22 6" xfId="13266"/>
    <cellStyle name="Percent 3 22 7" xfId="13267"/>
    <cellStyle name="Percent 3 22 8" xfId="13268"/>
    <cellStyle name="Percent 3 22 9" xfId="13269"/>
    <cellStyle name="Percent 3 23" xfId="3285"/>
    <cellStyle name="Percent 3 23 10" xfId="13270"/>
    <cellStyle name="Percent 3 23 11" xfId="13271"/>
    <cellStyle name="Percent 3 23 12" xfId="13272"/>
    <cellStyle name="Percent 3 23 13" xfId="13273"/>
    <cellStyle name="Percent 3 23 14" xfId="13274"/>
    <cellStyle name="Percent 3 23 15" xfId="13275"/>
    <cellStyle name="Percent 3 23 16" xfId="13276"/>
    <cellStyle name="Percent 3 23 17" xfId="13277"/>
    <cellStyle name="Percent 3 23 18" xfId="13278"/>
    <cellStyle name="Percent 3 23 19" xfId="13279"/>
    <cellStyle name="Percent 3 23 2" xfId="13280"/>
    <cellStyle name="Percent 3 23 2 10" xfId="13281"/>
    <cellStyle name="Percent 3 23 2 11" xfId="13282"/>
    <cellStyle name="Percent 3 23 2 12" xfId="13283"/>
    <cellStyle name="Percent 3 23 2 13" xfId="13284"/>
    <cellStyle name="Percent 3 23 2 14" xfId="13285"/>
    <cellStyle name="Percent 3 23 2 15" xfId="13286"/>
    <cellStyle name="Percent 3 23 2 16" xfId="13287"/>
    <cellStyle name="Percent 3 23 2 17" xfId="13288"/>
    <cellStyle name="Percent 3 23 2 18" xfId="13289"/>
    <cellStyle name="Percent 3 23 2 19" xfId="13290"/>
    <cellStyle name="Percent 3 23 2 2" xfId="13291"/>
    <cellStyle name="Percent 3 23 2 2 10" xfId="13292"/>
    <cellStyle name="Percent 3 23 2 2 11" xfId="13293"/>
    <cellStyle name="Percent 3 23 2 2 12" xfId="13294"/>
    <cellStyle name="Percent 3 23 2 2 13" xfId="13295"/>
    <cellStyle name="Percent 3 23 2 2 14" xfId="13296"/>
    <cellStyle name="Percent 3 23 2 2 15" xfId="13297"/>
    <cellStyle name="Percent 3 23 2 2 16" xfId="13298"/>
    <cellStyle name="Percent 3 23 2 2 17" xfId="13299"/>
    <cellStyle name="Percent 3 23 2 2 18" xfId="13300"/>
    <cellStyle name="Percent 3 23 2 2 19" xfId="13301"/>
    <cellStyle name="Percent 3 23 2 2 2" xfId="13302"/>
    <cellStyle name="Percent 3 23 2 2 3" xfId="13303"/>
    <cellStyle name="Percent 3 23 2 2 4" xfId="13304"/>
    <cellStyle name="Percent 3 23 2 2 5" xfId="13305"/>
    <cellStyle name="Percent 3 23 2 2 6" xfId="13306"/>
    <cellStyle name="Percent 3 23 2 2 7" xfId="13307"/>
    <cellStyle name="Percent 3 23 2 2 8" xfId="13308"/>
    <cellStyle name="Percent 3 23 2 2 9" xfId="13309"/>
    <cellStyle name="Percent 3 23 2 20" xfId="13310"/>
    <cellStyle name="Percent 3 23 2 3" xfId="13311"/>
    <cellStyle name="Percent 3 23 2 4" xfId="13312"/>
    <cellStyle name="Percent 3 23 2 5" xfId="13313"/>
    <cellStyle name="Percent 3 23 2 6" xfId="13314"/>
    <cellStyle name="Percent 3 23 2 7" xfId="13315"/>
    <cellStyle name="Percent 3 23 2 8" xfId="13316"/>
    <cellStyle name="Percent 3 23 2 9" xfId="13317"/>
    <cellStyle name="Percent 3 23 20" xfId="13318"/>
    <cellStyle name="Percent 3 23 21" xfId="13319"/>
    <cellStyle name="Percent 3 23 3" xfId="13320"/>
    <cellStyle name="Percent 3 23 3 10" xfId="13321"/>
    <cellStyle name="Percent 3 23 3 11" xfId="13322"/>
    <cellStyle name="Percent 3 23 3 12" xfId="13323"/>
    <cellStyle name="Percent 3 23 3 13" xfId="13324"/>
    <cellStyle name="Percent 3 23 3 14" xfId="13325"/>
    <cellStyle name="Percent 3 23 3 15" xfId="13326"/>
    <cellStyle name="Percent 3 23 3 16" xfId="13327"/>
    <cellStyle name="Percent 3 23 3 17" xfId="13328"/>
    <cellStyle name="Percent 3 23 3 18" xfId="13329"/>
    <cellStyle name="Percent 3 23 3 19" xfId="13330"/>
    <cellStyle name="Percent 3 23 3 2" xfId="13331"/>
    <cellStyle name="Percent 3 23 3 3" xfId="13332"/>
    <cellStyle name="Percent 3 23 3 4" xfId="13333"/>
    <cellStyle name="Percent 3 23 3 5" xfId="13334"/>
    <cellStyle name="Percent 3 23 3 6" xfId="13335"/>
    <cellStyle name="Percent 3 23 3 7" xfId="13336"/>
    <cellStyle name="Percent 3 23 3 8" xfId="13337"/>
    <cellStyle name="Percent 3 23 3 9" xfId="13338"/>
    <cellStyle name="Percent 3 23 4" xfId="13339"/>
    <cellStyle name="Percent 3 23 5" xfId="13340"/>
    <cellStyle name="Percent 3 23 6" xfId="13341"/>
    <cellStyle name="Percent 3 23 7" xfId="13342"/>
    <cellStyle name="Percent 3 23 8" xfId="13343"/>
    <cellStyle name="Percent 3 23 9" xfId="13344"/>
    <cellStyle name="Percent 3 24" xfId="3286"/>
    <cellStyle name="Percent 3 24 10" xfId="13345"/>
    <cellStyle name="Percent 3 24 11" xfId="13346"/>
    <cellStyle name="Percent 3 24 12" xfId="13347"/>
    <cellStyle name="Percent 3 24 13" xfId="13348"/>
    <cellStyle name="Percent 3 24 14" xfId="13349"/>
    <cellStyle name="Percent 3 24 15" xfId="13350"/>
    <cellStyle name="Percent 3 24 16" xfId="13351"/>
    <cellStyle name="Percent 3 24 17" xfId="13352"/>
    <cellStyle name="Percent 3 24 18" xfId="13353"/>
    <cellStyle name="Percent 3 24 19" xfId="13354"/>
    <cellStyle name="Percent 3 24 2" xfId="13355"/>
    <cellStyle name="Percent 3 24 2 10" xfId="13356"/>
    <cellStyle name="Percent 3 24 2 11" xfId="13357"/>
    <cellStyle name="Percent 3 24 2 12" xfId="13358"/>
    <cellStyle name="Percent 3 24 2 13" xfId="13359"/>
    <cellStyle name="Percent 3 24 2 14" xfId="13360"/>
    <cellStyle name="Percent 3 24 2 15" xfId="13361"/>
    <cellStyle name="Percent 3 24 2 16" xfId="13362"/>
    <cellStyle name="Percent 3 24 2 17" xfId="13363"/>
    <cellStyle name="Percent 3 24 2 18" xfId="13364"/>
    <cellStyle name="Percent 3 24 2 19" xfId="13365"/>
    <cellStyle name="Percent 3 24 2 2" xfId="13366"/>
    <cellStyle name="Percent 3 24 2 2 10" xfId="13367"/>
    <cellStyle name="Percent 3 24 2 2 11" xfId="13368"/>
    <cellStyle name="Percent 3 24 2 2 12" xfId="13369"/>
    <cellStyle name="Percent 3 24 2 2 13" xfId="13370"/>
    <cellStyle name="Percent 3 24 2 2 14" xfId="13371"/>
    <cellStyle name="Percent 3 24 2 2 15" xfId="13372"/>
    <cellStyle name="Percent 3 24 2 2 16" xfId="13373"/>
    <cellStyle name="Percent 3 24 2 2 17" xfId="13374"/>
    <cellStyle name="Percent 3 24 2 2 18" xfId="13375"/>
    <cellStyle name="Percent 3 24 2 2 19" xfId="13376"/>
    <cellStyle name="Percent 3 24 2 2 2" xfId="13377"/>
    <cellStyle name="Percent 3 24 2 2 3" xfId="13378"/>
    <cellStyle name="Percent 3 24 2 2 4" xfId="13379"/>
    <cellStyle name="Percent 3 24 2 2 5" xfId="13380"/>
    <cellStyle name="Percent 3 24 2 2 6" xfId="13381"/>
    <cellStyle name="Percent 3 24 2 2 7" xfId="13382"/>
    <cellStyle name="Percent 3 24 2 2 8" xfId="13383"/>
    <cellStyle name="Percent 3 24 2 2 9" xfId="13384"/>
    <cellStyle name="Percent 3 24 2 20" xfId="13385"/>
    <cellStyle name="Percent 3 24 2 3" xfId="13386"/>
    <cellStyle name="Percent 3 24 2 4" xfId="13387"/>
    <cellStyle name="Percent 3 24 2 5" xfId="13388"/>
    <cellStyle name="Percent 3 24 2 6" xfId="13389"/>
    <cellStyle name="Percent 3 24 2 7" xfId="13390"/>
    <cellStyle name="Percent 3 24 2 8" xfId="13391"/>
    <cellStyle name="Percent 3 24 2 9" xfId="13392"/>
    <cellStyle name="Percent 3 24 20" xfId="13393"/>
    <cellStyle name="Percent 3 24 21" xfId="13394"/>
    <cellStyle name="Percent 3 24 3" xfId="13395"/>
    <cellStyle name="Percent 3 24 3 10" xfId="13396"/>
    <cellStyle name="Percent 3 24 3 11" xfId="13397"/>
    <cellStyle name="Percent 3 24 3 12" xfId="13398"/>
    <cellStyle name="Percent 3 24 3 13" xfId="13399"/>
    <cellStyle name="Percent 3 24 3 14" xfId="13400"/>
    <cellStyle name="Percent 3 24 3 15" xfId="13401"/>
    <cellStyle name="Percent 3 24 3 16" xfId="13402"/>
    <cellStyle name="Percent 3 24 3 17" xfId="13403"/>
    <cellStyle name="Percent 3 24 3 18" xfId="13404"/>
    <cellStyle name="Percent 3 24 3 19" xfId="13405"/>
    <cellStyle name="Percent 3 24 3 2" xfId="13406"/>
    <cellStyle name="Percent 3 24 3 3" xfId="13407"/>
    <cellStyle name="Percent 3 24 3 4" xfId="13408"/>
    <cellStyle name="Percent 3 24 3 5" xfId="13409"/>
    <cellStyle name="Percent 3 24 3 6" xfId="13410"/>
    <cellStyle name="Percent 3 24 3 7" xfId="13411"/>
    <cellStyle name="Percent 3 24 3 8" xfId="13412"/>
    <cellStyle name="Percent 3 24 3 9" xfId="13413"/>
    <cellStyle name="Percent 3 24 4" xfId="13414"/>
    <cellStyle name="Percent 3 24 5" xfId="13415"/>
    <cellStyle name="Percent 3 24 6" xfId="13416"/>
    <cellStyle name="Percent 3 24 7" xfId="13417"/>
    <cellStyle name="Percent 3 24 8" xfId="13418"/>
    <cellStyle name="Percent 3 24 9" xfId="13419"/>
    <cellStyle name="Percent 3 25" xfId="3287"/>
    <cellStyle name="Percent 3 25 10" xfId="13420"/>
    <cellStyle name="Percent 3 25 11" xfId="13421"/>
    <cellStyle name="Percent 3 25 12" xfId="13422"/>
    <cellStyle name="Percent 3 25 13" xfId="13423"/>
    <cellStyle name="Percent 3 25 14" xfId="13424"/>
    <cellStyle name="Percent 3 25 15" xfId="13425"/>
    <cellStyle name="Percent 3 25 16" xfId="13426"/>
    <cellStyle name="Percent 3 25 17" xfId="13427"/>
    <cellStyle name="Percent 3 25 18" xfId="13428"/>
    <cellStyle name="Percent 3 25 19" xfId="13429"/>
    <cellStyle name="Percent 3 25 2" xfId="13430"/>
    <cellStyle name="Percent 3 25 2 10" xfId="13431"/>
    <cellStyle name="Percent 3 25 2 11" xfId="13432"/>
    <cellStyle name="Percent 3 25 2 12" xfId="13433"/>
    <cellStyle name="Percent 3 25 2 13" xfId="13434"/>
    <cellStyle name="Percent 3 25 2 14" xfId="13435"/>
    <cellStyle name="Percent 3 25 2 15" xfId="13436"/>
    <cellStyle name="Percent 3 25 2 16" xfId="13437"/>
    <cellStyle name="Percent 3 25 2 17" xfId="13438"/>
    <cellStyle name="Percent 3 25 2 18" xfId="13439"/>
    <cellStyle name="Percent 3 25 2 19" xfId="13440"/>
    <cellStyle name="Percent 3 25 2 2" xfId="13441"/>
    <cellStyle name="Percent 3 25 2 2 10" xfId="13442"/>
    <cellStyle name="Percent 3 25 2 2 11" xfId="13443"/>
    <cellStyle name="Percent 3 25 2 2 12" xfId="13444"/>
    <cellStyle name="Percent 3 25 2 2 13" xfId="13445"/>
    <cellStyle name="Percent 3 25 2 2 14" xfId="13446"/>
    <cellStyle name="Percent 3 25 2 2 15" xfId="13447"/>
    <cellStyle name="Percent 3 25 2 2 16" xfId="13448"/>
    <cellStyle name="Percent 3 25 2 2 17" xfId="13449"/>
    <cellStyle name="Percent 3 25 2 2 18" xfId="13450"/>
    <cellStyle name="Percent 3 25 2 2 19" xfId="13451"/>
    <cellStyle name="Percent 3 25 2 2 2" xfId="13452"/>
    <cellStyle name="Percent 3 25 2 2 3" xfId="13453"/>
    <cellStyle name="Percent 3 25 2 2 4" xfId="13454"/>
    <cellStyle name="Percent 3 25 2 2 5" xfId="13455"/>
    <cellStyle name="Percent 3 25 2 2 6" xfId="13456"/>
    <cellStyle name="Percent 3 25 2 2 7" xfId="13457"/>
    <cellStyle name="Percent 3 25 2 2 8" xfId="13458"/>
    <cellStyle name="Percent 3 25 2 2 9" xfId="13459"/>
    <cellStyle name="Percent 3 25 2 20" xfId="13460"/>
    <cellStyle name="Percent 3 25 2 3" xfId="13461"/>
    <cellStyle name="Percent 3 25 2 4" xfId="13462"/>
    <cellStyle name="Percent 3 25 2 5" xfId="13463"/>
    <cellStyle name="Percent 3 25 2 6" xfId="13464"/>
    <cellStyle name="Percent 3 25 2 7" xfId="13465"/>
    <cellStyle name="Percent 3 25 2 8" xfId="13466"/>
    <cellStyle name="Percent 3 25 2 9" xfId="13467"/>
    <cellStyle name="Percent 3 25 20" xfId="13468"/>
    <cellStyle name="Percent 3 25 21" xfId="13469"/>
    <cellStyle name="Percent 3 25 3" xfId="13470"/>
    <cellStyle name="Percent 3 25 3 10" xfId="13471"/>
    <cellStyle name="Percent 3 25 3 11" xfId="13472"/>
    <cellStyle name="Percent 3 25 3 12" xfId="13473"/>
    <cellStyle name="Percent 3 25 3 13" xfId="13474"/>
    <cellStyle name="Percent 3 25 3 14" xfId="13475"/>
    <cellStyle name="Percent 3 25 3 15" xfId="13476"/>
    <cellStyle name="Percent 3 25 3 16" xfId="13477"/>
    <cellStyle name="Percent 3 25 3 17" xfId="13478"/>
    <cellStyle name="Percent 3 25 3 18" xfId="13479"/>
    <cellStyle name="Percent 3 25 3 19" xfId="13480"/>
    <cellStyle name="Percent 3 25 3 2" xfId="13481"/>
    <cellStyle name="Percent 3 25 3 3" xfId="13482"/>
    <cellStyle name="Percent 3 25 3 4" xfId="13483"/>
    <cellStyle name="Percent 3 25 3 5" xfId="13484"/>
    <cellStyle name="Percent 3 25 3 6" xfId="13485"/>
    <cellStyle name="Percent 3 25 3 7" xfId="13486"/>
    <cellStyle name="Percent 3 25 3 8" xfId="13487"/>
    <cellStyle name="Percent 3 25 3 9" xfId="13488"/>
    <cellStyle name="Percent 3 25 4" xfId="13489"/>
    <cellStyle name="Percent 3 25 5" xfId="13490"/>
    <cellStyle name="Percent 3 25 6" xfId="13491"/>
    <cellStyle name="Percent 3 25 7" xfId="13492"/>
    <cellStyle name="Percent 3 25 8" xfId="13493"/>
    <cellStyle name="Percent 3 25 9" xfId="13494"/>
    <cellStyle name="Percent 3 26" xfId="3288"/>
    <cellStyle name="Percent 3 26 10" xfId="13495"/>
    <cellStyle name="Percent 3 26 11" xfId="13496"/>
    <cellStyle name="Percent 3 26 12" xfId="13497"/>
    <cellStyle name="Percent 3 26 13" xfId="13498"/>
    <cellStyle name="Percent 3 26 14" xfId="13499"/>
    <cellStyle name="Percent 3 26 15" xfId="13500"/>
    <cellStyle name="Percent 3 26 16" xfId="13501"/>
    <cellStyle name="Percent 3 26 17" xfId="13502"/>
    <cellStyle name="Percent 3 26 18" xfId="13503"/>
    <cellStyle name="Percent 3 26 19" xfId="13504"/>
    <cellStyle name="Percent 3 26 2" xfId="13505"/>
    <cellStyle name="Percent 3 26 2 10" xfId="13506"/>
    <cellStyle name="Percent 3 26 2 11" xfId="13507"/>
    <cellStyle name="Percent 3 26 2 12" xfId="13508"/>
    <cellStyle name="Percent 3 26 2 13" xfId="13509"/>
    <cellStyle name="Percent 3 26 2 14" xfId="13510"/>
    <cellStyle name="Percent 3 26 2 15" xfId="13511"/>
    <cellStyle name="Percent 3 26 2 16" xfId="13512"/>
    <cellStyle name="Percent 3 26 2 17" xfId="13513"/>
    <cellStyle name="Percent 3 26 2 18" xfId="13514"/>
    <cellStyle name="Percent 3 26 2 19" xfId="13515"/>
    <cellStyle name="Percent 3 26 2 2" xfId="13516"/>
    <cellStyle name="Percent 3 26 2 2 10" xfId="13517"/>
    <cellStyle name="Percent 3 26 2 2 11" xfId="13518"/>
    <cellStyle name="Percent 3 26 2 2 12" xfId="13519"/>
    <cellStyle name="Percent 3 26 2 2 13" xfId="13520"/>
    <cellStyle name="Percent 3 26 2 2 14" xfId="13521"/>
    <cellStyle name="Percent 3 26 2 2 15" xfId="13522"/>
    <cellStyle name="Percent 3 26 2 2 16" xfId="13523"/>
    <cellStyle name="Percent 3 26 2 2 17" xfId="13524"/>
    <cellStyle name="Percent 3 26 2 2 18" xfId="13525"/>
    <cellStyle name="Percent 3 26 2 2 19" xfId="13526"/>
    <cellStyle name="Percent 3 26 2 2 2" xfId="13527"/>
    <cellStyle name="Percent 3 26 2 2 3" xfId="13528"/>
    <cellStyle name="Percent 3 26 2 2 4" xfId="13529"/>
    <cellStyle name="Percent 3 26 2 2 5" xfId="13530"/>
    <cellStyle name="Percent 3 26 2 2 6" xfId="13531"/>
    <cellStyle name="Percent 3 26 2 2 7" xfId="13532"/>
    <cellStyle name="Percent 3 26 2 2 8" xfId="13533"/>
    <cellStyle name="Percent 3 26 2 2 9" xfId="13534"/>
    <cellStyle name="Percent 3 26 2 20" xfId="13535"/>
    <cellStyle name="Percent 3 26 2 3" xfId="13536"/>
    <cellStyle name="Percent 3 26 2 4" xfId="13537"/>
    <cellStyle name="Percent 3 26 2 5" xfId="13538"/>
    <cellStyle name="Percent 3 26 2 6" xfId="13539"/>
    <cellStyle name="Percent 3 26 2 7" xfId="13540"/>
    <cellStyle name="Percent 3 26 2 8" xfId="13541"/>
    <cellStyle name="Percent 3 26 2 9" xfId="13542"/>
    <cellStyle name="Percent 3 26 20" xfId="13543"/>
    <cellStyle name="Percent 3 26 21" xfId="13544"/>
    <cellStyle name="Percent 3 26 3" xfId="13545"/>
    <cellStyle name="Percent 3 26 3 10" xfId="13546"/>
    <cellStyle name="Percent 3 26 3 11" xfId="13547"/>
    <cellStyle name="Percent 3 26 3 12" xfId="13548"/>
    <cellStyle name="Percent 3 26 3 13" xfId="13549"/>
    <cellStyle name="Percent 3 26 3 14" xfId="13550"/>
    <cellStyle name="Percent 3 26 3 15" xfId="13551"/>
    <cellStyle name="Percent 3 26 3 16" xfId="13552"/>
    <cellStyle name="Percent 3 26 3 17" xfId="13553"/>
    <cellStyle name="Percent 3 26 3 18" xfId="13554"/>
    <cellStyle name="Percent 3 26 3 19" xfId="13555"/>
    <cellStyle name="Percent 3 26 3 2" xfId="13556"/>
    <cellStyle name="Percent 3 26 3 3" xfId="13557"/>
    <cellStyle name="Percent 3 26 3 4" xfId="13558"/>
    <cellStyle name="Percent 3 26 3 5" xfId="13559"/>
    <cellStyle name="Percent 3 26 3 6" xfId="13560"/>
    <cellStyle name="Percent 3 26 3 7" xfId="13561"/>
    <cellStyle name="Percent 3 26 3 8" xfId="13562"/>
    <cellStyle name="Percent 3 26 3 9" xfId="13563"/>
    <cellStyle name="Percent 3 26 4" xfId="13564"/>
    <cellStyle name="Percent 3 26 5" xfId="13565"/>
    <cellStyle name="Percent 3 26 6" xfId="13566"/>
    <cellStyle name="Percent 3 26 7" xfId="13567"/>
    <cellStyle name="Percent 3 26 8" xfId="13568"/>
    <cellStyle name="Percent 3 26 9" xfId="13569"/>
    <cellStyle name="Percent 3 27" xfId="3289"/>
    <cellStyle name="Percent 3 27 10" xfId="13570"/>
    <cellStyle name="Percent 3 27 11" xfId="13571"/>
    <cellStyle name="Percent 3 27 12" xfId="13572"/>
    <cellStyle name="Percent 3 27 13" xfId="13573"/>
    <cellStyle name="Percent 3 27 14" xfId="13574"/>
    <cellStyle name="Percent 3 27 15" xfId="13575"/>
    <cellStyle name="Percent 3 27 16" xfId="13576"/>
    <cellStyle name="Percent 3 27 17" xfId="13577"/>
    <cellStyle name="Percent 3 27 18" xfId="13578"/>
    <cellStyle name="Percent 3 27 19" xfId="13579"/>
    <cellStyle name="Percent 3 27 2" xfId="13580"/>
    <cellStyle name="Percent 3 27 2 10" xfId="13581"/>
    <cellStyle name="Percent 3 27 2 11" xfId="13582"/>
    <cellStyle name="Percent 3 27 2 12" xfId="13583"/>
    <cellStyle name="Percent 3 27 2 13" xfId="13584"/>
    <cellStyle name="Percent 3 27 2 14" xfId="13585"/>
    <cellStyle name="Percent 3 27 2 15" xfId="13586"/>
    <cellStyle name="Percent 3 27 2 16" xfId="13587"/>
    <cellStyle name="Percent 3 27 2 17" xfId="13588"/>
    <cellStyle name="Percent 3 27 2 18" xfId="13589"/>
    <cellStyle name="Percent 3 27 2 19" xfId="13590"/>
    <cellStyle name="Percent 3 27 2 2" xfId="13591"/>
    <cellStyle name="Percent 3 27 2 2 10" xfId="13592"/>
    <cellStyle name="Percent 3 27 2 2 11" xfId="13593"/>
    <cellStyle name="Percent 3 27 2 2 12" xfId="13594"/>
    <cellStyle name="Percent 3 27 2 2 13" xfId="13595"/>
    <cellStyle name="Percent 3 27 2 2 14" xfId="13596"/>
    <cellStyle name="Percent 3 27 2 2 15" xfId="13597"/>
    <cellStyle name="Percent 3 27 2 2 16" xfId="13598"/>
    <cellStyle name="Percent 3 27 2 2 17" xfId="13599"/>
    <cellStyle name="Percent 3 27 2 2 18" xfId="13600"/>
    <cellStyle name="Percent 3 27 2 2 19" xfId="13601"/>
    <cellStyle name="Percent 3 27 2 2 2" xfId="13602"/>
    <cellStyle name="Percent 3 27 2 2 3" xfId="13603"/>
    <cellStyle name="Percent 3 27 2 2 4" xfId="13604"/>
    <cellStyle name="Percent 3 27 2 2 5" xfId="13605"/>
    <cellStyle name="Percent 3 27 2 2 6" xfId="13606"/>
    <cellStyle name="Percent 3 27 2 2 7" xfId="13607"/>
    <cellStyle name="Percent 3 27 2 2 8" xfId="13608"/>
    <cellStyle name="Percent 3 27 2 2 9" xfId="13609"/>
    <cellStyle name="Percent 3 27 2 20" xfId="13610"/>
    <cellStyle name="Percent 3 27 2 3" xfId="13611"/>
    <cellStyle name="Percent 3 27 2 4" xfId="13612"/>
    <cellStyle name="Percent 3 27 2 5" xfId="13613"/>
    <cellStyle name="Percent 3 27 2 6" xfId="13614"/>
    <cellStyle name="Percent 3 27 2 7" xfId="13615"/>
    <cellStyle name="Percent 3 27 2 8" xfId="13616"/>
    <cellStyle name="Percent 3 27 2 9" xfId="13617"/>
    <cellStyle name="Percent 3 27 20" xfId="13618"/>
    <cellStyle name="Percent 3 27 21" xfId="13619"/>
    <cellStyle name="Percent 3 27 3" xfId="13620"/>
    <cellStyle name="Percent 3 27 3 10" xfId="13621"/>
    <cellStyle name="Percent 3 27 3 11" xfId="13622"/>
    <cellStyle name="Percent 3 27 3 12" xfId="13623"/>
    <cellStyle name="Percent 3 27 3 13" xfId="13624"/>
    <cellStyle name="Percent 3 27 3 14" xfId="13625"/>
    <cellStyle name="Percent 3 27 3 15" xfId="13626"/>
    <cellStyle name="Percent 3 27 3 16" xfId="13627"/>
    <cellStyle name="Percent 3 27 3 17" xfId="13628"/>
    <cellStyle name="Percent 3 27 3 18" xfId="13629"/>
    <cellStyle name="Percent 3 27 3 19" xfId="13630"/>
    <cellStyle name="Percent 3 27 3 2" xfId="13631"/>
    <cellStyle name="Percent 3 27 3 3" xfId="13632"/>
    <cellStyle name="Percent 3 27 3 4" xfId="13633"/>
    <cellStyle name="Percent 3 27 3 5" xfId="13634"/>
    <cellStyle name="Percent 3 27 3 6" xfId="13635"/>
    <cellStyle name="Percent 3 27 3 7" xfId="13636"/>
    <cellStyle name="Percent 3 27 3 8" xfId="13637"/>
    <cellStyle name="Percent 3 27 3 9" xfId="13638"/>
    <cellStyle name="Percent 3 27 4" xfId="13639"/>
    <cellStyle name="Percent 3 27 5" xfId="13640"/>
    <cellStyle name="Percent 3 27 6" xfId="13641"/>
    <cellStyle name="Percent 3 27 7" xfId="13642"/>
    <cellStyle name="Percent 3 27 8" xfId="13643"/>
    <cellStyle name="Percent 3 27 9" xfId="13644"/>
    <cellStyle name="Percent 3 28" xfId="3290"/>
    <cellStyle name="Percent 3 28 10" xfId="13645"/>
    <cellStyle name="Percent 3 28 11" xfId="13646"/>
    <cellStyle name="Percent 3 28 12" xfId="13647"/>
    <cellStyle name="Percent 3 28 13" xfId="13648"/>
    <cellStyle name="Percent 3 28 14" xfId="13649"/>
    <cellStyle name="Percent 3 28 15" xfId="13650"/>
    <cellStyle name="Percent 3 28 16" xfId="13651"/>
    <cellStyle name="Percent 3 28 17" xfId="13652"/>
    <cellStyle name="Percent 3 28 18" xfId="13653"/>
    <cellStyle name="Percent 3 28 19" xfId="13654"/>
    <cellStyle name="Percent 3 28 2" xfId="13655"/>
    <cellStyle name="Percent 3 28 2 10" xfId="13656"/>
    <cellStyle name="Percent 3 28 2 11" xfId="13657"/>
    <cellStyle name="Percent 3 28 2 12" xfId="13658"/>
    <cellStyle name="Percent 3 28 2 13" xfId="13659"/>
    <cellStyle name="Percent 3 28 2 14" xfId="13660"/>
    <cellStyle name="Percent 3 28 2 15" xfId="13661"/>
    <cellStyle name="Percent 3 28 2 16" xfId="13662"/>
    <cellStyle name="Percent 3 28 2 17" xfId="13663"/>
    <cellStyle name="Percent 3 28 2 18" xfId="13664"/>
    <cellStyle name="Percent 3 28 2 19" xfId="13665"/>
    <cellStyle name="Percent 3 28 2 2" xfId="13666"/>
    <cellStyle name="Percent 3 28 2 2 10" xfId="13667"/>
    <cellStyle name="Percent 3 28 2 2 11" xfId="13668"/>
    <cellStyle name="Percent 3 28 2 2 12" xfId="13669"/>
    <cellStyle name="Percent 3 28 2 2 13" xfId="13670"/>
    <cellStyle name="Percent 3 28 2 2 14" xfId="13671"/>
    <cellStyle name="Percent 3 28 2 2 15" xfId="13672"/>
    <cellStyle name="Percent 3 28 2 2 16" xfId="13673"/>
    <cellStyle name="Percent 3 28 2 2 17" xfId="13674"/>
    <cellStyle name="Percent 3 28 2 2 18" xfId="13675"/>
    <cellStyle name="Percent 3 28 2 2 19" xfId="13676"/>
    <cellStyle name="Percent 3 28 2 2 2" xfId="13677"/>
    <cellStyle name="Percent 3 28 2 2 3" xfId="13678"/>
    <cellStyle name="Percent 3 28 2 2 4" xfId="13679"/>
    <cellStyle name="Percent 3 28 2 2 5" xfId="13680"/>
    <cellStyle name="Percent 3 28 2 2 6" xfId="13681"/>
    <cellStyle name="Percent 3 28 2 2 7" xfId="13682"/>
    <cellStyle name="Percent 3 28 2 2 8" xfId="13683"/>
    <cellStyle name="Percent 3 28 2 2 9" xfId="13684"/>
    <cellStyle name="Percent 3 28 2 20" xfId="13685"/>
    <cellStyle name="Percent 3 28 2 3" xfId="13686"/>
    <cellStyle name="Percent 3 28 2 4" xfId="13687"/>
    <cellStyle name="Percent 3 28 2 5" xfId="13688"/>
    <cellStyle name="Percent 3 28 2 6" xfId="13689"/>
    <cellStyle name="Percent 3 28 2 7" xfId="13690"/>
    <cellStyle name="Percent 3 28 2 8" xfId="13691"/>
    <cellStyle name="Percent 3 28 2 9" xfId="13692"/>
    <cellStyle name="Percent 3 28 20" xfId="13693"/>
    <cellStyle name="Percent 3 28 21" xfId="13694"/>
    <cellStyle name="Percent 3 28 3" xfId="13695"/>
    <cellStyle name="Percent 3 28 3 10" xfId="13696"/>
    <cellStyle name="Percent 3 28 3 11" xfId="13697"/>
    <cellStyle name="Percent 3 28 3 12" xfId="13698"/>
    <cellStyle name="Percent 3 28 3 13" xfId="13699"/>
    <cellStyle name="Percent 3 28 3 14" xfId="13700"/>
    <cellStyle name="Percent 3 28 3 15" xfId="13701"/>
    <cellStyle name="Percent 3 28 3 16" xfId="13702"/>
    <cellStyle name="Percent 3 28 3 17" xfId="13703"/>
    <cellStyle name="Percent 3 28 3 18" xfId="13704"/>
    <cellStyle name="Percent 3 28 3 19" xfId="13705"/>
    <cellStyle name="Percent 3 28 3 2" xfId="13706"/>
    <cellStyle name="Percent 3 28 3 3" xfId="13707"/>
    <cellStyle name="Percent 3 28 3 4" xfId="13708"/>
    <cellStyle name="Percent 3 28 3 5" xfId="13709"/>
    <cellStyle name="Percent 3 28 3 6" xfId="13710"/>
    <cellStyle name="Percent 3 28 3 7" xfId="13711"/>
    <cellStyle name="Percent 3 28 3 8" xfId="13712"/>
    <cellStyle name="Percent 3 28 3 9" xfId="13713"/>
    <cellStyle name="Percent 3 28 4" xfId="13714"/>
    <cellStyle name="Percent 3 28 5" xfId="13715"/>
    <cellStyle name="Percent 3 28 6" xfId="13716"/>
    <cellStyle name="Percent 3 28 7" xfId="13717"/>
    <cellStyle name="Percent 3 28 8" xfId="13718"/>
    <cellStyle name="Percent 3 28 9" xfId="13719"/>
    <cellStyle name="Percent 3 29" xfId="3291"/>
    <cellStyle name="Percent 3 29 10" xfId="13720"/>
    <cellStyle name="Percent 3 29 11" xfId="13721"/>
    <cellStyle name="Percent 3 29 12" xfId="13722"/>
    <cellStyle name="Percent 3 29 13" xfId="13723"/>
    <cellStyle name="Percent 3 29 14" xfId="13724"/>
    <cellStyle name="Percent 3 29 15" xfId="13725"/>
    <cellStyle name="Percent 3 29 16" xfId="13726"/>
    <cellStyle name="Percent 3 29 17" xfId="13727"/>
    <cellStyle name="Percent 3 29 18" xfId="13728"/>
    <cellStyle name="Percent 3 29 19" xfId="13729"/>
    <cellStyle name="Percent 3 29 2" xfId="13730"/>
    <cellStyle name="Percent 3 29 2 10" xfId="13731"/>
    <cellStyle name="Percent 3 29 2 11" xfId="13732"/>
    <cellStyle name="Percent 3 29 2 12" xfId="13733"/>
    <cellStyle name="Percent 3 29 2 13" xfId="13734"/>
    <cellStyle name="Percent 3 29 2 14" xfId="13735"/>
    <cellStyle name="Percent 3 29 2 15" xfId="13736"/>
    <cellStyle name="Percent 3 29 2 16" xfId="13737"/>
    <cellStyle name="Percent 3 29 2 17" xfId="13738"/>
    <cellStyle name="Percent 3 29 2 18" xfId="13739"/>
    <cellStyle name="Percent 3 29 2 19" xfId="13740"/>
    <cellStyle name="Percent 3 29 2 2" xfId="13741"/>
    <cellStyle name="Percent 3 29 2 2 10" xfId="13742"/>
    <cellStyle name="Percent 3 29 2 2 11" xfId="13743"/>
    <cellStyle name="Percent 3 29 2 2 12" xfId="13744"/>
    <cellStyle name="Percent 3 29 2 2 13" xfId="13745"/>
    <cellStyle name="Percent 3 29 2 2 14" xfId="13746"/>
    <cellStyle name="Percent 3 29 2 2 15" xfId="13747"/>
    <cellStyle name="Percent 3 29 2 2 16" xfId="13748"/>
    <cellStyle name="Percent 3 29 2 2 17" xfId="13749"/>
    <cellStyle name="Percent 3 29 2 2 18" xfId="13750"/>
    <cellStyle name="Percent 3 29 2 2 19" xfId="13751"/>
    <cellStyle name="Percent 3 29 2 2 2" xfId="13752"/>
    <cellStyle name="Percent 3 29 2 2 3" xfId="13753"/>
    <cellStyle name="Percent 3 29 2 2 4" xfId="13754"/>
    <cellStyle name="Percent 3 29 2 2 5" xfId="13755"/>
    <cellStyle name="Percent 3 29 2 2 6" xfId="13756"/>
    <cellStyle name="Percent 3 29 2 2 7" xfId="13757"/>
    <cellStyle name="Percent 3 29 2 2 8" xfId="13758"/>
    <cellStyle name="Percent 3 29 2 2 9" xfId="13759"/>
    <cellStyle name="Percent 3 29 2 20" xfId="13760"/>
    <cellStyle name="Percent 3 29 2 3" xfId="13761"/>
    <cellStyle name="Percent 3 29 2 4" xfId="13762"/>
    <cellStyle name="Percent 3 29 2 5" xfId="13763"/>
    <cellStyle name="Percent 3 29 2 6" xfId="13764"/>
    <cellStyle name="Percent 3 29 2 7" xfId="13765"/>
    <cellStyle name="Percent 3 29 2 8" xfId="13766"/>
    <cellStyle name="Percent 3 29 2 9" xfId="13767"/>
    <cellStyle name="Percent 3 29 20" xfId="13768"/>
    <cellStyle name="Percent 3 29 21" xfId="13769"/>
    <cellStyle name="Percent 3 29 3" xfId="13770"/>
    <cellStyle name="Percent 3 29 3 10" xfId="13771"/>
    <cellStyle name="Percent 3 29 3 11" xfId="13772"/>
    <cellStyle name="Percent 3 29 3 12" xfId="13773"/>
    <cellStyle name="Percent 3 29 3 13" xfId="13774"/>
    <cellStyle name="Percent 3 29 3 14" xfId="13775"/>
    <cellStyle name="Percent 3 29 3 15" xfId="13776"/>
    <cellStyle name="Percent 3 29 3 16" xfId="13777"/>
    <cellStyle name="Percent 3 29 3 17" xfId="13778"/>
    <cellStyle name="Percent 3 29 3 18" xfId="13779"/>
    <cellStyle name="Percent 3 29 3 19" xfId="13780"/>
    <cellStyle name="Percent 3 29 3 2" xfId="13781"/>
    <cellStyle name="Percent 3 29 3 3" xfId="13782"/>
    <cellStyle name="Percent 3 29 3 4" xfId="13783"/>
    <cellStyle name="Percent 3 29 3 5" xfId="13784"/>
    <cellStyle name="Percent 3 29 3 6" xfId="13785"/>
    <cellStyle name="Percent 3 29 3 7" xfId="13786"/>
    <cellStyle name="Percent 3 29 3 8" xfId="13787"/>
    <cellStyle name="Percent 3 29 3 9" xfId="13788"/>
    <cellStyle name="Percent 3 29 4" xfId="13789"/>
    <cellStyle name="Percent 3 29 5" xfId="13790"/>
    <cellStyle name="Percent 3 29 6" xfId="13791"/>
    <cellStyle name="Percent 3 29 7" xfId="13792"/>
    <cellStyle name="Percent 3 29 8" xfId="13793"/>
    <cellStyle name="Percent 3 29 9" xfId="13794"/>
    <cellStyle name="Percent 3 3" xfId="28"/>
    <cellStyle name="Percent 3 3 10" xfId="3292"/>
    <cellStyle name="Percent 3 3 11" xfId="3293"/>
    <cellStyle name="Percent 3 3 12" xfId="3294"/>
    <cellStyle name="Percent 3 3 13" xfId="3295"/>
    <cellStyle name="Percent 3 3 14" xfId="13795"/>
    <cellStyle name="Percent 3 3 14 10" xfId="13796"/>
    <cellStyle name="Percent 3 3 14 11" xfId="13797"/>
    <cellStyle name="Percent 3 3 14 12" xfId="13798"/>
    <cellStyle name="Percent 3 3 14 13" xfId="13799"/>
    <cellStyle name="Percent 3 3 14 14" xfId="13800"/>
    <cellStyle name="Percent 3 3 14 15" xfId="13801"/>
    <cellStyle name="Percent 3 3 14 16" xfId="13802"/>
    <cellStyle name="Percent 3 3 14 17" xfId="13803"/>
    <cellStyle name="Percent 3 3 14 18" xfId="13804"/>
    <cellStyle name="Percent 3 3 14 19" xfId="13805"/>
    <cellStyle name="Percent 3 3 14 2" xfId="13806"/>
    <cellStyle name="Percent 3 3 14 2 10" xfId="13807"/>
    <cellStyle name="Percent 3 3 14 2 11" xfId="13808"/>
    <cellStyle name="Percent 3 3 14 2 12" xfId="13809"/>
    <cellStyle name="Percent 3 3 14 2 13" xfId="13810"/>
    <cellStyle name="Percent 3 3 14 2 14" xfId="13811"/>
    <cellStyle name="Percent 3 3 14 2 15" xfId="13812"/>
    <cellStyle name="Percent 3 3 14 2 16" xfId="13813"/>
    <cellStyle name="Percent 3 3 14 2 17" xfId="13814"/>
    <cellStyle name="Percent 3 3 14 2 18" xfId="13815"/>
    <cellStyle name="Percent 3 3 14 2 19" xfId="13816"/>
    <cellStyle name="Percent 3 3 14 2 2" xfId="13817"/>
    <cellStyle name="Percent 3 3 14 2 3" xfId="13818"/>
    <cellStyle name="Percent 3 3 14 2 4" xfId="13819"/>
    <cellStyle name="Percent 3 3 14 2 5" xfId="13820"/>
    <cellStyle name="Percent 3 3 14 2 6" xfId="13821"/>
    <cellStyle name="Percent 3 3 14 2 7" xfId="13822"/>
    <cellStyle name="Percent 3 3 14 2 8" xfId="13823"/>
    <cellStyle name="Percent 3 3 14 2 9" xfId="13824"/>
    <cellStyle name="Percent 3 3 14 20" xfId="13825"/>
    <cellStyle name="Percent 3 3 14 3" xfId="13826"/>
    <cellStyle name="Percent 3 3 14 4" xfId="13827"/>
    <cellStyle name="Percent 3 3 14 5" xfId="13828"/>
    <cellStyle name="Percent 3 3 14 6" xfId="13829"/>
    <cellStyle name="Percent 3 3 14 7" xfId="13830"/>
    <cellStyle name="Percent 3 3 14 8" xfId="13831"/>
    <cellStyle name="Percent 3 3 14 9" xfId="13832"/>
    <cellStyle name="Percent 3 3 15" xfId="13833"/>
    <cellStyle name="Percent 3 3 15 10" xfId="13834"/>
    <cellStyle name="Percent 3 3 15 11" xfId="13835"/>
    <cellStyle name="Percent 3 3 15 12" xfId="13836"/>
    <cellStyle name="Percent 3 3 15 13" xfId="13837"/>
    <cellStyle name="Percent 3 3 15 14" xfId="13838"/>
    <cellStyle name="Percent 3 3 15 15" xfId="13839"/>
    <cellStyle name="Percent 3 3 15 16" xfId="13840"/>
    <cellStyle name="Percent 3 3 15 17" xfId="13841"/>
    <cellStyle name="Percent 3 3 15 18" xfId="13842"/>
    <cellStyle name="Percent 3 3 15 19" xfId="13843"/>
    <cellStyle name="Percent 3 3 15 2" xfId="13844"/>
    <cellStyle name="Percent 3 3 15 3" xfId="13845"/>
    <cellStyle name="Percent 3 3 15 4" xfId="13846"/>
    <cellStyle name="Percent 3 3 15 5" xfId="13847"/>
    <cellStyle name="Percent 3 3 15 6" xfId="13848"/>
    <cellStyle name="Percent 3 3 15 7" xfId="13849"/>
    <cellStyle name="Percent 3 3 15 8" xfId="13850"/>
    <cellStyle name="Percent 3 3 15 9" xfId="13851"/>
    <cellStyle name="Percent 3 3 16" xfId="13852"/>
    <cellStyle name="Percent 3 3 17" xfId="13853"/>
    <cellStyle name="Percent 3 3 18" xfId="13854"/>
    <cellStyle name="Percent 3 3 19" xfId="13855"/>
    <cellStyle name="Percent 3 3 2" xfId="3296"/>
    <cellStyle name="Percent 3 3 20" xfId="13856"/>
    <cellStyle name="Percent 3 3 21" xfId="13857"/>
    <cellStyle name="Percent 3 3 22" xfId="13858"/>
    <cellStyle name="Percent 3 3 23" xfId="13859"/>
    <cellStyle name="Percent 3 3 24" xfId="13860"/>
    <cellStyle name="Percent 3 3 25" xfId="13861"/>
    <cellStyle name="Percent 3 3 26" xfId="13862"/>
    <cellStyle name="Percent 3 3 27" xfId="13863"/>
    <cellStyle name="Percent 3 3 28" xfId="13864"/>
    <cellStyle name="Percent 3 3 29" xfId="13865"/>
    <cellStyle name="Percent 3 3 3" xfId="3297"/>
    <cellStyle name="Percent 3 3 30" xfId="13866"/>
    <cellStyle name="Percent 3 3 31" xfId="13867"/>
    <cellStyle name="Percent 3 3 32" xfId="13868"/>
    <cellStyle name="Percent 3 3 33" xfId="13869"/>
    <cellStyle name="Percent 3 3 4" xfId="3298"/>
    <cellStyle name="Percent 3 3 5" xfId="3299"/>
    <cellStyle name="Percent 3 3 6" xfId="3300"/>
    <cellStyle name="Percent 3 3 7" xfId="3301"/>
    <cellStyle name="Percent 3 3 8" xfId="3302"/>
    <cellStyle name="Percent 3 3 9" xfId="3303"/>
    <cellStyle name="Percent 3 30" xfId="3304"/>
    <cellStyle name="Percent 3 30 10" xfId="13870"/>
    <cellStyle name="Percent 3 30 11" xfId="13871"/>
    <cellStyle name="Percent 3 30 12" xfId="13872"/>
    <cellStyle name="Percent 3 30 13" xfId="13873"/>
    <cellStyle name="Percent 3 30 14" xfId="13874"/>
    <cellStyle name="Percent 3 30 15" xfId="13875"/>
    <cellStyle name="Percent 3 30 16" xfId="13876"/>
    <cellStyle name="Percent 3 30 17" xfId="13877"/>
    <cellStyle name="Percent 3 30 18" xfId="13878"/>
    <cellStyle name="Percent 3 30 19" xfId="13879"/>
    <cellStyle name="Percent 3 30 2" xfId="13880"/>
    <cellStyle name="Percent 3 30 2 10" xfId="13881"/>
    <cellStyle name="Percent 3 30 2 11" xfId="13882"/>
    <cellStyle name="Percent 3 30 2 12" xfId="13883"/>
    <cellStyle name="Percent 3 30 2 13" xfId="13884"/>
    <cellStyle name="Percent 3 30 2 14" xfId="13885"/>
    <cellStyle name="Percent 3 30 2 15" xfId="13886"/>
    <cellStyle name="Percent 3 30 2 16" xfId="13887"/>
    <cellStyle name="Percent 3 30 2 17" xfId="13888"/>
    <cellStyle name="Percent 3 30 2 18" xfId="13889"/>
    <cellStyle name="Percent 3 30 2 19" xfId="13890"/>
    <cellStyle name="Percent 3 30 2 2" xfId="13891"/>
    <cellStyle name="Percent 3 30 2 2 10" xfId="13892"/>
    <cellStyle name="Percent 3 30 2 2 11" xfId="13893"/>
    <cellStyle name="Percent 3 30 2 2 12" xfId="13894"/>
    <cellStyle name="Percent 3 30 2 2 13" xfId="13895"/>
    <cellStyle name="Percent 3 30 2 2 14" xfId="13896"/>
    <cellStyle name="Percent 3 30 2 2 15" xfId="13897"/>
    <cellStyle name="Percent 3 30 2 2 16" xfId="13898"/>
    <cellStyle name="Percent 3 30 2 2 17" xfId="13899"/>
    <cellStyle name="Percent 3 30 2 2 18" xfId="13900"/>
    <cellStyle name="Percent 3 30 2 2 19" xfId="13901"/>
    <cellStyle name="Percent 3 30 2 2 2" xfId="13902"/>
    <cellStyle name="Percent 3 30 2 2 3" xfId="13903"/>
    <cellStyle name="Percent 3 30 2 2 4" xfId="13904"/>
    <cellStyle name="Percent 3 30 2 2 5" xfId="13905"/>
    <cellStyle name="Percent 3 30 2 2 6" xfId="13906"/>
    <cellStyle name="Percent 3 30 2 2 7" xfId="13907"/>
    <cellStyle name="Percent 3 30 2 2 8" xfId="13908"/>
    <cellStyle name="Percent 3 30 2 2 9" xfId="13909"/>
    <cellStyle name="Percent 3 30 2 20" xfId="13910"/>
    <cellStyle name="Percent 3 30 2 3" xfId="13911"/>
    <cellStyle name="Percent 3 30 2 4" xfId="13912"/>
    <cellStyle name="Percent 3 30 2 5" xfId="13913"/>
    <cellStyle name="Percent 3 30 2 6" xfId="13914"/>
    <cellStyle name="Percent 3 30 2 7" xfId="13915"/>
    <cellStyle name="Percent 3 30 2 8" xfId="13916"/>
    <cellStyle name="Percent 3 30 2 9" xfId="13917"/>
    <cellStyle name="Percent 3 30 20" xfId="13918"/>
    <cellStyle name="Percent 3 30 21" xfId="13919"/>
    <cellStyle name="Percent 3 30 3" xfId="13920"/>
    <cellStyle name="Percent 3 30 3 10" xfId="13921"/>
    <cellStyle name="Percent 3 30 3 11" xfId="13922"/>
    <cellStyle name="Percent 3 30 3 12" xfId="13923"/>
    <cellStyle name="Percent 3 30 3 13" xfId="13924"/>
    <cellStyle name="Percent 3 30 3 14" xfId="13925"/>
    <cellStyle name="Percent 3 30 3 15" xfId="13926"/>
    <cellStyle name="Percent 3 30 3 16" xfId="13927"/>
    <cellStyle name="Percent 3 30 3 17" xfId="13928"/>
    <cellStyle name="Percent 3 30 3 18" xfId="13929"/>
    <cellStyle name="Percent 3 30 3 19" xfId="13930"/>
    <cellStyle name="Percent 3 30 3 2" xfId="13931"/>
    <cellStyle name="Percent 3 30 3 3" xfId="13932"/>
    <cellStyle name="Percent 3 30 3 4" xfId="13933"/>
    <cellStyle name="Percent 3 30 3 5" xfId="13934"/>
    <cellStyle name="Percent 3 30 3 6" xfId="13935"/>
    <cellStyle name="Percent 3 30 3 7" xfId="13936"/>
    <cellStyle name="Percent 3 30 3 8" xfId="13937"/>
    <cellStyle name="Percent 3 30 3 9" xfId="13938"/>
    <cellStyle name="Percent 3 30 4" xfId="13939"/>
    <cellStyle name="Percent 3 30 5" xfId="13940"/>
    <cellStyle name="Percent 3 30 6" xfId="13941"/>
    <cellStyle name="Percent 3 30 7" xfId="13942"/>
    <cellStyle name="Percent 3 30 8" xfId="13943"/>
    <cellStyle name="Percent 3 30 9" xfId="13944"/>
    <cellStyle name="Percent 3 31" xfId="3305"/>
    <cellStyle name="Percent 3 31 10" xfId="13945"/>
    <cellStyle name="Percent 3 31 11" xfId="13946"/>
    <cellStyle name="Percent 3 31 12" xfId="13947"/>
    <cellStyle name="Percent 3 31 13" xfId="13948"/>
    <cellStyle name="Percent 3 31 14" xfId="13949"/>
    <cellStyle name="Percent 3 31 15" xfId="13950"/>
    <cellStyle name="Percent 3 31 16" xfId="13951"/>
    <cellStyle name="Percent 3 31 17" xfId="13952"/>
    <cellStyle name="Percent 3 31 18" xfId="13953"/>
    <cellStyle name="Percent 3 31 19" xfId="13954"/>
    <cellStyle name="Percent 3 31 2" xfId="13955"/>
    <cellStyle name="Percent 3 31 2 10" xfId="13956"/>
    <cellStyle name="Percent 3 31 2 11" xfId="13957"/>
    <cellStyle name="Percent 3 31 2 12" xfId="13958"/>
    <cellStyle name="Percent 3 31 2 13" xfId="13959"/>
    <cellStyle name="Percent 3 31 2 14" xfId="13960"/>
    <cellStyle name="Percent 3 31 2 15" xfId="13961"/>
    <cellStyle name="Percent 3 31 2 16" xfId="13962"/>
    <cellStyle name="Percent 3 31 2 17" xfId="13963"/>
    <cellStyle name="Percent 3 31 2 18" xfId="13964"/>
    <cellStyle name="Percent 3 31 2 19" xfId="13965"/>
    <cellStyle name="Percent 3 31 2 2" xfId="13966"/>
    <cellStyle name="Percent 3 31 2 2 10" xfId="13967"/>
    <cellStyle name="Percent 3 31 2 2 11" xfId="13968"/>
    <cellStyle name="Percent 3 31 2 2 12" xfId="13969"/>
    <cellStyle name="Percent 3 31 2 2 13" xfId="13970"/>
    <cellStyle name="Percent 3 31 2 2 14" xfId="13971"/>
    <cellStyle name="Percent 3 31 2 2 15" xfId="13972"/>
    <cellStyle name="Percent 3 31 2 2 16" xfId="13973"/>
    <cellStyle name="Percent 3 31 2 2 17" xfId="13974"/>
    <cellStyle name="Percent 3 31 2 2 18" xfId="13975"/>
    <cellStyle name="Percent 3 31 2 2 19" xfId="13976"/>
    <cellStyle name="Percent 3 31 2 2 2" xfId="13977"/>
    <cellStyle name="Percent 3 31 2 2 3" xfId="13978"/>
    <cellStyle name="Percent 3 31 2 2 4" xfId="13979"/>
    <cellStyle name="Percent 3 31 2 2 5" xfId="13980"/>
    <cellStyle name="Percent 3 31 2 2 6" xfId="13981"/>
    <cellStyle name="Percent 3 31 2 2 7" xfId="13982"/>
    <cellStyle name="Percent 3 31 2 2 8" xfId="13983"/>
    <cellStyle name="Percent 3 31 2 2 9" xfId="13984"/>
    <cellStyle name="Percent 3 31 2 20" xfId="13985"/>
    <cellStyle name="Percent 3 31 2 3" xfId="13986"/>
    <cellStyle name="Percent 3 31 2 4" xfId="13987"/>
    <cellStyle name="Percent 3 31 2 5" xfId="13988"/>
    <cellStyle name="Percent 3 31 2 6" xfId="13989"/>
    <cellStyle name="Percent 3 31 2 7" xfId="13990"/>
    <cellStyle name="Percent 3 31 2 8" xfId="13991"/>
    <cellStyle name="Percent 3 31 2 9" xfId="13992"/>
    <cellStyle name="Percent 3 31 20" xfId="13993"/>
    <cellStyle name="Percent 3 31 21" xfId="13994"/>
    <cellStyle name="Percent 3 31 3" xfId="13995"/>
    <cellStyle name="Percent 3 31 3 10" xfId="13996"/>
    <cellStyle name="Percent 3 31 3 11" xfId="13997"/>
    <cellStyle name="Percent 3 31 3 12" xfId="13998"/>
    <cellStyle name="Percent 3 31 3 13" xfId="13999"/>
    <cellStyle name="Percent 3 31 3 14" xfId="14000"/>
    <cellStyle name="Percent 3 31 3 15" xfId="14001"/>
    <cellStyle name="Percent 3 31 3 16" xfId="14002"/>
    <cellStyle name="Percent 3 31 3 17" xfId="14003"/>
    <cellStyle name="Percent 3 31 3 18" xfId="14004"/>
    <cellStyle name="Percent 3 31 3 19" xfId="14005"/>
    <cellStyle name="Percent 3 31 3 2" xfId="14006"/>
    <cellStyle name="Percent 3 31 3 3" xfId="14007"/>
    <cellStyle name="Percent 3 31 3 4" xfId="14008"/>
    <cellStyle name="Percent 3 31 3 5" xfId="14009"/>
    <cellStyle name="Percent 3 31 3 6" xfId="14010"/>
    <cellStyle name="Percent 3 31 3 7" xfId="14011"/>
    <cellStyle name="Percent 3 31 3 8" xfId="14012"/>
    <cellStyle name="Percent 3 31 3 9" xfId="14013"/>
    <cellStyle name="Percent 3 31 4" xfId="14014"/>
    <cellStyle name="Percent 3 31 5" xfId="14015"/>
    <cellStyle name="Percent 3 31 6" xfId="14016"/>
    <cellStyle name="Percent 3 31 7" xfId="14017"/>
    <cellStyle name="Percent 3 31 8" xfId="14018"/>
    <cellStyle name="Percent 3 31 9" xfId="14019"/>
    <cellStyle name="Percent 3 32" xfId="3306"/>
    <cellStyle name="Percent 3 32 10" xfId="14020"/>
    <cellStyle name="Percent 3 32 11" xfId="14021"/>
    <cellStyle name="Percent 3 32 12" xfId="14022"/>
    <cellStyle name="Percent 3 32 13" xfId="14023"/>
    <cellStyle name="Percent 3 32 14" xfId="14024"/>
    <cellStyle name="Percent 3 32 15" xfId="14025"/>
    <cellStyle name="Percent 3 32 16" xfId="14026"/>
    <cellStyle name="Percent 3 32 17" xfId="14027"/>
    <cellStyle name="Percent 3 32 18" xfId="14028"/>
    <cellStyle name="Percent 3 32 19" xfId="14029"/>
    <cellStyle name="Percent 3 32 2" xfId="14030"/>
    <cellStyle name="Percent 3 32 2 10" xfId="14031"/>
    <cellStyle name="Percent 3 32 2 11" xfId="14032"/>
    <cellStyle name="Percent 3 32 2 12" xfId="14033"/>
    <cellStyle name="Percent 3 32 2 13" xfId="14034"/>
    <cellStyle name="Percent 3 32 2 14" xfId="14035"/>
    <cellStyle name="Percent 3 32 2 15" xfId="14036"/>
    <cellStyle name="Percent 3 32 2 16" xfId="14037"/>
    <cellStyle name="Percent 3 32 2 17" xfId="14038"/>
    <cellStyle name="Percent 3 32 2 18" xfId="14039"/>
    <cellStyle name="Percent 3 32 2 19" xfId="14040"/>
    <cellStyle name="Percent 3 32 2 2" xfId="14041"/>
    <cellStyle name="Percent 3 32 2 2 10" xfId="14042"/>
    <cellStyle name="Percent 3 32 2 2 11" xfId="14043"/>
    <cellStyle name="Percent 3 32 2 2 12" xfId="14044"/>
    <cellStyle name="Percent 3 32 2 2 13" xfId="14045"/>
    <cellStyle name="Percent 3 32 2 2 14" xfId="14046"/>
    <cellStyle name="Percent 3 32 2 2 15" xfId="14047"/>
    <cellStyle name="Percent 3 32 2 2 16" xfId="14048"/>
    <cellStyle name="Percent 3 32 2 2 17" xfId="14049"/>
    <cellStyle name="Percent 3 32 2 2 18" xfId="14050"/>
    <cellStyle name="Percent 3 32 2 2 19" xfId="14051"/>
    <cellStyle name="Percent 3 32 2 2 2" xfId="14052"/>
    <cellStyle name="Percent 3 32 2 2 3" xfId="14053"/>
    <cellStyle name="Percent 3 32 2 2 4" xfId="14054"/>
    <cellStyle name="Percent 3 32 2 2 5" xfId="14055"/>
    <cellStyle name="Percent 3 32 2 2 6" xfId="14056"/>
    <cellStyle name="Percent 3 32 2 2 7" xfId="14057"/>
    <cellStyle name="Percent 3 32 2 2 8" xfId="14058"/>
    <cellStyle name="Percent 3 32 2 2 9" xfId="14059"/>
    <cellStyle name="Percent 3 32 2 20" xfId="14060"/>
    <cellStyle name="Percent 3 32 2 3" xfId="14061"/>
    <cellStyle name="Percent 3 32 2 4" xfId="14062"/>
    <cellStyle name="Percent 3 32 2 5" xfId="14063"/>
    <cellStyle name="Percent 3 32 2 6" xfId="14064"/>
    <cellStyle name="Percent 3 32 2 7" xfId="14065"/>
    <cellStyle name="Percent 3 32 2 8" xfId="14066"/>
    <cellStyle name="Percent 3 32 2 9" xfId="14067"/>
    <cellStyle name="Percent 3 32 20" xfId="14068"/>
    <cellStyle name="Percent 3 32 21" xfId="14069"/>
    <cellStyle name="Percent 3 32 3" xfId="14070"/>
    <cellStyle name="Percent 3 32 3 10" xfId="14071"/>
    <cellStyle name="Percent 3 32 3 11" xfId="14072"/>
    <cellStyle name="Percent 3 32 3 12" xfId="14073"/>
    <cellStyle name="Percent 3 32 3 13" xfId="14074"/>
    <cellStyle name="Percent 3 32 3 14" xfId="14075"/>
    <cellStyle name="Percent 3 32 3 15" xfId="14076"/>
    <cellStyle name="Percent 3 32 3 16" xfId="14077"/>
    <cellStyle name="Percent 3 32 3 17" xfId="14078"/>
    <cellStyle name="Percent 3 32 3 18" xfId="14079"/>
    <cellStyle name="Percent 3 32 3 19" xfId="14080"/>
    <cellStyle name="Percent 3 32 3 2" xfId="14081"/>
    <cellStyle name="Percent 3 32 3 3" xfId="14082"/>
    <cellStyle name="Percent 3 32 3 4" xfId="14083"/>
    <cellStyle name="Percent 3 32 3 5" xfId="14084"/>
    <cellStyle name="Percent 3 32 3 6" xfId="14085"/>
    <cellStyle name="Percent 3 32 3 7" xfId="14086"/>
    <cellStyle name="Percent 3 32 3 8" xfId="14087"/>
    <cellStyle name="Percent 3 32 3 9" xfId="14088"/>
    <cellStyle name="Percent 3 32 4" xfId="14089"/>
    <cellStyle name="Percent 3 32 5" xfId="14090"/>
    <cellStyle name="Percent 3 32 6" xfId="14091"/>
    <cellStyle name="Percent 3 32 7" xfId="14092"/>
    <cellStyle name="Percent 3 32 8" xfId="14093"/>
    <cellStyle name="Percent 3 32 9" xfId="14094"/>
    <cellStyle name="Percent 3 33" xfId="3307"/>
    <cellStyle name="Percent 3 33 10" xfId="14095"/>
    <cellStyle name="Percent 3 33 11" xfId="14096"/>
    <cellStyle name="Percent 3 33 12" xfId="14097"/>
    <cellStyle name="Percent 3 33 13" xfId="14098"/>
    <cellStyle name="Percent 3 33 14" xfId="14099"/>
    <cellStyle name="Percent 3 33 15" xfId="14100"/>
    <cellStyle name="Percent 3 33 16" xfId="14101"/>
    <cellStyle name="Percent 3 33 17" xfId="14102"/>
    <cellStyle name="Percent 3 33 18" xfId="14103"/>
    <cellStyle name="Percent 3 33 19" xfId="14104"/>
    <cellStyle name="Percent 3 33 2" xfId="14105"/>
    <cellStyle name="Percent 3 33 2 10" xfId="14106"/>
    <cellStyle name="Percent 3 33 2 11" xfId="14107"/>
    <cellStyle name="Percent 3 33 2 12" xfId="14108"/>
    <cellStyle name="Percent 3 33 2 13" xfId="14109"/>
    <cellStyle name="Percent 3 33 2 14" xfId="14110"/>
    <cellStyle name="Percent 3 33 2 15" xfId="14111"/>
    <cellStyle name="Percent 3 33 2 16" xfId="14112"/>
    <cellStyle name="Percent 3 33 2 17" xfId="14113"/>
    <cellStyle name="Percent 3 33 2 18" xfId="14114"/>
    <cellStyle name="Percent 3 33 2 19" xfId="14115"/>
    <cellStyle name="Percent 3 33 2 2" xfId="14116"/>
    <cellStyle name="Percent 3 33 2 2 10" xfId="14117"/>
    <cellStyle name="Percent 3 33 2 2 11" xfId="14118"/>
    <cellStyle name="Percent 3 33 2 2 12" xfId="14119"/>
    <cellStyle name="Percent 3 33 2 2 13" xfId="14120"/>
    <cellStyle name="Percent 3 33 2 2 14" xfId="14121"/>
    <cellStyle name="Percent 3 33 2 2 15" xfId="14122"/>
    <cellStyle name="Percent 3 33 2 2 16" xfId="14123"/>
    <cellStyle name="Percent 3 33 2 2 17" xfId="14124"/>
    <cellStyle name="Percent 3 33 2 2 18" xfId="14125"/>
    <cellStyle name="Percent 3 33 2 2 19" xfId="14126"/>
    <cellStyle name="Percent 3 33 2 2 2" xfId="14127"/>
    <cellStyle name="Percent 3 33 2 2 3" xfId="14128"/>
    <cellStyle name="Percent 3 33 2 2 4" xfId="14129"/>
    <cellStyle name="Percent 3 33 2 2 5" xfId="14130"/>
    <cellStyle name="Percent 3 33 2 2 6" xfId="14131"/>
    <cellStyle name="Percent 3 33 2 2 7" xfId="14132"/>
    <cellStyle name="Percent 3 33 2 2 8" xfId="14133"/>
    <cellStyle name="Percent 3 33 2 2 9" xfId="14134"/>
    <cellStyle name="Percent 3 33 2 20" xfId="14135"/>
    <cellStyle name="Percent 3 33 2 3" xfId="14136"/>
    <cellStyle name="Percent 3 33 2 4" xfId="14137"/>
    <cellStyle name="Percent 3 33 2 5" xfId="14138"/>
    <cellStyle name="Percent 3 33 2 6" xfId="14139"/>
    <cellStyle name="Percent 3 33 2 7" xfId="14140"/>
    <cellStyle name="Percent 3 33 2 8" xfId="14141"/>
    <cellStyle name="Percent 3 33 2 9" xfId="14142"/>
    <cellStyle name="Percent 3 33 20" xfId="14143"/>
    <cellStyle name="Percent 3 33 21" xfId="14144"/>
    <cellStyle name="Percent 3 33 3" xfId="14145"/>
    <cellStyle name="Percent 3 33 3 10" xfId="14146"/>
    <cellStyle name="Percent 3 33 3 11" xfId="14147"/>
    <cellStyle name="Percent 3 33 3 12" xfId="14148"/>
    <cellStyle name="Percent 3 33 3 13" xfId="14149"/>
    <cellStyle name="Percent 3 33 3 14" xfId="14150"/>
    <cellStyle name="Percent 3 33 3 15" xfId="14151"/>
    <cellStyle name="Percent 3 33 3 16" xfId="14152"/>
    <cellStyle name="Percent 3 33 3 17" xfId="14153"/>
    <cellStyle name="Percent 3 33 3 18" xfId="14154"/>
    <cellStyle name="Percent 3 33 3 19" xfId="14155"/>
    <cellStyle name="Percent 3 33 3 2" xfId="14156"/>
    <cellStyle name="Percent 3 33 3 3" xfId="14157"/>
    <cellStyle name="Percent 3 33 3 4" xfId="14158"/>
    <cellStyle name="Percent 3 33 3 5" xfId="14159"/>
    <cellStyle name="Percent 3 33 3 6" xfId="14160"/>
    <cellStyle name="Percent 3 33 3 7" xfId="14161"/>
    <cellStyle name="Percent 3 33 3 8" xfId="14162"/>
    <cellStyle name="Percent 3 33 3 9" xfId="14163"/>
    <cellStyle name="Percent 3 33 4" xfId="14164"/>
    <cellStyle name="Percent 3 33 5" xfId="14165"/>
    <cellStyle name="Percent 3 33 6" xfId="14166"/>
    <cellStyle name="Percent 3 33 7" xfId="14167"/>
    <cellStyle name="Percent 3 33 8" xfId="14168"/>
    <cellStyle name="Percent 3 33 9" xfId="14169"/>
    <cellStyle name="Percent 3 34" xfId="3308"/>
    <cellStyle name="Percent 3 34 10" xfId="14170"/>
    <cellStyle name="Percent 3 34 11" xfId="14171"/>
    <cellStyle name="Percent 3 34 12" xfId="14172"/>
    <cellStyle name="Percent 3 34 13" xfId="14173"/>
    <cellStyle name="Percent 3 34 14" xfId="14174"/>
    <cellStyle name="Percent 3 34 15" xfId="14175"/>
    <cellStyle name="Percent 3 34 16" xfId="14176"/>
    <cellStyle name="Percent 3 34 17" xfId="14177"/>
    <cellStyle name="Percent 3 34 18" xfId="14178"/>
    <cellStyle name="Percent 3 34 19" xfId="14179"/>
    <cellStyle name="Percent 3 34 2" xfId="14180"/>
    <cellStyle name="Percent 3 34 2 10" xfId="14181"/>
    <cellStyle name="Percent 3 34 2 11" xfId="14182"/>
    <cellStyle name="Percent 3 34 2 12" xfId="14183"/>
    <cellStyle name="Percent 3 34 2 13" xfId="14184"/>
    <cellStyle name="Percent 3 34 2 14" xfId="14185"/>
    <cellStyle name="Percent 3 34 2 15" xfId="14186"/>
    <cellStyle name="Percent 3 34 2 16" xfId="14187"/>
    <cellStyle name="Percent 3 34 2 17" xfId="14188"/>
    <cellStyle name="Percent 3 34 2 18" xfId="14189"/>
    <cellStyle name="Percent 3 34 2 19" xfId="14190"/>
    <cellStyle name="Percent 3 34 2 2" xfId="14191"/>
    <cellStyle name="Percent 3 34 2 2 10" xfId="14192"/>
    <cellStyle name="Percent 3 34 2 2 11" xfId="14193"/>
    <cellStyle name="Percent 3 34 2 2 12" xfId="14194"/>
    <cellStyle name="Percent 3 34 2 2 13" xfId="14195"/>
    <cellStyle name="Percent 3 34 2 2 14" xfId="14196"/>
    <cellStyle name="Percent 3 34 2 2 15" xfId="14197"/>
    <cellStyle name="Percent 3 34 2 2 16" xfId="14198"/>
    <cellStyle name="Percent 3 34 2 2 17" xfId="14199"/>
    <cellStyle name="Percent 3 34 2 2 18" xfId="14200"/>
    <cellStyle name="Percent 3 34 2 2 19" xfId="14201"/>
    <cellStyle name="Percent 3 34 2 2 2" xfId="14202"/>
    <cellStyle name="Percent 3 34 2 2 3" xfId="14203"/>
    <cellStyle name="Percent 3 34 2 2 4" xfId="14204"/>
    <cellStyle name="Percent 3 34 2 2 5" xfId="14205"/>
    <cellStyle name="Percent 3 34 2 2 6" xfId="14206"/>
    <cellStyle name="Percent 3 34 2 2 7" xfId="14207"/>
    <cellStyle name="Percent 3 34 2 2 8" xfId="14208"/>
    <cellStyle name="Percent 3 34 2 2 9" xfId="14209"/>
    <cellStyle name="Percent 3 34 2 20" xfId="14210"/>
    <cellStyle name="Percent 3 34 2 3" xfId="14211"/>
    <cellStyle name="Percent 3 34 2 4" xfId="14212"/>
    <cellStyle name="Percent 3 34 2 5" xfId="14213"/>
    <cellStyle name="Percent 3 34 2 6" xfId="14214"/>
    <cellStyle name="Percent 3 34 2 7" xfId="14215"/>
    <cellStyle name="Percent 3 34 2 8" xfId="14216"/>
    <cellStyle name="Percent 3 34 2 9" xfId="14217"/>
    <cellStyle name="Percent 3 34 20" xfId="14218"/>
    <cellStyle name="Percent 3 34 21" xfId="14219"/>
    <cellStyle name="Percent 3 34 3" xfId="14220"/>
    <cellStyle name="Percent 3 34 3 10" xfId="14221"/>
    <cellStyle name="Percent 3 34 3 11" xfId="14222"/>
    <cellStyle name="Percent 3 34 3 12" xfId="14223"/>
    <cellStyle name="Percent 3 34 3 13" xfId="14224"/>
    <cellStyle name="Percent 3 34 3 14" xfId="14225"/>
    <cellStyle name="Percent 3 34 3 15" xfId="14226"/>
    <cellStyle name="Percent 3 34 3 16" xfId="14227"/>
    <cellStyle name="Percent 3 34 3 17" xfId="14228"/>
    <cellStyle name="Percent 3 34 3 18" xfId="14229"/>
    <cellStyle name="Percent 3 34 3 19" xfId="14230"/>
    <cellStyle name="Percent 3 34 3 2" xfId="14231"/>
    <cellStyle name="Percent 3 34 3 3" xfId="14232"/>
    <cellStyle name="Percent 3 34 3 4" xfId="14233"/>
    <cellStyle name="Percent 3 34 3 5" xfId="14234"/>
    <cellStyle name="Percent 3 34 3 6" xfId="14235"/>
    <cellStyle name="Percent 3 34 3 7" xfId="14236"/>
    <cellStyle name="Percent 3 34 3 8" xfId="14237"/>
    <cellStyle name="Percent 3 34 3 9" xfId="14238"/>
    <cellStyle name="Percent 3 34 4" xfId="14239"/>
    <cellStyle name="Percent 3 34 5" xfId="14240"/>
    <cellStyle name="Percent 3 34 6" xfId="14241"/>
    <cellStyle name="Percent 3 34 7" xfId="14242"/>
    <cellStyle name="Percent 3 34 8" xfId="14243"/>
    <cellStyle name="Percent 3 34 9" xfId="14244"/>
    <cellStyle name="Percent 3 35" xfId="3309"/>
    <cellStyle name="Percent 3 35 10" xfId="14245"/>
    <cellStyle name="Percent 3 35 11" xfId="14246"/>
    <cellStyle name="Percent 3 35 12" xfId="14247"/>
    <cellStyle name="Percent 3 35 13" xfId="14248"/>
    <cellStyle name="Percent 3 35 14" xfId="14249"/>
    <cellStyle name="Percent 3 35 15" xfId="14250"/>
    <cellStyle name="Percent 3 35 16" xfId="14251"/>
    <cellStyle name="Percent 3 35 17" xfId="14252"/>
    <cellStyle name="Percent 3 35 18" xfId="14253"/>
    <cellStyle name="Percent 3 35 19" xfId="14254"/>
    <cellStyle name="Percent 3 35 2" xfId="14255"/>
    <cellStyle name="Percent 3 35 2 10" xfId="14256"/>
    <cellStyle name="Percent 3 35 2 11" xfId="14257"/>
    <cellStyle name="Percent 3 35 2 12" xfId="14258"/>
    <cellStyle name="Percent 3 35 2 13" xfId="14259"/>
    <cellStyle name="Percent 3 35 2 14" xfId="14260"/>
    <cellStyle name="Percent 3 35 2 15" xfId="14261"/>
    <cellStyle name="Percent 3 35 2 16" xfId="14262"/>
    <cellStyle name="Percent 3 35 2 17" xfId="14263"/>
    <cellStyle name="Percent 3 35 2 18" xfId="14264"/>
    <cellStyle name="Percent 3 35 2 19" xfId="14265"/>
    <cellStyle name="Percent 3 35 2 2" xfId="14266"/>
    <cellStyle name="Percent 3 35 2 2 10" xfId="14267"/>
    <cellStyle name="Percent 3 35 2 2 11" xfId="14268"/>
    <cellStyle name="Percent 3 35 2 2 12" xfId="14269"/>
    <cellStyle name="Percent 3 35 2 2 13" xfId="14270"/>
    <cellStyle name="Percent 3 35 2 2 14" xfId="14271"/>
    <cellStyle name="Percent 3 35 2 2 15" xfId="14272"/>
    <cellStyle name="Percent 3 35 2 2 16" xfId="14273"/>
    <cellStyle name="Percent 3 35 2 2 17" xfId="14274"/>
    <cellStyle name="Percent 3 35 2 2 18" xfId="14275"/>
    <cellStyle name="Percent 3 35 2 2 19" xfId="14276"/>
    <cellStyle name="Percent 3 35 2 2 2" xfId="14277"/>
    <cellStyle name="Percent 3 35 2 2 3" xfId="14278"/>
    <cellStyle name="Percent 3 35 2 2 4" xfId="14279"/>
    <cellStyle name="Percent 3 35 2 2 5" xfId="14280"/>
    <cellStyle name="Percent 3 35 2 2 6" xfId="14281"/>
    <cellStyle name="Percent 3 35 2 2 7" xfId="14282"/>
    <cellStyle name="Percent 3 35 2 2 8" xfId="14283"/>
    <cellStyle name="Percent 3 35 2 2 9" xfId="14284"/>
    <cellStyle name="Percent 3 35 2 20" xfId="14285"/>
    <cellStyle name="Percent 3 35 2 3" xfId="14286"/>
    <cellStyle name="Percent 3 35 2 4" xfId="14287"/>
    <cellStyle name="Percent 3 35 2 5" xfId="14288"/>
    <cellStyle name="Percent 3 35 2 6" xfId="14289"/>
    <cellStyle name="Percent 3 35 2 7" xfId="14290"/>
    <cellStyle name="Percent 3 35 2 8" xfId="14291"/>
    <cellStyle name="Percent 3 35 2 9" xfId="14292"/>
    <cellStyle name="Percent 3 35 20" xfId="14293"/>
    <cellStyle name="Percent 3 35 21" xfId="14294"/>
    <cellStyle name="Percent 3 35 3" xfId="14295"/>
    <cellStyle name="Percent 3 35 3 10" xfId="14296"/>
    <cellStyle name="Percent 3 35 3 11" xfId="14297"/>
    <cellStyle name="Percent 3 35 3 12" xfId="14298"/>
    <cellStyle name="Percent 3 35 3 13" xfId="14299"/>
    <cellStyle name="Percent 3 35 3 14" xfId="14300"/>
    <cellStyle name="Percent 3 35 3 15" xfId="14301"/>
    <cellStyle name="Percent 3 35 3 16" xfId="14302"/>
    <cellStyle name="Percent 3 35 3 17" xfId="14303"/>
    <cellStyle name="Percent 3 35 3 18" xfId="14304"/>
    <cellStyle name="Percent 3 35 3 19" xfId="14305"/>
    <cellStyle name="Percent 3 35 3 2" xfId="14306"/>
    <cellStyle name="Percent 3 35 3 3" xfId="14307"/>
    <cellStyle name="Percent 3 35 3 4" xfId="14308"/>
    <cellStyle name="Percent 3 35 3 5" xfId="14309"/>
    <cellStyle name="Percent 3 35 3 6" xfId="14310"/>
    <cellStyle name="Percent 3 35 3 7" xfId="14311"/>
    <cellStyle name="Percent 3 35 3 8" xfId="14312"/>
    <cellStyle name="Percent 3 35 3 9" xfId="14313"/>
    <cellStyle name="Percent 3 35 4" xfId="14314"/>
    <cellStyle name="Percent 3 35 5" xfId="14315"/>
    <cellStyle name="Percent 3 35 6" xfId="14316"/>
    <cellStyle name="Percent 3 35 7" xfId="14317"/>
    <cellStyle name="Percent 3 35 8" xfId="14318"/>
    <cellStyle name="Percent 3 35 9" xfId="14319"/>
    <cellStyle name="Percent 3 36" xfId="3310"/>
    <cellStyle name="Percent 3 36 10" xfId="14320"/>
    <cellStyle name="Percent 3 36 11" xfId="14321"/>
    <cellStyle name="Percent 3 36 12" xfId="14322"/>
    <cellStyle name="Percent 3 36 13" xfId="14323"/>
    <cellStyle name="Percent 3 36 14" xfId="14324"/>
    <cellStyle name="Percent 3 36 15" xfId="14325"/>
    <cellStyle name="Percent 3 36 16" xfId="14326"/>
    <cellStyle name="Percent 3 36 17" xfId="14327"/>
    <cellStyle name="Percent 3 36 18" xfId="14328"/>
    <cellStyle name="Percent 3 36 19" xfId="14329"/>
    <cellStyle name="Percent 3 36 2" xfId="14330"/>
    <cellStyle name="Percent 3 36 2 10" xfId="14331"/>
    <cellStyle name="Percent 3 36 2 11" xfId="14332"/>
    <cellStyle name="Percent 3 36 2 12" xfId="14333"/>
    <cellStyle name="Percent 3 36 2 13" xfId="14334"/>
    <cellStyle name="Percent 3 36 2 14" xfId="14335"/>
    <cellStyle name="Percent 3 36 2 15" xfId="14336"/>
    <cellStyle name="Percent 3 36 2 16" xfId="14337"/>
    <cellStyle name="Percent 3 36 2 17" xfId="14338"/>
    <cellStyle name="Percent 3 36 2 18" xfId="14339"/>
    <cellStyle name="Percent 3 36 2 19" xfId="14340"/>
    <cellStyle name="Percent 3 36 2 2" xfId="14341"/>
    <cellStyle name="Percent 3 36 2 2 10" xfId="14342"/>
    <cellStyle name="Percent 3 36 2 2 11" xfId="14343"/>
    <cellStyle name="Percent 3 36 2 2 12" xfId="14344"/>
    <cellStyle name="Percent 3 36 2 2 13" xfId="14345"/>
    <cellStyle name="Percent 3 36 2 2 14" xfId="14346"/>
    <cellStyle name="Percent 3 36 2 2 15" xfId="14347"/>
    <cellStyle name="Percent 3 36 2 2 16" xfId="14348"/>
    <cellStyle name="Percent 3 36 2 2 17" xfId="14349"/>
    <cellStyle name="Percent 3 36 2 2 18" xfId="14350"/>
    <cellStyle name="Percent 3 36 2 2 19" xfId="14351"/>
    <cellStyle name="Percent 3 36 2 2 2" xfId="14352"/>
    <cellStyle name="Percent 3 36 2 2 3" xfId="14353"/>
    <cellStyle name="Percent 3 36 2 2 4" xfId="14354"/>
    <cellStyle name="Percent 3 36 2 2 5" xfId="14355"/>
    <cellStyle name="Percent 3 36 2 2 6" xfId="14356"/>
    <cellStyle name="Percent 3 36 2 2 7" xfId="14357"/>
    <cellStyle name="Percent 3 36 2 2 8" xfId="14358"/>
    <cellStyle name="Percent 3 36 2 2 9" xfId="14359"/>
    <cellStyle name="Percent 3 36 2 20" xfId="14360"/>
    <cellStyle name="Percent 3 36 2 3" xfId="14361"/>
    <cellStyle name="Percent 3 36 2 4" xfId="14362"/>
    <cellStyle name="Percent 3 36 2 5" xfId="14363"/>
    <cellStyle name="Percent 3 36 2 6" xfId="14364"/>
    <cellStyle name="Percent 3 36 2 7" xfId="14365"/>
    <cellStyle name="Percent 3 36 2 8" xfId="14366"/>
    <cellStyle name="Percent 3 36 2 9" xfId="14367"/>
    <cellStyle name="Percent 3 36 20" xfId="14368"/>
    <cellStyle name="Percent 3 36 21" xfId="14369"/>
    <cellStyle name="Percent 3 36 3" xfId="14370"/>
    <cellStyle name="Percent 3 36 3 10" xfId="14371"/>
    <cellStyle name="Percent 3 36 3 11" xfId="14372"/>
    <cellStyle name="Percent 3 36 3 12" xfId="14373"/>
    <cellStyle name="Percent 3 36 3 13" xfId="14374"/>
    <cellStyle name="Percent 3 36 3 14" xfId="14375"/>
    <cellStyle name="Percent 3 36 3 15" xfId="14376"/>
    <cellStyle name="Percent 3 36 3 16" xfId="14377"/>
    <cellStyle name="Percent 3 36 3 17" xfId="14378"/>
    <cellStyle name="Percent 3 36 3 18" xfId="14379"/>
    <cellStyle name="Percent 3 36 3 19" xfId="14380"/>
    <cellStyle name="Percent 3 36 3 2" xfId="14381"/>
    <cellStyle name="Percent 3 36 3 3" xfId="14382"/>
    <cellStyle name="Percent 3 36 3 4" xfId="14383"/>
    <cellStyle name="Percent 3 36 3 5" xfId="14384"/>
    <cellStyle name="Percent 3 36 3 6" xfId="14385"/>
    <cellStyle name="Percent 3 36 3 7" xfId="14386"/>
    <cellStyle name="Percent 3 36 3 8" xfId="14387"/>
    <cellStyle name="Percent 3 36 3 9" xfId="14388"/>
    <cellStyle name="Percent 3 36 4" xfId="14389"/>
    <cellStyle name="Percent 3 36 5" xfId="14390"/>
    <cellStyle name="Percent 3 36 6" xfId="14391"/>
    <cellStyle name="Percent 3 36 7" xfId="14392"/>
    <cellStyle name="Percent 3 36 8" xfId="14393"/>
    <cellStyle name="Percent 3 36 9" xfId="14394"/>
    <cellStyle name="Percent 3 37" xfId="3311"/>
    <cellStyle name="Percent 3 37 10" xfId="14395"/>
    <cellStyle name="Percent 3 37 11" xfId="14396"/>
    <cellStyle name="Percent 3 37 12" xfId="14397"/>
    <cellStyle name="Percent 3 37 13" xfId="14398"/>
    <cellStyle name="Percent 3 37 14" xfId="14399"/>
    <cellStyle name="Percent 3 37 15" xfId="14400"/>
    <cellStyle name="Percent 3 37 16" xfId="14401"/>
    <cellStyle name="Percent 3 37 17" xfId="14402"/>
    <cellStyle name="Percent 3 37 18" xfId="14403"/>
    <cellStyle name="Percent 3 37 19" xfId="14404"/>
    <cellStyle name="Percent 3 37 2" xfId="14405"/>
    <cellStyle name="Percent 3 37 2 10" xfId="14406"/>
    <cellStyle name="Percent 3 37 2 11" xfId="14407"/>
    <cellStyle name="Percent 3 37 2 12" xfId="14408"/>
    <cellStyle name="Percent 3 37 2 13" xfId="14409"/>
    <cellStyle name="Percent 3 37 2 14" xfId="14410"/>
    <cellStyle name="Percent 3 37 2 15" xfId="14411"/>
    <cellStyle name="Percent 3 37 2 16" xfId="14412"/>
    <cellStyle name="Percent 3 37 2 17" xfId="14413"/>
    <cellStyle name="Percent 3 37 2 18" xfId="14414"/>
    <cellStyle name="Percent 3 37 2 19" xfId="14415"/>
    <cellStyle name="Percent 3 37 2 2" xfId="14416"/>
    <cellStyle name="Percent 3 37 2 2 10" xfId="14417"/>
    <cellStyle name="Percent 3 37 2 2 11" xfId="14418"/>
    <cellStyle name="Percent 3 37 2 2 12" xfId="14419"/>
    <cellStyle name="Percent 3 37 2 2 13" xfId="14420"/>
    <cellStyle name="Percent 3 37 2 2 14" xfId="14421"/>
    <cellStyle name="Percent 3 37 2 2 15" xfId="14422"/>
    <cellStyle name="Percent 3 37 2 2 16" xfId="14423"/>
    <cellStyle name="Percent 3 37 2 2 17" xfId="14424"/>
    <cellStyle name="Percent 3 37 2 2 18" xfId="14425"/>
    <cellStyle name="Percent 3 37 2 2 19" xfId="14426"/>
    <cellStyle name="Percent 3 37 2 2 2" xfId="14427"/>
    <cellStyle name="Percent 3 37 2 2 3" xfId="14428"/>
    <cellStyle name="Percent 3 37 2 2 4" xfId="14429"/>
    <cellStyle name="Percent 3 37 2 2 5" xfId="14430"/>
    <cellStyle name="Percent 3 37 2 2 6" xfId="14431"/>
    <cellStyle name="Percent 3 37 2 2 7" xfId="14432"/>
    <cellStyle name="Percent 3 37 2 2 8" xfId="14433"/>
    <cellStyle name="Percent 3 37 2 2 9" xfId="14434"/>
    <cellStyle name="Percent 3 37 2 20" xfId="14435"/>
    <cellStyle name="Percent 3 37 2 3" xfId="14436"/>
    <cellStyle name="Percent 3 37 2 4" xfId="14437"/>
    <cellStyle name="Percent 3 37 2 5" xfId="14438"/>
    <cellStyle name="Percent 3 37 2 6" xfId="14439"/>
    <cellStyle name="Percent 3 37 2 7" xfId="14440"/>
    <cellStyle name="Percent 3 37 2 8" xfId="14441"/>
    <cellStyle name="Percent 3 37 2 9" xfId="14442"/>
    <cellStyle name="Percent 3 37 20" xfId="14443"/>
    <cellStyle name="Percent 3 37 21" xfId="14444"/>
    <cellStyle name="Percent 3 37 3" xfId="14445"/>
    <cellStyle name="Percent 3 37 3 10" xfId="14446"/>
    <cellStyle name="Percent 3 37 3 11" xfId="14447"/>
    <cellStyle name="Percent 3 37 3 12" xfId="14448"/>
    <cellStyle name="Percent 3 37 3 13" xfId="14449"/>
    <cellStyle name="Percent 3 37 3 14" xfId="14450"/>
    <cellStyle name="Percent 3 37 3 15" xfId="14451"/>
    <cellStyle name="Percent 3 37 3 16" xfId="14452"/>
    <cellStyle name="Percent 3 37 3 17" xfId="14453"/>
    <cellStyle name="Percent 3 37 3 18" xfId="14454"/>
    <cellStyle name="Percent 3 37 3 19" xfId="14455"/>
    <cellStyle name="Percent 3 37 3 2" xfId="14456"/>
    <cellStyle name="Percent 3 37 3 3" xfId="14457"/>
    <cellStyle name="Percent 3 37 3 4" xfId="14458"/>
    <cellStyle name="Percent 3 37 3 5" xfId="14459"/>
    <cellStyle name="Percent 3 37 3 6" xfId="14460"/>
    <cellStyle name="Percent 3 37 3 7" xfId="14461"/>
    <cellStyle name="Percent 3 37 3 8" xfId="14462"/>
    <cellStyle name="Percent 3 37 3 9" xfId="14463"/>
    <cellStyle name="Percent 3 37 4" xfId="14464"/>
    <cellStyle name="Percent 3 37 5" xfId="14465"/>
    <cellStyle name="Percent 3 37 6" xfId="14466"/>
    <cellStyle name="Percent 3 37 7" xfId="14467"/>
    <cellStyle name="Percent 3 37 8" xfId="14468"/>
    <cellStyle name="Percent 3 37 9" xfId="14469"/>
    <cellStyle name="Percent 3 38" xfId="3312"/>
    <cellStyle name="Percent 3 38 10" xfId="14470"/>
    <cellStyle name="Percent 3 38 11" xfId="14471"/>
    <cellStyle name="Percent 3 38 12" xfId="14472"/>
    <cellStyle name="Percent 3 38 13" xfId="14473"/>
    <cellStyle name="Percent 3 38 14" xfId="14474"/>
    <cellStyle name="Percent 3 38 15" xfId="14475"/>
    <cellStyle name="Percent 3 38 16" xfId="14476"/>
    <cellStyle name="Percent 3 38 17" xfId="14477"/>
    <cellStyle name="Percent 3 38 18" xfId="14478"/>
    <cellStyle name="Percent 3 38 19" xfId="14479"/>
    <cellStyle name="Percent 3 38 2" xfId="14480"/>
    <cellStyle name="Percent 3 38 2 10" xfId="14481"/>
    <cellStyle name="Percent 3 38 2 11" xfId="14482"/>
    <cellStyle name="Percent 3 38 2 12" xfId="14483"/>
    <cellStyle name="Percent 3 38 2 13" xfId="14484"/>
    <cellStyle name="Percent 3 38 2 14" xfId="14485"/>
    <cellStyle name="Percent 3 38 2 15" xfId="14486"/>
    <cellStyle name="Percent 3 38 2 16" xfId="14487"/>
    <cellStyle name="Percent 3 38 2 17" xfId="14488"/>
    <cellStyle name="Percent 3 38 2 18" xfId="14489"/>
    <cellStyle name="Percent 3 38 2 19" xfId="14490"/>
    <cellStyle name="Percent 3 38 2 2" xfId="14491"/>
    <cellStyle name="Percent 3 38 2 2 10" xfId="14492"/>
    <cellStyle name="Percent 3 38 2 2 11" xfId="14493"/>
    <cellStyle name="Percent 3 38 2 2 12" xfId="14494"/>
    <cellStyle name="Percent 3 38 2 2 13" xfId="14495"/>
    <cellStyle name="Percent 3 38 2 2 14" xfId="14496"/>
    <cellStyle name="Percent 3 38 2 2 15" xfId="14497"/>
    <cellStyle name="Percent 3 38 2 2 16" xfId="14498"/>
    <cellStyle name="Percent 3 38 2 2 17" xfId="14499"/>
    <cellStyle name="Percent 3 38 2 2 18" xfId="14500"/>
    <cellStyle name="Percent 3 38 2 2 19" xfId="14501"/>
    <cellStyle name="Percent 3 38 2 2 2" xfId="14502"/>
    <cellStyle name="Percent 3 38 2 2 3" xfId="14503"/>
    <cellStyle name="Percent 3 38 2 2 4" xfId="14504"/>
    <cellStyle name="Percent 3 38 2 2 5" xfId="14505"/>
    <cellStyle name="Percent 3 38 2 2 6" xfId="14506"/>
    <cellStyle name="Percent 3 38 2 2 7" xfId="14507"/>
    <cellStyle name="Percent 3 38 2 2 8" xfId="14508"/>
    <cellStyle name="Percent 3 38 2 2 9" xfId="14509"/>
    <cellStyle name="Percent 3 38 2 20" xfId="14510"/>
    <cellStyle name="Percent 3 38 2 3" xfId="14511"/>
    <cellStyle name="Percent 3 38 2 4" xfId="14512"/>
    <cellStyle name="Percent 3 38 2 5" xfId="14513"/>
    <cellStyle name="Percent 3 38 2 6" xfId="14514"/>
    <cellStyle name="Percent 3 38 2 7" xfId="14515"/>
    <cellStyle name="Percent 3 38 2 8" xfId="14516"/>
    <cellStyle name="Percent 3 38 2 9" xfId="14517"/>
    <cellStyle name="Percent 3 38 20" xfId="14518"/>
    <cellStyle name="Percent 3 38 21" xfId="14519"/>
    <cellStyle name="Percent 3 38 3" xfId="14520"/>
    <cellStyle name="Percent 3 38 3 10" xfId="14521"/>
    <cellStyle name="Percent 3 38 3 11" xfId="14522"/>
    <cellStyle name="Percent 3 38 3 12" xfId="14523"/>
    <cellStyle name="Percent 3 38 3 13" xfId="14524"/>
    <cellStyle name="Percent 3 38 3 14" xfId="14525"/>
    <cellStyle name="Percent 3 38 3 15" xfId="14526"/>
    <cellStyle name="Percent 3 38 3 16" xfId="14527"/>
    <cellStyle name="Percent 3 38 3 17" xfId="14528"/>
    <cellStyle name="Percent 3 38 3 18" xfId="14529"/>
    <cellStyle name="Percent 3 38 3 19" xfId="14530"/>
    <cellStyle name="Percent 3 38 3 2" xfId="14531"/>
    <cellStyle name="Percent 3 38 3 3" xfId="14532"/>
    <cellStyle name="Percent 3 38 3 4" xfId="14533"/>
    <cellStyle name="Percent 3 38 3 5" xfId="14534"/>
    <cellStyle name="Percent 3 38 3 6" xfId="14535"/>
    <cellStyle name="Percent 3 38 3 7" xfId="14536"/>
    <cellStyle name="Percent 3 38 3 8" xfId="14537"/>
    <cellStyle name="Percent 3 38 3 9" xfId="14538"/>
    <cellStyle name="Percent 3 38 4" xfId="14539"/>
    <cellStyle name="Percent 3 38 5" xfId="14540"/>
    <cellStyle name="Percent 3 38 6" xfId="14541"/>
    <cellStyle name="Percent 3 38 7" xfId="14542"/>
    <cellStyle name="Percent 3 38 8" xfId="14543"/>
    <cellStyle name="Percent 3 38 9" xfId="14544"/>
    <cellStyle name="Percent 3 39" xfId="3313"/>
    <cellStyle name="Percent 3 39 10" xfId="14545"/>
    <cellStyle name="Percent 3 39 11" xfId="14546"/>
    <cellStyle name="Percent 3 39 12" xfId="14547"/>
    <cellStyle name="Percent 3 39 13" xfId="14548"/>
    <cellStyle name="Percent 3 39 14" xfId="14549"/>
    <cellStyle name="Percent 3 39 15" xfId="14550"/>
    <cellStyle name="Percent 3 39 16" xfId="14551"/>
    <cellStyle name="Percent 3 39 17" xfId="14552"/>
    <cellStyle name="Percent 3 39 18" xfId="14553"/>
    <cellStyle name="Percent 3 39 19" xfId="14554"/>
    <cellStyle name="Percent 3 39 2" xfId="14555"/>
    <cellStyle name="Percent 3 39 2 10" xfId="14556"/>
    <cellStyle name="Percent 3 39 2 11" xfId="14557"/>
    <cellStyle name="Percent 3 39 2 12" xfId="14558"/>
    <cellStyle name="Percent 3 39 2 13" xfId="14559"/>
    <cellStyle name="Percent 3 39 2 14" xfId="14560"/>
    <cellStyle name="Percent 3 39 2 15" xfId="14561"/>
    <cellStyle name="Percent 3 39 2 16" xfId="14562"/>
    <cellStyle name="Percent 3 39 2 17" xfId="14563"/>
    <cellStyle name="Percent 3 39 2 18" xfId="14564"/>
    <cellStyle name="Percent 3 39 2 19" xfId="14565"/>
    <cellStyle name="Percent 3 39 2 2" xfId="14566"/>
    <cellStyle name="Percent 3 39 2 2 10" xfId="14567"/>
    <cellStyle name="Percent 3 39 2 2 11" xfId="14568"/>
    <cellStyle name="Percent 3 39 2 2 12" xfId="14569"/>
    <cellStyle name="Percent 3 39 2 2 13" xfId="14570"/>
    <cellStyle name="Percent 3 39 2 2 14" xfId="14571"/>
    <cellStyle name="Percent 3 39 2 2 15" xfId="14572"/>
    <cellStyle name="Percent 3 39 2 2 16" xfId="14573"/>
    <cellStyle name="Percent 3 39 2 2 17" xfId="14574"/>
    <cellStyle name="Percent 3 39 2 2 18" xfId="14575"/>
    <cellStyle name="Percent 3 39 2 2 19" xfId="14576"/>
    <cellStyle name="Percent 3 39 2 2 2" xfId="14577"/>
    <cellStyle name="Percent 3 39 2 2 3" xfId="14578"/>
    <cellStyle name="Percent 3 39 2 2 4" xfId="14579"/>
    <cellStyle name="Percent 3 39 2 2 5" xfId="14580"/>
    <cellStyle name="Percent 3 39 2 2 6" xfId="14581"/>
    <cellStyle name="Percent 3 39 2 2 7" xfId="14582"/>
    <cellStyle name="Percent 3 39 2 2 8" xfId="14583"/>
    <cellStyle name="Percent 3 39 2 2 9" xfId="14584"/>
    <cellStyle name="Percent 3 39 2 20" xfId="14585"/>
    <cellStyle name="Percent 3 39 2 3" xfId="14586"/>
    <cellStyle name="Percent 3 39 2 4" xfId="14587"/>
    <cellStyle name="Percent 3 39 2 5" xfId="14588"/>
    <cellStyle name="Percent 3 39 2 6" xfId="14589"/>
    <cellStyle name="Percent 3 39 2 7" xfId="14590"/>
    <cellStyle name="Percent 3 39 2 8" xfId="14591"/>
    <cellStyle name="Percent 3 39 2 9" xfId="14592"/>
    <cellStyle name="Percent 3 39 20" xfId="14593"/>
    <cellStyle name="Percent 3 39 21" xfId="14594"/>
    <cellStyle name="Percent 3 39 3" xfId="14595"/>
    <cellStyle name="Percent 3 39 3 10" xfId="14596"/>
    <cellStyle name="Percent 3 39 3 11" xfId="14597"/>
    <cellStyle name="Percent 3 39 3 12" xfId="14598"/>
    <cellStyle name="Percent 3 39 3 13" xfId="14599"/>
    <cellStyle name="Percent 3 39 3 14" xfId="14600"/>
    <cellStyle name="Percent 3 39 3 15" xfId="14601"/>
    <cellStyle name="Percent 3 39 3 16" xfId="14602"/>
    <cellStyle name="Percent 3 39 3 17" xfId="14603"/>
    <cellStyle name="Percent 3 39 3 18" xfId="14604"/>
    <cellStyle name="Percent 3 39 3 19" xfId="14605"/>
    <cellStyle name="Percent 3 39 3 2" xfId="14606"/>
    <cellStyle name="Percent 3 39 3 3" xfId="14607"/>
    <cellStyle name="Percent 3 39 3 4" xfId="14608"/>
    <cellStyle name="Percent 3 39 3 5" xfId="14609"/>
    <cellStyle name="Percent 3 39 3 6" xfId="14610"/>
    <cellStyle name="Percent 3 39 3 7" xfId="14611"/>
    <cellStyle name="Percent 3 39 3 8" xfId="14612"/>
    <cellStyle name="Percent 3 39 3 9" xfId="14613"/>
    <cellStyle name="Percent 3 39 4" xfId="14614"/>
    <cellStyle name="Percent 3 39 5" xfId="14615"/>
    <cellStyle name="Percent 3 39 6" xfId="14616"/>
    <cellStyle name="Percent 3 39 7" xfId="14617"/>
    <cellStyle name="Percent 3 39 8" xfId="14618"/>
    <cellStyle name="Percent 3 39 9" xfId="14619"/>
    <cellStyle name="Percent 3 4" xfId="3314"/>
    <cellStyle name="Percent 3 4 10" xfId="14620"/>
    <cellStyle name="Percent 3 4 11" xfId="14621"/>
    <cellStyle name="Percent 3 4 12" xfId="14622"/>
    <cellStyle name="Percent 3 4 13" xfId="14623"/>
    <cellStyle name="Percent 3 4 14" xfId="14624"/>
    <cellStyle name="Percent 3 4 15" xfId="14625"/>
    <cellStyle name="Percent 3 4 16" xfId="14626"/>
    <cellStyle name="Percent 3 4 17" xfId="14627"/>
    <cellStyle name="Percent 3 4 18" xfId="14628"/>
    <cellStyle name="Percent 3 4 19" xfId="14629"/>
    <cellStyle name="Percent 3 4 2" xfId="14630"/>
    <cellStyle name="Percent 3 4 2 10" xfId="14631"/>
    <cellStyle name="Percent 3 4 2 11" xfId="14632"/>
    <cellStyle name="Percent 3 4 2 12" xfId="14633"/>
    <cellStyle name="Percent 3 4 2 13" xfId="14634"/>
    <cellStyle name="Percent 3 4 2 14" xfId="14635"/>
    <cellStyle name="Percent 3 4 2 15" xfId="14636"/>
    <cellStyle name="Percent 3 4 2 16" xfId="14637"/>
    <cellStyle name="Percent 3 4 2 17" xfId="14638"/>
    <cellStyle name="Percent 3 4 2 18" xfId="14639"/>
    <cellStyle name="Percent 3 4 2 19" xfId="14640"/>
    <cellStyle name="Percent 3 4 2 2" xfId="14641"/>
    <cellStyle name="Percent 3 4 2 2 10" xfId="14642"/>
    <cellStyle name="Percent 3 4 2 2 11" xfId="14643"/>
    <cellStyle name="Percent 3 4 2 2 12" xfId="14644"/>
    <cellStyle name="Percent 3 4 2 2 13" xfId="14645"/>
    <cellStyle name="Percent 3 4 2 2 14" xfId="14646"/>
    <cellStyle name="Percent 3 4 2 2 15" xfId="14647"/>
    <cellStyle name="Percent 3 4 2 2 16" xfId="14648"/>
    <cellStyle name="Percent 3 4 2 2 17" xfId="14649"/>
    <cellStyle name="Percent 3 4 2 2 18" xfId="14650"/>
    <cellStyle name="Percent 3 4 2 2 19" xfId="14651"/>
    <cellStyle name="Percent 3 4 2 2 2" xfId="14652"/>
    <cellStyle name="Percent 3 4 2 2 3" xfId="14653"/>
    <cellStyle name="Percent 3 4 2 2 4" xfId="14654"/>
    <cellStyle name="Percent 3 4 2 2 5" xfId="14655"/>
    <cellStyle name="Percent 3 4 2 2 6" xfId="14656"/>
    <cellStyle name="Percent 3 4 2 2 7" xfId="14657"/>
    <cellStyle name="Percent 3 4 2 2 8" xfId="14658"/>
    <cellStyle name="Percent 3 4 2 2 9" xfId="14659"/>
    <cellStyle name="Percent 3 4 2 20" xfId="14660"/>
    <cellStyle name="Percent 3 4 2 3" xfId="14661"/>
    <cellStyle name="Percent 3 4 2 4" xfId="14662"/>
    <cellStyle name="Percent 3 4 2 5" xfId="14663"/>
    <cellStyle name="Percent 3 4 2 6" xfId="14664"/>
    <cellStyle name="Percent 3 4 2 7" xfId="14665"/>
    <cellStyle name="Percent 3 4 2 8" xfId="14666"/>
    <cellStyle name="Percent 3 4 2 9" xfId="14667"/>
    <cellStyle name="Percent 3 4 20" xfId="14668"/>
    <cellStyle name="Percent 3 4 21" xfId="14669"/>
    <cellStyle name="Percent 3 4 3" xfId="14670"/>
    <cellStyle name="Percent 3 4 3 10" xfId="14671"/>
    <cellStyle name="Percent 3 4 3 11" xfId="14672"/>
    <cellStyle name="Percent 3 4 3 12" xfId="14673"/>
    <cellStyle name="Percent 3 4 3 13" xfId="14674"/>
    <cellStyle name="Percent 3 4 3 14" xfId="14675"/>
    <cellStyle name="Percent 3 4 3 15" xfId="14676"/>
    <cellStyle name="Percent 3 4 3 16" xfId="14677"/>
    <cellStyle name="Percent 3 4 3 17" xfId="14678"/>
    <cellStyle name="Percent 3 4 3 18" xfId="14679"/>
    <cellStyle name="Percent 3 4 3 19" xfId="14680"/>
    <cellStyle name="Percent 3 4 3 2" xfId="14681"/>
    <cellStyle name="Percent 3 4 3 3" xfId="14682"/>
    <cellStyle name="Percent 3 4 3 4" xfId="14683"/>
    <cellStyle name="Percent 3 4 3 5" xfId="14684"/>
    <cellStyle name="Percent 3 4 3 6" xfId="14685"/>
    <cellStyle name="Percent 3 4 3 7" xfId="14686"/>
    <cellStyle name="Percent 3 4 3 8" xfId="14687"/>
    <cellStyle name="Percent 3 4 3 9" xfId="14688"/>
    <cellStyle name="Percent 3 4 4" xfId="14689"/>
    <cellStyle name="Percent 3 4 5" xfId="14690"/>
    <cellStyle name="Percent 3 4 6" xfId="14691"/>
    <cellStyle name="Percent 3 4 7" xfId="14692"/>
    <cellStyle name="Percent 3 4 8" xfId="14693"/>
    <cellStyle name="Percent 3 4 9" xfId="14694"/>
    <cellStyle name="Percent 3 40" xfId="3315"/>
    <cellStyle name="Percent 3 41" xfId="3316"/>
    <cellStyle name="Percent 3 42" xfId="3317"/>
    <cellStyle name="Percent 3 42 10" xfId="14695"/>
    <cellStyle name="Percent 3 42 11" xfId="14696"/>
    <cellStyle name="Percent 3 42 12" xfId="14697"/>
    <cellStyle name="Percent 3 42 13" xfId="14698"/>
    <cellStyle name="Percent 3 42 14" xfId="14699"/>
    <cellStyle name="Percent 3 42 15" xfId="14700"/>
    <cellStyle name="Percent 3 42 16" xfId="14701"/>
    <cellStyle name="Percent 3 42 17" xfId="14702"/>
    <cellStyle name="Percent 3 42 18" xfId="14703"/>
    <cellStyle name="Percent 3 42 19" xfId="14704"/>
    <cellStyle name="Percent 3 42 2" xfId="14705"/>
    <cellStyle name="Percent 3 42 2 10" xfId="14706"/>
    <cellStyle name="Percent 3 42 2 11" xfId="14707"/>
    <cellStyle name="Percent 3 42 2 12" xfId="14708"/>
    <cellStyle name="Percent 3 42 2 13" xfId="14709"/>
    <cellStyle name="Percent 3 42 2 14" xfId="14710"/>
    <cellStyle name="Percent 3 42 2 15" xfId="14711"/>
    <cellStyle name="Percent 3 42 2 16" xfId="14712"/>
    <cellStyle name="Percent 3 42 2 17" xfId="14713"/>
    <cellStyle name="Percent 3 42 2 18" xfId="14714"/>
    <cellStyle name="Percent 3 42 2 19" xfId="14715"/>
    <cellStyle name="Percent 3 42 2 2" xfId="14716"/>
    <cellStyle name="Percent 3 42 2 2 10" xfId="14717"/>
    <cellStyle name="Percent 3 42 2 2 11" xfId="14718"/>
    <cellStyle name="Percent 3 42 2 2 12" xfId="14719"/>
    <cellStyle name="Percent 3 42 2 2 13" xfId="14720"/>
    <cellStyle name="Percent 3 42 2 2 14" xfId="14721"/>
    <cellStyle name="Percent 3 42 2 2 15" xfId="14722"/>
    <cellStyle name="Percent 3 42 2 2 16" xfId="14723"/>
    <cellStyle name="Percent 3 42 2 2 17" xfId="14724"/>
    <cellStyle name="Percent 3 42 2 2 18" xfId="14725"/>
    <cellStyle name="Percent 3 42 2 2 19" xfId="14726"/>
    <cellStyle name="Percent 3 42 2 2 2" xfId="14727"/>
    <cellStyle name="Percent 3 42 2 2 3" xfId="14728"/>
    <cellStyle name="Percent 3 42 2 2 4" xfId="14729"/>
    <cellStyle name="Percent 3 42 2 2 5" xfId="14730"/>
    <cellStyle name="Percent 3 42 2 2 6" xfId="14731"/>
    <cellStyle name="Percent 3 42 2 2 7" xfId="14732"/>
    <cellStyle name="Percent 3 42 2 2 8" xfId="14733"/>
    <cellStyle name="Percent 3 42 2 2 9" xfId="14734"/>
    <cellStyle name="Percent 3 42 2 20" xfId="14735"/>
    <cellStyle name="Percent 3 42 2 3" xfId="14736"/>
    <cellStyle name="Percent 3 42 2 4" xfId="14737"/>
    <cellStyle name="Percent 3 42 2 5" xfId="14738"/>
    <cellStyle name="Percent 3 42 2 6" xfId="14739"/>
    <cellStyle name="Percent 3 42 2 7" xfId="14740"/>
    <cellStyle name="Percent 3 42 2 8" xfId="14741"/>
    <cellStyle name="Percent 3 42 2 9" xfId="14742"/>
    <cellStyle name="Percent 3 42 20" xfId="14743"/>
    <cellStyle name="Percent 3 42 21" xfId="14744"/>
    <cellStyle name="Percent 3 42 3" xfId="14745"/>
    <cellStyle name="Percent 3 42 3 10" xfId="14746"/>
    <cellStyle name="Percent 3 42 3 11" xfId="14747"/>
    <cellStyle name="Percent 3 42 3 12" xfId="14748"/>
    <cellStyle name="Percent 3 42 3 13" xfId="14749"/>
    <cellStyle name="Percent 3 42 3 14" xfId="14750"/>
    <cellStyle name="Percent 3 42 3 15" xfId="14751"/>
    <cellStyle name="Percent 3 42 3 16" xfId="14752"/>
    <cellStyle name="Percent 3 42 3 17" xfId="14753"/>
    <cellStyle name="Percent 3 42 3 18" xfId="14754"/>
    <cellStyle name="Percent 3 42 3 19" xfId="14755"/>
    <cellStyle name="Percent 3 42 3 2" xfId="14756"/>
    <cellStyle name="Percent 3 42 3 3" xfId="14757"/>
    <cellStyle name="Percent 3 42 3 4" xfId="14758"/>
    <cellStyle name="Percent 3 42 3 5" xfId="14759"/>
    <cellStyle name="Percent 3 42 3 6" xfId="14760"/>
    <cellStyle name="Percent 3 42 3 7" xfId="14761"/>
    <cellStyle name="Percent 3 42 3 8" xfId="14762"/>
    <cellStyle name="Percent 3 42 3 9" xfId="14763"/>
    <cellStyle name="Percent 3 42 4" xfId="14764"/>
    <cellStyle name="Percent 3 42 5" xfId="14765"/>
    <cellStyle name="Percent 3 42 6" xfId="14766"/>
    <cellStyle name="Percent 3 42 7" xfId="14767"/>
    <cellStyle name="Percent 3 42 8" xfId="14768"/>
    <cellStyle name="Percent 3 42 9" xfId="14769"/>
    <cellStyle name="Percent 3 43" xfId="3318"/>
    <cellStyle name="Percent 3 43 10" xfId="14770"/>
    <cellStyle name="Percent 3 43 11" xfId="14771"/>
    <cellStyle name="Percent 3 43 12" xfId="14772"/>
    <cellStyle name="Percent 3 43 13" xfId="14773"/>
    <cellStyle name="Percent 3 43 14" xfId="14774"/>
    <cellStyle name="Percent 3 43 15" xfId="14775"/>
    <cellStyle name="Percent 3 43 16" xfId="14776"/>
    <cellStyle name="Percent 3 43 17" xfId="14777"/>
    <cellStyle name="Percent 3 43 18" xfId="14778"/>
    <cellStyle name="Percent 3 43 19" xfId="14779"/>
    <cellStyle name="Percent 3 43 2" xfId="14780"/>
    <cellStyle name="Percent 3 43 2 10" xfId="14781"/>
    <cellStyle name="Percent 3 43 2 11" xfId="14782"/>
    <cellStyle name="Percent 3 43 2 12" xfId="14783"/>
    <cellStyle name="Percent 3 43 2 13" xfId="14784"/>
    <cellStyle name="Percent 3 43 2 14" xfId="14785"/>
    <cellStyle name="Percent 3 43 2 15" xfId="14786"/>
    <cellStyle name="Percent 3 43 2 16" xfId="14787"/>
    <cellStyle name="Percent 3 43 2 17" xfId="14788"/>
    <cellStyle name="Percent 3 43 2 18" xfId="14789"/>
    <cellStyle name="Percent 3 43 2 19" xfId="14790"/>
    <cellStyle name="Percent 3 43 2 2" xfId="14791"/>
    <cellStyle name="Percent 3 43 2 2 10" xfId="14792"/>
    <cellStyle name="Percent 3 43 2 2 11" xfId="14793"/>
    <cellStyle name="Percent 3 43 2 2 12" xfId="14794"/>
    <cellStyle name="Percent 3 43 2 2 13" xfId="14795"/>
    <cellStyle name="Percent 3 43 2 2 14" xfId="14796"/>
    <cellStyle name="Percent 3 43 2 2 15" xfId="14797"/>
    <cellStyle name="Percent 3 43 2 2 16" xfId="14798"/>
    <cellStyle name="Percent 3 43 2 2 17" xfId="14799"/>
    <cellStyle name="Percent 3 43 2 2 18" xfId="14800"/>
    <cellStyle name="Percent 3 43 2 2 19" xfId="14801"/>
    <cellStyle name="Percent 3 43 2 2 2" xfId="14802"/>
    <cellStyle name="Percent 3 43 2 2 3" xfId="14803"/>
    <cellStyle name="Percent 3 43 2 2 4" xfId="14804"/>
    <cellStyle name="Percent 3 43 2 2 5" xfId="14805"/>
    <cellStyle name="Percent 3 43 2 2 6" xfId="14806"/>
    <cellStyle name="Percent 3 43 2 2 7" xfId="14807"/>
    <cellStyle name="Percent 3 43 2 2 8" xfId="14808"/>
    <cellStyle name="Percent 3 43 2 2 9" xfId="14809"/>
    <cellStyle name="Percent 3 43 2 20" xfId="14810"/>
    <cellStyle name="Percent 3 43 2 3" xfId="14811"/>
    <cellStyle name="Percent 3 43 2 4" xfId="14812"/>
    <cellStyle name="Percent 3 43 2 5" xfId="14813"/>
    <cellStyle name="Percent 3 43 2 6" xfId="14814"/>
    <cellStyle name="Percent 3 43 2 7" xfId="14815"/>
    <cellStyle name="Percent 3 43 2 8" xfId="14816"/>
    <cellStyle name="Percent 3 43 2 9" xfId="14817"/>
    <cellStyle name="Percent 3 43 20" xfId="14818"/>
    <cellStyle name="Percent 3 43 21" xfId="14819"/>
    <cellStyle name="Percent 3 43 3" xfId="14820"/>
    <cellStyle name="Percent 3 43 3 10" xfId="14821"/>
    <cellStyle name="Percent 3 43 3 11" xfId="14822"/>
    <cellStyle name="Percent 3 43 3 12" xfId="14823"/>
    <cellStyle name="Percent 3 43 3 13" xfId="14824"/>
    <cellStyle name="Percent 3 43 3 14" xfId="14825"/>
    <cellStyle name="Percent 3 43 3 15" xfId="14826"/>
    <cellStyle name="Percent 3 43 3 16" xfId="14827"/>
    <cellStyle name="Percent 3 43 3 17" xfId="14828"/>
    <cellStyle name="Percent 3 43 3 18" xfId="14829"/>
    <cellStyle name="Percent 3 43 3 19" xfId="14830"/>
    <cellStyle name="Percent 3 43 3 2" xfId="14831"/>
    <cellStyle name="Percent 3 43 3 3" xfId="14832"/>
    <cellStyle name="Percent 3 43 3 4" xfId="14833"/>
    <cellStyle name="Percent 3 43 3 5" xfId="14834"/>
    <cellStyle name="Percent 3 43 3 6" xfId="14835"/>
    <cellStyle name="Percent 3 43 3 7" xfId="14836"/>
    <cellStyle name="Percent 3 43 3 8" xfId="14837"/>
    <cellStyle name="Percent 3 43 3 9" xfId="14838"/>
    <cellStyle name="Percent 3 43 4" xfId="14839"/>
    <cellStyle name="Percent 3 43 5" xfId="14840"/>
    <cellStyle name="Percent 3 43 6" xfId="14841"/>
    <cellStyle name="Percent 3 43 7" xfId="14842"/>
    <cellStyle name="Percent 3 43 8" xfId="14843"/>
    <cellStyle name="Percent 3 43 9" xfId="14844"/>
    <cellStyle name="Percent 3 44" xfId="3319"/>
    <cellStyle name="Percent 3 44 10" xfId="14845"/>
    <cellStyle name="Percent 3 44 11" xfId="14846"/>
    <cellStyle name="Percent 3 44 12" xfId="14847"/>
    <cellStyle name="Percent 3 44 13" xfId="14848"/>
    <cellStyle name="Percent 3 44 14" xfId="14849"/>
    <cellStyle name="Percent 3 44 15" xfId="14850"/>
    <cellStyle name="Percent 3 44 16" xfId="14851"/>
    <cellStyle name="Percent 3 44 17" xfId="14852"/>
    <cellStyle name="Percent 3 44 18" xfId="14853"/>
    <cellStyle name="Percent 3 44 19" xfId="14854"/>
    <cellStyle name="Percent 3 44 2" xfId="14855"/>
    <cellStyle name="Percent 3 44 2 10" xfId="14856"/>
    <cellStyle name="Percent 3 44 2 11" xfId="14857"/>
    <cellStyle name="Percent 3 44 2 12" xfId="14858"/>
    <cellStyle name="Percent 3 44 2 13" xfId="14859"/>
    <cellStyle name="Percent 3 44 2 14" xfId="14860"/>
    <cellStyle name="Percent 3 44 2 15" xfId="14861"/>
    <cellStyle name="Percent 3 44 2 16" xfId="14862"/>
    <cellStyle name="Percent 3 44 2 17" xfId="14863"/>
    <cellStyle name="Percent 3 44 2 18" xfId="14864"/>
    <cellStyle name="Percent 3 44 2 19" xfId="14865"/>
    <cellStyle name="Percent 3 44 2 2" xfId="14866"/>
    <cellStyle name="Percent 3 44 2 2 10" xfId="14867"/>
    <cellStyle name="Percent 3 44 2 2 11" xfId="14868"/>
    <cellStyle name="Percent 3 44 2 2 12" xfId="14869"/>
    <cellStyle name="Percent 3 44 2 2 13" xfId="14870"/>
    <cellStyle name="Percent 3 44 2 2 14" xfId="14871"/>
    <cellStyle name="Percent 3 44 2 2 15" xfId="14872"/>
    <cellStyle name="Percent 3 44 2 2 16" xfId="14873"/>
    <cellStyle name="Percent 3 44 2 2 17" xfId="14874"/>
    <cellStyle name="Percent 3 44 2 2 18" xfId="14875"/>
    <cellStyle name="Percent 3 44 2 2 19" xfId="14876"/>
    <cellStyle name="Percent 3 44 2 2 2" xfId="14877"/>
    <cellStyle name="Percent 3 44 2 2 3" xfId="14878"/>
    <cellStyle name="Percent 3 44 2 2 4" xfId="14879"/>
    <cellStyle name="Percent 3 44 2 2 5" xfId="14880"/>
    <cellStyle name="Percent 3 44 2 2 6" xfId="14881"/>
    <cellStyle name="Percent 3 44 2 2 7" xfId="14882"/>
    <cellStyle name="Percent 3 44 2 2 8" xfId="14883"/>
    <cellStyle name="Percent 3 44 2 2 9" xfId="14884"/>
    <cellStyle name="Percent 3 44 2 20" xfId="14885"/>
    <cellStyle name="Percent 3 44 2 3" xfId="14886"/>
    <cellStyle name="Percent 3 44 2 4" xfId="14887"/>
    <cellStyle name="Percent 3 44 2 5" xfId="14888"/>
    <cellStyle name="Percent 3 44 2 6" xfId="14889"/>
    <cellStyle name="Percent 3 44 2 7" xfId="14890"/>
    <cellStyle name="Percent 3 44 2 8" xfId="14891"/>
    <cellStyle name="Percent 3 44 2 9" xfId="14892"/>
    <cellStyle name="Percent 3 44 20" xfId="14893"/>
    <cellStyle name="Percent 3 44 21" xfId="14894"/>
    <cellStyle name="Percent 3 44 3" xfId="14895"/>
    <cellStyle name="Percent 3 44 3 10" xfId="14896"/>
    <cellStyle name="Percent 3 44 3 11" xfId="14897"/>
    <cellStyle name="Percent 3 44 3 12" xfId="14898"/>
    <cellStyle name="Percent 3 44 3 13" xfId="14899"/>
    <cellStyle name="Percent 3 44 3 14" xfId="14900"/>
    <cellStyle name="Percent 3 44 3 15" xfId="14901"/>
    <cellStyle name="Percent 3 44 3 16" xfId="14902"/>
    <cellStyle name="Percent 3 44 3 17" xfId="14903"/>
    <cellStyle name="Percent 3 44 3 18" xfId="14904"/>
    <cellStyle name="Percent 3 44 3 19" xfId="14905"/>
    <cellStyle name="Percent 3 44 3 2" xfId="14906"/>
    <cellStyle name="Percent 3 44 3 3" xfId="14907"/>
    <cellStyle name="Percent 3 44 3 4" xfId="14908"/>
    <cellStyle name="Percent 3 44 3 5" xfId="14909"/>
    <cellStyle name="Percent 3 44 3 6" xfId="14910"/>
    <cellStyle name="Percent 3 44 3 7" xfId="14911"/>
    <cellStyle name="Percent 3 44 3 8" xfId="14912"/>
    <cellStyle name="Percent 3 44 3 9" xfId="14913"/>
    <cellStyle name="Percent 3 44 4" xfId="14914"/>
    <cellStyle name="Percent 3 44 5" xfId="14915"/>
    <cellStyle name="Percent 3 44 6" xfId="14916"/>
    <cellStyle name="Percent 3 44 7" xfId="14917"/>
    <cellStyle name="Percent 3 44 8" xfId="14918"/>
    <cellStyle name="Percent 3 44 9" xfId="14919"/>
    <cellStyle name="Percent 3 45" xfId="3320"/>
    <cellStyle name="Percent 3 45 10" xfId="14920"/>
    <cellStyle name="Percent 3 45 11" xfId="14921"/>
    <cellStyle name="Percent 3 45 12" xfId="14922"/>
    <cellStyle name="Percent 3 45 13" xfId="14923"/>
    <cellStyle name="Percent 3 45 14" xfId="14924"/>
    <cellStyle name="Percent 3 45 15" xfId="14925"/>
    <cellStyle name="Percent 3 45 16" xfId="14926"/>
    <cellStyle name="Percent 3 45 17" xfId="14927"/>
    <cellStyle name="Percent 3 45 18" xfId="14928"/>
    <cellStyle name="Percent 3 45 19" xfId="14929"/>
    <cellStyle name="Percent 3 45 2" xfId="14930"/>
    <cellStyle name="Percent 3 45 2 10" xfId="14931"/>
    <cellStyle name="Percent 3 45 2 11" xfId="14932"/>
    <cellStyle name="Percent 3 45 2 12" xfId="14933"/>
    <cellStyle name="Percent 3 45 2 13" xfId="14934"/>
    <cellStyle name="Percent 3 45 2 14" xfId="14935"/>
    <cellStyle name="Percent 3 45 2 15" xfId="14936"/>
    <cellStyle name="Percent 3 45 2 16" xfId="14937"/>
    <cellStyle name="Percent 3 45 2 17" xfId="14938"/>
    <cellStyle name="Percent 3 45 2 18" xfId="14939"/>
    <cellStyle name="Percent 3 45 2 19" xfId="14940"/>
    <cellStyle name="Percent 3 45 2 2" xfId="14941"/>
    <cellStyle name="Percent 3 45 2 2 10" xfId="14942"/>
    <cellStyle name="Percent 3 45 2 2 11" xfId="14943"/>
    <cellStyle name="Percent 3 45 2 2 12" xfId="14944"/>
    <cellStyle name="Percent 3 45 2 2 13" xfId="14945"/>
    <cellStyle name="Percent 3 45 2 2 14" xfId="14946"/>
    <cellStyle name="Percent 3 45 2 2 15" xfId="14947"/>
    <cellStyle name="Percent 3 45 2 2 16" xfId="14948"/>
    <cellStyle name="Percent 3 45 2 2 17" xfId="14949"/>
    <cellStyle name="Percent 3 45 2 2 18" xfId="14950"/>
    <cellStyle name="Percent 3 45 2 2 19" xfId="14951"/>
    <cellStyle name="Percent 3 45 2 2 2" xfId="14952"/>
    <cellStyle name="Percent 3 45 2 2 3" xfId="14953"/>
    <cellStyle name="Percent 3 45 2 2 4" xfId="14954"/>
    <cellStyle name="Percent 3 45 2 2 5" xfId="14955"/>
    <cellStyle name="Percent 3 45 2 2 6" xfId="14956"/>
    <cellStyle name="Percent 3 45 2 2 7" xfId="14957"/>
    <cellStyle name="Percent 3 45 2 2 8" xfId="14958"/>
    <cellStyle name="Percent 3 45 2 2 9" xfId="14959"/>
    <cellStyle name="Percent 3 45 2 20" xfId="14960"/>
    <cellStyle name="Percent 3 45 2 3" xfId="14961"/>
    <cellStyle name="Percent 3 45 2 4" xfId="14962"/>
    <cellStyle name="Percent 3 45 2 5" xfId="14963"/>
    <cellStyle name="Percent 3 45 2 6" xfId="14964"/>
    <cellStyle name="Percent 3 45 2 7" xfId="14965"/>
    <cellStyle name="Percent 3 45 2 8" xfId="14966"/>
    <cellStyle name="Percent 3 45 2 9" xfId="14967"/>
    <cellStyle name="Percent 3 45 20" xfId="14968"/>
    <cellStyle name="Percent 3 45 21" xfId="14969"/>
    <cellStyle name="Percent 3 45 3" xfId="14970"/>
    <cellStyle name="Percent 3 45 3 10" xfId="14971"/>
    <cellStyle name="Percent 3 45 3 11" xfId="14972"/>
    <cellStyle name="Percent 3 45 3 12" xfId="14973"/>
    <cellStyle name="Percent 3 45 3 13" xfId="14974"/>
    <cellStyle name="Percent 3 45 3 14" xfId="14975"/>
    <cellStyle name="Percent 3 45 3 15" xfId="14976"/>
    <cellStyle name="Percent 3 45 3 16" xfId="14977"/>
    <cellStyle name="Percent 3 45 3 17" xfId="14978"/>
    <cellStyle name="Percent 3 45 3 18" xfId="14979"/>
    <cellStyle name="Percent 3 45 3 19" xfId="14980"/>
    <cellStyle name="Percent 3 45 3 2" xfId="14981"/>
    <cellStyle name="Percent 3 45 3 3" xfId="14982"/>
    <cellStyle name="Percent 3 45 3 4" xfId="14983"/>
    <cellStyle name="Percent 3 45 3 5" xfId="14984"/>
    <cellStyle name="Percent 3 45 3 6" xfId="14985"/>
    <cellStyle name="Percent 3 45 3 7" xfId="14986"/>
    <cellStyle name="Percent 3 45 3 8" xfId="14987"/>
    <cellStyle name="Percent 3 45 3 9" xfId="14988"/>
    <cellStyle name="Percent 3 45 4" xfId="14989"/>
    <cellStyle name="Percent 3 45 5" xfId="14990"/>
    <cellStyle name="Percent 3 45 6" xfId="14991"/>
    <cellStyle name="Percent 3 45 7" xfId="14992"/>
    <cellStyle name="Percent 3 45 8" xfId="14993"/>
    <cellStyle name="Percent 3 45 9" xfId="14994"/>
    <cellStyle name="Percent 3 46" xfId="3321"/>
    <cellStyle name="Percent 3 46 10" xfId="14995"/>
    <cellStyle name="Percent 3 46 11" xfId="14996"/>
    <cellStyle name="Percent 3 46 12" xfId="14997"/>
    <cellStyle name="Percent 3 46 13" xfId="14998"/>
    <cellStyle name="Percent 3 46 14" xfId="14999"/>
    <cellStyle name="Percent 3 46 15" xfId="15000"/>
    <cellStyle name="Percent 3 46 16" xfId="15001"/>
    <cellStyle name="Percent 3 46 17" xfId="15002"/>
    <cellStyle name="Percent 3 46 18" xfId="15003"/>
    <cellStyle name="Percent 3 46 19" xfId="15004"/>
    <cellStyle name="Percent 3 46 2" xfId="15005"/>
    <cellStyle name="Percent 3 46 2 10" xfId="15006"/>
    <cellStyle name="Percent 3 46 2 11" xfId="15007"/>
    <cellStyle name="Percent 3 46 2 12" xfId="15008"/>
    <cellStyle name="Percent 3 46 2 13" xfId="15009"/>
    <cellStyle name="Percent 3 46 2 14" xfId="15010"/>
    <cellStyle name="Percent 3 46 2 15" xfId="15011"/>
    <cellStyle name="Percent 3 46 2 16" xfId="15012"/>
    <cellStyle name="Percent 3 46 2 17" xfId="15013"/>
    <cellStyle name="Percent 3 46 2 18" xfId="15014"/>
    <cellStyle name="Percent 3 46 2 19" xfId="15015"/>
    <cellStyle name="Percent 3 46 2 2" xfId="15016"/>
    <cellStyle name="Percent 3 46 2 2 10" xfId="15017"/>
    <cellStyle name="Percent 3 46 2 2 11" xfId="15018"/>
    <cellStyle name="Percent 3 46 2 2 12" xfId="15019"/>
    <cellStyle name="Percent 3 46 2 2 13" xfId="15020"/>
    <cellStyle name="Percent 3 46 2 2 14" xfId="15021"/>
    <cellStyle name="Percent 3 46 2 2 15" xfId="15022"/>
    <cellStyle name="Percent 3 46 2 2 16" xfId="15023"/>
    <cellStyle name="Percent 3 46 2 2 17" xfId="15024"/>
    <cellStyle name="Percent 3 46 2 2 18" xfId="15025"/>
    <cellStyle name="Percent 3 46 2 2 19" xfId="15026"/>
    <cellStyle name="Percent 3 46 2 2 2" xfId="15027"/>
    <cellStyle name="Percent 3 46 2 2 3" xfId="15028"/>
    <cellStyle name="Percent 3 46 2 2 4" xfId="15029"/>
    <cellStyle name="Percent 3 46 2 2 5" xfId="15030"/>
    <cellStyle name="Percent 3 46 2 2 6" xfId="15031"/>
    <cellStyle name="Percent 3 46 2 2 7" xfId="15032"/>
    <cellStyle name="Percent 3 46 2 2 8" xfId="15033"/>
    <cellStyle name="Percent 3 46 2 2 9" xfId="15034"/>
    <cellStyle name="Percent 3 46 2 20" xfId="15035"/>
    <cellStyle name="Percent 3 46 2 3" xfId="15036"/>
    <cellStyle name="Percent 3 46 2 4" xfId="15037"/>
    <cellStyle name="Percent 3 46 2 5" xfId="15038"/>
    <cellStyle name="Percent 3 46 2 6" xfId="15039"/>
    <cellStyle name="Percent 3 46 2 7" xfId="15040"/>
    <cellStyle name="Percent 3 46 2 8" xfId="15041"/>
    <cellStyle name="Percent 3 46 2 9" xfId="15042"/>
    <cellStyle name="Percent 3 46 20" xfId="15043"/>
    <cellStyle name="Percent 3 46 21" xfId="15044"/>
    <cellStyle name="Percent 3 46 3" xfId="15045"/>
    <cellStyle name="Percent 3 46 3 10" xfId="15046"/>
    <cellStyle name="Percent 3 46 3 11" xfId="15047"/>
    <cellStyle name="Percent 3 46 3 12" xfId="15048"/>
    <cellStyle name="Percent 3 46 3 13" xfId="15049"/>
    <cellStyle name="Percent 3 46 3 14" xfId="15050"/>
    <cellStyle name="Percent 3 46 3 15" xfId="15051"/>
    <cellStyle name="Percent 3 46 3 16" xfId="15052"/>
    <cellStyle name="Percent 3 46 3 17" xfId="15053"/>
    <cellStyle name="Percent 3 46 3 18" xfId="15054"/>
    <cellStyle name="Percent 3 46 3 19" xfId="15055"/>
    <cellStyle name="Percent 3 46 3 2" xfId="15056"/>
    <cellStyle name="Percent 3 46 3 3" xfId="15057"/>
    <cellStyle name="Percent 3 46 3 4" xfId="15058"/>
    <cellStyle name="Percent 3 46 3 5" xfId="15059"/>
    <cellStyle name="Percent 3 46 3 6" xfId="15060"/>
    <cellStyle name="Percent 3 46 3 7" xfId="15061"/>
    <cellStyle name="Percent 3 46 3 8" xfId="15062"/>
    <cellStyle name="Percent 3 46 3 9" xfId="15063"/>
    <cellStyle name="Percent 3 46 4" xfId="15064"/>
    <cellStyle name="Percent 3 46 5" xfId="15065"/>
    <cellStyle name="Percent 3 46 6" xfId="15066"/>
    <cellStyle name="Percent 3 46 7" xfId="15067"/>
    <cellStyle name="Percent 3 46 8" xfId="15068"/>
    <cellStyle name="Percent 3 46 9" xfId="15069"/>
    <cellStyle name="Percent 3 47" xfId="3322"/>
    <cellStyle name="Percent 3 47 10" xfId="15070"/>
    <cellStyle name="Percent 3 47 11" xfId="15071"/>
    <cellStyle name="Percent 3 47 12" xfId="15072"/>
    <cellStyle name="Percent 3 47 13" xfId="15073"/>
    <cellStyle name="Percent 3 47 14" xfId="15074"/>
    <cellStyle name="Percent 3 47 15" xfId="15075"/>
    <cellStyle name="Percent 3 47 16" xfId="15076"/>
    <cellStyle name="Percent 3 47 17" xfId="15077"/>
    <cellStyle name="Percent 3 47 18" xfId="15078"/>
    <cellStyle name="Percent 3 47 19" xfId="15079"/>
    <cellStyle name="Percent 3 47 2" xfId="15080"/>
    <cellStyle name="Percent 3 47 2 10" xfId="15081"/>
    <cellStyle name="Percent 3 47 2 11" xfId="15082"/>
    <cellStyle name="Percent 3 47 2 12" xfId="15083"/>
    <cellStyle name="Percent 3 47 2 13" xfId="15084"/>
    <cellStyle name="Percent 3 47 2 14" xfId="15085"/>
    <cellStyle name="Percent 3 47 2 15" xfId="15086"/>
    <cellStyle name="Percent 3 47 2 16" xfId="15087"/>
    <cellStyle name="Percent 3 47 2 17" xfId="15088"/>
    <cellStyle name="Percent 3 47 2 18" xfId="15089"/>
    <cellStyle name="Percent 3 47 2 19" xfId="15090"/>
    <cellStyle name="Percent 3 47 2 2" xfId="15091"/>
    <cellStyle name="Percent 3 47 2 2 10" xfId="15092"/>
    <cellStyle name="Percent 3 47 2 2 11" xfId="15093"/>
    <cellStyle name="Percent 3 47 2 2 12" xfId="15094"/>
    <cellStyle name="Percent 3 47 2 2 13" xfId="15095"/>
    <cellStyle name="Percent 3 47 2 2 14" xfId="15096"/>
    <cellStyle name="Percent 3 47 2 2 15" xfId="15097"/>
    <cellStyle name="Percent 3 47 2 2 16" xfId="15098"/>
    <cellStyle name="Percent 3 47 2 2 17" xfId="15099"/>
    <cellStyle name="Percent 3 47 2 2 18" xfId="15100"/>
    <cellStyle name="Percent 3 47 2 2 19" xfId="15101"/>
    <cellStyle name="Percent 3 47 2 2 2" xfId="15102"/>
    <cellStyle name="Percent 3 47 2 2 3" xfId="15103"/>
    <cellStyle name="Percent 3 47 2 2 4" xfId="15104"/>
    <cellStyle name="Percent 3 47 2 2 5" xfId="15105"/>
    <cellStyle name="Percent 3 47 2 2 6" xfId="15106"/>
    <cellStyle name="Percent 3 47 2 2 7" xfId="15107"/>
    <cellStyle name="Percent 3 47 2 2 8" xfId="15108"/>
    <cellStyle name="Percent 3 47 2 2 9" xfId="15109"/>
    <cellStyle name="Percent 3 47 2 20" xfId="15110"/>
    <cellStyle name="Percent 3 47 2 3" xfId="15111"/>
    <cellStyle name="Percent 3 47 2 4" xfId="15112"/>
    <cellStyle name="Percent 3 47 2 5" xfId="15113"/>
    <cellStyle name="Percent 3 47 2 6" xfId="15114"/>
    <cellStyle name="Percent 3 47 2 7" xfId="15115"/>
    <cellStyle name="Percent 3 47 2 8" xfId="15116"/>
    <cellStyle name="Percent 3 47 2 9" xfId="15117"/>
    <cellStyle name="Percent 3 47 20" xfId="15118"/>
    <cellStyle name="Percent 3 47 21" xfId="15119"/>
    <cellStyle name="Percent 3 47 3" xfId="15120"/>
    <cellStyle name="Percent 3 47 3 10" xfId="15121"/>
    <cellStyle name="Percent 3 47 3 11" xfId="15122"/>
    <cellStyle name="Percent 3 47 3 12" xfId="15123"/>
    <cellStyle name="Percent 3 47 3 13" xfId="15124"/>
    <cellStyle name="Percent 3 47 3 14" xfId="15125"/>
    <cellStyle name="Percent 3 47 3 15" xfId="15126"/>
    <cellStyle name="Percent 3 47 3 16" xfId="15127"/>
    <cellStyle name="Percent 3 47 3 17" xfId="15128"/>
    <cellStyle name="Percent 3 47 3 18" xfId="15129"/>
    <cellStyle name="Percent 3 47 3 19" xfId="15130"/>
    <cellStyle name="Percent 3 47 3 2" xfId="15131"/>
    <cellStyle name="Percent 3 47 3 3" xfId="15132"/>
    <cellStyle name="Percent 3 47 3 4" xfId="15133"/>
    <cellStyle name="Percent 3 47 3 5" xfId="15134"/>
    <cellStyle name="Percent 3 47 3 6" xfId="15135"/>
    <cellStyle name="Percent 3 47 3 7" xfId="15136"/>
    <cellStyle name="Percent 3 47 3 8" xfId="15137"/>
    <cellStyle name="Percent 3 47 3 9" xfId="15138"/>
    <cellStyle name="Percent 3 47 4" xfId="15139"/>
    <cellStyle name="Percent 3 47 5" xfId="15140"/>
    <cellStyle name="Percent 3 47 6" xfId="15141"/>
    <cellStyle name="Percent 3 47 7" xfId="15142"/>
    <cellStyle name="Percent 3 47 8" xfId="15143"/>
    <cellStyle name="Percent 3 47 9" xfId="15144"/>
    <cellStyle name="Percent 3 48" xfId="3323"/>
    <cellStyle name="Percent 3 48 10" xfId="15145"/>
    <cellStyle name="Percent 3 48 11" xfId="15146"/>
    <cellStyle name="Percent 3 48 12" xfId="15147"/>
    <cellStyle name="Percent 3 48 13" xfId="15148"/>
    <cellStyle name="Percent 3 48 14" xfId="15149"/>
    <cellStyle name="Percent 3 48 15" xfId="15150"/>
    <cellStyle name="Percent 3 48 16" xfId="15151"/>
    <cellStyle name="Percent 3 48 17" xfId="15152"/>
    <cellStyle name="Percent 3 48 18" xfId="15153"/>
    <cellStyle name="Percent 3 48 19" xfId="15154"/>
    <cellStyle name="Percent 3 48 2" xfId="15155"/>
    <cellStyle name="Percent 3 48 2 10" xfId="15156"/>
    <cellStyle name="Percent 3 48 2 11" xfId="15157"/>
    <cellStyle name="Percent 3 48 2 12" xfId="15158"/>
    <cellStyle name="Percent 3 48 2 13" xfId="15159"/>
    <cellStyle name="Percent 3 48 2 14" xfId="15160"/>
    <cellStyle name="Percent 3 48 2 15" xfId="15161"/>
    <cellStyle name="Percent 3 48 2 16" xfId="15162"/>
    <cellStyle name="Percent 3 48 2 17" xfId="15163"/>
    <cellStyle name="Percent 3 48 2 18" xfId="15164"/>
    <cellStyle name="Percent 3 48 2 19" xfId="15165"/>
    <cellStyle name="Percent 3 48 2 2" xfId="15166"/>
    <cellStyle name="Percent 3 48 2 2 10" xfId="15167"/>
    <cellStyle name="Percent 3 48 2 2 11" xfId="15168"/>
    <cellStyle name="Percent 3 48 2 2 12" xfId="15169"/>
    <cellStyle name="Percent 3 48 2 2 13" xfId="15170"/>
    <cellStyle name="Percent 3 48 2 2 14" xfId="15171"/>
    <cellStyle name="Percent 3 48 2 2 15" xfId="15172"/>
    <cellStyle name="Percent 3 48 2 2 16" xfId="15173"/>
    <cellStyle name="Percent 3 48 2 2 17" xfId="15174"/>
    <cellStyle name="Percent 3 48 2 2 18" xfId="15175"/>
    <cellStyle name="Percent 3 48 2 2 19" xfId="15176"/>
    <cellStyle name="Percent 3 48 2 2 2" xfId="15177"/>
    <cellStyle name="Percent 3 48 2 2 3" xfId="15178"/>
    <cellStyle name="Percent 3 48 2 2 4" xfId="15179"/>
    <cellStyle name="Percent 3 48 2 2 5" xfId="15180"/>
    <cellStyle name="Percent 3 48 2 2 6" xfId="15181"/>
    <cellStyle name="Percent 3 48 2 2 7" xfId="15182"/>
    <cellStyle name="Percent 3 48 2 2 8" xfId="15183"/>
    <cellStyle name="Percent 3 48 2 2 9" xfId="15184"/>
    <cellStyle name="Percent 3 48 2 20" xfId="15185"/>
    <cellStyle name="Percent 3 48 2 3" xfId="15186"/>
    <cellStyle name="Percent 3 48 2 4" xfId="15187"/>
    <cellStyle name="Percent 3 48 2 5" xfId="15188"/>
    <cellStyle name="Percent 3 48 2 6" xfId="15189"/>
    <cellStyle name="Percent 3 48 2 7" xfId="15190"/>
    <cellStyle name="Percent 3 48 2 8" xfId="15191"/>
    <cellStyle name="Percent 3 48 2 9" xfId="15192"/>
    <cellStyle name="Percent 3 48 20" xfId="15193"/>
    <cellStyle name="Percent 3 48 21" xfId="15194"/>
    <cellStyle name="Percent 3 48 3" xfId="15195"/>
    <cellStyle name="Percent 3 48 3 10" xfId="15196"/>
    <cellStyle name="Percent 3 48 3 11" xfId="15197"/>
    <cellStyle name="Percent 3 48 3 12" xfId="15198"/>
    <cellStyle name="Percent 3 48 3 13" xfId="15199"/>
    <cellStyle name="Percent 3 48 3 14" xfId="15200"/>
    <cellStyle name="Percent 3 48 3 15" xfId="15201"/>
    <cellStyle name="Percent 3 48 3 16" xfId="15202"/>
    <cellStyle name="Percent 3 48 3 17" xfId="15203"/>
    <cellStyle name="Percent 3 48 3 18" xfId="15204"/>
    <cellStyle name="Percent 3 48 3 19" xfId="15205"/>
    <cellStyle name="Percent 3 48 3 2" xfId="15206"/>
    <cellStyle name="Percent 3 48 3 3" xfId="15207"/>
    <cellStyle name="Percent 3 48 3 4" xfId="15208"/>
    <cellStyle name="Percent 3 48 3 5" xfId="15209"/>
    <cellStyle name="Percent 3 48 3 6" xfId="15210"/>
    <cellStyle name="Percent 3 48 3 7" xfId="15211"/>
    <cellStyle name="Percent 3 48 3 8" xfId="15212"/>
    <cellStyle name="Percent 3 48 3 9" xfId="15213"/>
    <cellStyle name="Percent 3 48 4" xfId="15214"/>
    <cellStyle name="Percent 3 48 5" xfId="15215"/>
    <cellStyle name="Percent 3 48 6" xfId="15216"/>
    <cellStyle name="Percent 3 48 7" xfId="15217"/>
    <cellStyle name="Percent 3 48 8" xfId="15218"/>
    <cellStyle name="Percent 3 48 9" xfId="15219"/>
    <cellStyle name="Percent 3 49" xfId="3324"/>
    <cellStyle name="Percent 3 49 10" xfId="15220"/>
    <cellStyle name="Percent 3 49 11" xfId="15221"/>
    <cellStyle name="Percent 3 49 12" xfId="15222"/>
    <cellStyle name="Percent 3 49 13" xfId="15223"/>
    <cellStyle name="Percent 3 49 14" xfId="15224"/>
    <cellStyle name="Percent 3 49 15" xfId="15225"/>
    <cellStyle name="Percent 3 49 16" xfId="15226"/>
    <cellStyle name="Percent 3 49 17" xfId="15227"/>
    <cellStyle name="Percent 3 49 18" xfId="15228"/>
    <cellStyle name="Percent 3 49 19" xfId="15229"/>
    <cellStyle name="Percent 3 49 2" xfId="15230"/>
    <cellStyle name="Percent 3 49 2 10" xfId="15231"/>
    <cellStyle name="Percent 3 49 2 11" xfId="15232"/>
    <cellStyle name="Percent 3 49 2 12" xfId="15233"/>
    <cellStyle name="Percent 3 49 2 13" xfId="15234"/>
    <cellStyle name="Percent 3 49 2 14" xfId="15235"/>
    <cellStyle name="Percent 3 49 2 15" xfId="15236"/>
    <cellStyle name="Percent 3 49 2 16" xfId="15237"/>
    <cellStyle name="Percent 3 49 2 17" xfId="15238"/>
    <cellStyle name="Percent 3 49 2 18" xfId="15239"/>
    <cellStyle name="Percent 3 49 2 19" xfId="15240"/>
    <cellStyle name="Percent 3 49 2 2" xfId="15241"/>
    <cellStyle name="Percent 3 49 2 2 10" xfId="15242"/>
    <cellStyle name="Percent 3 49 2 2 11" xfId="15243"/>
    <cellStyle name="Percent 3 49 2 2 12" xfId="15244"/>
    <cellStyle name="Percent 3 49 2 2 13" xfId="15245"/>
    <cellStyle name="Percent 3 49 2 2 14" xfId="15246"/>
    <cellStyle name="Percent 3 49 2 2 15" xfId="15247"/>
    <cellStyle name="Percent 3 49 2 2 16" xfId="15248"/>
    <cellStyle name="Percent 3 49 2 2 17" xfId="15249"/>
    <cellStyle name="Percent 3 49 2 2 18" xfId="15250"/>
    <cellStyle name="Percent 3 49 2 2 19" xfId="15251"/>
    <cellStyle name="Percent 3 49 2 2 2" xfId="15252"/>
    <cellStyle name="Percent 3 49 2 2 3" xfId="15253"/>
    <cellStyle name="Percent 3 49 2 2 4" xfId="15254"/>
    <cellStyle name="Percent 3 49 2 2 5" xfId="15255"/>
    <cellStyle name="Percent 3 49 2 2 6" xfId="15256"/>
    <cellStyle name="Percent 3 49 2 2 7" xfId="15257"/>
    <cellStyle name="Percent 3 49 2 2 8" xfId="15258"/>
    <cellStyle name="Percent 3 49 2 2 9" xfId="15259"/>
    <cellStyle name="Percent 3 49 2 20" xfId="15260"/>
    <cellStyle name="Percent 3 49 2 3" xfId="15261"/>
    <cellStyle name="Percent 3 49 2 4" xfId="15262"/>
    <cellStyle name="Percent 3 49 2 5" xfId="15263"/>
    <cellStyle name="Percent 3 49 2 6" xfId="15264"/>
    <cellStyle name="Percent 3 49 2 7" xfId="15265"/>
    <cellStyle name="Percent 3 49 2 8" xfId="15266"/>
    <cellStyle name="Percent 3 49 2 9" xfId="15267"/>
    <cellStyle name="Percent 3 49 20" xfId="15268"/>
    <cellStyle name="Percent 3 49 21" xfId="15269"/>
    <cellStyle name="Percent 3 49 3" xfId="15270"/>
    <cellStyle name="Percent 3 49 3 10" xfId="15271"/>
    <cellStyle name="Percent 3 49 3 11" xfId="15272"/>
    <cellStyle name="Percent 3 49 3 12" xfId="15273"/>
    <cellStyle name="Percent 3 49 3 13" xfId="15274"/>
    <cellStyle name="Percent 3 49 3 14" xfId="15275"/>
    <cellStyle name="Percent 3 49 3 15" xfId="15276"/>
    <cellStyle name="Percent 3 49 3 16" xfId="15277"/>
    <cellStyle name="Percent 3 49 3 17" xfId="15278"/>
    <cellStyle name="Percent 3 49 3 18" xfId="15279"/>
    <cellStyle name="Percent 3 49 3 19" xfId="15280"/>
    <cellStyle name="Percent 3 49 3 2" xfId="15281"/>
    <cellStyle name="Percent 3 49 3 3" xfId="15282"/>
    <cellStyle name="Percent 3 49 3 4" xfId="15283"/>
    <cellStyle name="Percent 3 49 3 5" xfId="15284"/>
    <cellStyle name="Percent 3 49 3 6" xfId="15285"/>
    <cellStyle name="Percent 3 49 3 7" xfId="15286"/>
    <cellStyle name="Percent 3 49 3 8" xfId="15287"/>
    <cellStyle name="Percent 3 49 3 9" xfId="15288"/>
    <cellStyle name="Percent 3 49 4" xfId="15289"/>
    <cellStyle name="Percent 3 49 5" xfId="15290"/>
    <cellStyle name="Percent 3 49 6" xfId="15291"/>
    <cellStyle name="Percent 3 49 7" xfId="15292"/>
    <cellStyle name="Percent 3 49 8" xfId="15293"/>
    <cellStyle name="Percent 3 49 9" xfId="15294"/>
    <cellStyle name="Percent 3 5" xfId="3325"/>
    <cellStyle name="Percent 3 5 10" xfId="15295"/>
    <cellStyle name="Percent 3 5 11" xfId="15296"/>
    <cellStyle name="Percent 3 5 12" xfId="15297"/>
    <cellStyle name="Percent 3 5 13" xfId="15298"/>
    <cellStyle name="Percent 3 5 14" xfId="15299"/>
    <cellStyle name="Percent 3 5 15" xfId="15300"/>
    <cellStyle name="Percent 3 5 16" xfId="15301"/>
    <cellStyle name="Percent 3 5 17" xfId="15302"/>
    <cellStyle name="Percent 3 5 18" xfId="15303"/>
    <cellStyle name="Percent 3 5 19" xfId="15304"/>
    <cellStyle name="Percent 3 5 2" xfId="15305"/>
    <cellStyle name="Percent 3 5 2 10" xfId="15306"/>
    <cellStyle name="Percent 3 5 2 11" xfId="15307"/>
    <cellStyle name="Percent 3 5 2 12" xfId="15308"/>
    <cellStyle name="Percent 3 5 2 13" xfId="15309"/>
    <cellStyle name="Percent 3 5 2 14" xfId="15310"/>
    <cellStyle name="Percent 3 5 2 15" xfId="15311"/>
    <cellStyle name="Percent 3 5 2 16" xfId="15312"/>
    <cellStyle name="Percent 3 5 2 17" xfId="15313"/>
    <cellStyle name="Percent 3 5 2 18" xfId="15314"/>
    <cellStyle name="Percent 3 5 2 19" xfId="15315"/>
    <cellStyle name="Percent 3 5 2 2" xfId="15316"/>
    <cellStyle name="Percent 3 5 2 2 10" xfId="15317"/>
    <cellStyle name="Percent 3 5 2 2 11" xfId="15318"/>
    <cellStyle name="Percent 3 5 2 2 12" xfId="15319"/>
    <cellStyle name="Percent 3 5 2 2 13" xfId="15320"/>
    <cellStyle name="Percent 3 5 2 2 14" xfId="15321"/>
    <cellStyle name="Percent 3 5 2 2 15" xfId="15322"/>
    <cellStyle name="Percent 3 5 2 2 16" xfId="15323"/>
    <cellStyle name="Percent 3 5 2 2 17" xfId="15324"/>
    <cellStyle name="Percent 3 5 2 2 18" xfId="15325"/>
    <cellStyle name="Percent 3 5 2 2 19" xfId="15326"/>
    <cellStyle name="Percent 3 5 2 2 2" xfId="15327"/>
    <cellStyle name="Percent 3 5 2 2 3" xfId="15328"/>
    <cellStyle name="Percent 3 5 2 2 4" xfId="15329"/>
    <cellStyle name="Percent 3 5 2 2 5" xfId="15330"/>
    <cellStyle name="Percent 3 5 2 2 6" xfId="15331"/>
    <cellStyle name="Percent 3 5 2 2 7" xfId="15332"/>
    <cellStyle name="Percent 3 5 2 2 8" xfId="15333"/>
    <cellStyle name="Percent 3 5 2 2 9" xfId="15334"/>
    <cellStyle name="Percent 3 5 2 20" xfId="15335"/>
    <cellStyle name="Percent 3 5 2 3" xfId="15336"/>
    <cellStyle name="Percent 3 5 2 4" xfId="15337"/>
    <cellStyle name="Percent 3 5 2 5" xfId="15338"/>
    <cellStyle name="Percent 3 5 2 6" xfId="15339"/>
    <cellStyle name="Percent 3 5 2 7" xfId="15340"/>
    <cellStyle name="Percent 3 5 2 8" xfId="15341"/>
    <cellStyle name="Percent 3 5 2 9" xfId="15342"/>
    <cellStyle name="Percent 3 5 20" xfId="15343"/>
    <cellStyle name="Percent 3 5 21" xfId="15344"/>
    <cellStyle name="Percent 3 5 3" xfId="15345"/>
    <cellStyle name="Percent 3 5 3 10" xfId="15346"/>
    <cellStyle name="Percent 3 5 3 11" xfId="15347"/>
    <cellStyle name="Percent 3 5 3 12" xfId="15348"/>
    <cellStyle name="Percent 3 5 3 13" xfId="15349"/>
    <cellStyle name="Percent 3 5 3 14" xfId="15350"/>
    <cellStyle name="Percent 3 5 3 15" xfId="15351"/>
    <cellStyle name="Percent 3 5 3 16" xfId="15352"/>
    <cellStyle name="Percent 3 5 3 17" xfId="15353"/>
    <cellStyle name="Percent 3 5 3 18" xfId="15354"/>
    <cellStyle name="Percent 3 5 3 19" xfId="15355"/>
    <cellStyle name="Percent 3 5 3 2" xfId="15356"/>
    <cellStyle name="Percent 3 5 3 3" xfId="15357"/>
    <cellStyle name="Percent 3 5 3 4" xfId="15358"/>
    <cellStyle name="Percent 3 5 3 5" xfId="15359"/>
    <cellStyle name="Percent 3 5 3 6" xfId="15360"/>
    <cellStyle name="Percent 3 5 3 7" xfId="15361"/>
    <cellStyle name="Percent 3 5 3 8" xfId="15362"/>
    <cellStyle name="Percent 3 5 3 9" xfId="15363"/>
    <cellStyle name="Percent 3 5 4" xfId="15364"/>
    <cellStyle name="Percent 3 5 5" xfId="15365"/>
    <cellStyle name="Percent 3 5 6" xfId="15366"/>
    <cellStyle name="Percent 3 5 7" xfId="15367"/>
    <cellStyle name="Percent 3 5 8" xfId="15368"/>
    <cellStyle name="Percent 3 5 9" xfId="15369"/>
    <cellStyle name="Percent 3 50" xfId="3326"/>
    <cellStyle name="Percent 3 50 10" xfId="15370"/>
    <cellStyle name="Percent 3 50 11" xfId="15371"/>
    <cellStyle name="Percent 3 50 12" xfId="15372"/>
    <cellStyle name="Percent 3 50 13" xfId="15373"/>
    <cellStyle name="Percent 3 50 14" xfId="15374"/>
    <cellStyle name="Percent 3 50 15" xfId="15375"/>
    <cellStyle name="Percent 3 50 16" xfId="15376"/>
    <cellStyle name="Percent 3 50 17" xfId="15377"/>
    <cellStyle name="Percent 3 50 18" xfId="15378"/>
    <cellStyle name="Percent 3 50 19" xfId="15379"/>
    <cellStyle name="Percent 3 50 2" xfId="15380"/>
    <cellStyle name="Percent 3 50 2 10" xfId="15381"/>
    <cellStyle name="Percent 3 50 2 11" xfId="15382"/>
    <cellStyle name="Percent 3 50 2 12" xfId="15383"/>
    <cellStyle name="Percent 3 50 2 13" xfId="15384"/>
    <cellStyle name="Percent 3 50 2 14" xfId="15385"/>
    <cellStyle name="Percent 3 50 2 15" xfId="15386"/>
    <cellStyle name="Percent 3 50 2 16" xfId="15387"/>
    <cellStyle name="Percent 3 50 2 17" xfId="15388"/>
    <cellStyle name="Percent 3 50 2 18" xfId="15389"/>
    <cellStyle name="Percent 3 50 2 19" xfId="15390"/>
    <cellStyle name="Percent 3 50 2 2" xfId="15391"/>
    <cellStyle name="Percent 3 50 2 2 10" xfId="15392"/>
    <cellStyle name="Percent 3 50 2 2 11" xfId="15393"/>
    <cellStyle name="Percent 3 50 2 2 12" xfId="15394"/>
    <cellStyle name="Percent 3 50 2 2 13" xfId="15395"/>
    <cellStyle name="Percent 3 50 2 2 14" xfId="15396"/>
    <cellStyle name="Percent 3 50 2 2 15" xfId="15397"/>
    <cellStyle name="Percent 3 50 2 2 16" xfId="15398"/>
    <cellStyle name="Percent 3 50 2 2 17" xfId="15399"/>
    <cellStyle name="Percent 3 50 2 2 18" xfId="15400"/>
    <cellStyle name="Percent 3 50 2 2 19" xfId="15401"/>
    <cellStyle name="Percent 3 50 2 2 2" xfId="15402"/>
    <cellStyle name="Percent 3 50 2 2 3" xfId="15403"/>
    <cellStyle name="Percent 3 50 2 2 4" xfId="15404"/>
    <cellStyle name="Percent 3 50 2 2 5" xfId="15405"/>
    <cellStyle name="Percent 3 50 2 2 6" xfId="15406"/>
    <cellStyle name="Percent 3 50 2 2 7" xfId="15407"/>
    <cellStyle name="Percent 3 50 2 2 8" xfId="15408"/>
    <cellStyle name="Percent 3 50 2 2 9" xfId="15409"/>
    <cellStyle name="Percent 3 50 2 20" xfId="15410"/>
    <cellStyle name="Percent 3 50 2 3" xfId="15411"/>
    <cellStyle name="Percent 3 50 2 4" xfId="15412"/>
    <cellStyle name="Percent 3 50 2 5" xfId="15413"/>
    <cellStyle name="Percent 3 50 2 6" xfId="15414"/>
    <cellStyle name="Percent 3 50 2 7" xfId="15415"/>
    <cellStyle name="Percent 3 50 2 8" xfId="15416"/>
    <cellStyle name="Percent 3 50 2 9" xfId="15417"/>
    <cellStyle name="Percent 3 50 20" xfId="15418"/>
    <cellStyle name="Percent 3 50 21" xfId="15419"/>
    <cellStyle name="Percent 3 50 3" xfId="15420"/>
    <cellStyle name="Percent 3 50 3 10" xfId="15421"/>
    <cellStyle name="Percent 3 50 3 11" xfId="15422"/>
    <cellStyle name="Percent 3 50 3 12" xfId="15423"/>
    <cellStyle name="Percent 3 50 3 13" xfId="15424"/>
    <cellStyle name="Percent 3 50 3 14" xfId="15425"/>
    <cellStyle name="Percent 3 50 3 15" xfId="15426"/>
    <cellStyle name="Percent 3 50 3 16" xfId="15427"/>
    <cellStyle name="Percent 3 50 3 17" xfId="15428"/>
    <cellStyle name="Percent 3 50 3 18" xfId="15429"/>
    <cellStyle name="Percent 3 50 3 19" xfId="15430"/>
    <cellStyle name="Percent 3 50 3 2" xfId="15431"/>
    <cellStyle name="Percent 3 50 3 3" xfId="15432"/>
    <cellStyle name="Percent 3 50 3 4" xfId="15433"/>
    <cellStyle name="Percent 3 50 3 5" xfId="15434"/>
    <cellStyle name="Percent 3 50 3 6" xfId="15435"/>
    <cellStyle name="Percent 3 50 3 7" xfId="15436"/>
    <cellStyle name="Percent 3 50 3 8" xfId="15437"/>
    <cellStyle name="Percent 3 50 3 9" xfId="15438"/>
    <cellStyle name="Percent 3 50 4" xfId="15439"/>
    <cellStyle name="Percent 3 50 5" xfId="15440"/>
    <cellStyle name="Percent 3 50 6" xfId="15441"/>
    <cellStyle name="Percent 3 50 7" xfId="15442"/>
    <cellStyle name="Percent 3 50 8" xfId="15443"/>
    <cellStyle name="Percent 3 50 9" xfId="15444"/>
    <cellStyle name="Percent 3 51" xfId="3327"/>
    <cellStyle name="Percent 3 51 10" xfId="15445"/>
    <cellStyle name="Percent 3 51 11" xfId="15446"/>
    <cellStyle name="Percent 3 51 12" xfId="15447"/>
    <cellStyle name="Percent 3 51 13" xfId="15448"/>
    <cellStyle name="Percent 3 51 14" xfId="15449"/>
    <cellStyle name="Percent 3 51 15" xfId="15450"/>
    <cellStyle name="Percent 3 51 16" xfId="15451"/>
    <cellStyle name="Percent 3 51 17" xfId="15452"/>
    <cellStyle name="Percent 3 51 18" xfId="15453"/>
    <cellStyle name="Percent 3 51 19" xfId="15454"/>
    <cellStyle name="Percent 3 51 2" xfId="15455"/>
    <cellStyle name="Percent 3 51 2 10" xfId="15456"/>
    <cellStyle name="Percent 3 51 2 11" xfId="15457"/>
    <cellStyle name="Percent 3 51 2 12" xfId="15458"/>
    <cellStyle name="Percent 3 51 2 13" xfId="15459"/>
    <cellStyle name="Percent 3 51 2 14" xfId="15460"/>
    <cellStyle name="Percent 3 51 2 15" xfId="15461"/>
    <cellStyle name="Percent 3 51 2 16" xfId="15462"/>
    <cellStyle name="Percent 3 51 2 17" xfId="15463"/>
    <cellStyle name="Percent 3 51 2 18" xfId="15464"/>
    <cellStyle name="Percent 3 51 2 19" xfId="15465"/>
    <cellStyle name="Percent 3 51 2 2" xfId="15466"/>
    <cellStyle name="Percent 3 51 2 2 10" xfId="15467"/>
    <cellStyle name="Percent 3 51 2 2 11" xfId="15468"/>
    <cellStyle name="Percent 3 51 2 2 12" xfId="15469"/>
    <cellStyle name="Percent 3 51 2 2 13" xfId="15470"/>
    <cellStyle name="Percent 3 51 2 2 14" xfId="15471"/>
    <cellStyle name="Percent 3 51 2 2 15" xfId="15472"/>
    <cellStyle name="Percent 3 51 2 2 16" xfId="15473"/>
    <cellStyle name="Percent 3 51 2 2 17" xfId="15474"/>
    <cellStyle name="Percent 3 51 2 2 18" xfId="15475"/>
    <cellStyle name="Percent 3 51 2 2 19" xfId="15476"/>
    <cellStyle name="Percent 3 51 2 2 2" xfId="15477"/>
    <cellStyle name="Percent 3 51 2 2 3" xfId="15478"/>
    <cellStyle name="Percent 3 51 2 2 4" xfId="15479"/>
    <cellStyle name="Percent 3 51 2 2 5" xfId="15480"/>
    <cellStyle name="Percent 3 51 2 2 6" xfId="15481"/>
    <cellStyle name="Percent 3 51 2 2 7" xfId="15482"/>
    <cellStyle name="Percent 3 51 2 2 8" xfId="15483"/>
    <cellStyle name="Percent 3 51 2 2 9" xfId="15484"/>
    <cellStyle name="Percent 3 51 2 20" xfId="15485"/>
    <cellStyle name="Percent 3 51 2 3" xfId="15486"/>
    <cellStyle name="Percent 3 51 2 4" xfId="15487"/>
    <cellStyle name="Percent 3 51 2 5" xfId="15488"/>
    <cellStyle name="Percent 3 51 2 6" xfId="15489"/>
    <cellStyle name="Percent 3 51 2 7" xfId="15490"/>
    <cellStyle name="Percent 3 51 2 8" xfId="15491"/>
    <cellStyle name="Percent 3 51 2 9" xfId="15492"/>
    <cellStyle name="Percent 3 51 20" xfId="15493"/>
    <cellStyle name="Percent 3 51 21" xfId="15494"/>
    <cellStyle name="Percent 3 51 3" xfId="15495"/>
    <cellStyle name="Percent 3 51 3 10" xfId="15496"/>
    <cellStyle name="Percent 3 51 3 11" xfId="15497"/>
    <cellStyle name="Percent 3 51 3 12" xfId="15498"/>
    <cellStyle name="Percent 3 51 3 13" xfId="15499"/>
    <cellStyle name="Percent 3 51 3 14" xfId="15500"/>
    <cellStyle name="Percent 3 51 3 15" xfId="15501"/>
    <cellStyle name="Percent 3 51 3 16" xfId="15502"/>
    <cellStyle name="Percent 3 51 3 17" xfId="15503"/>
    <cellStyle name="Percent 3 51 3 18" xfId="15504"/>
    <cellStyle name="Percent 3 51 3 19" xfId="15505"/>
    <cellStyle name="Percent 3 51 3 2" xfId="15506"/>
    <cellStyle name="Percent 3 51 3 3" xfId="15507"/>
    <cellStyle name="Percent 3 51 3 4" xfId="15508"/>
    <cellStyle name="Percent 3 51 3 5" xfId="15509"/>
    <cellStyle name="Percent 3 51 3 6" xfId="15510"/>
    <cellStyle name="Percent 3 51 3 7" xfId="15511"/>
    <cellStyle name="Percent 3 51 3 8" xfId="15512"/>
    <cellStyle name="Percent 3 51 3 9" xfId="15513"/>
    <cellStyle name="Percent 3 51 4" xfId="15514"/>
    <cellStyle name="Percent 3 51 5" xfId="15515"/>
    <cellStyle name="Percent 3 51 6" xfId="15516"/>
    <cellStyle name="Percent 3 51 7" xfId="15517"/>
    <cellStyle name="Percent 3 51 8" xfId="15518"/>
    <cellStyle name="Percent 3 51 9" xfId="15519"/>
    <cellStyle name="Percent 3 52" xfId="3328"/>
    <cellStyle name="Percent 3 52 10" xfId="15520"/>
    <cellStyle name="Percent 3 52 11" xfId="15521"/>
    <cellStyle name="Percent 3 52 12" xfId="15522"/>
    <cellStyle name="Percent 3 52 13" xfId="15523"/>
    <cellStyle name="Percent 3 52 14" xfId="15524"/>
    <cellStyle name="Percent 3 52 15" xfId="15525"/>
    <cellStyle name="Percent 3 52 16" xfId="15526"/>
    <cellStyle name="Percent 3 52 17" xfId="15527"/>
    <cellStyle name="Percent 3 52 18" xfId="15528"/>
    <cellStyle name="Percent 3 52 19" xfId="15529"/>
    <cellStyle name="Percent 3 52 2" xfId="15530"/>
    <cellStyle name="Percent 3 52 2 10" xfId="15531"/>
    <cellStyle name="Percent 3 52 2 11" xfId="15532"/>
    <cellStyle name="Percent 3 52 2 12" xfId="15533"/>
    <cellStyle name="Percent 3 52 2 13" xfId="15534"/>
    <cellStyle name="Percent 3 52 2 14" xfId="15535"/>
    <cellStyle name="Percent 3 52 2 15" xfId="15536"/>
    <cellStyle name="Percent 3 52 2 16" xfId="15537"/>
    <cellStyle name="Percent 3 52 2 17" xfId="15538"/>
    <cellStyle name="Percent 3 52 2 18" xfId="15539"/>
    <cellStyle name="Percent 3 52 2 19" xfId="15540"/>
    <cellStyle name="Percent 3 52 2 2" xfId="15541"/>
    <cellStyle name="Percent 3 52 2 2 10" xfId="15542"/>
    <cellStyle name="Percent 3 52 2 2 11" xfId="15543"/>
    <cellStyle name="Percent 3 52 2 2 12" xfId="15544"/>
    <cellStyle name="Percent 3 52 2 2 13" xfId="15545"/>
    <cellStyle name="Percent 3 52 2 2 14" xfId="15546"/>
    <cellStyle name="Percent 3 52 2 2 15" xfId="15547"/>
    <cellStyle name="Percent 3 52 2 2 16" xfId="15548"/>
    <cellStyle name="Percent 3 52 2 2 17" xfId="15549"/>
    <cellStyle name="Percent 3 52 2 2 18" xfId="15550"/>
    <cellStyle name="Percent 3 52 2 2 19" xfId="15551"/>
    <cellStyle name="Percent 3 52 2 2 2" xfId="15552"/>
    <cellStyle name="Percent 3 52 2 2 3" xfId="15553"/>
    <cellStyle name="Percent 3 52 2 2 4" xfId="15554"/>
    <cellStyle name="Percent 3 52 2 2 5" xfId="15555"/>
    <cellStyle name="Percent 3 52 2 2 6" xfId="15556"/>
    <cellStyle name="Percent 3 52 2 2 7" xfId="15557"/>
    <cellStyle name="Percent 3 52 2 2 8" xfId="15558"/>
    <cellStyle name="Percent 3 52 2 2 9" xfId="15559"/>
    <cellStyle name="Percent 3 52 2 20" xfId="15560"/>
    <cellStyle name="Percent 3 52 2 3" xfId="15561"/>
    <cellStyle name="Percent 3 52 2 4" xfId="15562"/>
    <cellStyle name="Percent 3 52 2 5" xfId="15563"/>
    <cellStyle name="Percent 3 52 2 6" xfId="15564"/>
    <cellStyle name="Percent 3 52 2 7" xfId="15565"/>
    <cellStyle name="Percent 3 52 2 8" xfId="15566"/>
    <cellStyle name="Percent 3 52 2 9" xfId="15567"/>
    <cellStyle name="Percent 3 52 20" xfId="15568"/>
    <cellStyle name="Percent 3 52 21" xfId="15569"/>
    <cellStyle name="Percent 3 52 3" xfId="15570"/>
    <cellStyle name="Percent 3 52 3 10" xfId="15571"/>
    <cellStyle name="Percent 3 52 3 11" xfId="15572"/>
    <cellStyle name="Percent 3 52 3 12" xfId="15573"/>
    <cellStyle name="Percent 3 52 3 13" xfId="15574"/>
    <cellStyle name="Percent 3 52 3 14" xfId="15575"/>
    <cellStyle name="Percent 3 52 3 15" xfId="15576"/>
    <cellStyle name="Percent 3 52 3 16" xfId="15577"/>
    <cellStyle name="Percent 3 52 3 17" xfId="15578"/>
    <cellStyle name="Percent 3 52 3 18" xfId="15579"/>
    <cellStyle name="Percent 3 52 3 19" xfId="15580"/>
    <cellStyle name="Percent 3 52 3 2" xfId="15581"/>
    <cellStyle name="Percent 3 52 3 3" xfId="15582"/>
    <cellStyle name="Percent 3 52 3 4" xfId="15583"/>
    <cellStyle name="Percent 3 52 3 5" xfId="15584"/>
    <cellStyle name="Percent 3 52 3 6" xfId="15585"/>
    <cellStyle name="Percent 3 52 3 7" xfId="15586"/>
    <cellStyle name="Percent 3 52 3 8" xfId="15587"/>
    <cellStyle name="Percent 3 52 3 9" xfId="15588"/>
    <cellStyle name="Percent 3 52 4" xfId="15589"/>
    <cellStyle name="Percent 3 52 5" xfId="15590"/>
    <cellStyle name="Percent 3 52 6" xfId="15591"/>
    <cellStyle name="Percent 3 52 7" xfId="15592"/>
    <cellStyle name="Percent 3 52 8" xfId="15593"/>
    <cellStyle name="Percent 3 52 9" xfId="15594"/>
    <cellStyle name="Percent 3 53" xfId="3329"/>
    <cellStyle name="Percent 3 53 10" xfId="15595"/>
    <cellStyle name="Percent 3 53 11" xfId="15596"/>
    <cellStyle name="Percent 3 53 12" xfId="15597"/>
    <cellStyle name="Percent 3 53 13" xfId="15598"/>
    <cellStyle name="Percent 3 53 14" xfId="15599"/>
    <cellStyle name="Percent 3 53 15" xfId="15600"/>
    <cellStyle name="Percent 3 53 16" xfId="15601"/>
    <cellStyle name="Percent 3 53 17" xfId="15602"/>
    <cellStyle name="Percent 3 53 18" xfId="15603"/>
    <cellStyle name="Percent 3 53 19" xfId="15604"/>
    <cellStyle name="Percent 3 53 2" xfId="15605"/>
    <cellStyle name="Percent 3 53 2 10" xfId="15606"/>
    <cellStyle name="Percent 3 53 2 11" xfId="15607"/>
    <cellStyle name="Percent 3 53 2 12" xfId="15608"/>
    <cellStyle name="Percent 3 53 2 13" xfId="15609"/>
    <cellStyle name="Percent 3 53 2 14" xfId="15610"/>
    <cellStyle name="Percent 3 53 2 15" xfId="15611"/>
    <cellStyle name="Percent 3 53 2 16" xfId="15612"/>
    <cellStyle name="Percent 3 53 2 17" xfId="15613"/>
    <cellStyle name="Percent 3 53 2 18" xfId="15614"/>
    <cellStyle name="Percent 3 53 2 19" xfId="15615"/>
    <cellStyle name="Percent 3 53 2 2" xfId="15616"/>
    <cellStyle name="Percent 3 53 2 2 10" xfId="15617"/>
    <cellStyle name="Percent 3 53 2 2 11" xfId="15618"/>
    <cellStyle name="Percent 3 53 2 2 12" xfId="15619"/>
    <cellStyle name="Percent 3 53 2 2 13" xfId="15620"/>
    <cellStyle name="Percent 3 53 2 2 14" xfId="15621"/>
    <cellStyle name="Percent 3 53 2 2 15" xfId="15622"/>
    <cellStyle name="Percent 3 53 2 2 16" xfId="15623"/>
    <cellStyle name="Percent 3 53 2 2 17" xfId="15624"/>
    <cellStyle name="Percent 3 53 2 2 18" xfId="15625"/>
    <cellStyle name="Percent 3 53 2 2 19" xfId="15626"/>
    <cellStyle name="Percent 3 53 2 2 2" xfId="15627"/>
    <cellStyle name="Percent 3 53 2 2 3" xfId="15628"/>
    <cellStyle name="Percent 3 53 2 2 4" xfId="15629"/>
    <cellStyle name="Percent 3 53 2 2 5" xfId="15630"/>
    <cellStyle name="Percent 3 53 2 2 6" xfId="15631"/>
    <cellStyle name="Percent 3 53 2 2 7" xfId="15632"/>
    <cellStyle name="Percent 3 53 2 2 8" xfId="15633"/>
    <cellStyle name="Percent 3 53 2 2 9" xfId="15634"/>
    <cellStyle name="Percent 3 53 2 20" xfId="15635"/>
    <cellStyle name="Percent 3 53 2 3" xfId="15636"/>
    <cellStyle name="Percent 3 53 2 4" xfId="15637"/>
    <cellStyle name="Percent 3 53 2 5" xfId="15638"/>
    <cellStyle name="Percent 3 53 2 6" xfId="15639"/>
    <cellStyle name="Percent 3 53 2 7" xfId="15640"/>
    <cellStyle name="Percent 3 53 2 8" xfId="15641"/>
    <cellStyle name="Percent 3 53 2 9" xfId="15642"/>
    <cellStyle name="Percent 3 53 20" xfId="15643"/>
    <cellStyle name="Percent 3 53 21" xfId="15644"/>
    <cellStyle name="Percent 3 53 3" xfId="15645"/>
    <cellStyle name="Percent 3 53 3 10" xfId="15646"/>
    <cellStyle name="Percent 3 53 3 11" xfId="15647"/>
    <cellStyle name="Percent 3 53 3 12" xfId="15648"/>
    <cellStyle name="Percent 3 53 3 13" xfId="15649"/>
    <cellStyle name="Percent 3 53 3 14" xfId="15650"/>
    <cellStyle name="Percent 3 53 3 15" xfId="15651"/>
    <cellStyle name="Percent 3 53 3 16" xfId="15652"/>
    <cellStyle name="Percent 3 53 3 17" xfId="15653"/>
    <cellStyle name="Percent 3 53 3 18" xfId="15654"/>
    <cellStyle name="Percent 3 53 3 19" xfId="15655"/>
    <cellStyle name="Percent 3 53 3 2" xfId="15656"/>
    <cellStyle name="Percent 3 53 3 3" xfId="15657"/>
    <cellStyle name="Percent 3 53 3 4" xfId="15658"/>
    <cellStyle name="Percent 3 53 3 5" xfId="15659"/>
    <cellStyle name="Percent 3 53 3 6" xfId="15660"/>
    <cellStyle name="Percent 3 53 3 7" xfId="15661"/>
    <cellStyle name="Percent 3 53 3 8" xfId="15662"/>
    <cellStyle name="Percent 3 53 3 9" xfId="15663"/>
    <cellStyle name="Percent 3 53 4" xfId="15664"/>
    <cellStyle name="Percent 3 53 5" xfId="15665"/>
    <cellStyle name="Percent 3 53 6" xfId="15666"/>
    <cellStyle name="Percent 3 53 7" xfId="15667"/>
    <cellStyle name="Percent 3 53 8" xfId="15668"/>
    <cellStyle name="Percent 3 53 9" xfId="15669"/>
    <cellStyle name="Percent 3 54" xfId="3330"/>
    <cellStyle name="Percent 3 54 10" xfId="15670"/>
    <cellStyle name="Percent 3 54 11" xfId="15671"/>
    <cellStyle name="Percent 3 54 12" xfId="15672"/>
    <cellStyle name="Percent 3 54 13" xfId="15673"/>
    <cellStyle name="Percent 3 54 14" xfId="15674"/>
    <cellStyle name="Percent 3 54 15" xfId="15675"/>
    <cellStyle name="Percent 3 54 16" xfId="15676"/>
    <cellStyle name="Percent 3 54 17" xfId="15677"/>
    <cellStyle name="Percent 3 54 18" xfId="15678"/>
    <cellStyle name="Percent 3 54 19" xfId="15679"/>
    <cellStyle name="Percent 3 54 2" xfId="15680"/>
    <cellStyle name="Percent 3 54 2 10" xfId="15681"/>
    <cellStyle name="Percent 3 54 2 11" xfId="15682"/>
    <cellStyle name="Percent 3 54 2 12" xfId="15683"/>
    <cellStyle name="Percent 3 54 2 13" xfId="15684"/>
    <cellStyle name="Percent 3 54 2 14" xfId="15685"/>
    <cellStyle name="Percent 3 54 2 15" xfId="15686"/>
    <cellStyle name="Percent 3 54 2 16" xfId="15687"/>
    <cellStyle name="Percent 3 54 2 17" xfId="15688"/>
    <cellStyle name="Percent 3 54 2 18" xfId="15689"/>
    <cellStyle name="Percent 3 54 2 19" xfId="15690"/>
    <cellStyle name="Percent 3 54 2 2" xfId="15691"/>
    <cellStyle name="Percent 3 54 2 2 10" xfId="15692"/>
    <cellStyle name="Percent 3 54 2 2 11" xfId="15693"/>
    <cellStyle name="Percent 3 54 2 2 12" xfId="15694"/>
    <cellStyle name="Percent 3 54 2 2 13" xfId="15695"/>
    <cellStyle name="Percent 3 54 2 2 14" xfId="15696"/>
    <cellStyle name="Percent 3 54 2 2 15" xfId="15697"/>
    <cellStyle name="Percent 3 54 2 2 16" xfId="15698"/>
    <cellStyle name="Percent 3 54 2 2 17" xfId="15699"/>
    <cellStyle name="Percent 3 54 2 2 18" xfId="15700"/>
    <cellStyle name="Percent 3 54 2 2 19" xfId="15701"/>
    <cellStyle name="Percent 3 54 2 2 2" xfId="15702"/>
    <cellStyle name="Percent 3 54 2 2 3" xfId="15703"/>
    <cellStyle name="Percent 3 54 2 2 4" xfId="15704"/>
    <cellStyle name="Percent 3 54 2 2 5" xfId="15705"/>
    <cellStyle name="Percent 3 54 2 2 6" xfId="15706"/>
    <cellStyle name="Percent 3 54 2 2 7" xfId="15707"/>
    <cellStyle name="Percent 3 54 2 2 8" xfId="15708"/>
    <cellStyle name="Percent 3 54 2 2 9" xfId="15709"/>
    <cellStyle name="Percent 3 54 2 20" xfId="15710"/>
    <cellStyle name="Percent 3 54 2 3" xfId="15711"/>
    <cellStyle name="Percent 3 54 2 4" xfId="15712"/>
    <cellStyle name="Percent 3 54 2 5" xfId="15713"/>
    <cellStyle name="Percent 3 54 2 6" xfId="15714"/>
    <cellStyle name="Percent 3 54 2 7" xfId="15715"/>
    <cellStyle name="Percent 3 54 2 8" xfId="15716"/>
    <cellStyle name="Percent 3 54 2 9" xfId="15717"/>
    <cellStyle name="Percent 3 54 20" xfId="15718"/>
    <cellStyle name="Percent 3 54 21" xfId="15719"/>
    <cellStyle name="Percent 3 54 3" xfId="15720"/>
    <cellStyle name="Percent 3 54 3 10" xfId="15721"/>
    <cellStyle name="Percent 3 54 3 11" xfId="15722"/>
    <cellStyle name="Percent 3 54 3 12" xfId="15723"/>
    <cellStyle name="Percent 3 54 3 13" xfId="15724"/>
    <cellStyle name="Percent 3 54 3 14" xfId="15725"/>
    <cellStyle name="Percent 3 54 3 15" xfId="15726"/>
    <cellStyle name="Percent 3 54 3 16" xfId="15727"/>
    <cellStyle name="Percent 3 54 3 17" xfId="15728"/>
    <cellStyle name="Percent 3 54 3 18" xfId="15729"/>
    <cellStyle name="Percent 3 54 3 19" xfId="15730"/>
    <cellStyle name="Percent 3 54 3 2" xfId="15731"/>
    <cellStyle name="Percent 3 54 3 3" xfId="15732"/>
    <cellStyle name="Percent 3 54 3 4" xfId="15733"/>
    <cellStyle name="Percent 3 54 3 5" xfId="15734"/>
    <cellStyle name="Percent 3 54 3 6" xfId="15735"/>
    <cellStyle name="Percent 3 54 3 7" xfId="15736"/>
    <cellStyle name="Percent 3 54 3 8" xfId="15737"/>
    <cellStyle name="Percent 3 54 3 9" xfId="15738"/>
    <cellStyle name="Percent 3 54 4" xfId="15739"/>
    <cellStyle name="Percent 3 54 5" xfId="15740"/>
    <cellStyle name="Percent 3 54 6" xfId="15741"/>
    <cellStyle name="Percent 3 54 7" xfId="15742"/>
    <cellStyle name="Percent 3 54 8" xfId="15743"/>
    <cellStyle name="Percent 3 54 9" xfId="15744"/>
    <cellStyle name="Percent 3 55" xfId="3331"/>
    <cellStyle name="Percent 3 55 10" xfId="15745"/>
    <cellStyle name="Percent 3 55 11" xfId="15746"/>
    <cellStyle name="Percent 3 55 12" xfId="15747"/>
    <cellStyle name="Percent 3 55 13" xfId="15748"/>
    <cellStyle name="Percent 3 55 14" xfId="15749"/>
    <cellStyle name="Percent 3 55 15" xfId="15750"/>
    <cellStyle name="Percent 3 55 16" xfId="15751"/>
    <cellStyle name="Percent 3 55 17" xfId="15752"/>
    <cellStyle name="Percent 3 55 18" xfId="15753"/>
    <cellStyle name="Percent 3 55 19" xfId="15754"/>
    <cellStyle name="Percent 3 55 2" xfId="15755"/>
    <cellStyle name="Percent 3 55 2 10" xfId="15756"/>
    <cellStyle name="Percent 3 55 2 11" xfId="15757"/>
    <cellStyle name="Percent 3 55 2 12" xfId="15758"/>
    <cellStyle name="Percent 3 55 2 13" xfId="15759"/>
    <cellStyle name="Percent 3 55 2 14" xfId="15760"/>
    <cellStyle name="Percent 3 55 2 15" xfId="15761"/>
    <cellStyle name="Percent 3 55 2 16" xfId="15762"/>
    <cellStyle name="Percent 3 55 2 17" xfId="15763"/>
    <cellStyle name="Percent 3 55 2 18" xfId="15764"/>
    <cellStyle name="Percent 3 55 2 19" xfId="15765"/>
    <cellStyle name="Percent 3 55 2 2" xfId="15766"/>
    <cellStyle name="Percent 3 55 2 2 10" xfId="15767"/>
    <cellStyle name="Percent 3 55 2 2 11" xfId="15768"/>
    <cellStyle name="Percent 3 55 2 2 12" xfId="15769"/>
    <cellStyle name="Percent 3 55 2 2 13" xfId="15770"/>
    <cellStyle name="Percent 3 55 2 2 14" xfId="15771"/>
    <cellStyle name="Percent 3 55 2 2 15" xfId="15772"/>
    <cellStyle name="Percent 3 55 2 2 16" xfId="15773"/>
    <cellStyle name="Percent 3 55 2 2 17" xfId="15774"/>
    <cellStyle name="Percent 3 55 2 2 18" xfId="15775"/>
    <cellStyle name="Percent 3 55 2 2 19" xfId="15776"/>
    <cellStyle name="Percent 3 55 2 2 2" xfId="15777"/>
    <cellStyle name="Percent 3 55 2 2 3" xfId="15778"/>
    <cellStyle name="Percent 3 55 2 2 4" xfId="15779"/>
    <cellStyle name="Percent 3 55 2 2 5" xfId="15780"/>
    <cellStyle name="Percent 3 55 2 2 6" xfId="15781"/>
    <cellStyle name="Percent 3 55 2 2 7" xfId="15782"/>
    <cellStyle name="Percent 3 55 2 2 8" xfId="15783"/>
    <cellStyle name="Percent 3 55 2 2 9" xfId="15784"/>
    <cellStyle name="Percent 3 55 2 20" xfId="15785"/>
    <cellStyle name="Percent 3 55 2 3" xfId="15786"/>
    <cellStyle name="Percent 3 55 2 4" xfId="15787"/>
    <cellStyle name="Percent 3 55 2 5" xfId="15788"/>
    <cellStyle name="Percent 3 55 2 6" xfId="15789"/>
    <cellStyle name="Percent 3 55 2 7" xfId="15790"/>
    <cellStyle name="Percent 3 55 2 8" xfId="15791"/>
    <cellStyle name="Percent 3 55 2 9" xfId="15792"/>
    <cellStyle name="Percent 3 55 20" xfId="15793"/>
    <cellStyle name="Percent 3 55 21" xfId="15794"/>
    <cellStyle name="Percent 3 55 3" xfId="15795"/>
    <cellStyle name="Percent 3 55 3 10" xfId="15796"/>
    <cellStyle name="Percent 3 55 3 11" xfId="15797"/>
    <cellStyle name="Percent 3 55 3 12" xfId="15798"/>
    <cellStyle name="Percent 3 55 3 13" xfId="15799"/>
    <cellStyle name="Percent 3 55 3 14" xfId="15800"/>
    <cellStyle name="Percent 3 55 3 15" xfId="15801"/>
    <cellStyle name="Percent 3 55 3 16" xfId="15802"/>
    <cellStyle name="Percent 3 55 3 17" xfId="15803"/>
    <cellStyle name="Percent 3 55 3 18" xfId="15804"/>
    <cellStyle name="Percent 3 55 3 19" xfId="15805"/>
    <cellStyle name="Percent 3 55 3 2" xfId="15806"/>
    <cellStyle name="Percent 3 55 3 3" xfId="15807"/>
    <cellStyle name="Percent 3 55 3 4" xfId="15808"/>
    <cellStyle name="Percent 3 55 3 5" xfId="15809"/>
    <cellStyle name="Percent 3 55 3 6" xfId="15810"/>
    <cellStyle name="Percent 3 55 3 7" xfId="15811"/>
    <cellStyle name="Percent 3 55 3 8" xfId="15812"/>
    <cellStyle name="Percent 3 55 3 9" xfId="15813"/>
    <cellStyle name="Percent 3 55 4" xfId="15814"/>
    <cellStyle name="Percent 3 55 5" xfId="15815"/>
    <cellStyle name="Percent 3 55 6" xfId="15816"/>
    <cellStyle name="Percent 3 55 7" xfId="15817"/>
    <cellStyle name="Percent 3 55 8" xfId="15818"/>
    <cellStyle name="Percent 3 55 9" xfId="15819"/>
    <cellStyle name="Percent 3 56" xfId="3332"/>
    <cellStyle name="Percent 3 56 10" xfId="15820"/>
    <cellStyle name="Percent 3 56 11" xfId="15821"/>
    <cellStyle name="Percent 3 56 12" xfId="15822"/>
    <cellStyle name="Percent 3 56 13" xfId="15823"/>
    <cellStyle name="Percent 3 56 14" xfId="15824"/>
    <cellStyle name="Percent 3 56 15" xfId="15825"/>
    <cellStyle name="Percent 3 56 16" xfId="15826"/>
    <cellStyle name="Percent 3 56 17" xfId="15827"/>
    <cellStyle name="Percent 3 56 18" xfId="15828"/>
    <cellStyle name="Percent 3 56 19" xfId="15829"/>
    <cellStyle name="Percent 3 56 2" xfId="15830"/>
    <cellStyle name="Percent 3 56 2 10" xfId="15831"/>
    <cellStyle name="Percent 3 56 2 11" xfId="15832"/>
    <cellStyle name="Percent 3 56 2 12" xfId="15833"/>
    <cellStyle name="Percent 3 56 2 13" xfId="15834"/>
    <cellStyle name="Percent 3 56 2 14" xfId="15835"/>
    <cellStyle name="Percent 3 56 2 15" xfId="15836"/>
    <cellStyle name="Percent 3 56 2 16" xfId="15837"/>
    <cellStyle name="Percent 3 56 2 17" xfId="15838"/>
    <cellStyle name="Percent 3 56 2 18" xfId="15839"/>
    <cellStyle name="Percent 3 56 2 19" xfId="15840"/>
    <cellStyle name="Percent 3 56 2 2" xfId="15841"/>
    <cellStyle name="Percent 3 56 2 2 10" xfId="15842"/>
    <cellStyle name="Percent 3 56 2 2 11" xfId="15843"/>
    <cellStyle name="Percent 3 56 2 2 12" xfId="15844"/>
    <cellStyle name="Percent 3 56 2 2 13" xfId="15845"/>
    <cellStyle name="Percent 3 56 2 2 14" xfId="15846"/>
    <cellStyle name="Percent 3 56 2 2 15" xfId="15847"/>
    <cellStyle name="Percent 3 56 2 2 16" xfId="15848"/>
    <cellStyle name="Percent 3 56 2 2 17" xfId="15849"/>
    <cellStyle name="Percent 3 56 2 2 18" xfId="15850"/>
    <cellStyle name="Percent 3 56 2 2 19" xfId="15851"/>
    <cellStyle name="Percent 3 56 2 2 2" xfId="15852"/>
    <cellStyle name="Percent 3 56 2 2 3" xfId="15853"/>
    <cellStyle name="Percent 3 56 2 2 4" xfId="15854"/>
    <cellStyle name="Percent 3 56 2 2 5" xfId="15855"/>
    <cellStyle name="Percent 3 56 2 2 6" xfId="15856"/>
    <cellStyle name="Percent 3 56 2 2 7" xfId="15857"/>
    <cellStyle name="Percent 3 56 2 2 8" xfId="15858"/>
    <cellStyle name="Percent 3 56 2 2 9" xfId="15859"/>
    <cellStyle name="Percent 3 56 2 20" xfId="15860"/>
    <cellStyle name="Percent 3 56 2 3" xfId="15861"/>
    <cellStyle name="Percent 3 56 2 4" xfId="15862"/>
    <cellStyle name="Percent 3 56 2 5" xfId="15863"/>
    <cellStyle name="Percent 3 56 2 6" xfId="15864"/>
    <cellStyle name="Percent 3 56 2 7" xfId="15865"/>
    <cellStyle name="Percent 3 56 2 8" xfId="15866"/>
    <cellStyle name="Percent 3 56 2 9" xfId="15867"/>
    <cellStyle name="Percent 3 56 20" xfId="15868"/>
    <cellStyle name="Percent 3 56 21" xfId="15869"/>
    <cellStyle name="Percent 3 56 3" xfId="15870"/>
    <cellStyle name="Percent 3 56 3 10" xfId="15871"/>
    <cellStyle name="Percent 3 56 3 11" xfId="15872"/>
    <cellStyle name="Percent 3 56 3 12" xfId="15873"/>
    <cellStyle name="Percent 3 56 3 13" xfId="15874"/>
    <cellStyle name="Percent 3 56 3 14" xfId="15875"/>
    <cellStyle name="Percent 3 56 3 15" xfId="15876"/>
    <cellStyle name="Percent 3 56 3 16" xfId="15877"/>
    <cellStyle name="Percent 3 56 3 17" xfId="15878"/>
    <cellStyle name="Percent 3 56 3 18" xfId="15879"/>
    <cellStyle name="Percent 3 56 3 19" xfId="15880"/>
    <cellStyle name="Percent 3 56 3 2" xfId="15881"/>
    <cellStyle name="Percent 3 56 3 3" xfId="15882"/>
    <cellStyle name="Percent 3 56 3 4" xfId="15883"/>
    <cellStyle name="Percent 3 56 3 5" xfId="15884"/>
    <cellStyle name="Percent 3 56 3 6" xfId="15885"/>
    <cellStyle name="Percent 3 56 3 7" xfId="15886"/>
    <cellStyle name="Percent 3 56 3 8" xfId="15887"/>
    <cellStyle name="Percent 3 56 3 9" xfId="15888"/>
    <cellStyle name="Percent 3 56 4" xfId="15889"/>
    <cellStyle name="Percent 3 56 5" xfId="15890"/>
    <cellStyle name="Percent 3 56 6" xfId="15891"/>
    <cellStyle name="Percent 3 56 7" xfId="15892"/>
    <cellStyle name="Percent 3 56 8" xfId="15893"/>
    <cellStyle name="Percent 3 56 9" xfId="15894"/>
    <cellStyle name="Percent 3 57" xfId="3333"/>
    <cellStyle name="Percent 3 57 10" xfId="15895"/>
    <cellStyle name="Percent 3 57 11" xfId="15896"/>
    <cellStyle name="Percent 3 57 12" xfId="15897"/>
    <cellStyle name="Percent 3 57 13" xfId="15898"/>
    <cellStyle name="Percent 3 57 14" xfId="15899"/>
    <cellStyle name="Percent 3 57 15" xfId="15900"/>
    <cellStyle name="Percent 3 57 16" xfId="15901"/>
    <cellStyle name="Percent 3 57 17" xfId="15902"/>
    <cellStyle name="Percent 3 57 18" xfId="15903"/>
    <cellStyle name="Percent 3 57 19" xfId="15904"/>
    <cellStyle name="Percent 3 57 2" xfId="15905"/>
    <cellStyle name="Percent 3 57 2 10" xfId="15906"/>
    <cellStyle name="Percent 3 57 2 11" xfId="15907"/>
    <cellStyle name="Percent 3 57 2 12" xfId="15908"/>
    <cellStyle name="Percent 3 57 2 13" xfId="15909"/>
    <cellStyle name="Percent 3 57 2 14" xfId="15910"/>
    <cellStyle name="Percent 3 57 2 15" xfId="15911"/>
    <cellStyle name="Percent 3 57 2 16" xfId="15912"/>
    <cellStyle name="Percent 3 57 2 17" xfId="15913"/>
    <cellStyle name="Percent 3 57 2 18" xfId="15914"/>
    <cellStyle name="Percent 3 57 2 19" xfId="15915"/>
    <cellStyle name="Percent 3 57 2 2" xfId="15916"/>
    <cellStyle name="Percent 3 57 2 2 10" xfId="15917"/>
    <cellStyle name="Percent 3 57 2 2 11" xfId="15918"/>
    <cellStyle name="Percent 3 57 2 2 12" xfId="15919"/>
    <cellStyle name="Percent 3 57 2 2 13" xfId="15920"/>
    <cellStyle name="Percent 3 57 2 2 14" xfId="15921"/>
    <cellStyle name="Percent 3 57 2 2 15" xfId="15922"/>
    <cellStyle name="Percent 3 57 2 2 16" xfId="15923"/>
    <cellStyle name="Percent 3 57 2 2 17" xfId="15924"/>
    <cellStyle name="Percent 3 57 2 2 18" xfId="15925"/>
    <cellStyle name="Percent 3 57 2 2 19" xfId="15926"/>
    <cellStyle name="Percent 3 57 2 2 2" xfId="15927"/>
    <cellStyle name="Percent 3 57 2 2 3" xfId="15928"/>
    <cellStyle name="Percent 3 57 2 2 4" xfId="15929"/>
    <cellStyle name="Percent 3 57 2 2 5" xfId="15930"/>
    <cellStyle name="Percent 3 57 2 2 6" xfId="15931"/>
    <cellStyle name="Percent 3 57 2 2 7" xfId="15932"/>
    <cellStyle name="Percent 3 57 2 2 8" xfId="15933"/>
    <cellStyle name="Percent 3 57 2 2 9" xfId="15934"/>
    <cellStyle name="Percent 3 57 2 20" xfId="15935"/>
    <cellStyle name="Percent 3 57 2 3" xfId="15936"/>
    <cellStyle name="Percent 3 57 2 4" xfId="15937"/>
    <cellStyle name="Percent 3 57 2 5" xfId="15938"/>
    <cellStyle name="Percent 3 57 2 6" xfId="15939"/>
    <cellStyle name="Percent 3 57 2 7" xfId="15940"/>
    <cellStyle name="Percent 3 57 2 8" xfId="15941"/>
    <cellStyle name="Percent 3 57 2 9" xfId="15942"/>
    <cellStyle name="Percent 3 57 20" xfId="15943"/>
    <cellStyle name="Percent 3 57 21" xfId="15944"/>
    <cellStyle name="Percent 3 57 3" xfId="15945"/>
    <cellStyle name="Percent 3 57 3 10" xfId="15946"/>
    <cellStyle name="Percent 3 57 3 11" xfId="15947"/>
    <cellStyle name="Percent 3 57 3 12" xfId="15948"/>
    <cellStyle name="Percent 3 57 3 13" xfId="15949"/>
    <cellStyle name="Percent 3 57 3 14" xfId="15950"/>
    <cellStyle name="Percent 3 57 3 15" xfId="15951"/>
    <cellStyle name="Percent 3 57 3 16" xfId="15952"/>
    <cellStyle name="Percent 3 57 3 17" xfId="15953"/>
    <cellStyle name="Percent 3 57 3 18" xfId="15954"/>
    <cellStyle name="Percent 3 57 3 19" xfId="15955"/>
    <cellStyle name="Percent 3 57 3 2" xfId="15956"/>
    <cellStyle name="Percent 3 57 3 3" xfId="15957"/>
    <cellStyle name="Percent 3 57 3 4" xfId="15958"/>
    <cellStyle name="Percent 3 57 3 5" xfId="15959"/>
    <cellStyle name="Percent 3 57 3 6" xfId="15960"/>
    <cellStyle name="Percent 3 57 3 7" xfId="15961"/>
    <cellStyle name="Percent 3 57 3 8" xfId="15962"/>
    <cellStyle name="Percent 3 57 3 9" xfId="15963"/>
    <cellStyle name="Percent 3 57 4" xfId="15964"/>
    <cellStyle name="Percent 3 57 5" xfId="15965"/>
    <cellStyle name="Percent 3 57 6" xfId="15966"/>
    <cellStyle name="Percent 3 57 7" xfId="15967"/>
    <cellStyle name="Percent 3 57 8" xfId="15968"/>
    <cellStyle name="Percent 3 57 9" xfId="15969"/>
    <cellStyle name="Percent 3 58" xfId="15970"/>
    <cellStyle name="Percent 3 58 10" xfId="15971"/>
    <cellStyle name="Percent 3 58 11" xfId="15972"/>
    <cellStyle name="Percent 3 58 12" xfId="15973"/>
    <cellStyle name="Percent 3 58 13" xfId="15974"/>
    <cellStyle name="Percent 3 58 14" xfId="15975"/>
    <cellStyle name="Percent 3 58 15" xfId="15976"/>
    <cellStyle name="Percent 3 58 16" xfId="15977"/>
    <cellStyle name="Percent 3 58 17" xfId="15978"/>
    <cellStyle name="Percent 3 58 18" xfId="15979"/>
    <cellStyle name="Percent 3 58 19" xfId="15980"/>
    <cellStyle name="Percent 3 58 2" xfId="15981"/>
    <cellStyle name="Percent 3 58 2 10" xfId="15982"/>
    <cellStyle name="Percent 3 58 2 11" xfId="15983"/>
    <cellStyle name="Percent 3 58 2 12" xfId="15984"/>
    <cellStyle name="Percent 3 58 2 13" xfId="15985"/>
    <cellStyle name="Percent 3 58 2 14" xfId="15986"/>
    <cellStyle name="Percent 3 58 2 15" xfId="15987"/>
    <cellStyle name="Percent 3 58 2 16" xfId="15988"/>
    <cellStyle name="Percent 3 58 2 17" xfId="15989"/>
    <cellStyle name="Percent 3 58 2 18" xfId="15990"/>
    <cellStyle name="Percent 3 58 2 19" xfId="15991"/>
    <cellStyle name="Percent 3 58 2 2" xfId="15992"/>
    <cellStyle name="Percent 3 58 2 3" xfId="15993"/>
    <cellStyle name="Percent 3 58 2 4" xfId="15994"/>
    <cellStyle name="Percent 3 58 2 5" xfId="15995"/>
    <cellStyle name="Percent 3 58 2 6" xfId="15996"/>
    <cellStyle name="Percent 3 58 2 7" xfId="15997"/>
    <cellStyle name="Percent 3 58 2 8" xfId="15998"/>
    <cellStyle name="Percent 3 58 2 9" xfId="15999"/>
    <cellStyle name="Percent 3 58 20" xfId="16000"/>
    <cellStyle name="Percent 3 58 3" xfId="16001"/>
    <cellStyle name="Percent 3 58 4" xfId="16002"/>
    <cellStyle name="Percent 3 58 5" xfId="16003"/>
    <cellStyle name="Percent 3 58 6" xfId="16004"/>
    <cellStyle name="Percent 3 58 7" xfId="16005"/>
    <cellStyle name="Percent 3 58 8" xfId="16006"/>
    <cellStyle name="Percent 3 58 9" xfId="16007"/>
    <cellStyle name="Percent 3 59" xfId="16008"/>
    <cellStyle name="Percent 3 59 10" xfId="16009"/>
    <cellStyle name="Percent 3 59 11" xfId="16010"/>
    <cellStyle name="Percent 3 59 12" xfId="16011"/>
    <cellStyle name="Percent 3 59 13" xfId="16012"/>
    <cellStyle name="Percent 3 59 14" xfId="16013"/>
    <cellStyle name="Percent 3 59 15" xfId="16014"/>
    <cellStyle name="Percent 3 59 16" xfId="16015"/>
    <cellStyle name="Percent 3 59 17" xfId="16016"/>
    <cellStyle name="Percent 3 59 18" xfId="16017"/>
    <cellStyle name="Percent 3 59 19" xfId="16018"/>
    <cellStyle name="Percent 3 59 2" xfId="16019"/>
    <cellStyle name="Percent 3 59 3" xfId="16020"/>
    <cellStyle name="Percent 3 59 4" xfId="16021"/>
    <cellStyle name="Percent 3 59 5" xfId="16022"/>
    <cellStyle name="Percent 3 59 6" xfId="16023"/>
    <cellStyle name="Percent 3 59 7" xfId="16024"/>
    <cellStyle name="Percent 3 59 8" xfId="16025"/>
    <cellStyle name="Percent 3 59 9" xfId="16026"/>
    <cellStyle name="Percent 3 6" xfId="3334"/>
    <cellStyle name="Percent 3 6 10" xfId="16027"/>
    <cellStyle name="Percent 3 6 11" xfId="16028"/>
    <cellStyle name="Percent 3 6 12" xfId="16029"/>
    <cellStyle name="Percent 3 6 13" xfId="16030"/>
    <cellStyle name="Percent 3 6 14" xfId="16031"/>
    <cellStyle name="Percent 3 6 15" xfId="16032"/>
    <cellStyle name="Percent 3 6 16" xfId="16033"/>
    <cellStyle name="Percent 3 6 17" xfId="16034"/>
    <cellStyle name="Percent 3 6 18" xfId="16035"/>
    <cellStyle name="Percent 3 6 19" xfId="16036"/>
    <cellStyle name="Percent 3 6 2" xfId="16037"/>
    <cellStyle name="Percent 3 6 2 10" xfId="16038"/>
    <cellStyle name="Percent 3 6 2 11" xfId="16039"/>
    <cellStyle name="Percent 3 6 2 12" xfId="16040"/>
    <cellStyle name="Percent 3 6 2 13" xfId="16041"/>
    <cellStyle name="Percent 3 6 2 14" xfId="16042"/>
    <cellStyle name="Percent 3 6 2 15" xfId="16043"/>
    <cellStyle name="Percent 3 6 2 16" xfId="16044"/>
    <cellStyle name="Percent 3 6 2 17" xfId="16045"/>
    <cellStyle name="Percent 3 6 2 18" xfId="16046"/>
    <cellStyle name="Percent 3 6 2 19" xfId="16047"/>
    <cellStyle name="Percent 3 6 2 2" xfId="16048"/>
    <cellStyle name="Percent 3 6 2 2 10" xfId="16049"/>
    <cellStyle name="Percent 3 6 2 2 11" xfId="16050"/>
    <cellStyle name="Percent 3 6 2 2 12" xfId="16051"/>
    <cellStyle name="Percent 3 6 2 2 13" xfId="16052"/>
    <cellStyle name="Percent 3 6 2 2 14" xfId="16053"/>
    <cellStyle name="Percent 3 6 2 2 15" xfId="16054"/>
    <cellStyle name="Percent 3 6 2 2 16" xfId="16055"/>
    <cellStyle name="Percent 3 6 2 2 17" xfId="16056"/>
    <cellStyle name="Percent 3 6 2 2 18" xfId="16057"/>
    <cellStyle name="Percent 3 6 2 2 19" xfId="16058"/>
    <cellStyle name="Percent 3 6 2 2 2" xfId="16059"/>
    <cellStyle name="Percent 3 6 2 2 3" xfId="16060"/>
    <cellStyle name="Percent 3 6 2 2 4" xfId="16061"/>
    <cellStyle name="Percent 3 6 2 2 5" xfId="16062"/>
    <cellStyle name="Percent 3 6 2 2 6" xfId="16063"/>
    <cellStyle name="Percent 3 6 2 2 7" xfId="16064"/>
    <cellStyle name="Percent 3 6 2 2 8" xfId="16065"/>
    <cellStyle name="Percent 3 6 2 2 9" xfId="16066"/>
    <cellStyle name="Percent 3 6 2 20" xfId="16067"/>
    <cellStyle name="Percent 3 6 2 3" xfId="16068"/>
    <cellStyle name="Percent 3 6 2 4" xfId="16069"/>
    <cellStyle name="Percent 3 6 2 5" xfId="16070"/>
    <cellStyle name="Percent 3 6 2 6" xfId="16071"/>
    <cellStyle name="Percent 3 6 2 7" xfId="16072"/>
    <cellStyle name="Percent 3 6 2 8" xfId="16073"/>
    <cellStyle name="Percent 3 6 2 9" xfId="16074"/>
    <cellStyle name="Percent 3 6 20" xfId="16075"/>
    <cellStyle name="Percent 3 6 21" xfId="16076"/>
    <cellStyle name="Percent 3 6 3" xfId="16077"/>
    <cellStyle name="Percent 3 6 3 10" xfId="16078"/>
    <cellStyle name="Percent 3 6 3 11" xfId="16079"/>
    <cellStyle name="Percent 3 6 3 12" xfId="16080"/>
    <cellStyle name="Percent 3 6 3 13" xfId="16081"/>
    <cellStyle name="Percent 3 6 3 14" xfId="16082"/>
    <cellStyle name="Percent 3 6 3 15" xfId="16083"/>
    <cellStyle name="Percent 3 6 3 16" xfId="16084"/>
    <cellStyle name="Percent 3 6 3 17" xfId="16085"/>
    <cellStyle name="Percent 3 6 3 18" xfId="16086"/>
    <cellStyle name="Percent 3 6 3 19" xfId="16087"/>
    <cellStyle name="Percent 3 6 3 2" xfId="16088"/>
    <cellStyle name="Percent 3 6 3 3" xfId="16089"/>
    <cellStyle name="Percent 3 6 3 4" xfId="16090"/>
    <cellStyle name="Percent 3 6 3 5" xfId="16091"/>
    <cellStyle name="Percent 3 6 3 6" xfId="16092"/>
    <cellStyle name="Percent 3 6 3 7" xfId="16093"/>
    <cellStyle name="Percent 3 6 3 8" xfId="16094"/>
    <cellStyle name="Percent 3 6 3 9" xfId="16095"/>
    <cellStyle name="Percent 3 6 4" xfId="16096"/>
    <cellStyle name="Percent 3 6 5" xfId="16097"/>
    <cellStyle name="Percent 3 6 6" xfId="16098"/>
    <cellStyle name="Percent 3 6 7" xfId="16099"/>
    <cellStyle name="Percent 3 6 8" xfId="16100"/>
    <cellStyle name="Percent 3 6 9" xfId="16101"/>
    <cellStyle name="Percent 3 60" xfId="16102"/>
    <cellStyle name="Percent 3 61" xfId="16103"/>
    <cellStyle name="Percent 3 62" xfId="16104"/>
    <cellStyle name="Percent 3 63" xfId="16105"/>
    <cellStyle name="Percent 3 64" xfId="16106"/>
    <cellStyle name="Percent 3 65" xfId="16107"/>
    <cellStyle name="Percent 3 66" xfId="16108"/>
    <cellStyle name="Percent 3 67" xfId="16109"/>
    <cellStyle name="Percent 3 68" xfId="16110"/>
    <cellStyle name="Percent 3 69" xfId="16111"/>
    <cellStyle name="Percent 3 7" xfId="3335"/>
    <cellStyle name="Percent 3 7 10" xfId="16112"/>
    <cellStyle name="Percent 3 7 11" xfId="16113"/>
    <cellStyle name="Percent 3 7 12" xfId="16114"/>
    <cellStyle name="Percent 3 7 13" xfId="16115"/>
    <cellStyle name="Percent 3 7 14" xfId="16116"/>
    <cellStyle name="Percent 3 7 15" xfId="16117"/>
    <cellStyle name="Percent 3 7 16" xfId="16118"/>
    <cellStyle name="Percent 3 7 17" xfId="16119"/>
    <cellStyle name="Percent 3 7 18" xfId="16120"/>
    <cellStyle name="Percent 3 7 19" xfId="16121"/>
    <cellStyle name="Percent 3 7 2" xfId="16122"/>
    <cellStyle name="Percent 3 7 2 10" xfId="16123"/>
    <cellStyle name="Percent 3 7 2 11" xfId="16124"/>
    <cellStyle name="Percent 3 7 2 12" xfId="16125"/>
    <cellStyle name="Percent 3 7 2 13" xfId="16126"/>
    <cellStyle name="Percent 3 7 2 14" xfId="16127"/>
    <cellStyle name="Percent 3 7 2 15" xfId="16128"/>
    <cellStyle name="Percent 3 7 2 16" xfId="16129"/>
    <cellStyle name="Percent 3 7 2 17" xfId="16130"/>
    <cellStyle name="Percent 3 7 2 18" xfId="16131"/>
    <cellStyle name="Percent 3 7 2 19" xfId="16132"/>
    <cellStyle name="Percent 3 7 2 2" xfId="16133"/>
    <cellStyle name="Percent 3 7 2 2 10" xfId="16134"/>
    <cellStyle name="Percent 3 7 2 2 11" xfId="16135"/>
    <cellStyle name="Percent 3 7 2 2 12" xfId="16136"/>
    <cellStyle name="Percent 3 7 2 2 13" xfId="16137"/>
    <cellStyle name="Percent 3 7 2 2 14" xfId="16138"/>
    <cellStyle name="Percent 3 7 2 2 15" xfId="16139"/>
    <cellStyle name="Percent 3 7 2 2 16" xfId="16140"/>
    <cellStyle name="Percent 3 7 2 2 17" xfId="16141"/>
    <cellStyle name="Percent 3 7 2 2 18" xfId="16142"/>
    <cellStyle name="Percent 3 7 2 2 19" xfId="16143"/>
    <cellStyle name="Percent 3 7 2 2 2" xfId="16144"/>
    <cellStyle name="Percent 3 7 2 2 3" xfId="16145"/>
    <cellStyle name="Percent 3 7 2 2 4" xfId="16146"/>
    <cellStyle name="Percent 3 7 2 2 5" xfId="16147"/>
    <cellStyle name="Percent 3 7 2 2 6" xfId="16148"/>
    <cellStyle name="Percent 3 7 2 2 7" xfId="16149"/>
    <cellStyle name="Percent 3 7 2 2 8" xfId="16150"/>
    <cellStyle name="Percent 3 7 2 2 9" xfId="16151"/>
    <cellStyle name="Percent 3 7 2 20" xfId="16152"/>
    <cellStyle name="Percent 3 7 2 3" xfId="16153"/>
    <cellStyle name="Percent 3 7 2 4" xfId="16154"/>
    <cellStyle name="Percent 3 7 2 5" xfId="16155"/>
    <cellStyle name="Percent 3 7 2 6" xfId="16156"/>
    <cellStyle name="Percent 3 7 2 7" xfId="16157"/>
    <cellStyle name="Percent 3 7 2 8" xfId="16158"/>
    <cellStyle name="Percent 3 7 2 9" xfId="16159"/>
    <cellStyle name="Percent 3 7 20" xfId="16160"/>
    <cellStyle name="Percent 3 7 21" xfId="16161"/>
    <cellStyle name="Percent 3 7 3" xfId="16162"/>
    <cellStyle name="Percent 3 7 3 10" xfId="16163"/>
    <cellStyle name="Percent 3 7 3 11" xfId="16164"/>
    <cellStyle name="Percent 3 7 3 12" xfId="16165"/>
    <cellStyle name="Percent 3 7 3 13" xfId="16166"/>
    <cellStyle name="Percent 3 7 3 14" xfId="16167"/>
    <cellStyle name="Percent 3 7 3 15" xfId="16168"/>
    <cellStyle name="Percent 3 7 3 16" xfId="16169"/>
    <cellStyle name="Percent 3 7 3 17" xfId="16170"/>
    <cellStyle name="Percent 3 7 3 18" xfId="16171"/>
    <cellStyle name="Percent 3 7 3 19" xfId="16172"/>
    <cellStyle name="Percent 3 7 3 2" xfId="16173"/>
    <cellStyle name="Percent 3 7 3 3" xfId="16174"/>
    <cellStyle name="Percent 3 7 3 4" xfId="16175"/>
    <cellStyle name="Percent 3 7 3 5" xfId="16176"/>
    <cellStyle name="Percent 3 7 3 6" xfId="16177"/>
    <cellStyle name="Percent 3 7 3 7" xfId="16178"/>
    <cellStyle name="Percent 3 7 3 8" xfId="16179"/>
    <cellStyle name="Percent 3 7 3 9" xfId="16180"/>
    <cellStyle name="Percent 3 7 4" xfId="16181"/>
    <cellStyle name="Percent 3 7 5" xfId="16182"/>
    <cellStyle name="Percent 3 7 6" xfId="16183"/>
    <cellStyle name="Percent 3 7 7" xfId="16184"/>
    <cellStyle name="Percent 3 7 8" xfId="16185"/>
    <cellStyle name="Percent 3 7 9" xfId="16186"/>
    <cellStyle name="Percent 3 70" xfId="16187"/>
    <cellStyle name="Percent 3 71" xfId="16188"/>
    <cellStyle name="Percent 3 72" xfId="16189"/>
    <cellStyle name="Percent 3 73" xfId="16190"/>
    <cellStyle name="Percent 3 74" xfId="16191"/>
    <cellStyle name="Percent 3 75" xfId="16192"/>
    <cellStyle name="Percent 3 76" xfId="16193"/>
    <cellStyle name="Percent 3 77" xfId="16194"/>
    <cellStyle name="Percent 3 8" xfId="3336"/>
    <cellStyle name="Percent 3 8 10" xfId="16195"/>
    <cellStyle name="Percent 3 8 11" xfId="16196"/>
    <cellStyle name="Percent 3 8 12" xfId="16197"/>
    <cellStyle name="Percent 3 8 13" xfId="16198"/>
    <cellStyle name="Percent 3 8 14" xfId="16199"/>
    <cellStyle name="Percent 3 8 15" xfId="16200"/>
    <cellStyle name="Percent 3 8 16" xfId="16201"/>
    <cellStyle name="Percent 3 8 17" xfId="16202"/>
    <cellStyle name="Percent 3 8 18" xfId="16203"/>
    <cellStyle name="Percent 3 8 19" xfId="16204"/>
    <cellStyle name="Percent 3 8 2" xfId="16205"/>
    <cellStyle name="Percent 3 8 2 10" xfId="16206"/>
    <cellStyle name="Percent 3 8 2 11" xfId="16207"/>
    <cellStyle name="Percent 3 8 2 12" xfId="16208"/>
    <cellStyle name="Percent 3 8 2 13" xfId="16209"/>
    <cellStyle name="Percent 3 8 2 14" xfId="16210"/>
    <cellStyle name="Percent 3 8 2 15" xfId="16211"/>
    <cellStyle name="Percent 3 8 2 16" xfId="16212"/>
    <cellStyle name="Percent 3 8 2 17" xfId="16213"/>
    <cellStyle name="Percent 3 8 2 18" xfId="16214"/>
    <cellStyle name="Percent 3 8 2 19" xfId="16215"/>
    <cellStyle name="Percent 3 8 2 2" xfId="16216"/>
    <cellStyle name="Percent 3 8 2 2 10" xfId="16217"/>
    <cellStyle name="Percent 3 8 2 2 11" xfId="16218"/>
    <cellStyle name="Percent 3 8 2 2 12" xfId="16219"/>
    <cellStyle name="Percent 3 8 2 2 13" xfId="16220"/>
    <cellStyle name="Percent 3 8 2 2 14" xfId="16221"/>
    <cellStyle name="Percent 3 8 2 2 15" xfId="16222"/>
    <cellStyle name="Percent 3 8 2 2 16" xfId="16223"/>
    <cellStyle name="Percent 3 8 2 2 17" xfId="16224"/>
    <cellStyle name="Percent 3 8 2 2 18" xfId="16225"/>
    <cellStyle name="Percent 3 8 2 2 19" xfId="16226"/>
    <cellStyle name="Percent 3 8 2 2 2" xfId="16227"/>
    <cellStyle name="Percent 3 8 2 2 3" xfId="16228"/>
    <cellStyle name="Percent 3 8 2 2 4" xfId="16229"/>
    <cellStyle name="Percent 3 8 2 2 5" xfId="16230"/>
    <cellStyle name="Percent 3 8 2 2 6" xfId="16231"/>
    <cellStyle name="Percent 3 8 2 2 7" xfId="16232"/>
    <cellStyle name="Percent 3 8 2 2 8" xfId="16233"/>
    <cellStyle name="Percent 3 8 2 2 9" xfId="16234"/>
    <cellStyle name="Percent 3 8 2 20" xfId="16235"/>
    <cellStyle name="Percent 3 8 2 3" xfId="16236"/>
    <cellStyle name="Percent 3 8 2 4" xfId="16237"/>
    <cellStyle name="Percent 3 8 2 5" xfId="16238"/>
    <cellStyle name="Percent 3 8 2 6" xfId="16239"/>
    <cellStyle name="Percent 3 8 2 7" xfId="16240"/>
    <cellStyle name="Percent 3 8 2 8" xfId="16241"/>
    <cellStyle name="Percent 3 8 2 9" xfId="16242"/>
    <cellStyle name="Percent 3 8 20" xfId="16243"/>
    <cellStyle name="Percent 3 8 21" xfId="16244"/>
    <cellStyle name="Percent 3 8 3" xfId="16245"/>
    <cellStyle name="Percent 3 8 3 10" xfId="16246"/>
    <cellStyle name="Percent 3 8 3 11" xfId="16247"/>
    <cellStyle name="Percent 3 8 3 12" xfId="16248"/>
    <cellStyle name="Percent 3 8 3 13" xfId="16249"/>
    <cellStyle name="Percent 3 8 3 14" xfId="16250"/>
    <cellStyle name="Percent 3 8 3 15" xfId="16251"/>
    <cellStyle name="Percent 3 8 3 16" xfId="16252"/>
    <cellStyle name="Percent 3 8 3 17" xfId="16253"/>
    <cellStyle name="Percent 3 8 3 18" xfId="16254"/>
    <cellStyle name="Percent 3 8 3 19" xfId="16255"/>
    <cellStyle name="Percent 3 8 3 2" xfId="16256"/>
    <cellStyle name="Percent 3 8 3 3" xfId="16257"/>
    <cellStyle name="Percent 3 8 3 4" xfId="16258"/>
    <cellStyle name="Percent 3 8 3 5" xfId="16259"/>
    <cellStyle name="Percent 3 8 3 6" xfId="16260"/>
    <cellStyle name="Percent 3 8 3 7" xfId="16261"/>
    <cellStyle name="Percent 3 8 3 8" xfId="16262"/>
    <cellStyle name="Percent 3 8 3 9" xfId="16263"/>
    <cellStyle name="Percent 3 8 4" xfId="16264"/>
    <cellStyle name="Percent 3 8 5" xfId="16265"/>
    <cellStyle name="Percent 3 8 6" xfId="16266"/>
    <cellStyle name="Percent 3 8 7" xfId="16267"/>
    <cellStyle name="Percent 3 8 8" xfId="16268"/>
    <cellStyle name="Percent 3 8 9" xfId="16269"/>
    <cellStyle name="Percent 3 9" xfId="3337"/>
    <cellStyle name="Percent 3 9 10" xfId="16270"/>
    <cellStyle name="Percent 3 9 11" xfId="16271"/>
    <cellStyle name="Percent 3 9 12" xfId="16272"/>
    <cellStyle name="Percent 3 9 13" xfId="16273"/>
    <cellStyle name="Percent 3 9 14" xfId="16274"/>
    <cellStyle name="Percent 3 9 15" xfId="16275"/>
    <cellStyle name="Percent 3 9 16" xfId="16276"/>
    <cellStyle name="Percent 3 9 17" xfId="16277"/>
    <cellStyle name="Percent 3 9 18" xfId="16278"/>
    <cellStyle name="Percent 3 9 19" xfId="16279"/>
    <cellStyle name="Percent 3 9 2" xfId="16280"/>
    <cellStyle name="Percent 3 9 2 10" xfId="16281"/>
    <cellStyle name="Percent 3 9 2 11" xfId="16282"/>
    <cellStyle name="Percent 3 9 2 12" xfId="16283"/>
    <cellStyle name="Percent 3 9 2 13" xfId="16284"/>
    <cellStyle name="Percent 3 9 2 14" xfId="16285"/>
    <cellStyle name="Percent 3 9 2 15" xfId="16286"/>
    <cellStyle name="Percent 3 9 2 16" xfId="16287"/>
    <cellStyle name="Percent 3 9 2 17" xfId="16288"/>
    <cellStyle name="Percent 3 9 2 18" xfId="16289"/>
    <cellStyle name="Percent 3 9 2 19" xfId="16290"/>
    <cellStyle name="Percent 3 9 2 2" xfId="16291"/>
    <cellStyle name="Percent 3 9 2 2 10" xfId="16292"/>
    <cellStyle name="Percent 3 9 2 2 11" xfId="16293"/>
    <cellStyle name="Percent 3 9 2 2 12" xfId="16294"/>
    <cellStyle name="Percent 3 9 2 2 13" xfId="16295"/>
    <cellStyle name="Percent 3 9 2 2 14" xfId="16296"/>
    <cellStyle name="Percent 3 9 2 2 15" xfId="16297"/>
    <cellStyle name="Percent 3 9 2 2 16" xfId="16298"/>
    <cellStyle name="Percent 3 9 2 2 17" xfId="16299"/>
    <cellStyle name="Percent 3 9 2 2 18" xfId="16300"/>
    <cellStyle name="Percent 3 9 2 2 19" xfId="16301"/>
    <cellStyle name="Percent 3 9 2 2 2" xfId="16302"/>
    <cellStyle name="Percent 3 9 2 2 3" xfId="16303"/>
    <cellStyle name="Percent 3 9 2 2 4" xfId="16304"/>
    <cellStyle name="Percent 3 9 2 2 5" xfId="16305"/>
    <cellStyle name="Percent 3 9 2 2 6" xfId="16306"/>
    <cellStyle name="Percent 3 9 2 2 7" xfId="16307"/>
    <cellStyle name="Percent 3 9 2 2 8" xfId="16308"/>
    <cellStyle name="Percent 3 9 2 2 9" xfId="16309"/>
    <cellStyle name="Percent 3 9 2 20" xfId="16310"/>
    <cellStyle name="Percent 3 9 2 3" xfId="16311"/>
    <cellStyle name="Percent 3 9 2 4" xfId="16312"/>
    <cellStyle name="Percent 3 9 2 5" xfId="16313"/>
    <cellStyle name="Percent 3 9 2 6" xfId="16314"/>
    <cellStyle name="Percent 3 9 2 7" xfId="16315"/>
    <cellStyle name="Percent 3 9 2 8" xfId="16316"/>
    <cellStyle name="Percent 3 9 2 9" xfId="16317"/>
    <cellStyle name="Percent 3 9 20" xfId="16318"/>
    <cellStyle name="Percent 3 9 21" xfId="16319"/>
    <cellStyle name="Percent 3 9 3" xfId="16320"/>
    <cellStyle name="Percent 3 9 3 10" xfId="16321"/>
    <cellStyle name="Percent 3 9 3 11" xfId="16322"/>
    <cellStyle name="Percent 3 9 3 12" xfId="16323"/>
    <cellStyle name="Percent 3 9 3 13" xfId="16324"/>
    <cellStyle name="Percent 3 9 3 14" xfId="16325"/>
    <cellStyle name="Percent 3 9 3 15" xfId="16326"/>
    <cellStyle name="Percent 3 9 3 16" xfId="16327"/>
    <cellStyle name="Percent 3 9 3 17" xfId="16328"/>
    <cellStyle name="Percent 3 9 3 18" xfId="16329"/>
    <cellStyle name="Percent 3 9 3 19" xfId="16330"/>
    <cellStyle name="Percent 3 9 3 2" xfId="16331"/>
    <cellStyle name="Percent 3 9 3 3" xfId="16332"/>
    <cellStyle name="Percent 3 9 3 4" xfId="16333"/>
    <cellStyle name="Percent 3 9 3 5" xfId="16334"/>
    <cellStyle name="Percent 3 9 3 6" xfId="16335"/>
    <cellStyle name="Percent 3 9 3 7" xfId="16336"/>
    <cellStyle name="Percent 3 9 3 8" xfId="16337"/>
    <cellStyle name="Percent 3 9 3 9" xfId="16338"/>
    <cellStyle name="Percent 3 9 4" xfId="16339"/>
    <cellStyle name="Percent 3 9 5" xfId="16340"/>
    <cellStyle name="Percent 3 9 6" xfId="16341"/>
    <cellStyle name="Percent 3 9 7" xfId="16342"/>
    <cellStyle name="Percent 3 9 8" xfId="16343"/>
    <cellStyle name="Percent 3 9 9" xfId="16344"/>
    <cellStyle name="Percent 4" xfId="29"/>
    <cellStyle name="Percent 4 10" xfId="3338"/>
    <cellStyle name="Percent 4 11" xfId="3339"/>
    <cellStyle name="Percent 4 12" xfId="3340"/>
    <cellStyle name="Percent 4 13" xfId="3341"/>
    <cellStyle name="Percent 4 14" xfId="16345"/>
    <cellStyle name="Percent 4 14 10" xfId="16346"/>
    <cellStyle name="Percent 4 14 11" xfId="16347"/>
    <cellStyle name="Percent 4 14 12" xfId="16348"/>
    <cellStyle name="Percent 4 14 13" xfId="16349"/>
    <cellStyle name="Percent 4 14 14" xfId="16350"/>
    <cellStyle name="Percent 4 14 15" xfId="16351"/>
    <cellStyle name="Percent 4 14 16" xfId="16352"/>
    <cellStyle name="Percent 4 14 17" xfId="16353"/>
    <cellStyle name="Percent 4 14 18" xfId="16354"/>
    <cellStyle name="Percent 4 14 19" xfId="16355"/>
    <cellStyle name="Percent 4 14 2" xfId="16356"/>
    <cellStyle name="Percent 4 14 2 10" xfId="16357"/>
    <cellStyle name="Percent 4 14 2 11" xfId="16358"/>
    <cellStyle name="Percent 4 14 2 12" xfId="16359"/>
    <cellStyle name="Percent 4 14 2 13" xfId="16360"/>
    <cellStyle name="Percent 4 14 2 14" xfId="16361"/>
    <cellStyle name="Percent 4 14 2 15" xfId="16362"/>
    <cellStyle name="Percent 4 14 2 16" xfId="16363"/>
    <cellStyle name="Percent 4 14 2 17" xfId="16364"/>
    <cellStyle name="Percent 4 14 2 18" xfId="16365"/>
    <cellStyle name="Percent 4 14 2 19" xfId="16366"/>
    <cellStyle name="Percent 4 14 2 2" xfId="16367"/>
    <cellStyle name="Percent 4 14 2 3" xfId="16368"/>
    <cellStyle name="Percent 4 14 2 4" xfId="16369"/>
    <cellStyle name="Percent 4 14 2 5" xfId="16370"/>
    <cellStyle name="Percent 4 14 2 6" xfId="16371"/>
    <cellStyle name="Percent 4 14 2 7" xfId="16372"/>
    <cellStyle name="Percent 4 14 2 8" xfId="16373"/>
    <cellStyle name="Percent 4 14 2 9" xfId="16374"/>
    <cellStyle name="Percent 4 14 20" xfId="16375"/>
    <cellStyle name="Percent 4 14 3" xfId="16376"/>
    <cellStyle name="Percent 4 14 4" xfId="16377"/>
    <cellStyle name="Percent 4 14 5" xfId="16378"/>
    <cellStyle name="Percent 4 14 6" xfId="16379"/>
    <cellStyle name="Percent 4 14 7" xfId="16380"/>
    <cellStyle name="Percent 4 14 8" xfId="16381"/>
    <cellStyle name="Percent 4 14 9" xfId="16382"/>
    <cellStyle name="Percent 4 15" xfId="16383"/>
    <cellStyle name="Percent 4 15 10" xfId="16384"/>
    <cellStyle name="Percent 4 15 11" xfId="16385"/>
    <cellStyle name="Percent 4 15 12" xfId="16386"/>
    <cellStyle name="Percent 4 15 13" xfId="16387"/>
    <cellStyle name="Percent 4 15 14" xfId="16388"/>
    <cellStyle name="Percent 4 15 15" xfId="16389"/>
    <cellStyle name="Percent 4 15 16" xfId="16390"/>
    <cellStyle name="Percent 4 15 17" xfId="16391"/>
    <cellStyle name="Percent 4 15 18" xfId="16392"/>
    <cellStyle name="Percent 4 15 19" xfId="16393"/>
    <cellStyle name="Percent 4 15 2" xfId="16394"/>
    <cellStyle name="Percent 4 15 3" xfId="16395"/>
    <cellStyle name="Percent 4 15 4" xfId="16396"/>
    <cellStyle name="Percent 4 15 5" xfId="16397"/>
    <cellStyle name="Percent 4 15 6" xfId="16398"/>
    <cellStyle name="Percent 4 15 7" xfId="16399"/>
    <cellStyle name="Percent 4 15 8" xfId="16400"/>
    <cellStyle name="Percent 4 15 9" xfId="16401"/>
    <cellStyle name="Percent 4 16" xfId="16402"/>
    <cellStyle name="Percent 4 17" xfId="16403"/>
    <cellStyle name="Percent 4 18" xfId="16404"/>
    <cellStyle name="Percent 4 19" xfId="16405"/>
    <cellStyle name="Percent 4 2" xfId="3342"/>
    <cellStyle name="Percent 4 20" xfId="16406"/>
    <cellStyle name="Percent 4 21" xfId="16407"/>
    <cellStyle name="Percent 4 22" xfId="16408"/>
    <cellStyle name="Percent 4 23" xfId="16409"/>
    <cellStyle name="Percent 4 24" xfId="16410"/>
    <cellStyle name="Percent 4 25" xfId="16411"/>
    <cellStyle name="Percent 4 26" xfId="16412"/>
    <cellStyle name="Percent 4 27" xfId="16413"/>
    <cellStyle name="Percent 4 28" xfId="16414"/>
    <cellStyle name="Percent 4 29" xfId="16415"/>
    <cellStyle name="Percent 4 3" xfId="3343"/>
    <cellStyle name="Percent 4 30" xfId="16416"/>
    <cellStyle name="Percent 4 31" xfId="16417"/>
    <cellStyle name="Percent 4 32" xfId="16418"/>
    <cellStyle name="Percent 4 33" xfId="16419"/>
    <cellStyle name="Percent 4 4" xfId="3344"/>
    <cellStyle name="Percent 4 5" xfId="3345"/>
    <cellStyle name="Percent 4 6" xfId="3346"/>
    <cellStyle name="Percent 4 7" xfId="3347"/>
    <cellStyle name="Percent 4 8" xfId="3348"/>
    <cellStyle name="Percent 4 9" xfId="3349"/>
    <cellStyle name="Percent 5" xfId="30"/>
    <cellStyle name="Percent 6" xfId="16826"/>
    <cellStyle name="Percent 7" xfId="16827"/>
    <cellStyle name="Percent 8" xfId="16828"/>
    <cellStyle name="PERCENTAGE" xfId="16829"/>
    <cellStyle name="PHANG" xfId="16838"/>
    <cellStyle name="PrePop Currency (0)" xfId="16830"/>
    <cellStyle name="PrePop Currency (2)" xfId="16831"/>
    <cellStyle name="PrePop Units (0)" xfId="16832"/>
    <cellStyle name="PrePop Units (1)" xfId="16833"/>
    <cellStyle name="PrePop Units (2)" xfId="16834"/>
    <cellStyle name="pricing" xfId="16835"/>
    <cellStyle name="PSChar" xfId="16836"/>
    <cellStyle name="PSHeading" xfId="16837"/>
    <cellStyle name="RevList" xfId="16839"/>
    <cellStyle name="S—_x005f_x0008_" xfId="16840"/>
    <cellStyle name="Style 1" xfId="3350"/>
    <cellStyle name="Style 2" xfId="16841"/>
    <cellStyle name="Style 3" xfId="16842"/>
    <cellStyle name="Style 4" xfId="16843"/>
    <cellStyle name="subhead" xfId="16844"/>
    <cellStyle name="Subtotal" xfId="16845"/>
    <cellStyle name="T" xfId="16846"/>
    <cellStyle name="T 2" xfId="16847"/>
    <cellStyle name="T_Secondary June July Aug - incentive" xfId="16848"/>
    <cellStyle name="T_Secondary June July Aug - incentive 2" xfId="16849"/>
    <cellStyle name="T_Tay Bac 1" xfId="16850"/>
    <cellStyle name="T_Tay Bac 1 2" xfId="16851"/>
    <cellStyle name="Text Indent A" xfId="16852"/>
    <cellStyle name="Text Indent B" xfId="16853"/>
    <cellStyle name="Text Indent C" xfId="16854"/>
    <cellStyle name="th" xfId="16858"/>
    <cellStyle name="th 2" xfId="16859"/>
    <cellStyle name="þ_x005f_x001d_ð¤_x005f_x000c_¯þ_x005f_x0014__x005f_x000d_¨þU_x005f_x0001_À_x005f_x0004_ _x005f_x0015__x005f_x000f__x005f_x0001__x005f_x0001_" xfId="16860"/>
    <cellStyle name="þ_x005f_x001d_ðK_x005f_x000c_Fý_x005f_x001b__x005f_x000d_9ýU_x005f_x0001_Ð_x005f_x0008_¦)_x005f_x0007__x005f_x0001__x005f_x0001_" xfId="16861"/>
    <cellStyle name="Times New Roman" xfId="16855"/>
    <cellStyle name="Title 10" xfId="3351"/>
    <cellStyle name="Title 10 2" xfId="16420"/>
    <cellStyle name="Title 11" xfId="3352"/>
    <cellStyle name="Title 11 2" xfId="16421"/>
    <cellStyle name="Title 12" xfId="3353"/>
    <cellStyle name="Title 12 2" xfId="16422"/>
    <cellStyle name="Title 13" xfId="3354"/>
    <cellStyle name="Title 13 2" xfId="16423"/>
    <cellStyle name="Title 14" xfId="3355"/>
    <cellStyle name="Title 14 2" xfId="16424"/>
    <cellStyle name="Title 15" xfId="3356"/>
    <cellStyle name="Title 15 2" xfId="16425"/>
    <cellStyle name="Title 16" xfId="3357"/>
    <cellStyle name="Title 16 2" xfId="16426"/>
    <cellStyle name="Title 17" xfId="3358"/>
    <cellStyle name="Title 17 2" xfId="16427"/>
    <cellStyle name="Title 18" xfId="3359"/>
    <cellStyle name="Title 18 2" xfId="16428"/>
    <cellStyle name="Title 19" xfId="3360"/>
    <cellStyle name="Title 19 2" xfId="16429"/>
    <cellStyle name="Title 2" xfId="3361"/>
    <cellStyle name="Title 2 2" xfId="3362"/>
    <cellStyle name="Title 2 2 2" xfId="16430"/>
    <cellStyle name="Title 2 3" xfId="16431"/>
    <cellStyle name="Title 20" xfId="3363"/>
    <cellStyle name="Title 20 2" xfId="16432"/>
    <cellStyle name="Title 21" xfId="3364"/>
    <cellStyle name="Title 21 2" xfId="16433"/>
    <cellStyle name="Title 22" xfId="3365"/>
    <cellStyle name="Title 22 2" xfId="16434"/>
    <cellStyle name="Title 23" xfId="3366"/>
    <cellStyle name="Title 23 2" xfId="16435"/>
    <cellStyle name="Title 24" xfId="3367"/>
    <cellStyle name="Title 24 2" xfId="16436"/>
    <cellStyle name="Title 25" xfId="3368"/>
    <cellStyle name="Title 25 2" xfId="16437"/>
    <cellStyle name="Title 26" xfId="3369"/>
    <cellStyle name="Title 26 2" xfId="16438"/>
    <cellStyle name="Title 27" xfId="3370"/>
    <cellStyle name="Title 27 2" xfId="16439"/>
    <cellStyle name="Title 28" xfId="3371"/>
    <cellStyle name="Title 28 2" xfId="16440"/>
    <cellStyle name="Title 29" xfId="3372"/>
    <cellStyle name="Title 29 2" xfId="16441"/>
    <cellStyle name="Title 3" xfId="3373"/>
    <cellStyle name="Title 3 2" xfId="16442"/>
    <cellStyle name="Title 30" xfId="3374"/>
    <cellStyle name="Title 30 2" xfId="16443"/>
    <cellStyle name="Title 31" xfId="3375"/>
    <cellStyle name="Title 31 2" xfId="16444"/>
    <cellStyle name="Title 32" xfId="3376"/>
    <cellStyle name="Title 32 2" xfId="16445"/>
    <cellStyle name="Title 33" xfId="3377"/>
    <cellStyle name="Title 33 2" xfId="16446"/>
    <cellStyle name="Title 34" xfId="3378"/>
    <cellStyle name="Title 34 2" xfId="16447"/>
    <cellStyle name="Title 35" xfId="3379"/>
    <cellStyle name="Title 35 2" xfId="16448"/>
    <cellStyle name="Title 36" xfId="3380"/>
    <cellStyle name="Title 36 2" xfId="16449"/>
    <cellStyle name="Title 37" xfId="3381"/>
    <cellStyle name="Title 37 2" xfId="16450"/>
    <cellStyle name="Title 38" xfId="3382"/>
    <cellStyle name="Title 38 2" xfId="16451"/>
    <cellStyle name="Title 39" xfId="3383"/>
    <cellStyle name="Title 39 2" xfId="16452"/>
    <cellStyle name="Title 4" xfId="3384"/>
    <cellStyle name="Title 4 2" xfId="16453"/>
    <cellStyle name="Title 40" xfId="3385"/>
    <cellStyle name="Title 40 2" xfId="16454"/>
    <cellStyle name="Title 41" xfId="3386"/>
    <cellStyle name="Title 41 2" xfId="16455"/>
    <cellStyle name="Title 42" xfId="3387"/>
    <cellStyle name="Title 42 2" xfId="16456"/>
    <cellStyle name="Title 43" xfId="3388"/>
    <cellStyle name="Title 43 2" xfId="16457"/>
    <cellStyle name="Title 44" xfId="3389"/>
    <cellStyle name="Title 44 2" xfId="16458"/>
    <cellStyle name="Title 45" xfId="3390"/>
    <cellStyle name="Title 45 2" xfId="16459"/>
    <cellStyle name="Title 46" xfId="3391"/>
    <cellStyle name="Title 46 2" xfId="16460"/>
    <cellStyle name="Title 47" xfId="3392"/>
    <cellStyle name="Title 47 2" xfId="16461"/>
    <cellStyle name="Title 48" xfId="3393"/>
    <cellStyle name="Title 48 2" xfId="16462"/>
    <cellStyle name="Title 49" xfId="3394"/>
    <cellStyle name="Title 49 2" xfId="16463"/>
    <cellStyle name="Title 5" xfId="3395"/>
    <cellStyle name="Title 5 2" xfId="16464"/>
    <cellStyle name="Title 50" xfId="3396"/>
    <cellStyle name="Title 50 2" xfId="16465"/>
    <cellStyle name="Title 51" xfId="3397"/>
    <cellStyle name="Title 51 2" xfId="16466"/>
    <cellStyle name="Title 52" xfId="3398"/>
    <cellStyle name="Title 52 2" xfId="16467"/>
    <cellStyle name="Title 53" xfId="3399"/>
    <cellStyle name="Title 53 2" xfId="16468"/>
    <cellStyle name="Title 54" xfId="3400"/>
    <cellStyle name="Title 54 2" xfId="16469"/>
    <cellStyle name="Title 55" xfId="3401"/>
    <cellStyle name="Title 55 2" xfId="16470"/>
    <cellStyle name="Title 56" xfId="3402"/>
    <cellStyle name="Title 56 2" xfId="16471"/>
    <cellStyle name="Title 57" xfId="3403"/>
    <cellStyle name="Title 57 2" xfId="16472"/>
    <cellStyle name="Title 58" xfId="3404"/>
    <cellStyle name="Title 58 2" xfId="16473"/>
    <cellStyle name="Title 59" xfId="3405"/>
    <cellStyle name="Title 59 2" xfId="16474"/>
    <cellStyle name="Title 6" xfId="3406"/>
    <cellStyle name="Title 6 2" xfId="16475"/>
    <cellStyle name="Title 60" xfId="16476"/>
    <cellStyle name="Title 7" xfId="3407"/>
    <cellStyle name="Title 7 2" xfId="16477"/>
    <cellStyle name="Title 8" xfId="3408"/>
    <cellStyle name="Title 8 2" xfId="16478"/>
    <cellStyle name="Title 9" xfId="3409"/>
    <cellStyle name="Title 9 2" xfId="16479"/>
    <cellStyle name="Total 10" xfId="3410"/>
    <cellStyle name="Total 10 2" xfId="16480"/>
    <cellStyle name="Total 100" xfId="3411"/>
    <cellStyle name="Total 100 2" xfId="16481"/>
    <cellStyle name="Total 101" xfId="3412"/>
    <cellStyle name="Total 101 2" xfId="16482"/>
    <cellStyle name="Total 102" xfId="16483"/>
    <cellStyle name="Total 103" xfId="16484"/>
    <cellStyle name="Total 104" xfId="16485"/>
    <cellStyle name="Total 105" xfId="16486"/>
    <cellStyle name="Total 106" xfId="16487"/>
    <cellStyle name="Total 107" xfId="16488"/>
    <cellStyle name="Total 108" xfId="16489"/>
    <cellStyle name="Total 109" xfId="16490"/>
    <cellStyle name="Total 11" xfId="3413"/>
    <cellStyle name="Total 11 2" xfId="16491"/>
    <cellStyle name="Total 110" xfId="16492"/>
    <cellStyle name="Total 111" xfId="16493"/>
    <cellStyle name="Total 112" xfId="16494"/>
    <cellStyle name="Total 113" xfId="16495"/>
    <cellStyle name="Total 114" xfId="16496"/>
    <cellStyle name="Total 115" xfId="16497"/>
    <cellStyle name="Total 116" xfId="16498"/>
    <cellStyle name="Total 117" xfId="16499"/>
    <cellStyle name="Total 118" xfId="16500"/>
    <cellStyle name="Total 119" xfId="16501"/>
    <cellStyle name="Total 12" xfId="3414"/>
    <cellStyle name="Total 12 2" xfId="16502"/>
    <cellStyle name="Total 120" xfId="16503"/>
    <cellStyle name="Total 121" xfId="16504"/>
    <cellStyle name="Total 13" xfId="3415"/>
    <cellStyle name="Total 13 2" xfId="16505"/>
    <cellStyle name="Total 14" xfId="3416"/>
    <cellStyle name="Total 14 2" xfId="16506"/>
    <cellStyle name="Total 15" xfId="3417"/>
    <cellStyle name="Total 15 2" xfId="16507"/>
    <cellStyle name="Total 16" xfId="3418"/>
    <cellStyle name="Total 16 2" xfId="16508"/>
    <cellStyle name="Total 17" xfId="3419"/>
    <cellStyle name="Total 17 2" xfId="16509"/>
    <cellStyle name="Total 18" xfId="3420"/>
    <cellStyle name="Total 18 2" xfId="16510"/>
    <cellStyle name="Total 19" xfId="3421"/>
    <cellStyle name="Total 19 2" xfId="16511"/>
    <cellStyle name="Total 2" xfId="3422"/>
    <cellStyle name="Total 2 2" xfId="3423"/>
    <cellStyle name="Total 2 2 2" xfId="16512"/>
    <cellStyle name="Total 2 3" xfId="16513"/>
    <cellStyle name="Total 20" xfId="3424"/>
    <cellStyle name="Total 20 2" xfId="16514"/>
    <cellStyle name="Total 21" xfId="3425"/>
    <cellStyle name="Total 21 2" xfId="16515"/>
    <cellStyle name="Total 22" xfId="3426"/>
    <cellStyle name="Total 22 2" xfId="16516"/>
    <cellStyle name="Total 23" xfId="3427"/>
    <cellStyle name="Total 23 2" xfId="16517"/>
    <cellStyle name="Total 24" xfId="3428"/>
    <cellStyle name="Total 24 2" xfId="16518"/>
    <cellStyle name="Total 25" xfId="3429"/>
    <cellStyle name="Total 25 2" xfId="16519"/>
    <cellStyle name="Total 26" xfId="3430"/>
    <cellStyle name="Total 26 2" xfId="16520"/>
    <cellStyle name="Total 27" xfId="3431"/>
    <cellStyle name="Total 27 2" xfId="16521"/>
    <cellStyle name="Total 28" xfId="3432"/>
    <cellStyle name="Total 28 2" xfId="16522"/>
    <cellStyle name="Total 29" xfId="3433"/>
    <cellStyle name="Total 29 2" xfId="16523"/>
    <cellStyle name="Total 3" xfId="3434"/>
    <cellStyle name="Total 3 2" xfId="16524"/>
    <cellStyle name="Total 30" xfId="3435"/>
    <cellStyle name="Total 30 2" xfId="16525"/>
    <cellStyle name="Total 31" xfId="3436"/>
    <cellStyle name="Total 31 2" xfId="16526"/>
    <cellStyle name="Total 32" xfId="3437"/>
    <cellStyle name="Total 32 2" xfId="16527"/>
    <cellStyle name="Total 33" xfId="3438"/>
    <cellStyle name="Total 33 2" xfId="16528"/>
    <cellStyle name="Total 34" xfId="3439"/>
    <cellStyle name="Total 34 2" xfId="16529"/>
    <cellStyle name="Total 35" xfId="3440"/>
    <cellStyle name="Total 35 2" xfId="16530"/>
    <cellStyle name="Total 36" xfId="3441"/>
    <cellStyle name="Total 36 2" xfId="16531"/>
    <cellStyle name="Total 37" xfId="3442"/>
    <cellStyle name="Total 37 2" xfId="16532"/>
    <cellStyle name="Total 38" xfId="3443"/>
    <cellStyle name="Total 38 2" xfId="16533"/>
    <cellStyle name="Total 39" xfId="3444"/>
    <cellStyle name="Total 39 2" xfId="16534"/>
    <cellStyle name="Total 4" xfId="3445"/>
    <cellStyle name="Total 4 2" xfId="16535"/>
    <cellStyle name="Total 40" xfId="3446"/>
    <cellStyle name="Total 40 2" xfId="16536"/>
    <cellStyle name="Total 41" xfId="3447"/>
    <cellStyle name="Total 41 2" xfId="16537"/>
    <cellStyle name="Total 42" xfId="3448"/>
    <cellStyle name="Total 42 2" xfId="16538"/>
    <cellStyle name="Total 43" xfId="3449"/>
    <cellStyle name="Total 43 2" xfId="16539"/>
    <cellStyle name="Total 44" xfId="3450"/>
    <cellStyle name="Total 44 2" xfId="16540"/>
    <cellStyle name="Total 45" xfId="3451"/>
    <cellStyle name="Total 45 2" xfId="16541"/>
    <cellStyle name="Total 46" xfId="3452"/>
    <cellStyle name="Total 46 2" xfId="16542"/>
    <cellStyle name="Total 47" xfId="3453"/>
    <cellStyle name="Total 47 2" xfId="16543"/>
    <cellStyle name="Total 48" xfId="3454"/>
    <cellStyle name="Total 48 2" xfId="16544"/>
    <cellStyle name="Total 49" xfId="3455"/>
    <cellStyle name="Total 49 2" xfId="16545"/>
    <cellStyle name="Total 5" xfId="3456"/>
    <cellStyle name="Total 5 2" xfId="16546"/>
    <cellStyle name="Total 50" xfId="3457"/>
    <cellStyle name="Total 50 2" xfId="16547"/>
    <cellStyle name="Total 51" xfId="3458"/>
    <cellStyle name="Total 51 2" xfId="16548"/>
    <cellStyle name="Total 52" xfId="3459"/>
    <cellStyle name="Total 52 2" xfId="16549"/>
    <cellStyle name="Total 53" xfId="3460"/>
    <cellStyle name="Total 53 2" xfId="16550"/>
    <cellStyle name="Total 54" xfId="3461"/>
    <cellStyle name="Total 54 2" xfId="16551"/>
    <cellStyle name="Total 55" xfId="3462"/>
    <cellStyle name="Total 55 2" xfId="16552"/>
    <cellStyle name="Total 56" xfId="3463"/>
    <cellStyle name="Total 56 2" xfId="16553"/>
    <cellStyle name="Total 57" xfId="3464"/>
    <cellStyle name="Total 57 2" xfId="16554"/>
    <cellStyle name="Total 58" xfId="3465"/>
    <cellStyle name="Total 58 2" xfId="16555"/>
    <cellStyle name="Total 59" xfId="3466"/>
    <cellStyle name="Total 59 2" xfId="16556"/>
    <cellStyle name="Total 6" xfId="3467"/>
    <cellStyle name="Total 6 2" xfId="16557"/>
    <cellStyle name="Total 60" xfId="3468"/>
    <cellStyle name="Total 60 2" xfId="16558"/>
    <cellStyle name="Total 61" xfId="3469"/>
    <cellStyle name="Total 61 2" xfId="16559"/>
    <cellStyle name="Total 62" xfId="3470"/>
    <cellStyle name="Total 62 2" xfId="16560"/>
    <cellStyle name="Total 63" xfId="3471"/>
    <cellStyle name="Total 63 2" xfId="16561"/>
    <cellStyle name="Total 64" xfId="3472"/>
    <cellStyle name="Total 64 2" xfId="16562"/>
    <cellStyle name="Total 65" xfId="3473"/>
    <cellStyle name="Total 65 2" xfId="16563"/>
    <cellStyle name="Total 66" xfId="3474"/>
    <cellStyle name="Total 66 2" xfId="16564"/>
    <cellStyle name="Total 67" xfId="3475"/>
    <cellStyle name="Total 67 2" xfId="16565"/>
    <cellStyle name="Total 68" xfId="3476"/>
    <cellStyle name="Total 68 2" xfId="16566"/>
    <cellStyle name="Total 69" xfId="3477"/>
    <cellStyle name="Total 69 2" xfId="16567"/>
    <cellStyle name="Total 7" xfId="3478"/>
    <cellStyle name="Total 7 2" xfId="16568"/>
    <cellStyle name="Total 70" xfId="3479"/>
    <cellStyle name="Total 70 2" xfId="16569"/>
    <cellStyle name="Total 71" xfId="3480"/>
    <cellStyle name="Total 71 2" xfId="16570"/>
    <cellStyle name="Total 72" xfId="3481"/>
    <cellStyle name="Total 72 2" xfId="16571"/>
    <cellStyle name="Total 73" xfId="3482"/>
    <cellStyle name="Total 73 2" xfId="16572"/>
    <cellStyle name="Total 74" xfId="3483"/>
    <cellStyle name="Total 74 2" xfId="16573"/>
    <cellStyle name="Total 75" xfId="3484"/>
    <cellStyle name="Total 75 2" xfId="16574"/>
    <cellStyle name="Total 76" xfId="3485"/>
    <cellStyle name="Total 76 2" xfId="16575"/>
    <cellStyle name="Total 77" xfId="3486"/>
    <cellStyle name="Total 77 2" xfId="16576"/>
    <cellStyle name="Total 78" xfId="3487"/>
    <cellStyle name="Total 78 2" xfId="16577"/>
    <cellStyle name="Total 79" xfId="3488"/>
    <cellStyle name="Total 79 2" xfId="16578"/>
    <cellStyle name="Total 8" xfId="3489"/>
    <cellStyle name="Total 8 2" xfId="16579"/>
    <cellStyle name="Total 80" xfId="3490"/>
    <cellStyle name="Total 80 2" xfId="16580"/>
    <cellStyle name="Total 81" xfId="3491"/>
    <cellStyle name="Total 81 2" xfId="16581"/>
    <cellStyle name="Total 82" xfId="3492"/>
    <cellStyle name="Total 82 2" xfId="16582"/>
    <cellStyle name="Total 83" xfId="3493"/>
    <cellStyle name="Total 83 2" xfId="16583"/>
    <cellStyle name="Total 84" xfId="3494"/>
    <cellStyle name="Total 84 2" xfId="16584"/>
    <cellStyle name="Total 85" xfId="3495"/>
    <cellStyle name="Total 85 2" xfId="16585"/>
    <cellStyle name="Total 86" xfId="3496"/>
    <cellStyle name="Total 86 2" xfId="16586"/>
    <cellStyle name="Total 87" xfId="3497"/>
    <cellStyle name="Total 87 2" xfId="16587"/>
    <cellStyle name="Total 88" xfId="3498"/>
    <cellStyle name="Total 88 2" xfId="16588"/>
    <cellStyle name="Total 89" xfId="3499"/>
    <cellStyle name="Total 89 2" xfId="16589"/>
    <cellStyle name="Total 9" xfId="3500"/>
    <cellStyle name="Total 9 2" xfId="16590"/>
    <cellStyle name="Total 90" xfId="3501"/>
    <cellStyle name="Total 90 2" xfId="16591"/>
    <cellStyle name="Total 91" xfId="3502"/>
    <cellStyle name="Total 91 2" xfId="16592"/>
    <cellStyle name="Total 92" xfId="3503"/>
    <cellStyle name="Total 92 2" xfId="16593"/>
    <cellStyle name="Total 93" xfId="3504"/>
    <cellStyle name="Total 93 2" xfId="16594"/>
    <cellStyle name="Total 94" xfId="3505"/>
    <cellStyle name="Total 94 2" xfId="16595"/>
    <cellStyle name="Total 95" xfId="3506"/>
    <cellStyle name="Total 95 2" xfId="16596"/>
    <cellStyle name="Total 96" xfId="3507"/>
    <cellStyle name="Total 96 2" xfId="16597"/>
    <cellStyle name="Total 97" xfId="3508"/>
    <cellStyle name="Total 97 2" xfId="16598"/>
    <cellStyle name="Total 98" xfId="3509"/>
    <cellStyle name="Total 98 2" xfId="16599"/>
    <cellStyle name="Total 99" xfId="3510"/>
    <cellStyle name="Total 99 2" xfId="16600"/>
    <cellStyle name="Tusental (0)_pldt" xfId="16856"/>
    <cellStyle name="Tusental_pldt" xfId="16857"/>
    <cellStyle name="Valuta (0)_pldt" xfId="16862"/>
    <cellStyle name="Valuta_pldt" xfId="16863"/>
    <cellStyle name="viet" xfId="16864"/>
    <cellStyle name="viet2" xfId="16865"/>
    <cellStyle name="viet2 2" xfId="16866"/>
    <cellStyle name="VN new romanNormal" xfId="16867"/>
    <cellStyle name="VN time new roman" xfId="16868"/>
    <cellStyle name="vnbo" xfId="16869"/>
    <cellStyle name="vnbo 2" xfId="16870"/>
    <cellStyle name="vnhead1" xfId="16873"/>
    <cellStyle name="vnhead1 2" xfId="16874"/>
    <cellStyle name="vnhead2" xfId="16875"/>
    <cellStyle name="vnhead2 2" xfId="16876"/>
    <cellStyle name="vnhead3" xfId="16877"/>
    <cellStyle name="vnhead3 2" xfId="16878"/>
    <cellStyle name="vnhead4" xfId="16879"/>
    <cellStyle name="vntxt1" xfId="16871"/>
    <cellStyle name="vntxt2" xfId="16872"/>
    <cellStyle name="Währung [0]_68574_Materialbedarfsliste" xfId="16880"/>
    <cellStyle name="Währung_68574_Materialbedarfsliste" xfId="16881"/>
    <cellStyle name="Warning Text 10" xfId="3511"/>
    <cellStyle name="Warning Text 10 2" xfId="16601"/>
    <cellStyle name="Warning Text 11" xfId="3512"/>
    <cellStyle name="Warning Text 11 2" xfId="16602"/>
    <cellStyle name="Warning Text 12" xfId="3513"/>
    <cellStyle name="Warning Text 12 2" xfId="16603"/>
    <cellStyle name="Warning Text 13" xfId="3514"/>
    <cellStyle name="Warning Text 13 2" xfId="16604"/>
    <cellStyle name="Warning Text 14" xfId="3515"/>
    <cellStyle name="Warning Text 14 2" xfId="16605"/>
    <cellStyle name="Warning Text 15" xfId="3516"/>
    <cellStyle name="Warning Text 15 2" xfId="16606"/>
    <cellStyle name="Warning Text 16" xfId="3517"/>
    <cellStyle name="Warning Text 16 2" xfId="16607"/>
    <cellStyle name="Warning Text 17" xfId="3518"/>
    <cellStyle name="Warning Text 17 2" xfId="16608"/>
    <cellStyle name="Warning Text 18" xfId="3519"/>
    <cellStyle name="Warning Text 18 2" xfId="16609"/>
    <cellStyle name="Warning Text 19" xfId="3520"/>
    <cellStyle name="Warning Text 19 2" xfId="16610"/>
    <cellStyle name="Warning Text 2" xfId="3521"/>
    <cellStyle name="Warning Text 2 2" xfId="3522"/>
    <cellStyle name="Warning Text 2 2 2" xfId="16611"/>
    <cellStyle name="Warning Text 2 3" xfId="16612"/>
    <cellStyle name="Warning Text 20" xfId="3523"/>
    <cellStyle name="Warning Text 20 2" xfId="16613"/>
    <cellStyle name="Warning Text 21" xfId="3524"/>
    <cellStyle name="Warning Text 21 2" xfId="16614"/>
    <cellStyle name="Warning Text 22" xfId="3525"/>
    <cellStyle name="Warning Text 22 2" xfId="16615"/>
    <cellStyle name="Warning Text 23" xfId="3526"/>
    <cellStyle name="Warning Text 23 2" xfId="16616"/>
    <cellStyle name="Warning Text 24" xfId="3527"/>
    <cellStyle name="Warning Text 24 2" xfId="16617"/>
    <cellStyle name="Warning Text 25" xfId="3528"/>
    <cellStyle name="Warning Text 25 2" xfId="16618"/>
    <cellStyle name="Warning Text 26" xfId="3529"/>
    <cellStyle name="Warning Text 26 2" xfId="16619"/>
    <cellStyle name="Warning Text 27" xfId="3530"/>
    <cellStyle name="Warning Text 27 2" xfId="16620"/>
    <cellStyle name="Warning Text 28" xfId="3531"/>
    <cellStyle name="Warning Text 28 2" xfId="16621"/>
    <cellStyle name="Warning Text 29" xfId="3532"/>
    <cellStyle name="Warning Text 29 2" xfId="16622"/>
    <cellStyle name="Warning Text 3" xfId="3533"/>
    <cellStyle name="Warning Text 3 2" xfId="16623"/>
    <cellStyle name="Warning Text 30" xfId="3534"/>
    <cellStyle name="Warning Text 30 2" xfId="16624"/>
    <cellStyle name="Warning Text 31" xfId="3535"/>
    <cellStyle name="Warning Text 31 2" xfId="16625"/>
    <cellStyle name="Warning Text 32" xfId="3536"/>
    <cellStyle name="Warning Text 32 2" xfId="16626"/>
    <cellStyle name="Warning Text 33" xfId="3537"/>
    <cellStyle name="Warning Text 33 2" xfId="16627"/>
    <cellStyle name="Warning Text 34" xfId="3538"/>
    <cellStyle name="Warning Text 34 2" xfId="16628"/>
    <cellStyle name="Warning Text 35" xfId="3539"/>
    <cellStyle name="Warning Text 35 2" xfId="16629"/>
    <cellStyle name="Warning Text 36" xfId="3540"/>
    <cellStyle name="Warning Text 36 2" xfId="16630"/>
    <cellStyle name="Warning Text 37" xfId="3541"/>
    <cellStyle name="Warning Text 37 2" xfId="16631"/>
    <cellStyle name="Warning Text 38" xfId="3542"/>
    <cellStyle name="Warning Text 38 2" xfId="16632"/>
    <cellStyle name="Warning Text 39" xfId="3543"/>
    <cellStyle name="Warning Text 39 2" xfId="16633"/>
    <cellStyle name="Warning Text 4" xfId="3544"/>
    <cellStyle name="Warning Text 4 2" xfId="16634"/>
    <cellStyle name="Warning Text 40" xfId="3545"/>
    <cellStyle name="Warning Text 40 2" xfId="16635"/>
    <cellStyle name="Warning Text 41" xfId="3546"/>
    <cellStyle name="Warning Text 41 2" xfId="16636"/>
    <cellStyle name="Warning Text 42" xfId="3547"/>
    <cellStyle name="Warning Text 42 2" xfId="16637"/>
    <cellStyle name="Warning Text 43" xfId="3548"/>
    <cellStyle name="Warning Text 43 2" xfId="16638"/>
    <cellStyle name="Warning Text 44" xfId="3549"/>
    <cellStyle name="Warning Text 44 2" xfId="16639"/>
    <cellStyle name="Warning Text 45" xfId="3550"/>
    <cellStyle name="Warning Text 45 2" xfId="16640"/>
    <cellStyle name="Warning Text 46" xfId="3551"/>
    <cellStyle name="Warning Text 46 2" xfId="16641"/>
    <cellStyle name="Warning Text 47" xfId="3552"/>
    <cellStyle name="Warning Text 47 2" xfId="16642"/>
    <cellStyle name="Warning Text 48" xfId="3553"/>
    <cellStyle name="Warning Text 48 2" xfId="16643"/>
    <cellStyle name="Warning Text 49" xfId="3554"/>
    <cellStyle name="Warning Text 49 2" xfId="16644"/>
    <cellStyle name="Warning Text 5" xfId="3555"/>
    <cellStyle name="Warning Text 5 2" xfId="16645"/>
    <cellStyle name="Warning Text 50" xfId="3556"/>
    <cellStyle name="Warning Text 50 2" xfId="16646"/>
    <cellStyle name="Warning Text 51" xfId="3557"/>
    <cellStyle name="Warning Text 51 2" xfId="16647"/>
    <cellStyle name="Warning Text 52" xfId="3558"/>
    <cellStyle name="Warning Text 52 2" xfId="16648"/>
    <cellStyle name="Warning Text 53" xfId="3559"/>
    <cellStyle name="Warning Text 53 2" xfId="16649"/>
    <cellStyle name="Warning Text 54" xfId="3560"/>
    <cellStyle name="Warning Text 54 2" xfId="16650"/>
    <cellStyle name="Warning Text 55" xfId="3561"/>
    <cellStyle name="Warning Text 55 2" xfId="16651"/>
    <cellStyle name="Warning Text 56" xfId="3562"/>
    <cellStyle name="Warning Text 56 2" xfId="16652"/>
    <cellStyle name="Warning Text 57" xfId="3563"/>
    <cellStyle name="Warning Text 57 2" xfId="16653"/>
    <cellStyle name="Warning Text 58" xfId="3564"/>
    <cellStyle name="Warning Text 58 2" xfId="16654"/>
    <cellStyle name="Warning Text 59" xfId="3565"/>
    <cellStyle name="Warning Text 59 2" xfId="16655"/>
    <cellStyle name="Warning Text 6" xfId="3566"/>
    <cellStyle name="Warning Text 6 2" xfId="16656"/>
    <cellStyle name="Warning Text 60" xfId="16657"/>
    <cellStyle name="Warning Text 7" xfId="3567"/>
    <cellStyle name="Warning Text 7 2" xfId="16658"/>
    <cellStyle name="Warning Text 8" xfId="3568"/>
    <cellStyle name="Warning Text 8 2" xfId="16659"/>
    <cellStyle name="Warning Text 9" xfId="3569"/>
    <cellStyle name="Warning Text 9 2" xfId="16660"/>
    <cellStyle name="xuan" xfId="16882"/>
    <cellStyle name="センター" xfId="16883"/>
    <cellStyle name="เครื่องหมายสกุลเงิน [0]_FTC_OFFER" xfId="16884"/>
    <cellStyle name="เครื่องหมายสกุลเงิน_FTC_OFFER" xfId="16885"/>
    <cellStyle name="ปกติ_FTC_OFFER" xfId="16886"/>
    <cellStyle name=" [0.00]_ Att. 1- Cover" xfId="16887"/>
    <cellStyle name="_ Att. 1- Cover" xfId="16888"/>
    <cellStyle name="?_ Att. 1- Cover" xfId="16889"/>
    <cellStyle name="똿뗦먛귟 [0.00]_PRODUCT DETAIL Q1" xfId="3570"/>
    <cellStyle name="똿뗦먛귟_PRODUCT DETAIL Q1" xfId="3571"/>
    <cellStyle name="믅됞 [0.00]_PRODUCT DETAIL Q1" xfId="3572"/>
    <cellStyle name="믅됞_PRODUCT DETAIL Q1" xfId="3573"/>
    <cellStyle name="백분율_95" xfId="16890"/>
    <cellStyle name="뷭?_BOOKSHIP" xfId="3574"/>
    <cellStyle name="콤마 [ - 유형1" xfId="16891"/>
    <cellStyle name="콤마 [ - 유형2" xfId="16892"/>
    <cellStyle name="콤마 [ - 유형3" xfId="16893"/>
    <cellStyle name="콤마 [ - 유형4" xfId="16894"/>
    <cellStyle name="콤마 [ - 유형5" xfId="16895"/>
    <cellStyle name="콤마 [ - 유형6" xfId="16896"/>
    <cellStyle name="콤마 [ - 유형7" xfId="16897"/>
    <cellStyle name="콤마 [ - 유형8" xfId="16898"/>
    <cellStyle name="콤마 [0]_ 비목별 월별기술 " xfId="16899"/>
    <cellStyle name="콤마_ 비목별 월별기술 " xfId="16900"/>
    <cellStyle name="통화 [0]_00ss ordersheet" xfId="16901"/>
    <cellStyle name="통화_00ss ordersheet" xfId="16902"/>
    <cellStyle name="표준_(정보부문)월별인원계획" xfId="3575"/>
    <cellStyle name="一般_00Q3902REV.1" xfId="16903"/>
    <cellStyle name="千分位[0]_00Q3902REV.1" xfId="16904"/>
    <cellStyle name="千分位_00Q3902REV.1" xfId="16905"/>
    <cellStyle name="常规_FY 0102 A&amp;P" xfId="16906"/>
    <cellStyle name="桁区切り [0.00]_††††† " xfId="16907"/>
    <cellStyle name="桁区切り_††††† " xfId="16908"/>
    <cellStyle name="標準_List-dwgis" xfId="16909"/>
    <cellStyle name="貨幣 [0]_00Q3902REV.1" xfId="16910"/>
    <cellStyle name="貨幣[0]_BRE" xfId="16911"/>
    <cellStyle name="貨幣_00Q3902REV.1" xfId="16912"/>
    <cellStyle name="通貨 [0.00]_††††† " xfId="16913"/>
    <cellStyle name="通貨_††††† " xfId="16914"/>
  </cellStyles>
  <dxfs count="377"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BVT" refreshedDate="43813.698737268518" createdVersion="5" refreshedVersion="5" minRefreshableVersion="3" recordCount="859">
  <cacheSource type="worksheet">
    <worksheetSource ref="I1:AS860" sheet="Sell in T11"/>
  </cacheSource>
  <cacheFields count="37">
    <cacheField name="NAME" numFmtId="0">
      <sharedItems count="53">
        <s v="LOTTE - BA DINH"/>
        <s v="LOTTE - PHU THO"/>
        <s v="BIG C - MIEN DONG"/>
        <s v="BIG C - DONG NAI"/>
        <s v="LOTTE - CAU GIAY"/>
        <s v="BIG C - GO VAP"/>
        <s v="HUONG THUY"/>
        <s v="BIG C - PHU THANH"/>
        <s v="NGUYEN DUNG"/>
        <s v="BIG C - DA LAT"/>
        <s v="LOTTE - GO VAP"/>
        <s v="LOTTE - VUNG TAU"/>
        <s v="LOTTE - CAN THO"/>
        <s v="BIG C - THANG LONG"/>
        <s v="BIG C - HAI PHONG"/>
        <s v="BIG C - DA NANG"/>
        <s v="BIG C - HUE"/>
        <s v="BIG C - HAI DUONG"/>
        <s v="BIG C - CAN THO"/>
        <s v="BIG C - NINH BINH"/>
        <s v="BIG C - QUY NHON"/>
        <s v="SAIGON COOP"/>
        <s v="BIG C - AN LAC"/>
        <s v="BIG C - AU CO"/>
        <s v="BIG C - TRUONG CHINH"/>
        <s v="BIG C - THAO DIEN"/>
        <s v="BIG C - TAN HIEP"/>
        <s v="LOTTE - DA NANG"/>
        <s v="LOTTE - TAN BINH"/>
        <s v="BIG C - NGUYEN THI THAP"/>
        <s v="LOTTE - PHAN THIET"/>
        <s v="LOTTE - NAM SG"/>
        <s v="LOTTE - DONG DA"/>
        <s v="BIG C - BINH DUONG"/>
        <s v="BIG C - DI AN"/>
        <s v="LOTTE - NHA TRANG"/>
        <s v="BIG C - GARDEN MALL"/>
        <s v="BIG C - VINH"/>
        <s v="BIG C - NHA TRANG"/>
        <s v="BIG C - LE TRONG TAN"/>
        <s v="BIG C - NGUYEN XIEN"/>
        <s v="BIG C - NAM DINH"/>
        <s v="LOTTE - DONG NAI"/>
        <s v="BIG C - AN PHU"/>
        <s v="LOTTE - BINH DUONG"/>
        <s v="BIG C - LONG BIEN"/>
        <s v="BIG C - VINH PHUC"/>
        <s v="BIG C - HA LONG"/>
        <s v="BIG C - BAC GIANG"/>
        <s v="BIG C - HO GUOM"/>
        <s v="BIG C - ME LINH"/>
        <s v="BIG C - THANH HOA"/>
        <s v="BIG C - MY THO"/>
      </sharedItems>
    </cacheField>
    <cacheField name="Region" numFmtId="0">
      <sharedItems/>
    </cacheField>
    <cacheField name="Sales Group" numFmtId="0">
      <sharedItems/>
    </cacheField>
    <cacheField name="Desc" numFmtId="0">
      <sharedItems/>
    </cacheField>
    <cacheField name="Sales Org" numFmtId="0">
      <sharedItems/>
    </cacheField>
    <cacheField name="Desc2" numFmtId="0">
      <sharedItems/>
    </cacheField>
    <cacheField name="Sloc" numFmtId="0">
      <sharedItems/>
    </cacheField>
    <cacheField name="Area" numFmtId="0">
      <sharedItems/>
    </cacheField>
    <cacheField name="Description" numFmtId="0">
      <sharedItems/>
    </cacheField>
    <cacheField name="Material" numFmtId="0">
      <sharedItems/>
    </cacheField>
    <cacheField name="Desc3" numFmtId="0">
      <sharedItems/>
    </cacheField>
    <cacheField name="Billed Qty" numFmtId="0">
      <sharedItems containsSemiMixedTypes="0" containsString="0" containsNumber="1" containsInteger="1" minValue="-1000" maxValue="1500"/>
    </cacheField>
    <cacheField name="Conv Qty" numFmtId="0">
      <sharedItems containsSemiMixedTypes="0" containsString="0" containsNumber="1" minValue="-1000" maxValue="1500"/>
    </cacheField>
    <cacheField name="Sales unit" numFmtId="0">
      <sharedItems/>
    </cacheField>
    <cacheField name="Sales unit2" numFmtId="0">
      <sharedItems/>
    </cacheField>
    <cacheField name="Net/Qty" numFmtId="165">
      <sharedItems containsSemiMixedTypes="0" containsString="0" containsNumber="1" minValue="5" maxValue="355.45499999999998"/>
    </cacheField>
    <cacheField name="Conv Net Price" numFmtId="165">
      <sharedItems containsSemiMixedTypes="0" containsString="0" containsNumber="1" minValue="107.01600000000001" maxValue="355.45499999999998"/>
    </cacheField>
    <cacheField name="Assignment" numFmtId="165">
      <sharedItems/>
    </cacheField>
    <cacheField name="Amount" numFmtId="165">
      <sharedItems containsSemiMixedTypes="0" containsString="0" containsNumber="1" minValue="-157794" maxValue="173573.4"/>
    </cacheField>
    <cacheField name="Discount" numFmtId="165">
      <sharedItems containsSemiMixedTypes="0" containsString="0" containsNumber="1" minValue="-47948.79" maxValue="27846"/>
    </cacheField>
    <cacheField name="VAT" numFmtId="165">
      <sharedItems containsSemiMixedTypes="0" containsString="0" containsNumber="1" minValue="-15779.4" maxValue="17357.34"/>
    </cacheField>
    <cacheField name="Total" numFmtId="165">
      <sharedItems containsSemiMixedTypes="0" containsString="0" containsNumber="1" minValue="-173573.4" maxValue="190930.74"/>
    </cacheField>
    <cacheField name="Currency" numFmtId="0">
      <sharedItems/>
    </cacheField>
    <cacheField name="SO Doc" numFmtId="0">
      <sharedItems containsBlank="1"/>
    </cacheField>
    <cacheField name="Remark" numFmtId="0">
      <sharedItems/>
    </cacheField>
    <cacheField name="SO Number" numFmtId="0">
      <sharedItems/>
    </cacheField>
    <cacheField name="Header Note" numFmtId="0">
      <sharedItems/>
    </cacheField>
    <cacheField name="Industry" numFmtId="0">
      <sharedItems/>
    </cacheField>
    <cacheField name="Plant" numFmtId="0">
      <sharedItems/>
    </cacheField>
    <cacheField name="Status" numFmtId="0">
      <sharedItems/>
    </cacheField>
    <cacheField name="MT CHECK" numFmtId="0">
      <sharedItems/>
    </cacheField>
    <cacheField name="Cus Reference" numFmtId="0">
      <sharedItems/>
    </cacheField>
    <cacheField name="BIG C" numFmtId="0">
      <sharedItems/>
    </cacheField>
    <cacheField name="BIG C CHECK" numFmtId="0">
      <sharedItems/>
    </cacheField>
    <cacheField name="Selling Qty" numFmtId="3">
      <sharedItems containsSemiMixedTypes="0" containsString="0" containsNumber="1" minValue="-1000" maxValue="1500"/>
    </cacheField>
    <cacheField name="MTE" numFmtId="0">
      <sharedItems containsMixedTypes="1" containsNumber="1" containsInteger="1" minValue="0" maxValue="0" count="5">
        <s v="Hoàng Lệ Hương"/>
        <s v="Nguyễn Thị Bích Trâm"/>
        <s v="Nguyễn Thị Hoàng Mỹ"/>
        <n v="0"/>
        <s v="Lê Đoàn Hương Giang"/>
      </sharedItems>
    </cacheField>
    <cacheField name="MTS" numFmtId="0">
      <sharedItems count="4">
        <s v="Nguyễn Thị Thúy Vân"/>
        <s v="Lê Văn Thanh Khánh"/>
        <s v="Phan Thị Ngọc Thiêu"/>
        <s v="Phan Thị Trúc Phươ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9">
  <r>
    <x v="0"/>
    <s v="NBTI - VIETNAM MT"/>
    <s v="F51"/>
    <s v="MT SOUTH"/>
    <s v="EVN2"/>
    <s v="NBTI - VIETNAM MT"/>
    <s v="MW00"/>
    <s v="VNMTDN"/>
    <s v="MT-DIR-N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m/>
    <s v=""/>
    <s v="2900007199"/>
    <s v=""/>
    <s v="V01H010001"/>
    <s v="2101"/>
    <s v="Complete"/>
    <s v="MTN"/>
    <s v="C6703369"/>
    <s v=""/>
    <s v=""/>
    <n v="5"/>
    <x v="0"/>
    <x v="0"/>
  </r>
  <r>
    <x v="0"/>
    <s v="NBTI - VIETNAM MT"/>
    <s v="F51"/>
    <s v="MT SOUTH"/>
    <s v="EVN2"/>
    <s v="NBTI - VIETNAM MT"/>
    <s v="MW00"/>
    <s v="VNMTDN"/>
    <s v="MT-DIR-N"/>
    <s v="323620"/>
    <s v="Ahh 16g"/>
    <n v="6"/>
    <n v="6"/>
    <s v="CTN"/>
    <s v="CTN"/>
    <n v="340"/>
    <n v="340"/>
    <s v=""/>
    <n v="2040"/>
    <n v="0"/>
    <n v="204"/>
    <n v="2244"/>
    <s v="VND"/>
    <s v=""/>
    <s v=""/>
    <s v="2900007199"/>
    <s v=""/>
    <s v="V01H010001"/>
    <s v="2101"/>
    <s v="Complete"/>
    <s v="MTN"/>
    <s v="C6703369"/>
    <s v=""/>
    <s v=""/>
    <n v="6"/>
    <x v="0"/>
    <x v="0"/>
  </r>
  <r>
    <x v="0"/>
    <s v="NBTI - VIETNAM MT"/>
    <s v="F51"/>
    <s v="MT SOUTH"/>
    <s v="EVN2"/>
    <s v="NBTI - VIETNAM MT"/>
    <s v="MW00"/>
    <s v="VNMTDN"/>
    <s v="MT-DIR-N"/>
    <s v="331017"/>
    <s v="Richoco Wfr 58g"/>
    <n v="3"/>
    <n v="3"/>
    <s v="CTN"/>
    <s v="CTN"/>
    <n v="300"/>
    <n v="300"/>
    <s v=""/>
    <n v="900"/>
    <n v="0"/>
    <n v="90"/>
    <n v="990"/>
    <s v="VND"/>
    <s v=""/>
    <s v=""/>
    <s v="2900007199"/>
    <s v=""/>
    <s v="V01H010001"/>
    <s v="2101"/>
    <s v="Complete"/>
    <s v="MTN"/>
    <s v="C6703369"/>
    <s v=""/>
    <s v=""/>
    <n v="3"/>
    <x v="0"/>
    <x v="0"/>
  </r>
  <r>
    <x v="0"/>
    <s v="NBTI - VIETNAM MT"/>
    <s v="F51"/>
    <s v="MT SOUTH"/>
    <s v="EVN2"/>
    <s v="NBTI - VIETNAM MT"/>
    <s v="MW00"/>
    <s v="VNMTDN"/>
    <s v="MT-DIR-N"/>
    <s v="324103"/>
    <s v="Na 52g Tet"/>
    <n v="4"/>
    <n v="4"/>
    <s v="CTN"/>
    <s v="CTN"/>
    <n v="300"/>
    <n v="300"/>
    <s v=""/>
    <n v="1200"/>
    <n v="0"/>
    <n v="120"/>
    <n v="1320"/>
    <s v="VND"/>
    <s v=""/>
    <s v=""/>
    <s v="2900007199"/>
    <s v=""/>
    <s v="V01H010001"/>
    <s v="2101"/>
    <s v="Complete"/>
    <s v="MTN"/>
    <s v="C6703369"/>
    <s v=""/>
    <s v=""/>
    <n v="4"/>
    <x v="0"/>
    <x v="0"/>
  </r>
  <r>
    <x v="0"/>
    <s v="NBTI - VIETNAM MT"/>
    <s v="F51"/>
    <s v="MT SOUTH"/>
    <s v="EVN2"/>
    <s v="NBTI - VIETNAM MT"/>
    <s v="MW00"/>
    <s v="VNMTDN"/>
    <s v="MT-DIR-N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7199"/>
    <s v=""/>
    <s v="V01H010001"/>
    <s v="2101"/>
    <s v="Complete"/>
    <s v="MTN"/>
    <s v="C6703369"/>
    <s v=""/>
    <s v=""/>
    <n v="10"/>
    <x v="0"/>
    <x v="0"/>
  </r>
  <r>
    <x v="1"/>
    <s v="NBTI - VIETNAM MT"/>
    <s v="F51"/>
    <s v="MT SOUTH"/>
    <s v="EVN2"/>
    <s v="NBTI - VIETNAM MT"/>
    <s v="MW00"/>
    <s v="VNMTDS"/>
    <s v="MT-DIR-S"/>
    <s v="323620"/>
    <s v="Ahh 16g"/>
    <n v="6"/>
    <n v="6"/>
    <s v="CTN"/>
    <s v="CTN"/>
    <n v="340"/>
    <n v="340"/>
    <s v=""/>
    <n v="2040"/>
    <n v="0"/>
    <n v="203.999"/>
    <n v="2243.9989999999998"/>
    <s v="VND"/>
    <s v=""/>
    <s v=""/>
    <s v="2900007200"/>
    <s v=""/>
    <s v="V01H010001"/>
    <s v="2101"/>
    <s v="Complete"/>
    <s v="MTS"/>
    <s v="C6703154"/>
    <s v=""/>
    <s v=""/>
    <n v="6"/>
    <x v="1"/>
    <x v="1"/>
  </r>
  <r>
    <x v="1"/>
    <s v="NBTI - VIETNAM MT"/>
    <s v="F51"/>
    <s v="MT SOUTH"/>
    <s v="EVN2"/>
    <s v="NBTI - VIETNAM MT"/>
    <s v="MW00"/>
    <s v="VNMTDS"/>
    <s v="MT-DIR-S"/>
    <s v="321238"/>
    <s v="Richoco Wfr 17g"/>
    <n v="3"/>
    <n v="3"/>
    <s v="CTN"/>
    <s v="CTN"/>
    <n v="213.273"/>
    <n v="213.273"/>
    <s v=""/>
    <n v="639.81899999999996"/>
    <n v="0"/>
    <n v="63.981999999999999"/>
    <n v="703.80100000000004"/>
    <s v="VND"/>
    <s v=""/>
    <s v=""/>
    <s v="2900007200"/>
    <s v=""/>
    <s v="V01H010001"/>
    <s v="2101"/>
    <s v="Complete"/>
    <s v="MTS"/>
    <s v="C6703154"/>
    <s v=""/>
    <s v=""/>
    <n v="3"/>
    <x v="1"/>
    <x v="1"/>
  </r>
  <r>
    <x v="1"/>
    <s v="NBTI - VIETNAM MT"/>
    <s v="F51"/>
    <s v="MT SOUTH"/>
    <s v="EVN2"/>
    <s v="NBTI - VIETNAM MT"/>
    <s v="MW00"/>
    <s v="VNMTDS"/>
    <s v="MT-DIR-S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7200"/>
    <s v=""/>
    <s v="V01H010001"/>
    <s v="2101"/>
    <s v="Complete"/>
    <s v="MTS"/>
    <s v="C6703154"/>
    <s v=""/>
    <s v=""/>
    <n v="3"/>
    <x v="1"/>
    <x v="1"/>
  </r>
  <r>
    <x v="1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200"/>
    <s v=""/>
    <s v="V01H010001"/>
    <s v="2101"/>
    <s v="Complete"/>
    <s v="MTS"/>
    <s v="C6703154"/>
    <s v=""/>
    <s v=""/>
    <n v="5"/>
    <x v="1"/>
    <x v="1"/>
  </r>
  <r>
    <x v="2"/>
    <s v="NBTI - VIETNAM MT"/>
    <s v="F51"/>
    <s v="MT SOUTH"/>
    <s v="EVN2"/>
    <s v="NBTI - VIETNAM MT"/>
    <s v="MW00"/>
    <s v="VNMTDS"/>
    <s v="MT-DIR-S"/>
    <s v="320463"/>
    <s v="Na 8,5g"/>
    <n v="12"/>
    <n v="12"/>
    <s v="CTN"/>
    <s v="CTN"/>
    <n v="155.45500000000001"/>
    <n v="155.45500000000001"/>
    <s v=""/>
    <n v="1865.46"/>
    <n v="0"/>
    <n v="186.54599999999999"/>
    <n v="2052.0059999999999"/>
    <s v="VND"/>
    <s v=""/>
    <s v=""/>
    <s v="2900007245"/>
    <s v=""/>
    <s v="V01H010001"/>
    <s v="2101"/>
    <s v="Complete"/>
    <s v="MTS"/>
    <s v="C6703321"/>
    <s v="BIG C - MIEN DONG"/>
    <s v="MTS"/>
    <n v="12"/>
    <x v="1"/>
    <x v="1"/>
  </r>
  <r>
    <x v="2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245"/>
    <s v=""/>
    <s v="V01H010001"/>
    <s v="2101"/>
    <s v="Complete"/>
    <s v="MTS"/>
    <s v="C6703321"/>
    <s v="BIG C - MIEN DONG"/>
    <s v="MTS"/>
    <n v="2"/>
    <x v="1"/>
    <x v="1"/>
  </r>
  <r>
    <x v="2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245"/>
    <s v=""/>
    <s v="V01H010001"/>
    <s v="2101"/>
    <s v="Complete"/>
    <s v="MTS"/>
    <s v="C6703321"/>
    <s v="BIG C - MIEN DONG"/>
    <s v="MTS"/>
    <n v="1"/>
    <x v="1"/>
    <x v="1"/>
  </r>
  <r>
    <x v="2"/>
    <s v="NBTI - VIETNAM MT"/>
    <s v="F51"/>
    <s v="MT SOUTH"/>
    <s v="EVN2"/>
    <s v="NBTI - VIETNAM MT"/>
    <s v="MW00"/>
    <s v="VNMTDS"/>
    <s v="MT-DIR-S"/>
    <s v="323709"/>
    <s v="Nextar Brownies 112g"/>
    <n v="6"/>
    <n v="6"/>
    <s v="CTN"/>
    <s v="CTN"/>
    <n v="313.63600000000002"/>
    <n v="313.63600000000002"/>
    <s v=""/>
    <n v="1881.816"/>
    <n v="0"/>
    <n v="188.18100000000001"/>
    <n v="2069.9969999999998"/>
    <s v="VND"/>
    <s v=""/>
    <s v=""/>
    <s v="2900007245"/>
    <s v=""/>
    <s v="V01H010001"/>
    <s v="2101"/>
    <s v="Complete"/>
    <s v="MTS"/>
    <s v="C6703321"/>
    <s v="BIG C - MIEN DONG"/>
    <s v="MTS"/>
    <n v="6"/>
    <x v="1"/>
    <x v="1"/>
  </r>
  <r>
    <x v="3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248"/>
    <s v=""/>
    <s v="V01H010001"/>
    <s v="2101"/>
    <s v="Complete"/>
    <s v="MTS"/>
    <s v="C6703319"/>
    <s v="BIG C - DONG NAI"/>
    <s v="MTS"/>
    <n v="10"/>
    <x v="2"/>
    <x v="1"/>
  </r>
  <r>
    <x v="3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7248"/>
    <s v=""/>
    <s v="V01H010001"/>
    <s v="2101"/>
    <s v="Complete"/>
    <s v="MTS"/>
    <s v="C6703319"/>
    <s v="BIG C - DONG NAI"/>
    <s v="MTS"/>
    <n v="10"/>
    <x v="2"/>
    <x v="1"/>
  </r>
  <r>
    <x v="3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248"/>
    <s v=""/>
    <s v="V01H010001"/>
    <s v="2101"/>
    <s v="Complete"/>
    <s v="MTS"/>
    <s v="C6703319"/>
    <s v="BIG C - DONG NAI"/>
    <s v="MTS"/>
    <n v="3"/>
    <x v="2"/>
    <x v="1"/>
  </r>
  <r>
    <x v="4"/>
    <s v="NBTI - VIETNAM MT"/>
    <s v="F51"/>
    <s v="MT SOUTH"/>
    <s v="EVN2"/>
    <s v="NBTI - VIETNAM MT"/>
    <s v="MW00"/>
    <s v="VNMTDN"/>
    <s v="MT-DIR-N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7249"/>
    <s v=""/>
    <s v="V01H030001"/>
    <s v="2103"/>
    <s v="Complete"/>
    <s v="MTN"/>
    <s v="C6703161"/>
    <s v=""/>
    <s v=""/>
    <n v="5"/>
    <x v="0"/>
    <x v="0"/>
  </r>
  <r>
    <x v="4"/>
    <s v="NBTI - VIETNAM MT"/>
    <s v="F51"/>
    <s v="MT SOUTH"/>
    <s v="EVN2"/>
    <s v="NBTI - VIETNAM MT"/>
    <s v="MW00"/>
    <s v="VNMTDN"/>
    <s v="MT-DIR-N"/>
    <s v="323620"/>
    <s v="Ahh 16g"/>
    <n v="5"/>
    <n v="5"/>
    <s v="CTN"/>
    <s v="CTN"/>
    <n v="340"/>
    <n v="340"/>
    <s v=""/>
    <n v="1700"/>
    <n v="0"/>
    <n v="169.999"/>
    <n v="1869.999"/>
    <s v="VND"/>
    <s v=""/>
    <s v=""/>
    <s v="2900007249"/>
    <s v=""/>
    <s v="V01H030001"/>
    <s v="2103"/>
    <s v="Complete"/>
    <s v="MTN"/>
    <s v="C6703161"/>
    <s v=""/>
    <s v=""/>
    <n v="5"/>
    <x v="0"/>
    <x v="0"/>
  </r>
  <r>
    <x v="4"/>
    <s v="NBTI - VIETNAM MT"/>
    <s v="F51"/>
    <s v="MT SOUTH"/>
    <s v="EVN2"/>
    <s v="NBTI - VIETNAM MT"/>
    <s v="MW00"/>
    <s v="VNMTDN"/>
    <s v="MT-DIR-N"/>
    <s v="321238"/>
    <s v="Richoco Wfr 17g"/>
    <n v="3"/>
    <n v="3"/>
    <s v="CTN"/>
    <s v="CTN"/>
    <n v="213.273"/>
    <n v="213.273"/>
    <s v=""/>
    <n v="639.81899999999996"/>
    <n v="0"/>
    <n v="63.981999999999999"/>
    <n v="703.80100000000004"/>
    <s v="VND"/>
    <s v=""/>
    <s v=""/>
    <s v="2900007249"/>
    <s v=""/>
    <s v="V01H030001"/>
    <s v="2103"/>
    <s v="Complete"/>
    <s v="MTN"/>
    <s v="C6703161"/>
    <s v=""/>
    <s v=""/>
    <n v="3"/>
    <x v="0"/>
    <x v="0"/>
  </r>
  <r>
    <x v="4"/>
    <s v="NBTI - VIETNAM MT"/>
    <s v="F51"/>
    <s v="MT SOUTH"/>
    <s v="EVN2"/>
    <s v="NBTI - VIETNAM MT"/>
    <s v="MW00"/>
    <s v="VNMTDN"/>
    <s v="MT-DIR-N"/>
    <s v="331017"/>
    <s v="Richoco Wfr 58g"/>
    <n v="2"/>
    <n v="2"/>
    <s v="CTN"/>
    <s v="CTN"/>
    <n v="300"/>
    <n v="300"/>
    <s v=""/>
    <n v="600"/>
    <n v="0"/>
    <n v="60"/>
    <n v="660"/>
    <s v="VND"/>
    <s v=""/>
    <s v=""/>
    <s v="2900007249"/>
    <s v=""/>
    <s v="V01H030001"/>
    <s v="2103"/>
    <s v="Complete"/>
    <s v="MTN"/>
    <s v="C6703161"/>
    <s v=""/>
    <s v=""/>
    <n v="2"/>
    <x v="0"/>
    <x v="0"/>
  </r>
  <r>
    <x v="4"/>
    <s v="NBTI - VIETNAM MT"/>
    <s v="F51"/>
    <s v="MT SOUTH"/>
    <s v="EVN2"/>
    <s v="NBTI - VIETNAM MT"/>
    <s v="MW00"/>
    <s v="VNMTDN"/>
    <s v="MT-DIR-N"/>
    <s v="324103"/>
    <s v="Na 52g Tet"/>
    <n v="2"/>
    <n v="2"/>
    <s v="CTN"/>
    <s v="CTN"/>
    <n v="300"/>
    <n v="300"/>
    <s v=""/>
    <n v="600"/>
    <n v="0"/>
    <n v="60"/>
    <n v="660"/>
    <s v="VND"/>
    <s v=""/>
    <s v=""/>
    <s v="2900007249"/>
    <s v=""/>
    <s v="V01H030001"/>
    <s v="2103"/>
    <s v="Complete"/>
    <s v="MTN"/>
    <s v="C6703161"/>
    <s v=""/>
    <s v=""/>
    <n v="2"/>
    <x v="0"/>
    <x v="0"/>
  </r>
  <r>
    <x v="4"/>
    <s v="NBTI - VIETNAM MT"/>
    <s v="F51"/>
    <s v="MT SOUTH"/>
    <s v="EVN2"/>
    <s v="NBTI - VIETNAM MT"/>
    <s v="MW00"/>
    <s v="VNMTDN"/>
    <s v="MT-DIR-N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249"/>
    <s v=""/>
    <s v="V01H030001"/>
    <s v="2103"/>
    <s v="Complete"/>
    <s v="MTN"/>
    <s v="C6703161"/>
    <s v=""/>
    <s v=""/>
    <n v="5"/>
    <x v="0"/>
    <x v="0"/>
  </r>
  <r>
    <x v="5"/>
    <s v="NBTI - VIETNAM MT"/>
    <s v="F51"/>
    <s v="MT SOUTH"/>
    <s v="EVN2"/>
    <s v="NBTI - VIETNAM MT"/>
    <s v="MW00"/>
    <s v="VNMTDS"/>
    <s v="MT-DIR-S"/>
    <s v="320463"/>
    <s v="Na 8,5g"/>
    <n v="20"/>
    <n v="20"/>
    <s v="CTN"/>
    <s v="CTN"/>
    <n v="119.7"/>
    <n v="119.7"/>
    <s v=""/>
    <n v="2394.0070000000001"/>
    <n v="-715.09299999999996"/>
    <n v="239.40100000000001"/>
    <n v="2633.4079999999999"/>
    <s v="VND"/>
    <s v=""/>
    <s v=""/>
    <s v="2900007258"/>
    <s v=""/>
    <s v="V01H010001"/>
    <s v="2101"/>
    <s v="Complete"/>
    <s v="MTS"/>
    <s v="C6703323"/>
    <s v="BIG C - GO VAP"/>
    <s v="MTS"/>
    <n v="20"/>
    <x v="2"/>
    <x v="1"/>
  </r>
  <r>
    <x v="5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7258"/>
    <s v=""/>
    <s v="V01H010001"/>
    <s v="2101"/>
    <s v="Complete"/>
    <s v="MTS"/>
    <s v="C6703323"/>
    <s v="BIG C - GO VAP"/>
    <s v="MTS"/>
    <n v="1"/>
    <x v="2"/>
    <x v="1"/>
  </r>
  <r>
    <x v="5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258"/>
    <s v=""/>
    <s v="V01H010001"/>
    <s v="2101"/>
    <s v="Complete"/>
    <s v="MTS"/>
    <s v="C6703323"/>
    <s v="BIG C - GO VAP"/>
    <s v="MTS"/>
    <n v="5"/>
    <x v="2"/>
    <x v="1"/>
  </r>
  <r>
    <x v="5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258"/>
    <s v=""/>
    <s v="V01H010001"/>
    <s v="2101"/>
    <s v="Complete"/>
    <s v="MTS"/>
    <s v="C6703323"/>
    <s v="BIG C - GO VAP"/>
    <s v="MTS"/>
    <n v="4"/>
    <x v="2"/>
    <x v="1"/>
  </r>
  <r>
    <x v="5"/>
    <s v="NBTI - VIETNAM MT"/>
    <s v="F51"/>
    <s v="MT SOUTH"/>
    <s v="EVN2"/>
    <s v="NBTI - VIETNAM MT"/>
    <s v="MW00"/>
    <s v="VNMTDS"/>
    <s v="MT-DIR-S"/>
    <s v="323709"/>
    <s v="Nextar Brownies 112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258"/>
    <s v=""/>
    <s v="V01H010001"/>
    <s v="2101"/>
    <s v="Complete"/>
    <s v="MTS"/>
    <s v="C6703323"/>
    <s v="BIG C - GO VAP"/>
    <s v="MTS"/>
    <n v="4"/>
    <x v="2"/>
    <x v="1"/>
  </r>
  <r>
    <x v="6"/>
    <s v="NBTI - VIETNAM MT"/>
    <s v="F09"/>
    <s v="EDD7 + EDD5"/>
    <s v="EVN2"/>
    <s v="NBTI - VIETNAM MT"/>
    <s v="MW00"/>
    <s v="VNMTIS"/>
    <s v="MT-IND-S"/>
    <s v="320001"/>
    <s v="Na 16g Tet"/>
    <n v="400"/>
    <n v="400"/>
    <s v="CTN"/>
    <s v="CTN"/>
    <n v="157.79400000000001"/>
    <n v="157.79400000000001"/>
    <s v=""/>
    <n v="63117.599999999999"/>
    <n v="-11138.4"/>
    <n v="6311.76"/>
    <n v="69429.36"/>
    <s v="VND"/>
    <s v=""/>
    <s v=""/>
    <s v="2900007255"/>
    <s v=""/>
    <s v="V01H010001"/>
    <s v="2101"/>
    <s v="Complete"/>
    <s v=""/>
    <s v="C6703148"/>
    <s v=""/>
    <s v=""/>
    <n v="400"/>
    <x v="3"/>
    <x v="2"/>
  </r>
  <r>
    <x v="6"/>
    <s v="NBTI - VIETNAM MT"/>
    <s v="F09"/>
    <s v="EDD7 + EDD5"/>
    <s v="EVN2"/>
    <s v="NBTI - VIETNAM MT"/>
    <s v="MW00"/>
    <s v="VNMTIS"/>
    <s v="MT-IND-S"/>
    <s v="320006"/>
    <s v="Green Tea  40g"/>
    <n v="200"/>
    <n v="200"/>
    <s v="CTN"/>
    <s v="CTN"/>
    <n v="273"/>
    <n v="273"/>
    <s v=""/>
    <n v="54600"/>
    <n v="0"/>
    <n v="5460"/>
    <n v="60060"/>
    <s v="VND"/>
    <s v=""/>
    <s v=""/>
    <s v="2900007255"/>
    <s v=""/>
    <s v="V01H010001"/>
    <s v="2101"/>
    <s v="Complete"/>
    <s v=""/>
    <s v="C6703148"/>
    <s v=""/>
    <s v=""/>
    <n v="200"/>
    <x v="3"/>
    <x v="2"/>
  </r>
  <r>
    <x v="3"/>
    <s v="NBTI - VIETNAM MT"/>
    <s v="F51"/>
    <s v="MT SOUTH"/>
    <s v="EVN2"/>
    <s v="NBTI - VIETNAM MT"/>
    <s v="MW00"/>
    <s v="VNMTDS"/>
    <s v="MT-DIR-S"/>
    <s v="320001"/>
    <s v="Na 16g Tet"/>
    <n v="15"/>
    <n v="15"/>
    <s v="CTN"/>
    <s v="CTN"/>
    <n v="181.28200000000001"/>
    <n v="181.28200000000001"/>
    <s v=""/>
    <n v="2719.2310000000002"/>
    <n v="-479.86399999999998"/>
    <n v="271.923"/>
    <n v="2991.154"/>
    <s v="VND"/>
    <s v=""/>
    <s v=""/>
    <s v="2900007275"/>
    <s v=""/>
    <s v="V01H010001"/>
    <s v="2101"/>
    <s v="Complete"/>
    <s v="MTS"/>
    <s v="C6703319"/>
    <s v="BIG C - DONG NAI"/>
    <s v="MTS"/>
    <n v="15"/>
    <x v="2"/>
    <x v="1"/>
  </r>
  <r>
    <x v="5"/>
    <s v="NBTI - VIETNAM MT"/>
    <s v="F51"/>
    <s v="MT SOUTH"/>
    <s v="EVN2"/>
    <s v="NBTI - VIETNAM MT"/>
    <s v="MW00"/>
    <s v="VNMTDS"/>
    <s v="MT-DIR-S"/>
    <s v="320001"/>
    <s v="Na 16g Tet"/>
    <n v="20"/>
    <n v="20"/>
    <s v="CTN"/>
    <s v="CTN"/>
    <n v="181.28200000000001"/>
    <n v="181.28200000000001"/>
    <s v=""/>
    <n v="3625.6410000000001"/>
    <n v="-639.81899999999996"/>
    <n v="362.56400000000002"/>
    <n v="3988.2049999999999"/>
    <s v="VND"/>
    <s v=""/>
    <s v=""/>
    <s v="2900007277"/>
    <s v=""/>
    <s v="V01H010001"/>
    <s v="2101"/>
    <s v="Complete"/>
    <s v="MTS"/>
    <s v="C6703323"/>
    <s v="BIG C - GO VAP"/>
    <s v="MTS"/>
    <n v="20"/>
    <x v="2"/>
    <x v="1"/>
  </r>
  <r>
    <x v="7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181.28200000000001"/>
    <n v="181.28200000000001"/>
    <s v=""/>
    <n v="1812.82"/>
    <n v="-319.91000000000003"/>
    <n v="181.28200000000001"/>
    <n v="1994.1020000000001"/>
    <s v="VND"/>
    <s v=""/>
    <s v=""/>
    <s v="2900007279"/>
    <s v=""/>
    <s v="V01H010001"/>
    <s v="2101"/>
    <s v="Complete"/>
    <s v="MTS"/>
    <s v="C6703325"/>
    <s v="BIG C - PHU THANH"/>
    <s v="MTS"/>
    <n v="10"/>
    <x v="2"/>
    <x v="1"/>
  </r>
  <r>
    <x v="8"/>
    <s v="NBTI - VIETNAM MT"/>
    <s v="F56"/>
    <s v="MT NORTH"/>
    <s v="EVN2"/>
    <s v="NBTI - VIETNAM MT"/>
    <s v="MW00"/>
    <s v="VNMTIN"/>
    <s v="MT-IND-N"/>
    <s v="320001"/>
    <s v="Na 16g Tet"/>
    <n v="400"/>
    <n v="400"/>
    <s v="CTN"/>
    <s v="CTN"/>
    <n v="159.52799999999999"/>
    <n v="159.52799999999999"/>
    <s v=""/>
    <n v="63811.199999999997"/>
    <n v="-11260.8"/>
    <n v="6381.12"/>
    <n v="70192.320000000007"/>
    <s v="VND"/>
    <s v=""/>
    <s v=""/>
    <s v="2900007280"/>
    <s v=""/>
    <s v="V01H030001"/>
    <s v="2103"/>
    <s v="Complete"/>
    <s v=""/>
    <s v="C6709149"/>
    <s v=""/>
    <s v=""/>
    <n v="400"/>
    <x v="3"/>
    <x v="0"/>
  </r>
  <r>
    <x v="8"/>
    <s v="NBTI - VIETNAM MT"/>
    <s v="F56"/>
    <s v="MT NORTH"/>
    <s v="EVN2"/>
    <s v="NBTI - VIETNAM MT"/>
    <s v="MW00"/>
    <s v="VNMTIN"/>
    <s v="MT-IND-N"/>
    <s v="321238"/>
    <s v="Richoco Wfr 17g"/>
    <n v="100"/>
    <n v="100"/>
    <s v="CTN"/>
    <s v="CTN"/>
    <n v="159.52799999999999"/>
    <n v="159.52799999999999"/>
    <s v=""/>
    <n v="15952.8"/>
    <n v="-2815.2"/>
    <n v="1595.28"/>
    <n v="17548.080000000002"/>
    <s v="VND"/>
    <s v=""/>
    <s v=""/>
    <s v="2900007281"/>
    <s v=""/>
    <s v="V01H030001"/>
    <s v="2103"/>
    <s v="Complete"/>
    <s v=""/>
    <s v="C6709149"/>
    <s v=""/>
    <s v=""/>
    <n v="100"/>
    <x v="3"/>
    <x v="0"/>
  </r>
  <r>
    <x v="8"/>
    <s v="NBTI - VIETNAM MT"/>
    <s v="F56"/>
    <s v="MT NORTH"/>
    <s v="EVN2"/>
    <s v="NBTI - VIETNAM MT"/>
    <s v="MW00"/>
    <s v="VNMTIN"/>
    <s v="MT-IND-N"/>
    <s v="331017"/>
    <s v="Richoco Wfr 58g"/>
    <n v="145"/>
    <n v="145"/>
    <s v="CTN"/>
    <s v="CTN"/>
    <n v="276"/>
    <n v="276"/>
    <s v=""/>
    <n v="40020"/>
    <n v="0"/>
    <n v="4002"/>
    <n v="44022"/>
    <s v="VND"/>
    <s v=""/>
    <s v=""/>
    <s v="2900007281"/>
    <s v=""/>
    <s v="V01H030001"/>
    <s v="2103"/>
    <s v="Complete"/>
    <s v=""/>
    <s v="C6709149"/>
    <s v=""/>
    <s v=""/>
    <n v="145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50"/>
    <n v="50"/>
    <s v="CTN"/>
    <s v="CTN"/>
    <n v="159.52799999999999"/>
    <n v="159.52799999999999"/>
    <s v=""/>
    <n v="7976.4"/>
    <n v="-1407.6"/>
    <n v="797.64"/>
    <n v="8774.0400000000009"/>
    <s v="VND"/>
    <s v=""/>
    <s v=""/>
    <s v="2900007281"/>
    <s v=""/>
    <s v="V01H030001"/>
    <s v="2103"/>
    <s v="Complete"/>
    <s v=""/>
    <s v="C6709149"/>
    <s v=""/>
    <s v=""/>
    <n v="50"/>
    <x v="3"/>
    <x v="0"/>
  </r>
  <r>
    <x v="8"/>
    <s v="NBTI - VIETNAM MT"/>
    <s v="F56"/>
    <s v="MT NORTH"/>
    <s v="EVN2"/>
    <s v="NBTI - VIETNAM MT"/>
    <s v="MW00"/>
    <s v="VNMTIN"/>
    <s v="MT-IND-N"/>
    <s v="320003"/>
    <s v="Na 140g tet"/>
    <n v="50"/>
    <n v="50"/>
    <s v="CTN"/>
    <s v="CTN"/>
    <n v="176.64"/>
    <n v="176.64"/>
    <s v=""/>
    <n v="8832"/>
    <n v="0"/>
    <n v="883.2"/>
    <n v="9715.2000000000007"/>
    <s v="VND"/>
    <s v=""/>
    <s v=""/>
    <s v="2900007281"/>
    <s v=""/>
    <s v="V01H030001"/>
    <s v="2103"/>
    <s v="Complete"/>
    <s v=""/>
    <s v="C6709149"/>
    <s v=""/>
    <s v=""/>
    <n v="50"/>
    <x v="3"/>
    <x v="0"/>
  </r>
  <r>
    <x v="8"/>
    <s v="NBTI - VIETNAM MT"/>
    <s v="F56"/>
    <s v="MT NORTH"/>
    <s v="EVN2"/>
    <s v="NBTI - VIETNAM MT"/>
    <s v="MW00"/>
    <s v="VNMTIN"/>
    <s v="MT-IND-N"/>
    <s v="331017"/>
    <s v="Richoco Wfr 58g"/>
    <n v="100"/>
    <n v="100"/>
    <s v="CTN"/>
    <s v="CTN"/>
    <n v="276"/>
    <n v="276"/>
    <s v=""/>
    <n v="27600"/>
    <n v="0"/>
    <n v="2760"/>
    <n v="30360"/>
    <s v="VND"/>
    <s v=""/>
    <s v=""/>
    <s v="2900007283"/>
    <s v=""/>
    <s v="V01H030001"/>
    <s v="2103"/>
    <s v="Complete"/>
    <s v=""/>
    <s v="C6709149"/>
    <s v=""/>
    <s v=""/>
    <n v="10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150"/>
    <n v="150"/>
    <s v="CTN"/>
    <s v="CTN"/>
    <n v="159.52799999999999"/>
    <n v="159.52799999999999"/>
    <s v=""/>
    <n v="23929.200000000001"/>
    <n v="-4222.8"/>
    <n v="2392.92"/>
    <n v="26322.12"/>
    <s v="VND"/>
    <s v=""/>
    <s v=""/>
    <s v="2900007283"/>
    <s v=""/>
    <s v="V01H030001"/>
    <s v="2103"/>
    <s v="Complete"/>
    <s v=""/>
    <s v="C6709149"/>
    <s v=""/>
    <s v=""/>
    <n v="150"/>
    <x v="3"/>
    <x v="0"/>
  </r>
  <r>
    <x v="8"/>
    <s v="NBTI - VIETNAM MT"/>
    <s v="F56"/>
    <s v="MT NORTH"/>
    <s v="EVN2"/>
    <s v="NBTI - VIETNAM MT"/>
    <s v="MW00"/>
    <s v="VNMTIN"/>
    <s v="MT-IND-N"/>
    <s v="320003"/>
    <s v="Na 140g tet"/>
    <n v="100"/>
    <n v="100"/>
    <s v="CTN"/>
    <s v="CTN"/>
    <n v="176.64"/>
    <n v="176.64"/>
    <s v=""/>
    <n v="17664"/>
    <n v="0"/>
    <n v="1766.4"/>
    <n v="19430.400000000001"/>
    <s v="VND"/>
    <s v=""/>
    <s v=""/>
    <s v="2900007283"/>
    <s v=""/>
    <s v="V01H030001"/>
    <s v="2103"/>
    <s v="Complete"/>
    <s v=""/>
    <s v="C6709149"/>
    <s v=""/>
    <s v=""/>
    <n v="100"/>
    <x v="3"/>
    <x v="0"/>
  </r>
  <r>
    <x v="8"/>
    <s v="NBTI - VIETNAM MT"/>
    <s v="F56"/>
    <s v="MT NORTH"/>
    <s v="EVN2"/>
    <s v="NBTI - VIETNAM MT"/>
    <s v="MW00"/>
    <s v="VNMTIN"/>
    <s v="MT-IND-N"/>
    <s v="331017"/>
    <s v="Richoco Wfr 58g"/>
    <n v="100"/>
    <n v="100"/>
    <s v="CTN"/>
    <s v="CTN"/>
    <n v="276"/>
    <n v="276"/>
    <s v=""/>
    <n v="27600"/>
    <n v="0"/>
    <n v="2760"/>
    <n v="30360"/>
    <s v="VND"/>
    <s v=""/>
    <s v=""/>
    <s v="2900007284"/>
    <s v=""/>
    <s v="V01H030001"/>
    <s v="2103"/>
    <s v="Complete"/>
    <s v=""/>
    <s v="C6709149"/>
    <s v=""/>
    <s v=""/>
    <n v="10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150"/>
    <n v="150"/>
    <s v="CTN"/>
    <s v="CTN"/>
    <n v="159.52799999999999"/>
    <n v="159.52799999999999"/>
    <s v=""/>
    <n v="23929.200000000001"/>
    <n v="-4222.8"/>
    <n v="2392.92"/>
    <n v="26322.12"/>
    <s v="VND"/>
    <s v=""/>
    <s v=""/>
    <s v="2900007284"/>
    <s v=""/>
    <s v="V01H030001"/>
    <s v="2103"/>
    <s v="Complete"/>
    <s v=""/>
    <s v="C6709149"/>
    <s v=""/>
    <s v=""/>
    <n v="150"/>
    <x v="3"/>
    <x v="0"/>
  </r>
  <r>
    <x v="8"/>
    <s v="NBTI - VIETNAM MT"/>
    <s v="F56"/>
    <s v="MT NORTH"/>
    <s v="EVN2"/>
    <s v="NBTI - VIETNAM MT"/>
    <s v="MW00"/>
    <s v="VNMTIN"/>
    <s v="MT-IND-N"/>
    <s v="320003"/>
    <s v="Na 140g tet"/>
    <n v="100"/>
    <n v="100"/>
    <s v="CTN"/>
    <s v="CTN"/>
    <n v="176.64"/>
    <n v="176.64"/>
    <s v=""/>
    <n v="17664"/>
    <n v="0"/>
    <n v="1766.4"/>
    <n v="19430.400000000001"/>
    <s v="VND"/>
    <s v=""/>
    <s v=""/>
    <s v="2900007284"/>
    <s v=""/>
    <s v="V01H030001"/>
    <s v="2103"/>
    <s v="Complete"/>
    <s v=""/>
    <s v="C6709149"/>
    <s v=""/>
    <s v=""/>
    <n v="10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270"/>
    <n v="270"/>
    <s v="CTN"/>
    <s v="CTN"/>
    <n v="159.52799999999999"/>
    <n v="159.52799999999999"/>
    <s v=""/>
    <n v="43072.56"/>
    <n v="-7601.04"/>
    <n v="4307.2560000000003"/>
    <n v="47379.815999999999"/>
    <s v="VND"/>
    <s v=""/>
    <s v=""/>
    <s v="2900007282"/>
    <s v=""/>
    <s v="V01H030001"/>
    <s v="2103"/>
    <s v="Complete"/>
    <s v=""/>
    <s v="C6709149"/>
    <s v=""/>
    <s v=""/>
    <n v="270"/>
    <x v="3"/>
    <x v="0"/>
  </r>
  <r>
    <x v="8"/>
    <s v="NBTI - VIETNAM MT"/>
    <s v="F56"/>
    <s v="MT NORTH"/>
    <s v="EVN2"/>
    <s v="NBTI - VIETNAM MT"/>
    <s v="MW00"/>
    <s v="VNMTIN"/>
    <s v="MT-IND-N"/>
    <s v="320003"/>
    <s v="Na 140g tet"/>
    <n v="100"/>
    <n v="100"/>
    <s v="CTN"/>
    <s v="CTN"/>
    <n v="176.64"/>
    <n v="176.64"/>
    <s v=""/>
    <n v="17664"/>
    <n v="0"/>
    <n v="1766.4"/>
    <n v="19430.400000000001"/>
    <s v="VND"/>
    <s v=""/>
    <s v=""/>
    <s v="2900007282"/>
    <s v=""/>
    <s v="V01H030001"/>
    <s v="2103"/>
    <s v="Complete"/>
    <s v=""/>
    <s v="C6709149"/>
    <s v=""/>
    <s v=""/>
    <n v="10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60"/>
    <n v="360"/>
    <s v="CTN"/>
    <s v="CTN"/>
    <n v="159.52799999999999"/>
    <n v="159.52799999999999"/>
    <s v=""/>
    <n v="57430.080000000002"/>
    <n v="-10134.719999999999"/>
    <n v="5743.0079999999998"/>
    <n v="63173.088000000003"/>
    <s v="VND"/>
    <s v=""/>
    <s v=""/>
    <s v="2900007285"/>
    <s v=""/>
    <s v="V01H030001"/>
    <s v="2103"/>
    <s v="Complete"/>
    <s v=""/>
    <s v="C6709149"/>
    <s v=""/>
    <s v=""/>
    <n v="360"/>
    <x v="3"/>
    <x v="0"/>
  </r>
  <r>
    <x v="8"/>
    <s v="NBTI - VIETNAM MT"/>
    <s v="F56"/>
    <s v="MT NORTH"/>
    <s v="EVN2"/>
    <s v="NBTI - VIETNAM MT"/>
    <s v="MW00"/>
    <s v="VNMTIN"/>
    <s v="MT-IND-N"/>
    <s v="320003"/>
    <s v="Na 140g tet"/>
    <n v="30"/>
    <n v="30"/>
    <s v="CTN"/>
    <s v="CTN"/>
    <n v="176.64"/>
    <n v="176.64"/>
    <s v=""/>
    <n v="5299.2"/>
    <n v="0"/>
    <n v="529.91999999999996"/>
    <n v="5829.12"/>
    <s v="VND"/>
    <s v=""/>
    <s v=""/>
    <s v="2900007285"/>
    <s v=""/>
    <s v="V01H030001"/>
    <s v="2103"/>
    <s v="Complete"/>
    <s v=""/>
    <s v="C6709149"/>
    <s v=""/>
    <s v=""/>
    <n v="3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66"/>
    <n v="66"/>
    <s v="CTN"/>
    <s v="CTN"/>
    <n v="159.52799999999999"/>
    <n v="159.52799999999999"/>
    <s v=""/>
    <n v="10528.848"/>
    <n v="-1858.0319999999999"/>
    <n v="1052.885"/>
    <n v="11581.733"/>
    <s v="VND"/>
    <s v=""/>
    <s v=""/>
    <s v="2900007286"/>
    <s v=""/>
    <s v="V01H030001"/>
    <s v="2103"/>
    <s v="Complete"/>
    <s v=""/>
    <s v="C6709149"/>
    <s v=""/>
    <s v=""/>
    <n v="66"/>
    <x v="3"/>
    <x v="0"/>
  </r>
  <r>
    <x v="9"/>
    <s v="NBTI - VIETNAM MT"/>
    <s v="F51"/>
    <s v="MT SOUTH"/>
    <s v="EVN2"/>
    <s v="NBTI - VIETNAM MT"/>
    <s v="MW00"/>
    <s v="VNMTDS"/>
    <s v="MT-DIR-S"/>
    <s v="320463"/>
    <s v="Na 8,5g"/>
    <n v="9"/>
    <n v="9"/>
    <s v="CTN"/>
    <s v="CTN"/>
    <n v="155.45500000000001"/>
    <n v="155.45500000000001"/>
    <s v=""/>
    <n v="1399.095"/>
    <n v="0"/>
    <n v="139.91"/>
    <n v="1539.0050000000001"/>
    <s v="VND"/>
    <s v=""/>
    <s v=""/>
    <s v="2900007298"/>
    <s v=""/>
    <s v="V01H010001"/>
    <s v="2101"/>
    <s v="Complete"/>
    <s v="MTS"/>
    <s v="C6703335"/>
    <s v="BIG C - DA LAT"/>
    <s v="MTS"/>
    <n v="9"/>
    <x v="2"/>
    <x v="1"/>
  </r>
  <r>
    <x v="9"/>
    <s v="NBTI - VIETNAM MT"/>
    <s v="F51"/>
    <s v="MT SOUTH"/>
    <s v="EVN2"/>
    <s v="NBTI - VIETNAM MT"/>
    <s v="MW00"/>
    <s v="VNMTDS"/>
    <s v="MT-DIR-S"/>
    <s v="320445"/>
    <s v="Na 58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298"/>
    <s v=""/>
    <s v="V01H010001"/>
    <s v="2101"/>
    <s v="Complete"/>
    <s v="MTS"/>
    <s v="C6703335"/>
    <s v="BIG C - DA LAT"/>
    <s v="MTS"/>
    <n v="4"/>
    <x v="2"/>
    <x v="1"/>
  </r>
  <r>
    <x v="9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298"/>
    <s v=""/>
    <s v="V01H010001"/>
    <s v="2101"/>
    <s v="Complete"/>
    <s v="MTS"/>
    <s v="C6703335"/>
    <s v="BIG C - DA LAT"/>
    <s v="MTS"/>
    <n v="1"/>
    <x v="2"/>
    <x v="1"/>
  </r>
  <r>
    <x v="9"/>
    <s v="NBTI - VIETNAM MT"/>
    <s v="F51"/>
    <s v="MT SOUTH"/>
    <s v="EVN2"/>
    <s v="NBTI - VIETNAM MT"/>
    <s v="MW00"/>
    <s v="VNMTDS"/>
    <s v="MT-DIR-S"/>
    <s v="323709"/>
    <s v="Nextar Brownies 112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298"/>
    <s v=""/>
    <s v="V01H010001"/>
    <s v="2101"/>
    <s v="Complete"/>
    <s v="MTS"/>
    <s v="C6703335"/>
    <s v="BIG C - DA LAT"/>
    <s v="MTS"/>
    <n v="4"/>
    <x v="2"/>
    <x v="1"/>
  </r>
  <r>
    <x v="10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40"/>
    <n v="340"/>
    <s v=""/>
    <n v="1700"/>
    <n v="0"/>
    <n v="170"/>
    <n v="1870"/>
    <s v="VND"/>
    <s v=""/>
    <s v=""/>
    <s v="2900007256"/>
    <s v=""/>
    <s v="V01H010001"/>
    <s v="2101"/>
    <s v="Complete"/>
    <s v="MTS"/>
    <s v="C6703150"/>
    <s v=""/>
    <s v=""/>
    <n v="5"/>
    <x v="2"/>
    <x v="1"/>
  </r>
  <r>
    <x v="10"/>
    <s v="NBTI - VIETNAM MT"/>
    <s v="F51"/>
    <s v="MT SOUTH"/>
    <s v="EVN2"/>
    <s v="NBTI - VIETNAM MT"/>
    <s v="MW00"/>
    <s v="VNMTDS"/>
    <s v="MT-DIR-S"/>
    <s v="320001"/>
    <s v="Na 16g Tet"/>
    <n v="30"/>
    <n v="30"/>
    <s v="CTN"/>
    <s v="CTN"/>
    <n v="213.273"/>
    <n v="213.273"/>
    <s v=""/>
    <n v="6398.19"/>
    <n v="0"/>
    <n v="639.81899999999996"/>
    <n v="7038.009"/>
    <s v="VND"/>
    <s v=""/>
    <s v=""/>
    <s v="2900007256"/>
    <s v=""/>
    <s v="V01H010001"/>
    <s v="2101"/>
    <s v="Complete"/>
    <s v="MTS"/>
    <s v="C6703150"/>
    <s v=""/>
    <s v=""/>
    <n v="30"/>
    <x v="2"/>
    <x v="1"/>
  </r>
  <r>
    <x v="10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7256"/>
    <s v=""/>
    <s v="V01H010001"/>
    <s v="2101"/>
    <s v="Complete"/>
    <s v="MTS"/>
    <s v="C6703150"/>
    <s v=""/>
    <s v=""/>
    <n v="2"/>
    <x v="2"/>
    <x v="1"/>
  </r>
  <r>
    <x v="11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7291"/>
    <s v=""/>
    <s v="V01H010001"/>
    <s v="2101"/>
    <s v="Complete"/>
    <s v="MTS"/>
    <s v="C6703158"/>
    <s v=""/>
    <s v=""/>
    <n v="5"/>
    <x v="2"/>
    <x v="1"/>
  </r>
  <r>
    <x v="11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40"/>
    <n v="340"/>
    <s v=""/>
    <n v="340"/>
    <n v="0"/>
    <n v="34"/>
    <n v="374"/>
    <s v="VND"/>
    <s v=""/>
    <s v=""/>
    <s v="2900007291"/>
    <s v=""/>
    <s v="V01H010001"/>
    <s v="2101"/>
    <s v="Complete"/>
    <s v="MTS"/>
    <s v="C6703158"/>
    <s v=""/>
    <s v=""/>
    <n v="1"/>
    <x v="2"/>
    <x v="1"/>
  </r>
  <r>
    <x v="11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00"/>
    <n v="300"/>
    <s v=""/>
    <n v="1500"/>
    <n v="0"/>
    <n v="150"/>
    <n v="1650"/>
    <s v="VND"/>
    <s v=""/>
    <s v=""/>
    <s v="2900007291"/>
    <s v=""/>
    <s v="V01H010001"/>
    <s v="2101"/>
    <s v="Complete"/>
    <s v="MTS"/>
    <s v="C6703158"/>
    <s v=""/>
    <s v=""/>
    <n v="5"/>
    <x v="2"/>
    <x v="1"/>
  </r>
  <r>
    <x v="11"/>
    <s v="NBTI - VIETNAM MT"/>
    <s v="F51"/>
    <s v="MT SOUTH"/>
    <s v="EVN2"/>
    <s v="NBTI - VIETNAM MT"/>
    <s v="MW00"/>
    <s v="VNMTDS"/>
    <s v="MT-DIR-S"/>
    <s v="324103"/>
    <s v="Na 52g Tet"/>
    <n v="7"/>
    <n v="7"/>
    <s v="CTN"/>
    <s v="CTN"/>
    <n v="300"/>
    <n v="300"/>
    <s v=""/>
    <n v="2100"/>
    <n v="0"/>
    <n v="209.999"/>
    <n v="2309.9989999999998"/>
    <s v="VND"/>
    <s v=""/>
    <s v=""/>
    <s v="2900007291"/>
    <s v=""/>
    <s v="V01H010001"/>
    <s v="2101"/>
    <s v="Complete"/>
    <s v="MTS"/>
    <s v="C6703158"/>
    <s v=""/>
    <s v=""/>
    <n v="7"/>
    <x v="2"/>
    <x v="1"/>
  </r>
  <r>
    <x v="11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291"/>
    <s v=""/>
    <s v="V01H010001"/>
    <s v="2101"/>
    <s v="Complete"/>
    <s v="MTS"/>
    <s v="C6703158"/>
    <s v=""/>
    <s v=""/>
    <n v="5"/>
    <x v="2"/>
    <x v="1"/>
  </r>
  <r>
    <x v="11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7291"/>
    <s v=""/>
    <s v="V01H010001"/>
    <s v="2101"/>
    <s v="Complete"/>
    <s v="MTS"/>
    <s v="C6703158"/>
    <s v=""/>
    <s v=""/>
    <n v="2"/>
    <x v="2"/>
    <x v="1"/>
  </r>
  <r>
    <x v="0"/>
    <s v="NBTI - VIETNAM MT"/>
    <s v="F51"/>
    <s v="MT SOUTH"/>
    <s v="EVN2"/>
    <s v="NBTI - VIETNAM MT"/>
    <s v="MW00"/>
    <s v="VNMTDN"/>
    <s v="MT-DIR-N"/>
    <s v="323620"/>
    <s v="Ahh 16g"/>
    <n v="10"/>
    <n v="10"/>
    <s v="CTN"/>
    <s v="CTN"/>
    <n v="340"/>
    <n v="340"/>
    <s v=""/>
    <n v="3400"/>
    <n v="0"/>
    <n v="340"/>
    <n v="3740"/>
    <s v="VND"/>
    <s v=""/>
    <s v=""/>
    <s v="2900007289"/>
    <s v=""/>
    <s v="V01H010001"/>
    <s v="2101"/>
    <s v="Complete"/>
    <s v="MTN"/>
    <s v="C6703369"/>
    <s v=""/>
    <s v=""/>
    <n v="10"/>
    <x v="0"/>
    <x v="0"/>
  </r>
  <r>
    <x v="0"/>
    <s v="NBTI - VIETNAM MT"/>
    <s v="F51"/>
    <s v="MT SOUTH"/>
    <s v="EVN2"/>
    <s v="NBTI - VIETNAM MT"/>
    <s v="MW00"/>
    <s v="VNMTDN"/>
    <s v="MT-DIR-N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7289"/>
    <s v=""/>
    <s v="V01H010001"/>
    <s v="2101"/>
    <s v="Complete"/>
    <s v="MTN"/>
    <s v="C6703369"/>
    <s v=""/>
    <s v=""/>
    <n v="3"/>
    <x v="0"/>
    <x v="0"/>
  </r>
  <r>
    <x v="0"/>
    <s v="NBTI - VIETNAM MT"/>
    <s v="F51"/>
    <s v="MT SOUTH"/>
    <s v="EVN2"/>
    <s v="NBTI - VIETNAM MT"/>
    <s v="MW00"/>
    <s v="VNMTDN"/>
    <s v="MT-DIR-N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7289"/>
    <s v=""/>
    <s v="V01H010001"/>
    <s v="2101"/>
    <s v="Complete"/>
    <s v="MTN"/>
    <s v="C6703369"/>
    <s v=""/>
    <s v=""/>
    <n v="2"/>
    <x v="0"/>
    <x v="0"/>
  </r>
  <r>
    <x v="12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328"/>
    <s v=""/>
    <s v="V01H010001"/>
    <s v="2101"/>
    <s v="Complete"/>
    <s v="MTS"/>
    <s v="C6703155"/>
    <s v=""/>
    <s v=""/>
    <n v="10"/>
    <x v="1"/>
    <x v="1"/>
  </r>
  <r>
    <x v="12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00"/>
    <n v="300"/>
    <s v=""/>
    <n v="600"/>
    <n v="0"/>
    <n v="60"/>
    <n v="660"/>
    <s v="VND"/>
    <s v=""/>
    <s v=""/>
    <s v="2900007328"/>
    <s v=""/>
    <s v="V01H010001"/>
    <s v="2101"/>
    <s v="Complete"/>
    <s v="MTS"/>
    <s v="C6703155"/>
    <s v=""/>
    <s v=""/>
    <n v="2"/>
    <x v="1"/>
    <x v="1"/>
  </r>
  <r>
    <x v="12"/>
    <s v="NBTI - VIETNAM MT"/>
    <s v="F51"/>
    <s v="MT SOUTH"/>
    <s v="EVN2"/>
    <s v="NBTI - VIETNAM MT"/>
    <s v="MW00"/>
    <s v="VNMTDS"/>
    <s v="MT-DIR-S"/>
    <s v="324103"/>
    <s v="Na 52g Tet"/>
    <n v="5"/>
    <n v="5"/>
    <s v="CTN"/>
    <s v="CTN"/>
    <n v="300"/>
    <n v="300"/>
    <s v=""/>
    <n v="1500"/>
    <n v="0"/>
    <n v="150"/>
    <n v="1650"/>
    <s v="VND"/>
    <s v=""/>
    <s v=""/>
    <s v="2900007328"/>
    <s v=""/>
    <s v="V01H010001"/>
    <s v="2101"/>
    <s v="Complete"/>
    <s v="MTS"/>
    <s v="C6703155"/>
    <s v=""/>
    <s v=""/>
    <n v="5"/>
    <x v="1"/>
    <x v="1"/>
  </r>
  <r>
    <x v="12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7328"/>
    <s v=""/>
    <s v="V01H010001"/>
    <s v="2101"/>
    <s v="Complete"/>
    <s v="MTS"/>
    <s v="C6703155"/>
    <s v=""/>
    <s v=""/>
    <n v="10"/>
    <x v="1"/>
    <x v="1"/>
  </r>
  <r>
    <x v="12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7328"/>
    <s v=""/>
    <s v="V01H010001"/>
    <s v="2101"/>
    <s v="Complete"/>
    <s v="MTS"/>
    <s v="C6703155"/>
    <s v=""/>
    <s v=""/>
    <n v="2"/>
    <x v="1"/>
    <x v="1"/>
  </r>
  <r>
    <x v="6"/>
    <s v="NBTI - VIETNAM MT"/>
    <s v="F09"/>
    <s v="EDD7 + EDD5"/>
    <s v="EVN2"/>
    <s v="NBTI - VIETNAM MT"/>
    <s v="MW00"/>
    <s v="VNMTIS"/>
    <s v="MT-IND-S"/>
    <s v="320463"/>
    <s v="Na 8,5g"/>
    <n v="1500"/>
    <n v="1500"/>
    <s v="CTN"/>
    <s v="CTN"/>
    <n v="107.01600000000001"/>
    <n v="107.01600000000001"/>
    <s v=""/>
    <n v="160524.21"/>
    <n v="-47948.79"/>
    <n v="16052.421"/>
    <n v="176576.63099999999"/>
    <s v="VND"/>
    <s v=""/>
    <s v=""/>
    <s v="2900007325"/>
    <s v=""/>
    <s v="V01H010001"/>
    <s v="2101"/>
    <s v="Complete"/>
    <s v=""/>
    <s v="C6703148"/>
    <s v=""/>
    <s v=""/>
    <n v="1500"/>
    <x v="3"/>
    <x v="2"/>
  </r>
  <r>
    <x v="6"/>
    <s v="NBTI - VIETNAM MT"/>
    <s v="F09"/>
    <s v="EDD7 + EDD5"/>
    <s v="EVN2"/>
    <s v="NBTI - VIETNAM MT"/>
    <s v="MW00"/>
    <s v="VNMTIS"/>
    <s v="MT-IND-S"/>
    <s v="320463"/>
    <s v="Na 8,5g"/>
    <n v="700"/>
    <n v="700"/>
    <s v="CTN"/>
    <s v="CTN"/>
    <n v="107.01600000000001"/>
    <n v="107.01600000000001"/>
    <s v=""/>
    <n v="74911.297999999995"/>
    <n v="-22376.101999999999"/>
    <n v="7491.13"/>
    <n v="82402.428"/>
    <s v="VND"/>
    <s v=""/>
    <s v=""/>
    <s v="2900007326"/>
    <s v=""/>
    <s v="V01H010001"/>
    <s v="2101"/>
    <s v="Complete"/>
    <s v=""/>
    <s v="C6703148"/>
    <s v=""/>
    <s v=""/>
    <n v="700"/>
    <x v="3"/>
    <x v="2"/>
  </r>
  <r>
    <x v="6"/>
    <s v="NBTI - VIETNAM MT"/>
    <s v="F09"/>
    <s v="EDD7 + EDD5"/>
    <s v="EVN2"/>
    <s v="NBTI - VIETNAM MT"/>
    <s v="MW00"/>
    <s v="VNMTIS"/>
    <s v="MT-IND-S"/>
    <s v="323510"/>
    <s v="Na 52g *60g"/>
    <n v="50"/>
    <n v="50"/>
    <s v="CTN"/>
    <s v="CTN"/>
    <n v="232.05"/>
    <n v="232.05"/>
    <s v=""/>
    <n v="11602.5"/>
    <n v="-2047.5"/>
    <n v="1160.25"/>
    <n v="12762.75"/>
    <s v="VND"/>
    <s v=""/>
    <s v=""/>
    <s v="2900007326"/>
    <s v=""/>
    <s v="V01H010001"/>
    <s v="2101"/>
    <s v="Complete"/>
    <s v=""/>
    <s v="C6703148"/>
    <s v=""/>
    <s v=""/>
    <n v="50"/>
    <x v="3"/>
    <x v="2"/>
  </r>
  <r>
    <x v="6"/>
    <s v="NBTI - VIETNAM MT"/>
    <s v="F09"/>
    <s v="EDD7 + EDD5"/>
    <s v="EVN2"/>
    <s v="NBTI - VIETNAM MT"/>
    <s v="MW00"/>
    <s v="VNMTIS"/>
    <s v="MT-IND-S"/>
    <s v="331017"/>
    <s v="Richoco Wfr 58g"/>
    <n v="150"/>
    <n v="150"/>
    <s v="CTN"/>
    <s v="CTN"/>
    <n v="232.05"/>
    <n v="232.05"/>
    <s v=""/>
    <n v="34807.5"/>
    <n v="-6142.5"/>
    <n v="3480.75"/>
    <n v="38288.25"/>
    <s v="VND"/>
    <s v=""/>
    <s v=""/>
    <s v="2900007326"/>
    <s v=""/>
    <s v="V01H010001"/>
    <s v="2101"/>
    <s v="Complete"/>
    <s v=""/>
    <s v="C6703148"/>
    <s v=""/>
    <s v=""/>
    <n v="150"/>
    <x v="3"/>
    <x v="2"/>
  </r>
  <r>
    <x v="13"/>
    <s v="NBTI - VIETNAM MT"/>
    <s v="F51"/>
    <s v="MT SOUTH"/>
    <s v="EVN2"/>
    <s v="NBTI - VIETNAM MT"/>
    <s v="MW00"/>
    <s v="VNMTDS"/>
    <s v="MT-DIR-S"/>
    <s v="320001"/>
    <s v="Na 16g Tet"/>
    <n v="15"/>
    <n v="15"/>
    <s v="CTN"/>
    <s v="CTN"/>
    <n v="181.28200000000001"/>
    <n v="181.28200000000001"/>
    <s v=""/>
    <n v="2719.2310000000002"/>
    <n v="-479.86399999999998"/>
    <n v="271.923"/>
    <n v="2991.154"/>
    <s v="VND"/>
    <s v=""/>
    <s v=""/>
    <s v="2900007312"/>
    <s v=""/>
    <s v="V01H010001"/>
    <s v="2101"/>
    <s v="Complete"/>
    <s v="MTN"/>
    <s v="C6703366"/>
    <s v="BIG C - THANG LONG"/>
    <s v="MTN"/>
    <n v="15"/>
    <x v="0"/>
    <x v="0"/>
  </r>
  <r>
    <x v="13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312"/>
    <s v=""/>
    <s v="V01H010001"/>
    <s v="2101"/>
    <s v="Complete"/>
    <s v="MTN"/>
    <s v="C6703366"/>
    <s v="BIG C - THANG LONG"/>
    <s v="MTN"/>
    <n v="5"/>
    <x v="0"/>
    <x v="0"/>
  </r>
  <r>
    <x v="13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312"/>
    <s v=""/>
    <s v="V01H010001"/>
    <s v="2101"/>
    <s v="Complete"/>
    <s v="MTN"/>
    <s v="C6703366"/>
    <s v="BIG C - THANG LONG"/>
    <s v="MTN"/>
    <n v="5"/>
    <x v="0"/>
    <x v="0"/>
  </r>
  <r>
    <x v="13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312"/>
    <s v=""/>
    <s v="V01H010001"/>
    <s v="2101"/>
    <s v="Complete"/>
    <s v="MTN"/>
    <s v="C6703366"/>
    <s v="BIG C - THANG LONG"/>
    <s v="MTN"/>
    <n v="5"/>
    <x v="0"/>
    <x v="0"/>
  </r>
  <r>
    <x v="14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313"/>
    <s v=""/>
    <s v="V01H010001"/>
    <s v="2101"/>
    <s v="Complete"/>
    <s v="MTN"/>
    <s v="C6703361"/>
    <s v="BIG C - HAI PHONG"/>
    <s v="MTN"/>
    <n v="2"/>
    <x v="0"/>
    <x v="0"/>
  </r>
  <r>
    <x v="14"/>
    <s v="NBTI - VIETNAM MT"/>
    <s v="F51"/>
    <s v="MT SOUTH"/>
    <s v="EVN2"/>
    <s v="NBTI - VIETNAM MT"/>
    <s v="MW00"/>
    <s v="VNMTDS"/>
    <s v="MT-DIR-S"/>
    <s v="331017"/>
    <s v="Richoco Wfr 58g"/>
    <n v="12"/>
    <n v="12"/>
    <s v="CTN"/>
    <s v="CTN"/>
    <n v="313.63600000000002"/>
    <n v="313.63600000000002"/>
    <s v=""/>
    <n v="3763.6320000000001"/>
    <n v="0"/>
    <n v="376.363"/>
    <n v="4139.9949999999999"/>
    <s v="VND"/>
    <s v=""/>
    <s v=""/>
    <s v="2900007313"/>
    <s v=""/>
    <s v="V01H010001"/>
    <s v="2101"/>
    <s v="Complete"/>
    <s v="MTN"/>
    <s v="C6703361"/>
    <s v="BIG C - HAI PHONG"/>
    <s v="MTN"/>
    <n v="12"/>
    <x v="0"/>
    <x v="0"/>
  </r>
  <r>
    <x v="14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313"/>
    <s v=""/>
    <s v="V01H010001"/>
    <s v="2101"/>
    <s v="Complete"/>
    <s v="MTN"/>
    <s v="C6703361"/>
    <s v="BIG C - HAI PHONG"/>
    <s v="MTN"/>
    <n v="3"/>
    <x v="0"/>
    <x v="0"/>
  </r>
  <r>
    <x v="14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313"/>
    <s v=""/>
    <s v="V01H010001"/>
    <s v="2101"/>
    <s v="Complete"/>
    <s v="MTN"/>
    <s v="C6703361"/>
    <s v="BIG C - HAI PHONG"/>
    <s v="MTN"/>
    <n v="1"/>
    <x v="0"/>
    <x v="0"/>
  </r>
  <r>
    <x v="15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315"/>
    <s v=""/>
    <s v="V01H010001"/>
    <s v="2101"/>
    <s v="Complete"/>
    <s v="MTN"/>
    <s v="C6703350"/>
    <s v="BIG C - DA NANG"/>
    <s v="MTN"/>
    <n v="3"/>
    <x v="4"/>
    <x v="0"/>
  </r>
  <r>
    <x v="15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315"/>
    <s v=""/>
    <s v="V01H010001"/>
    <s v="2101"/>
    <s v="Complete"/>
    <s v="MTN"/>
    <s v="C6703350"/>
    <s v="BIG C - DA NANG"/>
    <s v="MTN"/>
    <n v="5"/>
    <x v="4"/>
    <x v="0"/>
  </r>
  <r>
    <x v="15"/>
    <s v="NBTI - VIETNAM MT"/>
    <s v="F51"/>
    <s v="MT SOUTH"/>
    <s v="EVN2"/>
    <s v="NBTI - VIETNAM MT"/>
    <s v="MW00"/>
    <s v="VNMTDS"/>
    <s v="MT-DIR-S"/>
    <s v="331017"/>
    <s v="Richoco Wfr 58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315"/>
    <s v=""/>
    <s v="V01H010001"/>
    <s v="2101"/>
    <s v="Complete"/>
    <s v="MTN"/>
    <s v="C6703350"/>
    <s v="BIG C - DA NANG"/>
    <s v="MTN"/>
    <n v="4"/>
    <x v="4"/>
    <x v="0"/>
  </r>
  <r>
    <x v="15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315"/>
    <s v=""/>
    <s v="V01H010001"/>
    <s v="2101"/>
    <s v="Complete"/>
    <s v="MTN"/>
    <s v="C6703350"/>
    <s v="BIG C - DA NANG"/>
    <s v="MTN"/>
    <n v="5"/>
    <x v="4"/>
    <x v="0"/>
  </r>
  <r>
    <x v="15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315"/>
    <s v=""/>
    <s v="V01H010001"/>
    <s v="2101"/>
    <s v="Complete"/>
    <s v="MTN"/>
    <s v="C6703350"/>
    <s v="BIG C - DA NANG"/>
    <s v="MTN"/>
    <n v="2"/>
    <x v="4"/>
    <x v="0"/>
  </r>
  <r>
    <x v="16"/>
    <s v="NBTI - VIETNAM MT"/>
    <s v="F51"/>
    <s v="MT SOUTH"/>
    <s v="EVN2"/>
    <s v="NBTI - VIETNAM MT"/>
    <s v="MW00"/>
    <s v="VNMTDS"/>
    <s v="MT-DIR-S"/>
    <s v="320463"/>
    <s v="Na 8,5g"/>
    <n v="8"/>
    <n v="8"/>
    <s v="CTN"/>
    <s v="CTN"/>
    <n v="119.7"/>
    <n v="119.7"/>
    <s v=""/>
    <n v="957.60299999999995"/>
    <n v="-286.03699999999998"/>
    <n v="95.76"/>
    <n v="1053.3630000000001"/>
    <s v="VND"/>
    <s v=""/>
    <s v=""/>
    <s v="2900007316"/>
    <s v=""/>
    <s v="V01H010001"/>
    <s v="2101"/>
    <s v="Complete"/>
    <s v="MTN"/>
    <s v="C6703351"/>
    <s v="BIG C - HUE"/>
    <s v="MTN"/>
    <n v="8"/>
    <x v="4"/>
    <x v="0"/>
  </r>
  <r>
    <x v="16"/>
    <s v="NBTI - VIETNAM MT"/>
    <s v="F51"/>
    <s v="MT SOUTH"/>
    <s v="EVN2"/>
    <s v="NBTI - VIETNAM MT"/>
    <s v="MW00"/>
    <s v="VNMTDS"/>
    <s v="MT-DIR-S"/>
    <s v="323620"/>
    <s v="Ahh 16g"/>
    <n v="4"/>
    <n v="4"/>
    <s v="CTN"/>
    <s v="CTN"/>
    <n v="355.45499999999998"/>
    <n v="355.45499999999998"/>
    <s v=""/>
    <n v="1421.82"/>
    <n v="0"/>
    <n v="142.18199999999999"/>
    <n v="1564.002"/>
    <s v="VND"/>
    <s v=""/>
    <s v=""/>
    <s v="2900007316"/>
    <s v=""/>
    <s v="V01H010001"/>
    <s v="2101"/>
    <s v="Complete"/>
    <s v="MTN"/>
    <s v="C6703351"/>
    <s v="BIG C - HUE"/>
    <s v="MTN"/>
    <n v="4"/>
    <x v="4"/>
    <x v="0"/>
  </r>
  <r>
    <x v="16"/>
    <s v="NBTI - VIETNAM MT"/>
    <s v="F51"/>
    <s v="MT SOUTH"/>
    <s v="EVN2"/>
    <s v="NBTI - VIETNAM MT"/>
    <s v="MW00"/>
    <s v="VNMTDS"/>
    <s v="MT-DIR-S"/>
    <s v="320001"/>
    <s v="Na 16g Tet"/>
    <n v="4"/>
    <n v="4"/>
    <s v="CTN"/>
    <s v="CTN"/>
    <n v="181.28200000000001"/>
    <n v="181.28200000000001"/>
    <s v=""/>
    <n v="725.12800000000004"/>
    <n v="-127.964"/>
    <n v="72.513000000000005"/>
    <n v="797.64099999999996"/>
    <s v="VND"/>
    <s v=""/>
    <s v=""/>
    <s v="2900007316"/>
    <s v=""/>
    <s v="V01H010001"/>
    <s v="2101"/>
    <s v="Complete"/>
    <s v="MTN"/>
    <s v="C6703351"/>
    <s v="BIG C - HUE"/>
    <s v="MTN"/>
    <n v="4"/>
    <x v="4"/>
    <x v="0"/>
  </r>
  <r>
    <x v="16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316"/>
    <s v=""/>
    <s v="V01H010001"/>
    <s v="2101"/>
    <s v="Complete"/>
    <s v="MTN"/>
    <s v="C6703351"/>
    <s v="BIG C - HUE"/>
    <s v="MTN"/>
    <n v="4"/>
    <x v="4"/>
    <x v="0"/>
  </r>
  <r>
    <x v="16"/>
    <s v="NBTI - VIETNAM MT"/>
    <s v="F51"/>
    <s v="MT SOUTH"/>
    <s v="EVN2"/>
    <s v="NBTI - VIETNAM MT"/>
    <s v="MW00"/>
    <s v="VNMTDS"/>
    <s v="MT-DIR-S"/>
    <s v="323709"/>
    <s v="Nextar Brownies 112g"/>
    <n v="8"/>
    <n v="8"/>
    <s v="CTN"/>
    <s v="CTN"/>
    <n v="313.63600000000002"/>
    <n v="313.63600000000002"/>
    <s v=""/>
    <n v="2509.0880000000002"/>
    <n v="0"/>
    <n v="250.90899999999999"/>
    <n v="2759.9969999999998"/>
    <s v="VND"/>
    <s v=""/>
    <s v=""/>
    <s v="2900007316"/>
    <s v=""/>
    <s v="V01H010001"/>
    <s v="2101"/>
    <s v="Complete"/>
    <s v="MTN"/>
    <s v="C6703351"/>
    <s v="BIG C - HUE"/>
    <s v="MTN"/>
    <n v="8"/>
    <x v="4"/>
    <x v="0"/>
  </r>
  <r>
    <x v="17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19.7"/>
    <n v="119.7"/>
    <s v=""/>
    <n v="1197.0029999999999"/>
    <n v="-357.54700000000003"/>
    <n v="119.7"/>
    <n v="1316.703"/>
    <s v="VND"/>
    <s v=""/>
    <s v=""/>
    <s v="2900007318"/>
    <s v=""/>
    <s v="V01H010001"/>
    <s v="2101"/>
    <s v="Complete"/>
    <s v="MTN"/>
    <s v="C6703360"/>
    <s v="BIG C - HAI DUONG"/>
    <s v="MTN"/>
    <n v="10"/>
    <x v="0"/>
    <x v="0"/>
  </r>
  <r>
    <x v="17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318"/>
    <s v=""/>
    <s v="V01H010001"/>
    <s v="2101"/>
    <s v="Complete"/>
    <s v="MTN"/>
    <s v="C6703360"/>
    <s v="BIG C - HAI DUONG"/>
    <s v="MTN"/>
    <n v="2"/>
    <x v="0"/>
    <x v="0"/>
  </r>
  <r>
    <x v="17"/>
    <s v="NBTI - VIETNAM MT"/>
    <s v="F51"/>
    <s v="MT SOUTH"/>
    <s v="EVN2"/>
    <s v="NBTI - VIETNAM MT"/>
    <s v="MW00"/>
    <s v="VNMTDS"/>
    <s v="MT-DIR-S"/>
    <s v="320001"/>
    <s v="Na 16g Tet"/>
    <n v="15"/>
    <n v="15"/>
    <s v="CTN"/>
    <s v="CTN"/>
    <n v="181.28200000000001"/>
    <n v="181.28200000000001"/>
    <s v=""/>
    <n v="2719.2310000000002"/>
    <n v="-479.86399999999998"/>
    <n v="271.923"/>
    <n v="2991.154"/>
    <s v="VND"/>
    <s v=""/>
    <s v=""/>
    <s v="2900007318"/>
    <s v=""/>
    <s v="V01H010001"/>
    <s v="2101"/>
    <s v="Complete"/>
    <s v="MTN"/>
    <s v="C6703360"/>
    <s v="BIG C - HAI DUONG"/>
    <s v="MTN"/>
    <n v="15"/>
    <x v="0"/>
    <x v="0"/>
  </r>
  <r>
    <x v="18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19.7"/>
    <n v="119.7"/>
    <s v=""/>
    <n v="359.101"/>
    <n v="-107.264"/>
    <n v="35.909999999999997"/>
    <n v="395.01100000000002"/>
    <s v="VND"/>
    <s v=""/>
    <s v=""/>
    <s v="2900007319"/>
    <s v=""/>
    <s v="V01H010001"/>
    <s v="2101"/>
    <s v="Complete"/>
    <s v="MTS"/>
    <s v="C6703333"/>
    <s v="BIG C - CAN THO"/>
    <s v="MTS"/>
    <n v="3"/>
    <x v="1"/>
    <x v="1"/>
  </r>
  <r>
    <x v="18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7319"/>
    <s v=""/>
    <s v="V01H010001"/>
    <s v="2101"/>
    <s v="Complete"/>
    <s v="MTS"/>
    <s v="C6703333"/>
    <s v="BIG C - CAN THO"/>
    <s v="MTS"/>
    <n v="1"/>
    <x v="1"/>
    <x v="1"/>
  </r>
  <r>
    <x v="18"/>
    <s v="NBTI - VIETNAM MT"/>
    <s v="F51"/>
    <s v="MT SOUTH"/>
    <s v="EVN2"/>
    <s v="NBTI - VIETNAM MT"/>
    <s v="MW00"/>
    <s v="VNMTDS"/>
    <s v="MT-DIR-S"/>
    <s v="320001"/>
    <s v="Na 16g Tet"/>
    <n v="4"/>
    <n v="4"/>
    <s v="CTN"/>
    <s v="CTN"/>
    <n v="181.28200000000001"/>
    <n v="181.28200000000001"/>
    <s v=""/>
    <n v="725.12800000000004"/>
    <n v="-127.964"/>
    <n v="72.513000000000005"/>
    <n v="797.64099999999996"/>
    <s v="VND"/>
    <s v=""/>
    <s v=""/>
    <s v="2900007319"/>
    <s v=""/>
    <s v="V01H010001"/>
    <s v="2101"/>
    <s v="Complete"/>
    <s v="MTS"/>
    <s v="C6703333"/>
    <s v="BIG C - CAN THO"/>
    <s v="MTS"/>
    <n v="4"/>
    <x v="1"/>
    <x v="1"/>
  </r>
  <r>
    <x v="18"/>
    <s v="NBTI - VIETNAM MT"/>
    <s v="F51"/>
    <s v="MT SOUTH"/>
    <s v="EVN2"/>
    <s v="NBTI - VIETNAM MT"/>
    <s v="MW00"/>
    <s v="VNMTDS"/>
    <s v="MT-DIR-S"/>
    <s v="331017"/>
    <s v="Richoco Wfr 58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319"/>
    <s v=""/>
    <s v="V01H010001"/>
    <s v="2101"/>
    <s v="Complete"/>
    <s v="MTS"/>
    <s v="C6703333"/>
    <s v="BIG C - CAN THO"/>
    <s v="MTS"/>
    <n v="4"/>
    <x v="1"/>
    <x v="1"/>
  </r>
  <r>
    <x v="18"/>
    <s v="NBTI - VIETNAM MT"/>
    <s v="F51"/>
    <s v="MT SOUTH"/>
    <s v="EVN2"/>
    <s v="NBTI - VIETNAM MT"/>
    <s v="MW00"/>
    <s v="VNMTDS"/>
    <s v="MT-DIR-S"/>
    <s v="323709"/>
    <s v="Nextar Brownies 112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319"/>
    <s v=""/>
    <s v="V01H010001"/>
    <s v="2101"/>
    <s v="Complete"/>
    <s v="MTS"/>
    <s v="C6703333"/>
    <s v="BIG C - CAN THO"/>
    <s v="MTS"/>
    <n v="4"/>
    <x v="1"/>
    <x v="1"/>
  </r>
  <r>
    <x v="18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181.28200000000001"/>
    <n v="181.28200000000001"/>
    <s v=""/>
    <n v="1812.82"/>
    <n v="-319.91000000000003"/>
    <n v="181.28200000000001"/>
    <n v="1994.1020000000001"/>
    <s v="VND"/>
    <s v=""/>
    <s v=""/>
    <s v="2900007324"/>
    <s v=""/>
    <s v="V01H010001"/>
    <s v="2101"/>
    <s v="Complete"/>
    <s v="MTS"/>
    <s v="C6703333"/>
    <s v="BIG C - CAN THO"/>
    <s v="MTS"/>
    <n v="10"/>
    <x v="1"/>
    <x v="1"/>
  </r>
  <r>
    <x v="19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320"/>
    <s v=""/>
    <s v="V01H010001"/>
    <s v="2101"/>
    <s v="Complete"/>
    <s v="MTN"/>
    <s v="C6703353"/>
    <s v="BIG C - NINH BINH"/>
    <s v="MTN"/>
    <n v="3"/>
    <x v="0"/>
    <x v="0"/>
  </r>
  <r>
    <x v="19"/>
    <s v="NBTI - VIETNAM MT"/>
    <s v="F51"/>
    <s v="MT SOUTH"/>
    <s v="EVN2"/>
    <s v="NBTI - VIETNAM MT"/>
    <s v="MW00"/>
    <s v="VNMTDS"/>
    <s v="MT-DIR-S"/>
    <s v="320001"/>
    <s v="Na 16g Tet"/>
    <n v="7"/>
    <n v="7"/>
    <s v="CTN"/>
    <s v="CTN"/>
    <n v="181.28200000000001"/>
    <n v="181.28200000000001"/>
    <s v=""/>
    <n v="1268.9739999999999"/>
    <n v="-223.93700000000001"/>
    <n v="126.89700000000001"/>
    <n v="1395.8710000000001"/>
    <s v="VND"/>
    <s v=""/>
    <s v=""/>
    <s v="2900007320"/>
    <s v=""/>
    <s v="V01H010001"/>
    <s v="2101"/>
    <s v="Complete"/>
    <s v="MTN"/>
    <s v="C6703353"/>
    <s v="BIG C - NINH BINH"/>
    <s v="MTN"/>
    <n v="7"/>
    <x v="0"/>
    <x v="0"/>
  </r>
  <r>
    <x v="19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320"/>
    <s v=""/>
    <s v="V01H010001"/>
    <s v="2101"/>
    <s v="Complete"/>
    <s v="MTN"/>
    <s v="C6703353"/>
    <s v="BIG C - NINH BINH"/>
    <s v="MTN"/>
    <n v="3"/>
    <x v="0"/>
    <x v="0"/>
  </r>
  <r>
    <x v="19"/>
    <s v="NBTI - VIETNAM MT"/>
    <s v="F51"/>
    <s v="MT SOUTH"/>
    <s v="EVN2"/>
    <s v="NBTI - VIETNAM MT"/>
    <s v="MW00"/>
    <s v="VNMTDS"/>
    <s v="MT-DIR-S"/>
    <s v="323510"/>
    <s v="Na 52g *60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320"/>
    <s v=""/>
    <s v="V01H010001"/>
    <s v="2101"/>
    <s v="Complete"/>
    <s v="MTN"/>
    <s v="C6703353"/>
    <s v="BIG C - NINH BINH"/>
    <s v="MTN"/>
    <n v="1"/>
    <x v="0"/>
    <x v="0"/>
  </r>
  <r>
    <x v="19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13.63600000000002"/>
    <n v="313.63600000000002"/>
    <s v=""/>
    <n v="1568.18"/>
    <n v="0"/>
    <n v="156.81700000000001"/>
    <n v="1724.9970000000001"/>
    <s v="VND"/>
    <s v=""/>
    <s v=""/>
    <s v="2900007320"/>
    <s v=""/>
    <s v="V01H010001"/>
    <s v="2101"/>
    <s v="Complete"/>
    <s v="MTN"/>
    <s v="C6703353"/>
    <s v="BIG C - NINH BINH"/>
    <s v="MTN"/>
    <n v="5"/>
    <x v="0"/>
    <x v="0"/>
  </r>
  <r>
    <x v="9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19.7"/>
    <n v="119.7"/>
    <s v=""/>
    <n v="359.101"/>
    <n v="-107.264"/>
    <n v="35.909999999999997"/>
    <n v="395.01100000000002"/>
    <s v="VND"/>
    <s v=""/>
    <s v=""/>
    <s v="2900007321"/>
    <s v=""/>
    <s v="V01H010001"/>
    <s v="2101"/>
    <s v="Complete"/>
    <s v="MTS"/>
    <s v="C6703335"/>
    <s v="BIG C - DA LAT"/>
    <s v="MTS"/>
    <n v="3"/>
    <x v="2"/>
    <x v="1"/>
  </r>
  <r>
    <x v="9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321"/>
    <s v=""/>
    <s v="V01H010001"/>
    <s v="2101"/>
    <s v="Complete"/>
    <s v="MTS"/>
    <s v="C6703335"/>
    <s v="BIG C - DA LAT"/>
    <s v="MTS"/>
    <n v="3"/>
    <x v="2"/>
    <x v="1"/>
  </r>
  <r>
    <x v="9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321"/>
    <s v=""/>
    <s v="V01H010001"/>
    <s v="2101"/>
    <s v="Complete"/>
    <s v="MTS"/>
    <s v="C6703335"/>
    <s v="BIG C - DA LAT"/>
    <s v="MTS"/>
    <n v="5"/>
    <x v="2"/>
    <x v="1"/>
  </r>
  <r>
    <x v="9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321"/>
    <s v=""/>
    <s v="V01H010001"/>
    <s v="2101"/>
    <s v="Complete"/>
    <s v="MTS"/>
    <s v="C6703335"/>
    <s v="BIG C - DA LAT"/>
    <s v="MTS"/>
    <n v="2"/>
    <x v="2"/>
    <x v="1"/>
  </r>
  <r>
    <x v="9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321"/>
    <s v=""/>
    <s v="V01H010001"/>
    <s v="2101"/>
    <s v="Complete"/>
    <s v="MTS"/>
    <s v="C6703335"/>
    <s v="BIG C - DA LAT"/>
    <s v="MTS"/>
    <n v="3"/>
    <x v="2"/>
    <x v="1"/>
  </r>
  <r>
    <x v="9"/>
    <s v="NBTI - VIETNAM MT"/>
    <s v="F51"/>
    <s v="MT SOUTH"/>
    <s v="EVN2"/>
    <s v="NBTI - VIETNAM MT"/>
    <s v="MW00"/>
    <s v="VNMTDS"/>
    <s v="MT-DIR-S"/>
    <s v="323709"/>
    <s v="Nextar Brownies 112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321"/>
    <s v=""/>
    <s v="V01H010001"/>
    <s v="2101"/>
    <s v="Complete"/>
    <s v="MTS"/>
    <s v="C6703335"/>
    <s v="BIG C - DA LAT"/>
    <s v="MTS"/>
    <n v="4"/>
    <x v="2"/>
    <x v="1"/>
  </r>
  <r>
    <x v="20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322"/>
    <s v=""/>
    <s v="V01H010001"/>
    <s v="2101"/>
    <s v="Complete"/>
    <s v="MTN"/>
    <s v="C6703349"/>
    <s v="BIG C - QUY NHON"/>
    <s v="MTN"/>
    <n v="1"/>
    <x v="4"/>
    <x v="0"/>
  </r>
  <r>
    <x v="20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322"/>
    <s v=""/>
    <s v="V01H010001"/>
    <s v="2101"/>
    <s v="Complete"/>
    <s v="MTN"/>
    <s v="C6703349"/>
    <s v="BIG C - QUY NHON"/>
    <s v="MTN"/>
    <n v="2"/>
    <x v="4"/>
    <x v="0"/>
  </r>
  <r>
    <x v="20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322"/>
    <s v=""/>
    <s v="V01H010001"/>
    <s v="2101"/>
    <s v="Complete"/>
    <s v="MTN"/>
    <s v="C6703349"/>
    <s v="BIG C - QUY NHON"/>
    <s v="MTN"/>
    <n v="2"/>
    <x v="4"/>
    <x v="0"/>
  </r>
  <r>
    <x v="20"/>
    <s v="NBTI - VIETNAM MT"/>
    <s v="F51"/>
    <s v="MT SOUTH"/>
    <s v="EVN2"/>
    <s v="NBTI - VIETNAM MT"/>
    <s v="MW00"/>
    <s v="VNMTDS"/>
    <s v="MT-DIR-S"/>
    <s v="320463"/>
    <s v="Na 8,5g"/>
    <n v="2"/>
    <n v="2"/>
    <s v="CTN"/>
    <s v="CTN"/>
    <n v="119.70099999999999"/>
    <n v="119.70099999999999"/>
    <s v=""/>
    <n v="239.40100000000001"/>
    <n v="-71.509"/>
    <n v="23.94"/>
    <n v="263.34100000000001"/>
    <s v="VND"/>
    <s v=""/>
    <s v=""/>
    <s v="2900007323"/>
    <s v=""/>
    <s v="V01H010001"/>
    <s v="2101"/>
    <s v="Complete"/>
    <s v="MTN"/>
    <s v="C6703349"/>
    <s v="BIG C - QUY NHON"/>
    <s v="MTN"/>
    <n v="2"/>
    <x v="4"/>
    <x v="0"/>
  </r>
  <r>
    <x v="20"/>
    <s v="NBTI - VIETNAM MT"/>
    <s v="F51"/>
    <s v="MT SOUTH"/>
    <s v="EVN2"/>
    <s v="NBTI - VIETNAM MT"/>
    <s v="MW00"/>
    <s v="VNMTDS"/>
    <s v="MT-DIR-S"/>
    <s v="320001"/>
    <s v="Na 16g Tet"/>
    <n v="8"/>
    <n v="8"/>
    <s v="CTN"/>
    <s v="CTN"/>
    <n v="181.28200000000001"/>
    <n v="181.28200000000001"/>
    <s v=""/>
    <n v="1450.2560000000001"/>
    <n v="-255.928"/>
    <n v="145.02500000000001"/>
    <n v="1595.2809999999999"/>
    <s v="VND"/>
    <s v=""/>
    <s v=""/>
    <s v="2900007323"/>
    <s v=""/>
    <s v="V01H010001"/>
    <s v="2101"/>
    <s v="Complete"/>
    <s v="MTN"/>
    <s v="C6703349"/>
    <s v="BIG C - QUY NHON"/>
    <s v="MTN"/>
    <n v="8"/>
    <x v="4"/>
    <x v="0"/>
  </r>
  <r>
    <x v="20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323"/>
    <s v=""/>
    <s v="V01H010001"/>
    <s v="2101"/>
    <s v="Complete"/>
    <s v="MTN"/>
    <s v="C6703349"/>
    <s v="BIG C - QUY NHON"/>
    <s v="MTN"/>
    <n v="1"/>
    <x v="4"/>
    <x v="0"/>
  </r>
  <r>
    <x v="20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323"/>
    <s v=""/>
    <s v="V01H010001"/>
    <s v="2101"/>
    <s v="Complete"/>
    <s v="MTN"/>
    <s v="C6703349"/>
    <s v="BIG C - QUY NHON"/>
    <s v="MTN"/>
    <n v="3"/>
    <x v="4"/>
    <x v="0"/>
  </r>
  <r>
    <x v="20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323"/>
    <s v=""/>
    <s v="V01H010001"/>
    <s v="2101"/>
    <s v="Complete"/>
    <s v="MTN"/>
    <s v="C6703349"/>
    <s v="BIG C - QUY NHON"/>
    <s v="MTN"/>
    <n v="2"/>
    <x v="4"/>
    <x v="0"/>
  </r>
  <r>
    <x v="21"/>
    <s v="NBTI - VIETNAM MT"/>
    <s v="F51"/>
    <s v="MT SOUTH"/>
    <s v="EVN2"/>
    <s v="NBTI - VIETNAM MT"/>
    <s v="MW00"/>
    <s v="VNMTDS"/>
    <s v="MT-DIR-S"/>
    <s v="320463"/>
    <s v="Na 8,5g"/>
    <n v="100"/>
    <n v="100"/>
    <s v="CTN"/>
    <s v="CTN"/>
    <n v="114.545"/>
    <n v="114.545"/>
    <s v=""/>
    <n v="11454.525"/>
    <n v="-3818.1750000000002"/>
    <n v="1145.453"/>
    <n v="12599.977999999999"/>
    <s v="VND"/>
    <s v=""/>
    <s v=""/>
    <s v="2900007389"/>
    <s v=""/>
    <s v="V01H010001"/>
    <s v="2101"/>
    <s v="Complete"/>
    <s v=""/>
    <s v="C6703347"/>
    <s v=""/>
    <s v=""/>
    <n v="100"/>
    <x v="3"/>
    <x v="3"/>
  </r>
  <r>
    <x v="21"/>
    <s v="NBTI - VIETNAM MT"/>
    <s v="F51"/>
    <s v="MT SOUTH"/>
    <s v="EVN2"/>
    <s v="NBTI - VIETNAM MT"/>
    <s v="MW00"/>
    <s v="VNMTDS"/>
    <s v="MT-DIR-S"/>
    <s v="323620"/>
    <s v="Ahh 16g"/>
    <n v="50"/>
    <n v="50"/>
    <s v="CTN"/>
    <s v="CTN"/>
    <n v="340"/>
    <n v="340"/>
    <s v=""/>
    <n v="17000"/>
    <n v="0"/>
    <n v="1700"/>
    <n v="18700"/>
    <s v="VND"/>
    <s v=""/>
    <s v=""/>
    <s v="2900007389"/>
    <s v=""/>
    <s v="V01H010001"/>
    <s v="2101"/>
    <s v="Complete"/>
    <s v=""/>
    <s v="C6703347"/>
    <s v=""/>
    <s v=""/>
    <n v="50"/>
    <x v="3"/>
    <x v="3"/>
  </r>
  <r>
    <x v="21"/>
    <s v="NBTI - VIETNAM MT"/>
    <s v="F51"/>
    <s v="MT SOUTH"/>
    <s v="EVN2"/>
    <s v="NBTI - VIETNAM MT"/>
    <s v="MW00"/>
    <s v="VNMTDS"/>
    <s v="MT-DIR-S"/>
    <s v="321238"/>
    <s v="Richoco Wfr 17g"/>
    <n v="15"/>
    <n v="15"/>
    <s v="CTN"/>
    <s v="CTN"/>
    <n v="204"/>
    <n v="204"/>
    <s v=""/>
    <n v="3060"/>
    <n v="0"/>
    <n v="306"/>
    <n v="3366"/>
    <s v="VND"/>
    <s v=""/>
    <s v=""/>
    <s v="2900007389"/>
    <s v=""/>
    <s v="V01H010001"/>
    <s v="2101"/>
    <s v="Complete"/>
    <s v=""/>
    <s v="C6703347"/>
    <s v=""/>
    <s v=""/>
    <n v="15"/>
    <x v="3"/>
    <x v="3"/>
  </r>
  <r>
    <x v="21"/>
    <s v="NBTI - VIETNAM MT"/>
    <s v="F51"/>
    <s v="MT SOUTH"/>
    <s v="EVN2"/>
    <s v="NBTI - VIETNAM MT"/>
    <s v="MW00"/>
    <s v="VNMTDS"/>
    <s v="MT-DIR-S"/>
    <s v="320006"/>
    <s v="Green Tea  40g"/>
    <n v="50"/>
    <n v="50"/>
    <s v="CTN"/>
    <s v="CTN"/>
    <n v="300"/>
    <n v="300"/>
    <s v=""/>
    <n v="15000"/>
    <n v="0"/>
    <n v="1500"/>
    <n v="16500"/>
    <s v="VND"/>
    <s v=""/>
    <s v=""/>
    <s v="2900007389"/>
    <s v=""/>
    <s v="V01H010001"/>
    <s v="2101"/>
    <s v="Complete"/>
    <s v=""/>
    <s v="C6703347"/>
    <s v=""/>
    <s v=""/>
    <n v="50"/>
    <x v="3"/>
    <x v="3"/>
  </r>
  <r>
    <x v="1"/>
    <s v="NBTI - VIETNAM MT"/>
    <s v="F51"/>
    <s v="MT SOUTH"/>
    <s v="EVN2"/>
    <s v="NBTI - VIETNAM MT"/>
    <s v="MW00"/>
    <s v="VNMTDS"/>
    <s v="MT-DIR-S"/>
    <s v="320463"/>
    <s v="Na 8,5g"/>
    <n v="20"/>
    <n v="20"/>
    <s v="CTN"/>
    <s v="CTN"/>
    <n v="155.45500000000001"/>
    <n v="155.45500000000001"/>
    <s v=""/>
    <n v="3109.1"/>
    <n v="0"/>
    <n v="310.91000000000003"/>
    <n v="3420.01"/>
    <s v="VND"/>
    <s v=""/>
    <s v=""/>
    <s v="2900007390"/>
    <s v=""/>
    <s v="V01H010001"/>
    <s v="2101"/>
    <s v="Complete"/>
    <s v="MTS"/>
    <s v="C6703154"/>
    <s v=""/>
    <s v=""/>
    <n v="20"/>
    <x v="1"/>
    <x v="1"/>
  </r>
  <r>
    <x v="1"/>
    <s v="NBTI - VIETNAM MT"/>
    <s v="F51"/>
    <s v="MT SOUTH"/>
    <s v="EVN2"/>
    <s v="NBTI - VIETNAM MT"/>
    <s v="MW00"/>
    <s v="VNMTDS"/>
    <s v="MT-DIR-S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390"/>
    <s v=""/>
    <s v="V01H010001"/>
    <s v="2101"/>
    <s v="Complete"/>
    <s v="MTS"/>
    <s v="C6703154"/>
    <s v=""/>
    <s v=""/>
    <n v="5"/>
    <x v="1"/>
    <x v="1"/>
  </r>
  <r>
    <x v="1"/>
    <s v="NBTI - VIETNAM MT"/>
    <s v="F51"/>
    <s v="MT SOUTH"/>
    <s v="EVN2"/>
    <s v="NBTI - VIETNAM MT"/>
    <s v="MW00"/>
    <s v="VNMTDS"/>
    <s v="MT-DIR-S"/>
    <s v="320001"/>
    <s v="Na 16g Tet"/>
    <n v="15"/>
    <n v="15"/>
    <s v="CTN"/>
    <s v="CTN"/>
    <n v="213.273"/>
    <n v="213.273"/>
    <s v=""/>
    <n v="3199.0949999999998"/>
    <n v="0"/>
    <n v="319.90899999999999"/>
    <n v="3519.0039999999999"/>
    <s v="VND"/>
    <s v=""/>
    <s v=""/>
    <s v="2900007390"/>
    <s v=""/>
    <s v="V01H010001"/>
    <s v="2101"/>
    <s v="Complete"/>
    <s v="MTS"/>
    <s v="C6703154"/>
    <s v=""/>
    <s v=""/>
    <n v="15"/>
    <x v="1"/>
    <x v="1"/>
  </r>
  <r>
    <x v="1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00"/>
    <n v="300"/>
    <s v=""/>
    <n v="300"/>
    <n v="0"/>
    <n v="30"/>
    <n v="330"/>
    <s v="VND"/>
    <s v=""/>
    <s v=""/>
    <s v="2900007390"/>
    <s v=""/>
    <s v="V01H010001"/>
    <s v="2101"/>
    <s v="Complete"/>
    <s v="MTS"/>
    <s v="C6703154"/>
    <s v=""/>
    <s v=""/>
    <n v="1"/>
    <x v="1"/>
    <x v="1"/>
  </r>
  <r>
    <x v="21"/>
    <s v="NBTI - VIETNAM MT"/>
    <s v="F51"/>
    <s v="MT SOUTH"/>
    <s v="EVN2"/>
    <s v="NBTI - VIETNAM MT"/>
    <s v="MW00"/>
    <s v="VNMTDS"/>
    <s v="MT-DIR-S"/>
    <s v="320463"/>
    <s v="Na 8,5g"/>
    <n v="840"/>
    <n v="840"/>
    <s v="CTN"/>
    <s v="CTN"/>
    <n v="114.545"/>
    <n v="114.545"/>
    <s v=""/>
    <n v="96218.01"/>
    <n v="-32072.67"/>
    <n v="9621.8009999999995"/>
    <n v="105839.811"/>
    <s v="VND"/>
    <s v=""/>
    <s v=""/>
    <s v="2900007400"/>
    <s v=""/>
    <s v="V01H010001"/>
    <s v="2101"/>
    <s v="Complete"/>
    <s v=""/>
    <s v="C6703159"/>
    <s v=""/>
    <s v=""/>
    <n v="840"/>
    <x v="3"/>
    <x v="3"/>
  </r>
  <r>
    <x v="21"/>
    <s v="NBTI - VIETNAM MT"/>
    <s v="F51"/>
    <s v="MT SOUTH"/>
    <s v="EVN2"/>
    <s v="NBTI - VIETNAM MT"/>
    <s v="MW00"/>
    <s v="VNMTDS"/>
    <s v="MT-DIR-S"/>
    <s v="323620"/>
    <s v="Ahh 16g"/>
    <n v="10"/>
    <n v="10"/>
    <s v="CTN"/>
    <s v="CTN"/>
    <n v="340"/>
    <n v="340"/>
    <s v=""/>
    <n v="3400"/>
    <n v="0"/>
    <n v="340"/>
    <n v="3740"/>
    <s v="VND"/>
    <s v=""/>
    <s v=""/>
    <s v="2900007400"/>
    <s v=""/>
    <s v="V01H010001"/>
    <s v="2101"/>
    <s v="Complete"/>
    <s v=""/>
    <s v="C6703159"/>
    <s v=""/>
    <s v=""/>
    <n v="10"/>
    <x v="3"/>
    <x v="3"/>
  </r>
  <r>
    <x v="21"/>
    <s v="NBTI - VIETNAM MT"/>
    <s v="F51"/>
    <s v="MT SOUTH"/>
    <s v="EVN2"/>
    <s v="NBTI - VIETNAM MT"/>
    <s v="MW00"/>
    <s v="VNMTDS"/>
    <s v="MT-DIR-S"/>
    <s v="321238"/>
    <s v="Richoco Wfr 17g"/>
    <n v="140"/>
    <n v="140"/>
    <s v="CTN"/>
    <s v="CTN"/>
    <n v="204"/>
    <n v="204"/>
    <s v=""/>
    <n v="28560"/>
    <n v="0"/>
    <n v="2856"/>
    <n v="31416"/>
    <s v="VND"/>
    <s v=""/>
    <s v=""/>
    <s v="2900007400"/>
    <s v=""/>
    <s v="V01H010001"/>
    <s v="2101"/>
    <s v="Complete"/>
    <s v=""/>
    <s v="C6703159"/>
    <s v=""/>
    <s v=""/>
    <n v="140"/>
    <x v="3"/>
    <x v="3"/>
  </r>
  <r>
    <x v="21"/>
    <s v="NBTI - VIETNAM MT"/>
    <s v="F51"/>
    <s v="MT SOUTH"/>
    <s v="EVN2"/>
    <s v="NBTI - VIETNAM MT"/>
    <s v="MW00"/>
    <s v="VNMTDS"/>
    <s v="MT-DIR-S"/>
    <s v="323620"/>
    <s v="Ahh 16g"/>
    <n v="190"/>
    <n v="190"/>
    <s v="CTN"/>
    <s v="CTN"/>
    <n v="340"/>
    <n v="340"/>
    <s v=""/>
    <n v="64600"/>
    <n v="0"/>
    <n v="6460"/>
    <n v="71060"/>
    <s v="VND"/>
    <s v=""/>
    <s v=""/>
    <s v="2900007332"/>
    <s v=""/>
    <s v="V01H010001"/>
    <s v="2101"/>
    <s v="Complete"/>
    <s v=""/>
    <s v="C6703159"/>
    <s v=""/>
    <s v=""/>
    <n v="190"/>
    <x v="3"/>
    <x v="3"/>
  </r>
  <r>
    <x v="21"/>
    <s v="NBTI - VIETNAM MT"/>
    <s v="F51"/>
    <s v="MT SOUTH"/>
    <s v="EVN2"/>
    <s v="NBTI - VIETNAM MT"/>
    <s v="MW00"/>
    <s v="VNMTDS"/>
    <s v="MT-DIR-S"/>
    <s v="320001"/>
    <s v="Na 16g Tet"/>
    <n v="560"/>
    <n v="560"/>
    <s v="CTN"/>
    <s v="CTN"/>
    <n v="204"/>
    <n v="204"/>
    <s v=""/>
    <n v="114240"/>
    <n v="0"/>
    <n v="11424"/>
    <n v="125664"/>
    <s v="VND"/>
    <s v=""/>
    <s v=""/>
    <s v="2900007332"/>
    <s v=""/>
    <s v="V01H010001"/>
    <s v="2101"/>
    <s v="Complete"/>
    <s v=""/>
    <s v="C6703159"/>
    <s v=""/>
    <s v=""/>
    <n v="560"/>
    <x v="3"/>
    <x v="3"/>
  </r>
  <r>
    <x v="21"/>
    <s v="NBTI - VIETNAM MT"/>
    <s v="F51"/>
    <s v="MT SOUTH"/>
    <s v="EVN2"/>
    <s v="NBTI - VIETNAM MT"/>
    <s v="MW00"/>
    <s v="VNMTDS"/>
    <s v="MT-DIR-S"/>
    <s v="320445"/>
    <s v="Na 58g"/>
    <n v="75"/>
    <n v="75"/>
    <s v="CTN"/>
    <s v="CTN"/>
    <n v="300"/>
    <n v="300"/>
    <s v=""/>
    <n v="22500"/>
    <n v="0"/>
    <n v="2250"/>
    <n v="24750"/>
    <s v="VND"/>
    <s v=""/>
    <s v=""/>
    <s v="2900007401"/>
    <s v=""/>
    <s v="V01H010001"/>
    <s v="2101"/>
    <s v="Complete"/>
    <s v=""/>
    <s v="C6703159"/>
    <s v=""/>
    <s v=""/>
    <n v="75"/>
    <x v="3"/>
    <x v="3"/>
  </r>
  <r>
    <x v="21"/>
    <s v="NBTI - VIETNAM MT"/>
    <s v="F51"/>
    <s v="MT SOUTH"/>
    <s v="EVN2"/>
    <s v="NBTI - VIETNAM MT"/>
    <s v="MW00"/>
    <s v="VNMTDS"/>
    <s v="MT-DIR-S"/>
    <s v="331017"/>
    <s v="Richoco Wfr 58g"/>
    <n v="350"/>
    <n v="350"/>
    <s v="CTN"/>
    <s v="CTN"/>
    <n v="300"/>
    <n v="300"/>
    <s v=""/>
    <n v="105000"/>
    <n v="0"/>
    <n v="10500"/>
    <n v="115500"/>
    <s v="VND"/>
    <s v=""/>
    <s v=""/>
    <s v="2900007401"/>
    <s v=""/>
    <s v="V01H010001"/>
    <s v="2101"/>
    <s v="Complete"/>
    <s v=""/>
    <s v="C6703159"/>
    <s v=""/>
    <s v=""/>
    <n v="350"/>
    <x v="3"/>
    <x v="3"/>
  </r>
  <r>
    <x v="21"/>
    <s v="NBTI - VIETNAM MT"/>
    <s v="F51"/>
    <s v="MT SOUTH"/>
    <s v="EVN2"/>
    <s v="NBTI - VIETNAM MT"/>
    <s v="MW00"/>
    <s v="VNMTDS"/>
    <s v="MT-DIR-S"/>
    <s v="320006"/>
    <s v="Green Tea  40g"/>
    <n v="300"/>
    <n v="300"/>
    <s v="CTN"/>
    <s v="CTN"/>
    <n v="300"/>
    <n v="300"/>
    <s v=""/>
    <n v="90000"/>
    <n v="0"/>
    <n v="9000"/>
    <n v="99000"/>
    <s v="VND"/>
    <s v=""/>
    <s v=""/>
    <s v="2900007401"/>
    <s v=""/>
    <s v="V01H010001"/>
    <s v="2101"/>
    <s v="Complete"/>
    <s v=""/>
    <s v="C6703159"/>
    <s v=""/>
    <s v=""/>
    <n v="300"/>
    <x v="3"/>
    <x v="3"/>
  </r>
  <r>
    <x v="6"/>
    <s v="NBTI - VIETNAM MT"/>
    <s v="F09"/>
    <s v="EDD7 + EDD5"/>
    <s v="EVN2"/>
    <s v="NBTI - VIETNAM MT"/>
    <s v="MW00"/>
    <s v="VNMTIS"/>
    <s v="MT-IND-S"/>
    <s v="320001"/>
    <s v="Na 16g Tet"/>
    <n v="500"/>
    <n v="500"/>
    <s v="CTN"/>
    <s v="CTN"/>
    <n v="185.64"/>
    <n v="185.64"/>
    <s v=""/>
    <n v="92820"/>
    <n v="0"/>
    <n v="9282"/>
    <n v="102102"/>
    <s v="VND"/>
    <s v=""/>
    <s v=""/>
    <s v="2900007348"/>
    <s v=""/>
    <s v="V01H010001"/>
    <s v="2101"/>
    <s v="Complete"/>
    <s v=""/>
    <s v="C6703148"/>
    <s v=""/>
    <s v=""/>
    <n v="500"/>
    <x v="3"/>
    <x v="2"/>
  </r>
  <r>
    <x v="6"/>
    <s v="NBTI - VIETNAM MT"/>
    <s v="F09"/>
    <s v="EDD7 + EDD5"/>
    <s v="EVN2"/>
    <s v="NBTI - VIETNAM MT"/>
    <s v="MW00"/>
    <s v="VNMTIS"/>
    <s v="MT-IND-S"/>
    <s v="320001"/>
    <s v="Na 16g Tet"/>
    <n v="400"/>
    <n v="400"/>
    <s v="CTN"/>
    <s v="CTN"/>
    <n v="157.79400000000001"/>
    <n v="157.79400000000001"/>
    <s v=""/>
    <n v="63117.599999999999"/>
    <n v="-11138.4"/>
    <n v="6311.76"/>
    <n v="69429.36"/>
    <s v="VND"/>
    <s v=""/>
    <s v=""/>
    <s v="2900007347"/>
    <s v=""/>
    <s v="V01H010001"/>
    <s v="2101"/>
    <s v="Complete"/>
    <s v=""/>
    <s v="C6703148"/>
    <s v=""/>
    <s v=""/>
    <n v="400"/>
    <x v="3"/>
    <x v="2"/>
  </r>
  <r>
    <x v="22"/>
    <s v="NBTI - VIETNAM MT"/>
    <s v="F51"/>
    <s v="MT SOUTH"/>
    <s v="EVN2"/>
    <s v="NBTI - VIETNAM MT"/>
    <s v="MW00"/>
    <s v="VNMTDS"/>
    <s v="MT-DIR-S"/>
    <s v="320001"/>
    <s v="Na 16g Tet"/>
    <n v="20"/>
    <n v="20"/>
    <s v="CTN"/>
    <s v="CTN"/>
    <n v="181.28200000000001"/>
    <n v="181.28200000000001"/>
    <s v=""/>
    <n v="3625.6410000000001"/>
    <n v="-639.81899999999996"/>
    <n v="362.56400000000002"/>
    <n v="3988.2049999999999"/>
    <s v="VND"/>
    <s v=""/>
    <s v=""/>
    <s v="2900007430"/>
    <s v=""/>
    <s v="V01H010001"/>
    <s v="2101"/>
    <s v="Complete"/>
    <s v="MTS"/>
    <s v="C6703320"/>
    <s v="BIG C - AN LAC"/>
    <s v="MTS"/>
    <n v="20"/>
    <x v="2"/>
    <x v="1"/>
  </r>
  <r>
    <x v="22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55.45499999999998"/>
    <n v="355.45499999999998"/>
    <s v=""/>
    <n v="1777.2750000000001"/>
    <n v="0"/>
    <n v="177.72800000000001"/>
    <n v="1955.0029999999999"/>
    <s v="VND"/>
    <s v=""/>
    <s v=""/>
    <s v="2900007448"/>
    <s v=""/>
    <s v="V01H010001"/>
    <s v="2101"/>
    <s v="Complete"/>
    <s v="MTS"/>
    <s v="C6703320"/>
    <s v="BIG C - AN LAC"/>
    <s v="MTS"/>
    <n v="5"/>
    <x v="2"/>
    <x v="1"/>
  </r>
  <r>
    <x v="22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181.28200000000001"/>
    <n v="181.28200000000001"/>
    <s v=""/>
    <n v="1812.82"/>
    <n v="-319.91000000000003"/>
    <n v="181.28200000000001"/>
    <n v="1994.1020000000001"/>
    <s v="VND"/>
    <s v=""/>
    <s v=""/>
    <s v="2900007448"/>
    <s v=""/>
    <s v="V01H010001"/>
    <s v="2101"/>
    <s v="Complete"/>
    <s v="MTS"/>
    <s v="C6703320"/>
    <s v="BIG C - AN LAC"/>
    <s v="MTS"/>
    <n v="10"/>
    <x v="2"/>
    <x v="1"/>
  </r>
  <r>
    <x v="22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448"/>
    <s v=""/>
    <s v="V01H010001"/>
    <s v="2101"/>
    <s v="Complete"/>
    <s v="MTS"/>
    <s v="C6703320"/>
    <s v="BIG C - AN LAC"/>
    <s v="MTS"/>
    <n v="5"/>
    <x v="2"/>
    <x v="1"/>
  </r>
  <r>
    <x v="22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48"/>
    <s v=""/>
    <s v="V01H010001"/>
    <s v="2101"/>
    <s v="Complete"/>
    <s v="MTS"/>
    <s v="C6703320"/>
    <s v="BIG C - AN LAC"/>
    <s v="MTS"/>
    <n v="2"/>
    <x v="2"/>
    <x v="1"/>
  </r>
  <r>
    <x v="2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449"/>
    <s v=""/>
    <s v="V01H010001"/>
    <s v="2101"/>
    <s v="Complete"/>
    <s v="MTS"/>
    <s v="C6703321"/>
    <s v="BIG C - MIEN DONG"/>
    <s v="MTS"/>
    <n v="5"/>
    <x v="1"/>
    <x v="1"/>
  </r>
  <r>
    <x v="2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49"/>
    <s v=""/>
    <s v="V01H010001"/>
    <s v="2101"/>
    <s v="Complete"/>
    <s v="MTS"/>
    <s v="C6703321"/>
    <s v="BIG C - MIEN DONG"/>
    <s v="MTS"/>
    <n v="2"/>
    <x v="1"/>
    <x v="1"/>
  </r>
  <r>
    <x v="2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449"/>
    <s v=""/>
    <s v="V01H010001"/>
    <s v="2101"/>
    <s v="Complete"/>
    <s v="MTS"/>
    <s v="C6703321"/>
    <s v="BIG C - MIEN DONG"/>
    <s v="MTS"/>
    <n v="3"/>
    <x v="1"/>
    <x v="1"/>
  </r>
  <r>
    <x v="2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449"/>
    <s v=""/>
    <s v="V01H010001"/>
    <s v="2101"/>
    <s v="Complete"/>
    <s v="MTS"/>
    <s v="C6703321"/>
    <s v="BIG C - MIEN DONG"/>
    <s v="MTS"/>
    <n v="3"/>
    <x v="1"/>
    <x v="1"/>
  </r>
  <r>
    <x v="23"/>
    <s v="NBTI - VIETNAM MT"/>
    <s v="F51"/>
    <s v="MT SOUTH"/>
    <s v="EVN2"/>
    <s v="NBTI - VIETNAM MT"/>
    <s v="MW00"/>
    <s v="VNMTDS"/>
    <s v="MT-DIR-S"/>
    <s v="320463"/>
    <s v="Na 8,5g"/>
    <n v="150"/>
    <n v="150"/>
    <s v="CTN"/>
    <s v="CTN"/>
    <n v="119.7"/>
    <n v="119.7"/>
    <s v=""/>
    <n v="17955.052"/>
    <n v="-5363.1980000000003"/>
    <n v="1795.5050000000001"/>
    <n v="19750.557000000001"/>
    <s v="VND"/>
    <s v=""/>
    <s v=""/>
    <s v="2900007451"/>
    <s v=""/>
    <s v="V01H010001"/>
    <s v="2101"/>
    <s v="Complete"/>
    <s v="MTS"/>
    <s v="C6703332"/>
    <s v="BIG C - AU CO"/>
    <s v="MTS"/>
    <n v="150"/>
    <x v="1"/>
    <x v="1"/>
  </r>
  <r>
    <x v="23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451"/>
    <s v=""/>
    <s v="V01H010001"/>
    <s v="2101"/>
    <s v="Complete"/>
    <s v="MTS"/>
    <s v="C6703332"/>
    <s v="BIG C - AU CO"/>
    <s v="MTS"/>
    <n v="2"/>
    <x v="1"/>
    <x v="1"/>
  </r>
  <r>
    <x v="23"/>
    <s v="NBTI - VIETNAM MT"/>
    <s v="F51"/>
    <s v="MT SOUTH"/>
    <s v="EVN2"/>
    <s v="NBTI - VIETNAM MT"/>
    <s v="MW00"/>
    <s v="VNMTDS"/>
    <s v="MT-DIR-S"/>
    <s v="320001"/>
    <s v="Na 16g Tet"/>
    <n v="2"/>
    <n v="2"/>
    <s v="CTN"/>
    <s v="CTN"/>
    <n v="181.28200000000001"/>
    <n v="181.28200000000001"/>
    <s v=""/>
    <n v="362.56400000000002"/>
    <n v="-63.981999999999999"/>
    <n v="36.256"/>
    <n v="398.82"/>
    <s v="VND"/>
    <s v=""/>
    <s v=""/>
    <s v="2900007451"/>
    <s v=""/>
    <s v="V01H010001"/>
    <s v="2101"/>
    <s v="Complete"/>
    <s v="MTS"/>
    <s v="C6703332"/>
    <s v="BIG C - AU CO"/>
    <s v="MTS"/>
    <n v="2"/>
    <x v="1"/>
    <x v="1"/>
  </r>
  <r>
    <x v="23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451"/>
    <s v=""/>
    <s v="V01H010001"/>
    <s v="2101"/>
    <s v="Complete"/>
    <s v="MTS"/>
    <s v="C6703332"/>
    <s v="BIG C - AU CO"/>
    <s v="MTS"/>
    <n v="3"/>
    <x v="1"/>
    <x v="1"/>
  </r>
  <r>
    <x v="23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51"/>
    <s v=""/>
    <s v="V01H010001"/>
    <s v="2101"/>
    <s v="Complete"/>
    <s v="MTS"/>
    <s v="C6703332"/>
    <s v="BIG C - AU CO"/>
    <s v="MTS"/>
    <n v="2"/>
    <x v="1"/>
    <x v="1"/>
  </r>
  <r>
    <x v="23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451"/>
    <s v=""/>
    <s v="V01H010001"/>
    <s v="2101"/>
    <s v="Complete"/>
    <s v="MTS"/>
    <s v="C6703332"/>
    <s v="BIG C - AU CO"/>
    <s v="MTS"/>
    <n v="1"/>
    <x v="1"/>
    <x v="1"/>
  </r>
  <r>
    <x v="24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19.7"/>
    <n v="119.7"/>
    <s v=""/>
    <n v="598.50199999999995"/>
    <n v="-178.773"/>
    <n v="59.85"/>
    <n v="658.35199999999998"/>
    <s v="VND"/>
    <s v=""/>
    <s v=""/>
    <s v="2900007453"/>
    <s v=""/>
    <s v="V01H010001"/>
    <s v="2101"/>
    <s v="Complete"/>
    <s v="MTS"/>
    <s v="C6703327"/>
    <s v="BIG C - TRUONG CHINH"/>
    <s v="MTS"/>
    <n v="5"/>
    <x v="1"/>
    <x v="1"/>
  </r>
  <r>
    <x v="24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55.45499999999998"/>
    <n v="355.45499999999998"/>
    <s v=""/>
    <n v="1777.2750000000001"/>
    <n v="0"/>
    <n v="177.72800000000001"/>
    <n v="1955.0029999999999"/>
    <s v="VND"/>
    <s v=""/>
    <s v=""/>
    <s v="2900007453"/>
    <s v=""/>
    <s v="V01H010001"/>
    <s v="2101"/>
    <s v="Complete"/>
    <s v="MTS"/>
    <s v="C6703327"/>
    <s v="BIG C - TRUONG CHINH"/>
    <s v="MTS"/>
    <n v="5"/>
    <x v="1"/>
    <x v="1"/>
  </r>
  <r>
    <x v="24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181.28200000000001"/>
    <n v="181.28200000000001"/>
    <s v=""/>
    <n v="1812.82"/>
    <n v="-319.91000000000003"/>
    <n v="181.28100000000001"/>
    <n v="1994.1010000000001"/>
    <s v="VND"/>
    <s v=""/>
    <s v=""/>
    <s v="2900007453"/>
    <s v=""/>
    <s v="V01H010001"/>
    <s v="2101"/>
    <s v="Complete"/>
    <s v="MTS"/>
    <s v="C6703327"/>
    <s v="BIG C - TRUONG CHINH"/>
    <s v="MTS"/>
    <n v="10"/>
    <x v="1"/>
    <x v="1"/>
  </r>
  <r>
    <x v="24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453"/>
    <s v=""/>
    <s v="V01H010001"/>
    <s v="2101"/>
    <s v="Complete"/>
    <s v="MTS"/>
    <s v="C6703327"/>
    <s v="BIG C - TRUONG CHINH"/>
    <s v="MTS"/>
    <n v="3"/>
    <x v="1"/>
    <x v="1"/>
  </r>
  <r>
    <x v="24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53"/>
    <s v=""/>
    <s v="V01H010001"/>
    <s v="2101"/>
    <s v="Complete"/>
    <s v="MTS"/>
    <s v="C6703327"/>
    <s v="BIG C - TRUONG CHINH"/>
    <s v="MTS"/>
    <n v="2"/>
    <x v="1"/>
    <x v="1"/>
  </r>
  <r>
    <x v="24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453"/>
    <s v=""/>
    <s v="V01H010001"/>
    <s v="2101"/>
    <s v="Complete"/>
    <s v="MTS"/>
    <s v="C6703327"/>
    <s v="BIG C - TRUONG CHINH"/>
    <s v="MTS"/>
    <n v="1"/>
    <x v="1"/>
    <x v="1"/>
  </r>
  <r>
    <x v="25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19.7"/>
    <n v="119.7"/>
    <s v=""/>
    <n v="1197.0029999999999"/>
    <n v="-357.54700000000003"/>
    <n v="119.7"/>
    <n v="1316.703"/>
    <s v="VND"/>
    <s v=""/>
    <s v=""/>
    <s v="2900007452"/>
    <s v=""/>
    <s v="V01H010001"/>
    <s v="2101"/>
    <s v="Complete"/>
    <s v="MTS"/>
    <s v="C6703331"/>
    <s v="BIG C - THAO DIEN"/>
    <s v="MTS"/>
    <n v="10"/>
    <x v="2"/>
    <x v="1"/>
  </r>
  <r>
    <x v="25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452"/>
    <s v=""/>
    <s v="V01H010001"/>
    <s v="2101"/>
    <s v="Complete"/>
    <s v="MTS"/>
    <s v="C6703331"/>
    <s v="BIG C - THAO DIEN"/>
    <s v="MTS"/>
    <n v="2"/>
    <x v="2"/>
    <x v="1"/>
  </r>
  <r>
    <x v="25"/>
    <s v="NBTI - VIETNAM MT"/>
    <s v="F51"/>
    <s v="MT SOUTH"/>
    <s v="EVN2"/>
    <s v="NBTI - VIETNAM MT"/>
    <s v="MW00"/>
    <s v="VNMTDS"/>
    <s v="MT-DIR-S"/>
    <s v="320001"/>
    <s v="Na 16g Tet"/>
    <n v="11"/>
    <n v="11"/>
    <s v="CTN"/>
    <s v="CTN"/>
    <n v="181.28200000000001"/>
    <n v="181.28200000000001"/>
    <s v=""/>
    <n v="1994.1030000000001"/>
    <n v="-351.9"/>
    <n v="199.411"/>
    <n v="2193.5140000000001"/>
    <s v="VND"/>
    <s v=""/>
    <s v=""/>
    <s v="2900007452"/>
    <s v=""/>
    <s v="V01H010001"/>
    <s v="2101"/>
    <s v="Complete"/>
    <s v="MTS"/>
    <s v="C6703331"/>
    <s v="BIG C - THAO DIEN"/>
    <s v="MTS"/>
    <n v="11"/>
    <x v="2"/>
    <x v="1"/>
  </r>
  <r>
    <x v="25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52"/>
    <s v=""/>
    <s v="V01H010001"/>
    <s v="2101"/>
    <s v="Complete"/>
    <s v="MTS"/>
    <s v="C6703331"/>
    <s v="BIG C - THAO DIEN"/>
    <s v="MTS"/>
    <n v="2"/>
    <x v="2"/>
    <x v="1"/>
  </r>
  <r>
    <x v="25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52"/>
    <s v=""/>
    <s v="V01H010001"/>
    <s v="2101"/>
    <s v="Complete"/>
    <s v="MTS"/>
    <s v="C6703331"/>
    <s v="BIG C - THAO DIEN"/>
    <s v="MTS"/>
    <n v="2"/>
    <x v="2"/>
    <x v="1"/>
  </r>
  <r>
    <x v="3"/>
    <s v="NBTI - VIETNAM MT"/>
    <s v="F51"/>
    <s v="MT SOUTH"/>
    <s v="EVN2"/>
    <s v="NBTI - VIETNAM MT"/>
    <s v="MW00"/>
    <s v="VNMTDS"/>
    <s v="MT-DIR-S"/>
    <s v="320463"/>
    <s v="Na 8,5g"/>
    <n v="2"/>
    <n v="2"/>
    <s v="CTN"/>
    <s v="CTN"/>
    <n v="119.70099999999999"/>
    <n v="119.70099999999999"/>
    <s v=""/>
    <n v="239.40100000000001"/>
    <n v="-71.509"/>
    <n v="23.94"/>
    <n v="263.34100000000001"/>
    <s v="VND"/>
    <s v=""/>
    <s v=""/>
    <s v="2900007447"/>
    <s v=""/>
    <s v="V01H010001"/>
    <s v="2101"/>
    <s v="Complete"/>
    <s v="MTS"/>
    <s v="C6703319"/>
    <s v="BIG C - DONG NAI"/>
    <s v="MTS"/>
    <n v="2"/>
    <x v="2"/>
    <x v="1"/>
  </r>
  <r>
    <x v="3"/>
    <s v="NBTI - VIETNAM MT"/>
    <s v="F51"/>
    <s v="MT SOUTH"/>
    <s v="EVN2"/>
    <s v="NBTI - VIETNAM MT"/>
    <s v="MW00"/>
    <s v="VNMTDS"/>
    <s v="MT-DIR-S"/>
    <s v="323620"/>
    <s v="Ahh 16g"/>
    <n v="9"/>
    <n v="9"/>
    <s v="CTN"/>
    <s v="CTN"/>
    <n v="355.45499999999998"/>
    <n v="355.45499999999998"/>
    <s v=""/>
    <n v="3199.0949999999998"/>
    <n v="0"/>
    <n v="319.91000000000003"/>
    <n v="3519.0050000000001"/>
    <s v="VND"/>
    <s v=""/>
    <s v=""/>
    <s v="2900007447"/>
    <s v=""/>
    <s v="V01H010001"/>
    <s v="2101"/>
    <s v="Complete"/>
    <s v="MTS"/>
    <s v="C6703319"/>
    <s v="BIG C - DONG NAI"/>
    <s v="MTS"/>
    <n v="9"/>
    <x v="2"/>
    <x v="1"/>
  </r>
  <r>
    <x v="3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47"/>
    <s v=""/>
    <s v="V01H010001"/>
    <s v="2101"/>
    <s v="Complete"/>
    <s v="MTS"/>
    <s v="C6703319"/>
    <s v="BIG C - DONG NAI"/>
    <s v="MTS"/>
    <n v="2"/>
    <x v="2"/>
    <x v="1"/>
  </r>
  <r>
    <x v="3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447"/>
    <s v=""/>
    <s v="V01H010001"/>
    <s v="2101"/>
    <s v="Complete"/>
    <s v="MTS"/>
    <s v="C6703319"/>
    <s v="BIG C - DONG NAI"/>
    <s v="MTS"/>
    <n v="4"/>
    <x v="2"/>
    <x v="1"/>
  </r>
  <r>
    <x v="26"/>
    <s v="NBTI - VIETNAM MT"/>
    <s v="F51"/>
    <s v="MT SOUTH"/>
    <s v="EVN2"/>
    <s v="NBTI - VIETNAM MT"/>
    <s v="MW00"/>
    <s v="VNMTDS"/>
    <s v="MT-DIR-S"/>
    <s v="320463"/>
    <s v="Na 8,5g"/>
    <n v="15"/>
    <n v="15"/>
    <s v="CTN"/>
    <s v="CTN"/>
    <n v="119.7"/>
    <n v="119.7"/>
    <s v=""/>
    <n v="1795.5050000000001"/>
    <n v="-536.32000000000005"/>
    <n v="179.55099999999999"/>
    <n v="1975.056"/>
    <s v="VND"/>
    <s v=""/>
    <s v=""/>
    <s v="2900007450"/>
    <s v=""/>
    <s v="V01H010001"/>
    <s v="2101"/>
    <s v="Complete"/>
    <s v="MTS"/>
    <s v="C6703324"/>
    <s v="BIG C - TAN HIEP"/>
    <s v="MTS"/>
    <n v="15"/>
    <x v="2"/>
    <x v="1"/>
  </r>
  <r>
    <x v="26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450"/>
    <s v=""/>
    <s v="V01H010001"/>
    <s v="2101"/>
    <s v="Complete"/>
    <s v="MTS"/>
    <s v="C6703324"/>
    <s v="BIG C - TAN HIEP"/>
    <s v="MTS"/>
    <n v="2"/>
    <x v="2"/>
    <x v="1"/>
  </r>
  <r>
    <x v="26"/>
    <s v="NBTI - VIETNAM MT"/>
    <s v="F51"/>
    <s v="MT SOUTH"/>
    <s v="EVN2"/>
    <s v="NBTI - VIETNAM MT"/>
    <s v="MW00"/>
    <s v="VNMTDS"/>
    <s v="MT-DIR-S"/>
    <s v="320001"/>
    <s v="Na 16g Tet"/>
    <n v="6"/>
    <n v="6"/>
    <s v="CTN"/>
    <s v="CTN"/>
    <n v="181.28200000000001"/>
    <n v="181.28200000000001"/>
    <s v=""/>
    <n v="1087.692"/>
    <n v="-191.946"/>
    <n v="108.76900000000001"/>
    <n v="1196.461"/>
    <s v="VND"/>
    <s v=""/>
    <s v=""/>
    <s v="2900007450"/>
    <s v=""/>
    <s v="V01H010001"/>
    <s v="2101"/>
    <s v="Complete"/>
    <s v="MTS"/>
    <s v="C6703324"/>
    <s v="BIG C - TAN HIEP"/>
    <s v="MTS"/>
    <n v="6"/>
    <x v="2"/>
    <x v="1"/>
  </r>
  <r>
    <x v="26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50"/>
    <s v=""/>
    <s v="V01H010001"/>
    <s v="2101"/>
    <s v="Complete"/>
    <s v="MTS"/>
    <s v="C6703324"/>
    <s v="BIG C - TAN HIEP"/>
    <s v="MTS"/>
    <n v="2"/>
    <x v="2"/>
    <x v="1"/>
  </r>
  <r>
    <x v="26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50"/>
    <s v=""/>
    <s v="V01H010001"/>
    <s v="2101"/>
    <s v="Complete"/>
    <s v="MTS"/>
    <s v="C6703324"/>
    <s v="BIG C - TAN HIEP"/>
    <s v="MTS"/>
    <n v="2"/>
    <x v="2"/>
    <x v="1"/>
  </r>
  <r>
    <x v="27"/>
    <s v="NBTI - VIETNAM MT"/>
    <s v="F51"/>
    <s v="MT SOUTH"/>
    <s v="EVN2"/>
    <s v="NBTI - VIETNAM MT"/>
    <s v="MW00"/>
    <s v="VNMTDC"/>
    <s v="MT-DIR-C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7432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3620"/>
    <s v="Ahh 16g"/>
    <n v="150"/>
    <n v="150"/>
    <s v="CTN"/>
    <s v="CTN"/>
    <n v="340"/>
    <n v="340"/>
    <s v=""/>
    <n v="51000"/>
    <n v="0"/>
    <n v="5099.9989999999998"/>
    <n v="56099.999000000003"/>
    <s v="VND"/>
    <s v=""/>
    <s v=""/>
    <s v="2900007432"/>
    <s v=""/>
    <s v="V01H010001"/>
    <s v="2101"/>
    <s v="Complete"/>
    <s v="MTN"/>
    <s v="C6703160"/>
    <s v=""/>
    <s v=""/>
    <n v="150"/>
    <x v="4"/>
    <x v="0"/>
  </r>
  <r>
    <x v="27"/>
    <s v="NBTI - VIETNAM MT"/>
    <s v="F51"/>
    <s v="MT SOUTH"/>
    <s v="EVN2"/>
    <s v="NBTI - VIETNAM MT"/>
    <s v="MW00"/>
    <s v="VNMTDC"/>
    <s v="MT-DIR-C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432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432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7432"/>
    <s v=""/>
    <s v="V01H010001"/>
    <s v="2101"/>
    <s v="Complete"/>
    <s v="MTN"/>
    <s v="C6703160"/>
    <s v=""/>
    <s v=""/>
    <n v="5"/>
    <x v="4"/>
    <x v="0"/>
  </r>
  <r>
    <x v="28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436"/>
    <s v=""/>
    <s v="V01H010001"/>
    <s v="2101"/>
    <s v="Complete"/>
    <s v="MTS"/>
    <s v="C6703152"/>
    <s v=""/>
    <s v=""/>
    <n v="10"/>
    <x v="1"/>
    <x v="1"/>
  </r>
  <r>
    <x v="28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40"/>
    <n v="340"/>
    <s v=""/>
    <n v="1700"/>
    <n v="0"/>
    <n v="170"/>
    <n v="1870"/>
    <s v="VND"/>
    <s v=""/>
    <s v=""/>
    <s v="2900007436"/>
    <s v=""/>
    <s v="V01H010001"/>
    <s v="2101"/>
    <s v="Complete"/>
    <s v="MTS"/>
    <s v="C6703152"/>
    <s v=""/>
    <s v=""/>
    <n v="5"/>
    <x v="1"/>
    <x v="1"/>
  </r>
  <r>
    <x v="28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7436"/>
    <s v=""/>
    <s v="V01H010001"/>
    <s v="2101"/>
    <s v="Complete"/>
    <s v="MTS"/>
    <s v="C6703152"/>
    <s v=""/>
    <s v=""/>
    <n v="10"/>
    <x v="1"/>
    <x v="1"/>
  </r>
  <r>
    <x v="28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7436"/>
    <s v=""/>
    <s v="V01H010001"/>
    <s v="2101"/>
    <s v="Complete"/>
    <s v="MTS"/>
    <s v="C6703152"/>
    <s v=""/>
    <s v=""/>
    <n v="2"/>
    <x v="1"/>
    <x v="1"/>
  </r>
  <r>
    <x v="6"/>
    <s v="NBTI - VIETNAM MT"/>
    <s v="F09"/>
    <s v="EDD7 + EDD5"/>
    <s v="EVN2"/>
    <s v="NBTI - VIETNAM MT"/>
    <s v="MW00"/>
    <s v="VNMTIS"/>
    <s v="MT-IND-S"/>
    <s v="323510"/>
    <s v="Na 52g *60g"/>
    <n v="500"/>
    <n v="500"/>
    <s v="CTN"/>
    <s v="CTN"/>
    <n v="273"/>
    <n v="273"/>
    <s v=""/>
    <n v="136500"/>
    <n v="0"/>
    <n v="13650"/>
    <n v="150150"/>
    <s v="VND"/>
    <s v=""/>
    <s v=""/>
    <s v="2900007346"/>
    <s v=""/>
    <s v="V01H010001"/>
    <s v="2101"/>
    <s v="Complete"/>
    <s v=""/>
    <s v="C6703148"/>
    <s v=""/>
    <s v=""/>
    <n v="500"/>
    <x v="3"/>
    <x v="2"/>
  </r>
  <r>
    <x v="6"/>
    <s v="NBTI - VIETNAM MT"/>
    <s v="F09"/>
    <s v="EDD7 + EDD5"/>
    <s v="EVN2"/>
    <s v="NBTI - VIETNAM MT"/>
    <s v="MW00"/>
    <s v="VNMTIS"/>
    <s v="MT-IND-S"/>
    <s v="323510"/>
    <s v="Na 52g *60g"/>
    <n v="150"/>
    <n v="150"/>
    <s v="CTN"/>
    <s v="CTN"/>
    <n v="232.05"/>
    <n v="232.05"/>
    <s v=""/>
    <n v="34807.5"/>
    <n v="-6142.5"/>
    <n v="3480.75"/>
    <n v="38288.25"/>
    <s v="VND"/>
    <s v=""/>
    <s v=""/>
    <s v="2900007345"/>
    <s v=""/>
    <s v="V01H010001"/>
    <s v="2101"/>
    <s v="Complete"/>
    <s v=""/>
    <s v="C6703148"/>
    <s v=""/>
    <s v=""/>
    <n v="150"/>
    <x v="3"/>
    <x v="2"/>
  </r>
  <r>
    <x v="29"/>
    <s v="NBTI - VIETNAM MT"/>
    <s v="F51"/>
    <s v="MT SOUTH"/>
    <s v="EVN2"/>
    <s v="NBTI - VIETNAM MT"/>
    <s v="MW00"/>
    <s v="VNMTDS"/>
    <s v="MT-DIR-S"/>
    <s v="320463"/>
    <s v="Na 8,5g"/>
    <n v="7"/>
    <n v="7"/>
    <s v="CTN"/>
    <s v="CTN"/>
    <n v="119.7"/>
    <n v="119.7"/>
    <s v=""/>
    <n v="837.90200000000004"/>
    <n v="-250.28299999999999"/>
    <n v="83.79"/>
    <n v="921.69200000000001"/>
    <s v="VND"/>
    <s v=""/>
    <s v=""/>
    <s v="2900007471"/>
    <s v=""/>
    <s v="V01H010001"/>
    <s v="2101"/>
    <s v="Complete"/>
    <s v="MTS"/>
    <s v="C6703330"/>
    <s v="BIG C - NGUYEN THI THAP"/>
    <s v="MTS"/>
    <n v="7"/>
    <x v="1"/>
    <x v="1"/>
  </r>
  <r>
    <x v="29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471"/>
    <s v=""/>
    <s v="V01H010001"/>
    <s v="2101"/>
    <s v="Complete"/>
    <s v="MTS"/>
    <s v="C6703330"/>
    <s v="BIG C - NGUYEN THI THAP"/>
    <s v="MTS"/>
    <n v="3"/>
    <x v="1"/>
    <x v="1"/>
  </r>
  <r>
    <x v="29"/>
    <s v="NBTI - VIETNAM MT"/>
    <s v="F51"/>
    <s v="MT SOUTH"/>
    <s v="EVN2"/>
    <s v="NBTI - VIETNAM MT"/>
    <s v="MW00"/>
    <s v="VNMTDS"/>
    <s v="MT-DIR-S"/>
    <s v="320001"/>
    <s v="Na 16g Tet"/>
    <n v="7"/>
    <n v="7"/>
    <s v="CTN"/>
    <s v="CTN"/>
    <n v="181.28200000000001"/>
    <n v="181.28200000000001"/>
    <s v=""/>
    <n v="1268.9739999999999"/>
    <n v="-223.93700000000001"/>
    <n v="126.89700000000001"/>
    <n v="1395.8710000000001"/>
    <s v="VND"/>
    <s v=""/>
    <s v=""/>
    <s v="2900007471"/>
    <s v=""/>
    <s v="V01H010001"/>
    <s v="2101"/>
    <s v="Complete"/>
    <s v="MTS"/>
    <s v="C6703330"/>
    <s v="BIG C - NGUYEN THI THAP"/>
    <s v="MTS"/>
    <n v="7"/>
    <x v="1"/>
    <x v="1"/>
  </r>
  <r>
    <x v="29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71"/>
    <s v=""/>
    <s v="V01H010001"/>
    <s v="2101"/>
    <s v="Complete"/>
    <s v="MTS"/>
    <s v="C6703330"/>
    <s v="BIG C - NGUYEN THI THAP"/>
    <s v="MTS"/>
    <n v="2"/>
    <x v="1"/>
    <x v="1"/>
  </r>
  <r>
    <x v="29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471"/>
    <s v=""/>
    <s v="V01H010001"/>
    <s v="2101"/>
    <s v="Complete"/>
    <s v="MTS"/>
    <s v="C6703330"/>
    <s v="BIG C - NGUYEN THI THAP"/>
    <s v="MTS"/>
    <n v="2"/>
    <x v="1"/>
    <x v="1"/>
  </r>
  <r>
    <x v="29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471"/>
    <s v=""/>
    <s v="V01H010001"/>
    <s v="2101"/>
    <s v="Complete"/>
    <s v="MTS"/>
    <s v="C6703330"/>
    <s v="BIG C - NGUYEN THI THAP"/>
    <s v="MTS"/>
    <n v="1"/>
    <x v="1"/>
    <x v="1"/>
  </r>
  <r>
    <x v="30"/>
    <s v="NBTI - VIETNAM MT"/>
    <s v="F51"/>
    <s v="MT SOUTH"/>
    <s v="EVN2"/>
    <s v="NBTI - VIETNAM MT"/>
    <s v="MW00"/>
    <s v="VNMTDS"/>
    <s v="MT-DIR-S"/>
    <s v="320463"/>
    <s v="Na 8,5g"/>
    <n v="20"/>
    <n v="20"/>
    <s v="CTN"/>
    <s v="CTN"/>
    <n v="155.45500000000001"/>
    <n v="155.45500000000001"/>
    <s v=""/>
    <n v="3109.1"/>
    <n v="0"/>
    <n v="310.91000000000003"/>
    <n v="3420.01"/>
    <s v="VND"/>
    <s v=""/>
    <s v=""/>
    <s v="2900007472"/>
    <s v=""/>
    <s v="V01H010001"/>
    <s v="2101"/>
    <s v="Complete"/>
    <s v="MTS"/>
    <s v="C6703157"/>
    <s v=""/>
    <s v=""/>
    <n v="20"/>
    <x v="2"/>
    <x v="1"/>
  </r>
  <r>
    <x v="30"/>
    <s v="NBTI - VIETNAM MT"/>
    <s v="F51"/>
    <s v="MT SOUTH"/>
    <s v="EVN2"/>
    <s v="NBTI - VIETNAM MT"/>
    <s v="MW00"/>
    <s v="VNMTDS"/>
    <s v="MT-DIR-S"/>
    <s v="323620"/>
    <s v="Ahh 16g"/>
    <n v="15"/>
    <n v="15"/>
    <s v="CTN"/>
    <s v="CTN"/>
    <n v="340"/>
    <n v="340"/>
    <s v=""/>
    <n v="5100"/>
    <n v="0"/>
    <n v="510.00099999999998"/>
    <n v="5610.0010000000002"/>
    <s v="VND"/>
    <s v=""/>
    <s v=""/>
    <s v="2900007472"/>
    <s v=""/>
    <s v="V01H010001"/>
    <s v="2101"/>
    <s v="Complete"/>
    <s v="MTS"/>
    <s v="C6703157"/>
    <s v=""/>
    <s v=""/>
    <n v="15"/>
    <x v="2"/>
    <x v="1"/>
  </r>
  <r>
    <x v="30"/>
    <s v="NBTI - VIETNAM MT"/>
    <s v="F51"/>
    <s v="MT SOUTH"/>
    <s v="EVN2"/>
    <s v="NBTI - VIETNAM MT"/>
    <s v="MW00"/>
    <s v="VNMTDS"/>
    <s v="MT-DIR-S"/>
    <s v="321238"/>
    <s v="Richoco Wfr 17g"/>
    <n v="1"/>
    <n v="1"/>
    <s v="CTN"/>
    <s v="CTN"/>
    <n v="213.273"/>
    <n v="213.273"/>
    <s v=""/>
    <n v="213.273"/>
    <n v="0"/>
    <n v="21.327000000000002"/>
    <n v="234.6"/>
    <s v="VND"/>
    <s v=""/>
    <s v=""/>
    <s v="2900007472"/>
    <s v=""/>
    <s v="V01H010001"/>
    <s v="2101"/>
    <s v="Complete"/>
    <s v="MTS"/>
    <s v="C6703157"/>
    <s v=""/>
    <s v=""/>
    <n v="1"/>
    <x v="2"/>
    <x v="1"/>
  </r>
  <r>
    <x v="30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00"/>
    <n v="300"/>
    <s v=""/>
    <n v="300"/>
    <n v="0"/>
    <n v="30"/>
    <n v="330"/>
    <s v="VND"/>
    <s v=""/>
    <s v=""/>
    <s v="2900007472"/>
    <s v=""/>
    <s v="V01H010001"/>
    <s v="2101"/>
    <s v="Complete"/>
    <s v="MTS"/>
    <s v="C6703157"/>
    <s v=""/>
    <s v=""/>
    <n v="1"/>
    <x v="2"/>
    <x v="1"/>
  </r>
  <r>
    <x v="30"/>
    <s v="NBTI - VIETNAM MT"/>
    <s v="F51"/>
    <s v="MT SOUTH"/>
    <s v="EVN2"/>
    <s v="NBTI - VIETNAM MT"/>
    <s v="MW00"/>
    <s v="VNMTDS"/>
    <s v="MT-DIR-S"/>
    <s v="324103"/>
    <s v="Na 52g Tet"/>
    <n v="1"/>
    <n v="1"/>
    <s v="CTN"/>
    <s v="CTN"/>
    <n v="300"/>
    <n v="300"/>
    <s v=""/>
    <n v="300"/>
    <n v="0"/>
    <n v="30"/>
    <n v="330"/>
    <s v="VND"/>
    <s v=""/>
    <s v=""/>
    <s v="2900007472"/>
    <s v=""/>
    <s v="V01H010001"/>
    <s v="2101"/>
    <s v="Complete"/>
    <s v="MTS"/>
    <s v="C6703157"/>
    <s v=""/>
    <s v=""/>
    <n v="1"/>
    <x v="2"/>
    <x v="1"/>
  </r>
  <r>
    <x v="30"/>
    <s v="NBTI - VIETNAM MT"/>
    <s v="F51"/>
    <s v="MT SOUTH"/>
    <s v="EVN2"/>
    <s v="NBTI - VIETNAM MT"/>
    <s v="MW00"/>
    <s v="VNMTDS"/>
    <s v="MT-DIR-S"/>
    <s v="320001"/>
    <s v="Na 16g Tet"/>
    <n v="8"/>
    <n v="8"/>
    <s v="CTN"/>
    <s v="CTN"/>
    <n v="213.273"/>
    <n v="213.273"/>
    <s v=""/>
    <n v="1706.184"/>
    <n v="0"/>
    <n v="170.61799999999999"/>
    <n v="1876.8019999999999"/>
    <s v="VND"/>
    <s v=""/>
    <s v=""/>
    <s v="2900007472"/>
    <s v=""/>
    <s v="V01H010001"/>
    <s v="2101"/>
    <s v="Complete"/>
    <s v="MTS"/>
    <s v="C6703157"/>
    <s v=""/>
    <s v=""/>
    <n v="8"/>
    <x v="2"/>
    <x v="1"/>
  </r>
  <r>
    <x v="30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7472"/>
    <s v=""/>
    <s v="V01H010001"/>
    <s v="2101"/>
    <s v="Complete"/>
    <s v="MTS"/>
    <s v="C6703157"/>
    <s v=""/>
    <s v=""/>
    <n v="2"/>
    <x v="2"/>
    <x v="1"/>
  </r>
  <r>
    <x v="31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473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3620"/>
    <s v="Ahh 16g"/>
    <n v="10"/>
    <n v="10"/>
    <s v="CTN"/>
    <s v="CTN"/>
    <n v="340"/>
    <n v="340"/>
    <s v=""/>
    <n v="3400"/>
    <n v="0"/>
    <n v="340"/>
    <n v="3740"/>
    <s v="VND"/>
    <s v=""/>
    <s v=""/>
    <s v="2900007473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473"/>
    <s v=""/>
    <s v="V01H010001"/>
    <s v="2101"/>
    <s v="Complete"/>
    <s v="MTS"/>
    <s v="C6703151"/>
    <s v=""/>
    <s v=""/>
    <n v="5"/>
    <x v="1"/>
    <x v="1"/>
  </r>
  <r>
    <x v="31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00"/>
    <n v="300"/>
    <s v=""/>
    <n v="600"/>
    <n v="0"/>
    <n v="60"/>
    <n v="660"/>
    <s v="VND"/>
    <s v=""/>
    <s v=""/>
    <s v="2900007473"/>
    <s v=""/>
    <s v="V01H010001"/>
    <s v="2101"/>
    <s v="Complete"/>
    <s v="MTS"/>
    <s v="C6703151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4103"/>
    <s v="Na 52g Tet"/>
    <n v="2"/>
    <n v="2"/>
    <s v="CTN"/>
    <s v="CTN"/>
    <n v="300"/>
    <n v="300"/>
    <s v=""/>
    <n v="600"/>
    <n v="0"/>
    <n v="60"/>
    <n v="660"/>
    <s v="VND"/>
    <s v=""/>
    <s v=""/>
    <s v="2900007473"/>
    <s v=""/>
    <s v="V01H010001"/>
    <s v="2101"/>
    <s v="Complete"/>
    <s v="MTS"/>
    <s v="C6703151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7473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7473"/>
    <s v=""/>
    <s v="V01H010001"/>
    <s v="2101"/>
    <s v="Complete"/>
    <s v="MTS"/>
    <s v="C6703151"/>
    <s v=""/>
    <s v=""/>
    <n v="5"/>
    <x v="1"/>
    <x v="1"/>
  </r>
  <r>
    <x v="32"/>
    <s v="NBTI - VIETNAM MT"/>
    <s v="F51"/>
    <s v="MT SOUTH"/>
    <s v="EVN2"/>
    <s v="NBTI - VIETNAM MT"/>
    <s v="MW00"/>
    <s v="VNMTDN"/>
    <s v="MT-DIR-N"/>
    <s v="320463"/>
    <s v="Na 8,5g"/>
    <n v="19"/>
    <n v="19"/>
    <s v="CTN"/>
    <s v="CTN"/>
    <n v="115.03700000000001"/>
    <n v="115.03700000000001"/>
    <s v=""/>
    <n v="2185.6970000000001"/>
    <n v="-767.94799999999998"/>
    <n v="218.56899999999999"/>
    <n v="2404.2660000000001"/>
    <s v="VND"/>
    <s v=""/>
    <s v=""/>
    <s v="2900007405"/>
    <s v=""/>
    <s v="V01H010001"/>
    <s v="2101"/>
    <s v="Complete"/>
    <s v="MTN"/>
    <s v="C6703370"/>
    <s v=""/>
    <s v=""/>
    <n v="19"/>
    <x v="0"/>
    <x v="0"/>
  </r>
  <r>
    <x v="32"/>
    <s v="NBTI - VIETNAM MT"/>
    <s v="F51"/>
    <s v="MT SOUTH"/>
    <s v="EVN2"/>
    <s v="NBTI - VIETNAM MT"/>
    <s v="MW00"/>
    <s v="VNMTDN"/>
    <s v="MT-DIR-N"/>
    <s v="331017"/>
    <s v="Richoco Wfr 58g"/>
    <n v="3"/>
    <n v="3"/>
    <s v="CTN"/>
    <s v="CTN"/>
    <n v="300"/>
    <n v="300"/>
    <s v=""/>
    <n v="900"/>
    <n v="0"/>
    <n v="90"/>
    <n v="990"/>
    <s v="VND"/>
    <s v=""/>
    <s v=""/>
    <s v="2900007405"/>
    <s v=""/>
    <s v="V01H010001"/>
    <s v="2101"/>
    <s v="Complete"/>
    <s v="MTN"/>
    <s v="C6703370"/>
    <s v=""/>
    <s v=""/>
    <n v="3"/>
    <x v="0"/>
    <x v="0"/>
  </r>
  <r>
    <x v="32"/>
    <s v="NBTI - VIETNAM MT"/>
    <s v="F51"/>
    <s v="MT SOUTH"/>
    <s v="EVN2"/>
    <s v="NBTI - VIETNAM MT"/>
    <s v="MW00"/>
    <s v="VNMTDN"/>
    <s v="MT-DIR-N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405"/>
    <s v=""/>
    <s v="V01H010001"/>
    <s v="2101"/>
    <s v="Complete"/>
    <s v="MTN"/>
    <s v="C6703370"/>
    <s v=""/>
    <s v=""/>
    <n v="5"/>
    <x v="0"/>
    <x v="0"/>
  </r>
  <r>
    <x v="32"/>
    <s v="NBTI - VIETNAM MT"/>
    <s v="F51"/>
    <s v="MT SOUTH"/>
    <s v="EVN2"/>
    <s v="NBTI - VIETNAM MT"/>
    <s v="MW00"/>
    <s v="VNMTDN"/>
    <s v="MT-DIR-N"/>
    <s v="323709"/>
    <s v="Nextar Brownies 112g"/>
    <n v="1"/>
    <n v="1"/>
    <s v="CTN"/>
    <s v="CTN"/>
    <n v="300"/>
    <n v="300"/>
    <s v=""/>
    <n v="300"/>
    <n v="0"/>
    <n v="30"/>
    <n v="330"/>
    <s v="VND"/>
    <s v=""/>
    <s v=""/>
    <s v="2900007405"/>
    <s v=""/>
    <s v="V01H010001"/>
    <s v="2101"/>
    <s v="Complete"/>
    <s v="MTN"/>
    <s v="C6703370"/>
    <s v=""/>
    <s v=""/>
    <n v="1"/>
    <x v="0"/>
    <x v="0"/>
  </r>
  <r>
    <x v="5"/>
    <s v="NBTI - VIETNAM MT"/>
    <s v="F51"/>
    <s v="MT SOUTH"/>
    <s v="EVN2"/>
    <s v="NBTI - VIETNAM MT"/>
    <s v="MW00"/>
    <s v="VNMTDS"/>
    <s v="MT-DIR-S"/>
    <s v="320463"/>
    <s v="Na 8,5g"/>
    <n v="50"/>
    <n v="50"/>
    <s v="CTN"/>
    <s v="CTN"/>
    <n v="119.7"/>
    <n v="119.7"/>
    <s v=""/>
    <n v="5985.0169999999998"/>
    <n v="-1787.7329999999999"/>
    <n v="598.50199999999995"/>
    <n v="6583.5190000000002"/>
    <s v="VND"/>
    <s v=""/>
    <s v=""/>
    <s v="2900007534"/>
    <s v=""/>
    <s v="V01H010001"/>
    <s v="2101"/>
    <s v="Complete"/>
    <s v="MTS"/>
    <s v="C6703323"/>
    <s v="BIG C - GO VAP"/>
    <s v="MTS"/>
    <n v="50"/>
    <x v="2"/>
    <x v="1"/>
  </r>
  <r>
    <x v="5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534"/>
    <s v=""/>
    <s v="V01H010001"/>
    <s v="2101"/>
    <s v="Complete"/>
    <s v="MTS"/>
    <s v="C6703323"/>
    <s v="BIG C - GO VAP"/>
    <s v="MTS"/>
    <n v="2"/>
    <x v="2"/>
    <x v="1"/>
  </r>
  <r>
    <x v="5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534"/>
    <s v=""/>
    <s v="V01H010001"/>
    <s v="2101"/>
    <s v="Complete"/>
    <s v="MTS"/>
    <s v="C6703323"/>
    <s v="BIG C - GO VAP"/>
    <s v="MTS"/>
    <n v="2"/>
    <x v="2"/>
    <x v="1"/>
  </r>
  <r>
    <x v="5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534"/>
    <s v=""/>
    <s v="V01H010001"/>
    <s v="2101"/>
    <s v="Complete"/>
    <s v="MTS"/>
    <s v="C6703323"/>
    <s v="BIG C - GO VAP"/>
    <s v="MTS"/>
    <n v="4"/>
    <x v="2"/>
    <x v="1"/>
  </r>
  <r>
    <x v="33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19.7"/>
    <n v="119.7"/>
    <s v=""/>
    <n v="1197.0029999999999"/>
    <n v="-357.54700000000003"/>
    <n v="119.7"/>
    <n v="1316.703"/>
    <s v="VND"/>
    <s v=""/>
    <s v=""/>
    <s v="2900007535"/>
    <s v=""/>
    <s v="V01H010001"/>
    <s v="2101"/>
    <s v="Complete"/>
    <s v="MTS"/>
    <s v="C6703326"/>
    <s v="BIG C - BINH DUONG"/>
    <s v="MTS"/>
    <n v="10"/>
    <x v="1"/>
    <x v="1"/>
  </r>
  <r>
    <x v="33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7535"/>
    <s v=""/>
    <s v="V01H010001"/>
    <s v="2101"/>
    <s v="Complete"/>
    <s v="MTS"/>
    <s v="C6703326"/>
    <s v="BIG C - BINH DUONG"/>
    <s v="MTS"/>
    <n v="1"/>
    <x v="1"/>
    <x v="1"/>
  </r>
  <r>
    <x v="33"/>
    <s v="NBTI - VIETNAM MT"/>
    <s v="F51"/>
    <s v="MT SOUTH"/>
    <s v="EVN2"/>
    <s v="NBTI - VIETNAM MT"/>
    <s v="MW00"/>
    <s v="VNMTDS"/>
    <s v="MT-DIR-S"/>
    <s v="320001"/>
    <s v="Na 16g Tet"/>
    <n v="8"/>
    <n v="8"/>
    <s v="CTN"/>
    <s v="CTN"/>
    <n v="181.28200000000001"/>
    <n v="181.28200000000001"/>
    <s v=""/>
    <n v="1450.2560000000001"/>
    <n v="-255.928"/>
    <n v="145.02600000000001"/>
    <n v="1595.2819999999999"/>
    <s v="VND"/>
    <s v=""/>
    <s v=""/>
    <s v="2900007535"/>
    <s v=""/>
    <s v="V01H010001"/>
    <s v="2101"/>
    <s v="Complete"/>
    <s v="MTS"/>
    <s v="C6703326"/>
    <s v="BIG C - BINH DUONG"/>
    <s v="MTS"/>
    <n v="8"/>
    <x v="1"/>
    <x v="1"/>
  </r>
  <r>
    <x v="33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535"/>
    <s v=""/>
    <s v="V01H010001"/>
    <s v="2101"/>
    <s v="Complete"/>
    <s v="MTS"/>
    <s v="C6703326"/>
    <s v="BIG C - BINH DUONG"/>
    <s v="MTS"/>
    <n v="2"/>
    <x v="1"/>
    <x v="1"/>
  </r>
  <r>
    <x v="33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535"/>
    <s v=""/>
    <s v="V01H010001"/>
    <s v="2101"/>
    <s v="Complete"/>
    <s v="MTS"/>
    <s v="C6703326"/>
    <s v="BIG C - BINH DUONG"/>
    <s v="MTS"/>
    <n v="2"/>
    <x v="1"/>
    <x v="1"/>
  </r>
  <r>
    <x v="34"/>
    <s v="NBTI - VIETNAM MT"/>
    <s v="F51"/>
    <s v="MT SOUTH"/>
    <s v="EVN2"/>
    <s v="NBTI - VIETNAM MT"/>
    <s v="MW00"/>
    <s v="VNMTDS"/>
    <s v="MT-DIR-S"/>
    <s v="320463"/>
    <s v="Na 8,5g"/>
    <n v="25"/>
    <n v="25"/>
    <s v="CTN"/>
    <s v="CTN"/>
    <n v="119.7"/>
    <n v="119.7"/>
    <s v=""/>
    <n v="2992.509"/>
    <n v="-893.86599999999999"/>
    <n v="299.25099999999998"/>
    <n v="3291.76"/>
    <s v="VND"/>
    <s v=""/>
    <s v=""/>
    <s v="2900007536"/>
    <s v=""/>
    <s v="V01H010001"/>
    <s v="2101"/>
    <s v="Complete"/>
    <s v="MTS"/>
    <s v="C6703328"/>
    <s v="BIG C - DI AN"/>
    <s v="MTS"/>
    <n v="25"/>
    <x v="1"/>
    <x v="1"/>
  </r>
  <r>
    <x v="34"/>
    <s v="NBTI - VIETNAM MT"/>
    <s v="F51"/>
    <s v="MT SOUTH"/>
    <s v="EVN2"/>
    <s v="NBTI - VIETNAM MT"/>
    <s v="MW00"/>
    <s v="VNMTDS"/>
    <s v="MT-DIR-S"/>
    <s v="320001"/>
    <s v="Na 16g Tet"/>
    <n v="2"/>
    <n v="2"/>
    <s v="CTN"/>
    <s v="CTN"/>
    <n v="181.28200000000001"/>
    <n v="181.28200000000001"/>
    <s v=""/>
    <n v="362.56400000000002"/>
    <n v="-63.981999999999999"/>
    <n v="36.256"/>
    <n v="398.82"/>
    <s v="VND"/>
    <s v=""/>
    <s v=""/>
    <s v="2900007536"/>
    <s v=""/>
    <s v="V01H010001"/>
    <s v="2101"/>
    <s v="Complete"/>
    <s v="MTS"/>
    <s v="C6703328"/>
    <s v="BIG C - DI AN"/>
    <s v="MTS"/>
    <n v="2"/>
    <x v="1"/>
    <x v="1"/>
  </r>
  <r>
    <x v="34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536"/>
    <s v=""/>
    <s v="V01H010001"/>
    <s v="2101"/>
    <s v="Complete"/>
    <s v="MTS"/>
    <s v="C6703328"/>
    <s v="BIG C - DI AN"/>
    <s v="MTS"/>
    <n v="3"/>
    <x v="1"/>
    <x v="1"/>
  </r>
  <r>
    <x v="3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19.7"/>
    <n v="119.7"/>
    <s v=""/>
    <n v="1197.0029999999999"/>
    <n v="-357.54700000000003"/>
    <n v="119.7"/>
    <n v="1316.703"/>
    <s v="VND"/>
    <s v=""/>
    <s v=""/>
    <s v="2900007537"/>
    <s v=""/>
    <s v="V01H010001"/>
    <s v="2101"/>
    <s v="Complete"/>
    <s v="MTS"/>
    <s v="C6703319"/>
    <s v="BIG C - DONG NAI"/>
    <s v="MTS"/>
    <n v="10"/>
    <x v="2"/>
    <x v="1"/>
  </r>
  <r>
    <x v="3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55.45499999999998"/>
    <n v="355.45499999999998"/>
    <s v=""/>
    <n v="1777.2750000000001"/>
    <n v="0"/>
    <n v="177.72800000000001"/>
    <n v="1955.0029999999999"/>
    <s v="VND"/>
    <s v=""/>
    <s v=""/>
    <s v="2900007537"/>
    <s v=""/>
    <s v="V01H010001"/>
    <s v="2101"/>
    <s v="Complete"/>
    <s v="MTS"/>
    <s v="C6703319"/>
    <s v="BIG C - DONG NAI"/>
    <s v="MTS"/>
    <n v="5"/>
    <x v="2"/>
    <x v="1"/>
  </r>
  <r>
    <x v="3"/>
    <s v="NBTI - VIETNAM MT"/>
    <s v="F51"/>
    <s v="MT SOUTH"/>
    <s v="EVN2"/>
    <s v="NBTI - VIETNAM MT"/>
    <s v="MW00"/>
    <s v="VNMTDS"/>
    <s v="MT-DIR-S"/>
    <s v="320001"/>
    <s v="Na 16g Tet"/>
    <n v="15"/>
    <n v="15"/>
    <s v="CTN"/>
    <s v="CTN"/>
    <n v="181.28200000000001"/>
    <n v="181.28200000000001"/>
    <s v=""/>
    <n v="2719.2310000000002"/>
    <n v="-479.86399999999998"/>
    <n v="271.923"/>
    <n v="2991.154"/>
    <s v="VND"/>
    <s v=""/>
    <s v=""/>
    <s v="2900007537"/>
    <s v=""/>
    <s v="V01H010001"/>
    <s v="2101"/>
    <s v="Complete"/>
    <s v="MTS"/>
    <s v="C6703319"/>
    <s v="BIG C - DONG NAI"/>
    <s v="MTS"/>
    <n v="15"/>
    <x v="2"/>
    <x v="1"/>
  </r>
  <r>
    <x v="3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537"/>
    <s v=""/>
    <s v="V01H010001"/>
    <s v="2101"/>
    <s v="Complete"/>
    <s v="MTS"/>
    <s v="C6703319"/>
    <s v="BIG C - DONG NAI"/>
    <s v="MTS"/>
    <n v="1"/>
    <x v="2"/>
    <x v="1"/>
  </r>
  <r>
    <x v="7"/>
    <s v="NBTI - VIETNAM MT"/>
    <s v="F51"/>
    <s v="MT SOUTH"/>
    <s v="EVN2"/>
    <s v="NBTI - VIETNAM MT"/>
    <s v="MW00"/>
    <s v="VNMTDS"/>
    <s v="MT-DIR-S"/>
    <s v="320463"/>
    <s v="Na 8,5g"/>
    <n v="40"/>
    <n v="40"/>
    <s v="CTN"/>
    <s v="CTN"/>
    <n v="119.7"/>
    <n v="119.7"/>
    <s v=""/>
    <n v="4788.0140000000001"/>
    <n v="-1430.1859999999999"/>
    <n v="478.80200000000002"/>
    <n v="5266.8159999999998"/>
    <s v="VND"/>
    <s v=""/>
    <s v=""/>
    <s v="2900007547"/>
    <s v=""/>
    <s v="V01H010001"/>
    <s v="2101"/>
    <s v="Complete"/>
    <s v="MTS"/>
    <s v="C6703325"/>
    <s v="BIG C - PHU THANH"/>
    <s v="MTS"/>
    <n v="40"/>
    <x v="2"/>
    <x v="1"/>
  </r>
  <r>
    <x v="7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547"/>
    <s v=""/>
    <s v="V01H010001"/>
    <s v="2101"/>
    <s v="Complete"/>
    <s v="MTS"/>
    <s v="C6703325"/>
    <s v="BIG C - PHU THANH"/>
    <s v="MTS"/>
    <n v="2"/>
    <x v="2"/>
    <x v="1"/>
  </r>
  <r>
    <x v="7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547"/>
    <s v=""/>
    <s v="V01H010001"/>
    <s v="2101"/>
    <s v="Complete"/>
    <s v="MTS"/>
    <s v="C6703325"/>
    <s v="BIG C - PHU THANH"/>
    <s v="MTS"/>
    <n v="2"/>
    <x v="2"/>
    <x v="1"/>
  </r>
  <r>
    <x v="7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547"/>
    <s v=""/>
    <s v="V01H010001"/>
    <s v="2101"/>
    <s v="Complete"/>
    <s v="MTS"/>
    <s v="C6703325"/>
    <s v="BIG C - PHU THANH"/>
    <s v="MTS"/>
    <n v="2"/>
    <x v="2"/>
    <x v="1"/>
  </r>
  <r>
    <x v="35"/>
    <s v="NBTI - VIETNAM MT"/>
    <s v="F51"/>
    <s v="MT SOUTH"/>
    <s v="EVN2"/>
    <s v="NBTI - VIETNAM MT"/>
    <s v="MW00"/>
    <s v="VNMTDS"/>
    <s v="MT-DIR-S"/>
    <s v="321238"/>
    <s v="Richoco Wfr 17g"/>
    <n v="4"/>
    <n v="4"/>
    <s v="CTN"/>
    <s v="CTN"/>
    <n v="213.273"/>
    <n v="213.273"/>
    <s v=""/>
    <n v="853.09199999999998"/>
    <n v="0"/>
    <n v="85.308999999999997"/>
    <n v="938.40099999999995"/>
    <s v="VND"/>
    <s v=""/>
    <s v=""/>
    <s v="2900007593"/>
    <s v=""/>
    <s v="V01H010001"/>
    <s v="2101"/>
    <s v="Complete"/>
    <s v="MTS"/>
    <s v="C6703156"/>
    <s v=""/>
    <s v=""/>
    <n v="4"/>
    <x v="1"/>
    <x v="1"/>
  </r>
  <r>
    <x v="35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00"/>
    <n v="300"/>
    <s v=""/>
    <n v="900"/>
    <n v="0"/>
    <n v="90"/>
    <n v="990"/>
    <s v="VND"/>
    <s v=""/>
    <s v=""/>
    <s v="2900007593"/>
    <s v=""/>
    <s v="V01H010001"/>
    <s v="2101"/>
    <s v="Complete"/>
    <s v="MTS"/>
    <s v="C6703156"/>
    <s v=""/>
    <s v=""/>
    <n v="3"/>
    <x v="1"/>
    <x v="1"/>
  </r>
  <r>
    <x v="35"/>
    <s v="NBTI - VIETNAM MT"/>
    <s v="F51"/>
    <s v="MT SOUTH"/>
    <s v="EVN2"/>
    <s v="NBTI - VIETNAM MT"/>
    <s v="MW00"/>
    <s v="VNMTDS"/>
    <s v="MT-DIR-S"/>
    <s v="320001"/>
    <s v="Na 16g Tet"/>
    <n v="2"/>
    <n v="2"/>
    <s v="CTN"/>
    <s v="CTN"/>
    <n v="213.273"/>
    <n v="213.273"/>
    <s v=""/>
    <n v="426.54599999999999"/>
    <n v="0"/>
    <n v="42.655000000000001"/>
    <n v="469.20100000000002"/>
    <s v="VND"/>
    <s v=""/>
    <s v=""/>
    <s v="2900007593"/>
    <s v=""/>
    <s v="V01H010001"/>
    <s v="2101"/>
    <s v="Complete"/>
    <s v="MTS"/>
    <s v="C6703156"/>
    <s v=""/>
    <s v=""/>
    <n v="2"/>
    <x v="1"/>
    <x v="1"/>
  </r>
  <r>
    <x v="35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7593"/>
    <s v=""/>
    <s v="V01H010001"/>
    <s v="2101"/>
    <s v="Complete"/>
    <s v="MTS"/>
    <s v="C6703156"/>
    <s v=""/>
    <s v=""/>
    <n v="5"/>
    <x v="1"/>
    <x v="1"/>
  </r>
  <r>
    <x v="6"/>
    <s v="NBTI - VIETNAM MT"/>
    <s v="F09"/>
    <s v="EDD7 + EDD5"/>
    <s v="EVN2"/>
    <s v="NBTI - VIETNAM MT"/>
    <s v="MW00"/>
    <s v="VNMTIS"/>
    <s v="MT-IND-S"/>
    <s v="320001"/>
    <s v="Na 16g Tet"/>
    <n v="350"/>
    <n v="350"/>
    <s v="CTN"/>
    <s v="CTN"/>
    <n v="185.64"/>
    <n v="185.64"/>
    <s v=""/>
    <n v="64974"/>
    <n v="0"/>
    <n v="6497.4"/>
    <n v="71471.399999999994"/>
    <s v="VND"/>
    <s v=""/>
    <s v=""/>
    <s v="2900007569"/>
    <s v=""/>
    <s v="V01H010001"/>
    <s v="2101"/>
    <s v="Complete"/>
    <s v=""/>
    <s v="C6703148"/>
    <s v=""/>
    <s v=""/>
    <n v="350"/>
    <x v="3"/>
    <x v="2"/>
  </r>
  <r>
    <x v="6"/>
    <s v="NBTI - VIETNAM MT"/>
    <s v="F09"/>
    <s v="EDD7 + EDD5"/>
    <s v="EVN2"/>
    <s v="NBTI - VIETNAM MT"/>
    <s v="MW00"/>
    <s v="VNMTIS"/>
    <s v="MT-IND-S"/>
    <s v="320006"/>
    <s v="Green Tea  40g"/>
    <n v="500"/>
    <n v="500"/>
    <s v="CTN"/>
    <s v="CTN"/>
    <n v="273"/>
    <n v="273"/>
    <s v=""/>
    <n v="136500"/>
    <n v="0"/>
    <n v="13650"/>
    <n v="150150"/>
    <s v="VND"/>
    <s v=""/>
    <s v=""/>
    <s v="2900007569"/>
    <s v=""/>
    <s v="V01H010001"/>
    <s v="2101"/>
    <s v="Complete"/>
    <s v=""/>
    <s v="C6703148"/>
    <s v=""/>
    <s v=""/>
    <n v="500"/>
    <x v="3"/>
    <x v="2"/>
  </r>
  <r>
    <x v="6"/>
    <s v="NBTI - VIETNAM MT"/>
    <s v="F09"/>
    <s v="EDD7 + EDD5"/>
    <s v="EVN2"/>
    <s v="NBTI - VIETNAM MT"/>
    <s v="MW00"/>
    <s v="VNMTIS"/>
    <s v="MT-IND-S"/>
    <s v="320463"/>
    <s v="Na 8,5g"/>
    <n v="500"/>
    <n v="500"/>
    <s v="CTN"/>
    <s v="CTN"/>
    <n v="107.01600000000001"/>
    <n v="107.01600000000001"/>
    <s v=""/>
    <n v="53508.07"/>
    <n v="-15982.93"/>
    <n v="5350.8069999999998"/>
    <n v="58858.877"/>
    <s v="VND"/>
    <s v=""/>
    <s v=""/>
    <s v="2900007571"/>
    <s v=""/>
    <s v="V01H010001"/>
    <s v="2101"/>
    <s v="Complete"/>
    <s v=""/>
    <s v="C6703148"/>
    <s v=""/>
    <s v=""/>
    <n v="500"/>
    <x v="3"/>
    <x v="2"/>
  </r>
  <r>
    <x v="6"/>
    <s v="NBTI - VIETNAM MT"/>
    <s v="F09"/>
    <s v="EDD7 + EDD5"/>
    <s v="EVN2"/>
    <s v="NBTI - VIETNAM MT"/>
    <s v="MW00"/>
    <s v="VNMTIS"/>
    <s v="MT-IND-S"/>
    <s v="320001"/>
    <s v="Na 16g Tet"/>
    <n v="150"/>
    <n v="150"/>
    <s v="CTN"/>
    <s v="CTN"/>
    <n v="185.64"/>
    <n v="185.64"/>
    <s v=""/>
    <n v="27846"/>
    <n v="0"/>
    <n v="2784.6"/>
    <n v="30630.6"/>
    <s v="VND"/>
    <s v=""/>
    <s v=""/>
    <s v="2900007570"/>
    <s v=""/>
    <s v="V01H010001"/>
    <s v="2101"/>
    <s v="Complete"/>
    <s v=""/>
    <s v="C6703148"/>
    <s v=""/>
    <s v=""/>
    <n v="150"/>
    <x v="3"/>
    <x v="2"/>
  </r>
  <r>
    <x v="31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607"/>
    <s v=""/>
    <s v="V01H010001"/>
    <s v="2101"/>
    <s v="Canceled"/>
    <s v="MTS"/>
    <s v="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607"/>
    <s v=""/>
    <s v="V01H010001"/>
    <s v="2101"/>
    <s v="Canceled"/>
    <s v="MTS"/>
    <s v=""/>
    <s v=""/>
    <s v=""/>
    <n v="5"/>
    <x v="1"/>
    <x v="1"/>
  </r>
  <r>
    <x v="31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00"/>
    <n v="300"/>
    <s v=""/>
    <n v="600"/>
    <n v="0"/>
    <n v="60"/>
    <n v="660"/>
    <s v="VND"/>
    <s v=""/>
    <s v=""/>
    <s v="2900007607"/>
    <s v=""/>
    <s v="V01H010001"/>
    <s v="2101"/>
    <s v="Canceled"/>
    <s v="MTS"/>
    <s v="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7607"/>
    <s v=""/>
    <s v="V01H010001"/>
    <s v="2101"/>
    <s v="Canceled"/>
    <s v="MTS"/>
    <s v=""/>
    <s v=""/>
    <s v=""/>
    <n v="3"/>
    <x v="1"/>
    <x v="1"/>
  </r>
  <r>
    <x v="31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7607"/>
    <s v=""/>
    <s v="V01H010001"/>
    <s v="2101"/>
    <s v="Canceled"/>
    <s v="MTS"/>
    <s v=""/>
    <s v=""/>
    <s v=""/>
    <n v="10"/>
    <x v="1"/>
    <x v="1"/>
  </r>
  <r>
    <x v="12"/>
    <s v="NBTI - VIETNAM MT"/>
    <s v="F51"/>
    <s v="MT SOUTH"/>
    <s v="EVN2"/>
    <s v="NBTI - VIETNAM MT"/>
    <s v="MW00"/>
    <s v="VNMTDS"/>
    <s v="MT-DIR-S"/>
    <s v="320463"/>
    <s v="Na 8,5g"/>
    <n v="20"/>
    <n v="20"/>
    <s v="CTN"/>
    <s v="CTN"/>
    <n v="155.45500000000001"/>
    <n v="155.45500000000001"/>
    <s v=""/>
    <n v="3109.1"/>
    <n v="0"/>
    <n v="310.91000000000003"/>
    <n v="3420.01"/>
    <s v="VND"/>
    <s v=""/>
    <s v=""/>
    <s v="2900007603"/>
    <s v=""/>
    <s v="V01H010001"/>
    <s v="2101"/>
    <s v="Complete"/>
    <s v="MTS"/>
    <s v="C6703155"/>
    <s v=""/>
    <s v=""/>
    <n v="20"/>
    <x v="1"/>
    <x v="1"/>
  </r>
  <r>
    <x v="12"/>
    <s v="NBTI - VIETNAM MT"/>
    <s v="F51"/>
    <s v="MT SOUTH"/>
    <s v="EVN2"/>
    <s v="NBTI - VIETNAM MT"/>
    <s v="MW00"/>
    <s v="VNMTDS"/>
    <s v="MT-DIR-S"/>
    <s v="331017"/>
    <s v="Richoco Wfr 58g"/>
    <n v="4"/>
    <n v="4"/>
    <s v="CTN"/>
    <s v="CTN"/>
    <n v="300"/>
    <n v="300"/>
    <s v=""/>
    <n v="1200"/>
    <n v="0"/>
    <n v="120"/>
    <n v="1320"/>
    <s v="VND"/>
    <s v=""/>
    <s v=""/>
    <s v="2900007603"/>
    <s v=""/>
    <s v="V01H010001"/>
    <s v="2101"/>
    <s v="Complete"/>
    <s v="MTS"/>
    <s v="C6703155"/>
    <s v=""/>
    <s v=""/>
    <n v="4"/>
    <x v="1"/>
    <x v="1"/>
  </r>
  <r>
    <x v="12"/>
    <s v="NBTI - VIETNAM MT"/>
    <s v="F51"/>
    <s v="MT SOUTH"/>
    <s v="EVN2"/>
    <s v="NBTI - VIETNAM MT"/>
    <s v="MW00"/>
    <s v="VNMTDS"/>
    <s v="MT-DIR-S"/>
    <s v="320001"/>
    <s v="Na 16g Tet"/>
    <n v="20"/>
    <n v="20"/>
    <s v="CTN"/>
    <s v="CTN"/>
    <n v="213.273"/>
    <n v="213.273"/>
    <s v=""/>
    <n v="4265.46"/>
    <n v="0"/>
    <n v="426.54599999999999"/>
    <n v="4692.0060000000003"/>
    <s v="VND"/>
    <s v=""/>
    <s v=""/>
    <s v="2900007603"/>
    <s v=""/>
    <s v="V01H010001"/>
    <s v="2101"/>
    <s v="Complete"/>
    <s v="MTS"/>
    <s v="C6703155"/>
    <s v=""/>
    <s v=""/>
    <n v="20"/>
    <x v="1"/>
    <x v="1"/>
  </r>
  <r>
    <x v="8"/>
    <s v="NBTI - VIETNAM MT"/>
    <s v="F56"/>
    <s v="MT NORTH"/>
    <s v="EVN2"/>
    <s v="NBTI - VIETNAM MT"/>
    <s v="MW00"/>
    <s v="VNMTIN"/>
    <s v="MT-IND-N"/>
    <s v="320006"/>
    <s v="Green Tea  40g"/>
    <n v="300"/>
    <n v="300"/>
    <s v="CTN"/>
    <s v="CTN"/>
    <n v="273"/>
    <n v="273"/>
    <s v=""/>
    <n v="81900"/>
    <n v="0"/>
    <n v="8190"/>
    <n v="90090"/>
    <s v="VND"/>
    <s v=""/>
    <s v=""/>
    <s v="2900007610"/>
    <s v=""/>
    <s v="V01H030001"/>
    <s v="2103"/>
    <s v="Complete"/>
    <s v=""/>
    <s v="C6709149"/>
    <s v=""/>
    <s v=""/>
    <n v="300"/>
    <x v="3"/>
    <x v="0"/>
  </r>
  <r>
    <x v="14"/>
    <s v="NBTI - VIETNAM MT"/>
    <s v="F51"/>
    <s v="MT SOUTH"/>
    <s v="EVN2"/>
    <s v="NBTI - VIETNAM MT"/>
    <s v="MW00"/>
    <s v="VNMTDS"/>
    <s v="MT-DIR-S"/>
    <s v="320463"/>
    <s v="Na 8,5g"/>
    <n v="4"/>
    <n v="4"/>
    <s v="CTN"/>
    <s v="CTN"/>
    <n v="119.7"/>
    <n v="119.7"/>
    <s v=""/>
    <n v="478.80099999999999"/>
    <n v="-143.01900000000001"/>
    <n v="47.88"/>
    <n v="526.68100000000004"/>
    <s v="VND"/>
    <s v=""/>
    <s v=""/>
    <s v="2900007618"/>
    <s v=""/>
    <s v="V01H010001"/>
    <s v="2101"/>
    <s v="Complete"/>
    <s v="MTN"/>
    <s v="C6703361"/>
    <s v="BIG C - HAI PHONG"/>
    <s v="MTN"/>
    <n v="4"/>
    <x v="0"/>
    <x v="0"/>
  </r>
  <r>
    <x v="14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618"/>
    <s v=""/>
    <s v="V01H010001"/>
    <s v="2101"/>
    <s v="Complete"/>
    <s v="MTN"/>
    <s v="C6703361"/>
    <s v="BIG C - HAI PHONG"/>
    <s v="MTN"/>
    <n v="3"/>
    <x v="0"/>
    <x v="0"/>
  </r>
  <r>
    <x v="14"/>
    <s v="NBTI - VIETNAM MT"/>
    <s v="F51"/>
    <s v="MT SOUTH"/>
    <s v="EVN2"/>
    <s v="NBTI - VIETNAM MT"/>
    <s v="MW00"/>
    <s v="VNMTDS"/>
    <s v="MT-DIR-S"/>
    <s v="320001"/>
    <s v="Na 16g Tet"/>
    <n v="9"/>
    <n v="9"/>
    <s v="CTN"/>
    <s v="CTN"/>
    <n v="181.28200000000001"/>
    <n v="181.28200000000001"/>
    <s v=""/>
    <n v="1631.538"/>
    <n v="-287.91899999999998"/>
    <n v="163.154"/>
    <n v="1794.692"/>
    <s v="VND"/>
    <s v=""/>
    <s v=""/>
    <s v="2900007618"/>
    <s v=""/>
    <s v="V01H010001"/>
    <s v="2101"/>
    <s v="Complete"/>
    <s v="MTN"/>
    <s v="C6703361"/>
    <s v="BIG C - HAI PHONG"/>
    <s v="MTN"/>
    <n v="9"/>
    <x v="0"/>
    <x v="0"/>
  </r>
  <r>
    <x v="14"/>
    <s v="NBTI - VIETNAM MT"/>
    <s v="F51"/>
    <s v="MT SOUTH"/>
    <s v="EVN2"/>
    <s v="NBTI - VIETNAM MT"/>
    <s v="MW00"/>
    <s v="VNMTDS"/>
    <s v="MT-DIR-S"/>
    <s v="323510"/>
    <s v="Na 52g *60g"/>
    <n v="6"/>
    <n v="6"/>
    <s v="CTN"/>
    <s v="CTN"/>
    <n v="313.63600000000002"/>
    <n v="313.63600000000002"/>
    <s v=""/>
    <n v="1881.816"/>
    <n v="0"/>
    <n v="188.18100000000001"/>
    <n v="2069.9969999999998"/>
    <s v="VND"/>
    <s v=""/>
    <s v=""/>
    <s v="2900007618"/>
    <s v=""/>
    <s v="V01H010001"/>
    <s v="2101"/>
    <s v="Complete"/>
    <s v="MTN"/>
    <s v="C6703361"/>
    <s v="BIG C - HAI PHONG"/>
    <s v="MTN"/>
    <n v="6"/>
    <x v="0"/>
    <x v="0"/>
  </r>
  <r>
    <x v="14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618"/>
    <s v=""/>
    <s v="V01H010001"/>
    <s v="2101"/>
    <s v="Complete"/>
    <s v="MTN"/>
    <s v="C6703361"/>
    <s v="BIG C - HAI PHONG"/>
    <s v="MTN"/>
    <n v="3"/>
    <x v="0"/>
    <x v="0"/>
  </r>
  <r>
    <x v="15"/>
    <s v="NBTI - VIETNAM MT"/>
    <s v="F51"/>
    <s v="MT SOUTH"/>
    <s v="EVN2"/>
    <s v="NBTI - VIETNAM MT"/>
    <s v="MW00"/>
    <s v="VNMTDS"/>
    <s v="MT-DIR-S"/>
    <s v="320463"/>
    <s v="Na 8,5g"/>
    <n v="4"/>
    <n v="4"/>
    <s v="CTN"/>
    <s v="CTN"/>
    <n v="119.7"/>
    <n v="119.7"/>
    <s v=""/>
    <n v="478.80099999999999"/>
    <n v="-143.01900000000001"/>
    <n v="47.88"/>
    <n v="526.68100000000004"/>
    <s v="VND"/>
    <s v=""/>
    <s v=""/>
    <s v="2900007619"/>
    <s v=""/>
    <s v="V01H010001"/>
    <s v="2101"/>
    <s v="Complete"/>
    <s v="MTN"/>
    <s v="C6703350"/>
    <s v="BIG C - DA NANG"/>
    <s v="MTN"/>
    <n v="4"/>
    <x v="4"/>
    <x v="0"/>
  </r>
  <r>
    <x v="15"/>
    <s v="NBTI - VIETNAM MT"/>
    <s v="F51"/>
    <s v="MT SOUTH"/>
    <s v="EVN2"/>
    <s v="NBTI - VIETNAM MT"/>
    <s v="MW00"/>
    <s v="VNMTDS"/>
    <s v="MT-DIR-S"/>
    <s v="323620"/>
    <s v="Ahh 16g"/>
    <n v="13"/>
    <n v="13"/>
    <s v="CTN"/>
    <s v="CTN"/>
    <n v="355.45499999999998"/>
    <n v="355.45499999999998"/>
    <s v=""/>
    <n v="4620.915"/>
    <n v="0"/>
    <n v="462.09100000000001"/>
    <n v="5083.0060000000003"/>
    <s v="VND"/>
    <s v=""/>
    <s v=""/>
    <s v="2900007619"/>
    <s v=""/>
    <s v="V01H010001"/>
    <s v="2101"/>
    <s v="Complete"/>
    <s v="MTN"/>
    <s v="C6703350"/>
    <s v="BIG C - DA NANG"/>
    <s v="MTN"/>
    <n v="13"/>
    <x v="4"/>
    <x v="0"/>
  </r>
  <r>
    <x v="15"/>
    <s v="NBTI - VIETNAM MT"/>
    <s v="F51"/>
    <s v="MT SOUTH"/>
    <s v="EVN2"/>
    <s v="NBTI - VIETNAM MT"/>
    <s v="MW00"/>
    <s v="VNMTDS"/>
    <s v="MT-DIR-S"/>
    <s v="320001"/>
    <s v="Na 16g Tet"/>
    <n v="2"/>
    <n v="2"/>
    <s v="CTN"/>
    <s v="CTN"/>
    <n v="181.28200000000001"/>
    <n v="181.28200000000001"/>
    <s v=""/>
    <n v="362.56400000000002"/>
    <n v="-63.981999999999999"/>
    <n v="36.256"/>
    <n v="398.82"/>
    <s v="VND"/>
    <s v=""/>
    <s v=""/>
    <s v="2900007619"/>
    <s v=""/>
    <s v="V01H010001"/>
    <s v="2101"/>
    <s v="Complete"/>
    <s v="MTN"/>
    <s v="C6703350"/>
    <s v="BIG C - DA NANG"/>
    <s v="MTN"/>
    <n v="2"/>
    <x v="4"/>
    <x v="0"/>
  </r>
  <r>
    <x v="15"/>
    <s v="NBTI - VIETNAM MT"/>
    <s v="F51"/>
    <s v="MT SOUTH"/>
    <s v="EVN2"/>
    <s v="NBTI - VIETNAM MT"/>
    <s v="MW00"/>
    <s v="VNMTDS"/>
    <s v="MT-DIR-S"/>
    <s v="331017"/>
    <s v="Richoco Wfr 58g"/>
    <n v="6"/>
    <n v="6"/>
    <s v="CTN"/>
    <s v="CTN"/>
    <n v="313.63600000000002"/>
    <n v="313.63600000000002"/>
    <s v=""/>
    <n v="1881.816"/>
    <n v="0"/>
    <n v="188.18199999999999"/>
    <n v="2069.998"/>
    <s v="VND"/>
    <s v=""/>
    <s v=""/>
    <s v="2900007619"/>
    <s v=""/>
    <s v="V01H010001"/>
    <s v="2101"/>
    <s v="Complete"/>
    <s v="MTN"/>
    <s v="C6703350"/>
    <s v="BIG C - DA NANG"/>
    <s v="MTN"/>
    <n v="6"/>
    <x v="4"/>
    <x v="0"/>
  </r>
  <r>
    <x v="15"/>
    <s v="NBTI - VIETNAM MT"/>
    <s v="F51"/>
    <s v="MT SOUTH"/>
    <s v="EVN2"/>
    <s v="NBTI - VIETNAM MT"/>
    <s v="MW00"/>
    <s v="VNMTDS"/>
    <s v="MT-DIR-S"/>
    <s v="323510"/>
    <s v="Na 52g *60g"/>
    <n v="8"/>
    <n v="8"/>
    <s v="CTN"/>
    <s v="CTN"/>
    <n v="313.63600000000002"/>
    <n v="313.63600000000002"/>
    <s v=""/>
    <n v="2509.0880000000002"/>
    <n v="0"/>
    <n v="250.90899999999999"/>
    <n v="2759.9969999999998"/>
    <s v="VND"/>
    <s v=""/>
    <s v=""/>
    <s v="2900007619"/>
    <s v=""/>
    <s v="V01H010001"/>
    <s v="2101"/>
    <s v="Complete"/>
    <s v="MTN"/>
    <s v="C6703350"/>
    <s v="BIG C - DA NANG"/>
    <s v="MTN"/>
    <n v="8"/>
    <x v="4"/>
    <x v="0"/>
  </r>
  <r>
    <x v="15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619"/>
    <s v=""/>
    <s v="V01H010001"/>
    <s v="2101"/>
    <s v="Complete"/>
    <s v="MTN"/>
    <s v="C6703350"/>
    <s v="BIG C - DA NANG"/>
    <s v="MTN"/>
    <n v="5"/>
    <x v="4"/>
    <x v="0"/>
  </r>
  <r>
    <x v="36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19.7"/>
    <n v="119.7"/>
    <s v=""/>
    <n v="598.50199999999995"/>
    <n v="-178.773"/>
    <n v="59.85"/>
    <n v="658.35199999999998"/>
    <s v="VND"/>
    <s v=""/>
    <s v=""/>
    <s v="2900007620"/>
    <s v=""/>
    <s v="V01H010001"/>
    <s v="2101"/>
    <s v="Complete"/>
    <s v="MTN"/>
    <s v="C6703428"/>
    <s v="BIG C - GARDEN MALL"/>
    <s v="MTN"/>
    <n v="5"/>
    <x v="0"/>
    <x v="0"/>
  </r>
  <r>
    <x v="36"/>
    <s v="NBTI - VIETNAM MT"/>
    <s v="F51"/>
    <s v="MT SOUTH"/>
    <s v="EVN2"/>
    <s v="NBTI - VIETNAM MT"/>
    <s v="MW00"/>
    <s v="VNMTDS"/>
    <s v="MT-DIR-S"/>
    <s v="323620"/>
    <s v="Ahh 16g"/>
    <n v="4"/>
    <n v="4"/>
    <s v="CTN"/>
    <s v="CTN"/>
    <n v="355.45499999999998"/>
    <n v="355.45499999999998"/>
    <s v=""/>
    <n v="1421.82"/>
    <n v="0"/>
    <n v="142.18199999999999"/>
    <n v="1564.002"/>
    <s v="VND"/>
    <s v=""/>
    <s v=""/>
    <s v="2900007620"/>
    <s v=""/>
    <s v="V01H010001"/>
    <s v="2101"/>
    <s v="Complete"/>
    <s v="MTN"/>
    <s v="C6703428"/>
    <s v="BIG C - GARDEN MALL"/>
    <s v="MTN"/>
    <n v="4"/>
    <x v="0"/>
    <x v="0"/>
  </r>
  <r>
    <x v="36"/>
    <s v="NBTI - VIETNAM MT"/>
    <s v="F51"/>
    <s v="MT SOUTH"/>
    <s v="EVN2"/>
    <s v="NBTI - VIETNAM MT"/>
    <s v="MW00"/>
    <s v="VNMTDS"/>
    <s v="MT-DIR-S"/>
    <s v="320001"/>
    <s v="Na 16g Tet"/>
    <n v="1"/>
    <n v="1"/>
    <s v="CTN"/>
    <s v="CTN"/>
    <n v="181.28200000000001"/>
    <n v="181.28200000000001"/>
    <s v=""/>
    <n v="181.28200000000001"/>
    <n v="-31.991"/>
    <n v="18.128"/>
    <n v="199.41"/>
    <s v="VND"/>
    <s v=""/>
    <s v=""/>
    <s v="2900007620"/>
    <s v=""/>
    <s v="V01H010001"/>
    <s v="2101"/>
    <s v="Complete"/>
    <s v="MTN"/>
    <s v="C6703428"/>
    <s v="BIG C - GARDEN MALL"/>
    <s v="MTN"/>
    <n v="1"/>
    <x v="0"/>
    <x v="0"/>
  </r>
  <r>
    <x v="36"/>
    <s v="NBTI - VIETNAM MT"/>
    <s v="F51"/>
    <s v="MT SOUTH"/>
    <s v="EVN2"/>
    <s v="NBTI - VIETNAM MT"/>
    <s v="MW00"/>
    <s v="VNMTDS"/>
    <s v="MT-DIR-S"/>
    <s v="331017"/>
    <s v="Richoco Wfr 58g"/>
    <n v="6"/>
    <n v="6"/>
    <s v="CTN"/>
    <s v="CTN"/>
    <n v="313.63600000000002"/>
    <n v="313.63600000000002"/>
    <s v=""/>
    <n v="1881.816"/>
    <n v="0"/>
    <n v="188.18199999999999"/>
    <n v="2069.998"/>
    <s v="VND"/>
    <s v=""/>
    <s v=""/>
    <s v="2900007620"/>
    <s v=""/>
    <s v="V01H010001"/>
    <s v="2101"/>
    <s v="Complete"/>
    <s v="MTN"/>
    <s v="C6703428"/>
    <s v="BIG C - GARDEN MALL"/>
    <s v="MTN"/>
    <n v="6"/>
    <x v="0"/>
    <x v="0"/>
  </r>
  <r>
    <x v="36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620"/>
    <s v=""/>
    <s v="V01H010001"/>
    <s v="2101"/>
    <s v="Complete"/>
    <s v="MTN"/>
    <s v="C6703428"/>
    <s v="BIG C - GARDEN MALL"/>
    <s v="MTN"/>
    <n v="3"/>
    <x v="0"/>
    <x v="0"/>
  </r>
  <r>
    <x v="36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620"/>
    <s v=""/>
    <s v="V01H010001"/>
    <s v="2101"/>
    <s v="Complete"/>
    <s v="MTN"/>
    <s v="C6703428"/>
    <s v="BIG C - GARDEN MALL"/>
    <s v="MTN"/>
    <n v="3"/>
    <x v="0"/>
    <x v="0"/>
  </r>
  <r>
    <x v="37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19.7"/>
    <n v="119.7"/>
    <s v=""/>
    <n v="598.50199999999995"/>
    <n v="-178.773"/>
    <n v="59.85"/>
    <n v="658.35199999999998"/>
    <s v="VND"/>
    <s v=""/>
    <s v=""/>
    <s v="2900007621"/>
    <s v=""/>
    <s v="V01H010001"/>
    <s v="2101"/>
    <s v="Complete"/>
    <s v="MTN"/>
    <s v="C6703355"/>
    <s v="BIG C - VINH"/>
    <s v="MTN"/>
    <n v="5"/>
    <x v="0"/>
    <x v="0"/>
  </r>
  <r>
    <x v="37"/>
    <s v="NBTI - VIETNAM MT"/>
    <s v="F51"/>
    <s v="MT SOUTH"/>
    <s v="EVN2"/>
    <s v="NBTI - VIETNAM MT"/>
    <s v="MW00"/>
    <s v="VNMTDS"/>
    <s v="MT-DIR-S"/>
    <s v="320429"/>
    <s v="Tin Can 35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621"/>
    <s v=""/>
    <s v="V01H010001"/>
    <s v="2101"/>
    <s v="Complete"/>
    <s v="MTN"/>
    <s v="C6703355"/>
    <s v="BIG C - VINH"/>
    <s v="MTN"/>
    <n v="2"/>
    <x v="0"/>
    <x v="0"/>
  </r>
  <r>
    <x v="37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621"/>
    <s v=""/>
    <s v="V01H010001"/>
    <s v="2101"/>
    <s v="Complete"/>
    <s v="MTN"/>
    <s v="C6703355"/>
    <s v="BIG C - VINH"/>
    <s v="MTN"/>
    <n v="5"/>
    <x v="0"/>
    <x v="0"/>
  </r>
  <r>
    <x v="37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621"/>
    <s v=""/>
    <s v="V01H010001"/>
    <s v="2101"/>
    <s v="Complete"/>
    <s v="MTN"/>
    <s v="C6703355"/>
    <s v="BIG C - VINH"/>
    <s v="MTN"/>
    <n v="5"/>
    <x v="0"/>
    <x v="0"/>
  </r>
  <r>
    <x v="37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621"/>
    <s v=""/>
    <s v="V01H010001"/>
    <s v="2101"/>
    <s v="Complete"/>
    <s v="MTN"/>
    <s v="C6703355"/>
    <s v="BIG C - VINH"/>
    <s v="MTN"/>
    <n v="5"/>
    <x v="0"/>
    <x v="0"/>
  </r>
  <r>
    <x v="17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19.7"/>
    <n v="119.7"/>
    <s v=""/>
    <n v="1197.0029999999999"/>
    <n v="-357.54700000000003"/>
    <n v="119.7"/>
    <n v="1316.703"/>
    <s v="VND"/>
    <s v=""/>
    <s v=""/>
    <s v="2900007622"/>
    <s v=""/>
    <s v="V01H010001"/>
    <s v="2101"/>
    <s v="Complete"/>
    <s v="MTN"/>
    <s v="C6703360"/>
    <s v="BIG C - HAI DUONG"/>
    <s v="MTN"/>
    <n v="10"/>
    <x v="0"/>
    <x v="0"/>
  </r>
  <r>
    <x v="17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622"/>
    <s v=""/>
    <s v="V01H010001"/>
    <s v="2101"/>
    <s v="Complete"/>
    <s v="MTN"/>
    <s v="C6703360"/>
    <s v="BIG C - HAI DUONG"/>
    <s v="MTN"/>
    <n v="2"/>
    <x v="0"/>
    <x v="0"/>
  </r>
  <r>
    <x v="17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181.28200000000001"/>
    <n v="181.28200000000001"/>
    <s v=""/>
    <n v="1812.82"/>
    <n v="-319.91000000000003"/>
    <n v="181.28200000000001"/>
    <n v="1994.1020000000001"/>
    <s v="VND"/>
    <s v=""/>
    <s v=""/>
    <s v="2900007622"/>
    <s v=""/>
    <s v="V01H010001"/>
    <s v="2101"/>
    <s v="Complete"/>
    <s v="MTN"/>
    <s v="C6703360"/>
    <s v="BIG C - HAI DUONG"/>
    <s v="MTN"/>
    <n v="10"/>
    <x v="0"/>
    <x v="0"/>
  </r>
  <r>
    <x v="17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622"/>
    <s v=""/>
    <s v="V01H010001"/>
    <s v="2101"/>
    <s v="Complete"/>
    <s v="MTN"/>
    <s v="C6703360"/>
    <s v="BIG C - HAI DUONG"/>
    <s v="MTN"/>
    <n v="1"/>
    <x v="0"/>
    <x v="0"/>
  </r>
  <r>
    <x v="18"/>
    <s v="NBTI - VIETNAM MT"/>
    <s v="F51"/>
    <s v="MT SOUTH"/>
    <s v="EVN2"/>
    <s v="NBTI - VIETNAM MT"/>
    <s v="MW00"/>
    <s v="VNMTDS"/>
    <s v="MT-DIR-S"/>
    <s v="320463"/>
    <s v="Na 8,5g"/>
    <n v="7"/>
    <n v="7"/>
    <s v="CTN"/>
    <s v="CTN"/>
    <n v="119.7"/>
    <n v="119.7"/>
    <s v=""/>
    <n v="837.90200000000004"/>
    <n v="-250.28299999999999"/>
    <n v="83.79"/>
    <n v="921.69200000000001"/>
    <s v="VND"/>
    <s v=""/>
    <s v=""/>
    <s v="2900007623"/>
    <s v=""/>
    <s v="V01H010001"/>
    <s v="2101"/>
    <s v="Complete"/>
    <s v="MTS"/>
    <s v="C6703333"/>
    <s v="BIG C - CAN THO"/>
    <s v="MTS"/>
    <n v="7"/>
    <x v="1"/>
    <x v="1"/>
  </r>
  <r>
    <x v="18"/>
    <s v="NBTI - VIETNAM MT"/>
    <s v="F51"/>
    <s v="MT SOUTH"/>
    <s v="EVN2"/>
    <s v="NBTI - VIETNAM MT"/>
    <s v="MW00"/>
    <s v="VNMTDS"/>
    <s v="MT-DIR-S"/>
    <s v="323620"/>
    <s v="Ahh 16g"/>
    <n v="4"/>
    <n v="4"/>
    <s v="CTN"/>
    <s v="CTN"/>
    <n v="355.45499999999998"/>
    <n v="355.45499999999998"/>
    <s v=""/>
    <n v="1421.82"/>
    <n v="0"/>
    <n v="142.18199999999999"/>
    <n v="1564.002"/>
    <s v="VND"/>
    <s v=""/>
    <s v=""/>
    <s v="2900007623"/>
    <s v=""/>
    <s v="V01H010001"/>
    <s v="2101"/>
    <s v="Complete"/>
    <s v="MTS"/>
    <s v="C6703333"/>
    <s v="BIG C - CAN THO"/>
    <s v="MTS"/>
    <n v="4"/>
    <x v="1"/>
    <x v="1"/>
  </r>
  <r>
    <x v="18"/>
    <s v="NBTI - VIETNAM MT"/>
    <s v="F51"/>
    <s v="MT SOUTH"/>
    <s v="EVN2"/>
    <s v="NBTI - VIETNAM MT"/>
    <s v="MW00"/>
    <s v="VNMTDS"/>
    <s v="MT-DIR-S"/>
    <s v="320001"/>
    <s v="Na 16g Tet"/>
    <n v="3"/>
    <n v="3"/>
    <s v="CTN"/>
    <s v="CTN"/>
    <n v="181.28200000000001"/>
    <n v="181.28200000000001"/>
    <s v=""/>
    <n v="543.846"/>
    <n v="-95.972999999999999"/>
    <n v="54.384999999999998"/>
    <n v="598.23099999999999"/>
    <s v="VND"/>
    <s v=""/>
    <s v=""/>
    <s v="2900007623"/>
    <s v=""/>
    <s v="V01H010001"/>
    <s v="2101"/>
    <s v="Complete"/>
    <s v="MTS"/>
    <s v="C6703333"/>
    <s v="BIG C - CAN THO"/>
    <s v="MTS"/>
    <n v="3"/>
    <x v="1"/>
    <x v="1"/>
  </r>
  <r>
    <x v="18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623"/>
    <s v=""/>
    <s v="V01H010001"/>
    <s v="2101"/>
    <s v="Complete"/>
    <s v="MTS"/>
    <s v="C6703333"/>
    <s v="BIG C - CAN THO"/>
    <s v="MTS"/>
    <n v="2"/>
    <x v="1"/>
    <x v="1"/>
  </r>
  <r>
    <x v="9"/>
    <s v="NBTI - VIETNAM MT"/>
    <s v="F51"/>
    <s v="MT SOUTH"/>
    <s v="EVN2"/>
    <s v="NBTI - VIETNAM MT"/>
    <s v="MW00"/>
    <s v="VNMTDS"/>
    <s v="MT-DIR-S"/>
    <s v="320463"/>
    <s v="Na 8,5g"/>
    <n v="11"/>
    <n v="11"/>
    <s v="CTN"/>
    <s v="CTN"/>
    <n v="119.7"/>
    <n v="119.7"/>
    <s v=""/>
    <n v="1316.704"/>
    <n v="-393.30099999999999"/>
    <n v="131.67099999999999"/>
    <n v="1448.375"/>
    <s v="VND"/>
    <s v=""/>
    <s v=""/>
    <s v="2900007624"/>
    <s v=""/>
    <s v="V01H010001"/>
    <s v="2101"/>
    <s v="Complete"/>
    <s v="MTS"/>
    <s v="C6703335"/>
    <s v="BIG C - DA LAT"/>
    <s v="MTS"/>
    <n v="11"/>
    <x v="2"/>
    <x v="1"/>
  </r>
  <r>
    <x v="9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624"/>
    <s v=""/>
    <s v="V01H010001"/>
    <s v="2101"/>
    <s v="Complete"/>
    <s v="MTS"/>
    <s v="C6703335"/>
    <s v="BIG C - DA LAT"/>
    <s v="MTS"/>
    <n v="3"/>
    <x v="2"/>
    <x v="1"/>
  </r>
  <r>
    <x v="9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624"/>
    <s v=""/>
    <s v="V01H010001"/>
    <s v="2101"/>
    <s v="Complete"/>
    <s v="MTS"/>
    <s v="C6703335"/>
    <s v="BIG C - DA LAT"/>
    <s v="MTS"/>
    <n v="5"/>
    <x v="2"/>
    <x v="1"/>
  </r>
  <r>
    <x v="9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624"/>
    <s v=""/>
    <s v="V01H010001"/>
    <s v="2101"/>
    <s v="Complete"/>
    <s v="MTS"/>
    <s v="C6703335"/>
    <s v="BIG C - DA LAT"/>
    <s v="MTS"/>
    <n v="2"/>
    <x v="2"/>
    <x v="1"/>
  </r>
  <r>
    <x v="9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624"/>
    <s v=""/>
    <s v="V01H010001"/>
    <s v="2101"/>
    <s v="Complete"/>
    <s v="MTS"/>
    <s v="C6703335"/>
    <s v="BIG C - DA LAT"/>
    <s v="MTS"/>
    <n v="4"/>
    <x v="2"/>
    <x v="1"/>
  </r>
  <r>
    <x v="9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624"/>
    <s v=""/>
    <s v="V01H010001"/>
    <s v="2101"/>
    <s v="Complete"/>
    <s v="MTS"/>
    <s v="C6703335"/>
    <s v="BIG C - DA LAT"/>
    <s v="MTS"/>
    <n v="2"/>
    <x v="2"/>
    <x v="1"/>
  </r>
  <r>
    <x v="20"/>
    <s v="NBTI - VIETNAM MT"/>
    <s v="F51"/>
    <s v="MT SOUTH"/>
    <s v="EVN2"/>
    <s v="NBTI - VIETNAM MT"/>
    <s v="MW00"/>
    <s v="VNMTDS"/>
    <s v="MT-DIR-S"/>
    <s v="320463"/>
    <s v="Na 8,5g"/>
    <n v="4"/>
    <n v="4"/>
    <s v="CTN"/>
    <s v="CTN"/>
    <n v="119.7"/>
    <n v="119.7"/>
    <s v=""/>
    <n v="478.80099999999999"/>
    <n v="-143.01900000000001"/>
    <n v="47.88"/>
    <n v="526.68100000000004"/>
    <s v="VND"/>
    <s v=""/>
    <s v=""/>
    <s v="2900007625"/>
    <s v=""/>
    <s v="V01H010001"/>
    <s v="2101"/>
    <s v="Complete"/>
    <s v="MTN"/>
    <s v="C6703349"/>
    <s v="BIG C - QUY NHON"/>
    <s v="MTN"/>
    <n v="4"/>
    <x v="4"/>
    <x v="0"/>
  </r>
  <r>
    <x v="20"/>
    <s v="NBTI - VIETNAM MT"/>
    <s v="F51"/>
    <s v="MT SOUTH"/>
    <s v="EVN2"/>
    <s v="NBTI - VIETNAM MT"/>
    <s v="MW00"/>
    <s v="VNMTDS"/>
    <s v="MT-DIR-S"/>
    <s v="331017"/>
    <s v="Richoco Wfr 58g"/>
    <n v="6"/>
    <n v="6"/>
    <s v="CTN"/>
    <s v="CTN"/>
    <n v="313.63600000000002"/>
    <n v="313.63600000000002"/>
    <s v=""/>
    <n v="1881.816"/>
    <n v="0"/>
    <n v="188.18199999999999"/>
    <n v="2069.998"/>
    <s v="VND"/>
    <s v=""/>
    <s v=""/>
    <s v="2900007625"/>
    <s v=""/>
    <s v="V01H010001"/>
    <s v="2101"/>
    <s v="Complete"/>
    <s v="MTN"/>
    <s v="C6703349"/>
    <s v="BIG C - QUY NHON"/>
    <s v="MTN"/>
    <n v="6"/>
    <x v="4"/>
    <x v="0"/>
  </r>
  <r>
    <x v="20"/>
    <s v="NBTI - VIETNAM MT"/>
    <s v="F51"/>
    <s v="MT SOUTH"/>
    <s v="EVN2"/>
    <s v="NBTI - VIETNAM MT"/>
    <s v="MW00"/>
    <s v="VNMTDS"/>
    <s v="MT-DIR-S"/>
    <s v="323510"/>
    <s v="Na 52g *60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625"/>
    <s v=""/>
    <s v="V01H010001"/>
    <s v="2101"/>
    <s v="Complete"/>
    <s v="MTN"/>
    <s v="C6703349"/>
    <s v="BIG C - QUY NHON"/>
    <s v="MTN"/>
    <n v="1"/>
    <x v="4"/>
    <x v="0"/>
  </r>
  <r>
    <x v="20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625"/>
    <s v=""/>
    <s v="V01H010001"/>
    <s v="2101"/>
    <s v="Complete"/>
    <s v="MTN"/>
    <s v="C6703349"/>
    <s v="BIG C - QUY NHON"/>
    <s v="MTN"/>
    <n v="2"/>
    <x v="4"/>
    <x v="0"/>
  </r>
  <r>
    <x v="38"/>
    <s v="NBTI - VIETNAM MT"/>
    <s v="F51"/>
    <s v="MT SOUTH"/>
    <s v="EVN2"/>
    <s v="NBTI - VIETNAM MT"/>
    <s v="MW00"/>
    <s v="VNMTDS"/>
    <s v="MT-DIR-S"/>
    <s v="320463"/>
    <s v="Na 8,5g"/>
    <n v="9"/>
    <n v="9"/>
    <s v="CTN"/>
    <s v="CTN"/>
    <n v="119.7"/>
    <n v="119.7"/>
    <s v=""/>
    <n v="1077.3030000000001"/>
    <n v="-321.79199999999997"/>
    <n v="107.73"/>
    <n v="1185.0329999999999"/>
    <s v="VND"/>
    <s v=""/>
    <s v=""/>
    <s v="2900007626"/>
    <s v=""/>
    <s v="V01H010001"/>
    <s v="2101"/>
    <s v="Complete"/>
    <s v="MTS"/>
    <s v="C6703337"/>
    <s v="BIG C - NHA TRANG"/>
    <s v="MTS"/>
    <n v="9"/>
    <x v="1"/>
    <x v="1"/>
  </r>
  <r>
    <x v="38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626"/>
    <s v=""/>
    <s v="V01H010001"/>
    <s v="2101"/>
    <s v="Complete"/>
    <s v="MTS"/>
    <s v="C6703337"/>
    <s v="BIG C - NHA TRANG"/>
    <s v="MTS"/>
    <n v="3"/>
    <x v="1"/>
    <x v="1"/>
  </r>
  <r>
    <x v="38"/>
    <s v="NBTI - VIETNAM MT"/>
    <s v="F51"/>
    <s v="MT SOUTH"/>
    <s v="EVN2"/>
    <s v="NBTI - VIETNAM MT"/>
    <s v="MW00"/>
    <s v="VNMTDS"/>
    <s v="MT-DIR-S"/>
    <s v="320001"/>
    <s v="Na 16g Tet"/>
    <n v="6"/>
    <n v="6"/>
    <s v="CTN"/>
    <s v="CTN"/>
    <n v="181.28200000000001"/>
    <n v="181.28200000000001"/>
    <s v=""/>
    <n v="1087.692"/>
    <n v="-191.946"/>
    <n v="108.76900000000001"/>
    <n v="1196.461"/>
    <s v="VND"/>
    <s v=""/>
    <s v=""/>
    <s v="2900007626"/>
    <s v=""/>
    <s v="V01H010001"/>
    <s v="2101"/>
    <s v="Complete"/>
    <s v="MTS"/>
    <s v="C6703337"/>
    <s v="BIG C - NHA TRANG"/>
    <s v="MTS"/>
    <n v="6"/>
    <x v="1"/>
    <x v="1"/>
  </r>
  <r>
    <x v="38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626"/>
    <s v=""/>
    <s v="V01H010001"/>
    <s v="2101"/>
    <s v="Complete"/>
    <s v="MTS"/>
    <s v="C6703337"/>
    <s v="BIG C - NHA TRANG"/>
    <s v="MTS"/>
    <n v="1"/>
    <x v="1"/>
    <x v="1"/>
  </r>
  <r>
    <x v="38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626"/>
    <s v=""/>
    <s v="V01H010001"/>
    <s v="2101"/>
    <s v="Complete"/>
    <s v="MTS"/>
    <s v="C6703337"/>
    <s v="BIG C - NHA TRANG"/>
    <s v="MTS"/>
    <n v="4"/>
    <x v="1"/>
    <x v="1"/>
  </r>
  <r>
    <x v="39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19.7"/>
    <n v="119.7"/>
    <s v=""/>
    <n v="1197.0029999999999"/>
    <n v="-357.54700000000003"/>
    <n v="119.7"/>
    <n v="1316.703"/>
    <s v="VND"/>
    <s v=""/>
    <s v=""/>
    <s v="2900007627"/>
    <s v=""/>
    <s v="V01H010001"/>
    <s v="2101"/>
    <s v="Complete"/>
    <s v="MTN"/>
    <s v="C6703362"/>
    <s v="BIG C - LE TRONG TAN"/>
    <s v="MTN"/>
    <n v="10"/>
    <x v="0"/>
    <x v="0"/>
  </r>
  <r>
    <x v="39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627"/>
    <s v=""/>
    <s v="V01H010001"/>
    <s v="2101"/>
    <s v="Complete"/>
    <s v="MTN"/>
    <s v="C6703362"/>
    <s v="BIG C - LE TRONG TAN"/>
    <s v="MTN"/>
    <n v="5"/>
    <x v="0"/>
    <x v="0"/>
  </r>
  <r>
    <x v="39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627"/>
    <s v=""/>
    <s v="V01H010001"/>
    <s v="2101"/>
    <s v="Complete"/>
    <s v="MTN"/>
    <s v="C6703362"/>
    <s v="BIG C - LE TRONG TAN"/>
    <s v="MTN"/>
    <n v="5"/>
    <x v="0"/>
    <x v="0"/>
  </r>
  <r>
    <x v="39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627"/>
    <s v=""/>
    <s v="V01H010001"/>
    <s v="2101"/>
    <s v="Complete"/>
    <s v="MTN"/>
    <s v="C6703362"/>
    <s v="BIG C - LE TRONG TAN"/>
    <s v="MTN"/>
    <n v="5"/>
    <x v="0"/>
    <x v="0"/>
  </r>
  <r>
    <x v="40"/>
    <s v="NBTI - VIETNAM MT"/>
    <s v="F51"/>
    <s v="MT SOUTH"/>
    <s v="EVN2"/>
    <s v="NBTI - VIETNAM MT"/>
    <s v="MW00"/>
    <s v="VNMTDS"/>
    <s v="MT-DIR-S"/>
    <s v="320463"/>
    <s v="Na 8,5g"/>
    <n v="20"/>
    <n v="20"/>
    <s v="CTN"/>
    <s v="CTN"/>
    <n v="119.7"/>
    <n v="119.7"/>
    <s v=""/>
    <n v="2394.0070000000001"/>
    <n v="-715.09299999999996"/>
    <n v="239.40100000000001"/>
    <n v="2633.4079999999999"/>
    <s v="VND"/>
    <s v=""/>
    <s v=""/>
    <s v="2900007628"/>
    <s v=""/>
    <s v="V01H010001"/>
    <s v="2101"/>
    <s v="Complete"/>
    <s v="MTN"/>
    <s v="C6703427"/>
    <s v="BIG C - NGUYEN XIEN"/>
    <s v="MTN"/>
    <n v="20"/>
    <x v="0"/>
    <x v="0"/>
  </r>
  <r>
    <x v="40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628"/>
    <s v=""/>
    <s v="V01H010001"/>
    <s v="2101"/>
    <s v="Complete"/>
    <s v="MTN"/>
    <s v="C6703427"/>
    <s v="BIG C - NGUYEN XIEN"/>
    <s v="MTN"/>
    <n v="2"/>
    <x v="0"/>
    <x v="0"/>
  </r>
  <r>
    <x v="40"/>
    <s v="NBTI - VIETNAM MT"/>
    <s v="F51"/>
    <s v="MT SOUTH"/>
    <s v="EVN2"/>
    <s v="NBTI - VIETNAM MT"/>
    <s v="MW00"/>
    <s v="VNMTDS"/>
    <s v="MT-DIR-S"/>
    <s v="320001"/>
    <s v="Na 16g Tet"/>
    <n v="11"/>
    <n v="11"/>
    <s v="CTN"/>
    <s v="CTN"/>
    <n v="181.28200000000001"/>
    <n v="181.28200000000001"/>
    <s v=""/>
    <n v="1994.1030000000001"/>
    <n v="-351.9"/>
    <n v="199.41"/>
    <n v="2193.5129999999999"/>
    <s v="VND"/>
    <s v=""/>
    <s v=""/>
    <s v="2900007628"/>
    <s v=""/>
    <s v="V01H010001"/>
    <s v="2101"/>
    <s v="Complete"/>
    <s v="MTN"/>
    <s v="C6703427"/>
    <s v="BIG C - NGUYEN XIEN"/>
    <s v="MTN"/>
    <n v="11"/>
    <x v="0"/>
    <x v="0"/>
  </r>
  <r>
    <x v="31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636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3620"/>
    <s v="Ahh 16g"/>
    <n v="15"/>
    <n v="15"/>
    <s v="CTN"/>
    <s v="CTN"/>
    <n v="340"/>
    <n v="340"/>
    <s v=""/>
    <n v="5100"/>
    <n v="0"/>
    <n v="510"/>
    <n v="5610"/>
    <s v="VND"/>
    <s v=""/>
    <s v=""/>
    <s v="2900007636"/>
    <s v=""/>
    <s v="V01H010001"/>
    <s v="2101"/>
    <s v="Complete"/>
    <s v="MTS"/>
    <s v="C6703151"/>
    <s v=""/>
    <s v=""/>
    <n v="15"/>
    <x v="1"/>
    <x v="1"/>
  </r>
  <r>
    <x v="31"/>
    <s v="NBTI - VIETNAM MT"/>
    <s v="F51"/>
    <s v="MT SOUTH"/>
    <s v="EVN2"/>
    <s v="NBTI - VIETNAM MT"/>
    <s v="MW00"/>
    <s v="VNMTDS"/>
    <s v="MT-DIR-S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636"/>
    <s v=""/>
    <s v="V01H010001"/>
    <s v="2101"/>
    <s v="Complete"/>
    <s v="MTS"/>
    <s v="C6703151"/>
    <s v=""/>
    <s v=""/>
    <n v="5"/>
    <x v="1"/>
    <x v="1"/>
  </r>
  <r>
    <x v="31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00"/>
    <n v="300"/>
    <s v=""/>
    <n v="600"/>
    <n v="0"/>
    <n v="60"/>
    <n v="660"/>
    <s v="VND"/>
    <s v=""/>
    <s v=""/>
    <s v="2900007636"/>
    <s v=""/>
    <s v="V01H010001"/>
    <s v="2101"/>
    <s v="Complete"/>
    <s v="MTS"/>
    <s v="C6703151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7636"/>
    <s v=""/>
    <s v="V01H010001"/>
    <s v="2101"/>
    <s v="Complete"/>
    <s v="MTS"/>
    <s v="C6703151"/>
    <s v=""/>
    <s v=""/>
    <n v="3"/>
    <x v="1"/>
    <x v="1"/>
  </r>
  <r>
    <x v="31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7636"/>
    <s v=""/>
    <s v="V01H010001"/>
    <s v="2101"/>
    <s v="Complete"/>
    <s v="MTS"/>
    <s v="C6703151"/>
    <s v=""/>
    <s v=""/>
    <n v="10"/>
    <x v="1"/>
    <x v="1"/>
  </r>
  <r>
    <x v="13"/>
    <s v="NBTI - VIETNAM MT"/>
    <s v="F51"/>
    <s v="MT SOUTH"/>
    <s v="EVN2"/>
    <s v="NBTI - VIETNAM MT"/>
    <s v="MW00"/>
    <s v="VNMTDS"/>
    <s v="MT-DIR-S"/>
    <s v="320429"/>
    <s v="Tin Can 350g"/>
    <n v="10"/>
    <n v="10"/>
    <s v="CTN"/>
    <s v="CTN"/>
    <n v="313.63600000000002"/>
    <n v="313.63600000000002"/>
    <s v=""/>
    <n v="3136.36"/>
    <n v="0"/>
    <n v="313.63600000000002"/>
    <n v="3449.9960000000001"/>
    <s v="VND"/>
    <s v=""/>
    <s v=""/>
    <s v="2900007616"/>
    <s v=""/>
    <s v="V01H010001"/>
    <s v="2101"/>
    <s v="Complete"/>
    <s v="MTN"/>
    <s v="C6703366"/>
    <s v="BIG C - THANG LONG"/>
    <s v="MTN"/>
    <n v="10"/>
    <x v="0"/>
    <x v="0"/>
  </r>
  <r>
    <x v="13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55.45499999999998"/>
    <n v="355.45499999999998"/>
    <s v=""/>
    <n v="1777.2750000000001"/>
    <n v="0"/>
    <n v="177.72800000000001"/>
    <n v="1955.0029999999999"/>
    <s v="VND"/>
    <s v=""/>
    <s v=""/>
    <s v="2900007616"/>
    <s v=""/>
    <s v="V01H010001"/>
    <s v="2101"/>
    <s v="Complete"/>
    <s v="MTN"/>
    <s v="C6703366"/>
    <s v="BIG C - THANG LONG"/>
    <s v="MTN"/>
    <n v="5"/>
    <x v="0"/>
    <x v="0"/>
  </r>
  <r>
    <x v="13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616"/>
    <s v=""/>
    <s v="V01H010001"/>
    <s v="2101"/>
    <s v="Complete"/>
    <s v="MTN"/>
    <s v="C6703366"/>
    <s v="BIG C - THANG LONG"/>
    <s v="MTN"/>
    <n v="5"/>
    <x v="0"/>
    <x v="0"/>
  </r>
  <r>
    <x v="13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616"/>
    <s v=""/>
    <s v="V01H010001"/>
    <s v="2101"/>
    <s v="Complete"/>
    <s v="MTN"/>
    <s v="C6703366"/>
    <s v="BIG C - THANG LONG"/>
    <s v="MTN"/>
    <n v="5"/>
    <x v="0"/>
    <x v="0"/>
  </r>
  <r>
    <x v="13"/>
    <s v="NBTI - VIETNAM MT"/>
    <s v="F51"/>
    <s v="MT SOUTH"/>
    <s v="EVN2"/>
    <s v="NBTI - VIETNAM MT"/>
    <s v="MW00"/>
    <s v="VNMTDS"/>
    <s v="MT-DIR-S"/>
    <s v="323510"/>
    <s v="Na 52g *60g"/>
    <n v="10"/>
    <n v="10"/>
    <s v="CTN"/>
    <s v="CTN"/>
    <n v="313.63600000000002"/>
    <n v="313.63600000000002"/>
    <s v=""/>
    <n v="3136.36"/>
    <n v="0"/>
    <n v="313.63600000000002"/>
    <n v="3449.9960000000001"/>
    <s v="VND"/>
    <s v=""/>
    <s v=""/>
    <s v="2900007616"/>
    <s v=""/>
    <s v="V01H010001"/>
    <s v="2101"/>
    <s v="Complete"/>
    <s v="MTN"/>
    <s v="C6703366"/>
    <s v="BIG C - THANG LONG"/>
    <s v="MTN"/>
    <n v="10"/>
    <x v="0"/>
    <x v="0"/>
  </r>
  <r>
    <x v="20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7640"/>
    <s v=""/>
    <s v="V01H010001"/>
    <s v="2101"/>
    <s v="Complete"/>
    <s v="MTN"/>
    <s v="C6703349"/>
    <s v="BIG C - QUY NHON"/>
    <s v="MTN"/>
    <n v="1"/>
    <x v="4"/>
    <x v="0"/>
  </r>
  <r>
    <x v="20"/>
    <s v="NBTI - VIETNAM MT"/>
    <s v="F51"/>
    <s v="MT SOUTH"/>
    <s v="EVN2"/>
    <s v="NBTI - VIETNAM MT"/>
    <s v="MW00"/>
    <s v="VNMTDS"/>
    <s v="MT-DIR-S"/>
    <s v="320001"/>
    <s v="Na 16g Tet"/>
    <n v="4"/>
    <n v="4"/>
    <s v="CTN"/>
    <s v="CTN"/>
    <n v="181.28200000000001"/>
    <n v="181.28200000000001"/>
    <s v=""/>
    <n v="725.12800000000004"/>
    <n v="-127.964"/>
    <n v="72.512"/>
    <n v="797.64"/>
    <s v="VND"/>
    <s v=""/>
    <s v=""/>
    <s v="2900007640"/>
    <s v=""/>
    <s v="V01H010001"/>
    <s v="2101"/>
    <s v="Complete"/>
    <s v="MTN"/>
    <s v="C6703349"/>
    <s v="BIG C - QUY NHON"/>
    <s v="MTN"/>
    <n v="4"/>
    <x v="4"/>
    <x v="0"/>
  </r>
  <r>
    <x v="41"/>
    <s v="NBTI - VIETNAM MT"/>
    <s v="F51"/>
    <s v="MT SOUTH"/>
    <s v="EVN2"/>
    <s v="NBTI - VIETNAM MT"/>
    <s v="MW00"/>
    <s v="VNMTDS"/>
    <s v="MT-DIR-S"/>
    <s v="320463"/>
    <s v="Na 8,5g"/>
    <n v="6"/>
    <n v="6"/>
    <s v="CTN"/>
    <s v="CTN"/>
    <n v="155.45500000000001"/>
    <n v="155.45500000000001"/>
    <s v=""/>
    <n v="932.73"/>
    <n v="0"/>
    <n v="93.272999999999996"/>
    <n v="1026.0029999999999"/>
    <s v="VND"/>
    <s v=""/>
    <s v=""/>
    <s v="2900007684"/>
    <s v=""/>
    <s v="V01H010001"/>
    <s v="2101"/>
    <s v="Complete"/>
    <s v="MTN"/>
    <s v="C6703352"/>
    <s v="BIG C - NAM DINH"/>
    <s v="MTN"/>
    <n v="6"/>
    <x v="0"/>
    <x v="0"/>
  </r>
  <r>
    <x v="41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684"/>
    <s v=""/>
    <s v="V01H010001"/>
    <s v="2101"/>
    <s v="Complete"/>
    <s v="MTN"/>
    <s v="C6703352"/>
    <s v="BIG C - NAM DINH"/>
    <s v="MTN"/>
    <n v="2"/>
    <x v="0"/>
    <x v="0"/>
  </r>
  <r>
    <x v="41"/>
    <s v="NBTI - VIETNAM MT"/>
    <s v="F51"/>
    <s v="MT SOUTH"/>
    <s v="EVN2"/>
    <s v="NBTI - VIETNAM MT"/>
    <s v="MW00"/>
    <s v="VNMTDS"/>
    <s v="MT-DIR-S"/>
    <s v="320001"/>
    <s v="Na 16g Tet"/>
    <n v="6"/>
    <n v="6"/>
    <s v="CTN"/>
    <s v="CTN"/>
    <n v="181.28200000000001"/>
    <n v="181.28200000000001"/>
    <s v=""/>
    <n v="1087.692"/>
    <n v="-191.946"/>
    <n v="108.76900000000001"/>
    <n v="1196.461"/>
    <s v="VND"/>
    <s v=""/>
    <s v=""/>
    <s v="2900007684"/>
    <s v=""/>
    <s v="V01H010001"/>
    <s v="2101"/>
    <s v="Complete"/>
    <s v="MTN"/>
    <s v="C6703352"/>
    <s v="BIG C - NAM DINH"/>
    <s v="MTN"/>
    <n v="6"/>
    <x v="0"/>
    <x v="0"/>
  </r>
  <r>
    <x v="41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684"/>
    <s v=""/>
    <s v="V01H010001"/>
    <s v="2101"/>
    <s v="Complete"/>
    <s v="MTN"/>
    <s v="C6703352"/>
    <s v="BIG C - NAM DINH"/>
    <s v="MTN"/>
    <n v="3"/>
    <x v="0"/>
    <x v="0"/>
  </r>
  <r>
    <x v="41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684"/>
    <s v=""/>
    <s v="V01H010001"/>
    <s v="2101"/>
    <s v="Complete"/>
    <s v="MTN"/>
    <s v="C6703352"/>
    <s v="BIG C - NAM DINH"/>
    <s v="MTN"/>
    <n v="3"/>
    <x v="0"/>
    <x v="0"/>
  </r>
  <r>
    <x v="41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684"/>
    <s v=""/>
    <s v="V01H010001"/>
    <s v="2101"/>
    <s v="Complete"/>
    <s v="MTN"/>
    <s v="C6703352"/>
    <s v="BIG C - NAM DINH"/>
    <s v="MTN"/>
    <n v="2"/>
    <x v="0"/>
    <x v="0"/>
  </r>
  <r>
    <x v="21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06"/>
    <n v="306"/>
    <s v=""/>
    <n v="306"/>
    <n v="-34"/>
    <n v="30.6"/>
    <n v="336.6"/>
    <s v="VND"/>
    <s v=""/>
    <s v=""/>
    <s v="2900007664"/>
    <s v=""/>
    <s v="V01H010001"/>
    <s v="2101"/>
    <s v="Complete"/>
    <s v=""/>
    <s v="C6703159"/>
    <s v=""/>
    <s v=""/>
    <n v="1"/>
    <x v="3"/>
    <x v="3"/>
  </r>
  <r>
    <x v="21"/>
    <s v="NBTI - VIETNAM MT"/>
    <s v="F51"/>
    <s v="MT SOUTH"/>
    <s v="EVN2"/>
    <s v="NBTI - VIETNAM MT"/>
    <s v="MW00"/>
    <s v="VNMTDS"/>
    <s v="MT-DIR-S"/>
    <s v="320001"/>
    <s v="Na 16g Tet"/>
    <n v="1"/>
    <n v="1"/>
    <s v="CTN"/>
    <s v="CTN"/>
    <n v="183.6"/>
    <n v="183.6"/>
    <s v=""/>
    <n v="183.6"/>
    <n v="-20.399999999999999"/>
    <n v="18.36"/>
    <n v="201.96"/>
    <s v="VND"/>
    <s v=""/>
    <s v=""/>
    <s v="2900007664"/>
    <s v=""/>
    <s v="V01H010001"/>
    <s v="2101"/>
    <s v="Complete"/>
    <s v=""/>
    <s v="C6703159"/>
    <s v=""/>
    <s v=""/>
    <n v="1"/>
    <x v="3"/>
    <x v="3"/>
  </r>
  <r>
    <x v="21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270"/>
    <n v="270"/>
    <s v=""/>
    <n v="270"/>
    <n v="-30"/>
    <n v="27"/>
    <n v="297"/>
    <s v="VND"/>
    <s v=""/>
    <s v=""/>
    <s v="2900007664"/>
    <s v=""/>
    <s v="V01H010001"/>
    <s v="2101"/>
    <s v="Complete"/>
    <s v=""/>
    <s v="C6703159"/>
    <s v=""/>
    <s v=""/>
    <n v="1"/>
    <x v="3"/>
    <x v="3"/>
  </r>
  <r>
    <x v="27"/>
    <s v="NBTI - VIETNAM MT"/>
    <s v="F51"/>
    <s v="MT SOUTH"/>
    <s v="EVN2"/>
    <s v="NBTI - VIETNAM MT"/>
    <s v="MW00"/>
    <s v="VNMTDC"/>
    <s v="MT-DIR-C"/>
    <s v="320463"/>
    <s v="Na 8,5g"/>
    <n v="6"/>
    <n v="6"/>
    <s v="CTN"/>
    <s v="CTN"/>
    <n v="155.45500000000001"/>
    <n v="155.45500000000001"/>
    <s v=""/>
    <n v="932.73"/>
    <n v="0"/>
    <n v="93.272999999999996"/>
    <n v="1026.0029999999999"/>
    <s v="VND"/>
    <s v=""/>
    <s v=""/>
    <s v="2900007665"/>
    <s v=""/>
    <s v="V01H010001"/>
    <s v="2101"/>
    <s v="Complete"/>
    <s v="MTN"/>
    <s v="C6703160"/>
    <s v=""/>
    <s v=""/>
    <n v="6"/>
    <x v="4"/>
    <x v="0"/>
  </r>
  <r>
    <x v="27"/>
    <s v="NBTI - VIETNAM MT"/>
    <s v="F51"/>
    <s v="MT SOUTH"/>
    <s v="EVN2"/>
    <s v="NBTI - VIETNAM MT"/>
    <s v="MW00"/>
    <s v="VNMTDC"/>
    <s v="MT-DIR-C"/>
    <s v="323620"/>
    <s v="Ahh 16g"/>
    <n v="150"/>
    <n v="150"/>
    <s v="CTN"/>
    <s v="CTN"/>
    <n v="340"/>
    <n v="340"/>
    <s v=""/>
    <n v="51000"/>
    <n v="0"/>
    <n v="5100"/>
    <n v="56100"/>
    <s v="VND"/>
    <s v=""/>
    <s v=""/>
    <s v="2900007665"/>
    <s v=""/>
    <s v="V01H010001"/>
    <s v="2101"/>
    <s v="Complete"/>
    <s v="MTN"/>
    <s v="C6703160"/>
    <s v=""/>
    <s v=""/>
    <n v="150"/>
    <x v="4"/>
    <x v="0"/>
  </r>
  <r>
    <x v="27"/>
    <s v="NBTI - VIETNAM MT"/>
    <s v="F51"/>
    <s v="MT SOUTH"/>
    <s v="EVN2"/>
    <s v="NBTI - VIETNAM MT"/>
    <s v="MW00"/>
    <s v="VNMTDC"/>
    <s v="MT-DIR-C"/>
    <s v="321238"/>
    <s v="Richoco Wfr 17g"/>
    <n v="6"/>
    <n v="6"/>
    <s v="CTN"/>
    <s v="CTN"/>
    <n v="213.273"/>
    <n v="213.273"/>
    <s v=""/>
    <n v="1279.6379999999999"/>
    <n v="0"/>
    <n v="127.964"/>
    <n v="1407.6020000000001"/>
    <s v="VND"/>
    <s v=""/>
    <s v=""/>
    <s v="2900007665"/>
    <s v=""/>
    <s v="V01H010001"/>
    <s v="2101"/>
    <s v="Complete"/>
    <s v="MTN"/>
    <s v="C6703160"/>
    <s v=""/>
    <s v=""/>
    <n v="6"/>
    <x v="4"/>
    <x v="0"/>
  </r>
  <r>
    <x v="27"/>
    <s v="NBTI - VIETNAM MT"/>
    <s v="F51"/>
    <s v="MT SOUTH"/>
    <s v="EVN2"/>
    <s v="NBTI - VIETNAM MT"/>
    <s v="MW00"/>
    <s v="VNMTDC"/>
    <s v="MT-DIR-C"/>
    <s v="331017"/>
    <s v="Richoco Wfr 58g"/>
    <n v="1"/>
    <n v="1"/>
    <s v="CTN"/>
    <s v="CTN"/>
    <n v="300"/>
    <n v="300"/>
    <s v=""/>
    <n v="300"/>
    <n v="0"/>
    <n v="30"/>
    <n v="330"/>
    <s v="VND"/>
    <s v=""/>
    <s v=""/>
    <s v="2900007665"/>
    <s v=""/>
    <s v="V01H010001"/>
    <s v="2101"/>
    <s v="Complete"/>
    <s v="MTN"/>
    <s v="C6703160"/>
    <s v=""/>
    <s v=""/>
    <n v="1"/>
    <x v="4"/>
    <x v="0"/>
  </r>
  <r>
    <x v="27"/>
    <s v="NBTI - VIETNAM MT"/>
    <s v="F51"/>
    <s v="MT SOUTH"/>
    <s v="EVN2"/>
    <s v="NBTI - VIETNAM MT"/>
    <s v="MW00"/>
    <s v="VNMTDC"/>
    <s v="MT-DIR-C"/>
    <s v="324103"/>
    <s v="Na 52g Tet"/>
    <n v="5"/>
    <n v="5"/>
    <s v="CTN"/>
    <s v="CTN"/>
    <n v="300"/>
    <n v="300"/>
    <s v=""/>
    <n v="1500"/>
    <n v="0"/>
    <n v="150"/>
    <n v="1650"/>
    <s v="VND"/>
    <s v=""/>
    <s v=""/>
    <s v="2900007665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0001"/>
    <s v="Na 16g Tet"/>
    <n v="6"/>
    <n v="6"/>
    <s v="CTN"/>
    <s v="CTN"/>
    <n v="213.273"/>
    <n v="213.273"/>
    <s v=""/>
    <n v="1279.6379999999999"/>
    <n v="0"/>
    <n v="127.964"/>
    <n v="1407.6020000000001"/>
    <s v="VND"/>
    <s v=""/>
    <s v=""/>
    <s v="2900007665"/>
    <s v=""/>
    <s v="V01H010001"/>
    <s v="2101"/>
    <s v="Complete"/>
    <s v="MTN"/>
    <s v="C6703160"/>
    <s v=""/>
    <s v=""/>
    <n v="6"/>
    <x v="4"/>
    <x v="0"/>
  </r>
  <r>
    <x v="27"/>
    <s v="NBTI - VIETNAM MT"/>
    <s v="F51"/>
    <s v="MT SOUTH"/>
    <s v="EVN2"/>
    <s v="NBTI - VIETNAM MT"/>
    <s v="MW00"/>
    <s v="VNMTDC"/>
    <s v="MT-DIR-C"/>
    <s v="323709"/>
    <s v="Nextar Brownies 112g"/>
    <n v="6"/>
    <n v="6"/>
    <s v="CTN"/>
    <s v="CTN"/>
    <n v="300"/>
    <n v="300"/>
    <s v=""/>
    <n v="1800"/>
    <n v="0"/>
    <n v="180"/>
    <n v="1980"/>
    <s v="VND"/>
    <s v=""/>
    <s v=""/>
    <s v="2900007665"/>
    <s v=""/>
    <s v="V01H010001"/>
    <s v="2101"/>
    <s v="Complete"/>
    <s v="MTN"/>
    <s v="C6703160"/>
    <s v=""/>
    <s v=""/>
    <n v="6"/>
    <x v="4"/>
    <x v="0"/>
  </r>
  <r>
    <x v="42"/>
    <s v="NBTI - VIETNAM MT"/>
    <s v="F51"/>
    <s v="MT SOUTH"/>
    <s v="EVN2"/>
    <s v="NBTI - VIETNAM MT"/>
    <s v="MW00"/>
    <s v="VNMTDS"/>
    <s v="MT-DIR-S"/>
    <s v="320463"/>
    <s v="Na 8,5g"/>
    <n v="20"/>
    <n v="20"/>
    <s v="CTN"/>
    <s v="CTN"/>
    <n v="155.45500000000001"/>
    <n v="155.45500000000001"/>
    <s v=""/>
    <n v="3109.1"/>
    <n v="0"/>
    <n v="310.90899999999999"/>
    <n v="3420.009"/>
    <s v="VND"/>
    <s v=""/>
    <s v=""/>
    <s v="2900007666"/>
    <s v=""/>
    <s v="V01H010001"/>
    <s v="2101"/>
    <s v="Complete"/>
    <s v="MTS"/>
    <s v="C6703153"/>
    <s v=""/>
    <s v=""/>
    <n v="20"/>
    <x v="2"/>
    <x v="1"/>
  </r>
  <r>
    <x v="42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40"/>
    <n v="340"/>
    <s v=""/>
    <n v="680"/>
    <n v="0"/>
    <n v="68"/>
    <n v="748"/>
    <s v="VND"/>
    <s v=""/>
    <s v=""/>
    <s v="2900007666"/>
    <s v=""/>
    <s v="V01H010001"/>
    <s v="2101"/>
    <s v="Complete"/>
    <s v="MTS"/>
    <s v="C6703153"/>
    <s v=""/>
    <s v=""/>
    <n v="2"/>
    <x v="2"/>
    <x v="1"/>
  </r>
  <r>
    <x v="42"/>
    <s v="NBTI - VIETNAM MT"/>
    <s v="F51"/>
    <s v="MT SOUTH"/>
    <s v="EVN2"/>
    <s v="NBTI - VIETNAM MT"/>
    <s v="MW00"/>
    <s v="VNMTDS"/>
    <s v="MT-DIR-S"/>
    <s v="321238"/>
    <s v="Richoco Wfr 17g"/>
    <n v="2"/>
    <n v="2"/>
    <s v="CTN"/>
    <s v="CTN"/>
    <n v="213.273"/>
    <n v="213.273"/>
    <s v=""/>
    <n v="426.54599999999999"/>
    <n v="0"/>
    <n v="42.655000000000001"/>
    <n v="469.20100000000002"/>
    <s v="VND"/>
    <s v=""/>
    <s v=""/>
    <s v="2900007666"/>
    <s v=""/>
    <s v="V01H010001"/>
    <s v="2101"/>
    <s v="Complete"/>
    <s v="MTS"/>
    <s v="C6703153"/>
    <s v=""/>
    <s v=""/>
    <n v="2"/>
    <x v="2"/>
    <x v="1"/>
  </r>
  <r>
    <x v="42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00"/>
    <n v="300"/>
    <s v=""/>
    <n v="300"/>
    <n v="0"/>
    <n v="30"/>
    <n v="330"/>
    <s v="VND"/>
    <s v=""/>
    <s v=""/>
    <s v="2900007666"/>
    <s v=""/>
    <s v="V01H010001"/>
    <s v="2101"/>
    <s v="Complete"/>
    <s v="MTS"/>
    <s v="C6703153"/>
    <s v=""/>
    <s v=""/>
    <n v="1"/>
    <x v="2"/>
    <x v="1"/>
  </r>
  <r>
    <x v="42"/>
    <s v="NBTI - VIETNAM MT"/>
    <s v="F51"/>
    <s v="MT SOUTH"/>
    <s v="EVN2"/>
    <s v="NBTI - VIETNAM MT"/>
    <s v="MW00"/>
    <s v="VNMTDS"/>
    <s v="MT-DIR-S"/>
    <s v="324103"/>
    <s v="Na 52g Tet"/>
    <n v="2"/>
    <n v="2"/>
    <s v="CTN"/>
    <s v="CTN"/>
    <n v="300"/>
    <n v="300"/>
    <s v=""/>
    <n v="600"/>
    <n v="0"/>
    <n v="60"/>
    <n v="660"/>
    <s v="VND"/>
    <s v=""/>
    <s v=""/>
    <s v="2900007666"/>
    <s v=""/>
    <s v="V01H010001"/>
    <s v="2101"/>
    <s v="Complete"/>
    <s v="MTS"/>
    <s v="C6703153"/>
    <s v=""/>
    <s v=""/>
    <n v="2"/>
    <x v="2"/>
    <x v="1"/>
  </r>
  <r>
    <x v="42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666"/>
    <s v=""/>
    <s v="V01H010001"/>
    <s v="2101"/>
    <s v="Complete"/>
    <s v="MTS"/>
    <s v="C6703153"/>
    <s v=""/>
    <s v=""/>
    <n v="5"/>
    <x v="2"/>
    <x v="1"/>
  </r>
  <r>
    <x v="42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00"/>
    <n v="300"/>
    <s v=""/>
    <n v="300"/>
    <n v="0"/>
    <n v="30"/>
    <n v="330"/>
    <s v="VND"/>
    <s v=""/>
    <s v=""/>
    <s v="2900007666"/>
    <s v=""/>
    <s v="V01H010001"/>
    <s v="2101"/>
    <s v="Complete"/>
    <s v="MTS"/>
    <s v="C6703153"/>
    <s v=""/>
    <s v=""/>
    <n v="1"/>
    <x v="2"/>
    <x v="1"/>
  </r>
  <r>
    <x v="21"/>
    <s v="NBTI - VIETNAM MT"/>
    <s v="F51"/>
    <s v="MT SOUTH"/>
    <s v="EVN2"/>
    <s v="NBTI - VIETNAM MT"/>
    <s v="MW00"/>
    <s v="VNMTDS"/>
    <s v="MT-DIR-S"/>
    <s v="320463"/>
    <s v="Na 8,5g"/>
    <n v="840"/>
    <n v="840"/>
    <s v="CTN"/>
    <s v="CTN"/>
    <n v="114.545"/>
    <n v="114.545"/>
    <s v=""/>
    <n v="96218.01"/>
    <n v="-32072.67"/>
    <n v="9621.8009999999995"/>
    <n v="105839.811"/>
    <s v="VND"/>
    <s v=""/>
    <s v=""/>
    <s v="2900007723"/>
    <s v=""/>
    <s v="V01H010001"/>
    <s v="2101"/>
    <s v="Complete"/>
    <s v=""/>
    <s v="C6703159"/>
    <s v=""/>
    <s v=""/>
    <n v="840"/>
    <x v="3"/>
    <x v="3"/>
  </r>
  <r>
    <x v="21"/>
    <s v="NBTI - VIETNAM MT"/>
    <s v="F51"/>
    <s v="MT SOUTH"/>
    <s v="EVN2"/>
    <s v="NBTI - VIETNAM MT"/>
    <s v="MW00"/>
    <s v="VNMTDS"/>
    <s v="MT-DIR-S"/>
    <s v="320001"/>
    <s v="Na 16g Tet"/>
    <n v="130"/>
    <n v="130"/>
    <s v="CTN"/>
    <s v="CTN"/>
    <n v="204"/>
    <n v="204"/>
    <s v=""/>
    <n v="26520"/>
    <n v="0"/>
    <n v="2652"/>
    <n v="29172"/>
    <s v="VND"/>
    <s v=""/>
    <s v=""/>
    <s v="2900007723"/>
    <s v=""/>
    <s v="V01H010001"/>
    <s v="2101"/>
    <s v="Complete"/>
    <s v=""/>
    <s v="C6703159"/>
    <s v=""/>
    <s v=""/>
    <n v="130"/>
    <x v="3"/>
    <x v="3"/>
  </r>
  <r>
    <x v="21"/>
    <s v="NBTI - VIETNAM MT"/>
    <s v="F51"/>
    <s v="MT SOUTH"/>
    <s v="EVN2"/>
    <s v="NBTI - VIETNAM MT"/>
    <s v="MW00"/>
    <s v="VNMTDS"/>
    <s v="MT-DIR-S"/>
    <s v="323620"/>
    <s v="Ahh 16g"/>
    <n v="100"/>
    <n v="100"/>
    <s v="CTN"/>
    <s v="CTN"/>
    <n v="340"/>
    <n v="340"/>
    <s v=""/>
    <n v="34000"/>
    <n v="0"/>
    <n v="3400"/>
    <n v="37400"/>
    <s v="VND"/>
    <s v=""/>
    <s v=""/>
    <s v="2900007724"/>
    <s v=""/>
    <s v="V01H010001"/>
    <s v="2101"/>
    <s v="Complete"/>
    <s v=""/>
    <s v="C6703159"/>
    <s v=""/>
    <s v=""/>
    <n v="100"/>
    <x v="3"/>
    <x v="3"/>
  </r>
  <r>
    <x v="21"/>
    <s v="NBTI - VIETNAM MT"/>
    <s v="F51"/>
    <s v="MT SOUTH"/>
    <s v="EVN2"/>
    <s v="NBTI - VIETNAM MT"/>
    <s v="MW00"/>
    <s v="VNMTDS"/>
    <s v="MT-DIR-S"/>
    <s v="320001"/>
    <s v="Na 16g Tet"/>
    <n v="500"/>
    <n v="500"/>
    <s v="CTN"/>
    <s v="CTN"/>
    <n v="204"/>
    <n v="204"/>
    <s v=""/>
    <n v="102000"/>
    <n v="0"/>
    <n v="10200"/>
    <n v="112200"/>
    <s v="VND"/>
    <s v=""/>
    <s v=""/>
    <s v="2900007724"/>
    <s v=""/>
    <s v="V01H010001"/>
    <s v="2101"/>
    <s v="Complete"/>
    <s v=""/>
    <s v="C6703159"/>
    <s v=""/>
    <s v=""/>
    <n v="500"/>
    <x v="3"/>
    <x v="3"/>
  </r>
  <r>
    <x v="21"/>
    <s v="NBTI - VIETNAM MT"/>
    <s v="F51"/>
    <s v="MT SOUTH"/>
    <s v="EVN2"/>
    <s v="NBTI - VIETNAM MT"/>
    <s v="MW00"/>
    <s v="VNMTDS"/>
    <s v="MT-DIR-S"/>
    <s v="323709"/>
    <s v="Nextar Brownies 112g"/>
    <n v="80"/>
    <n v="80"/>
    <s v="CTN"/>
    <s v="CTN"/>
    <n v="300"/>
    <n v="300"/>
    <s v=""/>
    <n v="24000"/>
    <n v="0"/>
    <n v="2400"/>
    <n v="26400"/>
    <s v="VND"/>
    <s v=""/>
    <s v=""/>
    <s v="2900007724"/>
    <s v=""/>
    <s v="V01H010001"/>
    <s v="2101"/>
    <s v="Complete"/>
    <s v=""/>
    <s v="C6703159"/>
    <s v=""/>
    <s v=""/>
    <n v="80"/>
    <x v="3"/>
    <x v="3"/>
  </r>
  <r>
    <x v="1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778"/>
    <s v=""/>
    <s v="V01H010001"/>
    <s v="2101"/>
    <s v="Complete"/>
    <s v="MTS"/>
    <s v="C6703154"/>
    <s v=""/>
    <s v=""/>
    <n v="10"/>
    <x v="1"/>
    <x v="1"/>
  </r>
  <r>
    <x v="1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40"/>
    <n v="340"/>
    <s v=""/>
    <n v="680"/>
    <n v="0"/>
    <n v="68"/>
    <n v="748"/>
    <s v="VND"/>
    <s v=""/>
    <s v=""/>
    <s v="2900007778"/>
    <s v=""/>
    <s v="V01H010001"/>
    <s v="2101"/>
    <s v="Complete"/>
    <s v="MTS"/>
    <s v="C6703154"/>
    <s v=""/>
    <s v=""/>
    <n v="2"/>
    <x v="1"/>
    <x v="1"/>
  </r>
  <r>
    <x v="1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00"/>
    <n v="300"/>
    <s v=""/>
    <n v="600"/>
    <n v="0"/>
    <n v="60"/>
    <n v="660"/>
    <s v="VND"/>
    <s v=""/>
    <s v=""/>
    <s v="2900007778"/>
    <s v=""/>
    <s v="V01H010001"/>
    <s v="2101"/>
    <s v="Complete"/>
    <s v="MTS"/>
    <s v="C6703154"/>
    <s v=""/>
    <s v=""/>
    <n v="2"/>
    <x v="1"/>
    <x v="1"/>
  </r>
  <r>
    <x v="1"/>
    <s v="NBTI - VIETNAM MT"/>
    <s v="F51"/>
    <s v="MT SOUTH"/>
    <s v="EVN2"/>
    <s v="NBTI - VIETNAM MT"/>
    <s v="MW00"/>
    <s v="VNMTDS"/>
    <s v="MT-DIR-S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7778"/>
    <s v=""/>
    <s v="V01H010001"/>
    <s v="2101"/>
    <s v="Complete"/>
    <s v="MTS"/>
    <s v="C6703154"/>
    <s v=""/>
    <s v=""/>
    <n v="3"/>
    <x v="1"/>
    <x v="1"/>
  </r>
  <r>
    <x v="1"/>
    <s v="NBTI - VIETNAM MT"/>
    <s v="F51"/>
    <s v="MT SOUTH"/>
    <s v="EVN2"/>
    <s v="NBTI - VIETNAM MT"/>
    <s v="MW00"/>
    <s v="VNMTDS"/>
    <s v="MT-DIR-S"/>
    <s v="320585"/>
    <s v="Big Rolls 330g"/>
    <n v="5"/>
    <n v="5"/>
    <s v="CTN"/>
    <s v="CTN"/>
    <n v="252"/>
    <n v="252"/>
    <s v=""/>
    <n v="1260"/>
    <n v="0"/>
    <n v="126"/>
    <n v="1386"/>
    <s v="VND"/>
    <s v=""/>
    <s v=""/>
    <s v="2900007778"/>
    <s v=""/>
    <s v="V01H010001"/>
    <s v="2101"/>
    <s v="Complete"/>
    <s v="MTS"/>
    <s v="C6703154"/>
    <s v=""/>
    <s v=""/>
    <n v="5"/>
    <x v="1"/>
    <x v="1"/>
  </r>
  <r>
    <x v="0"/>
    <s v="NBTI - VIETNAM MT"/>
    <s v="F51"/>
    <s v="MT SOUTH"/>
    <s v="EVN2"/>
    <s v="NBTI - VIETNAM MT"/>
    <s v="MW00"/>
    <s v="VNMTDN"/>
    <s v="MT-DIR-N"/>
    <s v="323620"/>
    <s v="Ahh 16g"/>
    <n v="7"/>
    <n v="7"/>
    <s v="CTN"/>
    <s v="CTN"/>
    <n v="340"/>
    <n v="340"/>
    <s v=""/>
    <n v="2380"/>
    <n v="0"/>
    <n v="238"/>
    <n v="2618"/>
    <s v="VND"/>
    <s v=""/>
    <s v=""/>
    <s v="2900007755"/>
    <s v=""/>
    <s v="V01H010001"/>
    <s v="2101"/>
    <s v="Complete"/>
    <s v="MTN"/>
    <s v="C6703369"/>
    <s v=""/>
    <s v=""/>
    <n v="7"/>
    <x v="0"/>
    <x v="0"/>
  </r>
  <r>
    <x v="0"/>
    <s v="NBTI - VIETNAM MT"/>
    <s v="F51"/>
    <s v="MT SOUTH"/>
    <s v="EVN2"/>
    <s v="NBTI - VIETNAM MT"/>
    <s v="MW00"/>
    <s v="VNMTDN"/>
    <s v="MT-DIR-N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755"/>
    <s v=""/>
    <s v="V01H010001"/>
    <s v="2101"/>
    <s v="Complete"/>
    <s v="MTN"/>
    <s v="C6703369"/>
    <s v=""/>
    <s v=""/>
    <n v="5"/>
    <x v="0"/>
    <x v="0"/>
  </r>
  <r>
    <x v="0"/>
    <s v="NBTI - VIETNAM MT"/>
    <s v="F51"/>
    <s v="MT SOUTH"/>
    <s v="EVN2"/>
    <s v="NBTI - VIETNAM MT"/>
    <s v="MW00"/>
    <s v="VNMTDN"/>
    <s v="MT-DIR-N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7755"/>
    <s v=""/>
    <s v="V01H010001"/>
    <s v="2101"/>
    <s v="Complete"/>
    <s v="MTN"/>
    <s v="C6703369"/>
    <s v=""/>
    <s v=""/>
    <n v="2"/>
    <x v="0"/>
    <x v="0"/>
  </r>
  <r>
    <x v="0"/>
    <s v="NBTI - VIETNAM MT"/>
    <s v="F51"/>
    <s v="MT SOUTH"/>
    <s v="EVN2"/>
    <s v="NBTI - VIETNAM MT"/>
    <s v="MW00"/>
    <s v="VNMTDN"/>
    <s v="MT-DIR-N"/>
    <s v="320429"/>
    <s v="Tin Can 350g"/>
    <n v="4"/>
    <n v="4"/>
    <s v="CTN"/>
    <s v="CTN"/>
    <n v="264"/>
    <n v="264"/>
    <s v=""/>
    <n v="1056"/>
    <n v="-144"/>
    <n v="105.6"/>
    <n v="1161.5999999999999"/>
    <s v="VND"/>
    <s v=""/>
    <s v=""/>
    <s v="2900007755"/>
    <s v=""/>
    <s v="V01H010001"/>
    <s v="2101"/>
    <s v="Complete"/>
    <s v="MTN"/>
    <s v="C6703369"/>
    <s v=""/>
    <s v=""/>
    <n v="4"/>
    <x v="0"/>
    <x v="0"/>
  </r>
  <r>
    <x v="0"/>
    <s v="NBTI - VIETNAM MT"/>
    <s v="F51"/>
    <s v="MT SOUTH"/>
    <s v="EVN2"/>
    <s v="NBTI - VIETNAM MT"/>
    <s v="MW00"/>
    <s v="VNMTDN"/>
    <s v="MT-DIR-N"/>
    <s v="320585"/>
    <s v="Big Rolls 330g"/>
    <n v="3"/>
    <n v="3"/>
    <s v="CTN"/>
    <s v="CTN"/>
    <n v="252"/>
    <n v="252"/>
    <s v=""/>
    <n v="756"/>
    <n v="0"/>
    <n v="75.599999999999994"/>
    <n v="831.6"/>
    <s v="VND"/>
    <s v=""/>
    <s v=""/>
    <s v="2900007755"/>
    <s v=""/>
    <s v="V01H010001"/>
    <s v="2101"/>
    <s v="Complete"/>
    <s v="MTN"/>
    <s v="C6703369"/>
    <s v=""/>
    <s v=""/>
    <n v="3"/>
    <x v="0"/>
    <x v="0"/>
  </r>
  <r>
    <x v="22"/>
    <s v="NBTI - VIETNAM MT"/>
    <s v="F51"/>
    <s v="MT SOUTH"/>
    <s v="EVN2"/>
    <s v="NBTI - VIETNAM MT"/>
    <s v="MW00"/>
    <s v="VNMTDS"/>
    <s v="MT-DIR-S"/>
    <s v="320463"/>
    <s v="Na 8,5g"/>
    <n v="7"/>
    <n v="7"/>
    <s v="CTN"/>
    <s v="CTN"/>
    <n v="155.45500000000001"/>
    <n v="155.45500000000001"/>
    <s v=""/>
    <n v="1088.1849999999999"/>
    <n v="0"/>
    <n v="108.819"/>
    <n v="1197.0039999999999"/>
    <s v="VND"/>
    <s v=""/>
    <s v=""/>
    <s v="2900007792"/>
    <s v=""/>
    <s v="V01H010001"/>
    <s v="2101"/>
    <s v="Complete"/>
    <s v="MTS"/>
    <s v="C6703320"/>
    <s v="BIG C - AN LAC"/>
    <s v="MTS"/>
    <n v="7"/>
    <x v="2"/>
    <x v="1"/>
  </r>
  <r>
    <x v="22"/>
    <s v="NBTI - VIETNAM MT"/>
    <s v="F51"/>
    <s v="MT SOUTH"/>
    <s v="EVN2"/>
    <s v="NBTI - VIETNAM MT"/>
    <s v="MW00"/>
    <s v="VNMTDS"/>
    <s v="MT-DIR-S"/>
    <s v="323620"/>
    <s v="Ahh 16g"/>
    <n v="7"/>
    <n v="7"/>
    <s v="CTN"/>
    <s v="CTN"/>
    <n v="355.45499999999998"/>
    <n v="355.45499999999998"/>
    <s v=""/>
    <n v="2488.1849999999999"/>
    <n v="0"/>
    <n v="248.81800000000001"/>
    <n v="2737.0030000000002"/>
    <s v="VND"/>
    <s v=""/>
    <s v=""/>
    <s v="2900007792"/>
    <s v=""/>
    <s v="V01H010001"/>
    <s v="2101"/>
    <s v="Complete"/>
    <s v="MTS"/>
    <s v="C6703320"/>
    <s v="BIG C - AN LAC"/>
    <s v="MTS"/>
    <n v="7"/>
    <x v="2"/>
    <x v="1"/>
  </r>
  <r>
    <x v="22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792"/>
    <s v=""/>
    <s v="V01H010001"/>
    <s v="2101"/>
    <s v="Complete"/>
    <s v="MTS"/>
    <s v="C6703320"/>
    <s v="BIG C - AN LAC"/>
    <s v="MTS"/>
    <n v="2"/>
    <x v="2"/>
    <x v="1"/>
  </r>
  <r>
    <x v="2"/>
    <s v="NBTI - VIETNAM MT"/>
    <s v="F51"/>
    <s v="MT SOUTH"/>
    <s v="EVN2"/>
    <s v="NBTI - VIETNAM MT"/>
    <s v="MW00"/>
    <s v="VNMTDS"/>
    <s v="MT-DIR-S"/>
    <s v="320463"/>
    <s v="Na 8,5g"/>
    <n v="2"/>
    <n v="2"/>
    <s v="CTN"/>
    <s v="CTN"/>
    <n v="155.45500000000001"/>
    <n v="155.45500000000001"/>
    <s v=""/>
    <n v="310.91000000000003"/>
    <n v="0"/>
    <n v="31.091000000000001"/>
    <n v="342.00099999999998"/>
    <s v="VND"/>
    <s v=""/>
    <s v=""/>
    <s v="2900007794"/>
    <s v=""/>
    <s v="V01H010001"/>
    <s v="2101"/>
    <s v="Complete"/>
    <s v="MTS"/>
    <s v="C6703321"/>
    <s v="BIG C - MIEN DONG"/>
    <s v="MTS"/>
    <n v="2"/>
    <x v="1"/>
    <x v="1"/>
  </r>
  <r>
    <x v="2"/>
    <s v="NBTI - VIETNAM MT"/>
    <s v="F51"/>
    <s v="MT SOUTH"/>
    <s v="EVN2"/>
    <s v="NBTI - VIETNAM MT"/>
    <s v="MW00"/>
    <s v="VNMTDS"/>
    <s v="MT-DIR-S"/>
    <s v="320001"/>
    <s v="Na 16g Tet"/>
    <n v="11"/>
    <n v="11"/>
    <s v="CTN"/>
    <s v="CTN"/>
    <n v="181.28200000000001"/>
    <n v="181.28200000000001"/>
    <s v=""/>
    <n v="1994.1030000000001"/>
    <n v="-351.9"/>
    <n v="199.41"/>
    <n v="2193.5129999999999"/>
    <s v="VND"/>
    <s v=""/>
    <s v=""/>
    <s v="2900007794"/>
    <s v=""/>
    <s v="V01H010001"/>
    <s v="2101"/>
    <s v="Complete"/>
    <s v="MTS"/>
    <s v="C6703321"/>
    <s v="BIG C - MIEN DONG"/>
    <s v="MTS"/>
    <n v="11"/>
    <x v="1"/>
    <x v="1"/>
  </r>
  <r>
    <x v="2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794"/>
    <s v=""/>
    <s v="V01H010001"/>
    <s v="2101"/>
    <s v="Complete"/>
    <s v="MTS"/>
    <s v="C6703321"/>
    <s v="BIG C - MIEN DONG"/>
    <s v="MTS"/>
    <n v="2"/>
    <x v="1"/>
    <x v="1"/>
  </r>
  <r>
    <x v="2"/>
    <s v="NBTI - VIETNAM MT"/>
    <s v="F51"/>
    <s v="MT SOUTH"/>
    <s v="EVN2"/>
    <s v="NBTI - VIETNAM MT"/>
    <s v="MW00"/>
    <s v="VNMTDS"/>
    <s v="MT-DIR-S"/>
    <s v="323709"/>
    <s v="Nextar Brownies 112g"/>
    <n v="9"/>
    <n v="9"/>
    <s v="CTN"/>
    <s v="CTN"/>
    <n v="313.63600000000002"/>
    <n v="313.63600000000002"/>
    <s v=""/>
    <n v="2822.7240000000002"/>
    <n v="0"/>
    <n v="282.27300000000002"/>
    <n v="3104.9969999999998"/>
    <s v="VND"/>
    <s v=""/>
    <s v=""/>
    <s v="2900007794"/>
    <s v=""/>
    <s v="V01H010001"/>
    <s v="2101"/>
    <s v="Complete"/>
    <s v="MTS"/>
    <s v="C6703321"/>
    <s v="BIG C - MIEN DONG"/>
    <s v="MTS"/>
    <n v="9"/>
    <x v="1"/>
    <x v="1"/>
  </r>
  <r>
    <x v="29"/>
    <s v="NBTI - VIETNAM MT"/>
    <s v="F51"/>
    <s v="MT SOUTH"/>
    <s v="EVN2"/>
    <s v="NBTI - VIETNAM MT"/>
    <s v="MW00"/>
    <s v="VNMTDS"/>
    <s v="MT-DIR-S"/>
    <s v="320463"/>
    <s v="Na 8,5g"/>
    <n v="14"/>
    <n v="14"/>
    <s v="CTN"/>
    <s v="CTN"/>
    <n v="155.45500000000001"/>
    <n v="155.45500000000001"/>
    <s v=""/>
    <n v="2176.37"/>
    <n v="0"/>
    <n v="217.636"/>
    <n v="2394.0059999999999"/>
    <s v="VND"/>
    <s v=""/>
    <s v=""/>
    <s v="2900007797"/>
    <s v=""/>
    <s v="V01H010001"/>
    <s v="2101"/>
    <s v="Complete"/>
    <s v="MTS"/>
    <s v="C6703330"/>
    <s v="BIG C - NGUYEN THI THAP"/>
    <s v="MTS"/>
    <n v="14"/>
    <x v="1"/>
    <x v="1"/>
  </r>
  <r>
    <x v="29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7797"/>
    <s v=""/>
    <s v="V01H010001"/>
    <s v="2101"/>
    <s v="Complete"/>
    <s v="MTS"/>
    <s v="C6703330"/>
    <s v="BIG C - NGUYEN THI THAP"/>
    <s v="MTS"/>
    <n v="1"/>
    <x v="1"/>
    <x v="1"/>
  </r>
  <r>
    <x v="29"/>
    <s v="NBTI - VIETNAM MT"/>
    <s v="F51"/>
    <s v="MT SOUTH"/>
    <s v="EVN2"/>
    <s v="NBTI - VIETNAM MT"/>
    <s v="MW00"/>
    <s v="VNMTDS"/>
    <s v="MT-DIR-S"/>
    <s v="320001"/>
    <s v="Na 16g Tet"/>
    <n v="9"/>
    <n v="9"/>
    <s v="CTN"/>
    <s v="CTN"/>
    <n v="181.28200000000001"/>
    <n v="181.28200000000001"/>
    <s v=""/>
    <n v="1631.538"/>
    <n v="-287.91899999999998"/>
    <n v="163.154"/>
    <n v="1794.692"/>
    <s v="VND"/>
    <s v=""/>
    <s v=""/>
    <s v="2900007797"/>
    <s v=""/>
    <s v="V01H010001"/>
    <s v="2101"/>
    <s v="Complete"/>
    <s v="MTS"/>
    <s v="C6703330"/>
    <s v="BIG C - NGUYEN THI THAP"/>
    <s v="MTS"/>
    <n v="9"/>
    <x v="1"/>
    <x v="1"/>
  </r>
  <r>
    <x v="29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797"/>
    <s v=""/>
    <s v="V01H010001"/>
    <s v="2101"/>
    <s v="Complete"/>
    <s v="MTS"/>
    <s v="C6703330"/>
    <s v="BIG C - NGUYEN THI THAP"/>
    <s v="MTS"/>
    <n v="3"/>
    <x v="1"/>
    <x v="1"/>
  </r>
  <r>
    <x v="29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7797"/>
    <s v=""/>
    <s v="V01H010001"/>
    <s v="2101"/>
    <s v="Complete"/>
    <s v="MTS"/>
    <s v="C6703330"/>
    <s v="BIG C - NGUYEN THI THAP"/>
    <s v="MTS"/>
    <n v="5"/>
    <x v="1"/>
    <x v="1"/>
  </r>
  <r>
    <x v="29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797"/>
    <s v=""/>
    <s v="V01H010001"/>
    <s v="2101"/>
    <s v="Complete"/>
    <s v="MTS"/>
    <s v="C6703330"/>
    <s v="BIG C - NGUYEN THI THAP"/>
    <s v="MTS"/>
    <n v="1"/>
    <x v="1"/>
    <x v="1"/>
  </r>
  <r>
    <x v="31"/>
    <s v="NBTI - VIETNAM MT"/>
    <s v="F51"/>
    <s v="MT SOUTH"/>
    <s v="EVN2"/>
    <s v="NBTI - VIETNAM MT"/>
    <s v="MW00"/>
    <s v="VNMTDS"/>
    <s v="MT-DIR-S"/>
    <s v="320463"/>
    <s v="Na 8,5g"/>
    <n v="20"/>
    <n v="20"/>
    <s v="CTN"/>
    <s v="CTN"/>
    <n v="155.45500000000001"/>
    <n v="155.45500000000001"/>
    <s v=""/>
    <n v="3109.1"/>
    <n v="0"/>
    <n v="310.91000000000003"/>
    <n v="3420.01"/>
    <s v="VND"/>
    <s v=""/>
    <s v=""/>
    <s v="2900007804"/>
    <s v=""/>
    <s v="V01H010001"/>
    <s v="2101"/>
    <s v="Complete"/>
    <s v="MTS"/>
    <s v="C6703151"/>
    <s v=""/>
    <s v=""/>
    <n v="20"/>
    <x v="1"/>
    <x v="1"/>
  </r>
  <r>
    <x v="31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40"/>
    <n v="340"/>
    <s v=""/>
    <n v="1700"/>
    <n v="0"/>
    <n v="170"/>
    <n v="1870"/>
    <s v="VND"/>
    <s v=""/>
    <s v=""/>
    <s v="2900007804"/>
    <s v=""/>
    <s v="V01H010001"/>
    <s v="2101"/>
    <s v="Complete"/>
    <s v="MTS"/>
    <s v="C6703151"/>
    <s v=""/>
    <s v=""/>
    <n v="5"/>
    <x v="1"/>
    <x v="1"/>
  </r>
  <r>
    <x v="31"/>
    <s v="NBTI - VIETNAM MT"/>
    <s v="F51"/>
    <s v="MT SOUTH"/>
    <s v="EVN2"/>
    <s v="NBTI - VIETNAM MT"/>
    <s v="MW00"/>
    <s v="VNMTDS"/>
    <s v="MT-DIR-S"/>
    <s v="321238"/>
    <s v="Richoco Wfr 17g"/>
    <n v="10"/>
    <n v="10"/>
    <s v="CTN"/>
    <s v="CTN"/>
    <n v="213.273"/>
    <n v="213.273"/>
    <s v=""/>
    <n v="2132.73"/>
    <n v="0"/>
    <n v="213.273"/>
    <n v="2346.0030000000002"/>
    <s v="VND"/>
    <s v=""/>
    <s v=""/>
    <s v="2900007804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00"/>
    <n v="300"/>
    <s v=""/>
    <n v="600"/>
    <n v="0"/>
    <n v="60"/>
    <n v="660"/>
    <s v="VND"/>
    <s v=""/>
    <s v=""/>
    <s v="2900007804"/>
    <s v=""/>
    <s v="V01H010001"/>
    <s v="2101"/>
    <s v="Complete"/>
    <s v="MTS"/>
    <s v="C6703151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7804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7804"/>
    <s v=""/>
    <s v="V01H010001"/>
    <s v="2101"/>
    <s v="Complete"/>
    <s v="MTS"/>
    <s v="C6703151"/>
    <s v=""/>
    <s v=""/>
    <n v="5"/>
    <x v="1"/>
    <x v="1"/>
  </r>
  <r>
    <x v="31"/>
    <s v="NBTI - VIETNAM MT"/>
    <s v="F51"/>
    <s v="MT SOUTH"/>
    <s v="EVN2"/>
    <s v="NBTI - VIETNAM MT"/>
    <s v="MW00"/>
    <s v="VNMTDS"/>
    <s v="MT-DIR-S"/>
    <s v="320429"/>
    <s v="Tin Can 350g"/>
    <n v="3"/>
    <n v="3"/>
    <s v="CTN"/>
    <s v="CTN"/>
    <n v="264"/>
    <n v="264"/>
    <s v=""/>
    <n v="792"/>
    <n v="-108"/>
    <n v="79.2"/>
    <n v="871.2"/>
    <s v="VND"/>
    <s v=""/>
    <s v=""/>
    <s v="2900007804"/>
    <s v=""/>
    <s v="V01H010001"/>
    <s v="2101"/>
    <s v="Complete"/>
    <s v="MTS"/>
    <s v="C6703151"/>
    <s v=""/>
    <s v=""/>
    <n v="3"/>
    <x v="1"/>
    <x v="1"/>
  </r>
  <r>
    <x v="31"/>
    <s v="NBTI - VIETNAM MT"/>
    <s v="F51"/>
    <s v="MT SOUTH"/>
    <s v="EVN2"/>
    <s v="NBTI - VIETNAM MT"/>
    <s v="MW00"/>
    <s v="VNMTDS"/>
    <s v="MT-DIR-S"/>
    <s v="320585"/>
    <s v="Big Rolls 330g"/>
    <n v="2"/>
    <n v="2"/>
    <s v="CTN"/>
    <s v="CTN"/>
    <n v="252"/>
    <n v="252"/>
    <s v=""/>
    <n v="504"/>
    <n v="0"/>
    <n v="50.4"/>
    <n v="554.4"/>
    <s v="VND"/>
    <s v=""/>
    <s v=""/>
    <s v="2900007804"/>
    <s v=""/>
    <s v="V01H010001"/>
    <s v="2101"/>
    <s v="Complete"/>
    <s v="MTS"/>
    <s v="C6703151"/>
    <s v=""/>
    <s v=""/>
    <n v="2"/>
    <x v="1"/>
    <x v="1"/>
  </r>
  <r>
    <x v="24"/>
    <s v="NBTI - VIETNAM MT"/>
    <s v="F51"/>
    <s v="MT SOUTH"/>
    <s v="EVN2"/>
    <s v="NBTI - VIETNAM MT"/>
    <s v="MW00"/>
    <s v="VNMTDS"/>
    <s v="MT-DIR-S"/>
    <s v="320463"/>
    <s v="Na 8,5g"/>
    <n v="15"/>
    <n v="15"/>
    <s v="CTN"/>
    <s v="CTN"/>
    <n v="155.45500000000001"/>
    <n v="155.45500000000001"/>
    <s v=""/>
    <n v="2331.8249999999998"/>
    <n v="0"/>
    <n v="233.18299999999999"/>
    <n v="2565.0079999999998"/>
    <s v="VND"/>
    <s v=""/>
    <s v=""/>
    <s v="2900007846"/>
    <s v=""/>
    <s v="V01H010001"/>
    <s v="2101"/>
    <s v="Complete"/>
    <s v="MTS"/>
    <s v="C6703327"/>
    <s v="BIG C - TRUONG CHINH"/>
    <s v="MTS"/>
    <n v="15"/>
    <x v="1"/>
    <x v="1"/>
  </r>
  <r>
    <x v="24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846"/>
    <s v=""/>
    <s v="V01H010001"/>
    <s v="2101"/>
    <s v="Complete"/>
    <s v="MTS"/>
    <s v="C6703327"/>
    <s v="BIG C - TRUONG CHINH"/>
    <s v="MTS"/>
    <n v="5"/>
    <x v="1"/>
    <x v="1"/>
  </r>
  <r>
    <x v="24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846"/>
    <s v=""/>
    <s v="V01H010001"/>
    <s v="2101"/>
    <s v="Complete"/>
    <s v="MTS"/>
    <s v="C6703327"/>
    <s v="BIG C - TRUONG CHINH"/>
    <s v="MTS"/>
    <n v="1"/>
    <x v="1"/>
    <x v="1"/>
  </r>
  <r>
    <x v="24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846"/>
    <s v=""/>
    <s v="V01H010001"/>
    <s v="2101"/>
    <s v="Complete"/>
    <s v="MTS"/>
    <s v="C6703327"/>
    <s v="BIG C - TRUONG CHINH"/>
    <s v="MTS"/>
    <n v="2"/>
    <x v="1"/>
    <x v="1"/>
  </r>
  <r>
    <x v="24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846"/>
    <s v=""/>
    <s v="V01H010001"/>
    <s v="2101"/>
    <s v="Complete"/>
    <s v="MTS"/>
    <s v="C6703327"/>
    <s v="BIG C - TRUONG CHINH"/>
    <s v="MTS"/>
    <n v="2"/>
    <x v="1"/>
    <x v="1"/>
  </r>
  <r>
    <x v="21"/>
    <s v="NBTI - VIETNAM MT"/>
    <s v="F51"/>
    <s v="MT SOUTH"/>
    <s v="EVN2"/>
    <s v="NBTI - VIETNAM MT"/>
    <s v="MW00"/>
    <s v="VNMTDS"/>
    <s v="MT-DIR-S"/>
    <s v="320585"/>
    <s v="Big Rolls 330g"/>
    <n v="400"/>
    <n v="400"/>
    <s v="CTN"/>
    <s v="CTN"/>
    <n v="252"/>
    <n v="252"/>
    <s v=""/>
    <n v="100800"/>
    <n v="0"/>
    <n v="10080"/>
    <n v="110880"/>
    <s v="VND"/>
    <s v=""/>
    <s v=""/>
    <s v="2900007856"/>
    <s v=""/>
    <s v="V01H010001"/>
    <s v="2101"/>
    <s v="Complete"/>
    <s v=""/>
    <s v="C6703159"/>
    <s v=""/>
    <s v=""/>
    <n v="400"/>
    <x v="3"/>
    <x v="3"/>
  </r>
  <r>
    <x v="21"/>
    <s v="NBTI - VIETNAM MT"/>
    <s v="F51"/>
    <s v="MT SOUTH"/>
    <s v="EVN2"/>
    <s v="NBTI - VIETNAM MT"/>
    <s v="MW00"/>
    <s v="VNMTDS"/>
    <s v="MT-DIR-S"/>
    <s v="320429"/>
    <s v="Tin Can 350g"/>
    <n v="400"/>
    <n v="400"/>
    <s v="CTN"/>
    <s v="CTN"/>
    <n v="264"/>
    <n v="264"/>
    <s v=""/>
    <n v="105600"/>
    <n v="-14400"/>
    <n v="10560"/>
    <n v="116160"/>
    <s v="VND"/>
    <s v=""/>
    <s v=""/>
    <s v="2900007857"/>
    <s v=""/>
    <s v="V01H010001"/>
    <s v="2101"/>
    <s v="Complete"/>
    <s v=""/>
    <s v="C6703159"/>
    <s v=""/>
    <s v=""/>
    <n v="400"/>
    <x v="3"/>
    <x v="3"/>
  </r>
  <r>
    <x v="35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864"/>
    <s v=""/>
    <s v="V01H010001"/>
    <s v="2101"/>
    <s v="Complete"/>
    <s v="MTS"/>
    <s v="C6703156"/>
    <s v=""/>
    <s v=""/>
    <n v="10"/>
    <x v="1"/>
    <x v="1"/>
  </r>
  <r>
    <x v="35"/>
    <s v="NBTI - VIETNAM MT"/>
    <s v="F51"/>
    <s v="MT SOUTH"/>
    <s v="EVN2"/>
    <s v="NBTI - VIETNAM MT"/>
    <s v="MW00"/>
    <s v="VNMTDS"/>
    <s v="MT-DIR-S"/>
    <s v="323620"/>
    <s v="Ahh 16g"/>
    <n v="50"/>
    <n v="50"/>
    <s v="CTN"/>
    <s v="CTN"/>
    <n v="340"/>
    <n v="340"/>
    <s v=""/>
    <n v="17000"/>
    <n v="0"/>
    <n v="1699.999"/>
    <n v="18699.999"/>
    <s v="VND"/>
    <s v=""/>
    <s v=""/>
    <s v="2900007864"/>
    <s v=""/>
    <s v="V01H010001"/>
    <s v="2101"/>
    <s v="Complete"/>
    <s v="MTS"/>
    <s v="C6703156"/>
    <s v=""/>
    <s v=""/>
    <n v="50"/>
    <x v="1"/>
    <x v="1"/>
  </r>
  <r>
    <x v="35"/>
    <s v="NBTI - VIETNAM MT"/>
    <s v="F51"/>
    <s v="MT SOUTH"/>
    <s v="EVN2"/>
    <s v="NBTI - VIETNAM MT"/>
    <s v="MW00"/>
    <s v="VNMTDS"/>
    <s v="MT-DIR-S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864"/>
    <s v=""/>
    <s v="V01H010001"/>
    <s v="2101"/>
    <s v="Complete"/>
    <s v="MTS"/>
    <s v="C6703156"/>
    <s v=""/>
    <s v=""/>
    <n v="5"/>
    <x v="1"/>
    <x v="1"/>
  </r>
  <r>
    <x v="35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00"/>
    <n v="300"/>
    <s v=""/>
    <n v="1500"/>
    <n v="0"/>
    <n v="150"/>
    <n v="1650"/>
    <s v="VND"/>
    <s v=""/>
    <s v=""/>
    <s v="2900007864"/>
    <s v=""/>
    <s v="V01H010001"/>
    <s v="2101"/>
    <s v="Complete"/>
    <s v="MTS"/>
    <s v="C6703156"/>
    <s v=""/>
    <s v=""/>
    <n v="5"/>
    <x v="1"/>
    <x v="1"/>
  </r>
  <r>
    <x v="35"/>
    <s v="NBTI - VIETNAM MT"/>
    <s v="F51"/>
    <s v="MT SOUTH"/>
    <s v="EVN2"/>
    <s v="NBTI - VIETNAM MT"/>
    <s v="MW00"/>
    <s v="VNMTDS"/>
    <s v="MT-DIR-S"/>
    <s v="324103"/>
    <s v="Na 52g Tet"/>
    <n v="5"/>
    <n v="5"/>
    <s v="CTN"/>
    <s v="CTN"/>
    <n v="300"/>
    <n v="300"/>
    <s v=""/>
    <n v="1500"/>
    <n v="0"/>
    <n v="150"/>
    <n v="1650"/>
    <s v="VND"/>
    <s v=""/>
    <s v=""/>
    <s v="2900007864"/>
    <s v=""/>
    <s v="V01H010001"/>
    <s v="2101"/>
    <s v="Complete"/>
    <s v="MTS"/>
    <s v="C6703156"/>
    <s v=""/>
    <s v=""/>
    <n v="5"/>
    <x v="1"/>
    <x v="1"/>
  </r>
  <r>
    <x v="35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864"/>
    <s v=""/>
    <s v="V01H010001"/>
    <s v="2101"/>
    <s v="Complete"/>
    <s v="MTS"/>
    <s v="C6703156"/>
    <s v=""/>
    <s v=""/>
    <n v="5"/>
    <x v="1"/>
    <x v="1"/>
  </r>
  <r>
    <x v="35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7864"/>
    <s v=""/>
    <s v="V01H010001"/>
    <s v="2101"/>
    <s v="Complete"/>
    <s v="MTS"/>
    <s v="C6703156"/>
    <s v=""/>
    <s v=""/>
    <n v="5"/>
    <x v="1"/>
    <x v="1"/>
  </r>
  <r>
    <x v="35"/>
    <s v="NBTI - VIETNAM MT"/>
    <s v="F51"/>
    <s v="MT SOUTH"/>
    <s v="EVN2"/>
    <s v="NBTI - VIETNAM MT"/>
    <s v="MW00"/>
    <s v="VNMTDS"/>
    <s v="MT-DIR-S"/>
    <s v="320429"/>
    <s v="Tin Can 350g"/>
    <n v="5"/>
    <n v="5"/>
    <s v="CTN"/>
    <s v="CTN"/>
    <n v="264"/>
    <n v="264"/>
    <s v=""/>
    <n v="1320"/>
    <n v="-180"/>
    <n v="132"/>
    <n v="1452"/>
    <s v="VND"/>
    <s v=""/>
    <s v=""/>
    <s v="2900007864"/>
    <s v=""/>
    <s v="V01H010001"/>
    <s v="2101"/>
    <s v="Complete"/>
    <s v="MTS"/>
    <s v="C6703156"/>
    <s v=""/>
    <s v=""/>
    <n v="5"/>
    <x v="1"/>
    <x v="1"/>
  </r>
  <r>
    <x v="35"/>
    <s v="NBTI - VIETNAM MT"/>
    <s v="F51"/>
    <s v="MT SOUTH"/>
    <s v="EVN2"/>
    <s v="NBTI - VIETNAM MT"/>
    <s v="MW00"/>
    <s v="VNMTDS"/>
    <s v="MT-DIR-S"/>
    <s v="320585"/>
    <s v="Big Rolls 330g"/>
    <n v="1"/>
    <n v="1"/>
    <s v="CTN"/>
    <s v="CTN"/>
    <n v="252"/>
    <n v="252"/>
    <s v=""/>
    <n v="252"/>
    <n v="0"/>
    <n v="25.2"/>
    <n v="277.2"/>
    <s v="VND"/>
    <s v=""/>
    <s v=""/>
    <s v="2900007864"/>
    <s v=""/>
    <s v="V01H010001"/>
    <s v="2101"/>
    <s v="Complete"/>
    <s v="MTS"/>
    <s v="C6703156"/>
    <s v=""/>
    <s v=""/>
    <n v="1"/>
    <x v="1"/>
    <x v="1"/>
  </r>
  <r>
    <x v="32"/>
    <s v="NBTI - VIETNAM MT"/>
    <s v="F51"/>
    <s v="MT SOUTH"/>
    <s v="EVN2"/>
    <s v="NBTI - VIETNAM MT"/>
    <s v="MW00"/>
    <s v="VNMTDN"/>
    <s v="MT-DIR-N"/>
    <s v="323620"/>
    <s v="Ahh 16g"/>
    <n v="3"/>
    <n v="3"/>
    <s v="CTN"/>
    <s v="CTN"/>
    <n v="340"/>
    <n v="340"/>
    <s v=""/>
    <n v="1020"/>
    <n v="0"/>
    <n v="102"/>
    <n v="1122"/>
    <s v="VND"/>
    <s v=""/>
    <s v=""/>
    <s v="2900007865"/>
    <s v=""/>
    <s v="V01H010001"/>
    <s v="2101"/>
    <s v="Complete"/>
    <s v="MTN"/>
    <s v="C6703370"/>
    <s v=""/>
    <s v=""/>
    <n v="3"/>
    <x v="0"/>
    <x v="0"/>
  </r>
  <r>
    <x v="32"/>
    <s v="NBTI - VIETNAM MT"/>
    <s v="F51"/>
    <s v="MT SOUTH"/>
    <s v="EVN2"/>
    <s v="NBTI - VIETNAM MT"/>
    <s v="MW00"/>
    <s v="VNMTDN"/>
    <s v="MT-DIR-N"/>
    <s v="331017"/>
    <s v="Richoco Wfr 58g"/>
    <n v="1"/>
    <n v="1"/>
    <s v="CTN"/>
    <s v="CTN"/>
    <n v="300"/>
    <n v="300"/>
    <s v=""/>
    <n v="300"/>
    <n v="0"/>
    <n v="30"/>
    <n v="330"/>
    <s v="VND"/>
    <s v=""/>
    <s v=""/>
    <s v="2900007865"/>
    <s v=""/>
    <s v="V01H010001"/>
    <s v="2101"/>
    <s v="Complete"/>
    <s v="MTN"/>
    <s v="C6703370"/>
    <s v=""/>
    <s v=""/>
    <n v="1"/>
    <x v="0"/>
    <x v="0"/>
  </r>
  <r>
    <x v="32"/>
    <s v="NBTI - VIETNAM MT"/>
    <s v="F51"/>
    <s v="MT SOUTH"/>
    <s v="EVN2"/>
    <s v="NBTI - VIETNAM MT"/>
    <s v="MW00"/>
    <s v="VNMTDN"/>
    <s v="MT-DIR-N"/>
    <s v="324103"/>
    <s v="Na 52g Tet"/>
    <n v="2"/>
    <n v="2"/>
    <s v="CTN"/>
    <s v="CTN"/>
    <n v="300"/>
    <n v="300"/>
    <s v=""/>
    <n v="600"/>
    <n v="0"/>
    <n v="60"/>
    <n v="660"/>
    <s v="VND"/>
    <s v=""/>
    <s v=""/>
    <s v="2900007865"/>
    <s v=""/>
    <s v="V01H010001"/>
    <s v="2101"/>
    <s v="Complete"/>
    <s v="MTN"/>
    <s v="C6703370"/>
    <s v=""/>
    <s v=""/>
    <n v="2"/>
    <x v="0"/>
    <x v="0"/>
  </r>
  <r>
    <x v="32"/>
    <s v="NBTI - VIETNAM MT"/>
    <s v="F51"/>
    <s v="MT SOUTH"/>
    <s v="EVN2"/>
    <s v="NBTI - VIETNAM MT"/>
    <s v="MW00"/>
    <s v="VNMTDN"/>
    <s v="MT-DIR-N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865"/>
    <s v=""/>
    <s v="V01H010001"/>
    <s v="2101"/>
    <s v="Complete"/>
    <s v="MTN"/>
    <s v="C6703370"/>
    <s v=""/>
    <s v=""/>
    <n v="5"/>
    <x v="0"/>
    <x v="0"/>
  </r>
  <r>
    <x v="32"/>
    <s v="NBTI - VIETNAM MT"/>
    <s v="F51"/>
    <s v="MT SOUTH"/>
    <s v="EVN2"/>
    <s v="NBTI - VIETNAM MT"/>
    <s v="MW00"/>
    <s v="VNMTDN"/>
    <s v="MT-DIR-N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7865"/>
    <s v=""/>
    <s v="V01H010001"/>
    <s v="2101"/>
    <s v="Complete"/>
    <s v="MTN"/>
    <s v="C6703370"/>
    <s v=""/>
    <s v=""/>
    <n v="2"/>
    <x v="0"/>
    <x v="0"/>
  </r>
  <r>
    <x v="32"/>
    <s v="NBTI - VIETNAM MT"/>
    <s v="F51"/>
    <s v="MT SOUTH"/>
    <s v="EVN2"/>
    <s v="NBTI - VIETNAM MT"/>
    <s v="MW00"/>
    <s v="VNMTDN"/>
    <s v="MT-DIR-N"/>
    <s v="320429"/>
    <s v="Tin Can 350g"/>
    <n v="5"/>
    <n v="5"/>
    <s v="CTN"/>
    <s v="CTN"/>
    <n v="264"/>
    <n v="264"/>
    <s v=""/>
    <n v="1320"/>
    <n v="-180"/>
    <n v="132"/>
    <n v="1452"/>
    <s v="VND"/>
    <s v=""/>
    <s v=""/>
    <s v="2900007865"/>
    <s v=""/>
    <s v="V01H010001"/>
    <s v="2101"/>
    <s v="Complete"/>
    <s v="MTN"/>
    <s v="C6703370"/>
    <s v=""/>
    <s v=""/>
    <n v="5"/>
    <x v="0"/>
    <x v="0"/>
  </r>
  <r>
    <x v="6"/>
    <s v="NBTI - VIETNAM MT"/>
    <s v="F09"/>
    <s v="EDD7 + EDD5"/>
    <s v="EVN2"/>
    <s v="NBTI - VIETNAM MT"/>
    <s v="MW00"/>
    <s v="VNMTIS"/>
    <s v="MT-IND-S"/>
    <s v="320001"/>
    <s v="Na 16g Tet"/>
    <n v="800"/>
    <n v="800"/>
    <s v="CTN"/>
    <s v="CTN"/>
    <n v="185.64"/>
    <n v="185.64"/>
    <s v=""/>
    <n v="148512"/>
    <n v="0"/>
    <n v="14851.2"/>
    <n v="163363.20000000001"/>
    <s v="VND"/>
    <s v=""/>
    <s v=""/>
    <s v="2900007860"/>
    <s v=""/>
    <s v="V01H010001"/>
    <s v="2101"/>
    <s v="Complete"/>
    <s v=""/>
    <s v="C6703148"/>
    <s v=""/>
    <s v=""/>
    <n v="800"/>
    <x v="3"/>
    <x v="2"/>
  </r>
  <r>
    <x v="6"/>
    <s v="NBTI - VIETNAM MT"/>
    <s v="F09"/>
    <s v="EDD7 + EDD5"/>
    <s v="EVN2"/>
    <s v="NBTI - VIETNAM MT"/>
    <s v="MW00"/>
    <s v="VNMTIS"/>
    <s v="MT-IND-S"/>
    <s v="323620"/>
    <s v="Ahh 16g"/>
    <n v="100"/>
    <n v="100"/>
    <s v="CTN"/>
    <s v="CTN"/>
    <n v="309.39999999999998"/>
    <n v="309.39999999999998"/>
    <s v=""/>
    <n v="30940"/>
    <n v="0"/>
    <n v="3094"/>
    <n v="34034"/>
    <s v="VND"/>
    <s v=""/>
    <s v=""/>
    <s v="2900007861"/>
    <s v=""/>
    <s v="V01H010001"/>
    <s v="2101"/>
    <s v="Complete"/>
    <s v=""/>
    <s v="C6703148"/>
    <s v=""/>
    <s v=""/>
    <n v="100"/>
    <x v="3"/>
    <x v="2"/>
  </r>
  <r>
    <x v="6"/>
    <s v="NBTI - VIETNAM MT"/>
    <s v="F09"/>
    <s v="EDD7 + EDD5"/>
    <s v="EVN2"/>
    <s v="NBTI - VIETNAM MT"/>
    <s v="MW00"/>
    <s v="VNMTIS"/>
    <s v="MT-IND-S"/>
    <s v="323510"/>
    <s v="Na 52g *60g"/>
    <n v="350"/>
    <n v="350"/>
    <s v="CTN"/>
    <s v="CTN"/>
    <n v="273"/>
    <n v="273"/>
    <s v=""/>
    <n v="95550"/>
    <n v="0"/>
    <n v="9555"/>
    <n v="105105"/>
    <s v="VND"/>
    <s v=""/>
    <s v=""/>
    <s v="2900007861"/>
    <s v=""/>
    <s v="V01H010001"/>
    <s v="2101"/>
    <s v="Complete"/>
    <s v=""/>
    <s v="C6703148"/>
    <s v=""/>
    <s v=""/>
    <n v="350"/>
    <x v="3"/>
    <x v="2"/>
  </r>
  <r>
    <x v="6"/>
    <s v="NBTI - VIETNAM MT"/>
    <s v="F09"/>
    <s v="EDD7 + EDD5"/>
    <s v="EVN2"/>
    <s v="NBTI - VIETNAM MT"/>
    <s v="MW00"/>
    <s v="VNMTIS"/>
    <s v="MT-IND-S"/>
    <s v="331017"/>
    <s v="Richoco Wfr 58g"/>
    <n v="150"/>
    <n v="150"/>
    <s v="CTN"/>
    <s v="CTN"/>
    <n v="273"/>
    <n v="273"/>
    <s v=""/>
    <n v="40950"/>
    <n v="0"/>
    <n v="4095"/>
    <n v="45045"/>
    <s v="VND"/>
    <s v=""/>
    <s v=""/>
    <s v="2900007861"/>
    <s v=""/>
    <s v="V01H010001"/>
    <s v="2101"/>
    <s v="Complete"/>
    <s v=""/>
    <s v="C6703148"/>
    <s v=""/>
    <s v=""/>
    <n v="150"/>
    <x v="3"/>
    <x v="2"/>
  </r>
  <r>
    <x v="6"/>
    <s v="NBTI - VIETNAM MT"/>
    <s v="F09"/>
    <s v="EDD7 + EDD5"/>
    <s v="EVN2"/>
    <s v="NBTI - VIETNAM MT"/>
    <s v="MW00"/>
    <s v="VNMTIS"/>
    <s v="MT-IND-S"/>
    <s v="323620"/>
    <s v="Ahh 16g"/>
    <n v="100"/>
    <n v="100"/>
    <s v="CTN"/>
    <s v="CTN"/>
    <n v="309.39999999999998"/>
    <n v="309.39999999999998"/>
    <s v=""/>
    <n v="30940"/>
    <n v="0"/>
    <n v="3094"/>
    <n v="34034"/>
    <s v="VND"/>
    <s v=""/>
    <s v=""/>
    <s v="2900007862"/>
    <s v=""/>
    <s v="V01H010001"/>
    <s v="2101"/>
    <s v="Complete"/>
    <s v=""/>
    <s v="C6703148"/>
    <s v=""/>
    <s v=""/>
    <n v="100"/>
    <x v="3"/>
    <x v="2"/>
  </r>
  <r>
    <x v="6"/>
    <s v="NBTI - VIETNAM MT"/>
    <s v="F09"/>
    <s v="EDD7 + EDD5"/>
    <s v="EVN2"/>
    <s v="NBTI - VIETNAM MT"/>
    <s v="MW00"/>
    <s v="VNMTIS"/>
    <s v="MT-IND-S"/>
    <s v="323510"/>
    <s v="Na 52g *60g"/>
    <n v="350"/>
    <n v="350"/>
    <s v="CTN"/>
    <s v="CTN"/>
    <n v="273"/>
    <n v="273"/>
    <s v=""/>
    <n v="95550"/>
    <n v="0"/>
    <n v="9555"/>
    <n v="105105"/>
    <s v="VND"/>
    <s v=""/>
    <s v=""/>
    <s v="2900007862"/>
    <s v=""/>
    <s v="V01H010001"/>
    <s v="2101"/>
    <s v="Complete"/>
    <s v=""/>
    <s v="C6703148"/>
    <s v=""/>
    <s v=""/>
    <n v="350"/>
    <x v="3"/>
    <x v="2"/>
  </r>
  <r>
    <x v="6"/>
    <s v="NBTI - VIETNAM MT"/>
    <s v="F09"/>
    <s v="EDD7 + EDD5"/>
    <s v="EVN2"/>
    <s v="NBTI - VIETNAM MT"/>
    <s v="MW00"/>
    <s v="VNMTIS"/>
    <s v="MT-IND-S"/>
    <s v="331017"/>
    <s v="Richoco Wfr 58g"/>
    <n v="150"/>
    <n v="150"/>
    <s v="CTN"/>
    <s v="CTN"/>
    <n v="273"/>
    <n v="273"/>
    <s v=""/>
    <n v="40950"/>
    <n v="0"/>
    <n v="4095"/>
    <n v="45045"/>
    <s v="VND"/>
    <s v=""/>
    <s v=""/>
    <s v="2900007862"/>
    <s v=""/>
    <s v="V01H010001"/>
    <s v="2101"/>
    <s v="Complete"/>
    <s v=""/>
    <s v="C6703148"/>
    <s v=""/>
    <s v=""/>
    <n v="150"/>
    <x v="3"/>
    <x v="2"/>
  </r>
  <r>
    <x v="43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55.45500000000001"/>
    <n v="155.45500000000001"/>
    <s v=""/>
    <n v="466.36500000000001"/>
    <n v="0"/>
    <n v="46.637"/>
    <n v="513.00199999999995"/>
    <s v="VND"/>
    <s v=""/>
    <s v=""/>
    <s v="2900007884"/>
    <s v=""/>
    <s v="V01H010001"/>
    <s v="2101"/>
    <s v="Complete"/>
    <s v="MTS"/>
    <s v="C6703329"/>
    <s v="BIG C - AN PHU"/>
    <s v="MTS"/>
    <n v="3"/>
    <x v="2"/>
    <x v="1"/>
  </r>
  <r>
    <x v="43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7884"/>
    <s v=""/>
    <s v="V01H010001"/>
    <s v="2101"/>
    <s v="Complete"/>
    <s v="MTS"/>
    <s v="C6703329"/>
    <s v="BIG C - AN PHU"/>
    <s v="MTS"/>
    <n v="1"/>
    <x v="2"/>
    <x v="1"/>
  </r>
  <r>
    <x v="43"/>
    <s v="NBTI - VIETNAM MT"/>
    <s v="F51"/>
    <s v="MT SOUTH"/>
    <s v="EVN2"/>
    <s v="NBTI - VIETNAM MT"/>
    <s v="MW00"/>
    <s v="VNMTDS"/>
    <s v="MT-DIR-S"/>
    <s v="320001"/>
    <s v="Na 16g Tet"/>
    <n v="7"/>
    <n v="7"/>
    <s v="CTN"/>
    <s v="CTN"/>
    <n v="181.28200000000001"/>
    <n v="181.28200000000001"/>
    <s v=""/>
    <n v="1268.9739999999999"/>
    <n v="-223.93700000000001"/>
    <n v="126.896"/>
    <n v="1395.87"/>
    <s v="VND"/>
    <s v=""/>
    <s v=""/>
    <s v="2900007884"/>
    <s v=""/>
    <s v="V01H010001"/>
    <s v="2101"/>
    <s v="Complete"/>
    <s v="MTS"/>
    <s v="C6703329"/>
    <s v="BIG C - AN PHU"/>
    <s v="MTS"/>
    <n v="7"/>
    <x v="2"/>
    <x v="1"/>
  </r>
  <r>
    <x v="43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884"/>
    <s v=""/>
    <s v="V01H010001"/>
    <s v="2101"/>
    <s v="Complete"/>
    <s v="MTS"/>
    <s v="C6703329"/>
    <s v="BIG C - AN PHU"/>
    <s v="MTS"/>
    <n v="1"/>
    <x v="2"/>
    <x v="1"/>
  </r>
  <r>
    <x v="43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884"/>
    <s v=""/>
    <s v="V01H010001"/>
    <s v="2101"/>
    <s v="Complete"/>
    <s v="MTS"/>
    <s v="C6703329"/>
    <s v="BIG C - AN PHU"/>
    <s v="MTS"/>
    <n v="3"/>
    <x v="2"/>
    <x v="1"/>
  </r>
  <r>
    <x v="43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884"/>
    <s v=""/>
    <s v="V01H010001"/>
    <s v="2101"/>
    <s v="Complete"/>
    <s v="MTS"/>
    <s v="C6703329"/>
    <s v="BIG C - AN PHU"/>
    <s v="MTS"/>
    <n v="3"/>
    <x v="2"/>
    <x v="1"/>
  </r>
  <r>
    <x v="3"/>
    <s v="NBTI - VIETNAM MT"/>
    <s v="F51"/>
    <s v="MT SOUTH"/>
    <s v="EVN2"/>
    <s v="NBTI - VIETNAM MT"/>
    <s v="MW00"/>
    <s v="VNMTDS"/>
    <s v="MT-DIR-S"/>
    <s v="320463"/>
    <s v="Na 8,5g"/>
    <n v="15"/>
    <n v="15"/>
    <s v="CTN"/>
    <s v="CTN"/>
    <n v="155.45500000000001"/>
    <n v="155.45500000000001"/>
    <s v=""/>
    <n v="2331.8249999999998"/>
    <n v="0"/>
    <n v="233.18299999999999"/>
    <n v="2565.0079999999998"/>
    <s v="VND"/>
    <s v=""/>
    <s v=""/>
    <s v="2900007905"/>
    <s v=""/>
    <s v="V01H010001"/>
    <s v="2101"/>
    <s v="Complete"/>
    <s v="MTS"/>
    <s v="C6703319"/>
    <s v="BIG C - DONG NAI"/>
    <s v="MTS"/>
    <n v="15"/>
    <x v="2"/>
    <x v="1"/>
  </r>
  <r>
    <x v="3"/>
    <s v="NBTI - VIETNAM MT"/>
    <s v="F51"/>
    <s v="MT SOUTH"/>
    <s v="EVN2"/>
    <s v="NBTI - VIETNAM MT"/>
    <s v="MW00"/>
    <s v="VNMTDS"/>
    <s v="MT-DIR-S"/>
    <s v="331017"/>
    <s v="Richoco Wfr 58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905"/>
    <s v=""/>
    <s v="V01H010001"/>
    <s v="2101"/>
    <s v="Complete"/>
    <s v="MTS"/>
    <s v="C6703319"/>
    <s v="BIG C - DONG NAI"/>
    <s v="MTS"/>
    <n v="4"/>
    <x v="2"/>
    <x v="1"/>
  </r>
  <r>
    <x v="3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905"/>
    <s v=""/>
    <s v="V01H010001"/>
    <s v="2101"/>
    <s v="Complete"/>
    <s v="MTS"/>
    <s v="C6703319"/>
    <s v="BIG C - DONG NAI"/>
    <s v="MTS"/>
    <n v="3"/>
    <x v="2"/>
    <x v="1"/>
  </r>
  <r>
    <x v="8"/>
    <s v="NBTI - VIETNAM MT"/>
    <s v="F56"/>
    <s v="MT NORTH"/>
    <s v="EVN2"/>
    <s v="NBTI - VIETNAM MT"/>
    <s v="MW00"/>
    <s v="VNMTIN"/>
    <s v="MT-IND-N"/>
    <s v="321238"/>
    <s v="Richoco Wfr 17g"/>
    <n v="50"/>
    <n v="50"/>
    <s v="CTN"/>
    <s v="CTN"/>
    <n v="159.52799999999999"/>
    <n v="159.52799999999999"/>
    <s v=""/>
    <n v="7976.4"/>
    <n v="-1407.6"/>
    <n v="797.64"/>
    <n v="8774.0400000000009"/>
    <s v="VND"/>
    <s v=""/>
    <s v=""/>
    <s v="2900007904"/>
    <s v=""/>
    <s v="V01H030001"/>
    <s v="2103"/>
    <s v="Complete"/>
    <s v=""/>
    <s v="C6709149"/>
    <s v=""/>
    <s v=""/>
    <n v="5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20"/>
    <n v="320"/>
    <s v="CTN"/>
    <s v="CTN"/>
    <n v="159.52799999999999"/>
    <n v="159.52799999999999"/>
    <s v=""/>
    <n v="51048.959999999999"/>
    <n v="-9008.64"/>
    <n v="5104.8959999999997"/>
    <n v="56153.856"/>
    <s v="VND"/>
    <s v=""/>
    <s v=""/>
    <s v="2900007904"/>
    <s v=""/>
    <s v="V01H030001"/>
    <s v="2103"/>
    <s v="Complete"/>
    <s v=""/>
    <s v="C6709149"/>
    <s v=""/>
    <s v=""/>
    <n v="320"/>
    <x v="3"/>
    <x v="0"/>
  </r>
  <r>
    <x v="8"/>
    <s v="NBTI - VIETNAM MT"/>
    <s v="F56"/>
    <s v="MT NORTH"/>
    <s v="EVN2"/>
    <s v="NBTI - VIETNAM MT"/>
    <s v="MW00"/>
    <s v="VNMTIN"/>
    <s v="MT-IND-N"/>
    <s v="323510"/>
    <s v="Na 52g *60g"/>
    <n v="100"/>
    <n v="100"/>
    <s v="CTN"/>
    <s v="CTN"/>
    <n v="276"/>
    <n v="276"/>
    <s v=""/>
    <n v="27600"/>
    <n v="0"/>
    <n v="2760"/>
    <n v="30360"/>
    <s v="VND"/>
    <s v=""/>
    <s v=""/>
    <s v="2900007906"/>
    <s v=""/>
    <s v="V01H030001"/>
    <s v="2103"/>
    <s v="Complete"/>
    <s v=""/>
    <s v="C6709149"/>
    <s v=""/>
    <s v=""/>
    <n v="10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60"/>
    <n v="60"/>
    <s v="CTN"/>
    <s v="CTN"/>
    <n v="159.52799999999999"/>
    <n v="159.52799999999999"/>
    <s v=""/>
    <n v="9571.68"/>
    <n v="-1689.12"/>
    <n v="957.16800000000001"/>
    <n v="10528.848"/>
    <s v="VND"/>
    <s v=""/>
    <s v=""/>
    <s v="2900007906"/>
    <s v=""/>
    <s v="V01H030001"/>
    <s v="2103"/>
    <s v="Complete"/>
    <s v=""/>
    <s v="C6709149"/>
    <s v=""/>
    <s v=""/>
    <n v="60"/>
    <x v="3"/>
    <x v="0"/>
  </r>
  <r>
    <x v="4"/>
    <s v="NBTI - VIETNAM MT"/>
    <s v="F51"/>
    <s v="MT SOUTH"/>
    <s v="EVN2"/>
    <s v="NBTI - VIETNAM MT"/>
    <s v="MW00"/>
    <s v="VNMTDN"/>
    <s v="MT-DIR-N"/>
    <s v="320463"/>
    <s v="Na 8,5g"/>
    <n v="3"/>
    <n v="3"/>
    <s v="CTN"/>
    <s v="CTN"/>
    <n v="155.45500000000001"/>
    <n v="155.45500000000001"/>
    <s v=""/>
    <n v="466.36500000000001"/>
    <n v="0"/>
    <n v="46.637"/>
    <n v="513.00199999999995"/>
    <s v="VND"/>
    <s v=""/>
    <s v=""/>
    <s v="2900007907"/>
    <s v=""/>
    <s v="V01H030001"/>
    <s v="2103"/>
    <s v="Complete"/>
    <s v="MTN"/>
    <s v="C6703161"/>
    <s v=""/>
    <s v=""/>
    <n v="3"/>
    <x v="0"/>
    <x v="0"/>
  </r>
  <r>
    <x v="4"/>
    <s v="NBTI - VIETNAM MT"/>
    <s v="F51"/>
    <s v="MT SOUTH"/>
    <s v="EVN2"/>
    <s v="NBTI - VIETNAM MT"/>
    <s v="MW00"/>
    <s v="VNMTDN"/>
    <s v="MT-DIR-N"/>
    <s v="323620"/>
    <s v="Ahh 16g"/>
    <n v="3"/>
    <n v="3"/>
    <s v="CTN"/>
    <s v="CTN"/>
    <n v="340"/>
    <n v="340"/>
    <s v=""/>
    <n v="1020"/>
    <n v="0"/>
    <n v="101.999"/>
    <n v="1121.999"/>
    <s v="VND"/>
    <s v=""/>
    <s v=""/>
    <s v="2900007907"/>
    <s v=""/>
    <s v="V01H030001"/>
    <s v="2103"/>
    <s v="Complete"/>
    <s v="MTN"/>
    <s v="C6703161"/>
    <s v=""/>
    <s v=""/>
    <n v="3"/>
    <x v="0"/>
    <x v="0"/>
  </r>
  <r>
    <x v="4"/>
    <s v="NBTI - VIETNAM MT"/>
    <s v="F51"/>
    <s v="MT SOUTH"/>
    <s v="EVN2"/>
    <s v="NBTI - VIETNAM MT"/>
    <s v="MW00"/>
    <s v="VNMTDN"/>
    <s v="MT-DIR-N"/>
    <s v="321238"/>
    <s v="Richoco Wfr 17g"/>
    <n v="2"/>
    <n v="2"/>
    <s v="CTN"/>
    <s v="CTN"/>
    <n v="213.273"/>
    <n v="213.273"/>
    <s v=""/>
    <n v="426.54599999999999"/>
    <n v="0"/>
    <n v="42.655000000000001"/>
    <n v="469.20100000000002"/>
    <s v="VND"/>
    <s v=""/>
    <s v=""/>
    <s v="2900007907"/>
    <s v=""/>
    <s v="V01H030001"/>
    <s v="2103"/>
    <s v="Complete"/>
    <s v="MTN"/>
    <s v="C6703161"/>
    <s v=""/>
    <s v=""/>
    <n v="2"/>
    <x v="0"/>
    <x v="0"/>
  </r>
  <r>
    <x v="4"/>
    <s v="NBTI - VIETNAM MT"/>
    <s v="F51"/>
    <s v="MT SOUTH"/>
    <s v="EVN2"/>
    <s v="NBTI - VIETNAM MT"/>
    <s v="MW00"/>
    <s v="VNMTDN"/>
    <s v="MT-DIR-N"/>
    <s v="331017"/>
    <s v="Richoco Wfr 58g"/>
    <n v="3"/>
    <n v="3"/>
    <s v="CTN"/>
    <s v="CTN"/>
    <n v="300"/>
    <n v="300"/>
    <s v=""/>
    <n v="900"/>
    <n v="0"/>
    <n v="90"/>
    <n v="990"/>
    <s v="VND"/>
    <s v=""/>
    <s v=""/>
    <s v="2900007907"/>
    <s v=""/>
    <s v="V01H030001"/>
    <s v="2103"/>
    <s v="Complete"/>
    <s v="MTN"/>
    <s v="C6703161"/>
    <s v=""/>
    <s v=""/>
    <n v="3"/>
    <x v="0"/>
    <x v="0"/>
  </r>
  <r>
    <x v="4"/>
    <s v="NBTI - VIETNAM MT"/>
    <s v="F51"/>
    <s v="MT SOUTH"/>
    <s v="EVN2"/>
    <s v="NBTI - VIETNAM MT"/>
    <s v="MW00"/>
    <s v="VNMTDN"/>
    <s v="MT-DIR-N"/>
    <s v="324103"/>
    <s v="Na 52g Tet"/>
    <n v="2"/>
    <n v="2"/>
    <s v="CTN"/>
    <s v="CTN"/>
    <n v="300"/>
    <n v="300"/>
    <s v=""/>
    <n v="600"/>
    <n v="0"/>
    <n v="60"/>
    <n v="660"/>
    <s v="VND"/>
    <s v=""/>
    <s v=""/>
    <s v="2900007907"/>
    <s v=""/>
    <s v="V01H030001"/>
    <s v="2103"/>
    <s v="Complete"/>
    <s v="MTN"/>
    <s v="C6703161"/>
    <s v=""/>
    <s v=""/>
    <n v="2"/>
    <x v="0"/>
    <x v="0"/>
  </r>
  <r>
    <x v="4"/>
    <s v="NBTI - VIETNAM MT"/>
    <s v="F51"/>
    <s v="MT SOUTH"/>
    <s v="EVN2"/>
    <s v="NBTI - VIETNAM MT"/>
    <s v="MW00"/>
    <s v="VNMTDN"/>
    <s v="MT-DIR-N"/>
    <s v="320001"/>
    <s v="Na 16g Tet"/>
    <n v="2"/>
    <n v="2"/>
    <s v="CTN"/>
    <s v="CTN"/>
    <n v="213.273"/>
    <n v="213.273"/>
    <s v=""/>
    <n v="426.54599999999999"/>
    <n v="0"/>
    <n v="42.655000000000001"/>
    <n v="469.20100000000002"/>
    <s v="VND"/>
    <s v=""/>
    <s v=""/>
    <s v="2900007907"/>
    <s v=""/>
    <s v="V01H030001"/>
    <s v="2103"/>
    <s v="Complete"/>
    <s v="MTN"/>
    <s v="C6703161"/>
    <s v=""/>
    <s v=""/>
    <n v="2"/>
    <x v="0"/>
    <x v="0"/>
  </r>
  <r>
    <x v="4"/>
    <s v="NBTI - VIETNAM MT"/>
    <s v="F51"/>
    <s v="MT SOUTH"/>
    <s v="EVN2"/>
    <s v="NBTI - VIETNAM MT"/>
    <s v="MW00"/>
    <s v="VNMTDN"/>
    <s v="MT-DIR-N"/>
    <s v="320429"/>
    <s v="Tin Can 350g"/>
    <n v="2"/>
    <n v="2"/>
    <s v="CTN"/>
    <s v="CTN"/>
    <n v="264"/>
    <n v="264"/>
    <s v=""/>
    <n v="528"/>
    <n v="-72"/>
    <n v="52.8"/>
    <n v="580.79999999999995"/>
    <s v="VND"/>
    <s v=""/>
    <s v=""/>
    <s v="2900007907"/>
    <s v=""/>
    <s v="V01H030001"/>
    <s v="2103"/>
    <s v="Complete"/>
    <s v="MTN"/>
    <s v="C6703161"/>
    <s v=""/>
    <s v=""/>
    <n v="2"/>
    <x v="0"/>
    <x v="0"/>
  </r>
  <r>
    <x v="4"/>
    <s v="NBTI - VIETNAM MT"/>
    <s v="F51"/>
    <s v="MT SOUTH"/>
    <s v="EVN2"/>
    <s v="NBTI - VIETNAM MT"/>
    <s v="MW00"/>
    <s v="VNMTDN"/>
    <s v="MT-DIR-N"/>
    <s v="320585"/>
    <s v="Big Rolls 330g"/>
    <n v="1"/>
    <n v="1"/>
    <s v="CTN"/>
    <s v="CTN"/>
    <n v="252"/>
    <n v="252"/>
    <s v=""/>
    <n v="252"/>
    <n v="0"/>
    <n v="25.2"/>
    <n v="277.2"/>
    <s v="VND"/>
    <s v=""/>
    <s v=""/>
    <s v="2900007907"/>
    <s v=""/>
    <s v="V01H030001"/>
    <s v="2103"/>
    <s v="Complete"/>
    <s v="MTN"/>
    <s v="C6703161"/>
    <s v=""/>
    <s v=""/>
    <n v="1"/>
    <x v="0"/>
    <x v="0"/>
  </r>
  <r>
    <x v="11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40"/>
    <n v="340"/>
    <s v=""/>
    <n v="1700"/>
    <n v="0"/>
    <n v="170"/>
    <n v="1870"/>
    <s v="VND"/>
    <s v=""/>
    <s v=""/>
    <s v="2900007913"/>
    <s v=""/>
    <s v="V01H010001"/>
    <s v="2101"/>
    <s v="Complete"/>
    <s v="MTS"/>
    <s v="C6703158"/>
    <s v=""/>
    <s v=""/>
    <n v="5"/>
    <x v="2"/>
    <x v="1"/>
  </r>
  <r>
    <x v="11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7913"/>
    <s v=""/>
    <s v="V01H010001"/>
    <s v="2101"/>
    <s v="Complete"/>
    <s v="MTS"/>
    <s v="C6703158"/>
    <s v=""/>
    <s v=""/>
    <n v="5"/>
    <x v="2"/>
    <x v="1"/>
  </r>
  <r>
    <x v="11"/>
    <s v="NBTI - VIETNAM MT"/>
    <s v="F51"/>
    <s v="MT SOUTH"/>
    <s v="EVN2"/>
    <s v="NBTI - VIETNAM MT"/>
    <s v="MW00"/>
    <s v="VNMTDS"/>
    <s v="MT-DIR-S"/>
    <s v="320429"/>
    <s v="Tin Can 350g"/>
    <n v="10"/>
    <n v="10"/>
    <s v="CTN"/>
    <s v="CTN"/>
    <n v="264"/>
    <n v="264"/>
    <s v=""/>
    <n v="2640"/>
    <n v="-360"/>
    <n v="264"/>
    <n v="2904"/>
    <s v="VND"/>
    <s v=""/>
    <s v=""/>
    <s v="2900007913"/>
    <s v=""/>
    <s v="V01H010001"/>
    <s v="2101"/>
    <s v="Complete"/>
    <s v="MTS"/>
    <s v="C6703158"/>
    <s v=""/>
    <s v=""/>
    <n v="10"/>
    <x v="2"/>
    <x v="1"/>
  </r>
  <r>
    <x v="12"/>
    <s v="NBTI - VIETNAM MT"/>
    <s v="F51"/>
    <s v="MT SOUTH"/>
    <s v="EVN2"/>
    <s v="NBTI - VIETNAM MT"/>
    <s v="MW00"/>
    <s v="VNMTDS"/>
    <s v="MT-DIR-S"/>
    <s v="320463"/>
    <s v="Na 8,5g"/>
    <n v="6"/>
    <n v="6"/>
    <s v="CTN"/>
    <s v="CTN"/>
    <n v="155.45500000000001"/>
    <n v="155.45500000000001"/>
    <s v=""/>
    <n v="932.73"/>
    <n v="0"/>
    <n v="93.272999999999996"/>
    <n v="1026.0029999999999"/>
    <s v="VND"/>
    <s v=""/>
    <s v=""/>
    <s v="2900007914"/>
    <s v=""/>
    <s v="V01H010001"/>
    <s v="2101"/>
    <s v="Complete"/>
    <s v="MTS"/>
    <s v="C6703155"/>
    <s v=""/>
    <s v=""/>
    <n v="6"/>
    <x v="1"/>
    <x v="1"/>
  </r>
  <r>
    <x v="12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40"/>
    <n v="340"/>
    <s v=""/>
    <n v="680"/>
    <n v="0"/>
    <n v="68"/>
    <n v="748"/>
    <s v="VND"/>
    <s v=""/>
    <s v=""/>
    <s v="2900007914"/>
    <s v=""/>
    <s v="V01H010001"/>
    <s v="2101"/>
    <s v="Complete"/>
    <s v="MTS"/>
    <s v="C6703155"/>
    <s v=""/>
    <s v=""/>
    <n v="2"/>
    <x v="1"/>
    <x v="1"/>
  </r>
  <r>
    <x v="12"/>
    <s v="NBTI - VIETNAM MT"/>
    <s v="F51"/>
    <s v="MT SOUTH"/>
    <s v="EVN2"/>
    <s v="NBTI - VIETNAM MT"/>
    <s v="MW00"/>
    <s v="VNMTDS"/>
    <s v="MT-DIR-S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7914"/>
    <s v=""/>
    <s v="V01H010001"/>
    <s v="2101"/>
    <s v="Complete"/>
    <s v="MTS"/>
    <s v="C6703155"/>
    <s v=""/>
    <s v=""/>
    <n v="3"/>
    <x v="1"/>
    <x v="1"/>
  </r>
  <r>
    <x v="12"/>
    <s v="NBTI - VIETNAM MT"/>
    <s v="F51"/>
    <s v="MT SOUTH"/>
    <s v="EVN2"/>
    <s v="NBTI - VIETNAM MT"/>
    <s v="MW00"/>
    <s v="VNMTDS"/>
    <s v="MT-DIR-S"/>
    <s v="320001"/>
    <s v="Na 16g Tet"/>
    <n v="6"/>
    <n v="6"/>
    <s v="CTN"/>
    <s v="CTN"/>
    <n v="213.273"/>
    <n v="213.273"/>
    <s v=""/>
    <n v="1279.6379999999999"/>
    <n v="0"/>
    <n v="127.964"/>
    <n v="1407.6020000000001"/>
    <s v="VND"/>
    <s v=""/>
    <s v=""/>
    <s v="2900007914"/>
    <s v=""/>
    <s v="V01H010001"/>
    <s v="2101"/>
    <s v="Complete"/>
    <s v="MTS"/>
    <s v="C6703155"/>
    <s v=""/>
    <s v=""/>
    <n v="6"/>
    <x v="1"/>
    <x v="1"/>
  </r>
  <r>
    <x v="12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00"/>
    <n v="300"/>
    <s v=""/>
    <n v="300"/>
    <n v="0"/>
    <n v="30"/>
    <n v="330"/>
    <s v="VND"/>
    <s v=""/>
    <s v=""/>
    <s v="2900007914"/>
    <s v=""/>
    <s v="V01H010001"/>
    <s v="2101"/>
    <s v="Complete"/>
    <s v="MTS"/>
    <s v="C6703155"/>
    <s v=""/>
    <s v=""/>
    <n v="1"/>
    <x v="1"/>
    <x v="1"/>
  </r>
  <r>
    <x v="12"/>
    <s v="NBTI - VIETNAM MT"/>
    <s v="F51"/>
    <s v="MT SOUTH"/>
    <s v="EVN2"/>
    <s v="NBTI - VIETNAM MT"/>
    <s v="MW00"/>
    <s v="VNMTDS"/>
    <s v="MT-DIR-S"/>
    <s v="320429"/>
    <s v="Tin Can 350g"/>
    <n v="2"/>
    <n v="2"/>
    <s v="CTN"/>
    <s v="CTN"/>
    <n v="264"/>
    <n v="264"/>
    <s v=""/>
    <n v="528"/>
    <n v="-72"/>
    <n v="52.8"/>
    <n v="580.79999999999995"/>
    <s v="VND"/>
    <s v=""/>
    <s v=""/>
    <s v="2900007914"/>
    <s v=""/>
    <s v="V01H010001"/>
    <s v="2101"/>
    <s v="Complete"/>
    <s v="MTS"/>
    <s v="C6703155"/>
    <s v=""/>
    <s v=""/>
    <n v="2"/>
    <x v="1"/>
    <x v="1"/>
  </r>
  <r>
    <x v="12"/>
    <s v="NBTI - VIETNAM MT"/>
    <s v="F51"/>
    <s v="MT SOUTH"/>
    <s v="EVN2"/>
    <s v="NBTI - VIETNAM MT"/>
    <s v="MW00"/>
    <s v="VNMTDS"/>
    <s v="MT-DIR-S"/>
    <s v="320585"/>
    <s v="Big Rolls 330g"/>
    <n v="10"/>
    <n v="10"/>
    <s v="CTN"/>
    <s v="CTN"/>
    <n v="252"/>
    <n v="252"/>
    <s v=""/>
    <n v="2520"/>
    <n v="0"/>
    <n v="252"/>
    <n v="2772"/>
    <s v="VND"/>
    <s v=""/>
    <s v=""/>
    <s v="2900007914"/>
    <s v=""/>
    <s v="V01H010001"/>
    <s v="2101"/>
    <s v="Complete"/>
    <s v="MTS"/>
    <s v="C6703155"/>
    <s v=""/>
    <s v=""/>
    <n v="10"/>
    <x v="1"/>
    <x v="1"/>
  </r>
  <r>
    <x v="10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40"/>
    <n v="340"/>
    <s v=""/>
    <n v="1700"/>
    <n v="0"/>
    <n v="170"/>
    <n v="1870"/>
    <s v="VND"/>
    <s v=""/>
    <s v=""/>
    <s v="2900007867"/>
    <s v=""/>
    <s v="V01H010001"/>
    <s v="2101"/>
    <s v="Complete"/>
    <s v="MTS"/>
    <s v="C6703150"/>
    <s v=""/>
    <s v=""/>
    <n v="5"/>
    <x v="2"/>
    <x v="1"/>
  </r>
  <r>
    <x v="10"/>
    <s v="NBTI - VIETNAM MT"/>
    <s v="F51"/>
    <s v="MT SOUTH"/>
    <s v="EVN2"/>
    <s v="NBTI - VIETNAM MT"/>
    <s v="MW00"/>
    <s v="VNMTDS"/>
    <s v="MT-DIR-S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867"/>
    <s v=""/>
    <s v="V01H010001"/>
    <s v="2101"/>
    <s v="Complete"/>
    <s v="MTS"/>
    <s v="C6703150"/>
    <s v=""/>
    <s v=""/>
    <n v="5"/>
    <x v="2"/>
    <x v="1"/>
  </r>
  <r>
    <x v="10"/>
    <s v="NBTI - VIETNAM MT"/>
    <s v="F51"/>
    <s v="MT SOUTH"/>
    <s v="EVN2"/>
    <s v="NBTI - VIETNAM MT"/>
    <s v="MW00"/>
    <s v="VNMTDS"/>
    <s v="MT-DIR-S"/>
    <s v="320001"/>
    <s v="Na 16g Tet"/>
    <n v="30"/>
    <n v="30"/>
    <s v="CTN"/>
    <s v="CTN"/>
    <n v="213.273"/>
    <n v="213.273"/>
    <s v=""/>
    <n v="6398.19"/>
    <n v="0"/>
    <n v="639.81899999999996"/>
    <n v="7038.009"/>
    <s v="VND"/>
    <s v=""/>
    <s v=""/>
    <s v="2900007867"/>
    <s v=""/>
    <s v="V01H010001"/>
    <s v="2101"/>
    <s v="Complete"/>
    <s v="MTS"/>
    <s v="C6703150"/>
    <s v=""/>
    <s v=""/>
    <n v="30"/>
    <x v="2"/>
    <x v="1"/>
  </r>
  <r>
    <x v="10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00"/>
    <n v="300"/>
    <s v=""/>
    <n v="300"/>
    <n v="0"/>
    <n v="30"/>
    <n v="330"/>
    <s v="VND"/>
    <s v=""/>
    <s v=""/>
    <s v="2900007867"/>
    <s v=""/>
    <s v="V01H010001"/>
    <s v="2101"/>
    <s v="Complete"/>
    <s v="MTS"/>
    <s v="C6703150"/>
    <s v=""/>
    <s v=""/>
    <n v="1"/>
    <x v="2"/>
    <x v="1"/>
  </r>
  <r>
    <x v="10"/>
    <s v="NBTI - VIETNAM MT"/>
    <s v="F51"/>
    <s v="MT SOUTH"/>
    <s v="EVN2"/>
    <s v="NBTI - VIETNAM MT"/>
    <s v="MW00"/>
    <s v="VNMTDS"/>
    <s v="MT-DIR-S"/>
    <s v="320429"/>
    <s v="Tin Can 350g"/>
    <n v="1"/>
    <n v="1"/>
    <s v="CTN"/>
    <s v="CTN"/>
    <n v="264"/>
    <n v="264"/>
    <s v=""/>
    <n v="264"/>
    <n v="-36"/>
    <n v="26.4"/>
    <n v="290.39999999999998"/>
    <s v="VND"/>
    <s v=""/>
    <s v=""/>
    <s v="2900007867"/>
    <s v=""/>
    <s v="V01H010001"/>
    <s v="2101"/>
    <s v="Complete"/>
    <s v="MTS"/>
    <s v="C6703150"/>
    <s v=""/>
    <s v=""/>
    <n v="1"/>
    <x v="2"/>
    <x v="1"/>
  </r>
  <r>
    <x v="10"/>
    <s v="NBTI - VIETNAM MT"/>
    <s v="F51"/>
    <s v="MT SOUTH"/>
    <s v="EVN2"/>
    <s v="NBTI - VIETNAM MT"/>
    <s v="MW00"/>
    <s v="VNMTDS"/>
    <s v="MT-DIR-S"/>
    <s v="320585"/>
    <s v="Big Rolls 330g"/>
    <n v="10"/>
    <n v="10"/>
    <s v="CTN"/>
    <s v="CTN"/>
    <n v="252"/>
    <n v="252"/>
    <s v=""/>
    <n v="2520"/>
    <n v="0"/>
    <n v="252"/>
    <n v="2772"/>
    <s v="VND"/>
    <s v=""/>
    <s v=""/>
    <s v="2900007867"/>
    <s v=""/>
    <s v="V01H010001"/>
    <s v="2101"/>
    <s v="Complete"/>
    <s v="MTS"/>
    <s v="C6703150"/>
    <s v=""/>
    <s v=""/>
    <n v="10"/>
    <x v="2"/>
    <x v="1"/>
  </r>
  <r>
    <x v="44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7866"/>
    <s v=""/>
    <s v="V01H010001"/>
    <s v="2101"/>
    <s v="Complete"/>
    <s v="MTS"/>
    <s v="C6703149"/>
    <s v=""/>
    <s v=""/>
    <n v="5"/>
    <x v="1"/>
    <x v="1"/>
  </r>
  <r>
    <x v="44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40"/>
    <n v="340"/>
    <s v=""/>
    <n v="680"/>
    <n v="0"/>
    <n v="68"/>
    <n v="748"/>
    <s v="VND"/>
    <s v=""/>
    <s v=""/>
    <s v="2900007866"/>
    <s v=""/>
    <s v="V01H010001"/>
    <s v="2101"/>
    <s v="Complete"/>
    <s v="MTS"/>
    <s v="C6703149"/>
    <s v=""/>
    <s v=""/>
    <n v="2"/>
    <x v="1"/>
    <x v="1"/>
  </r>
  <r>
    <x v="44"/>
    <s v="NBTI - VIETNAM MT"/>
    <s v="F51"/>
    <s v="MT SOUTH"/>
    <s v="EVN2"/>
    <s v="NBTI - VIETNAM MT"/>
    <s v="MW00"/>
    <s v="VNMTDS"/>
    <s v="MT-DIR-S"/>
    <s v="321238"/>
    <s v="Richoco Wfr 17g"/>
    <n v="10"/>
    <n v="10"/>
    <s v="CTN"/>
    <s v="CTN"/>
    <n v="213.273"/>
    <n v="213.273"/>
    <s v=""/>
    <n v="2132.73"/>
    <n v="0"/>
    <n v="213.273"/>
    <n v="2346.0030000000002"/>
    <s v="VND"/>
    <s v=""/>
    <s v=""/>
    <s v="2900007866"/>
    <s v=""/>
    <s v="V01H010001"/>
    <s v="2101"/>
    <s v="Complete"/>
    <s v="MTS"/>
    <s v="C6703149"/>
    <s v=""/>
    <s v=""/>
    <n v="10"/>
    <x v="1"/>
    <x v="1"/>
  </r>
  <r>
    <x v="44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7866"/>
    <s v=""/>
    <s v="V01H010001"/>
    <s v="2101"/>
    <s v="Complete"/>
    <s v="MTS"/>
    <s v="C6703149"/>
    <s v=""/>
    <s v=""/>
    <n v="5"/>
    <x v="1"/>
    <x v="1"/>
  </r>
  <r>
    <x v="44"/>
    <s v="NBTI - VIETNAM MT"/>
    <s v="F51"/>
    <s v="MT SOUTH"/>
    <s v="EVN2"/>
    <s v="NBTI - VIETNAM MT"/>
    <s v="MW00"/>
    <s v="VNMTDS"/>
    <s v="MT-DIR-S"/>
    <s v="320429"/>
    <s v="Tin Can 350g"/>
    <n v="2"/>
    <n v="2"/>
    <s v="CTN"/>
    <s v="CTN"/>
    <n v="264"/>
    <n v="264"/>
    <s v=""/>
    <n v="528"/>
    <n v="-72"/>
    <n v="52.8"/>
    <n v="580.79999999999995"/>
    <s v="VND"/>
    <s v=""/>
    <s v=""/>
    <s v="2900007866"/>
    <s v=""/>
    <s v="V01H010001"/>
    <s v="2101"/>
    <s v="Complete"/>
    <s v="MTS"/>
    <s v="C6703149"/>
    <s v=""/>
    <s v=""/>
    <n v="2"/>
    <x v="1"/>
    <x v="1"/>
  </r>
  <r>
    <x v="21"/>
    <s v="NBTI - VIETNAM MT"/>
    <s v="F51"/>
    <s v="MT SOUTH"/>
    <s v="EVN2"/>
    <s v="NBTI - VIETNAM MT"/>
    <s v="MW00"/>
    <s v="VNMTDS"/>
    <s v="MT-DIR-S"/>
    <s v="320463"/>
    <s v="Na 8,5g"/>
    <n v="70"/>
    <n v="70"/>
    <s v="CTN"/>
    <s v="CTN"/>
    <n v="114.545"/>
    <n v="114.545"/>
    <s v=""/>
    <n v="8018.1670000000004"/>
    <n v="-2672.723"/>
    <n v="801.81700000000001"/>
    <n v="8819.9840000000004"/>
    <s v="VND"/>
    <s v=""/>
    <s v=""/>
    <s v="2900007863"/>
    <s v=""/>
    <s v="V01H010001"/>
    <s v="2101"/>
    <s v="Canceled"/>
    <s v=""/>
    <s v=""/>
    <s v=""/>
    <s v=""/>
    <n v="70"/>
    <x v="3"/>
    <x v="3"/>
  </r>
  <r>
    <x v="21"/>
    <s v="NBTI - VIETNAM MT"/>
    <s v="F51"/>
    <s v="MT SOUTH"/>
    <s v="EVN2"/>
    <s v="NBTI - VIETNAM MT"/>
    <s v="MW00"/>
    <s v="VNMTDS"/>
    <s v="MT-DIR-S"/>
    <s v="323620"/>
    <s v="Ahh 16g"/>
    <n v="20"/>
    <n v="20"/>
    <s v="CTN"/>
    <s v="CTN"/>
    <n v="340"/>
    <n v="340"/>
    <s v=""/>
    <n v="6800"/>
    <n v="0"/>
    <n v="680"/>
    <n v="7480"/>
    <s v="VND"/>
    <s v=""/>
    <s v=""/>
    <s v="2900007863"/>
    <s v=""/>
    <s v="V01H010001"/>
    <s v="2101"/>
    <s v="Canceled"/>
    <s v=""/>
    <s v=""/>
    <s v=""/>
    <s v=""/>
    <n v="20"/>
    <x v="3"/>
    <x v="3"/>
  </r>
  <r>
    <x v="21"/>
    <s v="NBTI - VIETNAM MT"/>
    <s v="F51"/>
    <s v="MT SOUTH"/>
    <s v="EVN2"/>
    <s v="NBTI - VIETNAM MT"/>
    <s v="MW00"/>
    <s v="VNMTDS"/>
    <s v="MT-DIR-S"/>
    <s v="323709"/>
    <s v="Nextar Brownies 112g"/>
    <n v="20"/>
    <n v="20"/>
    <s v="CTN"/>
    <s v="CTN"/>
    <n v="300"/>
    <n v="300"/>
    <s v=""/>
    <n v="6000"/>
    <n v="0"/>
    <n v="600"/>
    <n v="6600"/>
    <s v="VND"/>
    <s v=""/>
    <s v=""/>
    <s v="2900007863"/>
    <s v=""/>
    <s v="V01H010001"/>
    <s v="2101"/>
    <s v="Canceled"/>
    <s v=""/>
    <s v=""/>
    <s v=""/>
    <s v=""/>
    <n v="20"/>
    <x v="3"/>
    <x v="3"/>
  </r>
  <r>
    <x v="21"/>
    <s v="NBTI - VIETNAM MT"/>
    <s v="F51"/>
    <s v="MT SOUTH"/>
    <s v="EVN2"/>
    <s v="NBTI - VIETNAM MT"/>
    <s v="MW00"/>
    <s v="VNMTDS"/>
    <s v="MT-DIR-S"/>
    <s v="320429"/>
    <s v="Tin Can 350g"/>
    <n v="80"/>
    <n v="80"/>
    <s v="CTN"/>
    <s v="CTN"/>
    <n v="264"/>
    <n v="264"/>
    <s v=""/>
    <n v="21120"/>
    <n v="-2880"/>
    <n v="2112"/>
    <n v="23232"/>
    <s v="VND"/>
    <s v=""/>
    <s v=""/>
    <s v="2900007863"/>
    <s v=""/>
    <s v="V01H010001"/>
    <s v="2101"/>
    <s v="Canceled"/>
    <s v=""/>
    <s v=""/>
    <s v=""/>
    <s v=""/>
    <n v="80"/>
    <x v="3"/>
    <x v="3"/>
  </r>
  <r>
    <x v="21"/>
    <s v="NBTI - VIETNAM MT"/>
    <s v="F51"/>
    <s v="MT SOUTH"/>
    <s v="EVN2"/>
    <s v="NBTI - VIETNAM MT"/>
    <s v="MW00"/>
    <s v="VNMTDS"/>
    <s v="MT-DIR-S"/>
    <s v="320585"/>
    <s v="Big Rolls 330g"/>
    <n v="80"/>
    <n v="80"/>
    <s v="CTN"/>
    <s v="CTN"/>
    <n v="252"/>
    <n v="252"/>
    <s v=""/>
    <n v="20160"/>
    <n v="0"/>
    <n v="2016"/>
    <n v="22176"/>
    <s v="VND"/>
    <s v=""/>
    <s v=""/>
    <s v="2900007863"/>
    <s v=""/>
    <s v="V01H010001"/>
    <s v="2101"/>
    <s v="Canceled"/>
    <s v=""/>
    <s v=""/>
    <s v=""/>
    <s v=""/>
    <n v="80"/>
    <x v="3"/>
    <x v="3"/>
  </r>
  <r>
    <x v="6"/>
    <s v="NBTI - VIETNAM MT"/>
    <s v="F09"/>
    <s v="EDD7 + EDD5"/>
    <s v="EVN2"/>
    <s v="NBTI - VIETNAM MT"/>
    <s v="MW00"/>
    <s v="VNMTIS"/>
    <s v="MT-IND-S"/>
    <s v="320463"/>
    <s v="Na 8,5g"/>
    <n v="800"/>
    <n v="800"/>
    <s v="CTN"/>
    <s v="CTN"/>
    <n v="107.01600000000001"/>
    <n v="107.01600000000001"/>
    <s v=""/>
    <n v="85612.911999999997"/>
    <n v="-25572.687999999998"/>
    <n v="8561.2909999999993"/>
    <n v="94174.202999999994"/>
    <s v="VND"/>
    <s v=""/>
    <s v=""/>
    <s v="2900007872"/>
    <s v=""/>
    <s v="V01H010001"/>
    <s v="2101"/>
    <s v="Complete"/>
    <s v=""/>
    <s v="C6703148"/>
    <s v=""/>
    <s v=""/>
    <n v="800"/>
    <x v="3"/>
    <x v="2"/>
  </r>
  <r>
    <x v="21"/>
    <s v="NBTI - VIETNAM MT"/>
    <s v="F51"/>
    <s v="MT SOUTH"/>
    <s v="EVN2"/>
    <s v="NBTI - VIETNAM MT"/>
    <s v="MW00"/>
    <s v="VNMTDS"/>
    <s v="MT-DIR-S"/>
    <s v="320463"/>
    <s v="Na 8,5g"/>
    <n v="70"/>
    <n v="70"/>
    <s v="CTN"/>
    <s v="CTN"/>
    <n v="114.545"/>
    <n v="114.545"/>
    <s v=""/>
    <n v="8018.1670000000004"/>
    <n v="-2672.723"/>
    <n v="801.81700000000001"/>
    <n v="8819.9840000000004"/>
    <s v="VND"/>
    <s v=""/>
    <s v=""/>
    <s v="2900007936"/>
    <s v=""/>
    <s v="V01H010001"/>
    <s v="2101"/>
    <s v="Complete"/>
    <s v=""/>
    <s v="C6703347"/>
    <s v=""/>
    <s v=""/>
    <n v="70"/>
    <x v="3"/>
    <x v="3"/>
  </r>
  <r>
    <x v="21"/>
    <s v="NBTI - VIETNAM MT"/>
    <s v="F51"/>
    <s v="MT SOUTH"/>
    <s v="EVN2"/>
    <s v="NBTI - VIETNAM MT"/>
    <s v="MW00"/>
    <s v="VNMTDS"/>
    <s v="MT-DIR-S"/>
    <s v="323620"/>
    <s v="Ahh 16g"/>
    <n v="20"/>
    <n v="20"/>
    <s v="CTN"/>
    <s v="CTN"/>
    <n v="340"/>
    <n v="340"/>
    <s v=""/>
    <n v="6800"/>
    <n v="0"/>
    <n v="680"/>
    <n v="7480"/>
    <s v="VND"/>
    <s v=""/>
    <s v=""/>
    <s v="2900007936"/>
    <s v=""/>
    <s v="V01H010001"/>
    <s v="2101"/>
    <s v="Complete"/>
    <s v=""/>
    <s v="C6703347"/>
    <s v=""/>
    <s v=""/>
    <n v="20"/>
    <x v="3"/>
    <x v="3"/>
  </r>
  <r>
    <x v="21"/>
    <s v="NBTI - VIETNAM MT"/>
    <s v="F51"/>
    <s v="MT SOUTH"/>
    <s v="EVN2"/>
    <s v="NBTI - VIETNAM MT"/>
    <s v="MW00"/>
    <s v="VNMTDS"/>
    <s v="MT-DIR-S"/>
    <s v="323709"/>
    <s v="Nextar Brownies 112g"/>
    <n v="20"/>
    <n v="20"/>
    <s v="CTN"/>
    <s v="CTN"/>
    <n v="300"/>
    <n v="300"/>
    <s v=""/>
    <n v="6000"/>
    <n v="0"/>
    <n v="600"/>
    <n v="6600"/>
    <s v="VND"/>
    <s v=""/>
    <s v=""/>
    <s v="2900007936"/>
    <s v=""/>
    <s v="V01H010001"/>
    <s v="2101"/>
    <s v="Complete"/>
    <s v=""/>
    <s v="C6703347"/>
    <s v=""/>
    <s v=""/>
    <n v="20"/>
    <x v="3"/>
    <x v="3"/>
  </r>
  <r>
    <x v="21"/>
    <s v="NBTI - VIETNAM MT"/>
    <s v="F51"/>
    <s v="MT SOUTH"/>
    <s v="EVN2"/>
    <s v="NBTI - VIETNAM MT"/>
    <s v="MW00"/>
    <s v="VNMTDS"/>
    <s v="MT-DIR-S"/>
    <s v="320429"/>
    <s v="Tin Can 350g"/>
    <n v="80"/>
    <n v="80"/>
    <s v="CTN"/>
    <s v="CTN"/>
    <n v="264"/>
    <n v="264"/>
    <s v=""/>
    <n v="21120"/>
    <n v="-2880"/>
    <n v="2112"/>
    <n v="23232"/>
    <s v="VND"/>
    <s v=""/>
    <s v=""/>
    <s v="2900007936"/>
    <s v=""/>
    <s v="V01H010001"/>
    <s v="2101"/>
    <s v="Complete"/>
    <s v=""/>
    <s v="C6703347"/>
    <s v=""/>
    <s v=""/>
    <n v="80"/>
    <x v="3"/>
    <x v="3"/>
  </r>
  <r>
    <x v="21"/>
    <s v="NBTI - VIETNAM MT"/>
    <s v="F51"/>
    <s v="MT SOUTH"/>
    <s v="EVN2"/>
    <s v="NBTI - VIETNAM MT"/>
    <s v="MW00"/>
    <s v="VNMTDS"/>
    <s v="MT-DIR-S"/>
    <s v="320585"/>
    <s v="Big Rolls 330g"/>
    <n v="80"/>
    <n v="80"/>
    <s v="CTN"/>
    <s v="CTN"/>
    <n v="252"/>
    <n v="252"/>
    <s v=""/>
    <n v="20160"/>
    <n v="0"/>
    <n v="2016"/>
    <n v="22176"/>
    <s v="VND"/>
    <s v=""/>
    <s v=""/>
    <s v="2900007936"/>
    <s v=""/>
    <s v="V01H010001"/>
    <s v="2101"/>
    <s v="Complete"/>
    <s v=""/>
    <s v="C6703347"/>
    <s v=""/>
    <s v=""/>
    <n v="80"/>
    <x v="3"/>
    <x v="3"/>
  </r>
  <r>
    <x v="28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7925"/>
    <s v=""/>
    <s v="V01H010001"/>
    <s v="2101"/>
    <s v="Complete"/>
    <s v="MTS"/>
    <s v="C6703152"/>
    <s v=""/>
    <s v=""/>
    <n v="10"/>
    <x v="1"/>
    <x v="1"/>
  </r>
  <r>
    <x v="28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925"/>
    <s v=""/>
    <s v="V01H010001"/>
    <s v="2101"/>
    <s v="Complete"/>
    <s v="MTS"/>
    <s v="C6703152"/>
    <s v=""/>
    <s v=""/>
    <n v="5"/>
    <x v="1"/>
    <x v="1"/>
  </r>
  <r>
    <x v="28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00"/>
    <n v="300"/>
    <s v=""/>
    <n v="900"/>
    <n v="0"/>
    <n v="90"/>
    <n v="990"/>
    <s v="VND"/>
    <s v=""/>
    <s v=""/>
    <s v="2900007925"/>
    <s v=""/>
    <s v="V01H010001"/>
    <s v="2101"/>
    <s v="Complete"/>
    <s v="MTS"/>
    <s v="C6703152"/>
    <s v=""/>
    <s v=""/>
    <n v="3"/>
    <x v="1"/>
    <x v="1"/>
  </r>
  <r>
    <x v="28"/>
    <s v="NBTI - VIETNAM MT"/>
    <s v="F51"/>
    <s v="MT SOUTH"/>
    <s v="EVN2"/>
    <s v="NBTI - VIETNAM MT"/>
    <s v="MW00"/>
    <s v="VNMTDS"/>
    <s v="MT-DIR-S"/>
    <s v="320429"/>
    <s v="Tin Can 350g"/>
    <n v="5"/>
    <n v="5"/>
    <s v="CTN"/>
    <s v="CTN"/>
    <n v="264"/>
    <n v="264"/>
    <s v=""/>
    <n v="1320"/>
    <n v="-180"/>
    <n v="132"/>
    <n v="1452"/>
    <s v="VND"/>
    <s v=""/>
    <s v=""/>
    <s v="2900007925"/>
    <s v=""/>
    <s v="V01H010001"/>
    <s v="2101"/>
    <s v="Complete"/>
    <s v="MTS"/>
    <s v="C6703152"/>
    <s v=""/>
    <s v=""/>
    <n v="5"/>
    <x v="1"/>
    <x v="1"/>
  </r>
  <r>
    <x v="28"/>
    <s v="NBTI - VIETNAM MT"/>
    <s v="F51"/>
    <s v="MT SOUTH"/>
    <s v="EVN2"/>
    <s v="NBTI - VIETNAM MT"/>
    <s v="MW00"/>
    <s v="VNMTDS"/>
    <s v="MT-DIR-S"/>
    <s v="320585"/>
    <s v="Big Rolls 330g"/>
    <n v="2"/>
    <n v="2"/>
    <s v="CTN"/>
    <s v="CTN"/>
    <n v="252"/>
    <n v="252"/>
    <s v=""/>
    <n v="504"/>
    <n v="0"/>
    <n v="50.4"/>
    <n v="554.4"/>
    <s v="VND"/>
    <s v=""/>
    <s v=""/>
    <s v="2900007925"/>
    <s v=""/>
    <s v="V01H010001"/>
    <s v="2101"/>
    <s v="Complete"/>
    <s v="MTS"/>
    <s v="C6703152"/>
    <s v=""/>
    <s v=""/>
    <n v="2"/>
    <x v="1"/>
    <x v="1"/>
  </r>
  <r>
    <x v="6"/>
    <s v="NBTI - VIETNAM MT"/>
    <s v="F09"/>
    <s v="EDD7 + EDD5"/>
    <s v="EVN2"/>
    <s v="NBTI - VIETNAM MT"/>
    <s v="MW00"/>
    <s v="VNMTIS"/>
    <s v="MT-IND-S"/>
    <s v="320463"/>
    <s v="Na 8,5g"/>
    <n v="100"/>
    <n v="100"/>
    <s v="CTN"/>
    <s v="CTN"/>
    <n v="107.01600000000001"/>
    <n v="107.01600000000001"/>
    <s v=""/>
    <n v="10701.614"/>
    <n v="-3196.5859999999998"/>
    <n v="1070.1610000000001"/>
    <n v="11771.775"/>
    <s v="VND"/>
    <s v=""/>
    <s v=""/>
    <s v="2900007968"/>
    <s v=""/>
    <s v="V01H010001"/>
    <s v="2101"/>
    <s v="Complete"/>
    <s v=""/>
    <s v="C6703148"/>
    <s v=""/>
    <s v=""/>
    <n v="100"/>
    <x v="3"/>
    <x v="2"/>
  </r>
  <r>
    <x v="6"/>
    <s v="NBTI - VIETNAM MT"/>
    <s v="F09"/>
    <s v="EDD7 + EDD5"/>
    <s v="EVN2"/>
    <s v="NBTI - VIETNAM MT"/>
    <s v="MW00"/>
    <s v="VNMTIS"/>
    <s v="MT-IND-S"/>
    <s v="321238"/>
    <s v="Richoco Wfr 17g"/>
    <n v="50"/>
    <n v="50"/>
    <s v="CTN"/>
    <s v="CTN"/>
    <n v="157.79400000000001"/>
    <n v="157.79400000000001"/>
    <s v=""/>
    <n v="7889.7"/>
    <n v="-1392.3"/>
    <n v="788.97"/>
    <n v="8678.67"/>
    <s v="VND"/>
    <s v=""/>
    <s v=""/>
    <s v="2900007968"/>
    <s v=""/>
    <s v="V01H010001"/>
    <s v="2101"/>
    <s v="Complete"/>
    <s v=""/>
    <s v="C6703148"/>
    <s v=""/>
    <s v=""/>
    <n v="50"/>
    <x v="3"/>
    <x v="2"/>
  </r>
  <r>
    <x v="6"/>
    <s v="NBTI - VIETNAM MT"/>
    <s v="F09"/>
    <s v="EDD7 + EDD5"/>
    <s v="EVN2"/>
    <s v="NBTI - VIETNAM MT"/>
    <s v="MW00"/>
    <s v="VNMTIS"/>
    <s v="MT-IND-S"/>
    <s v="320001"/>
    <s v="Na 16g Tet"/>
    <n v="1000"/>
    <n v="1000"/>
    <s v="CTN"/>
    <s v="CTN"/>
    <n v="157.79400000000001"/>
    <n v="157.79400000000001"/>
    <s v=""/>
    <n v="157794"/>
    <n v="-27846"/>
    <n v="15779.4"/>
    <n v="173573.4"/>
    <s v="VND"/>
    <s v=""/>
    <s v=""/>
    <s v="2900007968"/>
    <s v=""/>
    <s v="V01H010001"/>
    <s v="2101"/>
    <s v="Complete"/>
    <s v=""/>
    <s v="C6703148"/>
    <s v=""/>
    <s v=""/>
    <n v="1000"/>
    <x v="3"/>
    <x v="2"/>
  </r>
  <r>
    <x v="27"/>
    <s v="NBTI - VIETNAM MT"/>
    <s v="F51"/>
    <s v="MT SOUTH"/>
    <s v="EVN2"/>
    <s v="NBTI - VIETNAM MT"/>
    <s v="MW00"/>
    <s v="VNMTDC"/>
    <s v="MT-DIR-C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7919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3620"/>
    <s v="Ahh 16g"/>
    <n v="200"/>
    <n v="200"/>
    <s v="CTN"/>
    <s v="CTN"/>
    <n v="340"/>
    <n v="340"/>
    <s v=""/>
    <n v="68000"/>
    <n v="0"/>
    <n v="6799.9989999999998"/>
    <n v="74799.998999999996"/>
    <s v="VND"/>
    <s v=""/>
    <s v=""/>
    <s v="2900007919"/>
    <s v=""/>
    <s v="V01H010001"/>
    <s v="2101"/>
    <s v="Complete"/>
    <s v="MTN"/>
    <s v="C6703160"/>
    <s v=""/>
    <s v=""/>
    <n v="200"/>
    <x v="4"/>
    <x v="0"/>
  </r>
  <r>
    <x v="27"/>
    <s v="NBTI - VIETNAM MT"/>
    <s v="F51"/>
    <s v="MT SOUTH"/>
    <s v="EVN2"/>
    <s v="NBTI - VIETNAM MT"/>
    <s v="MW00"/>
    <s v="VNMTDC"/>
    <s v="MT-DIR-C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7919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31017"/>
    <s v="Richoco Wfr 58g"/>
    <n v="3"/>
    <n v="3"/>
    <s v="CTN"/>
    <s v="CTN"/>
    <n v="300"/>
    <n v="300"/>
    <s v=""/>
    <n v="900"/>
    <n v="0"/>
    <n v="90"/>
    <n v="990"/>
    <s v="VND"/>
    <s v=""/>
    <s v=""/>
    <s v="2900007919"/>
    <s v=""/>
    <s v="V01H010001"/>
    <s v="2101"/>
    <s v="Complete"/>
    <s v="MTN"/>
    <s v="C6703160"/>
    <s v=""/>
    <s v=""/>
    <n v="3"/>
    <x v="4"/>
    <x v="0"/>
  </r>
  <r>
    <x v="27"/>
    <s v="NBTI - VIETNAM MT"/>
    <s v="F51"/>
    <s v="MT SOUTH"/>
    <s v="EVN2"/>
    <s v="NBTI - VIETNAM MT"/>
    <s v="MW00"/>
    <s v="VNMTDC"/>
    <s v="MT-DIR-C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7919"/>
    <s v=""/>
    <s v="V01H010001"/>
    <s v="2101"/>
    <s v="Complete"/>
    <s v="MTN"/>
    <s v="C6703160"/>
    <s v=""/>
    <s v=""/>
    <n v="3"/>
    <x v="4"/>
    <x v="0"/>
  </r>
  <r>
    <x v="27"/>
    <s v="NBTI - VIETNAM MT"/>
    <s v="F51"/>
    <s v="MT SOUTH"/>
    <s v="EVN2"/>
    <s v="NBTI - VIETNAM MT"/>
    <s v="MW00"/>
    <s v="VNMTDC"/>
    <s v="MT-DIR-C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7919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0429"/>
    <s v="Tin Can 350g"/>
    <n v="5"/>
    <n v="5"/>
    <s v="CTN"/>
    <s v="CTN"/>
    <n v="264"/>
    <n v="264"/>
    <s v=""/>
    <n v="1320"/>
    <n v="-180"/>
    <n v="132"/>
    <n v="1452"/>
    <s v="VND"/>
    <s v=""/>
    <s v=""/>
    <s v="2900007919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0585"/>
    <s v="Big Rolls 330g"/>
    <n v="5"/>
    <n v="5"/>
    <s v="CTN"/>
    <s v="CTN"/>
    <n v="252"/>
    <n v="252"/>
    <s v=""/>
    <n v="1260"/>
    <n v="0"/>
    <n v="126"/>
    <n v="1386"/>
    <s v="VND"/>
    <s v=""/>
    <s v=""/>
    <s v="2900007919"/>
    <s v=""/>
    <s v="V01H010001"/>
    <s v="2101"/>
    <s v="Complete"/>
    <s v="MTN"/>
    <s v="C6703160"/>
    <s v=""/>
    <s v=""/>
    <n v="5"/>
    <x v="4"/>
    <x v="0"/>
  </r>
  <r>
    <x v="16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8028"/>
    <s v=""/>
    <s v="V01H010001"/>
    <s v="2101"/>
    <s v="Complete"/>
    <s v="MTN"/>
    <s v="C6703351"/>
    <s v="BIG C - HUE"/>
    <s v="MTN"/>
    <n v="5"/>
    <x v="4"/>
    <x v="0"/>
  </r>
  <r>
    <x v="16"/>
    <s v="NBTI - VIETNAM MT"/>
    <s v="F51"/>
    <s v="MT SOUTH"/>
    <s v="EVN2"/>
    <s v="NBTI - VIETNAM MT"/>
    <s v="MW00"/>
    <s v="VNMTDS"/>
    <s v="MT-DIR-S"/>
    <s v="320429"/>
    <s v="Tin Can 350g"/>
    <n v="2"/>
    <n v="2"/>
    <s v="CTN"/>
    <s v="CTN"/>
    <n v="276"/>
    <n v="276"/>
    <s v=""/>
    <n v="551.99900000000002"/>
    <n v="-75.272999999999996"/>
    <n v="55.2"/>
    <n v="607.19899999999996"/>
    <s v="VND"/>
    <s v=""/>
    <s v=""/>
    <s v="2900008028"/>
    <s v=""/>
    <s v="V01H010001"/>
    <s v="2101"/>
    <s v="Complete"/>
    <s v="MTN"/>
    <s v="C6703351"/>
    <s v="BIG C - HUE"/>
    <s v="MTN"/>
    <n v="2"/>
    <x v="4"/>
    <x v="0"/>
  </r>
  <r>
    <x v="16"/>
    <s v="NBTI - VIETNAM MT"/>
    <s v="F51"/>
    <s v="MT SOUTH"/>
    <s v="EVN2"/>
    <s v="NBTI - VIETNAM MT"/>
    <s v="MW00"/>
    <s v="VNMTDS"/>
    <s v="MT-DIR-S"/>
    <s v="320001"/>
    <s v="Na 16g Tet"/>
    <n v="2"/>
    <n v="2"/>
    <s v="CTN"/>
    <s v="CTN"/>
    <n v="181.28200000000001"/>
    <n v="181.28200000000001"/>
    <s v=""/>
    <n v="362.56400000000002"/>
    <n v="-63.981999999999999"/>
    <n v="36.256"/>
    <n v="398.82"/>
    <s v="VND"/>
    <s v=""/>
    <s v=""/>
    <s v="2900008028"/>
    <s v=""/>
    <s v="V01H010001"/>
    <s v="2101"/>
    <s v="Complete"/>
    <s v="MTN"/>
    <s v="C6703351"/>
    <s v="BIG C - HUE"/>
    <s v="MTN"/>
    <n v="2"/>
    <x v="4"/>
    <x v="0"/>
  </r>
  <r>
    <x v="16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028"/>
    <s v=""/>
    <s v="V01H010001"/>
    <s v="2101"/>
    <s v="Complete"/>
    <s v="MTN"/>
    <s v="C6703351"/>
    <s v="BIG C - HUE"/>
    <s v="MTN"/>
    <n v="5"/>
    <x v="4"/>
    <x v="0"/>
  </r>
  <r>
    <x v="16"/>
    <s v="NBTI - VIETNAM MT"/>
    <s v="F51"/>
    <s v="MT SOUTH"/>
    <s v="EVN2"/>
    <s v="NBTI - VIETNAM MT"/>
    <s v="MW00"/>
    <s v="VNMTDS"/>
    <s v="MT-DIR-S"/>
    <s v="323510"/>
    <s v="Na 52g *60g"/>
    <n v="10"/>
    <n v="10"/>
    <s v="CTN"/>
    <s v="CTN"/>
    <n v="313.63600000000002"/>
    <n v="313.63600000000002"/>
    <s v=""/>
    <n v="3136.36"/>
    <n v="0"/>
    <n v="313.63600000000002"/>
    <n v="3449.9960000000001"/>
    <s v="VND"/>
    <s v=""/>
    <s v=""/>
    <s v="2900008028"/>
    <s v=""/>
    <s v="V01H010001"/>
    <s v="2101"/>
    <s v="Complete"/>
    <s v="MTN"/>
    <s v="C6703351"/>
    <s v="BIG C - HUE"/>
    <s v="MTN"/>
    <n v="10"/>
    <x v="4"/>
    <x v="0"/>
  </r>
  <r>
    <x v="16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55.45500000000001"/>
    <n v="155.45500000000001"/>
    <s v=""/>
    <n v="466.36500000000001"/>
    <n v="0"/>
    <n v="46.637"/>
    <n v="513.00199999999995"/>
    <s v="VND"/>
    <s v=""/>
    <s v=""/>
    <s v="2900008036"/>
    <s v=""/>
    <s v="V01H010001"/>
    <s v="2101"/>
    <s v="Complete"/>
    <s v="MTN"/>
    <s v="C6703351"/>
    <s v="BIG C - HUE"/>
    <s v="MTN"/>
    <n v="3"/>
    <x v="4"/>
    <x v="0"/>
  </r>
  <r>
    <x v="16"/>
    <s v="NBTI - VIETNAM MT"/>
    <s v="F51"/>
    <s v="MT SOUTH"/>
    <s v="EVN2"/>
    <s v="NBTI - VIETNAM MT"/>
    <s v="MW00"/>
    <s v="VNMTDS"/>
    <s v="MT-DIR-S"/>
    <s v="320429"/>
    <s v="Tin Can 350g"/>
    <n v="8"/>
    <n v="8"/>
    <s v="CTN"/>
    <s v="CTN"/>
    <n v="276"/>
    <n v="276"/>
    <s v=""/>
    <n v="2207.9969999999998"/>
    <n v="-301.09100000000001"/>
    <n v="220.79900000000001"/>
    <n v="2428.7959999999998"/>
    <s v="VND"/>
    <s v=""/>
    <s v=""/>
    <s v="2900008036"/>
    <s v=""/>
    <s v="V01H010001"/>
    <s v="2101"/>
    <s v="Complete"/>
    <s v="MTN"/>
    <s v="C6703351"/>
    <s v="BIG C - HUE"/>
    <s v="MTN"/>
    <n v="8"/>
    <x v="4"/>
    <x v="0"/>
  </r>
  <r>
    <x v="18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7975"/>
    <s v=""/>
    <s v="V01H010001"/>
    <s v="2101"/>
    <s v="Complete"/>
    <s v="MTS"/>
    <s v="C6703333"/>
    <s v="BIG C - CAN THO"/>
    <s v="MTS"/>
    <n v="5"/>
    <x v="1"/>
    <x v="1"/>
  </r>
  <r>
    <x v="18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975"/>
    <s v=""/>
    <s v="V01H010001"/>
    <s v="2101"/>
    <s v="Complete"/>
    <s v="MTS"/>
    <s v="C6703333"/>
    <s v="BIG C - CAN THO"/>
    <s v="MTS"/>
    <n v="2"/>
    <x v="1"/>
    <x v="1"/>
  </r>
  <r>
    <x v="18"/>
    <s v="NBTI - VIETNAM MT"/>
    <s v="F51"/>
    <s v="MT SOUTH"/>
    <s v="EVN2"/>
    <s v="NBTI - VIETNAM MT"/>
    <s v="MW00"/>
    <s v="VNMTDS"/>
    <s v="MT-DIR-S"/>
    <s v="320001"/>
    <s v="Na 16g Tet"/>
    <n v="3"/>
    <n v="3"/>
    <s v="CTN"/>
    <s v="CTN"/>
    <n v="181.28200000000001"/>
    <n v="181.28200000000001"/>
    <s v=""/>
    <n v="543.846"/>
    <n v="-95.972999999999999"/>
    <n v="54.384999999999998"/>
    <n v="598.23099999999999"/>
    <s v="VND"/>
    <s v=""/>
    <s v=""/>
    <s v="2900007975"/>
    <s v=""/>
    <s v="V01H010001"/>
    <s v="2101"/>
    <s v="Complete"/>
    <s v="MTS"/>
    <s v="C6703333"/>
    <s v="BIG C - CAN THO"/>
    <s v="MTS"/>
    <n v="3"/>
    <x v="1"/>
    <x v="1"/>
  </r>
  <r>
    <x v="18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975"/>
    <s v=""/>
    <s v="V01H010001"/>
    <s v="2101"/>
    <s v="Complete"/>
    <s v="MTS"/>
    <s v="C6703333"/>
    <s v="BIG C - CAN THO"/>
    <s v="MTS"/>
    <n v="3"/>
    <x v="1"/>
    <x v="1"/>
  </r>
  <r>
    <x v="18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"/>
    <n v="1034.998"/>
    <s v="VND"/>
    <s v=""/>
    <s v=""/>
    <s v="2900007975"/>
    <s v=""/>
    <s v="V01H010001"/>
    <s v="2101"/>
    <s v="Complete"/>
    <s v="MTS"/>
    <s v="C6703333"/>
    <s v="BIG C - CAN THO"/>
    <s v="MTS"/>
    <n v="3"/>
    <x v="1"/>
    <x v="1"/>
  </r>
  <r>
    <x v="18"/>
    <s v="NBTI - VIETNAM MT"/>
    <s v="F51"/>
    <s v="MT SOUTH"/>
    <s v="EVN2"/>
    <s v="NBTI - VIETNAM MT"/>
    <s v="MW00"/>
    <s v="VNMTDS"/>
    <s v="MT-DIR-S"/>
    <s v="320429"/>
    <s v="Tin Can 350g"/>
    <n v="45"/>
    <n v="45"/>
    <s v="CTN"/>
    <s v="CTN"/>
    <n v="276"/>
    <n v="276"/>
    <s v=""/>
    <n v="12419.986000000001"/>
    <n v="-1693.634"/>
    <n v="1241.999"/>
    <n v="13661.985000000001"/>
    <s v="VND"/>
    <s v=""/>
    <s v=""/>
    <s v="2900007992"/>
    <s v=""/>
    <s v="V01H010001"/>
    <s v="2101"/>
    <s v="Complete"/>
    <s v="MTS"/>
    <s v="C6703333"/>
    <s v="BIG C - CAN THO"/>
    <s v="MTS"/>
    <n v="45"/>
    <x v="1"/>
    <x v="1"/>
  </r>
  <r>
    <x v="45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8030"/>
    <s v=""/>
    <s v="V01H010001"/>
    <s v="2101"/>
    <s v="Complete"/>
    <s v="MTN"/>
    <s v="C6703363"/>
    <s v="BIG C - LONG BIEN"/>
    <s v="MTN"/>
    <n v="10"/>
    <x v="0"/>
    <x v="0"/>
  </r>
  <r>
    <x v="45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181.28200000000001"/>
    <n v="181.28200000000001"/>
    <s v=""/>
    <n v="1812.82"/>
    <n v="-319.91000000000003"/>
    <n v="181.28200000000001"/>
    <n v="1994.1020000000001"/>
    <s v="VND"/>
    <s v=""/>
    <s v=""/>
    <s v="2900008030"/>
    <s v=""/>
    <s v="V01H010001"/>
    <s v="2101"/>
    <s v="Complete"/>
    <s v="MTN"/>
    <s v="C6703363"/>
    <s v="BIG C - LONG BIEN"/>
    <s v="MTN"/>
    <n v="10"/>
    <x v="0"/>
    <x v="0"/>
  </r>
  <r>
    <x v="45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030"/>
    <s v=""/>
    <s v="V01H010001"/>
    <s v="2101"/>
    <s v="Complete"/>
    <s v="MTN"/>
    <s v="C6703363"/>
    <s v="BIG C - LONG BIEN"/>
    <s v="MTN"/>
    <n v="3"/>
    <x v="0"/>
    <x v="0"/>
  </r>
  <r>
    <x v="45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030"/>
    <s v=""/>
    <s v="V01H010001"/>
    <s v="2101"/>
    <s v="Complete"/>
    <s v="MTN"/>
    <s v="C6703363"/>
    <s v="BIG C - LONG BIEN"/>
    <s v="MTN"/>
    <n v="3"/>
    <x v="0"/>
    <x v="0"/>
  </r>
  <r>
    <x v="45"/>
    <s v="NBTI - VIETNAM MT"/>
    <s v="F51"/>
    <s v="MT SOUTH"/>
    <s v="EVN2"/>
    <s v="NBTI - VIETNAM MT"/>
    <s v="MW00"/>
    <s v="VNMTDS"/>
    <s v="MT-DIR-S"/>
    <s v="320429"/>
    <s v="Tin Can 350g"/>
    <n v="30"/>
    <n v="30"/>
    <s v="CTN"/>
    <s v="CTN"/>
    <n v="276"/>
    <n v="276"/>
    <s v=""/>
    <n v="8279.99"/>
    <n v="-1129.0899999999999"/>
    <n v="827.99900000000002"/>
    <n v="9107.9889999999996"/>
    <s v="VND"/>
    <s v=""/>
    <s v=""/>
    <s v="2900008038"/>
    <s v=""/>
    <s v="V01H010001"/>
    <s v="2101"/>
    <s v="Complete"/>
    <s v="MTN"/>
    <s v="C6703363"/>
    <s v="BIG C - LONG BIEN"/>
    <s v="MTN"/>
    <n v="30"/>
    <x v="0"/>
    <x v="0"/>
  </r>
  <r>
    <x v="14"/>
    <s v="NBTI - VIETNAM MT"/>
    <s v="F51"/>
    <s v="MT SOUTH"/>
    <s v="EVN2"/>
    <s v="NBTI - VIETNAM MT"/>
    <s v="MW00"/>
    <s v="VNMTDS"/>
    <s v="MT-DIR-S"/>
    <s v="320463"/>
    <s v="Na 8,5g"/>
    <n v="6"/>
    <n v="6"/>
    <s v="CTN"/>
    <s v="CTN"/>
    <n v="155.45500000000001"/>
    <n v="155.45500000000001"/>
    <s v=""/>
    <n v="932.73"/>
    <n v="0"/>
    <n v="93.272999999999996"/>
    <n v="1026.0029999999999"/>
    <s v="VND"/>
    <s v=""/>
    <s v=""/>
    <s v="2900007970"/>
    <s v=""/>
    <s v="V01H010001"/>
    <s v="2101"/>
    <s v="Complete"/>
    <s v="MTN"/>
    <s v="C6703361"/>
    <s v="BIG C - HAI PHONG"/>
    <s v="MTN"/>
    <n v="6"/>
    <x v="0"/>
    <x v="0"/>
  </r>
  <r>
    <x v="14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970"/>
    <s v=""/>
    <s v="V01H010001"/>
    <s v="2101"/>
    <s v="Complete"/>
    <s v="MTN"/>
    <s v="C6703361"/>
    <s v="BIG C - HAI PHONG"/>
    <s v="MTN"/>
    <n v="3"/>
    <x v="0"/>
    <x v="0"/>
  </r>
  <r>
    <x v="14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970"/>
    <s v=""/>
    <s v="V01H010001"/>
    <s v="2101"/>
    <s v="Complete"/>
    <s v="MTN"/>
    <s v="C6703361"/>
    <s v="BIG C - HAI PHONG"/>
    <s v="MTN"/>
    <n v="5"/>
    <x v="0"/>
    <x v="0"/>
  </r>
  <r>
    <x v="14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970"/>
    <s v=""/>
    <s v="V01H010001"/>
    <s v="2101"/>
    <s v="Complete"/>
    <s v="MTN"/>
    <s v="C6703361"/>
    <s v="BIG C - HAI PHONG"/>
    <s v="MTN"/>
    <n v="2"/>
    <x v="0"/>
    <x v="0"/>
  </r>
  <r>
    <x v="14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970"/>
    <s v=""/>
    <s v="V01H010001"/>
    <s v="2101"/>
    <s v="Complete"/>
    <s v="MTN"/>
    <s v="C6703361"/>
    <s v="BIG C - HAI PHONG"/>
    <s v="MTN"/>
    <n v="3"/>
    <x v="0"/>
    <x v="0"/>
  </r>
  <r>
    <x v="14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970"/>
    <s v=""/>
    <s v="V01H010001"/>
    <s v="2101"/>
    <s v="Complete"/>
    <s v="MTN"/>
    <s v="C6703361"/>
    <s v="BIG C - HAI PHONG"/>
    <s v="MTN"/>
    <n v="2"/>
    <x v="0"/>
    <x v="0"/>
  </r>
  <r>
    <x v="15"/>
    <s v="NBTI - VIETNAM MT"/>
    <s v="F51"/>
    <s v="MT SOUTH"/>
    <s v="EVN2"/>
    <s v="NBTI - VIETNAM MT"/>
    <s v="MW00"/>
    <s v="VNMTDS"/>
    <s v="MT-DIR-S"/>
    <s v="320463"/>
    <s v="Na 8,5g"/>
    <n v="9"/>
    <n v="9"/>
    <s v="CTN"/>
    <s v="CTN"/>
    <n v="155.45500000000001"/>
    <n v="155.45500000000001"/>
    <s v=""/>
    <n v="1399.095"/>
    <n v="0"/>
    <n v="139.91"/>
    <n v="1539.0050000000001"/>
    <s v="VND"/>
    <s v=""/>
    <s v=""/>
    <s v="2900007971"/>
    <s v=""/>
    <s v="V01H010001"/>
    <s v="2101"/>
    <s v="Complete"/>
    <s v="MTN"/>
    <s v="C6703350"/>
    <s v="BIG C - DA NANG"/>
    <s v="MTN"/>
    <n v="9"/>
    <x v="4"/>
    <x v="0"/>
  </r>
  <r>
    <x v="15"/>
    <s v="NBTI - VIETNAM MT"/>
    <s v="F51"/>
    <s v="MT SOUTH"/>
    <s v="EVN2"/>
    <s v="NBTI - VIETNAM MT"/>
    <s v="MW00"/>
    <s v="VNMTDS"/>
    <s v="MT-DIR-S"/>
    <s v="323620"/>
    <s v="Ahh 16g"/>
    <n v="11"/>
    <n v="11"/>
    <s v="CTN"/>
    <s v="CTN"/>
    <n v="355.45499999999998"/>
    <n v="355.45499999999998"/>
    <s v=""/>
    <n v="3910.0050000000001"/>
    <n v="0"/>
    <n v="391"/>
    <n v="4301.0050000000001"/>
    <s v="VND"/>
    <s v=""/>
    <s v=""/>
    <s v="2900007971"/>
    <s v=""/>
    <s v="V01H010001"/>
    <s v="2101"/>
    <s v="Complete"/>
    <s v="MTN"/>
    <s v="C6703350"/>
    <s v="BIG C - DA NANG"/>
    <s v="MTN"/>
    <n v="11"/>
    <x v="4"/>
    <x v="0"/>
  </r>
  <r>
    <x v="15"/>
    <s v="NBTI - VIETNAM MT"/>
    <s v="F51"/>
    <s v="MT SOUTH"/>
    <s v="EVN2"/>
    <s v="NBTI - VIETNAM MT"/>
    <s v="MW00"/>
    <s v="VNMTDS"/>
    <s v="MT-DIR-S"/>
    <s v="320001"/>
    <s v="Na 16g Tet"/>
    <n v="6"/>
    <n v="6"/>
    <s v="CTN"/>
    <s v="CTN"/>
    <n v="181.28200000000001"/>
    <n v="181.28200000000001"/>
    <s v=""/>
    <n v="1087.692"/>
    <n v="-191.946"/>
    <n v="108.76900000000001"/>
    <n v="1196.461"/>
    <s v="VND"/>
    <s v=""/>
    <s v=""/>
    <s v="2900007971"/>
    <s v=""/>
    <s v="V01H010001"/>
    <s v="2101"/>
    <s v="Complete"/>
    <s v="MTN"/>
    <s v="C6703350"/>
    <s v="BIG C - DA NANG"/>
    <s v="MTN"/>
    <n v="6"/>
    <x v="4"/>
    <x v="0"/>
  </r>
  <r>
    <x v="15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971"/>
    <s v=""/>
    <s v="V01H010001"/>
    <s v="2101"/>
    <s v="Complete"/>
    <s v="MTN"/>
    <s v="C6703350"/>
    <s v="BIG C - DA NANG"/>
    <s v="MTN"/>
    <n v="1"/>
    <x v="4"/>
    <x v="0"/>
  </r>
  <r>
    <x v="15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971"/>
    <s v=""/>
    <s v="V01H010001"/>
    <s v="2101"/>
    <s v="Complete"/>
    <s v="MTN"/>
    <s v="C6703350"/>
    <s v="BIG C - DA NANG"/>
    <s v="MTN"/>
    <n v="3"/>
    <x v="4"/>
    <x v="0"/>
  </r>
  <r>
    <x v="15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971"/>
    <s v=""/>
    <s v="V01H010001"/>
    <s v="2101"/>
    <s v="Complete"/>
    <s v="MTN"/>
    <s v="C6703350"/>
    <s v="BIG C - DA NANG"/>
    <s v="MTN"/>
    <n v="2"/>
    <x v="4"/>
    <x v="0"/>
  </r>
  <r>
    <x v="36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400000000001"/>
    <n v="1710.0039999999999"/>
    <s v="VND"/>
    <s v=""/>
    <s v=""/>
    <s v="2900007972"/>
    <s v=""/>
    <s v="V01H010001"/>
    <s v="2101"/>
    <s v="Complete"/>
    <s v="MTN"/>
    <s v="C6703428"/>
    <s v="BIG C - GARDEN MALL"/>
    <s v="MTN"/>
    <n v="10"/>
    <x v="0"/>
    <x v="0"/>
  </r>
  <r>
    <x v="36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7972"/>
    <s v=""/>
    <s v="V01H010001"/>
    <s v="2101"/>
    <s v="Complete"/>
    <s v="MTN"/>
    <s v="C6703428"/>
    <s v="BIG C - GARDEN MALL"/>
    <s v="MTN"/>
    <n v="3"/>
    <x v="0"/>
    <x v="0"/>
  </r>
  <r>
    <x v="36"/>
    <s v="NBTI - VIETNAM MT"/>
    <s v="F51"/>
    <s v="MT SOUTH"/>
    <s v="EVN2"/>
    <s v="NBTI - VIETNAM MT"/>
    <s v="MW00"/>
    <s v="VNMTDS"/>
    <s v="MT-DIR-S"/>
    <s v="320001"/>
    <s v="Na 16g Tet"/>
    <n v="8"/>
    <n v="8"/>
    <s v="CTN"/>
    <s v="CTN"/>
    <n v="181.28200000000001"/>
    <n v="181.28200000000001"/>
    <s v=""/>
    <n v="1450.2560000000001"/>
    <n v="-255.928"/>
    <n v="145.02600000000001"/>
    <n v="1595.2819999999999"/>
    <s v="VND"/>
    <s v=""/>
    <s v=""/>
    <s v="2900007972"/>
    <s v=""/>
    <s v="V01H010001"/>
    <s v="2101"/>
    <s v="Complete"/>
    <s v="MTN"/>
    <s v="C6703428"/>
    <s v="BIG C - GARDEN MALL"/>
    <s v="MTN"/>
    <n v="8"/>
    <x v="0"/>
    <x v="0"/>
  </r>
  <r>
    <x v="36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972"/>
    <s v=""/>
    <s v="V01H010001"/>
    <s v="2101"/>
    <s v="Complete"/>
    <s v="MTN"/>
    <s v="C6703428"/>
    <s v="BIG C - GARDEN MALL"/>
    <s v="MTN"/>
    <n v="1"/>
    <x v="0"/>
    <x v="0"/>
  </r>
  <r>
    <x v="36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972"/>
    <s v=""/>
    <s v="V01H010001"/>
    <s v="2101"/>
    <s v="Complete"/>
    <s v="MTN"/>
    <s v="C6703428"/>
    <s v="BIG C - GARDEN MALL"/>
    <s v="MTN"/>
    <n v="2"/>
    <x v="0"/>
    <x v="0"/>
  </r>
  <r>
    <x v="46"/>
    <s v="NBTI - VIETNAM MT"/>
    <s v="F51"/>
    <s v="MT SOUTH"/>
    <s v="EVN2"/>
    <s v="NBTI - VIETNAM MT"/>
    <s v="MW00"/>
    <s v="VNMTDS"/>
    <s v="MT-DIR-S"/>
    <s v="320463"/>
    <s v="Na 8,5g"/>
    <n v="7"/>
    <n v="7"/>
    <s v="CTN"/>
    <s v="CTN"/>
    <n v="155.45500000000001"/>
    <n v="155.45500000000001"/>
    <s v=""/>
    <n v="1088.1849999999999"/>
    <n v="0"/>
    <n v="108.819"/>
    <n v="1197.0039999999999"/>
    <s v="VND"/>
    <s v=""/>
    <s v=""/>
    <s v="2900007973"/>
    <s v=""/>
    <s v="V01H010001"/>
    <s v="2101"/>
    <s v="Complete"/>
    <s v="MTN"/>
    <s v="C6703368"/>
    <s v="BIG C - VINH PHUC"/>
    <s v="MTN"/>
    <n v="7"/>
    <x v="0"/>
    <x v="0"/>
  </r>
  <r>
    <x v="46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7973"/>
    <s v=""/>
    <s v="V01H010001"/>
    <s v="2101"/>
    <s v="Complete"/>
    <s v="MTN"/>
    <s v="C6703368"/>
    <s v="BIG C - VINH PHUC"/>
    <s v="MTN"/>
    <n v="2"/>
    <x v="0"/>
    <x v="0"/>
  </r>
  <r>
    <x v="46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973"/>
    <s v=""/>
    <s v="V01H010001"/>
    <s v="2101"/>
    <s v="Complete"/>
    <s v="MTN"/>
    <s v="C6703368"/>
    <s v="BIG C - VINH PHUC"/>
    <s v="MTN"/>
    <n v="5"/>
    <x v="0"/>
    <x v="0"/>
  </r>
  <r>
    <x v="46"/>
    <s v="NBTI - VIETNAM MT"/>
    <s v="F51"/>
    <s v="MT SOUTH"/>
    <s v="EVN2"/>
    <s v="NBTI - VIETNAM MT"/>
    <s v="MW00"/>
    <s v="VNMTDS"/>
    <s v="MT-DIR-S"/>
    <s v="331017"/>
    <s v="Richoco Wfr 58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973"/>
    <s v=""/>
    <s v="V01H010001"/>
    <s v="2101"/>
    <s v="Complete"/>
    <s v="MTN"/>
    <s v="C6703368"/>
    <s v="BIG C - VINH PHUC"/>
    <s v="MTN"/>
    <n v="4"/>
    <x v="0"/>
    <x v="0"/>
  </r>
  <r>
    <x v="46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973"/>
    <s v=""/>
    <s v="V01H010001"/>
    <s v="2101"/>
    <s v="Complete"/>
    <s v="MTN"/>
    <s v="C6703368"/>
    <s v="BIG C - VINH PHUC"/>
    <s v="MTN"/>
    <n v="4"/>
    <x v="0"/>
    <x v="0"/>
  </r>
  <r>
    <x v="13"/>
    <s v="NBTI - VIETNAM MT"/>
    <s v="F51"/>
    <s v="MT SOUTH"/>
    <s v="EVN2"/>
    <s v="NBTI - VIETNAM MT"/>
    <s v="MW00"/>
    <s v="VNMTDS"/>
    <s v="MT-DIR-S"/>
    <s v="331017"/>
    <s v="Richoco Wfr 58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969"/>
    <s v=""/>
    <s v="V01H010001"/>
    <s v="2101"/>
    <s v="Complete"/>
    <s v="MTN"/>
    <s v="C6703366"/>
    <s v="BIG C - THANG LONG"/>
    <s v="MTN"/>
    <n v="4"/>
    <x v="0"/>
    <x v="0"/>
  </r>
  <r>
    <x v="13"/>
    <s v="NBTI - VIETNAM MT"/>
    <s v="F51"/>
    <s v="MT SOUTH"/>
    <s v="EVN2"/>
    <s v="NBTI - VIETNAM MT"/>
    <s v="MW00"/>
    <s v="VNMTDS"/>
    <s v="MT-DIR-S"/>
    <s v="323510"/>
    <s v="Na 52g *60g"/>
    <n v="9"/>
    <n v="9"/>
    <s v="CTN"/>
    <s v="CTN"/>
    <n v="313.63600000000002"/>
    <n v="313.63600000000002"/>
    <s v=""/>
    <n v="2822.7240000000002"/>
    <n v="0"/>
    <n v="282.27300000000002"/>
    <n v="3104.9969999999998"/>
    <s v="VND"/>
    <s v=""/>
    <s v=""/>
    <s v="2900007969"/>
    <s v=""/>
    <s v="V01H010001"/>
    <s v="2101"/>
    <s v="Complete"/>
    <s v="MTN"/>
    <s v="C6703366"/>
    <s v="BIG C - THANG LONG"/>
    <s v="MTN"/>
    <n v="9"/>
    <x v="0"/>
    <x v="0"/>
  </r>
  <r>
    <x v="13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7969"/>
    <s v=""/>
    <s v="V01H010001"/>
    <s v="2101"/>
    <s v="Complete"/>
    <s v="MTN"/>
    <s v="C6703366"/>
    <s v="BIG C - THANG LONG"/>
    <s v="MTN"/>
    <n v="3"/>
    <x v="0"/>
    <x v="0"/>
  </r>
  <r>
    <x v="8"/>
    <s v="NBTI - VIETNAM MT"/>
    <s v="F56"/>
    <s v="MT NORTH"/>
    <s v="EVN2"/>
    <s v="NBTI - VIETNAM MT"/>
    <s v="MW00"/>
    <s v="VNMTIN"/>
    <s v="MT-IND-N"/>
    <s v="320463"/>
    <s v="Na 8,5g"/>
    <n v="400"/>
    <n v="400"/>
    <s v="CTN"/>
    <s v="CTN"/>
    <n v="108.19199999999999"/>
    <n v="108.19199999999999"/>
    <s v=""/>
    <n v="43276.771999999997"/>
    <n v="-12926.828"/>
    <n v="4327.6769999999997"/>
    <n v="47604.449000000001"/>
    <s v="VND"/>
    <s v=""/>
    <s v=""/>
    <s v="2900008059"/>
    <s v=""/>
    <s v="V01H030001"/>
    <s v="2103"/>
    <s v="Complete"/>
    <s v=""/>
    <s v="C6709149"/>
    <s v=""/>
    <s v=""/>
    <n v="400"/>
    <x v="3"/>
    <x v="0"/>
  </r>
  <r>
    <x v="19"/>
    <s v="NBTI - VIETNAM MT"/>
    <s v="F51"/>
    <s v="MT SOUTH"/>
    <s v="EVN2"/>
    <s v="NBTI - VIETNAM MT"/>
    <s v="MW00"/>
    <s v="VNMTDS"/>
    <s v="MT-DIR-S"/>
    <s v="320429"/>
    <s v="Tin Can 350g"/>
    <n v="13"/>
    <n v="13"/>
    <s v="CTN"/>
    <s v="CTN"/>
    <n v="276"/>
    <n v="276"/>
    <s v=""/>
    <n v="3587.9960000000001"/>
    <n v="-489.27199999999999"/>
    <n v="358.8"/>
    <n v="3946.7959999999998"/>
    <s v="VND"/>
    <s v=""/>
    <s v=""/>
    <s v="2900008031"/>
    <s v=""/>
    <s v="V01H010001"/>
    <s v="2101"/>
    <s v="Complete"/>
    <s v="MTN"/>
    <s v="C6703353"/>
    <s v="BIG C - NINH BINH"/>
    <s v="MTN"/>
    <n v="13"/>
    <x v="0"/>
    <x v="0"/>
  </r>
  <r>
    <x v="19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031"/>
    <s v=""/>
    <s v="V01H010001"/>
    <s v="2101"/>
    <s v="Complete"/>
    <s v="MTN"/>
    <s v="C6703353"/>
    <s v="BIG C - NINH BINH"/>
    <s v="MTN"/>
    <n v="5"/>
    <x v="0"/>
    <x v="0"/>
  </r>
  <r>
    <x v="8"/>
    <s v="NBTI - VIETNAM MT"/>
    <s v="F56"/>
    <s v="MT NORTH"/>
    <s v="EVN2"/>
    <s v="NBTI - VIETNAM MT"/>
    <s v="MW00"/>
    <s v="VNMTIN"/>
    <s v="MT-IND-N"/>
    <s v="320463"/>
    <s v="Na 8,5g"/>
    <n v="400"/>
    <n v="400"/>
    <s v="CTN"/>
    <s v="CTN"/>
    <n v="108.19199999999999"/>
    <n v="108.19199999999999"/>
    <s v=""/>
    <n v="43276.771999999997"/>
    <n v="-12926.828"/>
    <n v="4327.6769999999997"/>
    <n v="47604.449000000001"/>
    <s v="VND"/>
    <s v=""/>
    <s v=""/>
    <s v="2900008060"/>
    <s v=""/>
    <s v="V01H030001"/>
    <s v="2103"/>
    <s v="Complete"/>
    <s v=""/>
    <s v="C6709149"/>
    <s v=""/>
    <s v=""/>
    <n v="400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210"/>
    <n v="210"/>
    <s v="CTN"/>
    <s v="CTN"/>
    <n v="108.19199999999999"/>
    <n v="108.19199999999999"/>
    <s v=""/>
    <n v="22720.305"/>
    <n v="-6786.585"/>
    <n v="2272.0309999999999"/>
    <n v="24992.335999999999"/>
    <s v="VND"/>
    <s v=""/>
    <s v=""/>
    <s v="2900008061"/>
    <s v=""/>
    <s v="V01H030001"/>
    <s v="2103"/>
    <s v="Complete"/>
    <s v=""/>
    <s v="C6709149"/>
    <s v=""/>
    <s v=""/>
    <n v="210"/>
    <x v="3"/>
    <x v="0"/>
  </r>
  <r>
    <x v="9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55.45500000000001"/>
    <n v="155.45500000000001"/>
    <s v=""/>
    <n v="466.36500000000001"/>
    <n v="0"/>
    <n v="46.637"/>
    <n v="513.00199999999995"/>
    <s v="VND"/>
    <s v=""/>
    <s v=""/>
    <s v="2900007976"/>
    <s v=""/>
    <s v="V01H010001"/>
    <s v="2101"/>
    <s v="Complete"/>
    <s v="MTS"/>
    <s v="C6703335"/>
    <s v="BIG C - DA LAT"/>
    <s v="MTS"/>
    <n v="3"/>
    <x v="2"/>
    <x v="1"/>
  </r>
  <r>
    <x v="9"/>
    <s v="NBTI - VIETNAM MT"/>
    <s v="F51"/>
    <s v="MT SOUTH"/>
    <s v="EVN2"/>
    <s v="NBTI - VIETNAM MT"/>
    <s v="MW00"/>
    <s v="VNMTDS"/>
    <s v="MT-DIR-S"/>
    <s v="323620"/>
    <s v="Ahh 16g"/>
    <n v="4"/>
    <n v="4"/>
    <s v="CTN"/>
    <s v="CTN"/>
    <n v="355.45499999999998"/>
    <n v="355.45499999999998"/>
    <s v=""/>
    <n v="1421.82"/>
    <n v="0"/>
    <n v="142.18199999999999"/>
    <n v="1564.002"/>
    <s v="VND"/>
    <s v=""/>
    <s v=""/>
    <s v="2900007976"/>
    <s v=""/>
    <s v="V01H010001"/>
    <s v="2101"/>
    <s v="Complete"/>
    <s v="MTS"/>
    <s v="C6703335"/>
    <s v="BIG C - DA LAT"/>
    <s v="MTS"/>
    <n v="4"/>
    <x v="2"/>
    <x v="1"/>
  </r>
  <r>
    <x v="9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7976"/>
    <s v=""/>
    <s v="V01H010001"/>
    <s v="2101"/>
    <s v="Complete"/>
    <s v="MTS"/>
    <s v="C6703335"/>
    <s v="BIG C - DA LAT"/>
    <s v="MTS"/>
    <n v="5"/>
    <x v="2"/>
    <x v="1"/>
  </r>
  <r>
    <x v="9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976"/>
    <s v=""/>
    <s v="V01H010001"/>
    <s v="2101"/>
    <s v="Complete"/>
    <s v="MTS"/>
    <s v="C6703335"/>
    <s v="BIG C - DA LAT"/>
    <s v="MTS"/>
    <n v="2"/>
    <x v="2"/>
    <x v="1"/>
  </r>
  <r>
    <x v="9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976"/>
    <s v=""/>
    <s v="V01H010001"/>
    <s v="2101"/>
    <s v="Complete"/>
    <s v="MTS"/>
    <s v="C6703335"/>
    <s v="BIG C - DA LAT"/>
    <s v="MTS"/>
    <n v="2"/>
    <x v="2"/>
    <x v="1"/>
  </r>
  <r>
    <x v="9"/>
    <s v="NBTI - VIETNAM MT"/>
    <s v="F51"/>
    <s v="MT SOUTH"/>
    <s v="EVN2"/>
    <s v="NBTI - VIETNAM MT"/>
    <s v="MW00"/>
    <s v="VNMTDS"/>
    <s v="MT-DIR-S"/>
    <s v="323709"/>
    <s v="Nextar Brownies 112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7976"/>
    <s v=""/>
    <s v="V01H010001"/>
    <s v="2101"/>
    <s v="Complete"/>
    <s v="MTS"/>
    <s v="C6703335"/>
    <s v="BIG C - DA LAT"/>
    <s v="MTS"/>
    <n v="4"/>
    <x v="2"/>
    <x v="1"/>
  </r>
  <r>
    <x v="47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8033"/>
    <s v=""/>
    <s v="V01H010001"/>
    <s v="2101"/>
    <s v="Complete"/>
    <s v="MTN"/>
    <s v="C6703359"/>
    <s v="BIG C - HA LONG"/>
    <s v="MTN"/>
    <n v="5"/>
    <x v="0"/>
    <x v="0"/>
  </r>
  <r>
    <x v="47"/>
    <s v="NBTI - VIETNAM MT"/>
    <s v="F51"/>
    <s v="MT SOUTH"/>
    <s v="EVN2"/>
    <s v="NBTI - VIETNAM MT"/>
    <s v="MW00"/>
    <s v="VNMTDS"/>
    <s v="MT-DIR-S"/>
    <s v="320429"/>
    <s v="Tin Can 350g"/>
    <n v="5"/>
    <n v="5"/>
    <s v="CTN"/>
    <s v="CTN"/>
    <n v="276"/>
    <n v="276"/>
    <s v=""/>
    <n v="1379.998"/>
    <n v="-188.18199999999999"/>
    <n v="137.999"/>
    <n v="1517.9970000000001"/>
    <s v="VND"/>
    <s v=""/>
    <s v=""/>
    <s v="2900008033"/>
    <s v=""/>
    <s v="V01H010001"/>
    <s v="2101"/>
    <s v="Complete"/>
    <s v="MTN"/>
    <s v="C6703359"/>
    <s v="BIG C - HA LONG"/>
    <s v="MTN"/>
    <n v="5"/>
    <x v="0"/>
    <x v="0"/>
  </r>
  <r>
    <x v="47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033"/>
    <s v=""/>
    <s v="V01H010001"/>
    <s v="2101"/>
    <s v="Complete"/>
    <s v="MTN"/>
    <s v="C6703359"/>
    <s v="BIG C - HA LONG"/>
    <s v="MTN"/>
    <n v="3"/>
    <x v="0"/>
    <x v="0"/>
  </r>
  <r>
    <x v="47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033"/>
    <s v=""/>
    <s v="V01H010001"/>
    <s v="2101"/>
    <s v="Complete"/>
    <s v="MTN"/>
    <s v="C6703359"/>
    <s v="BIG C - HA LONG"/>
    <s v="MTN"/>
    <n v="3"/>
    <x v="0"/>
    <x v="0"/>
  </r>
  <r>
    <x v="48"/>
    <s v="NBTI - VIETNAM MT"/>
    <s v="F51"/>
    <s v="MT SOUTH"/>
    <s v="EVN2"/>
    <s v="NBTI - VIETNAM MT"/>
    <s v="MW00"/>
    <s v="VNMTDS"/>
    <s v="MT-DIR-S"/>
    <s v="320463"/>
    <s v="Na 8,5g"/>
    <n v="8"/>
    <n v="8"/>
    <s v="CTN"/>
    <s v="CTN"/>
    <n v="155.45500000000001"/>
    <n v="155.45500000000001"/>
    <s v=""/>
    <n v="1243.6400000000001"/>
    <n v="0"/>
    <n v="124.364"/>
    <n v="1368.0039999999999"/>
    <s v="VND"/>
    <s v=""/>
    <s v=""/>
    <s v="2900007977"/>
    <s v=""/>
    <s v="V01H010001"/>
    <s v="2101"/>
    <s v="Complete"/>
    <s v="MTN"/>
    <s v="C6703357"/>
    <s v="BIG C - BAC GIANG"/>
    <s v="MTN"/>
    <n v="8"/>
    <x v="0"/>
    <x v="0"/>
  </r>
  <r>
    <x v="48"/>
    <s v="NBTI - VIETNAM MT"/>
    <s v="F51"/>
    <s v="MT SOUTH"/>
    <s v="EVN2"/>
    <s v="NBTI - VIETNAM MT"/>
    <s v="MW00"/>
    <s v="VNMTDS"/>
    <s v="MT-DIR-S"/>
    <s v="320001"/>
    <s v="Na 16g Tet"/>
    <n v="9"/>
    <n v="9"/>
    <s v="CTN"/>
    <s v="CTN"/>
    <n v="181.28200000000001"/>
    <n v="181.28200000000001"/>
    <s v=""/>
    <n v="1631.538"/>
    <n v="-287.91899999999998"/>
    <n v="163.15299999999999"/>
    <n v="1794.691"/>
    <s v="VND"/>
    <s v=""/>
    <s v=""/>
    <s v="2900007977"/>
    <s v=""/>
    <s v="V01H010001"/>
    <s v="2101"/>
    <s v="Complete"/>
    <s v="MTN"/>
    <s v="C6703357"/>
    <s v="BIG C - BAC GIANG"/>
    <s v="MTN"/>
    <n v="9"/>
    <x v="0"/>
    <x v="0"/>
  </r>
  <r>
    <x v="48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7977"/>
    <s v=""/>
    <s v="V01H010001"/>
    <s v="2101"/>
    <s v="Complete"/>
    <s v="MTN"/>
    <s v="C6703357"/>
    <s v="BIG C - BAC GIANG"/>
    <s v="MTN"/>
    <n v="2"/>
    <x v="0"/>
    <x v="0"/>
  </r>
  <r>
    <x v="48"/>
    <s v="NBTI - VIETNAM MT"/>
    <s v="F51"/>
    <s v="MT SOUTH"/>
    <s v="EVN2"/>
    <s v="NBTI - VIETNAM MT"/>
    <s v="MW00"/>
    <s v="VNMTDS"/>
    <s v="MT-DIR-S"/>
    <s v="323510"/>
    <s v="Na 52g *60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977"/>
    <s v=""/>
    <s v="V01H010001"/>
    <s v="2101"/>
    <s v="Complete"/>
    <s v="MTN"/>
    <s v="C6703357"/>
    <s v="BIG C - BAC GIANG"/>
    <s v="MTN"/>
    <n v="1"/>
    <x v="0"/>
    <x v="0"/>
  </r>
  <r>
    <x v="48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7977"/>
    <s v=""/>
    <s v="V01H010001"/>
    <s v="2101"/>
    <s v="Complete"/>
    <s v="MTN"/>
    <s v="C6703357"/>
    <s v="BIG C - BAC GIANG"/>
    <s v="MTN"/>
    <n v="1"/>
    <x v="0"/>
    <x v="0"/>
  </r>
  <r>
    <x v="17"/>
    <s v="NBTI - VIETNAM MT"/>
    <s v="F51"/>
    <s v="MT SOUTH"/>
    <s v="EVN2"/>
    <s v="NBTI - VIETNAM MT"/>
    <s v="MW00"/>
    <s v="VNMTDS"/>
    <s v="MT-DIR-S"/>
    <s v="320429"/>
    <s v="Tin Can 350g"/>
    <n v="35"/>
    <n v="35"/>
    <s v="CTN"/>
    <s v="CTN"/>
    <n v="276"/>
    <n v="276"/>
    <s v=""/>
    <n v="9659.9889999999996"/>
    <n v="-1317.271"/>
    <n v="965.99900000000002"/>
    <n v="10625.987999999999"/>
    <s v="VND"/>
    <s v=""/>
    <s v=""/>
    <s v="2900007993"/>
    <s v=""/>
    <s v="V01H010001"/>
    <s v="2101"/>
    <s v="Complete"/>
    <s v="MTN"/>
    <s v="C6703360"/>
    <s v="BIG C - HAI DUONG"/>
    <s v="MTN"/>
    <n v="35"/>
    <x v="0"/>
    <x v="0"/>
  </r>
  <r>
    <x v="20"/>
    <s v="NBTI - VIETNAM MT"/>
    <s v="F51"/>
    <s v="MT SOUTH"/>
    <s v="EVN2"/>
    <s v="NBTI - VIETNAM MT"/>
    <s v="MW00"/>
    <s v="VNMTDS"/>
    <s v="MT-DIR-S"/>
    <s v="320463"/>
    <s v="Na 8,5g"/>
    <n v="1"/>
    <n v="1"/>
    <s v="CTN"/>
    <s v="CTN"/>
    <n v="155.45500000000001"/>
    <n v="155.45500000000001"/>
    <s v=""/>
    <n v="155.45500000000001"/>
    <n v="0"/>
    <n v="15.545999999999999"/>
    <n v="171.001"/>
    <s v="VND"/>
    <s v=""/>
    <s v=""/>
    <s v="2900008034"/>
    <s v=""/>
    <s v="V01H010001"/>
    <s v="2101"/>
    <s v="Complete"/>
    <s v="MTN"/>
    <s v="C6703349"/>
    <s v="BIG C - QUY NHON"/>
    <s v="MTN"/>
    <n v="1"/>
    <x v="4"/>
    <x v="0"/>
  </r>
  <r>
    <x v="20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034"/>
    <s v=""/>
    <s v="V01H010001"/>
    <s v="2101"/>
    <s v="Complete"/>
    <s v="MTN"/>
    <s v="C6703349"/>
    <s v="BIG C - QUY NHON"/>
    <s v="MTN"/>
    <n v="2"/>
    <x v="4"/>
    <x v="0"/>
  </r>
  <r>
    <x v="20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034"/>
    <s v=""/>
    <s v="V01H010001"/>
    <s v="2101"/>
    <s v="Complete"/>
    <s v="MTN"/>
    <s v="C6703349"/>
    <s v="BIG C - QUY NHON"/>
    <s v="MTN"/>
    <n v="2"/>
    <x v="4"/>
    <x v="0"/>
  </r>
  <r>
    <x v="20"/>
    <s v="NBTI - VIETNAM MT"/>
    <s v="F51"/>
    <s v="MT SOUTH"/>
    <s v="EVN2"/>
    <s v="NBTI - VIETNAM MT"/>
    <s v="MW00"/>
    <s v="VNMTDS"/>
    <s v="MT-DIR-S"/>
    <s v="320429"/>
    <s v="Tin Can 350g"/>
    <n v="35"/>
    <n v="35"/>
    <s v="CTN"/>
    <s v="CTN"/>
    <n v="276"/>
    <n v="276"/>
    <s v=""/>
    <n v="9659.9889999999996"/>
    <n v="-1317.271"/>
    <n v="965.99900000000002"/>
    <n v="10625.987999999999"/>
    <s v="VND"/>
    <s v=""/>
    <s v=""/>
    <s v="2900008040"/>
    <s v=""/>
    <s v="V01H010001"/>
    <s v="2101"/>
    <s v="Complete"/>
    <s v="MTN"/>
    <s v="C6703349"/>
    <s v="BIG C - QUY NHON"/>
    <s v="MTN"/>
    <n v="35"/>
    <x v="4"/>
    <x v="0"/>
  </r>
  <r>
    <x v="5"/>
    <s v="NBTI - VIETNAM MT"/>
    <s v="F51"/>
    <s v="MT SOUTH"/>
    <s v="EVN2"/>
    <s v="NBTI - VIETNAM MT"/>
    <s v="MW00"/>
    <s v="VNMTDS"/>
    <s v="MT-DIR-S"/>
    <s v="320429"/>
    <s v="Tin Can 350g"/>
    <n v="45"/>
    <n v="45"/>
    <s v="CTN"/>
    <s v="CTN"/>
    <n v="276"/>
    <n v="276"/>
    <s v=""/>
    <n v="12419.986000000001"/>
    <n v="-1693.634"/>
    <n v="1241.999"/>
    <n v="13661.985000000001"/>
    <s v="VND"/>
    <s v=""/>
    <s v=""/>
    <s v="2900007994"/>
    <s v=""/>
    <s v="V01H010001"/>
    <s v="2101"/>
    <s v="Complete"/>
    <s v="MTS"/>
    <s v="C6703323"/>
    <s v="BIG C - GO VAP"/>
    <s v="MTS"/>
    <n v="45"/>
    <x v="2"/>
    <x v="1"/>
  </r>
  <r>
    <x v="3"/>
    <s v="NBTI - VIETNAM MT"/>
    <s v="F51"/>
    <s v="MT SOUTH"/>
    <s v="EVN2"/>
    <s v="NBTI - VIETNAM MT"/>
    <s v="MW00"/>
    <s v="VNMTDS"/>
    <s v="MT-DIR-S"/>
    <s v="323620"/>
    <s v="Ahh 16g"/>
    <n v="7"/>
    <n v="7"/>
    <s v="CTN"/>
    <s v="CTN"/>
    <n v="355.45499999999998"/>
    <n v="355.45499999999998"/>
    <s v=""/>
    <n v="2488.1849999999999"/>
    <n v="0"/>
    <n v="248.81899999999999"/>
    <n v="2737.0039999999999"/>
    <s v="VND"/>
    <s v=""/>
    <s v=""/>
    <s v="2900008139"/>
    <s v=""/>
    <s v="V01H010001"/>
    <s v="2101"/>
    <s v="Complete"/>
    <s v="MTS"/>
    <s v="C6703319"/>
    <s v="BIG C - DONG NAI"/>
    <s v="MTS"/>
    <n v="7"/>
    <x v="2"/>
    <x v="1"/>
  </r>
  <r>
    <x v="3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139"/>
    <s v=""/>
    <s v="V01H010001"/>
    <s v="2101"/>
    <s v="Complete"/>
    <s v="MTS"/>
    <s v="C6703319"/>
    <s v="BIG C - DONG NAI"/>
    <s v="MTS"/>
    <n v="2"/>
    <x v="2"/>
    <x v="1"/>
  </r>
  <r>
    <x v="3"/>
    <s v="NBTI - VIETNAM MT"/>
    <s v="F51"/>
    <s v="MT SOUTH"/>
    <s v="EVN2"/>
    <s v="NBTI - VIETNAM MT"/>
    <s v="MW00"/>
    <s v="VNMTDS"/>
    <s v="MT-DIR-S"/>
    <s v="323510"/>
    <s v="Na 52g *60g"/>
    <n v="9"/>
    <n v="9"/>
    <s v="CTN"/>
    <s v="CTN"/>
    <n v="313.63600000000002"/>
    <n v="313.63600000000002"/>
    <s v=""/>
    <n v="2822.7240000000002"/>
    <n v="0"/>
    <n v="282.27199999999999"/>
    <n v="3104.9960000000001"/>
    <s v="VND"/>
    <s v=""/>
    <s v=""/>
    <s v="2900008139"/>
    <s v=""/>
    <s v="V01H010001"/>
    <s v="2101"/>
    <s v="Complete"/>
    <s v="MTS"/>
    <s v="C6703319"/>
    <s v="BIG C - DONG NAI"/>
    <s v="MTS"/>
    <n v="9"/>
    <x v="2"/>
    <x v="1"/>
  </r>
  <r>
    <x v="22"/>
    <s v="NBTI - VIETNAM MT"/>
    <s v="F51"/>
    <s v="MT SOUTH"/>
    <s v="EVN2"/>
    <s v="NBTI - VIETNAM MT"/>
    <s v="MW00"/>
    <s v="VNMTDS"/>
    <s v="MT-DIR-S"/>
    <s v="320463"/>
    <s v="Na 8,5g"/>
    <n v="7"/>
    <n v="7"/>
    <s v="CTN"/>
    <s v="CTN"/>
    <n v="155.45500000000001"/>
    <n v="155.45500000000001"/>
    <s v=""/>
    <n v="1088.1849999999999"/>
    <n v="0"/>
    <n v="108.819"/>
    <n v="1197.0039999999999"/>
    <s v="VND"/>
    <s v=""/>
    <s v=""/>
    <s v="2900008141"/>
    <s v=""/>
    <s v="V01H010001"/>
    <s v="2101"/>
    <s v="Complete"/>
    <s v="MTS"/>
    <s v="C6703320"/>
    <s v="BIG C - AN LAC"/>
    <s v="MTS"/>
    <n v="7"/>
    <x v="2"/>
    <x v="1"/>
  </r>
  <r>
    <x v="22"/>
    <s v="NBTI - VIETNAM MT"/>
    <s v="F51"/>
    <s v="MT SOUTH"/>
    <s v="EVN2"/>
    <s v="NBTI - VIETNAM MT"/>
    <s v="MW00"/>
    <s v="VNMTDS"/>
    <s v="MT-DIR-S"/>
    <s v="323620"/>
    <s v="Ahh 16g"/>
    <n v="10"/>
    <n v="10"/>
    <s v="CTN"/>
    <s v="CTN"/>
    <n v="355.45499999999998"/>
    <n v="355.45499999999998"/>
    <s v=""/>
    <n v="3554.55"/>
    <n v="0"/>
    <n v="355.45400000000001"/>
    <n v="3910.0039999999999"/>
    <s v="VND"/>
    <s v=""/>
    <s v=""/>
    <s v="2900008141"/>
    <s v=""/>
    <s v="V01H010001"/>
    <s v="2101"/>
    <s v="Complete"/>
    <s v="MTS"/>
    <s v="C6703320"/>
    <s v="BIG C - AN LAC"/>
    <s v="MTS"/>
    <n v="10"/>
    <x v="2"/>
    <x v="1"/>
  </r>
  <r>
    <x v="22"/>
    <s v="NBTI - VIETNAM MT"/>
    <s v="F51"/>
    <s v="MT SOUTH"/>
    <s v="EVN2"/>
    <s v="NBTI - VIETNAM MT"/>
    <s v="MW00"/>
    <s v="VNMTDS"/>
    <s v="MT-DIR-S"/>
    <s v="320001"/>
    <s v="Na 16g Tet"/>
    <n v="15"/>
    <n v="15"/>
    <s v="CTN"/>
    <s v="CTN"/>
    <n v="181.28200000000001"/>
    <n v="181.28200000000001"/>
    <s v=""/>
    <n v="2719.2310000000002"/>
    <n v="-479.86399999999998"/>
    <n v="271.923"/>
    <n v="2991.154"/>
    <s v="VND"/>
    <s v=""/>
    <s v=""/>
    <s v="2900008141"/>
    <s v=""/>
    <s v="V01H010001"/>
    <s v="2101"/>
    <s v="Complete"/>
    <s v="MTS"/>
    <s v="C6703320"/>
    <s v="BIG C - AN LAC"/>
    <s v="MTS"/>
    <n v="15"/>
    <x v="2"/>
    <x v="1"/>
  </r>
  <r>
    <x v="22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141"/>
    <s v=""/>
    <s v="V01H010001"/>
    <s v="2101"/>
    <s v="Complete"/>
    <s v="MTS"/>
    <s v="C6703320"/>
    <s v="BIG C - AN LAC"/>
    <s v="MTS"/>
    <n v="3"/>
    <x v="2"/>
    <x v="1"/>
  </r>
  <r>
    <x v="22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141"/>
    <s v=""/>
    <s v="V01H010001"/>
    <s v="2101"/>
    <s v="Complete"/>
    <s v="MTS"/>
    <s v="C6703320"/>
    <s v="BIG C - AN LAC"/>
    <s v="MTS"/>
    <n v="3"/>
    <x v="2"/>
    <x v="1"/>
  </r>
  <r>
    <x v="2"/>
    <s v="NBTI - VIETNAM MT"/>
    <s v="F51"/>
    <s v="MT SOUTH"/>
    <s v="EVN2"/>
    <s v="NBTI - VIETNAM MT"/>
    <s v="MW00"/>
    <s v="VNMTDS"/>
    <s v="MT-DIR-S"/>
    <s v="320463"/>
    <s v="Na 8,5g"/>
    <n v="9"/>
    <n v="9"/>
    <s v="CTN"/>
    <s v="CTN"/>
    <n v="155.45500000000001"/>
    <n v="155.45500000000001"/>
    <s v=""/>
    <n v="1399.095"/>
    <n v="0"/>
    <n v="139.91"/>
    <n v="1539.0050000000001"/>
    <s v="VND"/>
    <s v=""/>
    <s v=""/>
    <s v="2900008142"/>
    <s v=""/>
    <s v="V01H010001"/>
    <s v="2101"/>
    <s v="Complete"/>
    <s v="MTS"/>
    <s v="C6703321"/>
    <s v="BIG C - MIEN DONG"/>
    <s v="MTS"/>
    <n v="9"/>
    <x v="1"/>
    <x v="1"/>
  </r>
  <r>
    <x v="2"/>
    <s v="NBTI - VIETNAM MT"/>
    <s v="F51"/>
    <s v="MT SOUTH"/>
    <s v="EVN2"/>
    <s v="NBTI - VIETNAM MT"/>
    <s v="MW00"/>
    <s v="VNMTDS"/>
    <s v="MT-DIR-S"/>
    <s v="320001"/>
    <s v="Na 16g Tet"/>
    <n v="3"/>
    <n v="3"/>
    <s v="CTN"/>
    <s v="CTN"/>
    <n v="181.28200000000001"/>
    <n v="181.28200000000001"/>
    <s v=""/>
    <n v="543.846"/>
    <n v="-95.972999999999999"/>
    <n v="54.384999999999998"/>
    <n v="598.23099999999999"/>
    <s v="VND"/>
    <s v=""/>
    <s v=""/>
    <s v="2900008142"/>
    <s v=""/>
    <s v="V01H010001"/>
    <s v="2101"/>
    <s v="Complete"/>
    <s v="MTS"/>
    <s v="C6703321"/>
    <s v="BIG C - MIEN DONG"/>
    <s v="MTS"/>
    <n v="3"/>
    <x v="1"/>
    <x v="1"/>
  </r>
  <r>
    <x v="2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142"/>
    <s v=""/>
    <s v="V01H010001"/>
    <s v="2101"/>
    <s v="Complete"/>
    <s v="MTS"/>
    <s v="C6703321"/>
    <s v="BIG C - MIEN DONG"/>
    <s v="MTS"/>
    <n v="2"/>
    <x v="1"/>
    <x v="1"/>
  </r>
  <r>
    <x v="2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142"/>
    <s v=""/>
    <s v="V01H010001"/>
    <s v="2101"/>
    <s v="Complete"/>
    <s v="MTS"/>
    <s v="C6703321"/>
    <s v="BIG C - MIEN DONG"/>
    <s v="MTS"/>
    <n v="2"/>
    <x v="1"/>
    <x v="1"/>
  </r>
  <r>
    <x v="2"/>
    <s v="NBTI - VIETNAM MT"/>
    <s v="F51"/>
    <s v="MT SOUTH"/>
    <s v="EVN2"/>
    <s v="NBTI - VIETNAM MT"/>
    <s v="MW00"/>
    <s v="VNMTDS"/>
    <s v="MT-DIR-S"/>
    <s v="323709"/>
    <s v="Nextar Brownies 112g"/>
    <n v="9"/>
    <n v="9"/>
    <s v="CTN"/>
    <s v="CTN"/>
    <n v="313.63600000000002"/>
    <n v="313.63600000000002"/>
    <s v=""/>
    <n v="2822.7240000000002"/>
    <n v="0"/>
    <n v="282.27199999999999"/>
    <n v="3104.9960000000001"/>
    <s v="VND"/>
    <s v=""/>
    <s v=""/>
    <s v="2900008142"/>
    <s v=""/>
    <s v="V01H010001"/>
    <s v="2101"/>
    <s v="Complete"/>
    <s v="MTS"/>
    <s v="C6703321"/>
    <s v="BIG C - MIEN DONG"/>
    <s v="MTS"/>
    <n v="9"/>
    <x v="1"/>
    <x v="1"/>
  </r>
  <r>
    <x v="26"/>
    <s v="NBTI - VIETNAM MT"/>
    <s v="F51"/>
    <s v="MT SOUTH"/>
    <s v="EVN2"/>
    <s v="NBTI - VIETNAM MT"/>
    <s v="MW00"/>
    <s v="VNMTDS"/>
    <s v="MT-DIR-S"/>
    <s v="320463"/>
    <s v="Na 8,5g"/>
    <n v="16"/>
    <n v="16"/>
    <s v="CTN"/>
    <s v="CTN"/>
    <n v="155.45500000000001"/>
    <n v="155.45500000000001"/>
    <s v=""/>
    <n v="2487.2800000000002"/>
    <n v="0"/>
    <n v="248.72800000000001"/>
    <n v="2736.0079999999998"/>
    <s v="VND"/>
    <s v=""/>
    <s v=""/>
    <s v="2900008144"/>
    <s v=""/>
    <s v="V01H010001"/>
    <s v="2101"/>
    <s v="Complete"/>
    <s v="MTS"/>
    <s v="C6703324"/>
    <s v="BIG C - TAN HIEP"/>
    <s v="MTS"/>
    <n v="16"/>
    <x v="2"/>
    <x v="1"/>
  </r>
  <r>
    <x v="26"/>
    <s v="NBTI - VIETNAM MT"/>
    <s v="F51"/>
    <s v="MT SOUTH"/>
    <s v="EVN2"/>
    <s v="NBTI - VIETNAM MT"/>
    <s v="MW00"/>
    <s v="VNMTDS"/>
    <s v="MT-DIR-S"/>
    <s v="323620"/>
    <s v="Ahh 16g"/>
    <n v="4"/>
    <n v="4"/>
    <s v="CTN"/>
    <s v="CTN"/>
    <n v="355.45499999999998"/>
    <n v="355.45499999999998"/>
    <s v=""/>
    <n v="1421.82"/>
    <n v="0"/>
    <n v="142.18199999999999"/>
    <n v="1564.002"/>
    <s v="VND"/>
    <s v=""/>
    <s v=""/>
    <s v="2900008144"/>
    <s v=""/>
    <s v="V01H010001"/>
    <s v="2101"/>
    <s v="Complete"/>
    <s v="MTS"/>
    <s v="C6703324"/>
    <s v="BIG C - TAN HIEP"/>
    <s v="MTS"/>
    <n v="4"/>
    <x v="2"/>
    <x v="1"/>
  </r>
  <r>
    <x v="26"/>
    <s v="NBTI - VIETNAM MT"/>
    <s v="F51"/>
    <s v="MT SOUTH"/>
    <s v="EVN2"/>
    <s v="NBTI - VIETNAM MT"/>
    <s v="MW00"/>
    <s v="VNMTDS"/>
    <s v="MT-DIR-S"/>
    <s v="320001"/>
    <s v="Na 16g Tet"/>
    <n v="13"/>
    <n v="13"/>
    <s v="CTN"/>
    <s v="CTN"/>
    <n v="181.28200000000001"/>
    <n v="181.28200000000001"/>
    <s v=""/>
    <n v="2356.6669999999999"/>
    <n v="-415.88200000000001"/>
    <n v="235.667"/>
    <n v="2592.3339999999998"/>
    <s v="VND"/>
    <s v=""/>
    <s v=""/>
    <s v="2900008144"/>
    <s v=""/>
    <s v="V01H010001"/>
    <s v="2101"/>
    <s v="Complete"/>
    <s v="MTS"/>
    <s v="C6703324"/>
    <s v="BIG C - TAN HIEP"/>
    <s v="MTS"/>
    <n v="13"/>
    <x v="2"/>
    <x v="1"/>
  </r>
  <r>
    <x v="26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144"/>
    <s v=""/>
    <s v="V01H010001"/>
    <s v="2101"/>
    <s v="Complete"/>
    <s v="MTS"/>
    <s v="C6703324"/>
    <s v="BIG C - TAN HIEP"/>
    <s v="MTS"/>
    <n v="1"/>
    <x v="2"/>
    <x v="1"/>
  </r>
  <r>
    <x v="26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144"/>
    <s v=""/>
    <s v="V01H010001"/>
    <s v="2101"/>
    <s v="Complete"/>
    <s v="MTS"/>
    <s v="C6703324"/>
    <s v="BIG C - TAN HIEP"/>
    <s v="MTS"/>
    <n v="4"/>
    <x v="2"/>
    <x v="1"/>
  </r>
  <r>
    <x v="26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144"/>
    <s v=""/>
    <s v="V01H010001"/>
    <s v="2101"/>
    <s v="Complete"/>
    <s v="MTS"/>
    <s v="C6703324"/>
    <s v="BIG C - TAN HIEP"/>
    <s v="MTS"/>
    <n v="2"/>
    <x v="2"/>
    <x v="1"/>
  </r>
  <r>
    <x v="25"/>
    <s v="NBTI - VIETNAM MT"/>
    <s v="F51"/>
    <s v="MT SOUTH"/>
    <s v="EVN2"/>
    <s v="NBTI - VIETNAM MT"/>
    <s v="MW00"/>
    <s v="VNMTDS"/>
    <s v="MT-DIR-S"/>
    <s v="320463"/>
    <s v="Na 8,5g"/>
    <n v="12"/>
    <n v="12"/>
    <s v="CTN"/>
    <s v="CTN"/>
    <n v="155.45500000000001"/>
    <n v="155.45500000000001"/>
    <s v=""/>
    <n v="1865.46"/>
    <n v="0"/>
    <n v="186.547"/>
    <n v="2052.0070000000001"/>
    <s v="VND"/>
    <s v=""/>
    <s v=""/>
    <s v="2900008146"/>
    <s v=""/>
    <s v="V01H010001"/>
    <s v="2101"/>
    <s v="Complete"/>
    <s v="MTS"/>
    <s v="C6703331"/>
    <s v="BIG C - THAO DIEN"/>
    <s v="MTS"/>
    <n v="12"/>
    <x v="2"/>
    <x v="1"/>
  </r>
  <r>
    <x v="25"/>
    <s v="NBTI - VIETNAM MT"/>
    <s v="F51"/>
    <s v="MT SOUTH"/>
    <s v="EVN2"/>
    <s v="NBTI - VIETNAM MT"/>
    <s v="MW00"/>
    <s v="VNMTDS"/>
    <s v="MT-DIR-S"/>
    <s v="320429"/>
    <s v="Tin Can 350g"/>
    <n v="2"/>
    <n v="2"/>
    <s v="CTN"/>
    <s v="CTN"/>
    <n v="276"/>
    <n v="276"/>
    <s v=""/>
    <n v="551.99900000000002"/>
    <n v="-75.272999999999996"/>
    <n v="55.2"/>
    <n v="607.19899999999996"/>
    <s v="VND"/>
    <s v=""/>
    <s v=""/>
    <s v="2900008146"/>
    <s v=""/>
    <s v="V01H010001"/>
    <s v="2101"/>
    <s v="Complete"/>
    <s v="MTS"/>
    <s v="C6703331"/>
    <s v="BIG C - THAO DIEN"/>
    <s v="MTS"/>
    <n v="2"/>
    <x v="2"/>
    <x v="1"/>
  </r>
  <r>
    <x v="25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8146"/>
    <s v=""/>
    <s v="V01H010001"/>
    <s v="2101"/>
    <s v="Complete"/>
    <s v="MTS"/>
    <s v="C6703331"/>
    <s v="BIG C - THAO DIEN"/>
    <s v="MTS"/>
    <n v="5"/>
    <x v="2"/>
    <x v="1"/>
  </r>
  <r>
    <x v="25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146"/>
    <s v=""/>
    <s v="V01H010001"/>
    <s v="2101"/>
    <s v="Complete"/>
    <s v="MTS"/>
    <s v="C6703331"/>
    <s v="BIG C - THAO DIEN"/>
    <s v="MTS"/>
    <n v="2"/>
    <x v="2"/>
    <x v="1"/>
  </r>
  <r>
    <x v="25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146"/>
    <s v=""/>
    <s v="V01H010001"/>
    <s v="2101"/>
    <s v="Complete"/>
    <s v="MTS"/>
    <s v="C6703331"/>
    <s v="BIG C - THAO DIEN"/>
    <s v="MTS"/>
    <n v="4"/>
    <x v="2"/>
    <x v="1"/>
  </r>
  <r>
    <x v="1"/>
    <s v="NBTI - VIETNAM MT"/>
    <s v="F51"/>
    <s v="MT SOUTH"/>
    <s v="EVN2"/>
    <s v="NBTI - VIETNAM MT"/>
    <s v="MW00"/>
    <s v="VNMTDS"/>
    <s v="MT-DIR-S"/>
    <s v="320463"/>
    <s v="Na 8,5g"/>
    <n v="50"/>
    <n v="50"/>
    <s v="CTN"/>
    <s v="CTN"/>
    <n v="115.03700000000001"/>
    <n v="115.03700000000001"/>
    <s v=""/>
    <n v="5751.835"/>
    <n v="-2020.915"/>
    <n v="575.18399999999997"/>
    <n v="6327.0190000000002"/>
    <s v="VND"/>
    <s v=""/>
    <s v=""/>
    <s v="2900008211"/>
    <s v=""/>
    <s v="V01H010001"/>
    <s v="2101"/>
    <s v="Complete"/>
    <s v="MTS"/>
    <s v="C6703154"/>
    <s v=""/>
    <s v=""/>
    <n v="50"/>
    <x v="1"/>
    <x v="1"/>
  </r>
  <r>
    <x v="1"/>
    <s v="NBTI - VIETNAM MT"/>
    <s v="F51"/>
    <s v="MT SOUTH"/>
    <s v="EVN2"/>
    <s v="NBTI - VIETNAM MT"/>
    <s v="MW00"/>
    <s v="VNMTDS"/>
    <s v="MT-DIR-S"/>
    <s v="323620"/>
    <s v="Ahh 16g"/>
    <n v="4"/>
    <n v="4"/>
    <s v="CTN"/>
    <s v="CTN"/>
    <n v="340"/>
    <n v="340"/>
    <s v=""/>
    <n v="1360"/>
    <n v="0"/>
    <n v="136"/>
    <n v="1496"/>
    <s v="VND"/>
    <s v=""/>
    <s v=""/>
    <s v="2900008211"/>
    <s v=""/>
    <s v="V01H010001"/>
    <s v="2101"/>
    <s v="Complete"/>
    <s v="MTS"/>
    <s v="C6703154"/>
    <s v=""/>
    <s v=""/>
    <n v="4"/>
    <x v="1"/>
    <x v="1"/>
  </r>
  <r>
    <x v="1"/>
    <s v="NBTI - VIETNAM MT"/>
    <s v="F51"/>
    <s v="MT SOUTH"/>
    <s v="EVN2"/>
    <s v="NBTI - VIETNAM MT"/>
    <s v="MW00"/>
    <s v="VNMTDS"/>
    <s v="MT-DIR-S"/>
    <s v="324103"/>
    <s v="Na 52g Tet"/>
    <n v="2"/>
    <n v="2"/>
    <s v="CTN"/>
    <s v="CTN"/>
    <n v="300"/>
    <n v="300"/>
    <s v=""/>
    <n v="600"/>
    <n v="0"/>
    <n v="60"/>
    <n v="660"/>
    <s v="VND"/>
    <s v=""/>
    <s v=""/>
    <s v="2900008211"/>
    <s v=""/>
    <s v="V01H010001"/>
    <s v="2101"/>
    <s v="Complete"/>
    <s v="MTS"/>
    <s v="C6703154"/>
    <s v=""/>
    <s v=""/>
    <n v="2"/>
    <x v="1"/>
    <x v="1"/>
  </r>
  <r>
    <x v="1"/>
    <s v="NBTI - VIETNAM MT"/>
    <s v="F51"/>
    <s v="MT SOUTH"/>
    <s v="EVN2"/>
    <s v="NBTI - VIETNAM MT"/>
    <s v="MW00"/>
    <s v="VNMTDS"/>
    <s v="MT-DIR-S"/>
    <s v="320001"/>
    <s v="Na 16g Tet"/>
    <n v="8"/>
    <n v="8"/>
    <s v="CTN"/>
    <s v="CTN"/>
    <n v="213.273"/>
    <n v="213.273"/>
    <s v=""/>
    <n v="1706.184"/>
    <n v="0"/>
    <n v="170.61799999999999"/>
    <n v="1876.8019999999999"/>
    <s v="VND"/>
    <s v=""/>
    <s v=""/>
    <s v="2900008211"/>
    <s v=""/>
    <s v="V01H010001"/>
    <s v="2101"/>
    <s v="Complete"/>
    <s v="MTS"/>
    <s v="C6703154"/>
    <s v=""/>
    <s v=""/>
    <n v="8"/>
    <x v="1"/>
    <x v="1"/>
  </r>
  <r>
    <x v="1"/>
    <s v="NBTI - VIETNAM MT"/>
    <s v="F51"/>
    <s v="MT SOUTH"/>
    <s v="EVN2"/>
    <s v="NBTI - VIETNAM MT"/>
    <s v="MW00"/>
    <s v="VNMTDS"/>
    <s v="MT-DIR-S"/>
    <s v="320429"/>
    <s v="Tin Can 350g"/>
    <n v="3"/>
    <n v="3"/>
    <s v="CTN"/>
    <s v="CTN"/>
    <n v="264"/>
    <n v="264"/>
    <s v=""/>
    <n v="792"/>
    <n v="-108"/>
    <n v="79.2"/>
    <n v="871.2"/>
    <s v="VND"/>
    <s v=""/>
    <s v=""/>
    <s v="2900008211"/>
    <s v=""/>
    <s v="V01H010001"/>
    <s v="2101"/>
    <s v="Complete"/>
    <s v="MTS"/>
    <s v="C6703154"/>
    <s v=""/>
    <s v=""/>
    <n v="3"/>
    <x v="1"/>
    <x v="1"/>
  </r>
  <r>
    <x v="8"/>
    <s v="NBTI - VIETNAM MT"/>
    <s v="F56"/>
    <s v="MT NORTH"/>
    <s v="EVN2"/>
    <s v="NBTI - VIETNAM MT"/>
    <s v="MW00"/>
    <s v="VNMTIN"/>
    <s v="MT-IND-N"/>
    <s v="320463"/>
    <s v="Na 8,5g"/>
    <n v="101"/>
    <n v="101"/>
    <s v="CTN"/>
    <s v="CTN"/>
    <n v="108.19199999999999"/>
    <n v="108.19199999999999"/>
    <s v=""/>
    <n v="10927.385"/>
    <n v="-3264.0239999999999"/>
    <n v="1092.739"/>
    <n v="12020.124"/>
    <s v="VND"/>
    <s v=""/>
    <s v=""/>
    <s v="2900008066"/>
    <s v=""/>
    <s v="V01H030001"/>
    <s v="2103"/>
    <s v="Complete"/>
    <s v=""/>
    <s v="C6709149"/>
    <s v=""/>
    <s v=""/>
    <n v="101"/>
    <x v="3"/>
    <x v="0"/>
  </r>
  <r>
    <x v="8"/>
    <s v="NBTI - VIETNAM MT"/>
    <s v="F56"/>
    <s v="MT NORTH"/>
    <s v="EVN2"/>
    <s v="NBTI - VIETNAM MT"/>
    <s v="MW00"/>
    <s v="VNMTIN"/>
    <s v="MT-IND-N"/>
    <s v="321238"/>
    <s v="Richoco Wfr 17g"/>
    <n v="6"/>
    <n v="6"/>
    <s v="CTN"/>
    <s v="CTN"/>
    <n v="159.52799999999999"/>
    <n v="159.52799999999999"/>
    <s v=""/>
    <n v="957.16800000000001"/>
    <n v="-168.91200000000001"/>
    <n v="95.716999999999999"/>
    <n v="1052.885"/>
    <s v="VND"/>
    <s v=""/>
    <s v=""/>
    <s v="2900008066"/>
    <s v=""/>
    <s v="V01H030001"/>
    <s v="2103"/>
    <s v="Complete"/>
    <s v=""/>
    <s v="C6709149"/>
    <s v=""/>
    <s v=""/>
    <n v="6"/>
    <x v="3"/>
    <x v="0"/>
  </r>
  <r>
    <x v="8"/>
    <s v="NBTI - VIETNAM MT"/>
    <s v="F56"/>
    <s v="MT NORTH"/>
    <s v="EVN2"/>
    <s v="NBTI - VIETNAM MT"/>
    <s v="MW00"/>
    <s v="VNMTIN"/>
    <s v="MT-IND-N"/>
    <s v="331017"/>
    <s v="Richoco Wfr 58g"/>
    <n v="1"/>
    <n v="1"/>
    <s v="CTN"/>
    <s v="CTN"/>
    <n v="276"/>
    <n v="276"/>
    <s v=""/>
    <n v="276"/>
    <n v="0"/>
    <n v="27.6"/>
    <n v="303.60000000000002"/>
    <s v="VND"/>
    <s v=""/>
    <s v=""/>
    <s v="2900008066"/>
    <s v=""/>
    <s v="V01H030001"/>
    <s v="2103"/>
    <s v="Complete"/>
    <s v=""/>
    <s v="C6709149"/>
    <s v=""/>
    <s v=""/>
    <n v="1"/>
    <x v="3"/>
    <x v="0"/>
  </r>
  <r>
    <x v="8"/>
    <s v="NBTI - VIETNAM MT"/>
    <s v="F56"/>
    <s v="MT NORTH"/>
    <s v="EVN2"/>
    <s v="NBTI - VIETNAM MT"/>
    <s v="MW00"/>
    <s v="VNMTIN"/>
    <s v="MT-IND-N"/>
    <s v="324103"/>
    <s v="Na 52g Tet"/>
    <n v="4"/>
    <n v="4"/>
    <s v="CTN"/>
    <s v="CTN"/>
    <n v="276"/>
    <n v="276"/>
    <s v=""/>
    <n v="1104"/>
    <n v="0"/>
    <n v="110.4"/>
    <n v="1214.4000000000001"/>
    <s v="VND"/>
    <s v=""/>
    <s v=""/>
    <s v="2900008066"/>
    <s v=""/>
    <s v="V01H030001"/>
    <s v="2103"/>
    <s v="Complete"/>
    <s v=""/>
    <s v="C6709149"/>
    <s v=""/>
    <s v=""/>
    <n v="4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275"/>
    <n v="275"/>
    <s v="CTN"/>
    <s v="CTN"/>
    <n v="159.52799999999999"/>
    <n v="159.52799999999999"/>
    <s v=""/>
    <n v="43870.2"/>
    <n v="-7741.8"/>
    <n v="4387.0190000000002"/>
    <n v="48257.218999999997"/>
    <s v="VND"/>
    <s v=""/>
    <s v=""/>
    <s v="2900008066"/>
    <s v=""/>
    <s v="V01H030001"/>
    <s v="2103"/>
    <s v="Complete"/>
    <s v=""/>
    <s v="C6709149"/>
    <s v=""/>
    <s v=""/>
    <n v="275"/>
    <x v="3"/>
    <x v="0"/>
  </r>
  <r>
    <x v="8"/>
    <s v="NBTI - VIETNAM MT"/>
    <s v="F56"/>
    <s v="MT NORTH"/>
    <s v="EVN2"/>
    <s v="NBTI - VIETNAM MT"/>
    <s v="MW00"/>
    <s v="VNMTIN"/>
    <s v="MT-IND-N"/>
    <s v="320006"/>
    <s v="Green Tea  40g"/>
    <n v="2"/>
    <n v="2"/>
    <s v="CTN"/>
    <s v="CTN"/>
    <n v="273"/>
    <n v="273"/>
    <s v=""/>
    <n v="546"/>
    <n v="0"/>
    <n v="54.6"/>
    <n v="600.6"/>
    <s v="VND"/>
    <s v=""/>
    <s v=""/>
    <s v="2900008066"/>
    <s v=""/>
    <s v="V01H030001"/>
    <s v="2103"/>
    <s v="Complete"/>
    <s v=""/>
    <s v="C6709149"/>
    <s v=""/>
    <s v=""/>
    <n v="2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440"/>
    <n v="440"/>
    <s v="CTN"/>
    <s v="CTN"/>
    <n v="108.19199999999999"/>
    <n v="108.19199999999999"/>
    <s v=""/>
    <n v="47604.449000000001"/>
    <n v="-14219.511"/>
    <n v="4760.4449999999997"/>
    <n v="52364.894"/>
    <s v="VND"/>
    <s v=""/>
    <s v=""/>
    <s v="2900008067"/>
    <s v=""/>
    <s v="V01H030001"/>
    <s v="2103"/>
    <s v="Complete"/>
    <s v=""/>
    <s v="C6709149"/>
    <s v=""/>
    <s v=""/>
    <n v="440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430"/>
    <n v="430"/>
    <s v="CTN"/>
    <s v="CTN"/>
    <n v="108.19199999999999"/>
    <n v="108.19199999999999"/>
    <s v=""/>
    <n v="46522.53"/>
    <n v="-13896.34"/>
    <n v="4652.2529999999997"/>
    <n v="51174.783000000003"/>
    <s v="VND"/>
    <s v=""/>
    <s v=""/>
    <s v="2900008069"/>
    <s v=""/>
    <s v="V01H030001"/>
    <s v="2103"/>
    <s v="Complete"/>
    <s v=""/>
    <s v="C6709149"/>
    <s v=""/>
    <s v=""/>
    <n v="430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430"/>
    <n v="430"/>
    <s v="CTN"/>
    <s v="CTN"/>
    <n v="108.19199999999999"/>
    <n v="108.19199999999999"/>
    <s v=""/>
    <n v="46522.53"/>
    <n v="-13896.34"/>
    <n v="4652.2529999999997"/>
    <n v="51174.783000000003"/>
    <s v="VND"/>
    <s v=""/>
    <s v=""/>
    <s v="2900008071"/>
    <s v=""/>
    <s v="V01H030001"/>
    <s v="2103"/>
    <s v="Complete"/>
    <s v=""/>
    <s v="C6709149"/>
    <s v=""/>
    <s v=""/>
    <n v="430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430"/>
    <n v="430"/>
    <s v="CTN"/>
    <s v="CTN"/>
    <n v="108.19199999999999"/>
    <n v="108.19199999999999"/>
    <s v=""/>
    <n v="46522.53"/>
    <n v="-13896.34"/>
    <n v="4652.2529999999997"/>
    <n v="51174.783000000003"/>
    <s v="VND"/>
    <s v=""/>
    <s v=""/>
    <s v="2900008070"/>
    <s v=""/>
    <s v="V01H030001"/>
    <s v="2103"/>
    <s v="Complete"/>
    <s v=""/>
    <s v="C6709149"/>
    <s v=""/>
    <s v=""/>
    <n v="43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70"/>
    <n v="370"/>
    <s v="CTN"/>
    <s v="CTN"/>
    <n v="159.52799999999999"/>
    <n v="159.52799999999999"/>
    <s v=""/>
    <n v="59025.36"/>
    <n v="-10416.24"/>
    <n v="5902.5360000000001"/>
    <n v="64927.896000000001"/>
    <s v="VND"/>
    <s v=""/>
    <s v=""/>
    <s v="2900008072"/>
    <s v=""/>
    <s v="V01H030001"/>
    <s v="2103"/>
    <s v="Complete"/>
    <s v=""/>
    <s v="C6709149"/>
    <s v=""/>
    <s v=""/>
    <n v="37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70"/>
    <n v="370"/>
    <s v="CTN"/>
    <s v="CTN"/>
    <n v="159.52799999999999"/>
    <n v="159.52799999999999"/>
    <s v=""/>
    <n v="59025.36"/>
    <n v="-10416.24"/>
    <n v="5902.5360000000001"/>
    <n v="64927.896000000001"/>
    <s v="VND"/>
    <s v=""/>
    <s v=""/>
    <s v="2900008074"/>
    <s v=""/>
    <s v="V01H030001"/>
    <s v="2103"/>
    <s v="Complete"/>
    <s v=""/>
    <s v="C6709149"/>
    <s v=""/>
    <s v=""/>
    <n v="37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80"/>
    <n v="380"/>
    <s v="CTN"/>
    <s v="CTN"/>
    <n v="159.52799999999999"/>
    <n v="159.52799999999999"/>
    <s v=""/>
    <n v="60620.639999999999"/>
    <n v="-10697.76"/>
    <n v="6062.0640000000003"/>
    <n v="66682.703999999998"/>
    <s v="VND"/>
    <s v=""/>
    <s v=""/>
    <s v="2900008076"/>
    <s v=""/>
    <s v="V01H030001"/>
    <s v="2103"/>
    <s v="Complete"/>
    <s v=""/>
    <s v="C6709149"/>
    <s v=""/>
    <s v=""/>
    <n v="38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80"/>
    <n v="380"/>
    <s v="CTN"/>
    <s v="CTN"/>
    <n v="159.52799999999999"/>
    <n v="159.52799999999999"/>
    <s v=""/>
    <n v="60620.639999999999"/>
    <n v="-10697.76"/>
    <n v="6062.0640000000003"/>
    <n v="66682.703999999998"/>
    <s v="VND"/>
    <s v=""/>
    <s v=""/>
    <s v="2900008078"/>
    <s v=""/>
    <s v="V01H030001"/>
    <s v="2103"/>
    <s v="Complete"/>
    <s v=""/>
    <s v="C6709149"/>
    <s v=""/>
    <s v=""/>
    <n v="38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80"/>
    <n v="380"/>
    <s v="CTN"/>
    <s v="CTN"/>
    <n v="159.52799999999999"/>
    <n v="159.52799999999999"/>
    <s v=""/>
    <n v="60620.639999999999"/>
    <n v="-10697.76"/>
    <n v="6062.0640000000003"/>
    <n v="66682.703999999998"/>
    <s v="VND"/>
    <s v=""/>
    <s v=""/>
    <s v="2900008081"/>
    <s v=""/>
    <s v="V01H030001"/>
    <s v="2103"/>
    <s v="Complete"/>
    <s v=""/>
    <s v="C6709149"/>
    <s v=""/>
    <s v=""/>
    <n v="380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450"/>
    <n v="450"/>
    <s v="CTN"/>
    <s v="CTN"/>
    <n v="108.19199999999999"/>
    <n v="108.19199999999999"/>
    <s v=""/>
    <n v="48686.368000000002"/>
    <n v="-14542.682000000001"/>
    <n v="4868.6369999999997"/>
    <n v="53555.004999999997"/>
    <s v="VND"/>
    <s v=""/>
    <s v=""/>
    <s v="2900008082"/>
    <s v=""/>
    <s v="V01H030001"/>
    <s v="2103"/>
    <s v="Complete"/>
    <s v=""/>
    <s v="C6709149"/>
    <s v=""/>
    <s v=""/>
    <n v="450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450"/>
    <n v="450"/>
    <s v="CTN"/>
    <s v="CTN"/>
    <n v="108.19199999999999"/>
    <n v="108.19199999999999"/>
    <s v=""/>
    <n v="48686.368000000002"/>
    <n v="-14542.682000000001"/>
    <n v="4868.6369999999997"/>
    <n v="53555.004999999997"/>
    <s v="VND"/>
    <s v=""/>
    <s v=""/>
    <s v="2900008084"/>
    <s v=""/>
    <s v="V01H030001"/>
    <s v="2103"/>
    <s v="Complete"/>
    <s v=""/>
    <s v="C6709149"/>
    <s v=""/>
    <s v=""/>
    <n v="450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450"/>
    <n v="450"/>
    <s v="CTN"/>
    <s v="CTN"/>
    <n v="108.19199999999999"/>
    <n v="108.19199999999999"/>
    <s v=""/>
    <n v="48686.368000000002"/>
    <n v="-14542.682000000001"/>
    <n v="4868.6369999999997"/>
    <n v="53555.004999999997"/>
    <s v="VND"/>
    <s v=""/>
    <s v=""/>
    <s v="2900008086"/>
    <s v=""/>
    <s v="V01H030001"/>
    <s v="2103"/>
    <s v="Complete"/>
    <s v=""/>
    <s v="C6709149"/>
    <s v=""/>
    <s v=""/>
    <n v="450"/>
    <x v="3"/>
    <x v="0"/>
  </r>
  <r>
    <x v="8"/>
    <s v="NBTI - VIETNAM MT"/>
    <s v="F56"/>
    <s v="MT NORTH"/>
    <s v="EVN2"/>
    <s v="NBTI - VIETNAM MT"/>
    <s v="MW00"/>
    <s v="VNMTIN"/>
    <s v="MT-IND-N"/>
    <s v="320463"/>
    <s v="Na 8,5g"/>
    <n v="139"/>
    <n v="139"/>
    <s v="CTN"/>
    <s v="CTN"/>
    <n v="108.19199999999999"/>
    <n v="108.19199999999999"/>
    <s v=""/>
    <n v="15038.678"/>
    <n v="-4492.0730000000003"/>
    <n v="1503.8679999999999"/>
    <n v="16542.545999999998"/>
    <s v="VND"/>
    <s v=""/>
    <s v=""/>
    <s v="2900008087"/>
    <s v=""/>
    <s v="V01H030001"/>
    <s v="2103"/>
    <s v="Complete"/>
    <s v=""/>
    <s v="C6709149"/>
    <s v=""/>
    <s v=""/>
    <n v="139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269"/>
    <n v="269"/>
    <s v="CTN"/>
    <s v="CTN"/>
    <n v="159.52799999999999"/>
    <n v="159.52799999999999"/>
    <s v=""/>
    <n v="42913.031999999999"/>
    <n v="-7572.8879999999999"/>
    <n v="4291.3029999999999"/>
    <n v="47204.334999999999"/>
    <s v="VND"/>
    <s v=""/>
    <s v=""/>
    <s v="2900008087"/>
    <s v=""/>
    <s v="V01H030001"/>
    <s v="2103"/>
    <s v="Complete"/>
    <s v=""/>
    <s v="C6709149"/>
    <s v=""/>
    <s v=""/>
    <n v="269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400"/>
    <n v="400"/>
    <s v="CTN"/>
    <s v="CTN"/>
    <n v="159.52799999999999"/>
    <n v="159.52799999999999"/>
    <s v=""/>
    <n v="63811.199999999997"/>
    <n v="-11260.8"/>
    <n v="6381.12"/>
    <n v="70192.320000000007"/>
    <s v="VND"/>
    <s v=""/>
    <s v=""/>
    <s v="2900008088"/>
    <s v=""/>
    <s v="V01H030001"/>
    <s v="2103"/>
    <s v="Complete"/>
    <s v=""/>
    <s v="C6709149"/>
    <s v=""/>
    <s v=""/>
    <n v="40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400"/>
    <n v="400"/>
    <s v="CTN"/>
    <s v="CTN"/>
    <n v="159.52799999999999"/>
    <n v="159.52799999999999"/>
    <s v=""/>
    <n v="63811.199999999997"/>
    <n v="-11260.8"/>
    <n v="6381.12"/>
    <n v="70192.320000000007"/>
    <s v="VND"/>
    <s v=""/>
    <s v=""/>
    <s v="2900008089"/>
    <s v=""/>
    <s v="V01H030001"/>
    <s v="2103"/>
    <s v="Complete"/>
    <s v=""/>
    <s v="C6709149"/>
    <s v=""/>
    <s v=""/>
    <n v="40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400"/>
    <n v="400"/>
    <s v="CTN"/>
    <s v="CTN"/>
    <n v="159.52799999999999"/>
    <n v="159.52799999999999"/>
    <s v=""/>
    <n v="63811.199999999997"/>
    <n v="-11260.8"/>
    <n v="6381.12"/>
    <n v="70192.320000000007"/>
    <s v="VND"/>
    <s v=""/>
    <s v=""/>
    <s v="2900008090"/>
    <s v=""/>
    <s v="V01H030001"/>
    <s v="2103"/>
    <s v="Complete"/>
    <s v=""/>
    <s v="C6709149"/>
    <s v=""/>
    <s v=""/>
    <n v="400"/>
    <x v="3"/>
    <x v="0"/>
  </r>
  <r>
    <x v="10"/>
    <s v="NBTI - VIETNAM MT"/>
    <s v="F51"/>
    <s v="MT SOUTH"/>
    <s v="EVN2"/>
    <s v="NBTI - VIETNAM MT"/>
    <s v="MW00"/>
    <s v="VNMTDS"/>
    <s v="MT-DIR-S"/>
    <s v="323620"/>
    <s v="Ahh 16g"/>
    <n v="8"/>
    <n v="8"/>
    <s v="CTN"/>
    <s v="CTN"/>
    <n v="340"/>
    <n v="340"/>
    <s v=""/>
    <n v="2720"/>
    <n v="0"/>
    <n v="272"/>
    <n v="2992"/>
    <s v="VND"/>
    <s v=""/>
    <s v=""/>
    <s v="2900008189"/>
    <s v=""/>
    <s v="V01H010001"/>
    <s v="2101"/>
    <s v="Complete"/>
    <s v="MTS"/>
    <s v="C6703150"/>
    <s v=""/>
    <s v=""/>
    <n v="8"/>
    <x v="2"/>
    <x v="1"/>
  </r>
  <r>
    <x v="10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00"/>
    <n v="300"/>
    <s v=""/>
    <n v="300"/>
    <n v="0"/>
    <n v="30"/>
    <n v="330"/>
    <s v="VND"/>
    <s v=""/>
    <s v=""/>
    <s v="2900008189"/>
    <s v=""/>
    <s v="V01H010001"/>
    <s v="2101"/>
    <s v="Complete"/>
    <s v="MTS"/>
    <s v="C6703150"/>
    <s v=""/>
    <s v=""/>
    <n v="1"/>
    <x v="2"/>
    <x v="1"/>
  </r>
  <r>
    <x v="10"/>
    <s v="NBTI - VIETNAM MT"/>
    <s v="F51"/>
    <s v="MT SOUTH"/>
    <s v="EVN2"/>
    <s v="NBTI - VIETNAM MT"/>
    <s v="MW00"/>
    <s v="VNMTDS"/>
    <s v="MT-DIR-S"/>
    <s v="320001"/>
    <s v="Na 16g Tet"/>
    <n v="20"/>
    <n v="20"/>
    <s v="CTN"/>
    <s v="CTN"/>
    <n v="213.273"/>
    <n v="213.273"/>
    <s v=""/>
    <n v="4265.46"/>
    <n v="0"/>
    <n v="426.54599999999999"/>
    <n v="4692.0060000000003"/>
    <s v="VND"/>
    <s v=""/>
    <s v=""/>
    <s v="2900008189"/>
    <s v=""/>
    <s v="V01H010001"/>
    <s v="2101"/>
    <s v="Complete"/>
    <s v="MTS"/>
    <s v="C6703150"/>
    <s v=""/>
    <s v=""/>
    <n v="20"/>
    <x v="2"/>
    <x v="1"/>
  </r>
  <r>
    <x v="10"/>
    <s v="NBTI - VIETNAM MT"/>
    <s v="F51"/>
    <s v="MT SOUTH"/>
    <s v="EVN2"/>
    <s v="NBTI - VIETNAM MT"/>
    <s v="MW00"/>
    <s v="VNMTDS"/>
    <s v="MT-DIR-S"/>
    <s v="320429"/>
    <s v="Tin Can 350g"/>
    <n v="2"/>
    <n v="2"/>
    <s v="CTN"/>
    <s v="CTN"/>
    <n v="264"/>
    <n v="264"/>
    <s v=""/>
    <n v="528"/>
    <n v="-72"/>
    <n v="52.8"/>
    <n v="580.79999999999995"/>
    <s v="VND"/>
    <s v=""/>
    <s v=""/>
    <s v="2900008189"/>
    <s v=""/>
    <s v="V01H010001"/>
    <s v="2101"/>
    <s v="Complete"/>
    <s v="MTS"/>
    <s v="C6703150"/>
    <s v=""/>
    <s v=""/>
    <n v="2"/>
    <x v="2"/>
    <x v="1"/>
  </r>
  <r>
    <x v="6"/>
    <s v="NBTI - VIETNAM MT"/>
    <s v="F09"/>
    <s v="EDD7 + EDD5"/>
    <s v="EVN2"/>
    <s v="NBTI - VIETNAM MT"/>
    <s v="MW00"/>
    <s v="VNMTIS"/>
    <s v="MT-IND-S"/>
    <s v="320429"/>
    <s v="Tin Can 350g"/>
    <n v="100"/>
    <n v="100"/>
    <s v="CTN"/>
    <s v="CTN"/>
    <n v="273"/>
    <n v="273"/>
    <s v=""/>
    <n v="27300"/>
    <n v="0"/>
    <n v="2730"/>
    <n v="30030"/>
    <s v="VND"/>
    <s v=""/>
    <s v=""/>
    <s v="2900008125"/>
    <s v=""/>
    <s v="V01H010001"/>
    <s v="2101"/>
    <s v="Complete"/>
    <s v=""/>
    <s v="C6703148"/>
    <s v=""/>
    <s v=""/>
    <n v="100"/>
    <x v="3"/>
    <x v="2"/>
  </r>
  <r>
    <x v="6"/>
    <s v="NBTI - VIETNAM MT"/>
    <s v="F09"/>
    <s v="EDD7 + EDD5"/>
    <s v="EVN2"/>
    <s v="NBTI - VIETNAM MT"/>
    <s v="MW00"/>
    <s v="VNMTIS"/>
    <s v="MT-IND-S"/>
    <s v="320001"/>
    <s v="Na 16g Tet"/>
    <n v="100"/>
    <n v="100"/>
    <s v="CTN"/>
    <s v="CTN"/>
    <n v="185.64"/>
    <n v="185.64"/>
    <s v=""/>
    <n v="18564"/>
    <n v="0"/>
    <n v="1856.4"/>
    <n v="20420.400000000001"/>
    <s v="VND"/>
    <s v=""/>
    <s v=""/>
    <s v="2900008125"/>
    <s v=""/>
    <s v="V01H010001"/>
    <s v="2101"/>
    <s v="Complete"/>
    <s v=""/>
    <s v="C6703148"/>
    <s v=""/>
    <s v=""/>
    <n v="100"/>
    <x v="3"/>
    <x v="2"/>
  </r>
  <r>
    <x v="6"/>
    <s v="NBTI - VIETNAM MT"/>
    <s v="F09"/>
    <s v="EDD7 + EDD5"/>
    <s v="EVN2"/>
    <s v="NBTI - VIETNAM MT"/>
    <s v="MW00"/>
    <s v="VNMTIS"/>
    <s v="MT-IND-S"/>
    <s v="320585"/>
    <s v="Big Rolls 330g"/>
    <n v="200"/>
    <n v="200"/>
    <s v="CTN"/>
    <s v="CTN"/>
    <n v="229.32"/>
    <n v="229.32"/>
    <s v=""/>
    <n v="45864"/>
    <n v="0"/>
    <n v="4586.3999999999996"/>
    <n v="50450.400000000001"/>
    <s v="VND"/>
    <s v=""/>
    <s v=""/>
    <s v="2900008125"/>
    <s v=""/>
    <s v="V01H010001"/>
    <s v="2101"/>
    <s v="Complete"/>
    <s v=""/>
    <s v="C6703148"/>
    <s v=""/>
    <s v=""/>
    <n v="200"/>
    <x v="3"/>
    <x v="2"/>
  </r>
  <r>
    <x v="6"/>
    <s v="NBTI - VIETNAM MT"/>
    <s v="F09"/>
    <s v="EDD7 + EDD5"/>
    <s v="EVN2"/>
    <s v="NBTI - VIETNAM MT"/>
    <s v="MW00"/>
    <s v="VNMTIS"/>
    <s v="MT-IND-S"/>
    <s v="320006"/>
    <s v="Green Tea  40g"/>
    <n v="50"/>
    <n v="50"/>
    <s v="CTN"/>
    <s v="CTN"/>
    <n v="245.7"/>
    <n v="245.7"/>
    <s v=""/>
    <n v="12285"/>
    <n v="-1365"/>
    <n v="1228.5"/>
    <n v="13513.5"/>
    <s v="VND"/>
    <s v=""/>
    <s v=""/>
    <s v="2900008127"/>
    <s v=""/>
    <s v="V01H010001"/>
    <s v="2101"/>
    <s v="Complete"/>
    <s v=""/>
    <s v="C6703148"/>
    <s v=""/>
    <s v=""/>
    <n v="50"/>
    <x v="3"/>
    <x v="2"/>
  </r>
  <r>
    <x v="21"/>
    <s v="NBTI - VIETNAM MT"/>
    <s v="F51"/>
    <s v="MT SOUTH"/>
    <s v="EVN2"/>
    <s v="NBTI - VIETNAM MT"/>
    <s v="MW00"/>
    <s v="VNMTDS"/>
    <s v="MT-DIR-S"/>
    <s v="320463"/>
    <s v="Na 8,5g"/>
    <n v="997"/>
    <n v="997"/>
    <s v="CTN"/>
    <s v="CTN"/>
    <n v="114.545"/>
    <n v="114.545"/>
    <s v=""/>
    <n v="114201.614"/>
    <n v="-38067.205000000002"/>
    <n v="11420.161"/>
    <n v="125621.77499999999"/>
    <s v="VND"/>
    <s v=""/>
    <s v=""/>
    <s v="2900008217"/>
    <s v=""/>
    <s v="V01H010001"/>
    <s v="2101"/>
    <s v="Complete"/>
    <s v=""/>
    <s v="C6703159"/>
    <s v=""/>
    <s v=""/>
    <n v="997"/>
    <x v="3"/>
    <x v="3"/>
  </r>
  <r>
    <x v="21"/>
    <s v="NBTI - VIETNAM MT"/>
    <s v="F51"/>
    <s v="MT SOUTH"/>
    <s v="EVN2"/>
    <s v="NBTI - VIETNAM MT"/>
    <s v="MW00"/>
    <s v="VNMTDS"/>
    <s v="MT-DIR-S"/>
    <s v="320006"/>
    <s v="Green Tea  40g"/>
    <n v="50"/>
    <n v="50"/>
    <s v="CTN"/>
    <s v="CTN"/>
    <n v="300"/>
    <n v="300"/>
    <s v=""/>
    <n v="15000"/>
    <n v="0"/>
    <n v="1500"/>
    <n v="16500"/>
    <s v="VND"/>
    <s v=""/>
    <s v=""/>
    <s v="2900008217"/>
    <s v=""/>
    <s v="V01H010001"/>
    <s v="2101"/>
    <s v="Complete"/>
    <s v=""/>
    <s v="C6703159"/>
    <s v=""/>
    <s v=""/>
    <n v="50"/>
    <x v="3"/>
    <x v="3"/>
  </r>
  <r>
    <x v="21"/>
    <s v="NBTI - VIETNAM MT"/>
    <s v="F51"/>
    <s v="MT SOUTH"/>
    <s v="EVN2"/>
    <s v="NBTI - VIETNAM MT"/>
    <s v="MW00"/>
    <s v="VNMTDS"/>
    <s v="MT-DIR-S"/>
    <s v="323620"/>
    <s v="Ahh 16g"/>
    <n v="240"/>
    <n v="240"/>
    <s v="CTN"/>
    <s v="CTN"/>
    <n v="340"/>
    <n v="340"/>
    <s v=""/>
    <n v="81600"/>
    <n v="0"/>
    <n v="8160"/>
    <n v="89760"/>
    <s v="VND"/>
    <s v=""/>
    <s v=""/>
    <s v="2900008218"/>
    <s v=""/>
    <s v="V01H010001"/>
    <s v="2101"/>
    <s v="Complete"/>
    <s v=""/>
    <s v="C6703159"/>
    <s v=""/>
    <s v=""/>
    <n v="240"/>
    <x v="3"/>
    <x v="3"/>
  </r>
  <r>
    <x v="21"/>
    <s v="NBTI - VIETNAM MT"/>
    <s v="F51"/>
    <s v="MT SOUTH"/>
    <s v="EVN2"/>
    <s v="NBTI - VIETNAM MT"/>
    <s v="MW00"/>
    <s v="VNMTDS"/>
    <s v="MT-DIR-S"/>
    <s v="323709"/>
    <s v="Nextar Brownies 112g"/>
    <n v="120"/>
    <n v="120"/>
    <s v="CTN"/>
    <s v="CTN"/>
    <n v="300"/>
    <n v="300"/>
    <s v=""/>
    <n v="36000"/>
    <n v="0"/>
    <n v="3600"/>
    <n v="39600"/>
    <s v="VND"/>
    <s v=""/>
    <s v=""/>
    <s v="2900008218"/>
    <s v=""/>
    <s v="V01H010001"/>
    <s v="2101"/>
    <s v="Complete"/>
    <s v=""/>
    <s v="C6703159"/>
    <s v=""/>
    <s v=""/>
    <n v="120"/>
    <x v="3"/>
    <x v="3"/>
  </r>
  <r>
    <x v="21"/>
    <s v="NBTI - VIETNAM MT"/>
    <s v="F51"/>
    <s v="MT SOUTH"/>
    <s v="EVN2"/>
    <s v="NBTI - VIETNAM MT"/>
    <s v="MW00"/>
    <s v="VNMTDS"/>
    <s v="MT-DIR-S"/>
    <s v="320006"/>
    <s v="Green Tea  40g"/>
    <n v="100"/>
    <n v="100"/>
    <s v="CTN"/>
    <s v="CTN"/>
    <n v="300"/>
    <n v="300"/>
    <s v=""/>
    <n v="30000"/>
    <n v="0"/>
    <n v="3000"/>
    <n v="33000"/>
    <s v="VND"/>
    <s v=""/>
    <s v=""/>
    <s v="2900008218"/>
    <s v=""/>
    <s v="V01H010001"/>
    <s v="2101"/>
    <s v="Complete"/>
    <s v=""/>
    <s v="C6703159"/>
    <s v=""/>
    <s v=""/>
    <n v="100"/>
    <x v="3"/>
    <x v="3"/>
  </r>
  <r>
    <x v="6"/>
    <s v="NBTI - VIETNAM MT"/>
    <s v="F09"/>
    <s v="EDD7 + EDD5"/>
    <s v="EVN2"/>
    <s v="NBTI - VIETNAM MT"/>
    <s v="MW00"/>
    <s v="VNMTIS"/>
    <s v="MT-IND-S"/>
    <s v="320463"/>
    <s v="Na 8,5g"/>
    <n v="400"/>
    <n v="400"/>
    <s v="CTN"/>
    <s v="CTN"/>
    <n v="107.01600000000001"/>
    <n v="107.01600000000001"/>
    <s v=""/>
    <n v="42806.455999999998"/>
    <n v="-12786.343999999999"/>
    <n v="4280.6459999999997"/>
    <n v="47087.101999999999"/>
    <s v="VND"/>
    <s v=""/>
    <s v=""/>
    <s v="2900008325"/>
    <s v=""/>
    <s v="V01H010001"/>
    <s v="2101"/>
    <s v="Complete"/>
    <s v=""/>
    <s v="C6703148"/>
    <s v=""/>
    <s v=""/>
    <n v="400"/>
    <x v="3"/>
    <x v="2"/>
  </r>
  <r>
    <x v="6"/>
    <s v="NBTI - VIETNAM MT"/>
    <s v="F09"/>
    <s v="EDD7 + EDD5"/>
    <s v="EVN2"/>
    <s v="NBTI - VIETNAM MT"/>
    <s v="MW00"/>
    <s v="VNMTIS"/>
    <s v="MT-IND-S"/>
    <s v="320001"/>
    <s v="Na 16g Tet"/>
    <n v="300"/>
    <n v="300"/>
    <s v="CTN"/>
    <s v="CTN"/>
    <n v="157.79400000000001"/>
    <n v="157.79400000000001"/>
    <s v=""/>
    <n v="47338.2"/>
    <n v="-8353.7999999999993"/>
    <n v="4733.82"/>
    <n v="52072.02"/>
    <s v="VND"/>
    <s v=""/>
    <s v=""/>
    <s v="2900008325"/>
    <s v=""/>
    <s v="V01H010001"/>
    <s v="2101"/>
    <s v="Complete"/>
    <s v=""/>
    <s v="C6703148"/>
    <s v=""/>
    <s v=""/>
    <n v="300"/>
    <x v="3"/>
    <x v="2"/>
  </r>
  <r>
    <x v="6"/>
    <s v="NBTI - VIETNAM MT"/>
    <s v="F09"/>
    <s v="EDD7 + EDD5"/>
    <s v="EVN2"/>
    <s v="NBTI - VIETNAM MT"/>
    <s v="MW00"/>
    <s v="VNMTIS"/>
    <s v="MT-IND-S"/>
    <s v="320463"/>
    <s v="Na 8,5g"/>
    <n v="250"/>
    <n v="250"/>
    <s v="CTN"/>
    <s v="CTN"/>
    <n v="107.01600000000001"/>
    <n v="107.01600000000001"/>
    <s v=""/>
    <n v="26754.035"/>
    <n v="-7991.4650000000001"/>
    <n v="2675.404"/>
    <n v="29429.438999999998"/>
    <s v="VND"/>
    <s v=""/>
    <s v=""/>
    <s v="2900008330"/>
    <s v=""/>
    <s v="V01H010001"/>
    <s v="2101"/>
    <s v="Complete"/>
    <s v=""/>
    <s v="C6703148"/>
    <s v=""/>
    <s v=""/>
    <n v="250"/>
    <x v="3"/>
    <x v="2"/>
  </r>
  <r>
    <x v="6"/>
    <s v="NBTI - VIETNAM MT"/>
    <s v="F09"/>
    <s v="EDD7 + EDD5"/>
    <s v="EVN2"/>
    <s v="NBTI - VIETNAM MT"/>
    <s v="MW00"/>
    <s v="VNMTIS"/>
    <s v="MT-IND-S"/>
    <s v="320001"/>
    <s v="Na 16g Tet"/>
    <n v="900"/>
    <n v="900"/>
    <s v="CTN"/>
    <s v="CTN"/>
    <n v="157.79400000000001"/>
    <n v="157.79400000000001"/>
    <s v=""/>
    <n v="142014.6"/>
    <n v="-25061.4"/>
    <n v="14201.46"/>
    <n v="156216.06"/>
    <s v="VND"/>
    <s v=""/>
    <s v=""/>
    <s v="2900008330"/>
    <s v=""/>
    <s v="V01H010001"/>
    <s v="2101"/>
    <s v="Complete"/>
    <s v=""/>
    <s v="C6703148"/>
    <s v=""/>
    <s v=""/>
    <n v="900"/>
    <x v="3"/>
    <x v="2"/>
  </r>
  <r>
    <x v="6"/>
    <s v="NBTI - VIETNAM MT"/>
    <s v="F09"/>
    <s v="EDD7 + EDD5"/>
    <s v="EVN2"/>
    <s v="NBTI - VIETNAM MT"/>
    <s v="MW00"/>
    <s v="VNMTIS"/>
    <s v="MT-IND-S"/>
    <s v="320001"/>
    <s v="Na 16g Tet"/>
    <n v="200"/>
    <n v="200"/>
    <s v="CTN"/>
    <s v="CTN"/>
    <n v="185.64"/>
    <n v="185.64"/>
    <s v=""/>
    <n v="37128"/>
    <n v="0"/>
    <n v="3712.8"/>
    <n v="40840.800000000003"/>
    <s v="VND"/>
    <s v=""/>
    <s v=""/>
    <s v="2900008331"/>
    <s v=""/>
    <s v="V01H010001"/>
    <s v="2101"/>
    <s v="Complete"/>
    <s v=""/>
    <s v="C6703148"/>
    <s v=""/>
    <s v=""/>
    <n v="200"/>
    <x v="3"/>
    <x v="2"/>
  </r>
  <r>
    <x v="6"/>
    <s v="NBTI - VIETNAM MT"/>
    <s v="F09"/>
    <s v="EDD7 + EDD5"/>
    <s v="EVN2"/>
    <s v="NBTI - VIETNAM MT"/>
    <s v="MW00"/>
    <s v="VNMTIS"/>
    <s v="MT-IND-S"/>
    <s v="323510"/>
    <s v="Na 52g *60g"/>
    <n v="300"/>
    <n v="300"/>
    <s v="CTN"/>
    <s v="CTN"/>
    <n v="273"/>
    <n v="273"/>
    <s v=""/>
    <n v="81900"/>
    <n v="0"/>
    <n v="8190"/>
    <n v="90090"/>
    <s v="VND"/>
    <s v=""/>
    <s v=""/>
    <s v="2900008331"/>
    <s v=""/>
    <s v="V01H010001"/>
    <s v="2101"/>
    <s v="Complete"/>
    <s v=""/>
    <s v="C6703148"/>
    <s v=""/>
    <s v=""/>
    <n v="300"/>
    <x v="3"/>
    <x v="2"/>
  </r>
  <r>
    <x v="6"/>
    <s v="NBTI - VIETNAM MT"/>
    <s v="F09"/>
    <s v="EDD7 + EDD5"/>
    <s v="EVN2"/>
    <s v="NBTI - VIETNAM MT"/>
    <s v="MW00"/>
    <s v="VNMTIS"/>
    <s v="MT-IND-S"/>
    <s v="321245"/>
    <s v="Richoco Wfr 52g"/>
    <n v="400"/>
    <n v="400"/>
    <s v="CTN"/>
    <s v="CTN"/>
    <n v="273"/>
    <n v="273"/>
    <s v=""/>
    <n v="109200"/>
    <n v="0"/>
    <n v="10920"/>
    <n v="120120"/>
    <s v="VND"/>
    <s v=""/>
    <s v=""/>
    <s v="2900008331"/>
    <s v=""/>
    <s v="V01H010001"/>
    <s v="2101"/>
    <s v="Complete"/>
    <s v=""/>
    <s v="C6703148"/>
    <s v=""/>
    <s v=""/>
    <n v="400"/>
    <x v="3"/>
    <x v="2"/>
  </r>
  <r>
    <x v="6"/>
    <s v="NBTI - VIETNAM MT"/>
    <s v="F09"/>
    <s v="EDD7 + EDD5"/>
    <s v="EVN2"/>
    <s v="NBTI - VIETNAM MT"/>
    <s v="MW00"/>
    <s v="VNMTIS"/>
    <s v="MT-IND-S"/>
    <s v="320463"/>
    <s v="Na 8,5g"/>
    <n v="50"/>
    <n v="50"/>
    <s v="CTN"/>
    <s v="CTN"/>
    <n v="107.01600000000001"/>
    <n v="107.01600000000001"/>
    <s v=""/>
    <n v="5350.8069999999998"/>
    <n v="-1598.2929999999999"/>
    <n v="535.08100000000002"/>
    <n v="5885.8879999999999"/>
    <s v="VND"/>
    <s v=""/>
    <s v=""/>
    <s v="2900008332"/>
    <s v=""/>
    <s v="V01H010001"/>
    <s v="2101"/>
    <s v="Complete"/>
    <s v=""/>
    <s v="C6703148"/>
    <s v=""/>
    <s v=""/>
    <n v="50"/>
    <x v="3"/>
    <x v="2"/>
  </r>
  <r>
    <x v="6"/>
    <s v="NBTI - VIETNAM MT"/>
    <s v="F09"/>
    <s v="EDD7 + EDD5"/>
    <s v="EVN2"/>
    <s v="NBTI - VIETNAM MT"/>
    <s v="MW00"/>
    <s v="VNMTIS"/>
    <s v="MT-IND-S"/>
    <s v="323510"/>
    <s v="Na 52g *60g"/>
    <n v="200"/>
    <n v="200"/>
    <s v="CTN"/>
    <s v="CTN"/>
    <n v="273"/>
    <n v="273"/>
    <s v=""/>
    <n v="54600"/>
    <n v="0"/>
    <n v="5460"/>
    <n v="60060"/>
    <s v="VND"/>
    <s v=""/>
    <s v=""/>
    <s v="2900008290"/>
    <s v=""/>
    <s v="V01H010001"/>
    <s v="2101"/>
    <s v="Complete"/>
    <s v=""/>
    <s v="C6703148"/>
    <s v=""/>
    <s v=""/>
    <n v="200"/>
    <x v="3"/>
    <x v="2"/>
  </r>
  <r>
    <x v="21"/>
    <s v="NBTI - VIETNAM MT"/>
    <s v="F51"/>
    <s v="MT SOUTH"/>
    <s v="EVN2"/>
    <s v="NBTI - VIETNAM MT"/>
    <s v="MW00"/>
    <s v="VNMTDS"/>
    <s v="MT-DIR-S"/>
    <s v="323620"/>
    <s v="Ahh 16g"/>
    <n v="50"/>
    <n v="50"/>
    <s v="CTN"/>
    <s v="CTN"/>
    <n v="340"/>
    <n v="340"/>
    <s v=""/>
    <n v="17000"/>
    <n v="0"/>
    <n v="1700"/>
    <n v="18700"/>
    <s v="VND"/>
    <s v=""/>
    <s v=""/>
    <s v="2900008334"/>
    <s v=""/>
    <s v="V01H010001"/>
    <s v="2101"/>
    <s v="Complete"/>
    <s v=""/>
    <s v="C6703159"/>
    <s v=""/>
    <s v=""/>
    <n v="50"/>
    <x v="3"/>
    <x v="3"/>
  </r>
  <r>
    <x v="21"/>
    <s v="NBTI - VIETNAM MT"/>
    <s v="F51"/>
    <s v="MT SOUTH"/>
    <s v="EVN2"/>
    <s v="NBTI - VIETNAM MT"/>
    <s v="MW00"/>
    <s v="VNMTDS"/>
    <s v="MT-DIR-S"/>
    <s v="320001"/>
    <s v="Na 16g Tet"/>
    <n v="910"/>
    <n v="910"/>
    <s v="CTN"/>
    <s v="CTN"/>
    <n v="173.4"/>
    <n v="173.4"/>
    <s v=""/>
    <n v="157794"/>
    <n v="-27846"/>
    <n v="15779.4"/>
    <n v="173573.4"/>
    <s v="VND"/>
    <s v=""/>
    <s v=""/>
    <s v="2900008334"/>
    <s v=""/>
    <s v="V01H010001"/>
    <s v="2101"/>
    <s v="Complete"/>
    <s v=""/>
    <s v="C6703159"/>
    <s v=""/>
    <s v=""/>
    <n v="910"/>
    <x v="3"/>
    <x v="3"/>
  </r>
  <r>
    <x v="21"/>
    <s v="NBTI - VIETNAM MT"/>
    <s v="F51"/>
    <s v="MT SOUTH"/>
    <s v="EVN2"/>
    <s v="NBTI - VIETNAM MT"/>
    <s v="MW00"/>
    <s v="VNMTDS"/>
    <s v="MT-DIR-S"/>
    <s v="323510"/>
    <s v="Na 52g *60g"/>
    <n v="550"/>
    <n v="550"/>
    <s v="CTN"/>
    <s v="CTN"/>
    <n v="300"/>
    <n v="300"/>
    <s v=""/>
    <n v="165000"/>
    <n v="0"/>
    <n v="16500"/>
    <n v="181500"/>
    <s v="VND"/>
    <s v=""/>
    <s v=""/>
    <s v="2900008329"/>
    <s v=""/>
    <s v="V01H010001"/>
    <s v="2101"/>
    <s v="Complete"/>
    <s v=""/>
    <s v="C6703159"/>
    <s v=""/>
    <s v=""/>
    <n v="550"/>
    <x v="3"/>
    <x v="3"/>
  </r>
  <r>
    <x v="21"/>
    <s v="NBTI - VIETNAM MT"/>
    <s v="F51"/>
    <s v="MT SOUTH"/>
    <s v="EVN2"/>
    <s v="NBTI - VIETNAM MT"/>
    <s v="MW00"/>
    <s v="VNMTDS"/>
    <s v="MT-DIR-S"/>
    <s v="321245"/>
    <s v="Richoco Wfr 52g"/>
    <n v="100"/>
    <n v="100"/>
    <s v="CTN"/>
    <s v="CTN"/>
    <n v="300"/>
    <n v="300"/>
    <s v=""/>
    <n v="30000"/>
    <n v="0"/>
    <n v="3000"/>
    <n v="33000"/>
    <s v="VND"/>
    <s v=""/>
    <s v=""/>
    <s v="2900008329"/>
    <s v=""/>
    <s v="V01H010001"/>
    <s v="2101"/>
    <s v="Complete"/>
    <s v=""/>
    <s v="C6703159"/>
    <s v=""/>
    <s v=""/>
    <n v="100"/>
    <x v="3"/>
    <x v="3"/>
  </r>
  <r>
    <x v="31"/>
    <s v="NBTI - VIETNAM MT"/>
    <s v="F51"/>
    <s v="MT SOUTH"/>
    <s v="EVN2"/>
    <s v="NBTI - VIETNAM MT"/>
    <s v="MW00"/>
    <s v="VNMTDS"/>
    <s v="MT-DIR-S"/>
    <s v="320463"/>
    <s v="Na 8,5g"/>
    <n v="15"/>
    <n v="15"/>
    <s v="CTN"/>
    <s v="CTN"/>
    <n v="115.03700000000001"/>
    <n v="115.03700000000001"/>
    <s v=""/>
    <n v="1725.55"/>
    <n v="-606.27499999999998"/>
    <n v="172.55500000000001"/>
    <n v="1898.105"/>
    <s v="VND"/>
    <s v=""/>
    <s v=""/>
    <s v="2900008348"/>
    <s v=""/>
    <s v="V01H010001"/>
    <s v="2101"/>
    <s v="Canceled"/>
    <s v="MTS"/>
    <s v=""/>
    <s v=""/>
    <s v=""/>
    <n v="15"/>
    <x v="1"/>
    <x v="1"/>
  </r>
  <r>
    <x v="31"/>
    <s v="NBTI - VIETNAM MT"/>
    <s v="F51"/>
    <s v="MT SOUTH"/>
    <s v="EVN2"/>
    <s v="NBTI - VIETNAM MT"/>
    <s v="MW00"/>
    <s v="VNMTDS"/>
    <s v="MT-DIR-S"/>
    <s v="323620"/>
    <s v="Ahh 16g"/>
    <n v="15"/>
    <n v="15"/>
    <s v="CTN"/>
    <s v="CTN"/>
    <n v="340"/>
    <n v="340"/>
    <s v=""/>
    <n v="5100"/>
    <n v="0"/>
    <n v="510"/>
    <n v="5610"/>
    <s v="VND"/>
    <s v=""/>
    <s v=""/>
    <s v="2900008348"/>
    <s v=""/>
    <s v="V01H010001"/>
    <s v="2101"/>
    <s v="Canceled"/>
    <s v="MTS"/>
    <s v=""/>
    <s v=""/>
    <s v=""/>
    <n v="15"/>
    <x v="1"/>
    <x v="1"/>
  </r>
  <r>
    <x v="31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00"/>
    <n v="300"/>
    <s v=""/>
    <n v="600"/>
    <n v="0"/>
    <n v="60"/>
    <n v="660"/>
    <s v="VND"/>
    <s v=""/>
    <s v=""/>
    <s v="2900008348"/>
    <s v=""/>
    <s v="V01H010001"/>
    <s v="2101"/>
    <s v="Canceled"/>
    <s v="MTS"/>
    <s v="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8348"/>
    <s v=""/>
    <s v="V01H010001"/>
    <s v="2101"/>
    <s v="Canceled"/>
    <s v="MTS"/>
    <s v=""/>
    <s v=""/>
    <s v=""/>
    <n v="3"/>
    <x v="1"/>
    <x v="1"/>
  </r>
  <r>
    <x v="31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8348"/>
    <s v=""/>
    <s v="V01H010001"/>
    <s v="2101"/>
    <s v="Canceled"/>
    <s v="MTS"/>
    <s v="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0429"/>
    <s v="Tin Can 350g"/>
    <n v="3"/>
    <n v="3"/>
    <s v="CTN"/>
    <s v="CTN"/>
    <n v="264"/>
    <n v="264"/>
    <s v=""/>
    <n v="792"/>
    <n v="-108"/>
    <n v="79.2"/>
    <n v="871.2"/>
    <s v="VND"/>
    <s v=""/>
    <s v=""/>
    <s v="2900008348"/>
    <s v=""/>
    <s v="V01H010001"/>
    <s v="2101"/>
    <s v="Canceled"/>
    <s v="MTS"/>
    <s v=""/>
    <s v=""/>
    <s v=""/>
    <n v="3"/>
    <x v="1"/>
    <x v="1"/>
  </r>
  <r>
    <x v="31"/>
    <s v="NBTI - VIETNAM MT"/>
    <s v="F51"/>
    <s v="MT SOUTH"/>
    <s v="EVN2"/>
    <s v="NBTI - VIETNAM MT"/>
    <s v="MW00"/>
    <s v="VNMTDS"/>
    <s v="MT-DIR-S"/>
    <s v="320585"/>
    <s v="Big Rolls 330g"/>
    <n v="3"/>
    <n v="3"/>
    <s v="CTN"/>
    <s v="CTN"/>
    <n v="252"/>
    <n v="252"/>
    <s v=""/>
    <n v="756"/>
    <n v="0"/>
    <n v="75.599999999999994"/>
    <n v="831.6"/>
    <s v="VND"/>
    <s v=""/>
    <s v=""/>
    <s v="2900008348"/>
    <s v=""/>
    <s v="V01H010001"/>
    <s v="2101"/>
    <s v="Canceled"/>
    <s v="MTS"/>
    <s v=""/>
    <s v=""/>
    <s v=""/>
    <n v="3"/>
    <x v="1"/>
    <x v="1"/>
  </r>
  <r>
    <x v="5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55.45499999999998"/>
    <n v="355.45499999999998"/>
    <s v=""/>
    <n v="1066.365"/>
    <n v="0"/>
    <n v="106.637"/>
    <n v="1173.002"/>
    <s v="VND"/>
    <s v=""/>
    <s v=""/>
    <s v="2900008257"/>
    <s v=""/>
    <s v="V01H010001"/>
    <s v="2101"/>
    <s v="Complete"/>
    <s v="MTS"/>
    <s v="C6703323"/>
    <s v="BIG C - GO VAP"/>
    <s v="MTS"/>
    <n v="3"/>
    <x v="2"/>
    <x v="1"/>
  </r>
  <r>
    <x v="5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181.28200000000001"/>
    <n v="181.28200000000001"/>
    <s v=""/>
    <n v="1812.82"/>
    <n v="-319.91000000000003"/>
    <n v="181.28200000000001"/>
    <n v="1994.1020000000001"/>
    <s v="VND"/>
    <s v=""/>
    <s v=""/>
    <s v="2900008257"/>
    <s v=""/>
    <s v="V01H010001"/>
    <s v="2101"/>
    <s v="Complete"/>
    <s v="MTS"/>
    <s v="C6703323"/>
    <s v="BIG C - GO VAP"/>
    <s v="MTS"/>
    <n v="10"/>
    <x v="2"/>
    <x v="1"/>
  </r>
  <r>
    <x v="5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257"/>
    <s v=""/>
    <s v="V01H010001"/>
    <s v="2101"/>
    <s v="Complete"/>
    <s v="MTS"/>
    <s v="C6703323"/>
    <s v="BIG C - GO VAP"/>
    <s v="MTS"/>
    <n v="3"/>
    <x v="2"/>
    <x v="1"/>
  </r>
  <r>
    <x v="5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257"/>
    <s v=""/>
    <s v="V01H010001"/>
    <s v="2101"/>
    <s v="Complete"/>
    <s v="MTS"/>
    <s v="C6703323"/>
    <s v="BIG C - GO VAP"/>
    <s v="MTS"/>
    <n v="2"/>
    <x v="2"/>
    <x v="1"/>
  </r>
  <r>
    <x v="5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257"/>
    <s v=""/>
    <s v="V01H010001"/>
    <s v="2101"/>
    <s v="Complete"/>
    <s v="MTS"/>
    <s v="C6703323"/>
    <s v="BIG C - GO VAP"/>
    <s v="MTS"/>
    <n v="2"/>
    <x v="2"/>
    <x v="1"/>
  </r>
  <r>
    <x v="33"/>
    <s v="NBTI - VIETNAM MT"/>
    <s v="F51"/>
    <s v="MT SOUTH"/>
    <s v="EVN2"/>
    <s v="NBTI - VIETNAM MT"/>
    <s v="MW00"/>
    <s v="VNMTDS"/>
    <s v="MT-DIR-S"/>
    <s v="320429"/>
    <s v="Tin Can 350g"/>
    <n v="10"/>
    <n v="10"/>
    <s v="CTN"/>
    <s v="CTN"/>
    <n v="276"/>
    <n v="276"/>
    <s v=""/>
    <n v="2759.9969999999998"/>
    <n v="-376.363"/>
    <n v="276"/>
    <n v="3035.9969999999998"/>
    <s v="VND"/>
    <s v=""/>
    <s v=""/>
    <s v="2900008258"/>
    <s v=""/>
    <s v="V01H010001"/>
    <s v="2101"/>
    <s v="Complete"/>
    <s v="MTS"/>
    <s v="C6703326"/>
    <s v="BIG C - BINH DUONG"/>
    <s v="MTS"/>
    <n v="10"/>
    <x v="1"/>
    <x v="1"/>
  </r>
  <r>
    <x v="33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258"/>
    <s v=""/>
    <s v="V01H010001"/>
    <s v="2101"/>
    <s v="Complete"/>
    <s v="MTS"/>
    <s v="C6703326"/>
    <s v="BIG C - BINH DUONG"/>
    <s v="MTS"/>
    <n v="3"/>
    <x v="1"/>
    <x v="1"/>
  </r>
  <r>
    <x v="34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8259"/>
    <s v=""/>
    <s v="V01H010001"/>
    <s v="2101"/>
    <s v="Complete"/>
    <s v="MTS"/>
    <s v="C6703328"/>
    <s v="BIG C - DI AN"/>
    <s v="MTS"/>
    <n v="10"/>
    <x v="1"/>
    <x v="1"/>
  </r>
  <r>
    <x v="34"/>
    <s v="NBTI - VIETNAM MT"/>
    <s v="F51"/>
    <s v="MT SOUTH"/>
    <s v="EVN2"/>
    <s v="NBTI - VIETNAM MT"/>
    <s v="MW00"/>
    <s v="VNMTDS"/>
    <s v="MT-DIR-S"/>
    <s v="323620"/>
    <s v="Ahh 16g"/>
    <n v="4"/>
    <n v="4"/>
    <s v="CTN"/>
    <s v="CTN"/>
    <n v="355.45499999999998"/>
    <n v="355.45499999999998"/>
    <s v=""/>
    <n v="1421.82"/>
    <n v="0"/>
    <n v="142.18199999999999"/>
    <n v="1564.002"/>
    <s v="VND"/>
    <s v=""/>
    <s v=""/>
    <s v="2900008259"/>
    <s v=""/>
    <s v="V01H010001"/>
    <s v="2101"/>
    <s v="Complete"/>
    <s v="MTS"/>
    <s v="C6703328"/>
    <s v="BIG C - DI AN"/>
    <s v="MTS"/>
    <n v="4"/>
    <x v="1"/>
    <x v="1"/>
  </r>
  <r>
    <x v="34"/>
    <s v="NBTI - VIETNAM MT"/>
    <s v="F51"/>
    <s v="MT SOUTH"/>
    <s v="EVN2"/>
    <s v="NBTI - VIETNAM MT"/>
    <s v="MW00"/>
    <s v="VNMTDS"/>
    <s v="MT-DIR-S"/>
    <s v="320001"/>
    <s v="Na 16g Tet"/>
    <n v="16"/>
    <n v="16"/>
    <s v="CTN"/>
    <s v="CTN"/>
    <n v="181.28200000000001"/>
    <n v="181.28200000000001"/>
    <s v=""/>
    <n v="2900.5129999999999"/>
    <n v="-511.85500000000002"/>
    <n v="290.05200000000002"/>
    <n v="3190.5650000000001"/>
    <s v="VND"/>
    <s v=""/>
    <s v=""/>
    <s v="2900008259"/>
    <s v=""/>
    <s v="V01H010001"/>
    <s v="2101"/>
    <s v="Complete"/>
    <s v="MTS"/>
    <s v="C6703328"/>
    <s v="BIG C - DI AN"/>
    <s v="MTS"/>
    <n v="16"/>
    <x v="1"/>
    <x v="1"/>
  </r>
  <r>
    <x v="34"/>
    <s v="NBTI - VIETNAM MT"/>
    <s v="F51"/>
    <s v="MT SOUTH"/>
    <s v="EVN2"/>
    <s v="NBTI - VIETNAM MT"/>
    <s v="MW00"/>
    <s v="VNMTDS"/>
    <s v="MT-DIR-S"/>
    <s v="331017"/>
    <s v="Richoco Wfr 58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259"/>
    <s v=""/>
    <s v="V01H010001"/>
    <s v="2101"/>
    <s v="Complete"/>
    <s v="MTS"/>
    <s v="C6703328"/>
    <s v="BIG C - DI AN"/>
    <s v="MTS"/>
    <n v="4"/>
    <x v="1"/>
    <x v="1"/>
  </r>
  <r>
    <x v="34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259"/>
    <s v=""/>
    <s v="V01H010001"/>
    <s v="2101"/>
    <s v="Complete"/>
    <s v="MTS"/>
    <s v="C6703328"/>
    <s v="BIG C - DI AN"/>
    <s v="MTS"/>
    <n v="3"/>
    <x v="1"/>
    <x v="1"/>
  </r>
  <r>
    <x v="34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259"/>
    <s v=""/>
    <s v="V01H010001"/>
    <s v="2101"/>
    <s v="Complete"/>
    <s v="MTS"/>
    <s v="C6703328"/>
    <s v="BIG C - DI AN"/>
    <s v="MTS"/>
    <n v="2"/>
    <x v="1"/>
    <x v="1"/>
  </r>
  <r>
    <x v="3"/>
    <s v="NBTI - VIETNAM MT"/>
    <s v="F51"/>
    <s v="MT SOUTH"/>
    <s v="EVN2"/>
    <s v="NBTI - VIETNAM MT"/>
    <s v="MW00"/>
    <s v="VNMTDS"/>
    <s v="MT-DIR-S"/>
    <s v="320429"/>
    <s v="Tin Can 350g"/>
    <n v="20"/>
    <n v="20"/>
    <s v="CTN"/>
    <s v="CTN"/>
    <n v="276"/>
    <n v="276"/>
    <s v=""/>
    <n v="5519.9939999999997"/>
    <n v="-752.726"/>
    <n v="551.99900000000002"/>
    <n v="6071.9930000000004"/>
    <s v="VND"/>
    <s v=""/>
    <s v=""/>
    <s v="2900008350"/>
    <s v=""/>
    <s v="V01H010001"/>
    <s v="2101"/>
    <s v="Complete"/>
    <s v="MTS"/>
    <s v="C6703319"/>
    <s v="BIG C - DONG NAI"/>
    <s v="MTS"/>
    <n v="20"/>
    <x v="2"/>
    <x v="1"/>
  </r>
  <r>
    <x v="21"/>
    <s v="NBTI - VIETNAM MT"/>
    <s v="F51"/>
    <s v="MT SOUTH"/>
    <s v="EVN2"/>
    <s v="NBTI - VIETNAM MT"/>
    <s v="MW00"/>
    <s v="VNMTDS"/>
    <s v="MT-DIR-S"/>
    <s v="320009"/>
    <s v="Richoco wfr 16g"/>
    <n v="400"/>
    <n v="400"/>
    <s v="CTN"/>
    <s v="CTN"/>
    <n v="204"/>
    <n v="204"/>
    <s v=""/>
    <n v="81600"/>
    <n v="0"/>
    <n v="8160"/>
    <n v="89760"/>
    <s v="VND"/>
    <s v=""/>
    <s v=""/>
    <s v="2900008418"/>
    <s v=""/>
    <s v="V01H010001"/>
    <s v="2101"/>
    <s v="Complete"/>
    <s v=""/>
    <s v="C6703159"/>
    <s v=""/>
    <s v=""/>
    <n v="400"/>
    <x v="3"/>
    <x v="3"/>
  </r>
  <r>
    <x v="21"/>
    <s v="NBTI - VIETNAM MT"/>
    <s v="F51"/>
    <s v="MT SOUTH"/>
    <s v="EVN2"/>
    <s v="NBTI - VIETNAM MT"/>
    <s v="MW00"/>
    <s v="VNMTDS"/>
    <s v="MT-DIR-S"/>
    <s v="321245"/>
    <s v="Richoco Wfr 52g"/>
    <n v="350"/>
    <n v="350"/>
    <s v="CTN"/>
    <s v="CTN"/>
    <n v="300"/>
    <n v="300"/>
    <s v=""/>
    <n v="105000"/>
    <n v="0"/>
    <n v="10500"/>
    <n v="115500"/>
    <s v="VND"/>
    <s v=""/>
    <s v=""/>
    <s v="2900008418"/>
    <s v=""/>
    <s v="V01H010001"/>
    <s v="2101"/>
    <s v="Complete"/>
    <s v=""/>
    <s v="C6703159"/>
    <s v=""/>
    <s v=""/>
    <n v="350"/>
    <x v="3"/>
    <x v="3"/>
  </r>
  <r>
    <x v="6"/>
    <s v="NBTI - VIETNAM MT"/>
    <s v="F09"/>
    <s v="EDD7 + EDD5"/>
    <s v="EVN2"/>
    <s v="NBTI - VIETNAM MT"/>
    <s v="MW00"/>
    <s v="VNMTIS"/>
    <s v="MT-IND-S"/>
    <s v="320004"/>
    <s v="Na 8g"/>
    <n v="800"/>
    <n v="800"/>
    <s v="CTN"/>
    <s v="CTN"/>
    <n v="107.01600000000001"/>
    <n v="107.01600000000001"/>
    <s v=""/>
    <n v="85612.911999999997"/>
    <n v="-25572.687999999998"/>
    <n v="8561.2909999999993"/>
    <n v="94174.202999999994"/>
    <s v="VND"/>
    <s v=""/>
    <s v=""/>
    <s v="2900008439"/>
    <s v=""/>
    <s v="V01H010001"/>
    <s v="2101"/>
    <s v="Complete"/>
    <s v=""/>
    <s v="C6703148"/>
    <s v=""/>
    <s v=""/>
    <n v="800"/>
    <x v="3"/>
    <x v="2"/>
  </r>
  <r>
    <x v="31"/>
    <s v="NBTI - VIETNAM MT"/>
    <s v="F51"/>
    <s v="MT SOUTH"/>
    <s v="EVN2"/>
    <s v="NBTI - VIETNAM MT"/>
    <s v="MW00"/>
    <s v="VNMTDS"/>
    <s v="MT-DIR-S"/>
    <s v="320463"/>
    <s v="Na 8,5g"/>
    <n v="15"/>
    <n v="15"/>
    <s v="CTN"/>
    <s v="CTN"/>
    <n v="115.03700000000001"/>
    <n v="115.03700000000001"/>
    <s v=""/>
    <n v="1725.55"/>
    <n v="-606.27499999999998"/>
    <n v="172.55500000000001"/>
    <n v="1898.105"/>
    <s v="VND"/>
    <s v=""/>
    <s v=""/>
    <s v="2900008441"/>
    <s v=""/>
    <s v="V01H010001"/>
    <s v="2101"/>
    <s v="Complete"/>
    <s v="MTS"/>
    <s v="C6703151"/>
    <s v=""/>
    <s v=""/>
    <n v="15"/>
    <x v="1"/>
    <x v="1"/>
  </r>
  <r>
    <x v="31"/>
    <s v="NBTI - VIETNAM MT"/>
    <s v="F51"/>
    <s v="MT SOUTH"/>
    <s v="EVN2"/>
    <s v="NBTI - VIETNAM MT"/>
    <s v="MW00"/>
    <s v="VNMTDS"/>
    <s v="MT-DIR-S"/>
    <s v="323620"/>
    <s v="Ahh 16g"/>
    <n v="15"/>
    <n v="15"/>
    <s v="CTN"/>
    <s v="CTN"/>
    <n v="340"/>
    <n v="340"/>
    <s v=""/>
    <n v="5100"/>
    <n v="0"/>
    <n v="510"/>
    <n v="5610"/>
    <s v="VND"/>
    <s v=""/>
    <s v=""/>
    <s v="2900008441"/>
    <s v=""/>
    <s v="V01H010001"/>
    <s v="2101"/>
    <s v="Complete"/>
    <s v="MTS"/>
    <s v="C6703151"/>
    <s v=""/>
    <s v=""/>
    <n v="15"/>
    <x v="1"/>
    <x v="1"/>
  </r>
  <r>
    <x v="31"/>
    <s v="NBTI - VIETNAM MT"/>
    <s v="F51"/>
    <s v="MT SOUTH"/>
    <s v="EVN2"/>
    <s v="NBTI - VIETNAM MT"/>
    <s v="MW00"/>
    <s v="VNMTDS"/>
    <s v="MT-DIR-S"/>
    <s v="321245"/>
    <s v="Richoco Wfr 52g"/>
    <n v="2"/>
    <n v="2"/>
    <s v="CTN"/>
    <s v="CTN"/>
    <n v="300"/>
    <n v="300"/>
    <s v=""/>
    <n v="600"/>
    <n v="0"/>
    <n v="60"/>
    <n v="660"/>
    <s v="VND"/>
    <s v=""/>
    <s v=""/>
    <s v="2900008441"/>
    <s v=""/>
    <s v="V01H010001"/>
    <s v="2101"/>
    <s v="Complete"/>
    <s v="MTS"/>
    <s v="C6703151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4103"/>
    <s v="Na 52g Tet"/>
    <n v="3"/>
    <n v="3"/>
    <s v="CTN"/>
    <s v="CTN"/>
    <n v="300"/>
    <n v="300"/>
    <s v=""/>
    <n v="900"/>
    <n v="0"/>
    <n v="90"/>
    <n v="990"/>
    <s v="VND"/>
    <s v=""/>
    <s v=""/>
    <s v="2900008441"/>
    <s v=""/>
    <s v="V01H010001"/>
    <s v="2101"/>
    <s v="Complete"/>
    <s v="MTS"/>
    <s v="C6703151"/>
    <s v=""/>
    <s v=""/>
    <n v="3"/>
    <x v="1"/>
    <x v="1"/>
  </r>
  <r>
    <x v="31"/>
    <s v="NBTI - VIETNAM MT"/>
    <s v="F51"/>
    <s v="MT SOUTH"/>
    <s v="EVN2"/>
    <s v="NBTI - VIETNAM MT"/>
    <s v="MW00"/>
    <s v="VNMTDS"/>
    <s v="MT-DIR-S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8441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0429"/>
    <s v="Tin Can 350g"/>
    <n v="3"/>
    <n v="3"/>
    <s v="CTN"/>
    <s v="CTN"/>
    <n v="264"/>
    <n v="264"/>
    <s v=""/>
    <n v="792"/>
    <n v="-108"/>
    <n v="79.2"/>
    <n v="871.2"/>
    <s v="VND"/>
    <s v=""/>
    <s v=""/>
    <s v="2900008441"/>
    <s v=""/>
    <s v="V01H010001"/>
    <s v="2101"/>
    <s v="Complete"/>
    <s v="MTS"/>
    <s v="C6703151"/>
    <s v=""/>
    <s v=""/>
    <n v="3"/>
    <x v="1"/>
    <x v="1"/>
  </r>
  <r>
    <x v="31"/>
    <s v="NBTI - VIETNAM MT"/>
    <s v="F51"/>
    <s v="MT SOUTH"/>
    <s v="EVN2"/>
    <s v="NBTI - VIETNAM MT"/>
    <s v="MW00"/>
    <s v="VNMTDS"/>
    <s v="MT-DIR-S"/>
    <s v="320585"/>
    <s v="Big Rolls 330g"/>
    <n v="3"/>
    <n v="3"/>
    <s v="CTN"/>
    <s v="CTN"/>
    <n v="252"/>
    <n v="252"/>
    <s v=""/>
    <n v="756"/>
    <n v="0"/>
    <n v="75.599999999999994"/>
    <n v="831.6"/>
    <s v="VND"/>
    <s v=""/>
    <s v=""/>
    <s v="2900008441"/>
    <s v=""/>
    <s v="V01H010001"/>
    <s v="2101"/>
    <s v="Complete"/>
    <s v="MTS"/>
    <s v="C6703151"/>
    <s v=""/>
    <s v=""/>
    <n v="3"/>
    <x v="1"/>
    <x v="1"/>
  </r>
  <r>
    <x v="21"/>
    <s v="NBTI - VIETNAM MT"/>
    <s v="F51"/>
    <s v="MT SOUTH"/>
    <s v="EVN2"/>
    <s v="NBTI - VIETNAM MT"/>
    <s v="MW00"/>
    <s v="VNMTDS"/>
    <s v="MT-DIR-S"/>
    <s v="320001"/>
    <s v="Na 16g Tet"/>
    <n v="250"/>
    <n v="250"/>
    <s v="CTN"/>
    <s v="CTN"/>
    <n v="173.4"/>
    <n v="173.4"/>
    <s v=""/>
    <n v="43350"/>
    <n v="-7650"/>
    <n v="4335"/>
    <n v="47685"/>
    <s v="VND"/>
    <s v=""/>
    <s v=""/>
    <s v="2900008423"/>
    <s v=""/>
    <s v="V01H010001"/>
    <s v="2101"/>
    <s v="Complete"/>
    <s v=""/>
    <s v="C6703347"/>
    <s v=""/>
    <s v=""/>
    <n v="250"/>
    <x v="3"/>
    <x v="3"/>
  </r>
  <r>
    <x v="21"/>
    <s v="NBTI - VIETNAM MT"/>
    <s v="F51"/>
    <s v="MT SOUTH"/>
    <s v="EVN2"/>
    <s v="NBTI - VIETNAM MT"/>
    <s v="MW00"/>
    <s v="VNMTDS"/>
    <s v="MT-DIR-S"/>
    <s v="323510"/>
    <s v="Na 52g *60g"/>
    <n v="100"/>
    <n v="100"/>
    <s v="CTN"/>
    <s v="CTN"/>
    <n v="300"/>
    <n v="300"/>
    <s v=""/>
    <n v="30000"/>
    <n v="0"/>
    <n v="3000"/>
    <n v="33000"/>
    <s v="VND"/>
    <s v=""/>
    <s v=""/>
    <s v="2900008423"/>
    <s v=""/>
    <s v="V01H010001"/>
    <s v="2101"/>
    <s v="Complete"/>
    <s v=""/>
    <s v="C6703347"/>
    <s v=""/>
    <s v=""/>
    <n v="100"/>
    <x v="3"/>
    <x v="3"/>
  </r>
  <r>
    <x v="21"/>
    <s v="NBTI - VIETNAM MT"/>
    <s v="F51"/>
    <s v="MT SOUTH"/>
    <s v="EVN2"/>
    <s v="NBTI - VIETNAM MT"/>
    <s v="MW00"/>
    <s v="VNMTDS"/>
    <s v="MT-DIR-S"/>
    <s v="321245"/>
    <s v="Richoco Wfr 52g"/>
    <n v="40"/>
    <n v="40"/>
    <s v="CTN"/>
    <s v="CTN"/>
    <n v="300"/>
    <n v="300"/>
    <s v=""/>
    <n v="12000"/>
    <n v="0"/>
    <n v="1200"/>
    <n v="13200"/>
    <s v="VND"/>
    <s v=""/>
    <s v=""/>
    <s v="2900008423"/>
    <s v=""/>
    <s v="V01H010001"/>
    <s v="2101"/>
    <s v="Complete"/>
    <s v=""/>
    <s v="C6703347"/>
    <s v=""/>
    <s v=""/>
    <n v="40"/>
    <x v="3"/>
    <x v="3"/>
  </r>
  <r>
    <x v="21"/>
    <s v="NBTI - VIETNAM MT"/>
    <s v="F51"/>
    <s v="MT SOUTH"/>
    <s v="EVN2"/>
    <s v="NBTI - VIETNAM MT"/>
    <s v="MW00"/>
    <s v="VNMTDS"/>
    <s v="MT-DIR-S"/>
    <s v="320009"/>
    <s v="Richoco wfr 16g"/>
    <n v="50"/>
    <n v="50"/>
    <s v="CTN"/>
    <s v="CTN"/>
    <n v="204"/>
    <n v="204"/>
    <s v=""/>
    <n v="10200"/>
    <n v="0"/>
    <n v="1020"/>
    <n v="11220"/>
    <s v="VND"/>
    <s v=""/>
    <s v=""/>
    <s v="2900008424"/>
    <s v=""/>
    <s v="V01H010001"/>
    <s v="2101"/>
    <s v="Complete"/>
    <s v=""/>
    <s v="C6703347"/>
    <s v=""/>
    <s v=""/>
    <n v="50"/>
    <x v="3"/>
    <x v="3"/>
  </r>
  <r>
    <x v="6"/>
    <s v="NBTI - VIETNAM MT"/>
    <s v="F09"/>
    <s v="EDD7 + EDD5"/>
    <s v="EVN2"/>
    <s v="NBTI - VIETNAM MT"/>
    <s v="MW00"/>
    <s v="VNMTIS"/>
    <s v="MT-IND-S"/>
    <s v="320001"/>
    <s v="Na 16g Tet"/>
    <n v="1100"/>
    <n v="1100"/>
    <s v="CTN"/>
    <s v="CTN"/>
    <n v="157.79400000000001"/>
    <n v="157.79400000000001"/>
    <s v=""/>
    <n v="173573.4"/>
    <n v="-30630.6"/>
    <n v="17357.34"/>
    <n v="190930.74"/>
    <s v="VND"/>
    <s v=""/>
    <s v=""/>
    <s v="2900008453"/>
    <s v=""/>
    <s v="V01H010001"/>
    <s v="2101"/>
    <s v="Complete"/>
    <s v=""/>
    <s v="C6703148"/>
    <s v=""/>
    <s v=""/>
    <n v="1100"/>
    <x v="3"/>
    <x v="2"/>
  </r>
  <r>
    <x v="6"/>
    <s v="NBTI - VIETNAM MT"/>
    <s v="F09"/>
    <s v="EDD7 + EDD5"/>
    <s v="EVN2"/>
    <s v="NBTI - VIETNAM MT"/>
    <s v="MW00"/>
    <s v="VNMTIS"/>
    <s v="MT-IND-S"/>
    <s v="320001"/>
    <s v="Na 16g Tet"/>
    <n v="1000"/>
    <n v="1000"/>
    <s v="CTN"/>
    <s v="CTN"/>
    <n v="157.79400000000001"/>
    <n v="157.79400000000001"/>
    <s v=""/>
    <n v="157794"/>
    <n v="-27846"/>
    <n v="15779.4"/>
    <n v="173573.4"/>
    <s v="VND"/>
    <s v=""/>
    <s v=""/>
    <s v="2900008455"/>
    <s v=""/>
    <s v="V01H010001"/>
    <s v="2101"/>
    <s v="Canceled"/>
    <s v=""/>
    <s v=""/>
    <s v=""/>
    <s v=""/>
    <n v="1000"/>
    <x v="3"/>
    <x v="2"/>
  </r>
  <r>
    <x v="6"/>
    <s v="NBTI - VIETNAM MT"/>
    <s v="F09"/>
    <s v="EDD7 + EDD5"/>
    <s v="EVN2"/>
    <s v="NBTI - VIETNAM MT"/>
    <s v="MW00"/>
    <s v="VNMTIS"/>
    <s v="MT-IND-S"/>
    <s v="320004"/>
    <s v="Na 8g"/>
    <n v="1000"/>
    <n v="1000"/>
    <s v="CTN"/>
    <s v="CTN"/>
    <n v="107.01600000000001"/>
    <n v="107.01600000000001"/>
    <s v=""/>
    <n v="107016.14"/>
    <n v="-31965.86"/>
    <n v="10701.614"/>
    <n v="117717.754"/>
    <s v="VND"/>
    <s v=""/>
    <s v=""/>
    <s v="2900008456"/>
    <s v=""/>
    <s v="V01H010001"/>
    <s v="2101"/>
    <s v="Complete"/>
    <s v=""/>
    <s v="C6703148"/>
    <s v=""/>
    <s v=""/>
    <n v="1000"/>
    <x v="3"/>
    <x v="2"/>
  </r>
  <r>
    <x v="6"/>
    <s v="NBTI - VIETNAM MT"/>
    <s v="F09"/>
    <s v="EDD7 + EDD5"/>
    <s v="EVN2"/>
    <s v="NBTI - VIETNAM MT"/>
    <s v="MW00"/>
    <s v="VNMTIS"/>
    <s v="MT-IND-S"/>
    <s v="320004"/>
    <s v="Na 8g"/>
    <n v="1000"/>
    <n v="1000"/>
    <s v="CTN"/>
    <s v="CTN"/>
    <n v="107.01600000000001"/>
    <n v="107.01600000000001"/>
    <s v=""/>
    <n v="107016.14"/>
    <n v="-31965.86"/>
    <n v="10701.614"/>
    <n v="117717.754"/>
    <s v="VND"/>
    <s v=""/>
    <s v=""/>
    <s v="2900008457"/>
    <s v=""/>
    <s v="V01H010001"/>
    <s v="2101"/>
    <s v="Complete"/>
    <s v=""/>
    <s v="C6703148"/>
    <s v=""/>
    <s v=""/>
    <n v="1000"/>
    <x v="3"/>
    <x v="2"/>
  </r>
  <r>
    <x v="35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15.03700000000001"/>
    <n v="115.03700000000001"/>
    <s v=""/>
    <n v="1150.367"/>
    <n v="-404.18299999999999"/>
    <n v="115.03700000000001"/>
    <n v="1265.404"/>
    <s v="VND"/>
    <s v=""/>
    <s v=""/>
    <s v="2900008346"/>
    <s v=""/>
    <s v="V01H010001"/>
    <s v="2101"/>
    <s v="Complete"/>
    <s v="MTS"/>
    <s v="C6703156"/>
    <s v=""/>
    <s v=""/>
    <n v="10"/>
    <x v="1"/>
    <x v="1"/>
  </r>
  <r>
    <x v="35"/>
    <s v="NBTI - VIETNAM MT"/>
    <s v="F51"/>
    <s v="MT SOUTH"/>
    <s v="EVN2"/>
    <s v="NBTI - VIETNAM MT"/>
    <s v="MW00"/>
    <s v="VNMTDS"/>
    <s v="MT-DIR-S"/>
    <s v="323620"/>
    <s v="Ahh 16g"/>
    <n v="10"/>
    <n v="10"/>
    <s v="CTN"/>
    <s v="CTN"/>
    <n v="340"/>
    <n v="340"/>
    <s v=""/>
    <n v="3400"/>
    <n v="0"/>
    <n v="340"/>
    <n v="3740"/>
    <s v="VND"/>
    <s v=""/>
    <s v=""/>
    <s v="2900008346"/>
    <s v=""/>
    <s v="V01H010001"/>
    <s v="2101"/>
    <s v="Complete"/>
    <s v="MTS"/>
    <s v="C6703156"/>
    <s v=""/>
    <s v=""/>
    <n v="10"/>
    <x v="1"/>
    <x v="1"/>
  </r>
  <r>
    <x v="35"/>
    <s v="NBTI - VIETNAM MT"/>
    <s v="F51"/>
    <s v="MT SOUTH"/>
    <s v="EVN2"/>
    <s v="NBTI - VIETNAM MT"/>
    <s v="MW00"/>
    <s v="VNMTDS"/>
    <s v="MT-DIR-S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8346"/>
    <s v=""/>
    <s v="V01H010001"/>
    <s v="2101"/>
    <s v="Complete"/>
    <s v="MTS"/>
    <s v="C6703156"/>
    <s v=""/>
    <s v=""/>
    <n v="5"/>
    <x v="1"/>
    <x v="1"/>
  </r>
  <r>
    <x v="35"/>
    <s v="NBTI - VIETNAM MT"/>
    <s v="F51"/>
    <s v="MT SOUTH"/>
    <s v="EVN2"/>
    <s v="NBTI - VIETNAM MT"/>
    <s v="MW00"/>
    <s v="VNMTDS"/>
    <s v="MT-DIR-S"/>
    <s v="320001"/>
    <s v="Na 16g Tet"/>
    <n v="5"/>
    <n v="5"/>
    <s v="CTN"/>
    <s v="CTN"/>
    <n v="213.273"/>
    <n v="213.273"/>
    <s v=""/>
    <n v="1066.365"/>
    <n v="0"/>
    <n v="106.637"/>
    <n v="1173.002"/>
    <s v="VND"/>
    <s v=""/>
    <s v=""/>
    <s v="2900008346"/>
    <s v=""/>
    <s v="V01H010001"/>
    <s v="2101"/>
    <s v="Complete"/>
    <s v="MTS"/>
    <s v="C6703156"/>
    <s v=""/>
    <s v=""/>
    <n v="5"/>
    <x v="1"/>
    <x v="1"/>
  </r>
  <r>
    <x v="35"/>
    <s v="NBTI - VIETNAM MT"/>
    <s v="F51"/>
    <s v="MT SOUTH"/>
    <s v="EVN2"/>
    <s v="NBTI - VIETNAM MT"/>
    <s v="MW00"/>
    <s v="VNMTDS"/>
    <s v="MT-DIR-S"/>
    <s v="320585"/>
    <s v="Big Rolls 330g"/>
    <n v="20"/>
    <n v="20"/>
    <s v="CTN"/>
    <s v="CTN"/>
    <n v="252"/>
    <n v="252"/>
    <s v=""/>
    <n v="5040"/>
    <n v="0"/>
    <n v="503.99900000000002"/>
    <n v="5543.9989999999998"/>
    <s v="VND"/>
    <s v=""/>
    <s v=""/>
    <s v="2900008346"/>
    <s v=""/>
    <s v="V01H010001"/>
    <s v="2101"/>
    <s v="Complete"/>
    <s v="MTS"/>
    <s v="C6703156"/>
    <s v=""/>
    <s v=""/>
    <n v="20"/>
    <x v="1"/>
    <x v="1"/>
  </r>
  <r>
    <x v="27"/>
    <s v="NBTI - VIETNAM MT"/>
    <s v="F51"/>
    <s v="MT SOUTH"/>
    <s v="EVN2"/>
    <s v="NBTI - VIETNAM MT"/>
    <s v="MW00"/>
    <s v="VNMTDC"/>
    <s v="MT-DIR-C"/>
    <s v="320463"/>
    <s v="Na 8,5g"/>
    <n v="10"/>
    <n v="10"/>
    <s v="CTN"/>
    <s v="CTN"/>
    <n v="115.03700000000001"/>
    <n v="115.03700000000001"/>
    <s v=""/>
    <n v="1150.367"/>
    <n v="-404.18299999999999"/>
    <n v="115.03700000000001"/>
    <n v="1265.404"/>
    <s v="VND"/>
    <s v=""/>
    <s v=""/>
    <s v="2900008432"/>
    <s v=""/>
    <s v="V01H010001"/>
    <s v="2101"/>
    <s v="Canceled"/>
    <s v="MTN"/>
    <s v=""/>
    <s v=""/>
    <s v=""/>
    <n v="10"/>
    <x v="4"/>
    <x v="0"/>
  </r>
  <r>
    <x v="27"/>
    <s v="NBTI - VIETNAM MT"/>
    <s v="F51"/>
    <s v="MT SOUTH"/>
    <s v="EVN2"/>
    <s v="NBTI - VIETNAM MT"/>
    <s v="MW00"/>
    <s v="VNMTDC"/>
    <s v="MT-DIR-C"/>
    <s v="323620"/>
    <s v="Ahh 16g"/>
    <n v="150"/>
    <n v="150"/>
    <s v="CTN"/>
    <s v="CTN"/>
    <n v="340"/>
    <n v="340"/>
    <s v=""/>
    <n v="51000"/>
    <n v="0"/>
    <n v="5099.9989999999998"/>
    <n v="56099.999000000003"/>
    <s v="VND"/>
    <s v=""/>
    <s v=""/>
    <s v="2900008432"/>
    <s v=""/>
    <s v="V01H010001"/>
    <s v="2101"/>
    <s v="Canceled"/>
    <s v="MTN"/>
    <s v=""/>
    <s v=""/>
    <s v=""/>
    <n v="150"/>
    <x v="4"/>
    <x v="0"/>
  </r>
  <r>
    <x v="27"/>
    <s v="NBTI - VIETNAM MT"/>
    <s v="F51"/>
    <s v="MT SOUTH"/>
    <s v="EVN2"/>
    <s v="NBTI - VIETNAM MT"/>
    <s v="MW00"/>
    <s v="VNMTDC"/>
    <s v="MT-DIR-C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8432"/>
    <s v=""/>
    <s v="V01H010001"/>
    <s v="2101"/>
    <s v="Canceled"/>
    <s v="MTN"/>
    <s v="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31017"/>
    <s v="Richoco Wfr 58g"/>
    <n v="5"/>
    <n v="5"/>
    <s v="CTN"/>
    <s v="CTN"/>
    <n v="300"/>
    <n v="300"/>
    <s v=""/>
    <n v="1500"/>
    <n v="0"/>
    <n v="150"/>
    <n v="1650"/>
    <s v="VND"/>
    <s v=""/>
    <s v=""/>
    <s v="2900008432"/>
    <s v=""/>
    <s v="V01H010001"/>
    <s v="2101"/>
    <s v="Canceled"/>
    <s v="MTN"/>
    <s v="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3510"/>
    <s v="Na 52g *60g"/>
    <n v="5"/>
    <n v="5"/>
    <s v="CTN"/>
    <s v="CTN"/>
    <n v="300"/>
    <n v="300"/>
    <s v=""/>
    <n v="1500"/>
    <n v="0"/>
    <n v="150"/>
    <n v="1650"/>
    <s v="VND"/>
    <s v=""/>
    <s v=""/>
    <s v="2900008432"/>
    <s v=""/>
    <s v="V01H010001"/>
    <s v="2101"/>
    <s v="Canceled"/>
    <s v="MTN"/>
    <s v="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8432"/>
    <s v=""/>
    <s v="V01H010001"/>
    <s v="2101"/>
    <s v="Canceled"/>
    <s v="MTN"/>
    <s v=""/>
    <s v=""/>
    <s v=""/>
    <n v="10"/>
    <x v="4"/>
    <x v="0"/>
  </r>
  <r>
    <x v="27"/>
    <s v="NBTI - VIETNAM MT"/>
    <s v="F51"/>
    <s v="MT SOUTH"/>
    <s v="EVN2"/>
    <s v="NBTI - VIETNAM MT"/>
    <s v="MW00"/>
    <s v="VNMTDC"/>
    <s v="MT-DIR-C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8432"/>
    <s v=""/>
    <s v="V01H010001"/>
    <s v="2101"/>
    <s v="Canceled"/>
    <s v="MTN"/>
    <s v="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0429"/>
    <s v="Tin Can 350g"/>
    <n v="10"/>
    <n v="10"/>
    <s v="CTN"/>
    <s v="CTN"/>
    <n v="264"/>
    <n v="264"/>
    <s v=""/>
    <n v="2640"/>
    <n v="-360"/>
    <n v="264"/>
    <n v="2904"/>
    <s v="VND"/>
    <s v=""/>
    <s v=""/>
    <s v="2900008432"/>
    <s v=""/>
    <s v="V01H010001"/>
    <s v="2101"/>
    <s v="Canceled"/>
    <s v="MTN"/>
    <s v=""/>
    <s v=""/>
    <s v=""/>
    <n v="10"/>
    <x v="4"/>
    <x v="0"/>
  </r>
  <r>
    <x v="27"/>
    <s v="NBTI - VIETNAM MT"/>
    <s v="F51"/>
    <s v="MT SOUTH"/>
    <s v="EVN2"/>
    <s v="NBTI - VIETNAM MT"/>
    <s v="MW00"/>
    <s v="VNMTDC"/>
    <s v="MT-DIR-C"/>
    <s v="320585"/>
    <s v="Big Rolls 330g"/>
    <n v="10"/>
    <n v="10"/>
    <s v="CTN"/>
    <s v="CTN"/>
    <n v="252"/>
    <n v="252"/>
    <s v=""/>
    <n v="2520"/>
    <n v="0"/>
    <n v="252"/>
    <n v="2772"/>
    <s v="VND"/>
    <s v=""/>
    <s v=""/>
    <s v="2900008432"/>
    <s v=""/>
    <s v="V01H010001"/>
    <s v="2101"/>
    <s v="Canceled"/>
    <s v="MTN"/>
    <s v=""/>
    <s v=""/>
    <s v=""/>
    <n v="10"/>
    <x v="4"/>
    <x v="0"/>
  </r>
  <r>
    <x v="32"/>
    <s v="NBTI - VIETNAM MT"/>
    <s v="F51"/>
    <s v="MT SOUTH"/>
    <s v="EVN2"/>
    <s v="NBTI - VIETNAM MT"/>
    <s v="MW00"/>
    <s v="VNMTDN"/>
    <s v="MT-DIR-N"/>
    <s v="320463"/>
    <s v="Na 8,5g"/>
    <n v="10"/>
    <n v="10"/>
    <s v="CTN"/>
    <s v="CTN"/>
    <n v="115.03700000000001"/>
    <n v="115.03700000000001"/>
    <s v=""/>
    <n v="1150.367"/>
    <n v="-404.18299999999999"/>
    <n v="115.03700000000001"/>
    <n v="1265.404"/>
    <s v="VND"/>
    <s v=""/>
    <s v=""/>
    <s v="2900008445"/>
    <s v=""/>
    <s v="V01H010001"/>
    <s v="2101"/>
    <s v="Complete"/>
    <s v="MTN"/>
    <s v="C6703370"/>
    <s v=""/>
    <s v=""/>
    <n v="10"/>
    <x v="0"/>
    <x v="0"/>
  </r>
  <r>
    <x v="32"/>
    <s v="NBTI - VIETNAM MT"/>
    <s v="F51"/>
    <s v="MT SOUTH"/>
    <s v="EVN2"/>
    <s v="NBTI - VIETNAM MT"/>
    <s v="MW00"/>
    <s v="VNMTDN"/>
    <s v="MT-DIR-N"/>
    <s v="321238"/>
    <s v="Richoco Wfr 17g"/>
    <n v="3"/>
    <n v="3"/>
    <s v="CTN"/>
    <s v="CTN"/>
    <n v="213.273"/>
    <n v="213.273"/>
    <s v=""/>
    <n v="639.81899999999996"/>
    <n v="0"/>
    <n v="63.981999999999999"/>
    <n v="703.80100000000004"/>
    <s v="VND"/>
    <s v=""/>
    <s v=""/>
    <s v="2900008445"/>
    <s v=""/>
    <s v="V01H010001"/>
    <s v="2101"/>
    <s v="Complete"/>
    <s v="MTN"/>
    <s v="C6703370"/>
    <s v=""/>
    <s v=""/>
    <n v="3"/>
    <x v="0"/>
    <x v="0"/>
  </r>
  <r>
    <x v="32"/>
    <s v="NBTI - VIETNAM MT"/>
    <s v="F51"/>
    <s v="MT SOUTH"/>
    <s v="EVN2"/>
    <s v="NBTI - VIETNAM MT"/>
    <s v="MW00"/>
    <s v="VNMTDN"/>
    <s v="MT-DIR-N"/>
    <s v="321245"/>
    <s v="Richoco Wfr 52g"/>
    <n v="2"/>
    <n v="2"/>
    <s v="CTN"/>
    <s v="CTN"/>
    <n v="300"/>
    <n v="300"/>
    <s v=""/>
    <n v="600"/>
    <n v="0"/>
    <n v="60"/>
    <n v="660"/>
    <s v="VND"/>
    <s v=""/>
    <s v=""/>
    <s v="2900008445"/>
    <s v=""/>
    <s v="V01H010001"/>
    <s v="2101"/>
    <s v="Complete"/>
    <s v="MTN"/>
    <s v="C6703370"/>
    <s v=""/>
    <s v=""/>
    <n v="2"/>
    <x v="0"/>
    <x v="0"/>
  </r>
  <r>
    <x v="32"/>
    <s v="NBTI - VIETNAM MT"/>
    <s v="F51"/>
    <s v="MT SOUTH"/>
    <s v="EVN2"/>
    <s v="NBTI - VIETNAM MT"/>
    <s v="MW00"/>
    <s v="VNMTDN"/>
    <s v="MT-DIR-N"/>
    <s v="320585"/>
    <s v="Big Rolls 330g"/>
    <n v="5"/>
    <n v="5"/>
    <s v="CTN"/>
    <s v="CTN"/>
    <n v="252"/>
    <n v="252"/>
    <s v=""/>
    <n v="1260"/>
    <n v="0"/>
    <n v="126"/>
    <n v="1386"/>
    <s v="VND"/>
    <s v=""/>
    <s v=""/>
    <s v="2900008445"/>
    <s v=""/>
    <s v="V01H010001"/>
    <s v="2101"/>
    <s v="Complete"/>
    <s v="MTN"/>
    <s v="C6703370"/>
    <s v=""/>
    <s v=""/>
    <n v="5"/>
    <x v="0"/>
    <x v="0"/>
  </r>
  <r>
    <x v="32"/>
    <s v="NBTI - VIETNAM MT"/>
    <s v="F51"/>
    <s v="MT SOUTH"/>
    <s v="EVN2"/>
    <s v="NBTI - VIETNAM MT"/>
    <s v="MW00"/>
    <s v="VNMTDN"/>
    <s v="MT-DIR-N"/>
    <s v="320585"/>
    <s v="Big Rolls 330g"/>
    <n v="15"/>
    <n v="15"/>
    <s v="CTN"/>
    <s v="CTN"/>
    <n v="252"/>
    <n v="252"/>
    <s v=""/>
    <n v="3780"/>
    <n v="0"/>
    <n v="378"/>
    <n v="4158"/>
    <s v="VND"/>
    <s v=""/>
    <s v=""/>
    <s v="2900008446"/>
    <s v=""/>
    <s v="V01H010001"/>
    <s v="2101"/>
    <s v="Complete"/>
    <s v="MTN"/>
    <s v="C6703370"/>
    <s v=""/>
    <s v=""/>
    <n v="15"/>
    <x v="0"/>
    <x v="0"/>
  </r>
  <r>
    <x v="30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15.03700000000001"/>
    <n v="115.03700000000001"/>
    <s v=""/>
    <n v="575.18299999999999"/>
    <n v="-202.09200000000001"/>
    <n v="57.518000000000001"/>
    <n v="632.70100000000002"/>
    <s v="VND"/>
    <s v=""/>
    <s v=""/>
    <s v="2900008488"/>
    <s v=""/>
    <s v="V01H010001"/>
    <s v="2101"/>
    <s v="Complete"/>
    <s v="MTS"/>
    <s v="C6703157"/>
    <s v=""/>
    <s v=""/>
    <n v="5"/>
    <x v="2"/>
    <x v="1"/>
  </r>
  <r>
    <x v="30"/>
    <s v="NBTI - VIETNAM MT"/>
    <s v="F51"/>
    <s v="MT SOUTH"/>
    <s v="EVN2"/>
    <s v="NBTI - VIETNAM MT"/>
    <s v="MW00"/>
    <s v="VNMTDS"/>
    <s v="MT-DIR-S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8488"/>
    <s v=""/>
    <s v="V01H010001"/>
    <s v="2101"/>
    <s v="Complete"/>
    <s v="MTS"/>
    <s v="C6703157"/>
    <s v=""/>
    <s v=""/>
    <n v="5"/>
    <x v="2"/>
    <x v="1"/>
  </r>
  <r>
    <x v="30"/>
    <s v="NBTI - VIETNAM MT"/>
    <s v="F51"/>
    <s v="MT SOUTH"/>
    <s v="EVN2"/>
    <s v="NBTI - VIETNAM MT"/>
    <s v="MW00"/>
    <s v="VNMTDS"/>
    <s v="MT-DIR-S"/>
    <s v="321245"/>
    <s v="Richoco Wfr 52g"/>
    <n v="2"/>
    <n v="2"/>
    <s v="CTN"/>
    <s v="CTN"/>
    <n v="300"/>
    <n v="300"/>
    <s v=""/>
    <n v="600"/>
    <n v="0"/>
    <n v="60"/>
    <n v="660"/>
    <s v="VND"/>
    <s v=""/>
    <s v=""/>
    <s v="2900008488"/>
    <s v=""/>
    <s v="V01H010001"/>
    <s v="2101"/>
    <s v="Complete"/>
    <s v="MTS"/>
    <s v="C6703157"/>
    <s v=""/>
    <s v=""/>
    <n v="2"/>
    <x v="2"/>
    <x v="1"/>
  </r>
  <r>
    <x v="30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00"/>
    <n v="300"/>
    <s v=""/>
    <n v="600"/>
    <n v="0"/>
    <n v="60"/>
    <n v="660"/>
    <s v="VND"/>
    <s v=""/>
    <s v=""/>
    <s v="2900008488"/>
    <s v=""/>
    <s v="V01H010001"/>
    <s v="2101"/>
    <s v="Complete"/>
    <s v="MTS"/>
    <s v="C6703157"/>
    <s v=""/>
    <s v=""/>
    <n v="2"/>
    <x v="2"/>
    <x v="1"/>
  </r>
  <r>
    <x v="30"/>
    <s v="NBTI - VIETNAM MT"/>
    <s v="F51"/>
    <s v="MT SOUTH"/>
    <s v="EVN2"/>
    <s v="NBTI - VIETNAM MT"/>
    <s v="MW00"/>
    <s v="VNMTDS"/>
    <s v="MT-DIR-S"/>
    <s v="320000"/>
    <s v="Na 16g"/>
    <n v="12"/>
    <n v="12"/>
    <s v="CTN"/>
    <s v="CTN"/>
    <n v="213.273"/>
    <n v="213.273"/>
    <s v=""/>
    <n v="2559.2759999999998"/>
    <n v="0"/>
    <n v="255.92699999999999"/>
    <n v="2815.203"/>
    <s v="VND"/>
    <s v=""/>
    <s v=""/>
    <s v="2900008488"/>
    <s v=""/>
    <s v="V01H010001"/>
    <s v="2101"/>
    <s v="Complete"/>
    <s v="MTS"/>
    <s v="C6703157"/>
    <s v=""/>
    <s v=""/>
    <n v="12"/>
    <x v="2"/>
    <x v="1"/>
  </r>
  <r>
    <x v="30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00"/>
    <n v="300"/>
    <s v=""/>
    <n v="900"/>
    <n v="0"/>
    <n v="90"/>
    <n v="990"/>
    <s v="VND"/>
    <s v=""/>
    <s v=""/>
    <s v="2900008488"/>
    <s v=""/>
    <s v="V01H010001"/>
    <s v="2101"/>
    <s v="Complete"/>
    <s v="MTS"/>
    <s v="C6703157"/>
    <s v=""/>
    <s v=""/>
    <n v="3"/>
    <x v="2"/>
    <x v="1"/>
  </r>
  <r>
    <x v="30"/>
    <s v="NBTI - VIETNAM MT"/>
    <s v="F51"/>
    <s v="MT SOUTH"/>
    <s v="EVN2"/>
    <s v="NBTI - VIETNAM MT"/>
    <s v="MW00"/>
    <s v="VNMTDS"/>
    <s v="MT-DIR-S"/>
    <s v="320585"/>
    <s v="Big Rolls 330g"/>
    <n v="10"/>
    <n v="10"/>
    <s v="CTN"/>
    <s v="CTN"/>
    <n v="252"/>
    <n v="252"/>
    <s v=""/>
    <n v="2520"/>
    <n v="0"/>
    <n v="252"/>
    <n v="2772"/>
    <s v="VND"/>
    <s v=""/>
    <s v=""/>
    <s v="2900008488"/>
    <s v=""/>
    <s v="V01H010001"/>
    <s v="2101"/>
    <s v="Complete"/>
    <s v="MTS"/>
    <s v="C6703157"/>
    <s v=""/>
    <s v=""/>
    <n v="10"/>
    <x v="2"/>
    <x v="1"/>
  </r>
  <r>
    <x v="6"/>
    <s v="NBTI - VIETNAM MT"/>
    <s v="F09"/>
    <s v="EDD7 + EDD5"/>
    <s v="EVN2"/>
    <s v="NBTI - VIETNAM MT"/>
    <s v="MW00"/>
    <s v="VNMTIS"/>
    <s v="MT-IND-S"/>
    <s v="320001"/>
    <s v="Na 16g Tet"/>
    <n v="539"/>
    <n v="539"/>
    <s v="CTN"/>
    <s v="CTN"/>
    <n v="157.79400000000001"/>
    <n v="157.79400000000001"/>
    <s v=""/>
    <n v="85050.966"/>
    <n v="-15008.994000000001"/>
    <n v="8505.0969999999998"/>
    <n v="93556.062999999995"/>
    <s v="VND"/>
    <s v=""/>
    <s v=""/>
    <s v="2900008496"/>
    <s v=""/>
    <s v="V01H010001"/>
    <s v="2101"/>
    <s v="Complete"/>
    <s v=""/>
    <s v="C6703148"/>
    <s v=""/>
    <s v=""/>
    <n v="539"/>
    <x v="3"/>
    <x v="2"/>
  </r>
  <r>
    <x v="6"/>
    <s v="NBTI - VIETNAM MT"/>
    <s v="F09"/>
    <s v="EDD7 + EDD5"/>
    <s v="EVN2"/>
    <s v="NBTI - VIETNAM MT"/>
    <s v="MW00"/>
    <s v="VNMTIS"/>
    <s v="MT-IND-S"/>
    <s v="320000"/>
    <s v="Na 16g"/>
    <n v="461"/>
    <n v="461"/>
    <s v="CTN"/>
    <s v="CTN"/>
    <n v="157.79400000000001"/>
    <n v="157.79400000000001"/>
    <s v=""/>
    <n v="72743.034"/>
    <n v="-12837.005999999999"/>
    <n v="7274.3029999999999"/>
    <n v="80017.337"/>
    <s v="VND"/>
    <s v=""/>
    <s v=""/>
    <s v="2900008496"/>
    <s v=""/>
    <s v="V01H010001"/>
    <s v="2101"/>
    <s v="Complete"/>
    <s v=""/>
    <s v="C6703148"/>
    <s v=""/>
    <s v=""/>
    <n v="461"/>
    <x v="3"/>
    <x v="2"/>
  </r>
  <r>
    <x v="27"/>
    <s v="NBTI - VIETNAM MT"/>
    <s v="F51"/>
    <s v="MT SOUTH"/>
    <s v="EVN2"/>
    <s v="NBTI - VIETNAM MT"/>
    <s v="MW00"/>
    <s v="VNMTDC"/>
    <s v="MT-DIR-C"/>
    <s v="320463"/>
    <s v="Na 8,5g"/>
    <n v="10"/>
    <n v="10"/>
    <s v="CTN"/>
    <s v="CTN"/>
    <n v="115.03700000000001"/>
    <n v="115.03700000000001"/>
    <s v=""/>
    <n v="1150.367"/>
    <n v="-404.18299999999999"/>
    <n v="115.03700000000001"/>
    <n v="1265.404"/>
    <s v="VND"/>
    <s v=""/>
    <s v=""/>
    <s v="2900008499"/>
    <s v=""/>
    <s v="V01H010001"/>
    <s v="2101"/>
    <s v="Complete"/>
    <s v="MTN"/>
    <s v="C6703160"/>
    <s v=""/>
    <s v=""/>
    <n v="10"/>
    <x v="4"/>
    <x v="0"/>
  </r>
  <r>
    <x v="27"/>
    <s v="NBTI - VIETNAM MT"/>
    <s v="F51"/>
    <s v="MT SOUTH"/>
    <s v="EVN2"/>
    <s v="NBTI - VIETNAM MT"/>
    <s v="MW00"/>
    <s v="VNMTDC"/>
    <s v="MT-DIR-C"/>
    <s v="323620"/>
    <s v="Ahh 16g"/>
    <n v="150"/>
    <n v="150"/>
    <s v="CTN"/>
    <s v="CTN"/>
    <n v="340"/>
    <n v="340"/>
    <s v=""/>
    <n v="51000"/>
    <n v="0"/>
    <n v="5099.9989999999998"/>
    <n v="56099.999000000003"/>
    <s v="VND"/>
    <s v=""/>
    <s v=""/>
    <s v="2900008499"/>
    <s v=""/>
    <s v="V01H010001"/>
    <s v="2101"/>
    <s v="Complete"/>
    <s v="MTN"/>
    <s v="C6703160"/>
    <s v=""/>
    <s v=""/>
    <n v="150"/>
    <x v="4"/>
    <x v="0"/>
  </r>
  <r>
    <x v="27"/>
    <s v="NBTI - VIETNAM MT"/>
    <s v="F51"/>
    <s v="MT SOUTH"/>
    <s v="EVN2"/>
    <s v="NBTI - VIETNAM MT"/>
    <s v="MW00"/>
    <s v="VNMTDC"/>
    <s v="MT-DIR-C"/>
    <s v="321238"/>
    <s v="Richoco Wfr 17g"/>
    <n v="5"/>
    <n v="5"/>
    <s v="CTN"/>
    <s v="CTN"/>
    <n v="213.273"/>
    <n v="213.273"/>
    <s v=""/>
    <n v="1066.365"/>
    <n v="0"/>
    <n v="106.637"/>
    <n v="1173.002"/>
    <s v="VND"/>
    <s v=""/>
    <s v=""/>
    <s v="2900008499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1245"/>
    <s v="Richoco Wfr 52g"/>
    <n v="5"/>
    <n v="5"/>
    <s v="CTN"/>
    <s v="CTN"/>
    <n v="300"/>
    <n v="300"/>
    <s v=""/>
    <n v="1500"/>
    <n v="0"/>
    <n v="150"/>
    <n v="1650"/>
    <s v="VND"/>
    <s v=""/>
    <s v=""/>
    <s v="2900008499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3510"/>
    <s v="Na 52g *60g"/>
    <n v="5"/>
    <n v="5"/>
    <s v="CTN"/>
    <s v="CTN"/>
    <n v="300"/>
    <n v="300"/>
    <s v=""/>
    <n v="1500"/>
    <n v="0"/>
    <n v="150"/>
    <n v="1650"/>
    <s v="VND"/>
    <s v=""/>
    <s v=""/>
    <s v="2900008499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0001"/>
    <s v="Na 16g Tet"/>
    <n v="10"/>
    <n v="10"/>
    <s v="CTN"/>
    <s v="CTN"/>
    <n v="213.273"/>
    <n v="213.273"/>
    <s v=""/>
    <n v="2132.73"/>
    <n v="0"/>
    <n v="213.273"/>
    <n v="2346.0030000000002"/>
    <s v="VND"/>
    <s v=""/>
    <s v=""/>
    <s v="2900008499"/>
    <s v=""/>
    <s v="V01H010001"/>
    <s v="2101"/>
    <s v="Complete"/>
    <s v="MTN"/>
    <s v="C6703160"/>
    <s v=""/>
    <s v=""/>
    <n v="10"/>
    <x v="4"/>
    <x v="0"/>
  </r>
  <r>
    <x v="27"/>
    <s v="NBTI - VIETNAM MT"/>
    <s v="F51"/>
    <s v="MT SOUTH"/>
    <s v="EVN2"/>
    <s v="NBTI - VIETNAM MT"/>
    <s v="MW00"/>
    <s v="VNMTDC"/>
    <s v="MT-DIR-C"/>
    <s v="323709"/>
    <s v="Nextar Brownies 112g"/>
    <n v="5"/>
    <n v="5"/>
    <s v="CTN"/>
    <s v="CTN"/>
    <n v="300"/>
    <n v="300"/>
    <s v=""/>
    <n v="1500"/>
    <n v="0"/>
    <n v="150"/>
    <n v="1650"/>
    <s v="VND"/>
    <s v=""/>
    <s v=""/>
    <s v="2900008499"/>
    <s v=""/>
    <s v="V01H010001"/>
    <s v="2101"/>
    <s v="Complete"/>
    <s v="MTN"/>
    <s v="C6703160"/>
    <s v=""/>
    <s v=""/>
    <n v="5"/>
    <x v="4"/>
    <x v="0"/>
  </r>
  <r>
    <x v="27"/>
    <s v="NBTI - VIETNAM MT"/>
    <s v="F51"/>
    <s v="MT SOUTH"/>
    <s v="EVN2"/>
    <s v="NBTI - VIETNAM MT"/>
    <s v="MW00"/>
    <s v="VNMTDC"/>
    <s v="MT-DIR-C"/>
    <s v="320429"/>
    <s v="Tin Can 350g"/>
    <n v="10"/>
    <n v="10"/>
    <s v="CTN"/>
    <s v="CTN"/>
    <n v="264"/>
    <n v="264"/>
    <s v=""/>
    <n v="2640"/>
    <n v="-360"/>
    <n v="264"/>
    <n v="2904"/>
    <s v="VND"/>
    <s v=""/>
    <s v=""/>
    <s v="2900008499"/>
    <s v=""/>
    <s v="V01H010001"/>
    <s v="2101"/>
    <s v="Complete"/>
    <s v="MTN"/>
    <s v="C6703160"/>
    <s v=""/>
    <s v=""/>
    <n v="10"/>
    <x v="4"/>
    <x v="0"/>
  </r>
  <r>
    <x v="27"/>
    <s v="NBTI - VIETNAM MT"/>
    <s v="F51"/>
    <s v="MT SOUTH"/>
    <s v="EVN2"/>
    <s v="NBTI - VIETNAM MT"/>
    <s v="MW00"/>
    <s v="VNMTDC"/>
    <s v="MT-DIR-C"/>
    <s v="320585"/>
    <s v="Big Rolls 330g"/>
    <n v="10"/>
    <n v="10"/>
    <s v="CTN"/>
    <s v="CTN"/>
    <n v="252"/>
    <n v="252"/>
    <s v=""/>
    <n v="2520"/>
    <n v="0"/>
    <n v="252"/>
    <n v="2772"/>
    <s v="VND"/>
    <s v=""/>
    <s v=""/>
    <s v="2900008499"/>
    <s v=""/>
    <s v="V01H010001"/>
    <s v="2101"/>
    <s v="Complete"/>
    <s v="MTN"/>
    <s v="C6703160"/>
    <s v=""/>
    <s v=""/>
    <n v="10"/>
    <x v="4"/>
    <x v="0"/>
  </r>
  <r>
    <x v="0"/>
    <s v="NBTI - VIETNAM MT"/>
    <s v="F51"/>
    <s v="MT SOUTH"/>
    <s v="EVN2"/>
    <s v="NBTI - VIETNAM MT"/>
    <s v="MW00"/>
    <s v="VNMTDN"/>
    <s v="MT-DIR-N"/>
    <s v="320463"/>
    <s v="Na 8,5g"/>
    <n v="5"/>
    <n v="5"/>
    <s v="CTN"/>
    <s v="CTN"/>
    <n v="115.03700000000001"/>
    <n v="115.03700000000001"/>
    <s v=""/>
    <n v="575.18299999999999"/>
    <n v="-202.09200000000001"/>
    <n v="57.518000000000001"/>
    <n v="632.70100000000002"/>
    <s v="VND"/>
    <s v=""/>
    <s v=""/>
    <s v="2900008515"/>
    <s v=""/>
    <s v="V01H010001"/>
    <s v="2101"/>
    <s v="Complete"/>
    <s v="MTN"/>
    <s v="C6703369"/>
    <s v=""/>
    <s v=""/>
    <n v="5"/>
    <x v="0"/>
    <x v="0"/>
  </r>
  <r>
    <x v="0"/>
    <s v="NBTI - VIETNAM MT"/>
    <s v="F51"/>
    <s v="MT SOUTH"/>
    <s v="EVN2"/>
    <s v="NBTI - VIETNAM MT"/>
    <s v="MW00"/>
    <s v="VNMTDN"/>
    <s v="MT-DIR-N"/>
    <s v="323620"/>
    <s v="Ahh 16g"/>
    <n v="15"/>
    <n v="15"/>
    <s v="CTN"/>
    <s v="CTN"/>
    <n v="340"/>
    <n v="340"/>
    <s v=""/>
    <n v="5100"/>
    <n v="0"/>
    <n v="510"/>
    <n v="5610"/>
    <s v="VND"/>
    <s v=""/>
    <s v=""/>
    <s v="2900008515"/>
    <s v=""/>
    <s v="V01H010001"/>
    <s v="2101"/>
    <s v="Complete"/>
    <s v="MTN"/>
    <s v="C6703369"/>
    <s v=""/>
    <s v=""/>
    <n v="15"/>
    <x v="0"/>
    <x v="0"/>
  </r>
  <r>
    <x v="0"/>
    <s v="NBTI - VIETNAM MT"/>
    <s v="F51"/>
    <s v="MT SOUTH"/>
    <s v="EVN2"/>
    <s v="NBTI - VIETNAM MT"/>
    <s v="MW00"/>
    <s v="VNMTDN"/>
    <s v="MT-DIR-N"/>
    <s v="321245"/>
    <s v="Richoco Wfr 52g"/>
    <n v="2"/>
    <n v="2"/>
    <s v="CTN"/>
    <s v="CTN"/>
    <n v="300"/>
    <n v="300"/>
    <s v=""/>
    <n v="600"/>
    <n v="0"/>
    <n v="60"/>
    <n v="660"/>
    <s v="VND"/>
    <s v=""/>
    <s v=""/>
    <s v="2900008515"/>
    <s v=""/>
    <s v="V01H010001"/>
    <s v="2101"/>
    <s v="Complete"/>
    <s v="MTN"/>
    <s v="C6703369"/>
    <s v=""/>
    <s v=""/>
    <n v="2"/>
    <x v="0"/>
    <x v="0"/>
  </r>
  <r>
    <x v="0"/>
    <s v="NBTI - VIETNAM MT"/>
    <s v="F51"/>
    <s v="MT SOUTH"/>
    <s v="EVN2"/>
    <s v="NBTI - VIETNAM MT"/>
    <s v="MW00"/>
    <s v="VNMTDN"/>
    <s v="MT-DIR-N"/>
    <s v="320000"/>
    <s v="Na 16g"/>
    <n v="10"/>
    <n v="10"/>
    <s v="CTN"/>
    <s v="CTN"/>
    <n v="213.273"/>
    <n v="213.273"/>
    <s v=""/>
    <n v="2132.73"/>
    <n v="0"/>
    <n v="213.273"/>
    <n v="2346.0030000000002"/>
    <s v="VND"/>
    <s v=""/>
    <s v=""/>
    <s v="2900008515"/>
    <s v=""/>
    <s v="V01H010001"/>
    <s v="2101"/>
    <s v="Complete"/>
    <s v="MTN"/>
    <s v="C6703369"/>
    <s v=""/>
    <s v=""/>
    <n v="10"/>
    <x v="0"/>
    <x v="0"/>
  </r>
  <r>
    <x v="0"/>
    <s v="NBTI - VIETNAM MT"/>
    <s v="F51"/>
    <s v="MT SOUTH"/>
    <s v="EVN2"/>
    <s v="NBTI - VIETNAM MT"/>
    <s v="MW00"/>
    <s v="VNMTDN"/>
    <s v="MT-DIR-N"/>
    <s v="323709"/>
    <s v="Nextar Brownies 112g"/>
    <n v="3"/>
    <n v="3"/>
    <s v="CTN"/>
    <s v="CTN"/>
    <n v="300"/>
    <n v="300"/>
    <s v=""/>
    <n v="900"/>
    <n v="0"/>
    <n v="90"/>
    <n v="990"/>
    <s v="VND"/>
    <s v=""/>
    <s v=""/>
    <s v="2900008515"/>
    <s v=""/>
    <s v="V01H010001"/>
    <s v="2101"/>
    <s v="Complete"/>
    <s v="MTN"/>
    <s v="C6703369"/>
    <s v=""/>
    <s v=""/>
    <n v="3"/>
    <x v="0"/>
    <x v="0"/>
  </r>
  <r>
    <x v="6"/>
    <s v="NBTI - VIETNAM MT"/>
    <s v="F09"/>
    <s v="EDD7 + EDD5"/>
    <s v="EVN2"/>
    <s v="NBTI - VIETNAM MT"/>
    <s v="MW00"/>
    <s v="VNMTIS"/>
    <s v="MT-IND-S"/>
    <s v="323620"/>
    <s v="Ahh 16g"/>
    <n v="300"/>
    <n v="300"/>
    <s v="CTN"/>
    <s v="CTN"/>
    <n v="309.39999999999998"/>
    <n v="309.39999999999998"/>
    <s v=""/>
    <n v="92820"/>
    <n v="0"/>
    <n v="9282"/>
    <n v="102102"/>
    <s v="VND"/>
    <s v=""/>
    <s v=""/>
    <s v="2900008494"/>
    <s v=""/>
    <s v="V01H010001"/>
    <s v="2101"/>
    <s v="Complete"/>
    <s v=""/>
    <s v="C6703148"/>
    <s v=""/>
    <s v=""/>
    <n v="300"/>
    <x v="3"/>
    <x v="2"/>
  </r>
  <r>
    <x v="6"/>
    <s v="NBTI - VIETNAM MT"/>
    <s v="F09"/>
    <s v="EDD7 + EDD5"/>
    <s v="EVN2"/>
    <s v="NBTI - VIETNAM MT"/>
    <s v="MW00"/>
    <s v="VNMTIS"/>
    <s v="MT-IND-S"/>
    <s v="320000"/>
    <s v="Na 16g"/>
    <n v="50"/>
    <n v="50"/>
    <s v="CTN"/>
    <s v="CTN"/>
    <n v="157.79400000000001"/>
    <n v="157.79400000000001"/>
    <s v=""/>
    <n v="7889.7"/>
    <n v="-1392.3"/>
    <n v="788.97"/>
    <n v="8678.67"/>
    <s v="VND"/>
    <s v=""/>
    <s v=""/>
    <s v="2900008494"/>
    <s v=""/>
    <s v="V01H010001"/>
    <s v="2101"/>
    <s v="Complete"/>
    <s v=""/>
    <s v="C6703148"/>
    <s v=""/>
    <s v=""/>
    <n v="50"/>
    <x v="3"/>
    <x v="2"/>
  </r>
  <r>
    <x v="6"/>
    <s v="NBTI - VIETNAM MT"/>
    <s v="F09"/>
    <s v="EDD7 + EDD5"/>
    <s v="EVN2"/>
    <s v="NBTI - VIETNAM MT"/>
    <s v="MW00"/>
    <s v="VNMTIS"/>
    <s v="MT-IND-S"/>
    <s v="320004"/>
    <s v="Na 8g"/>
    <n v="500"/>
    <n v="500"/>
    <s v="CTN"/>
    <s v="CTN"/>
    <n v="107.01600000000001"/>
    <n v="107.01600000000001"/>
    <s v=""/>
    <n v="53508.07"/>
    <n v="-15982.93"/>
    <n v="5350.8069999999998"/>
    <n v="58858.877"/>
    <s v="VND"/>
    <s v=""/>
    <s v=""/>
    <s v="2900008584"/>
    <s v=""/>
    <s v="V01H010001"/>
    <s v="2101"/>
    <s v="Complete"/>
    <s v=""/>
    <s v="C6703148"/>
    <s v=""/>
    <s v=""/>
    <n v="500"/>
    <x v="3"/>
    <x v="2"/>
  </r>
  <r>
    <x v="6"/>
    <s v="NBTI - VIETNAM MT"/>
    <s v="F09"/>
    <s v="EDD7 + EDD5"/>
    <s v="EVN2"/>
    <s v="NBTI - VIETNAM MT"/>
    <s v="MW00"/>
    <s v="VNMTIS"/>
    <s v="MT-IND-S"/>
    <s v="320000"/>
    <s v="Na 16g"/>
    <n v="350"/>
    <n v="350"/>
    <s v="CTN"/>
    <s v="CTN"/>
    <n v="157.79400000000001"/>
    <n v="157.79400000000001"/>
    <s v=""/>
    <n v="55227.9"/>
    <n v="-9746.1"/>
    <n v="5522.79"/>
    <n v="60750.69"/>
    <s v="VND"/>
    <s v=""/>
    <s v=""/>
    <s v="2900008584"/>
    <s v=""/>
    <s v="V01H010001"/>
    <s v="2101"/>
    <s v="Complete"/>
    <s v=""/>
    <s v="C6703148"/>
    <s v=""/>
    <s v=""/>
    <n v="350"/>
    <x v="3"/>
    <x v="2"/>
  </r>
  <r>
    <x v="13"/>
    <s v="NBTI - VIETNAM MT"/>
    <s v="F51"/>
    <s v="MT SOUTH"/>
    <s v="EVN2"/>
    <s v="NBTI - VIETNAM MT"/>
    <s v="MW00"/>
    <s v="VNMTDS"/>
    <s v="MT-DIR-S"/>
    <s v="320429"/>
    <s v="Tin Can 350g"/>
    <n v="20"/>
    <n v="20"/>
    <s v="CTN"/>
    <s v="CTN"/>
    <n v="276"/>
    <n v="276"/>
    <s v=""/>
    <n v="5519.9939999999997"/>
    <n v="-752.726"/>
    <n v="551.99900000000002"/>
    <n v="6071.9930000000004"/>
    <s v="VND"/>
    <s v=""/>
    <s v=""/>
    <s v="2900008425"/>
    <s v=""/>
    <s v="V01H010001"/>
    <s v="2101"/>
    <s v="Complete"/>
    <s v="MTN"/>
    <s v="C6703366"/>
    <s v="BIG C - THANG LONG"/>
    <s v="MTN"/>
    <n v="20"/>
    <x v="0"/>
    <x v="0"/>
  </r>
  <r>
    <x v="13"/>
    <s v="NBTI - VIETNAM MT"/>
    <s v="F51"/>
    <s v="MT SOUTH"/>
    <s v="EVN2"/>
    <s v="NBTI - VIETNAM MT"/>
    <s v="MW00"/>
    <s v="VNMTDS"/>
    <s v="MT-DIR-S"/>
    <s v="320000"/>
    <s v="Na 16g"/>
    <n v="7"/>
    <n v="7"/>
    <s v="CTN"/>
    <s v="CTN"/>
    <n v="181.28200000000001"/>
    <n v="181.28200000000001"/>
    <s v=""/>
    <n v="1268.9739999999999"/>
    <n v="-223.93700000000001"/>
    <n v="126.89700000000001"/>
    <n v="1395.8710000000001"/>
    <s v="VND"/>
    <s v=""/>
    <s v=""/>
    <s v="2900008593"/>
    <s v=""/>
    <s v="V01H010001"/>
    <s v="2101"/>
    <s v="Complete"/>
    <s v="MTN"/>
    <s v="C6703366"/>
    <s v="BIG C - THANG LONG"/>
    <s v="MTN"/>
    <n v="7"/>
    <x v="0"/>
    <x v="0"/>
  </r>
  <r>
    <x v="13"/>
    <s v="NBTI - VIETNAM MT"/>
    <s v="F51"/>
    <s v="MT SOUTH"/>
    <s v="EVN2"/>
    <s v="NBTI - VIETNAM MT"/>
    <s v="MW00"/>
    <s v="VNMTDS"/>
    <s v="MT-DIR-S"/>
    <s v="331017"/>
    <s v="Richoco Wfr 58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593"/>
    <s v=""/>
    <s v="V01H010001"/>
    <s v="2101"/>
    <s v="Complete"/>
    <s v="MTN"/>
    <s v="C6703366"/>
    <s v="BIG C - THANG LONG"/>
    <s v="MTN"/>
    <n v="4"/>
    <x v="0"/>
    <x v="0"/>
  </r>
  <r>
    <x v="13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593"/>
    <s v=""/>
    <s v="V01H010001"/>
    <s v="2101"/>
    <s v="Complete"/>
    <s v="MTN"/>
    <s v="C6703366"/>
    <s v="BIG C - THANG LONG"/>
    <s v="MTN"/>
    <n v="4"/>
    <x v="0"/>
    <x v="0"/>
  </r>
  <r>
    <x v="13"/>
    <s v="NBTI - VIETNAM MT"/>
    <s v="F51"/>
    <s v="MT SOUTH"/>
    <s v="EVN2"/>
    <s v="NBTI - VIETNAM MT"/>
    <s v="MW00"/>
    <s v="VNMTDS"/>
    <s v="MT-DIR-S"/>
    <s v="323709"/>
    <s v="Nextar Brownies 112g"/>
    <n v="8"/>
    <n v="8"/>
    <s v="CTN"/>
    <s v="CTN"/>
    <n v="313.63600000000002"/>
    <n v="313.63600000000002"/>
    <s v=""/>
    <n v="2509.0880000000002"/>
    <n v="0"/>
    <n v="250.91"/>
    <n v="2759.998"/>
    <s v="VND"/>
    <s v=""/>
    <s v=""/>
    <s v="2900008593"/>
    <s v=""/>
    <s v="V01H010001"/>
    <s v="2101"/>
    <s v="Complete"/>
    <s v="MTN"/>
    <s v="C6703366"/>
    <s v="BIG C - THANG LONG"/>
    <s v="MTN"/>
    <n v="8"/>
    <x v="0"/>
    <x v="0"/>
  </r>
  <r>
    <x v="19"/>
    <s v="NBTI - VIETNAM MT"/>
    <s v="F51"/>
    <s v="MT SOUTH"/>
    <s v="EVN2"/>
    <s v="NBTI - VIETNAM MT"/>
    <s v="MW00"/>
    <s v="VNMTDS"/>
    <s v="MT-DIR-S"/>
    <s v="320429"/>
    <s v="Tin Can 350g"/>
    <n v="19"/>
    <n v="19"/>
    <s v="CTN"/>
    <s v="CTN"/>
    <n v="276"/>
    <n v="276"/>
    <s v=""/>
    <n v="5243.9939999999997"/>
    <n v="-715.09"/>
    <n v="524.399"/>
    <n v="5768.393"/>
    <s v="VND"/>
    <s v=""/>
    <s v=""/>
    <s v="2900008429"/>
    <s v=""/>
    <s v="V01H010001"/>
    <s v="2101"/>
    <s v="Complete"/>
    <s v="MTN"/>
    <s v="C6703353"/>
    <s v="BIG C - NINH BINH"/>
    <s v="MTN"/>
    <n v="19"/>
    <x v="0"/>
    <x v="0"/>
  </r>
  <r>
    <x v="38"/>
    <s v="NBTI - VIETNAM MT"/>
    <s v="F51"/>
    <s v="MT SOUTH"/>
    <s v="EVN2"/>
    <s v="NBTI - VIETNAM MT"/>
    <s v="MW00"/>
    <s v="VNMTDS"/>
    <s v="MT-DIR-S"/>
    <s v="320429"/>
    <s v="Tin Can 350g"/>
    <n v="30"/>
    <n v="30"/>
    <s v="CTN"/>
    <s v="CTN"/>
    <n v="276"/>
    <n v="276"/>
    <s v=""/>
    <n v="8279.99"/>
    <n v="-1129.0899999999999"/>
    <n v="827.99900000000002"/>
    <n v="9107.9889999999996"/>
    <s v="VND"/>
    <s v=""/>
    <s v=""/>
    <s v="2900008428"/>
    <s v=""/>
    <s v="V01H010001"/>
    <s v="2101"/>
    <s v="Complete"/>
    <s v="MTS"/>
    <s v="C6703337"/>
    <s v="BIG C - NHA TRANG"/>
    <s v="MTS"/>
    <n v="30"/>
    <x v="1"/>
    <x v="1"/>
  </r>
  <r>
    <x v="38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55.45500000000001"/>
    <n v="155.45500000000001"/>
    <s v=""/>
    <n v="466.36500000000001"/>
    <n v="0"/>
    <n v="46.634999999999998"/>
    <n v="513"/>
    <s v="VND"/>
    <s v=""/>
    <s v=""/>
    <s v="2900008521"/>
    <s v=""/>
    <s v="V01H010001"/>
    <s v="2101"/>
    <s v="Complete"/>
    <s v="MTS"/>
    <s v="C6703337"/>
    <s v="BIG C - NHA TRANG"/>
    <s v="MTS"/>
    <n v="3"/>
    <x v="1"/>
    <x v="1"/>
  </r>
  <r>
    <x v="38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8521"/>
    <s v=""/>
    <s v="V01H010001"/>
    <s v="2101"/>
    <s v="Complete"/>
    <s v="MTS"/>
    <s v="C6703337"/>
    <s v="BIG C - NHA TRANG"/>
    <s v="MTS"/>
    <n v="1"/>
    <x v="1"/>
    <x v="1"/>
  </r>
  <r>
    <x v="38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521"/>
    <s v=""/>
    <s v="V01H010001"/>
    <s v="2101"/>
    <s v="Complete"/>
    <s v="MTS"/>
    <s v="C6703337"/>
    <s v="BIG C - NHA TRANG"/>
    <s v="MTS"/>
    <n v="1"/>
    <x v="1"/>
    <x v="1"/>
  </r>
  <r>
    <x v="38"/>
    <s v="NBTI - VIETNAM MT"/>
    <s v="F51"/>
    <s v="MT SOUTH"/>
    <s v="EVN2"/>
    <s v="NBTI - VIETNAM MT"/>
    <s v="MW00"/>
    <s v="VNMTDS"/>
    <s v="MT-DIR-S"/>
    <s v="323510"/>
    <s v="Na 52g *60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521"/>
    <s v=""/>
    <s v="V01H010001"/>
    <s v="2101"/>
    <s v="Complete"/>
    <s v="MTS"/>
    <s v="C6703337"/>
    <s v="BIG C - NHA TRANG"/>
    <s v="MTS"/>
    <n v="1"/>
    <x v="1"/>
    <x v="1"/>
  </r>
  <r>
    <x v="38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8594"/>
    <s v=""/>
    <s v="V01H010001"/>
    <s v="2101"/>
    <s v="Complete"/>
    <s v="MTS"/>
    <s v="C6703337"/>
    <s v="BIG C - NHA TRANG"/>
    <s v="MTS"/>
    <n v="5"/>
    <x v="1"/>
    <x v="1"/>
  </r>
  <r>
    <x v="38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8594"/>
    <s v=""/>
    <s v="V01H010001"/>
    <s v="2101"/>
    <s v="Complete"/>
    <s v="MTS"/>
    <s v="C6703337"/>
    <s v="BIG C - NHA TRANG"/>
    <s v="MTS"/>
    <n v="2"/>
    <x v="1"/>
    <x v="1"/>
  </r>
  <r>
    <x v="38"/>
    <s v="NBTI - VIETNAM MT"/>
    <s v="F51"/>
    <s v="MT SOUTH"/>
    <s v="EVN2"/>
    <s v="NBTI - VIETNAM MT"/>
    <s v="MW00"/>
    <s v="VNMTDS"/>
    <s v="MT-DIR-S"/>
    <s v="320000"/>
    <s v="Na 16g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8594"/>
    <s v=""/>
    <s v="V01H010001"/>
    <s v="2101"/>
    <s v="Complete"/>
    <s v="MTS"/>
    <s v="C6703337"/>
    <s v="BIG C - NHA TRANG"/>
    <s v="MTS"/>
    <n v="5"/>
    <x v="1"/>
    <x v="1"/>
  </r>
  <r>
    <x v="38"/>
    <s v="NBTI - VIETNAM MT"/>
    <s v="F51"/>
    <s v="MT SOUTH"/>
    <s v="EVN2"/>
    <s v="NBTI - VIETNAM MT"/>
    <s v="MW00"/>
    <s v="VNMTDS"/>
    <s v="MT-DIR-S"/>
    <s v="323510"/>
    <s v="Na 52g *60g"/>
    <n v="3"/>
    <n v="3"/>
    <s v="CTN"/>
    <s v="CTN"/>
    <n v="313.63600000000002"/>
    <n v="313.63600000000002"/>
    <s v=""/>
    <n v="940.90800000000002"/>
    <n v="0"/>
    <n v="94.09"/>
    <n v="1034.998"/>
    <s v="VND"/>
    <s v=""/>
    <s v=""/>
    <s v="2900008594"/>
    <s v=""/>
    <s v="V01H010001"/>
    <s v="2101"/>
    <s v="Complete"/>
    <s v="MTS"/>
    <s v="C6703337"/>
    <s v="BIG C - NHA TRANG"/>
    <s v="MTS"/>
    <n v="3"/>
    <x v="1"/>
    <x v="1"/>
  </r>
  <r>
    <x v="49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8595"/>
    <s v=""/>
    <s v="V01H010001"/>
    <s v="2101"/>
    <s v="Complete"/>
    <s v="MTN"/>
    <s v="C6703358"/>
    <s v="BIG C - HO GUOM"/>
    <s v="MTN"/>
    <n v="5"/>
    <x v="0"/>
    <x v="0"/>
  </r>
  <r>
    <x v="49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8595"/>
    <s v=""/>
    <s v="V01H010001"/>
    <s v="2101"/>
    <s v="Complete"/>
    <s v="MTN"/>
    <s v="C6703358"/>
    <s v="BIG C - HO GUOM"/>
    <s v="MTN"/>
    <n v="1"/>
    <x v="0"/>
    <x v="0"/>
  </r>
  <r>
    <x v="49"/>
    <s v="NBTI - VIETNAM MT"/>
    <s v="F51"/>
    <s v="MT SOUTH"/>
    <s v="EVN2"/>
    <s v="NBTI - VIETNAM MT"/>
    <s v="MW00"/>
    <s v="VNMTDS"/>
    <s v="MT-DIR-S"/>
    <s v="320000"/>
    <s v="Na 16g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8595"/>
    <s v=""/>
    <s v="V01H010001"/>
    <s v="2101"/>
    <s v="Complete"/>
    <s v="MTN"/>
    <s v="C6703358"/>
    <s v="BIG C - HO GUOM"/>
    <s v="MTN"/>
    <n v="5"/>
    <x v="0"/>
    <x v="0"/>
  </r>
  <r>
    <x v="49"/>
    <s v="NBTI - VIETNAM MT"/>
    <s v="F51"/>
    <s v="MT SOUTH"/>
    <s v="EVN2"/>
    <s v="NBTI - VIETNAM MT"/>
    <s v="MW00"/>
    <s v="VNMTDS"/>
    <s v="MT-DIR-S"/>
    <s v="331017"/>
    <s v="Richoco Wfr 58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595"/>
    <s v=""/>
    <s v="V01H010001"/>
    <s v="2101"/>
    <s v="Complete"/>
    <s v="MTN"/>
    <s v="C6703358"/>
    <s v="BIG C - HO GUOM"/>
    <s v="MTN"/>
    <n v="3"/>
    <x v="0"/>
    <x v="0"/>
  </r>
  <r>
    <x v="49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700000000001"/>
    <n v="1724.9970000000001"/>
    <s v="VND"/>
    <s v=""/>
    <s v=""/>
    <s v="2900008595"/>
    <s v=""/>
    <s v="V01H010001"/>
    <s v="2101"/>
    <s v="Complete"/>
    <s v="MTN"/>
    <s v="C6703358"/>
    <s v="BIG C - HO GUOM"/>
    <s v="MTN"/>
    <n v="5"/>
    <x v="0"/>
    <x v="0"/>
  </r>
  <r>
    <x v="49"/>
    <s v="NBTI - VIETNAM MT"/>
    <s v="F51"/>
    <s v="MT SOUTH"/>
    <s v="EVN2"/>
    <s v="NBTI - VIETNAM MT"/>
    <s v="MW00"/>
    <s v="VNMTDS"/>
    <s v="MT-DIR-S"/>
    <s v="323709"/>
    <s v="Nextar Brownies 112g"/>
    <n v="3"/>
    <n v="3"/>
    <s v="CTN"/>
    <s v="CTN"/>
    <n v="313.63600000000002"/>
    <n v="313.63600000000002"/>
    <s v=""/>
    <n v="940.90800000000002"/>
    <n v="0"/>
    <n v="94.090999999999994"/>
    <n v="1034.999"/>
    <s v="VND"/>
    <s v=""/>
    <s v=""/>
    <s v="2900008595"/>
    <s v=""/>
    <s v="V01H010001"/>
    <s v="2101"/>
    <s v="Complete"/>
    <s v="MTN"/>
    <s v="C6703358"/>
    <s v="BIG C - HO GUOM"/>
    <s v="MTN"/>
    <n v="3"/>
    <x v="0"/>
    <x v="0"/>
  </r>
  <r>
    <x v="50"/>
    <s v="NBTI - VIETNAM MT"/>
    <s v="F51"/>
    <s v="MT SOUTH"/>
    <s v="EVN2"/>
    <s v="NBTI - VIETNAM MT"/>
    <s v="MW00"/>
    <s v="VNMTDS"/>
    <s v="MT-DIR-S"/>
    <s v="320429"/>
    <s v="Tin Can 350g"/>
    <n v="20"/>
    <n v="20"/>
    <s v="CTN"/>
    <s v="CTN"/>
    <n v="276"/>
    <n v="276"/>
    <s v=""/>
    <n v="5519.9939999999997"/>
    <n v="-752.726"/>
    <n v="551.99900000000002"/>
    <n v="6071.9930000000004"/>
    <s v="VND"/>
    <s v=""/>
    <s v=""/>
    <s v="2900008426"/>
    <s v=""/>
    <s v="V01H010001"/>
    <s v="2101"/>
    <s v="Complete"/>
    <s v="MTN"/>
    <s v="C6703364"/>
    <s v="BIG C - ME LINH"/>
    <s v="MTN"/>
    <n v="20"/>
    <x v="0"/>
    <x v="0"/>
  </r>
  <r>
    <x v="14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55.45500000000001"/>
    <n v="155.45500000000001"/>
    <s v=""/>
    <n v="466.36500000000001"/>
    <n v="0"/>
    <n v="46.637"/>
    <n v="513.00199999999995"/>
    <s v="VND"/>
    <s v=""/>
    <s v=""/>
    <s v="2900008591"/>
    <s v=""/>
    <s v="V01H010001"/>
    <s v="2101"/>
    <s v="Complete"/>
    <s v="MTN"/>
    <s v="C6703361"/>
    <s v="BIG C - HAI PHONG"/>
    <s v="MTN"/>
    <n v="3"/>
    <x v="0"/>
    <x v="0"/>
  </r>
  <r>
    <x v="14"/>
    <s v="NBTI - VIETNAM MT"/>
    <s v="F51"/>
    <s v="MT SOUTH"/>
    <s v="EVN2"/>
    <s v="NBTI - VIETNAM MT"/>
    <s v="MW00"/>
    <s v="VNMTDS"/>
    <s v="MT-DIR-S"/>
    <s v="320429"/>
    <s v="Tin Can 350g"/>
    <n v="6"/>
    <n v="6"/>
    <s v="CTN"/>
    <s v="CTN"/>
    <n v="276"/>
    <n v="276"/>
    <s v=""/>
    <n v="1655.998"/>
    <n v="-225.81800000000001"/>
    <n v="165.59899999999999"/>
    <n v="1821.597"/>
    <s v="VND"/>
    <s v=""/>
    <s v=""/>
    <s v="2900008591"/>
    <s v=""/>
    <s v="V01H010001"/>
    <s v="2101"/>
    <s v="Complete"/>
    <s v="MTN"/>
    <s v="C6703361"/>
    <s v="BIG C - HAI PHONG"/>
    <s v="MTN"/>
    <n v="6"/>
    <x v="0"/>
    <x v="0"/>
  </r>
  <r>
    <x v="14"/>
    <s v="NBTI - VIETNAM MT"/>
    <s v="F51"/>
    <s v="MT SOUTH"/>
    <s v="EVN2"/>
    <s v="NBTI - VIETNAM MT"/>
    <s v="MW00"/>
    <s v="VNMTDS"/>
    <s v="MT-DIR-S"/>
    <s v="320000"/>
    <s v="Na 16g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8591"/>
    <s v=""/>
    <s v="V01H010001"/>
    <s v="2101"/>
    <s v="Complete"/>
    <s v="MTN"/>
    <s v="C6703361"/>
    <s v="BIG C - HAI PHONG"/>
    <s v="MTN"/>
    <n v="5"/>
    <x v="0"/>
    <x v="0"/>
  </r>
  <r>
    <x v="14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591"/>
    <s v=""/>
    <s v="V01H010001"/>
    <s v="2101"/>
    <s v="Complete"/>
    <s v="MTN"/>
    <s v="C6703361"/>
    <s v="BIG C - HAI PHONG"/>
    <s v="MTN"/>
    <n v="5"/>
    <x v="0"/>
    <x v="0"/>
  </r>
  <r>
    <x v="15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8590"/>
    <s v=""/>
    <s v="V01H010001"/>
    <s v="2101"/>
    <s v="Complete"/>
    <s v="MTN"/>
    <s v="C6703350"/>
    <s v="BIG C - DA NANG"/>
    <s v="MTN"/>
    <n v="10"/>
    <x v="4"/>
    <x v="0"/>
  </r>
  <r>
    <x v="15"/>
    <s v="NBTI - VIETNAM MT"/>
    <s v="F51"/>
    <s v="MT SOUTH"/>
    <s v="EVN2"/>
    <s v="NBTI - VIETNAM MT"/>
    <s v="MW00"/>
    <s v="VNMTDS"/>
    <s v="MT-DIR-S"/>
    <s v="323620"/>
    <s v="Ahh 16g"/>
    <n v="6"/>
    <n v="6"/>
    <s v="CTN"/>
    <s v="CTN"/>
    <n v="355.45499999999998"/>
    <n v="355.45499999999998"/>
    <s v=""/>
    <n v="2132.73"/>
    <n v="0"/>
    <n v="213.273"/>
    <n v="2346.0030000000002"/>
    <s v="VND"/>
    <s v=""/>
    <s v=""/>
    <s v="2900008590"/>
    <s v=""/>
    <s v="V01H010001"/>
    <s v="2101"/>
    <s v="Complete"/>
    <s v="MTN"/>
    <s v="C6703350"/>
    <s v="BIG C - DA NANG"/>
    <s v="MTN"/>
    <n v="6"/>
    <x v="4"/>
    <x v="0"/>
  </r>
  <r>
    <x v="15"/>
    <s v="NBTI - VIETNAM MT"/>
    <s v="F51"/>
    <s v="MT SOUTH"/>
    <s v="EVN2"/>
    <s v="NBTI - VIETNAM MT"/>
    <s v="MW00"/>
    <s v="VNMTDS"/>
    <s v="MT-DIR-S"/>
    <s v="320000"/>
    <s v="Na 16g"/>
    <n v="3"/>
    <n v="3"/>
    <s v="CTN"/>
    <s v="CTN"/>
    <n v="181.28200000000001"/>
    <n v="181.28200000000001"/>
    <s v=""/>
    <n v="543.846"/>
    <n v="-95.972999999999999"/>
    <n v="54.384999999999998"/>
    <n v="598.23099999999999"/>
    <s v="VND"/>
    <s v=""/>
    <s v=""/>
    <s v="2900008590"/>
    <s v=""/>
    <s v="V01H010001"/>
    <s v="2101"/>
    <s v="Complete"/>
    <s v="MTN"/>
    <s v="C6703350"/>
    <s v="BIG C - DA NANG"/>
    <s v="MTN"/>
    <n v="3"/>
    <x v="4"/>
    <x v="0"/>
  </r>
  <r>
    <x v="15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590"/>
    <s v=""/>
    <s v="V01H010001"/>
    <s v="2101"/>
    <s v="Complete"/>
    <s v="MTN"/>
    <s v="C6703350"/>
    <s v="BIG C - DA NANG"/>
    <s v="MTN"/>
    <n v="5"/>
    <x v="4"/>
    <x v="0"/>
  </r>
  <r>
    <x v="15"/>
    <s v="NBTI - VIETNAM MT"/>
    <s v="F51"/>
    <s v="MT SOUTH"/>
    <s v="EVN2"/>
    <s v="NBTI - VIETNAM MT"/>
    <s v="MW00"/>
    <s v="VNMTDS"/>
    <s v="MT-DIR-S"/>
    <s v="323510"/>
    <s v="Na 52g *60g"/>
    <n v="9"/>
    <n v="9"/>
    <s v="CTN"/>
    <s v="CTN"/>
    <n v="313.63600000000002"/>
    <n v="313.63600000000002"/>
    <s v=""/>
    <n v="2822.7240000000002"/>
    <n v="0"/>
    <n v="282.27199999999999"/>
    <n v="3104.9960000000001"/>
    <s v="VND"/>
    <s v=""/>
    <s v=""/>
    <s v="2900008590"/>
    <s v=""/>
    <s v="V01H010001"/>
    <s v="2101"/>
    <s v="Complete"/>
    <s v="MTN"/>
    <s v="C6703350"/>
    <s v="BIG C - DA NANG"/>
    <s v="MTN"/>
    <n v="9"/>
    <x v="4"/>
    <x v="0"/>
  </r>
  <r>
    <x v="15"/>
    <s v="NBTI - VIETNAM MT"/>
    <s v="F51"/>
    <s v="MT SOUTH"/>
    <s v="EVN2"/>
    <s v="NBTI - VIETNAM MT"/>
    <s v="MW00"/>
    <s v="VNMTDS"/>
    <s v="MT-DIR-S"/>
    <s v="323709"/>
    <s v="Nextar Brownies 112g"/>
    <n v="8"/>
    <n v="8"/>
    <s v="CTN"/>
    <s v="CTN"/>
    <n v="313.63600000000002"/>
    <n v="313.63600000000002"/>
    <s v=""/>
    <n v="2509.0880000000002"/>
    <n v="0"/>
    <n v="250.90899999999999"/>
    <n v="2759.9969999999998"/>
    <s v="VND"/>
    <s v=""/>
    <s v=""/>
    <s v="2900008590"/>
    <s v=""/>
    <s v="V01H010001"/>
    <s v="2101"/>
    <s v="Complete"/>
    <s v="MTN"/>
    <s v="C6703350"/>
    <s v="BIG C - DA NANG"/>
    <s v="MTN"/>
    <n v="8"/>
    <x v="4"/>
    <x v="0"/>
  </r>
  <r>
    <x v="36"/>
    <s v="NBTI - VIETNAM MT"/>
    <s v="F51"/>
    <s v="MT SOUTH"/>
    <s v="EVN2"/>
    <s v="NBTI - VIETNAM MT"/>
    <s v="MW00"/>
    <s v="VNMTDS"/>
    <s v="MT-DIR-S"/>
    <s v="320429"/>
    <s v="Tin Can 350g"/>
    <n v="20"/>
    <n v="20"/>
    <s v="CTN"/>
    <s v="CTN"/>
    <n v="276"/>
    <n v="276"/>
    <s v=""/>
    <n v="5519.9939999999997"/>
    <n v="-752.726"/>
    <n v="551.99900000000002"/>
    <n v="6071.9930000000004"/>
    <s v="VND"/>
    <s v=""/>
    <s v=""/>
    <s v="2900008518"/>
    <s v=""/>
    <s v="V01H010001"/>
    <s v="2101"/>
    <s v="Complete"/>
    <s v="MTN"/>
    <s v="C6703428"/>
    <s v="BIG C - GARDEN MALL"/>
    <s v="MTN"/>
    <n v="20"/>
    <x v="0"/>
    <x v="0"/>
  </r>
  <r>
    <x v="41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55.45500000000001"/>
    <n v="155.45500000000001"/>
    <s v=""/>
    <n v="466.36500000000001"/>
    <n v="0"/>
    <n v="46.637"/>
    <n v="513.00199999999995"/>
    <s v="VND"/>
    <s v=""/>
    <s v=""/>
    <s v="2900008589"/>
    <s v=""/>
    <s v="V01H010001"/>
    <s v="2101"/>
    <s v="Complete"/>
    <s v="MTN"/>
    <s v="C6703352"/>
    <s v="BIG C - NAM DINH"/>
    <s v="MTN"/>
    <n v="3"/>
    <x v="0"/>
    <x v="0"/>
  </r>
  <r>
    <x v="41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8589"/>
    <s v=""/>
    <s v="V01H010001"/>
    <s v="2101"/>
    <s v="Complete"/>
    <s v="MTN"/>
    <s v="C6703352"/>
    <s v="BIG C - NAM DINH"/>
    <s v="MTN"/>
    <n v="2"/>
    <x v="0"/>
    <x v="0"/>
  </r>
  <r>
    <x v="41"/>
    <s v="NBTI - VIETNAM MT"/>
    <s v="F51"/>
    <s v="MT SOUTH"/>
    <s v="EVN2"/>
    <s v="NBTI - VIETNAM MT"/>
    <s v="MW00"/>
    <s v="VNMTDS"/>
    <s v="MT-DIR-S"/>
    <s v="320000"/>
    <s v="Na 16g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8589"/>
    <s v=""/>
    <s v="V01H010001"/>
    <s v="2101"/>
    <s v="Complete"/>
    <s v="MTN"/>
    <s v="C6703352"/>
    <s v="BIG C - NAM DINH"/>
    <s v="MTN"/>
    <n v="5"/>
    <x v="0"/>
    <x v="0"/>
  </r>
  <r>
    <x v="41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589"/>
    <s v=""/>
    <s v="V01H010001"/>
    <s v="2101"/>
    <s v="Complete"/>
    <s v="MTN"/>
    <s v="C6703352"/>
    <s v="BIG C - NAM DINH"/>
    <s v="MTN"/>
    <n v="2"/>
    <x v="0"/>
    <x v="0"/>
  </r>
  <r>
    <x v="41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589"/>
    <s v=""/>
    <s v="V01H010001"/>
    <s v="2101"/>
    <s v="Complete"/>
    <s v="MTN"/>
    <s v="C6703352"/>
    <s v="BIG C - NAM DINH"/>
    <s v="MTN"/>
    <n v="4"/>
    <x v="0"/>
    <x v="0"/>
  </r>
  <r>
    <x v="41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589"/>
    <s v=""/>
    <s v="V01H010001"/>
    <s v="2101"/>
    <s v="Complete"/>
    <s v="MTN"/>
    <s v="C6703352"/>
    <s v="BIG C - NAM DINH"/>
    <s v="MTN"/>
    <n v="2"/>
    <x v="0"/>
    <x v="0"/>
  </r>
  <r>
    <x v="17"/>
    <s v="NBTI - VIETNAM MT"/>
    <s v="F51"/>
    <s v="MT SOUTH"/>
    <s v="EVN2"/>
    <s v="NBTI - VIETNAM MT"/>
    <s v="MW00"/>
    <s v="VNMTDS"/>
    <s v="MT-DIR-S"/>
    <s v="320429"/>
    <s v="Tin Can 350g"/>
    <n v="20"/>
    <n v="20"/>
    <s v="CTN"/>
    <s v="CTN"/>
    <n v="276"/>
    <n v="276"/>
    <s v=""/>
    <n v="5519.9939999999997"/>
    <n v="-752.726"/>
    <n v="551.99900000000002"/>
    <n v="6071.9930000000004"/>
    <s v="VND"/>
    <s v=""/>
    <s v=""/>
    <s v="2900008519"/>
    <s v=""/>
    <s v="V01H010001"/>
    <s v="2101"/>
    <s v="Complete"/>
    <s v="MTN"/>
    <s v="C6703360"/>
    <s v="BIG C - HAI DUONG"/>
    <s v="MTN"/>
    <n v="20"/>
    <x v="0"/>
    <x v="0"/>
  </r>
  <r>
    <x v="17"/>
    <s v="NBTI - VIETNAM MT"/>
    <s v="F51"/>
    <s v="MT SOUTH"/>
    <s v="EVN2"/>
    <s v="NBTI - VIETNAM MT"/>
    <s v="MW00"/>
    <s v="VNMTDS"/>
    <s v="MT-DIR-S"/>
    <s v="320429"/>
    <s v="Tin Can 350g"/>
    <n v="10"/>
    <n v="10"/>
    <s v="CTN"/>
    <s v="CTN"/>
    <n v="276"/>
    <n v="276"/>
    <s v=""/>
    <n v="2759.9969999999998"/>
    <n v="-376.363"/>
    <n v="276"/>
    <n v="3035.9969999999998"/>
    <s v="VND"/>
    <s v=""/>
    <s v=""/>
    <s v="2900008520"/>
    <s v=""/>
    <s v="V01H010001"/>
    <s v="2101"/>
    <s v="Complete"/>
    <s v="MTN"/>
    <s v="C6703360"/>
    <s v="BIG C - HAI DUONG"/>
    <s v="MTN"/>
    <n v="10"/>
    <x v="0"/>
    <x v="0"/>
  </r>
  <r>
    <x v="17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520"/>
    <s v=""/>
    <s v="V01H010001"/>
    <s v="2101"/>
    <s v="Complete"/>
    <s v="MTN"/>
    <s v="C6703360"/>
    <s v="BIG C - HAI DUONG"/>
    <s v="MTN"/>
    <n v="5"/>
    <x v="0"/>
    <x v="0"/>
  </r>
  <r>
    <x v="17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520"/>
    <s v=""/>
    <s v="V01H010001"/>
    <s v="2101"/>
    <s v="Complete"/>
    <s v="MTN"/>
    <s v="C6703360"/>
    <s v="BIG C - HAI DUONG"/>
    <s v="MTN"/>
    <n v="2"/>
    <x v="0"/>
    <x v="0"/>
  </r>
  <r>
    <x v="51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8596"/>
    <s v=""/>
    <s v="V01H010001"/>
    <s v="2101"/>
    <s v="Complete"/>
    <s v="MTN"/>
    <s v="C6703354"/>
    <s v="BIG C - THANH HOA"/>
    <s v="MTN"/>
    <n v="5"/>
    <x v="0"/>
    <x v="0"/>
  </r>
  <r>
    <x v="51"/>
    <s v="NBTI - VIETNAM MT"/>
    <s v="F51"/>
    <s v="MT SOUTH"/>
    <s v="EVN2"/>
    <s v="NBTI - VIETNAM MT"/>
    <s v="MW00"/>
    <s v="VNMTDS"/>
    <s v="MT-DIR-S"/>
    <s v="320429"/>
    <s v="Tin Can 350g"/>
    <n v="5"/>
    <n v="5"/>
    <s v="CTN"/>
    <s v="CTN"/>
    <n v="276"/>
    <n v="276"/>
    <s v=""/>
    <n v="1379.998"/>
    <n v="-188.18199999999999"/>
    <n v="138"/>
    <n v="1517.998"/>
    <s v="VND"/>
    <s v=""/>
    <s v=""/>
    <s v="2900008596"/>
    <s v=""/>
    <s v="V01H010001"/>
    <s v="2101"/>
    <s v="Complete"/>
    <s v="MTN"/>
    <s v="C6703354"/>
    <s v="BIG C - THANH HOA"/>
    <s v="MTN"/>
    <n v="5"/>
    <x v="0"/>
    <x v="0"/>
  </r>
  <r>
    <x v="51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8596"/>
    <s v=""/>
    <s v="V01H010001"/>
    <s v="2101"/>
    <s v="Complete"/>
    <s v="MTN"/>
    <s v="C6703354"/>
    <s v="BIG C - THANH HOA"/>
    <s v="MTN"/>
    <n v="1"/>
    <x v="0"/>
    <x v="0"/>
  </r>
  <r>
    <x v="51"/>
    <s v="NBTI - VIETNAM MT"/>
    <s v="F51"/>
    <s v="MT SOUTH"/>
    <s v="EVN2"/>
    <s v="NBTI - VIETNAM MT"/>
    <s v="MW00"/>
    <s v="VNMTDS"/>
    <s v="MT-DIR-S"/>
    <s v="320000"/>
    <s v="Na 16g"/>
    <n v="10"/>
    <n v="10"/>
    <s v="CTN"/>
    <s v="CTN"/>
    <n v="181.28200000000001"/>
    <n v="181.28200000000001"/>
    <s v=""/>
    <n v="1812.82"/>
    <n v="-319.91000000000003"/>
    <n v="181.28100000000001"/>
    <n v="1994.1010000000001"/>
    <s v="VND"/>
    <s v=""/>
    <s v=""/>
    <s v="2900008596"/>
    <s v=""/>
    <s v="V01H010001"/>
    <s v="2101"/>
    <s v="Complete"/>
    <s v="MTN"/>
    <s v="C6703354"/>
    <s v="BIG C - THANH HOA"/>
    <s v="MTN"/>
    <n v="10"/>
    <x v="0"/>
    <x v="0"/>
  </r>
  <r>
    <x v="51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596"/>
    <s v=""/>
    <s v="V01H010001"/>
    <s v="2101"/>
    <s v="Complete"/>
    <s v="MTN"/>
    <s v="C6703354"/>
    <s v="BIG C - THANH HOA"/>
    <s v="MTN"/>
    <n v="1"/>
    <x v="0"/>
    <x v="0"/>
  </r>
  <r>
    <x v="51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596"/>
    <s v=""/>
    <s v="V01H010001"/>
    <s v="2101"/>
    <s v="Complete"/>
    <s v="MTN"/>
    <s v="C6703354"/>
    <s v="BIG C - THANH HOA"/>
    <s v="MTN"/>
    <n v="4"/>
    <x v="0"/>
    <x v="0"/>
  </r>
  <r>
    <x v="39"/>
    <s v="NBTI - VIETNAM MT"/>
    <s v="F51"/>
    <s v="MT SOUTH"/>
    <s v="EVN2"/>
    <s v="NBTI - VIETNAM MT"/>
    <s v="MW00"/>
    <s v="VNMTDS"/>
    <s v="MT-DIR-S"/>
    <s v="320429"/>
    <s v="Tin Can 350g"/>
    <n v="20"/>
    <n v="20"/>
    <s v="CTN"/>
    <s v="CTN"/>
    <n v="276"/>
    <n v="276"/>
    <s v=""/>
    <n v="5519.9939999999997"/>
    <n v="-752.726"/>
    <n v="551.99900000000002"/>
    <n v="6071.9930000000004"/>
    <s v="VND"/>
    <s v=""/>
    <s v=""/>
    <s v="2900008522"/>
    <s v=""/>
    <s v="V01H010001"/>
    <s v="2101"/>
    <s v="Complete"/>
    <s v="MTN"/>
    <s v="C6703362"/>
    <s v="BIG C - LE TRONG TAN"/>
    <s v="MTN"/>
    <n v="20"/>
    <x v="0"/>
    <x v="0"/>
  </r>
  <r>
    <x v="39"/>
    <s v="NBTI - VIETNAM MT"/>
    <s v="F51"/>
    <s v="MT SOUTH"/>
    <s v="EVN2"/>
    <s v="NBTI - VIETNAM MT"/>
    <s v="MW00"/>
    <s v="VNMTDS"/>
    <s v="MT-DIR-S"/>
    <s v="320463"/>
    <s v="Na 8,5g"/>
    <n v="3"/>
    <n v="3"/>
    <s v="CTN"/>
    <s v="CTN"/>
    <n v="155.45500000000001"/>
    <n v="155.45500000000001"/>
    <s v=""/>
    <n v="466.36500000000001"/>
    <n v="0"/>
    <n v="46.637"/>
    <n v="513.00199999999995"/>
    <s v="VND"/>
    <s v=""/>
    <s v=""/>
    <s v="2900008583"/>
    <s v=""/>
    <s v="V01H010001"/>
    <s v="2101"/>
    <s v="Complete"/>
    <s v="MTN"/>
    <s v="C6703362"/>
    <s v="BIG C - LE TRONG TAN"/>
    <s v="MTN"/>
    <n v="3"/>
    <x v="0"/>
    <x v="0"/>
  </r>
  <r>
    <x v="39"/>
    <s v="NBTI - VIETNAM MT"/>
    <s v="F51"/>
    <s v="MT SOUTH"/>
    <s v="EVN2"/>
    <s v="NBTI - VIETNAM MT"/>
    <s v="MW00"/>
    <s v="VNMTDS"/>
    <s v="MT-DIR-S"/>
    <s v="320000"/>
    <s v="Na 16g"/>
    <n v="5"/>
    <n v="5"/>
    <s v="CTN"/>
    <s v="CTN"/>
    <n v="181.28200000000001"/>
    <n v="181.28200000000001"/>
    <s v=""/>
    <n v="906.41"/>
    <n v="-159.95500000000001"/>
    <n v="90.641000000000005"/>
    <n v="997.05100000000004"/>
    <s v="VND"/>
    <s v=""/>
    <s v=""/>
    <s v="2900008583"/>
    <s v=""/>
    <s v="V01H010001"/>
    <s v="2101"/>
    <s v="Complete"/>
    <s v="MTN"/>
    <s v="C6703362"/>
    <s v="BIG C - LE TRONG TAN"/>
    <s v="MTN"/>
    <n v="5"/>
    <x v="0"/>
    <x v="0"/>
  </r>
  <r>
    <x v="39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583"/>
    <s v=""/>
    <s v="V01H010001"/>
    <s v="2101"/>
    <s v="Complete"/>
    <s v="MTN"/>
    <s v="C6703362"/>
    <s v="BIG C - LE TRONG TAN"/>
    <s v="MTN"/>
    <n v="5"/>
    <x v="0"/>
    <x v="0"/>
  </r>
  <r>
    <x v="39"/>
    <s v="NBTI - VIETNAM MT"/>
    <s v="F51"/>
    <s v="MT SOUTH"/>
    <s v="EVN2"/>
    <s v="NBTI - VIETNAM MT"/>
    <s v="MW00"/>
    <s v="VNMTDS"/>
    <s v="MT-DIR-S"/>
    <s v="323510"/>
    <s v="Na 52g *60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583"/>
    <s v=""/>
    <s v="V01H010001"/>
    <s v="2101"/>
    <s v="Complete"/>
    <s v="MTN"/>
    <s v="C6703362"/>
    <s v="BIG C - LE TRONG TAN"/>
    <s v="MTN"/>
    <n v="5"/>
    <x v="0"/>
    <x v="0"/>
  </r>
  <r>
    <x v="39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583"/>
    <s v=""/>
    <s v="V01H010001"/>
    <s v="2101"/>
    <s v="Complete"/>
    <s v="MTN"/>
    <s v="C6703362"/>
    <s v="BIG C - LE TRONG TAN"/>
    <s v="MTN"/>
    <n v="2"/>
    <x v="0"/>
    <x v="0"/>
  </r>
  <r>
    <x v="52"/>
    <s v="NBTI - VIETNAM MT"/>
    <s v="F51"/>
    <s v="MT SOUTH"/>
    <s v="EVN2"/>
    <s v="NBTI - VIETNAM MT"/>
    <s v="MW00"/>
    <s v="VNMTDS"/>
    <s v="MT-DIR-S"/>
    <s v="320429"/>
    <s v="Tin Can 350g"/>
    <n v="20"/>
    <n v="20"/>
    <s v="CTN"/>
    <s v="CTN"/>
    <n v="276"/>
    <n v="276"/>
    <s v=""/>
    <n v="5519.9939999999997"/>
    <n v="-752.726"/>
    <n v="551.99900000000002"/>
    <n v="6071.9930000000004"/>
    <s v="VND"/>
    <s v=""/>
    <s v=""/>
    <s v="2900008430"/>
    <s v=""/>
    <s v="V01H010001"/>
    <s v="2101"/>
    <s v="Complete"/>
    <s v="MTS"/>
    <s v="C6703336"/>
    <s v="BIG C - MY THO"/>
    <s v="MTS"/>
    <n v="20"/>
    <x v="2"/>
    <x v="1"/>
  </r>
  <r>
    <x v="52"/>
    <s v="NBTI - VIETNAM MT"/>
    <s v="F51"/>
    <s v="MT SOUTH"/>
    <s v="EVN2"/>
    <s v="NBTI - VIETNAM MT"/>
    <s v="MW00"/>
    <s v="VNMTDS"/>
    <s v="MT-DIR-S"/>
    <s v="320463"/>
    <s v="Na 8,5g"/>
    <n v="2"/>
    <n v="2"/>
    <s v="CTN"/>
    <s v="CTN"/>
    <n v="155.45500000000001"/>
    <n v="155.45500000000001"/>
    <s v=""/>
    <n v="310.91000000000003"/>
    <n v="0"/>
    <n v="31.091000000000001"/>
    <n v="342.00099999999998"/>
    <s v="VND"/>
    <s v=""/>
    <s v=""/>
    <s v="2900008550"/>
    <s v=""/>
    <s v="V01H010001"/>
    <s v="2101"/>
    <s v="Complete"/>
    <s v="MTS"/>
    <s v="C6703336"/>
    <s v="BIG C - MY THO"/>
    <s v="MTS"/>
    <n v="2"/>
    <x v="2"/>
    <x v="1"/>
  </r>
  <r>
    <x v="52"/>
    <s v="NBTI - VIETNAM MT"/>
    <s v="F51"/>
    <s v="MT SOUTH"/>
    <s v="EVN2"/>
    <s v="NBTI - VIETNAM MT"/>
    <s v="MW00"/>
    <s v="VNMTDS"/>
    <s v="MT-DIR-S"/>
    <s v="320000"/>
    <s v="Na 16g"/>
    <n v="4"/>
    <n v="4"/>
    <s v="CTN"/>
    <s v="CTN"/>
    <n v="181.28200000000001"/>
    <n v="181.28200000000001"/>
    <s v=""/>
    <n v="725.12800000000004"/>
    <n v="-127.964"/>
    <n v="72.512"/>
    <n v="797.64"/>
    <s v="VND"/>
    <s v=""/>
    <s v=""/>
    <s v="2900008550"/>
    <s v=""/>
    <s v="V01H010001"/>
    <s v="2101"/>
    <s v="Complete"/>
    <s v="MTS"/>
    <s v="C6703336"/>
    <s v="BIG C - MY THO"/>
    <s v="MTS"/>
    <n v="4"/>
    <x v="2"/>
    <x v="1"/>
  </r>
  <r>
    <x v="52"/>
    <s v="NBTI - VIETNAM MT"/>
    <s v="F51"/>
    <s v="MT SOUTH"/>
    <s v="EVN2"/>
    <s v="NBTI - VIETNAM MT"/>
    <s v="MW00"/>
    <s v="VNMTDS"/>
    <s v="MT-DIR-S"/>
    <s v="323510"/>
    <s v="Na 52g *60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550"/>
    <s v=""/>
    <s v="V01H010001"/>
    <s v="2101"/>
    <s v="Complete"/>
    <s v="MTS"/>
    <s v="C6703336"/>
    <s v="BIG C - MY THO"/>
    <s v="MTS"/>
    <n v="1"/>
    <x v="2"/>
    <x v="1"/>
  </r>
  <r>
    <x v="46"/>
    <s v="NBTI - VIETNAM MT"/>
    <s v="F51"/>
    <s v="MT SOUTH"/>
    <s v="EVN2"/>
    <s v="NBTI - VIETNAM MT"/>
    <s v="MW00"/>
    <s v="VNMTDS"/>
    <s v="MT-DIR-S"/>
    <s v="320429"/>
    <s v="Tin Can 350g"/>
    <n v="16"/>
    <n v="16"/>
    <s v="CTN"/>
    <s v="CTN"/>
    <n v="276"/>
    <n v="276"/>
    <s v=""/>
    <n v="4415.9949999999999"/>
    <n v="-602.18100000000004"/>
    <n v="441.6"/>
    <n v="4857.5950000000003"/>
    <s v="VND"/>
    <s v=""/>
    <s v=""/>
    <s v="2900008573"/>
    <s v=""/>
    <s v="V01H010001"/>
    <s v="2101"/>
    <s v="Complete"/>
    <s v="MTN"/>
    <s v="C6703368"/>
    <s v="BIG C - VINH PHUC"/>
    <s v="MTN"/>
    <n v="16"/>
    <x v="0"/>
    <x v="0"/>
  </r>
  <r>
    <x v="46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8573"/>
    <s v=""/>
    <s v="V01H010001"/>
    <s v="2101"/>
    <s v="Complete"/>
    <s v="MTN"/>
    <s v="C6703368"/>
    <s v="BIG C - VINH PHUC"/>
    <s v="MTN"/>
    <n v="2"/>
    <x v="0"/>
    <x v="0"/>
  </r>
  <r>
    <x v="18"/>
    <s v="NBTI - VIETNAM MT"/>
    <s v="F51"/>
    <s v="MT SOUTH"/>
    <s v="EVN2"/>
    <s v="NBTI - VIETNAM MT"/>
    <s v="MW00"/>
    <s v="VNMTDS"/>
    <s v="MT-DIR-S"/>
    <s v="320429"/>
    <s v="Tin Can 350g"/>
    <n v="27"/>
    <n v="27"/>
    <s v="CTN"/>
    <s v="CTN"/>
    <n v="276"/>
    <n v="276"/>
    <s v=""/>
    <n v="7451.991"/>
    <n v="-1016.181"/>
    <n v="745.19899999999996"/>
    <n v="8197.19"/>
    <s v="VND"/>
    <s v=""/>
    <s v=""/>
    <s v="2900008574"/>
    <s v=""/>
    <s v="V01H010001"/>
    <s v="2101"/>
    <s v="Complete"/>
    <s v="MTS"/>
    <s v="C6703333"/>
    <s v="BIG C - CAN THO"/>
    <s v="MTS"/>
    <n v="27"/>
    <x v="1"/>
    <x v="1"/>
  </r>
  <r>
    <x v="10"/>
    <s v="NBTI - VIETNAM MT"/>
    <s v="F51"/>
    <s v="MT SOUTH"/>
    <s v="EVN2"/>
    <s v="NBTI - VIETNAM MT"/>
    <s v="MW00"/>
    <s v="VNMTDS"/>
    <s v="MT-DIR-S"/>
    <s v="320463"/>
    <s v="Na 8,5g"/>
    <n v="20"/>
    <n v="20"/>
    <s v="CTN"/>
    <s v="CTN"/>
    <n v="115.03700000000001"/>
    <n v="115.03700000000001"/>
    <s v=""/>
    <n v="2300.7339999999999"/>
    <n v="-808.36599999999999"/>
    <n v="230.07300000000001"/>
    <n v="2530.8069999999998"/>
    <s v="VND"/>
    <s v=""/>
    <s v=""/>
    <s v="2900008605"/>
    <s v=""/>
    <s v="V01H010001"/>
    <s v="2101"/>
    <s v="Complete"/>
    <s v="MTS"/>
    <s v="C6703150"/>
    <s v=""/>
    <s v=""/>
    <n v="20"/>
    <x v="2"/>
    <x v="1"/>
  </r>
  <r>
    <x v="10"/>
    <s v="NBTI - VIETNAM MT"/>
    <s v="F51"/>
    <s v="MT SOUTH"/>
    <s v="EVN2"/>
    <s v="NBTI - VIETNAM MT"/>
    <s v="MW00"/>
    <s v="VNMTDS"/>
    <s v="MT-DIR-S"/>
    <s v="321238"/>
    <s v="Richoco Wfr 17g"/>
    <n v="2"/>
    <n v="2"/>
    <s v="CTN"/>
    <s v="CTN"/>
    <n v="213.273"/>
    <n v="213.273"/>
    <s v=""/>
    <n v="426.54599999999999"/>
    <n v="0"/>
    <n v="42.655000000000001"/>
    <n v="469.20100000000002"/>
    <s v="VND"/>
    <s v=""/>
    <s v=""/>
    <s v="2900008605"/>
    <s v=""/>
    <s v="V01H010001"/>
    <s v="2101"/>
    <s v="Complete"/>
    <s v="MTS"/>
    <s v="C6703150"/>
    <s v=""/>
    <s v=""/>
    <n v="2"/>
    <x v="2"/>
    <x v="1"/>
  </r>
  <r>
    <x v="10"/>
    <s v="NBTI - VIETNAM MT"/>
    <s v="F51"/>
    <s v="MT SOUTH"/>
    <s v="EVN2"/>
    <s v="NBTI - VIETNAM MT"/>
    <s v="MW00"/>
    <s v="VNMTDS"/>
    <s v="MT-DIR-S"/>
    <s v="320000"/>
    <s v="Na 16g"/>
    <n v="25"/>
    <n v="25"/>
    <s v="CTN"/>
    <s v="CTN"/>
    <n v="213.273"/>
    <n v="213.273"/>
    <s v=""/>
    <n v="5331.8249999999998"/>
    <n v="0"/>
    <n v="533.18299999999999"/>
    <n v="5865.0079999999998"/>
    <s v="VND"/>
    <s v=""/>
    <s v=""/>
    <s v="2900008605"/>
    <s v=""/>
    <s v="V01H010001"/>
    <s v="2101"/>
    <s v="Complete"/>
    <s v="MTS"/>
    <s v="C6703150"/>
    <s v=""/>
    <s v=""/>
    <n v="25"/>
    <x v="2"/>
    <x v="1"/>
  </r>
  <r>
    <x v="10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8605"/>
    <s v=""/>
    <s v="V01H010001"/>
    <s v="2101"/>
    <s v="Complete"/>
    <s v="MTS"/>
    <s v="C6703150"/>
    <s v=""/>
    <s v=""/>
    <n v="2"/>
    <x v="2"/>
    <x v="1"/>
  </r>
  <r>
    <x v="28"/>
    <s v="NBTI - VIETNAM MT"/>
    <s v="F51"/>
    <s v="MT SOUTH"/>
    <s v="EVN2"/>
    <s v="NBTI - VIETNAM MT"/>
    <s v="MW00"/>
    <s v="VNMTDS"/>
    <s v="MT-DIR-S"/>
    <s v="320463"/>
    <s v="Na 8,5g"/>
    <n v="30"/>
    <n v="30"/>
    <s v="CTN"/>
    <s v="CTN"/>
    <n v="115.03700000000001"/>
    <n v="115.03700000000001"/>
    <s v=""/>
    <n v="3451.1010000000001"/>
    <n v="-1212.549"/>
    <n v="345.11"/>
    <n v="3796.2109999999998"/>
    <s v="VND"/>
    <s v=""/>
    <s v=""/>
    <s v="2900008617"/>
    <s v=""/>
    <s v="V01H010001"/>
    <s v="2101"/>
    <s v="Complete"/>
    <s v="MTS"/>
    <s v="C6703152"/>
    <s v=""/>
    <s v=""/>
    <n v="30"/>
    <x v="1"/>
    <x v="1"/>
  </r>
  <r>
    <x v="28"/>
    <s v="NBTI - VIETNAM MT"/>
    <s v="F51"/>
    <s v="MT SOUTH"/>
    <s v="EVN2"/>
    <s v="NBTI - VIETNAM MT"/>
    <s v="MW00"/>
    <s v="VNMTDS"/>
    <s v="MT-DIR-S"/>
    <s v="323620"/>
    <s v="Ahh 16g"/>
    <n v="3"/>
    <n v="3"/>
    <s v="CTN"/>
    <s v="CTN"/>
    <n v="340"/>
    <n v="340"/>
    <s v=""/>
    <n v="1020"/>
    <n v="0"/>
    <n v="102"/>
    <n v="1122"/>
    <s v="VND"/>
    <s v=""/>
    <s v=""/>
    <s v="2900008617"/>
    <s v=""/>
    <s v="V01H010001"/>
    <s v="2101"/>
    <s v="Complete"/>
    <s v="MTS"/>
    <s v="C6703152"/>
    <s v=""/>
    <s v=""/>
    <n v="3"/>
    <x v="1"/>
    <x v="1"/>
  </r>
  <r>
    <x v="28"/>
    <s v="NBTI - VIETNAM MT"/>
    <s v="F51"/>
    <s v="MT SOUTH"/>
    <s v="EVN2"/>
    <s v="NBTI - VIETNAM MT"/>
    <s v="MW00"/>
    <s v="VNMTDS"/>
    <s v="MT-DIR-S"/>
    <s v="320585"/>
    <s v="Big Rolls 330g"/>
    <n v="10"/>
    <n v="10"/>
    <s v="CTN"/>
    <s v="CTN"/>
    <n v="252"/>
    <n v="252"/>
    <s v=""/>
    <n v="2520"/>
    <n v="0"/>
    <n v="252"/>
    <n v="2772"/>
    <s v="VND"/>
    <s v=""/>
    <s v=""/>
    <s v="2900008617"/>
    <s v=""/>
    <s v="V01H010001"/>
    <s v="2101"/>
    <s v="Complete"/>
    <s v="MTS"/>
    <s v="C6703152"/>
    <s v=""/>
    <s v=""/>
    <n v="10"/>
    <x v="1"/>
    <x v="1"/>
  </r>
  <r>
    <x v="21"/>
    <s v="NBTI - VIETNAM MT"/>
    <s v="F51"/>
    <s v="MT SOUTH"/>
    <s v="EVN2"/>
    <s v="NBTI - VIETNAM MT"/>
    <s v="MW00"/>
    <s v="VNMTDS"/>
    <s v="MT-DIR-S"/>
    <s v="320006"/>
    <s v="Green Tea  40g"/>
    <n v="250"/>
    <n v="250"/>
    <s v="CTN"/>
    <s v="CTN"/>
    <n v="300"/>
    <n v="300"/>
    <s v=""/>
    <n v="75000"/>
    <n v="0"/>
    <n v="7500"/>
    <n v="82500"/>
    <s v="VND"/>
    <s v=""/>
    <s v=""/>
    <s v="2900008618"/>
    <s v=""/>
    <s v="V01H010001"/>
    <s v="2101"/>
    <s v="Complete"/>
    <s v=""/>
    <s v="C6703159"/>
    <s v=""/>
    <s v=""/>
    <n v="250"/>
    <x v="3"/>
    <x v="3"/>
  </r>
  <r>
    <x v="21"/>
    <s v="NBTI - VIETNAM MT"/>
    <s v="F51"/>
    <s v="MT SOUTH"/>
    <s v="EVN2"/>
    <s v="NBTI - VIETNAM MT"/>
    <s v="MW00"/>
    <s v="VNMTDS"/>
    <s v="MT-DIR-S"/>
    <s v="320429"/>
    <s v="Tin Can 350g"/>
    <n v="600"/>
    <n v="600"/>
    <s v="CTN"/>
    <s v="CTN"/>
    <n v="264"/>
    <n v="264"/>
    <s v=""/>
    <n v="158400"/>
    <n v="-21600"/>
    <n v="15840"/>
    <n v="174240"/>
    <s v="VND"/>
    <s v=""/>
    <s v=""/>
    <s v="2900008618"/>
    <s v=""/>
    <s v="V01H010001"/>
    <s v="2101"/>
    <s v="Complete"/>
    <s v=""/>
    <s v="C6703159"/>
    <s v=""/>
    <s v=""/>
    <n v="600"/>
    <x v="3"/>
    <x v="3"/>
  </r>
  <r>
    <x v="21"/>
    <s v="NBTI - VIETNAM MT"/>
    <s v="F51"/>
    <s v="MT SOUTH"/>
    <s v="EVN2"/>
    <s v="NBTI - VIETNAM MT"/>
    <s v="MW00"/>
    <s v="VNMTDS"/>
    <s v="MT-DIR-S"/>
    <s v="320000"/>
    <s v="Na 16g"/>
    <n v="540"/>
    <n v="540"/>
    <s v="CTN"/>
    <s v="CTN"/>
    <n v="173.4"/>
    <n v="173.4"/>
    <s v=""/>
    <n v="93636"/>
    <n v="-16524"/>
    <n v="9363.6"/>
    <n v="102999.6"/>
    <s v="VND"/>
    <s v=""/>
    <s v=""/>
    <s v="2900008619"/>
    <s v=""/>
    <s v="V01H010001"/>
    <s v="2101"/>
    <s v="Complete"/>
    <s v=""/>
    <s v="C6703159"/>
    <s v=""/>
    <s v=""/>
    <n v="540"/>
    <x v="3"/>
    <x v="3"/>
  </r>
  <r>
    <x v="21"/>
    <s v="NBTI - VIETNAM MT"/>
    <s v="F51"/>
    <s v="MT SOUTH"/>
    <s v="EVN2"/>
    <s v="NBTI - VIETNAM MT"/>
    <s v="MW00"/>
    <s v="VNMTDS"/>
    <s v="MT-DIR-S"/>
    <s v="320429"/>
    <s v="Tin Can 350g"/>
    <n v="200"/>
    <n v="200"/>
    <s v="CTN"/>
    <s v="CTN"/>
    <n v="264"/>
    <n v="264"/>
    <s v=""/>
    <n v="52800"/>
    <n v="-7200"/>
    <n v="5280"/>
    <n v="58080"/>
    <s v="VND"/>
    <s v=""/>
    <s v=""/>
    <s v="2900008619"/>
    <s v=""/>
    <s v="V01H010001"/>
    <s v="2101"/>
    <s v="Complete"/>
    <s v=""/>
    <s v="C6703159"/>
    <s v=""/>
    <s v=""/>
    <n v="200"/>
    <x v="3"/>
    <x v="3"/>
  </r>
  <r>
    <x v="48"/>
    <s v="NBTI - VIETNAM MT"/>
    <s v="F51"/>
    <s v="MT SOUTH"/>
    <s v="EVN2"/>
    <s v="NBTI - VIETNAM MT"/>
    <s v="MW00"/>
    <s v="VNMTDS"/>
    <s v="MT-DIR-S"/>
    <s v="320429"/>
    <s v="Tin Can 350g"/>
    <n v="10"/>
    <n v="10"/>
    <s v="CTN"/>
    <s v="CTN"/>
    <n v="276"/>
    <n v="276"/>
    <s v=""/>
    <n v="2759.9969999999998"/>
    <n v="-376.363"/>
    <n v="275.99900000000002"/>
    <n v="3035.9960000000001"/>
    <s v="VND"/>
    <s v=""/>
    <s v=""/>
    <s v="2900008697"/>
    <s v=""/>
    <s v="V01H010001"/>
    <s v="2101"/>
    <s v="Complete"/>
    <s v="MTN"/>
    <s v="C6703357"/>
    <s v="BIG C - BAC GIANG"/>
    <s v="MTN"/>
    <n v="10"/>
    <x v="0"/>
    <x v="0"/>
  </r>
  <r>
    <x v="48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8697"/>
    <s v=""/>
    <s v="V01H010001"/>
    <s v="2101"/>
    <s v="Complete"/>
    <s v="MTN"/>
    <s v="C6703357"/>
    <s v="BIG C - BAC GIANG"/>
    <s v="MTN"/>
    <n v="2"/>
    <x v="0"/>
    <x v="0"/>
  </r>
  <r>
    <x v="48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697"/>
    <s v=""/>
    <s v="V01H010001"/>
    <s v="2101"/>
    <s v="Complete"/>
    <s v="MTN"/>
    <s v="C6703357"/>
    <s v="BIG C - BAC GIANG"/>
    <s v="MTN"/>
    <n v="1"/>
    <x v="0"/>
    <x v="0"/>
  </r>
  <r>
    <x v="48"/>
    <s v="NBTI - VIETNAM MT"/>
    <s v="F51"/>
    <s v="MT SOUTH"/>
    <s v="EVN2"/>
    <s v="NBTI - VIETNAM MT"/>
    <s v="MW00"/>
    <s v="VNMTDS"/>
    <s v="MT-DIR-S"/>
    <s v="323510"/>
    <s v="Na 52g *60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697"/>
    <s v=""/>
    <s v="V01H010001"/>
    <s v="2101"/>
    <s v="Complete"/>
    <s v="MTN"/>
    <s v="C6703357"/>
    <s v="BIG C - BAC GIANG"/>
    <s v="MTN"/>
    <n v="1"/>
    <x v="0"/>
    <x v="0"/>
  </r>
  <r>
    <x v="22"/>
    <s v="NBTI - VIETNAM MT"/>
    <s v="F51"/>
    <s v="MT SOUTH"/>
    <s v="EVN2"/>
    <s v="NBTI - VIETNAM MT"/>
    <s v="MW00"/>
    <s v="VNMTDS"/>
    <s v="MT-DIR-S"/>
    <s v="320463"/>
    <s v="Na 8,5g"/>
    <n v="5"/>
    <n v="5"/>
    <s v="CTN"/>
    <s v="CTN"/>
    <n v="155.45500000000001"/>
    <n v="155.45500000000001"/>
    <s v=""/>
    <n v="777.27499999999998"/>
    <n v="0"/>
    <n v="77.727999999999994"/>
    <n v="855.00300000000004"/>
    <s v="VND"/>
    <s v=""/>
    <s v=""/>
    <s v="2900008696"/>
    <s v=""/>
    <s v="V01H010001"/>
    <s v="2101"/>
    <s v="Complete"/>
    <s v="MTS"/>
    <s v="C6703320"/>
    <s v="BIG C - AN LAC"/>
    <s v="MTS"/>
    <n v="5"/>
    <x v="2"/>
    <x v="1"/>
  </r>
  <r>
    <x v="22"/>
    <s v="NBTI - VIETNAM MT"/>
    <s v="F51"/>
    <s v="MT SOUTH"/>
    <s v="EVN2"/>
    <s v="NBTI - VIETNAM MT"/>
    <s v="MW00"/>
    <s v="VNMTDS"/>
    <s v="MT-DIR-S"/>
    <s v="331017"/>
    <s v="Richoco Wfr 58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696"/>
    <s v=""/>
    <s v="V01H010001"/>
    <s v="2101"/>
    <s v="Complete"/>
    <s v="MTS"/>
    <s v="C6703320"/>
    <s v="BIG C - AN LAC"/>
    <s v="MTS"/>
    <n v="5"/>
    <x v="2"/>
    <x v="1"/>
  </r>
  <r>
    <x v="22"/>
    <s v="NBTI - VIETNAM MT"/>
    <s v="F51"/>
    <s v="MT SOUTH"/>
    <s v="EVN2"/>
    <s v="NBTI - VIETNAM MT"/>
    <s v="MW00"/>
    <s v="VNMTDS"/>
    <s v="MT-DIR-S"/>
    <s v="323510"/>
    <s v="Na 52g *60g"/>
    <n v="8"/>
    <n v="8"/>
    <s v="CTN"/>
    <s v="CTN"/>
    <n v="313.63600000000002"/>
    <n v="313.63600000000002"/>
    <s v=""/>
    <n v="2509.0880000000002"/>
    <n v="0"/>
    <n v="250.90799999999999"/>
    <n v="2759.9960000000001"/>
    <s v="VND"/>
    <s v=""/>
    <s v=""/>
    <s v="2900008696"/>
    <s v=""/>
    <s v="V01H010001"/>
    <s v="2101"/>
    <s v="Complete"/>
    <s v="MTS"/>
    <s v="C6703320"/>
    <s v="BIG C - AN LAC"/>
    <s v="MTS"/>
    <n v="8"/>
    <x v="2"/>
    <x v="1"/>
  </r>
  <r>
    <x v="2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8695"/>
    <s v=""/>
    <s v="V01H010001"/>
    <s v="2101"/>
    <s v="Complete"/>
    <s v="MTS"/>
    <s v="C6703321"/>
    <s v="BIG C - MIEN DONG"/>
    <s v="MTS"/>
    <n v="1"/>
    <x v="1"/>
    <x v="1"/>
  </r>
  <r>
    <x v="2"/>
    <s v="NBTI - VIETNAM MT"/>
    <s v="F51"/>
    <s v="MT SOUTH"/>
    <s v="EVN2"/>
    <s v="NBTI - VIETNAM MT"/>
    <s v="MW00"/>
    <s v="VNMTDS"/>
    <s v="MT-DIR-S"/>
    <s v="320000"/>
    <s v="Na 16g"/>
    <n v="4"/>
    <n v="4"/>
    <s v="CTN"/>
    <s v="CTN"/>
    <n v="213.273"/>
    <n v="213.273"/>
    <s v=""/>
    <n v="853.09199999999998"/>
    <n v="0"/>
    <n v="85.308999999999997"/>
    <n v="938.40099999999995"/>
    <s v="VND"/>
    <s v=""/>
    <s v=""/>
    <s v="2900008695"/>
    <s v=""/>
    <s v="V01H010001"/>
    <s v="2101"/>
    <s v="Complete"/>
    <s v="MTS"/>
    <s v="C6703321"/>
    <s v="BIG C - MIEN DONG"/>
    <s v="MTS"/>
    <n v="4"/>
    <x v="1"/>
    <x v="1"/>
  </r>
  <r>
    <x v="2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695"/>
    <s v=""/>
    <s v="V01H010001"/>
    <s v="2101"/>
    <s v="Complete"/>
    <s v="MTS"/>
    <s v="C6703321"/>
    <s v="BIG C - MIEN DONG"/>
    <s v="MTS"/>
    <n v="2"/>
    <x v="1"/>
    <x v="1"/>
  </r>
  <r>
    <x v="2"/>
    <s v="NBTI - VIETNAM MT"/>
    <s v="F51"/>
    <s v="MT SOUTH"/>
    <s v="EVN2"/>
    <s v="NBTI - VIETNAM MT"/>
    <s v="MW00"/>
    <s v="VNMTDS"/>
    <s v="MT-DIR-S"/>
    <s v="323709"/>
    <s v="Nextar Brownies 112g"/>
    <n v="8"/>
    <n v="8"/>
    <s v="CTN"/>
    <s v="CTN"/>
    <n v="313.63600000000002"/>
    <n v="313.63600000000002"/>
    <s v=""/>
    <n v="2509.0880000000002"/>
    <n v="0"/>
    <n v="250.90899999999999"/>
    <n v="2759.9969999999998"/>
    <s v="VND"/>
    <s v=""/>
    <s v=""/>
    <s v="2900008695"/>
    <s v=""/>
    <s v="V01H010001"/>
    <s v="2101"/>
    <s v="Complete"/>
    <s v="MTS"/>
    <s v="C6703321"/>
    <s v="BIG C - MIEN DONG"/>
    <s v="MTS"/>
    <n v="8"/>
    <x v="1"/>
    <x v="1"/>
  </r>
  <r>
    <x v="7"/>
    <s v="NBTI - VIETNAM MT"/>
    <s v="F51"/>
    <s v="MT SOUTH"/>
    <s v="EVN2"/>
    <s v="NBTI - VIETNAM MT"/>
    <s v="MW00"/>
    <s v="VNMTDS"/>
    <s v="MT-DIR-S"/>
    <s v="320429"/>
    <s v="Tin Can 350g"/>
    <n v="60"/>
    <n v="60"/>
    <s v="CTN"/>
    <s v="CTN"/>
    <n v="276"/>
    <n v="276"/>
    <s v=""/>
    <n v="16559.981"/>
    <n v="-2258.1790000000001"/>
    <n v="1655.998"/>
    <n v="18215.978999999999"/>
    <s v="VND"/>
    <s v=""/>
    <s v=""/>
    <s v="2900008694"/>
    <s v=""/>
    <s v="V01H010001"/>
    <s v="2101"/>
    <s v="Complete"/>
    <s v="MTS"/>
    <s v="C6703325"/>
    <s v="BIG C - PHU THANH"/>
    <s v="MTS"/>
    <n v="60"/>
    <x v="2"/>
    <x v="1"/>
  </r>
  <r>
    <x v="24"/>
    <s v="NBTI - VIETNAM MT"/>
    <s v="F51"/>
    <s v="MT SOUTH"/>
    <s v="EVN2"/>
    <s v="NBTI - VIETNAM MT"/>
    <s v="MW00"/>
    <s v="VNMTDS"/>
    <s v="MT-DIR-S"/>
    <s v="323620"/>
    <s v="Ahh 16g"/>
    <n v="5"/>
    <n v="5"/>
    <s v="CTN"/>
    <s v="CTN"/>
    <n v="355.45499999999998"/>
    <n v="355.45499999999998"/>
    <s v=""/>
    <n v="1777.2750000000001"/>
    <n v="0"/>
    <n v="177.72800000000001"/>
    <n v="1955.0029999999999"/>
    <s v="VND"/>
    <s v=""/>
    <s v=""/>
    <s v="2900008693"/>
    <s v=""/>
    <s v="V01H010001"/>
    <s v="2101"/>
    <s v="Complete"/>
    <s v="MTS"/>
    <s v="C6703327"/>
    <s v="BIG C - TRUONG CHINH"/>
    <s v="MTS"/>
    <n v="5"/>
    <x v="1"/>
    <x v="1"/>
  </r>
  <r>
    <x v="24"/>
    <s v="NBTI - VIETNAM MT"/>
    <s v="F51"/>
    <s v="MT SOUTH"/>
    <s v="EVN2"/>
    <s v="NBTI - VIETNAM MT"/>
    <s v="MW00"/>
    <s v="VNMTDS"/>
    <s v="MT-DIR-S"/>
    <s v="320000"/>
    <s v="Na 16g"/>
    <n v="10"/>
    <n v="10"/>
    <s v="CTN"/>
    <s v="CTN"/>
    <n v="213.273"/>
    <n v="213.273"/>
    <s v=""/>
    <n v="2132.73"/>
    <n v="0"/>
    <n v="213.27199999999999"/>
    <n v="2346.002"/>
    <s v="VND"/>
    <s v=""/>
    <s v=""/>
    <s v="2900008693"/>
    <s v=""/>
    <s v="V01H010001"/>
    <s v="2101"/>
    <s v="Complete"/>
    <s v="MTS"/>
    <s v="C6703327"/>
    <s v="BIG C - TRUONG CHINH"/>
    <s v="MTS"/>
    <n v="10"/>
    <x v="1"/>
    <x v="1"/>
  </r>
  <r>
    <x v="24"/>
    <s v="NBTI - VIETNAM MT"/>
    <s v="F51"/>
    <s v="MT SOUTH"/>
    <s v="EVN2"/>
    <s v="NBTI - VIETNAM MT"/>
    <s v="MW00"/>
    <s v="VNMTDS"/>
    <s v="MT-DIR-S"/>
    <s v="331017"/>
    <s v="Richoco Wfr 58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693"/>
    <s v=""/>
    <s v="V01H010001"/>
    <s v="2101"/>
    <s v="Complete"/>
    <s v="MTS"/>
    <s v="C6703327"/>
    <s v="BIG C - TRUONG CHINH"/>
    <s v="MTS"/>
    <n v="1"/>
    <x v="1"/>
    <x v="1"/>
  </r>
  <r>
    <x v="24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693"/>
    <s v=""/>
    <s v="V01H010001"/>
    <s v="2101"/>
    <s v="Complete"/>
    <s v="MTS"/>
    <s v="C6703327"/>
    <s v="BIG C - TRUONG CHINH"/>
    <s v="MTS"/>
    <n v="2"/>
    <x v="1"/>
    <x v="1"/>
  </r>
  <r>
    <x v="24"/>
    <s v="NBTI - VIETNAM MT"/>
    <s v="F51"/>
    <s v="MT SOUTH"/>
    <s v="EVN2"/>
    <s v="NBTI - VIETNAM MT"/>
    <s v="MW00"/>
    <s v="VNMTDS"/>
    <s v="MT-DIR-S"/>
    <s v="323709"/>
    <s v="Nextar Brownies 112g"/>
    <n v="1"/>
    <n v="1"/>
    <s v="CTN"/>
    <s v="CTN"/>
    <n v="313.63600000000002"/>
    <n v="313.63600000000002"/>
    <s v=""/>
    <n v="313.63600000000002"/>
    <n v="0"/>
    <n v="31.364000000000001"/>
    <n v="345"/>
    <s v="VND"/>
    <s v=""/>
    <s v=""/>
    <s v="2900008693"/>
    <s v=""/>
    <s v="V01H010001"/>
    <s v="2101"/>
    <s v="Complete"/>
    <s v="MTS"/>
    <s v="C6703327"/>
    <s v="BIG C - TRUONG CHINH"/>
    <s v="MTS"/>
    <n v="1"/>
    <x v="1"/>
    <x v="1"/>
  </r>
  <r>
    <x v="43"/>
    <s v="NBTI - VIETNAM MT"/>
    <s v="F51"/>
    <s v="MT SOUTH"/>
    <s v="EVN2"/>
    <s v="NBTI - VIETNAM MT"/>
    <s v="MW00"/>
    <s v="VNMTDS"/>
    <s v="MT-DIR-S"/>
    <s v="320463"/>
    <s v="Na 8,5g"/>
    <n v="10"/>
    <n v="10"/>
    <s v="CTN"/>
    <s v="CTN"/>
    <n v="155.45500000000001"/>
    <n v="155.45500000000001"/>
    <s v=""/>
    <n v="1554.55"/>
    <n v="0"/>
    <n v="155.45500000000001"/>
    <n v="1710.0050000000001"/>
    <s v="VND"/>
    <s v=""/>
    <s v=""/>
    <s v="2900008691"/>
    <s v=""/>
    <s v="V01H010001"/>
    <s v="2101"/>
    <s v="Complete"/>
    <s v="MTS"/>
    <s v="C6703329"/>
    <s v="BIG C - AN PHU"/>
    <s v="MTS"/>
    <n v="10"/>
    <x v="2"/>
    <x v="1"/>
  </r>
  <r>
    <x v="43"/>
    <s v="NBTI - VIETNAM MT"/>
    <s v="F51"/>
    <s v="MT SOUTH"/>
    <s v="EVN2"/>
    <s v="NBTI - VIETNAM MT"/>
    <s v="MW00"/>
    <s v="VNMTDS"/>
    <s v="MT-DIR-S"/>
    <s v="320429"/>
    <s v="Tin Can 350g"/>
    <n v="2"/>
    <n v="2"/>
    <s v="CTN"/>
    <s v="CTN"/>
    <n v="276"/>
    <n v="276"/>
    <s v=""/>
    <n v="551.99900000000002"/>
    <n v="-75.272999999999996"/>
    <n v="55.2"/>
    <n v="607.19899999999996"/>
    <s v="VND"/>
    <s v=""/>
    <s v=""/>
    <s v="2900008691"/>
    <s v=""/>
    <s v="V01H010001"/>
    <s v="2101"/>
    <s v="Complete"/>
    <s v="MTS"/>
    <s v="C6703329"/>
    <s v="BIG C - AN PHU"/>
    <s v="MTS"/>
    <n v="2"/>
    <x v="2"/>
    <x v="1"/>
  </r>
  <r>
    <x v="43"/>
    <s v="NBTI - VIETNAM MT"/>
    <s v="F51"/>
    <s v="MT SOUTH"/>
    <s v="EVN2"/>
    <s v="NBTI - VIETNAM MT"/>
    <s v="MW00"/>
    <s v="VNMTDS"/>
    <s v="MT-DIR-S"/>
    <s v="323620"/>
    <s v="Ahh 16g"/>
    <n v="1"/>
    <n v="1"/>
    <s v="CTN"/>
    <s v="CTN"/>
    <n v="355.45499999999998"/>
    <n v="355.45499999999998"/>
    <s v=""/>
    <n v="355.45499999999998"/>
    <n v="0"/>
    <n v="35.545999999999999"/>
    <n v="391.00099999999998"/>
    <s v="VND"/>
    <s v=""/>
    <s v=""/>
    <s v="2900008691"/>
    <s v=""/>
    <s v="V01H010001"/>
    <s v="2101"/>
    <s v="Complete"/>
    <s v="MTS"/>
    <s v="C6703329"/>
    <s v="BIG C - AN PHU"/>
    <s v="MTS"/>
    <n v="1"/>
    <x v="2"/>
    <x v="1"/>
  </r>
  <r>
    <x v="43"/>
    <s v="NBTI - VIETNAM MT"/>
    <s v="F51"/>
    <s v="MT SOUTH"/>
    <s v="EVN2"/>
    <s v="NBTI - VIETNAM MT"/>
    <s v="MW00"/>
    <s v="VNMTDS"/>
    <s v="MT-DIR-S"/>
    <s v="320000"/>
    <s v="Na 16g"/>
    <n v="5"/>
    <n v="5"/>
    <s v="CTN"/>
    <s v="CTN"/>
    <n v="213.273"/>
    <n v="213.273"/>
    <s v=""/>
    <n v="1066.365"/>
    <n v="0"/>
    <n v="106.637"/>
    <n v="1173.002"/>
    <s v="VND"/>
    <s v=""/>
    <s v=""/>
    <s v="2900008691"/>
    <s v=""/>
    <s v="V01H010001"/>
    <s v="2101"/>
    <s v="Complete"/>
    <s v="MTS"/>
    <s v="C6703329"/>
    <s v="BIG C - AN PHU"/>
    <s v="MTS"/>
    <n v="5"/>
    <x v="2"/>
    <x v="1"/>
  </r>
  <r>
    <x v="43"/>
    <s v="NBTI - VIETNAM MT"/>
    <s v="F51"/>
    <s v="MT SOUTH"/>
    <s v="EVN2"/>
    <s v="NBTI - VIETNAM MT"/>
    <s v="MW00"/>
    <s v="VNMTDS"/>
    <s v="MT-DIR-S"/>
    <s v="331017"/>
    <s v="Richoco Wfr 58g"/>
    <n v="2"/>
    <n v="2"/>
    <s v="CTN"/>
    <s v="CTN"/>
    <n v="313.63600000000002"/>
    <n v="313.63600000000002"/>
    <s v=""/>
    <n v="627.27200000000005"/>
    <n v="0"/>
    <n v="62.726999999999997"/>
    <n v="689.99900000000002"/>
    <s v="VND"/>
    <s v=""/>
    <s v=""/>
    <s v="2900008691"/>
    <s v=""/>
    <s v="V01H010001"/>
    <s v="2101"/>
    <s v="Complete"/>
    <s v="MTS"/>
    <s v="C6703329"/>
    <s v="BIG C - AN PHU"/>
    <s v="MTS"/>
    <n v="2"/>
    <x v="2"/>
    <x v="1"/>
  </r>
  <r>
    <x v="43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691"/>
    <s v=""/>
    <s v="V01H010001"/>
    <s v="2101"/>
    <s v="Complete"/>
    <s v="MTS"/>
    <s v="C6703329"/>
    <s v="BIG C - AN PHU"/>
    <s v="MTS"/>
    <n v="4"/>
    <x v="2"/>
    <x v="1"/>
  </r>
  <r>
    <x v="29"/>
    <s v="NBTI - VIETNAM MT"/>
    <s v="F51"/>
    <s v="MT SOUTH"/>
    <s v="EVN2"/>
    <s v="NBTI - VIETNAM MT"/>
    <s v="MW00"/>
    <s v="VNMTDS"/>
    <s v="MT-DIR-S"/>
    <s v="320463"/>
    <s v="Na 8,5g"/>
    <n v="15"/>
    <n v="15"/>
    <s v="CTN"/>
    <s v="CTN"/>
    <n v="155.45500000000001"/>
    <n v="155.45500000000001"/>
    <s v=""/>
    <n v="2331.8249999999998"/>
    <n v="0"/>
    <n v="233.18299999999999"/>
    <n v="2565.0079999999998"/>
    <s v="VND"/>
    <s v=""/>
    <s v=""/>
    <s v="2900008689"/>
    <s v=""/>
    <s v="V01H010001"/>
    <s v="2101"/>
    <s v="Complete"/>
    <s v="MTS"/>
    <s v="C6703330"/>
    <s v="BIG C - NGUYEN THI THAP"/>
    <s v="MTS"/>
    <n v="15"/>
    <x v="1"/>
    <x v="1"/>
  </r>
  <r>
    <x v="29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55.45499999999998"/>
    <n v="355.45499999999998"/>
    <s v=""/>
    <n v="710.91"/>
    <n v="0"/>
    <n v="71.090999999999994"/>
    <n v="782.00099999999998"/>
    <s v="VND"/>
    <s v=""/>
    <s v=""/>
    <s v="2900008689"/>
    <s v=""/>
    <s v="V01H010001"/>
    <s v="2101"/>
    <s v="Complete"/>
    <s v="MTS"/>
    <s v="C6703330"/>
    <s v="BIG C - NGUYEN THI THAP"/>
    <s v="MTS"/>
    <n v="2"/>
    <x v="1"/>
    <x v="1"/>
  </r>
  <r>
    <x v="29"/>
    <s v="NBTI - VIETNAM MT"/>
    <s v="F51"/>
    <s v="MT SOUTH"/>
    <s v="EVN2"/>
    <s v="NBTI - VIETNAM MT"/>
    <s v="MW00"/>
    <s v="VNMTDS"/>
    <s v="MT-DIR-S"/>
    <s v="320000"/>
    <s v="Na 16g"/>
    <n v="7"/>
    <n v="7"/>
    <s v="CTN"/>
    <s v="CTN"/>
    <n v="213.273"/>
    <n v="213.273"/>
    <s v=""/>
    <n v="1492.9110000000001"/>
    <n v="0"/>
    <n v="149.291"/>
    <n v="1642.202"/>
    <s v="VND"/>
    <s v=""/>
    <s v=""/>
    <s v="2900008689"/>
    <s v=""/>
    <s v="V01H010001"/>
    <s v="2101"/>
    <s v="Complete"/>
    <s v="MTS"/>
    <s v="C6703330"/>
    <s v="BIG C - NGUYEN THI THAP"/>
    <s v="MTS"/>
    <n v="7"/>
    <x v="1"/>
    <x v="1"/>
  </r>
  <r>
    <x v="29"/>
    <s v="NBTI - VIETNAM MT"/>
    <s v="F51"/>
    <s v="MT SOUTH"/>
    <s v="EVN2"/>
    <s v="NBTI - VIETNAM MT"/>
    <s v="MW00"/>
    <s v="VNMTDS"/>
    <s v="MT-DIR-S"/>
    <s v="323510"/>
    <s v="Na 52g *60g"/>
    <n v="4"/>
    <n v="4"/>
    <s v="CTN"/>
    <s v="CTN"/>
    <n v="313.63600000000002"/>
    <n v="313.63600000000002"/>
    <s v=""/>
    <n v="1254.5440000000001"/>
    <n v="0"/>
    <n v="125.45399999999999"/>
    <n v="1379.998"/>
    <s v="VND"/>
    <s v=""/>
    <s v=""/>
    <s v="2900008689"/>
    <s v=""/>
    <s v="V01H010001"/>
    <s v="2101"/>
    <s v="Complete"/>
    <s v="MTS"/>
    <s v="C6703330"/>
    <s v="BIG C - NGUYEN THI THAP"/>
    <s v="MTS"/>
    <n v="4"/>
    <x v="1"/>
    <x v="1"/>
  </r>
  <r>
    <x v="29"/>
    <s v="NBTI - VIETNAM MT"/>
    <s v="F51"/>
    <s v="MT SOUTH"/>
    <s v="EVN2"/>
    <s v="NBTI - VIETNAM MT"/>
    <s v="MW00"/>
    <s v="VNMTDS"/>
    <s v="MT-DIR-S"/>
    <s v="323709"/>
    <s v="Nextar Brownies 112g"/>
    <n v="5"/>
    <n v="5"/>
    <s v="CTN"/>
    <s v="CTN"/>
    <n v="313.63600000000002"/>
    <n v="313.63600000000002"/>
    <s v=""/>
    <n v="1568.18"/>
    <n v="0"/>
    <n v="156.81800000000001"/>
    <n v="1724.998"/>
    <s v="VND"/>
    <s v=""/>
    <s v=""/>
    <s v="2900008689"/>
    <s v=""/>
    <s v="V01H010001"/>
    <s v="2101"/>
    <s v="Complete"/>
    <s v="MTS"/>
    <s v="C6703330"/>
    <s v="BIG C - NGUYEN THI THAP"/>
    <s v="MTS"/>
    <n v="5"/>
    <x v="1"/>
    <x v="1"/>
  </r>
  <r>
    <x v="8"/>
    <s v="NBTI - VIETNAM MT"/>
    <s v="F56"/>
    <s v="MT NORTH"/>
    <s v="EVN2"/>
    <s v="NBTI - VIETNAM MT"/>
    <s v="MW00"/>
    <s v="VNMTIN"/>
    <s v="MT-IND-N"/>
    <s v="321238"/>
    <s v="Richoco Wfr 17g"/>
    <n v="150"/>
    <n v="150"/>
    <s v="CTN"/>
    <s v="CTN"/>
    <n v="159.52799999999999"/>
    <n v="159.52799999999999"/>
    <s v=""/>
    <n v="23929.200000000001"/>
    <n v="-4222.8"/>
    <n v="2392.92"/>
    <n v="26322.12"/>
    <s v="VND"/>
    <s v=""/>
    <s v=""/>
    <s v="2900008658"/>
    <s v=""/>
    <s v="V01H030001"/>
    <s v="2103"/>
    <s v="Complete"/>
    <s v=""/>
    <s v="C6709149"/>
    <s v=""/>
    <s v=""/>
    <n v="15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220"/>
    <n v="220"/>
    <s v="CTN"/>
    <s v="CTN"/>
    <n v="159.52799999999999"/>
    <n v="159.52799999999999"/>
    <s v=""/>
    <n v="35096.160000000003"/>
    <n v="-6193.44"/>
    <n v="3509.616"/>
    <n v="38605.775999999998"/>
    <s v="VND"/>
    <s v=""/>
    <s v=""/>
    <s v="2900008658"/>
    <s v=""/>
    <s v="V01H030001"/>
    <s v="2103"/>
    <s v="Complete"/>
    <s v=""/>
    <s v="C6709149"/>
    <s v=""/>
    <s v=""/>
    <n v="220"/>
    <x v="3"/>
    <x v="0"/>
  </r>
  <r>
    <x v="8"/>
    <s v="NBTI - VIETNAM MT"/>
    <s v="F56"/>
    <s v="MT NORTH"/>
    <s v="EVN2"/>
    <s v="NBTI - VIETNAM MT"/>
    <s v="MW00"/>
    <s v="VNMTIN"/>
    <s v="MT-IND-N"/>
    <s v="321238"/>
    <s v="Richoco Wfr 17g"/>
    <n v="200"/>
    <n v="200"/>
    <s v="CTN"/>
    <s v="CTN"/>
    <n v="159.52799999999999"/>
    <n v="159.52799999999999"/>
    <s v=""/>
    <n v="31905.599999999999"/>
    <n v="-5630.4"/>
    <n v="3190.56"/>
    <n v="35096.160000000003"/>
    <s v="VND"/>
    <s v=""/>
    <s v=""/>
    <s v="2900008659"/>
    <s v=""/>
    <s v="V01H030001"/>
    <s v="2103"/>
    <s v="Complete"/>
    <s v=""/>
    <s v="C6709149"/>
    <s v=""/>
    <s v=""/>
    <n v="20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190"/>
    <n v="190"/>
    <s v="CTN"/>
    <s v="CTN"/>
    <n v="159.52799999999999"/>
    <n v="159.52799999999999"/>
    <s v=""/>
    <n v="30310.32"/>
    <n v="-5348.88"/>
    <n v="3031.0320000000002"/>
    <n v="33341.351999999999"/>
    <s v="VND"/>
    <s v=""/>
    <s v=""/>
    <s v="2900008659"/>
    <s v=""/>
    <s v="V01H030001"/>
    <s v="2103"/>
    <s v="Complete"/>
    <s v=""/>
    <s v="C6709149"/>
    <s v=""/>
    <s v=""/>
    <n v="19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80"/>
    <n v="380"/>
    <s v="CTN"/>
    <s v="CTN"/>
    <n v="159.52799999999999"/>
    <n v="159.52799999999999"/>
    <s v=""/>
    <n v="60620.639999999999"/>
    <n v="-10697.76"/>
    <n v="6062.0640000000003"/>
    <n v="66682.703999999998"/>
    <s v="VND"/>
    <s v=""/>
    <s v=""/>
    <s v="2900008509"/>
    <s v=""/>
    <s v="V01H030001"/>
    <s v="2103"/>
    <s v="Complete"/>
    <s v=""/>
    <s v="C6709149"/>
    <s v=""/>
    <s v=""/>
    <n v="38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80"/>
    <n v="380"/>
    <s v="CTN"/>
    <s v="CTN"/>
    <n v="159.52799999999999"/>
    <n v="159.52799999999999"/>
    <s v=""/>
    <n v="60620.639999999999"/>
    <n v="-10697.76"/>
    <n v="6062.0640000000003"/>
    <n v="66682.703999999998"/>
    <s v="VND"/>
    <s v=""/>
    <s v=""/>
    <s v="2900008510"/>
    <s v=""/>
    <s v="V01H030001"/>
    <s v="2103"/>
    <s v="Complete"/>
    <s v=""/>
    <s v="C6709149"/>
    <s v=""/>
    <s v=""/>
    <n v="380"/>
    <x v="3"/>
    <x v="0"/>
  </r>
  <r>
    <x v="8"/>
    <s v="NBTI - VIETNAM MT"/>
    <s v="F56"/>
    <s v="MT NORTH"/>
    <s v="EVN2"/>
    <s v="NBTI - VIETNAM MT"/>
    <s v="MW00"/>
    <s v="VNMTIN"/>
    <s v="MT-IND-N"/>
    <s v="320001"/>
    <s v="Na 16g Tet"/>
    <n v="380"/>
    <n v="380"/>
    <s v="CTN"/>
    <s v="CTN"/>
    <n v="159.52799999999999"/>
    <n v="159.52799999999999"/>
    <s v=""/>
    <n v="60620.639999999999"/>
    <n v="-10697.76"/>
    <n v="6062.0640000000003"/>
    <n v="66682.703999999998"/>
    <s v="VND"/>
    <s v=""/>
    <s v=""/>
    <s v="2900008511"/>
    <s v=""/>
    <s v="V01H030001"/>
    <s v="2103"/>
    <s v="Complete"/>
    <s v=""/>
    <s v="C6709149"/>
    <s v=""/>
    <s v=""/>
    <n v="380"/>
    <x v="3"/>
    <x v="0"/>
  </r>
  <r>
    <x v="11"/>
    <s v="NBTI - VIETNAM MT"/>
    <s v="F51"/>
    <s v="MT SOUTH"/>
    <s v="EVN2"/>
    <s v="NBTI - VIETNAM MT"/>
    <s v="MW00"/>
    <s v="VNMTDS"/>
    <s v="MT-DIR-S"/>
    <s v="320463"/>
    <s v="Na 8,5g"/>
    <n v="16"/>
    <n v="16"/>
    <s v="CTN"/>
    <s v="CTN"/>
    <n v="115.03700000000001"/>
    <n v="115.03700000000001"/>
    <s v=""/>
    <n v="1840.587"/>
    <n v="-646.69299999999998"/>
    <n v="184.05799999999999"/>
    <n v="2024.645"/>
    <s v="VND"/>
    <s v=""/>
    <s v=""/>
    <s v="2900008686"/>
    <s v=""/>
    <s v="V01H010001"/>
    <s v="2101"/>
    <s v="Complete"/>
    <s v="MTS"/>
    <s v="C6703158"/>
    <s v=""/>
    <s v=""/>
    <n v="16"/>
    <x v="2"/>
    <x v="1"/>
  </r>
  <r>
    <x v="11"/>
    <s v="NBTI - VIETNAM MT"/>
    <s v="F51"/>
    <s v="MT SOUTH"/>
    <s v="EVN2"/>
    <s v="NBTI - VIETNAM MT"/>
    <s v="MW00"/>
    <s v="VNMTDS"/>
    <s v="MT-DIR-S"/>
    <s v="323620"/>
    <s v="Ahh 16g"/>
    <n v="2"/>
    <n v="2"/>
    <s v="CTN"/>
    <s v="CTN"/>
    <n v="340"/>
    <n v="340"/>
    <s v=""/>
    <n v="680"/>
    <n v="0"/>
    <n v="68"/>
    <n v="748"/>
    <s v="VND"/>
    <s v=""/>
    <s v=""/>
    <s v="2900008686"/>
    <s v=""/>
    <s v="V01H010001"/>
    <s v="2101"/>
    <s v="Complete"/>
    <s v="MTS"/>
    <s v="C6703158"/>
    <s v=""/>
    <s v=""/>
    <n v="2"/>
    <x v="2"/>
    <x v="1"/>
  </r>
  <r>
    <x v="11"/>
    <s v="NBTI - VIETNAM MT"/>
    <s v="F51"/>
    <s v="MT SOUTH"/>
    <s v="EVN2"/>
    <s v="NBTI - VIETNAM MT"/>
    <s v="MW00"/>
    <s v="VNMTDS"/>
    <s v="MT-DIR-S"/>
    <s v="321238"/>
    <s v="Richoco Wfr 17g"/>
    <n v="2"/>
    <n v="2"/>
    <s v="CTN"/>
    <s v="CTN"/>
    <n v="213.273"/>
    <n v="213.273"/>
    <s v=""/>
    <n v="426.54599999999999"/>
    <n v="0"/>
    <n v="42.655000000000001"/>
    <n v="469.20100000000002"/>
    <s v="VND"/>
    <s v=""/>
    <s v=""/>
    <s v="2900008686"/>
    <s v=""/>
    <s v="V01H010001"/>
    <s v="2101"/>
    <s v="Complete"/>
    <s v="MTS"/>
    <s v="C6703158"/>
    <s v=""/>
    <s v=""/>
    <n v="2"/>
    <x v="2"/>
    <x v="1"/>
  </r>
  <r>
    <x v="11"/>
    <s v="NBTI - VIETNAM MT"/>
    <s v="F51"/>
    <s v="MT SOUTH"/>
    <s v="EVN2"/>
    <s v="NBTI - VIETNAM MT"/>
    <s v="MW00"/>
    <s v="VNMTDS"/>
    <s v="MT-DIR-S"/>
    <s v="321245"/>
    <s v="Richoco Wfr 52g"/>
    <n v="1"/>
    <n v="1"/>
    <s v="CTN"/>
    <s v="CTN"/>
    <n v="300"/>
    <n v="300"/>
    <s v=""/>
    <n v="300"/>
    <n v="0"/>
    <n v="30"/>
    <n v="330"/>
    <s v="VND"/>
    <s v=""/>
    <s v=""/>
    <s v="2900008686"/>
    <s v=""/>
    <s v="V01H010001"/>
    <s v="2101"/>
    <s v="Complete"/>
    <s v="MTS"/>
    <s v="C6703158"/>
    <s v=""/>
    <s v=""/>
    <n v="1"/>
    <x v="2"/>
    <x v="1"/>
  </r>
  <r>
    <x v="11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00"/>
    <n v="300"/>
    <s v=""/>
    <n v="600"/>
    <n v="0"/>
    <n v="60"/>
    <n v="660"/>
    <s v="VND"/>
    <s v=""/>
    <s v=""/>
    <s v="2900008686"/>
    <s v=""/>
    <s v="V01H010001"/>
    <s v="2101"/>
    <s v="Complete"/>
    <s v="MTS"/>
    <s v="C6703158"/>
    <s v=""/>
    <s v=""/>
    <n v="2"/>
    <x v="2"/>
    <x v="1"/>
  </r>
  <r>
    <x v="11"/>
    <s v="NBTI - VIETNAM MT"/>
    <s v="F51"/>
    <s v="MT SOUTH"/>
    <s v="EVN2"/>
    <s v="NBTI - VIETNAM MT"/>
    <s v="MW00"/>
    <s v="VNMTDS"/>
    <s v="MT-DIR-S"/>
    <s v="320585"/>
    <s v="Big Rolls 330g"/>
    <n v="5"/>
    <n v="5"/>
    <s v="CTN"/>
    <s v="CTN"/>
    <n v="252"/>
    <n v="252"/>
    <s v=""/>
    <n v="1260"/>
    <n v="0"/>
    <n v="126"/>
    <n v="1386"/>
    <s v="VND"/>
    <s v=""/>
    <s v=""/>
    <s v="2900008686"/>
    <s v=""/>
    <s v="V01H010001"/>
    <s v="2101"/>
    <s v="Complete"/>
    <s v="MTS"/>
    <s v="C6703158"/>
    <s v=""/>
    <s v=""/>
    <n v="5"/>
    <x v="2"/>
    <x v="1"/>
  </r>
  <r>
    <x v="31"/>
    <s v="NBTI - VIETNAM MT"/>
    <s v="F51"/>
    <s v="MT SOUTH"/>
    <s v="EVN2"/>
    <s v="NBTI - VIETNAM MT"/>
    <s v="MW00"/>
    <s v="VNMTDS"/>
    <s v="MT-DIR-S"/>
    <s v="320463"/>
    <s v="Na 8,5g"/>
    <n v="15"/>
    <n v="15"/>
    <s v="CTN"/>
    <s v="CTN"/>
    <n v="115.03700000000001"/>
    <n v="115.03700000000001"/>
    <s v=""/>
    <n v="1725.55"/>
    <n v="-606.27499999999998"/>
    <n v="172.55500000000001"/>
    <n v="1898.105"/>
    <s v="VND"/>
    <s v=""/>
    <s v=""/>
    <s v="2900008711"/>
    <s v=""/>
    <s v="V01H010001"/>
    <s v="2101"/>
    <s v="Complete"/>
    <s v="MTS"/>
    <s v="C6703151"/>
    <s v=""/>
    <s v=""/>
    <n v="15"/>
    <x v="1"/>
    <x v="1"/>
  </r>
  <r>
    <x v="31"/>
    <s v="NBTI - VIETNAM MT"/>
    <s v="F51"/>
    <s v="MT SOUTH"/>
    <s v="EVN2"/>
    <s v="NBTI - VIETNAM MT"/>
    <s v="MW00"/>
    <s v="VNMTDS"/>
    <s v="MT-DIR-S"/>
    <s v="323620"/>
    <s v="Ahh 16g"/>
    <n v="10"/>
    <n v="10"/>
    <s v="CTN"/>
    <s v="CTN"/>
    <n v="340"/>
    <n v="340"/>
    <s v=""/>
    <n v="3400"/>
    <n v="0"/>
    <n v="340"/>
    <n v="3740"/>
    <s v="VND"/>
    <s v=""/>
    <s v=""/>
    <s v="2900008711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1238"/>
    <s v="Richoco Wfr 17g"/>
    <n v="10"/>
    <n v="10"/>
    <s v="CTN"/>
    <s v="CTN"/>
    <n v="213.273"/>
    <n v="213.273"/>
    <s v=""/>
    <n v="2132.73"/>
    <n v="0"/>
    <n v="213.273"/>
    <n v="2346.0030000000002"/>
    <s v="VND"/>
    <s v=""/>
    <s v=""/>
    <s v="2900008711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1245"/>
    <s v="Richoco Wfr 52g"/>
    <n v="2"/>
    <n v="2"/>
    <s v="CTN"/>
    <s v="CTN"/>
    <n v="300"/>
    <n v="300"/>
    <s v=""/>
    <n v="600"/>
    <n v="0"/>
    <n v="60"/>
    <n v="660"/>
    <s v="VND"/>
    <s v=""/>
    <s v=""/>
    <s v="2900008711"/>
    <s v=""/>
    <s v="V01H010001"/>
    <s v="2101"/>
    <s v="Complete"/>
    <s v="MTS"/>
    <s v="C6703151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3510"/>
    <s v="Na 52g *60g"/>
    <n v="2"/>
    <n v="2"/>
    <s v="CTN"/>
    <s v="CTN"/>
    <n v="300"/>
    <n v="300"/>
    <s v=""/>
    <n v="600"/>
    <n v="0"/>
    <n v="60"/>
    <n v="660"/>
    <s v="VND"/>
    <s v=""/>
    <s v=""/>
    <s v="2900008711"/>
    <s v=""/>
    <s v="V01H010001"/>
    <s v="2101"/>
    <s v="Complete"/>
    <s v="MTS"/>
    <s v="C6703151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0000"/>
    <s v="Na 16g"/>
    <n v="10"/>
    <n v="10"/>
    <s v="CTN"/>
    <s v="CTN"/>
    <n v="213.273"/>
    <n v="213.273"/>
    <s v=""/>
    <n v="2132.73"/>
    <n v="0"/>
    <n v="213.273"/>
    <n v="2346.0030000000002"/>
    <s v="VND"/>
    <s v=""/>
    <s v=""/>
    <s v="2900008711"/>
    <s v=""/>
    <s v="V01H010001"/>
    <s v="2101"/>
    <s v="Complete"/>
    <s v="MTS"/>
    <s v="C6703151"/>
    <s v=""/>
    <s v=""/>
    <n v="10"/>
    <x v="1"/>
    <x v="1"/>
  </r>
  <r>
    <x v="31"/>
    <s v="NBTI - VIETNAM MT"/>
    <s v="F51"/>
    <s v="MT SOUTH"/>
    <s v="EVN2"/>
    <s v="NBTI - VIETNAM MT"/>
    <s v="MW00"/>
    <s v="VNMTDS"/>
    <s v="MT-DIR-S"/>
    <s v="323709"/>
    <s v="Nextar Brownies 112g"/>
    <n v="2"/>
    <n v="2"/>
    <s v="CTN"/>
    <s v="CTN"/>
    <n v="300"/>
    <n v="300"/>
    <s v=""/>
    <n v="600"/>
    <n v="0"/>
    <n v="60"/>
    <n v="660"/>
    <s v="VND"/>
    <s v=""/>
    <s v=""/>
    <s v="2900008711"/>
    <s v=""/>
    <s v="V01H010001"/>
    <s v="2101"/>
    <s v="Complete"/>
    <s v="MTS"/>
    <s v="C6703151"/>
    <s v=""/>
    <s v=""/>
    <n v="2"/>
    <x v="1"/>
    <x v="1"/>
  </r>
  <r>
    <x v="31"/>
    <s v="NBTI - VIETNAM MT"/>
    <s v="F51"/>
    <s v="MT SOUTH"/>
    <s v="EVN2"/>
    <s v="NBTI - VIETNAM MT"/>
    <s v="MW00"/>
    <s v="VNMTDS"/>
    <s v="MT-DIR-S"/>
    <s v="320429"/>
    <s v="Tin Can 350g"/>
    <n v="10"/>
    <n v="10"/>
    <s v="CTN"/>
    <s v="CTN"/>
    <n v="264"/>
    <n v="264"/>
    <s v=""/>
    <n v="2640"/>
    <n v="-360"/>
    <n v="264"/>
    <n v="2904"/>
    <s v="VND"/>
    <s v=""/>
    <s v=""/>
    <s v="2900008711"/>
    <s v=""/>
    <s v="V01H010001"/>
    <s v="2101"/>
    <s v="Complete"/>
    <s v="MTS"/>
    <s v="C6703151"/>
    <s v=""/>
    <s v=""/>
    <n v="10"/>
    <x v="1"/>
    <x v="1"/>
  </r>
  <r>
    <x v="9"/>
    <s v="NBTI - VIETNAM MT"/>
    <s v="F51"/>
    <s v="MT SOUTH"/>
    <s v="EVN2"/>
    <s v="NBTI - VIETNAM MT"/>
    <s v="MW00"/>
    <s v="VNMTDS"/>
    <s v="MT-DIR-S"/>
    <s v="320463"/>
    <s v="Na 8,5g"/>
    <n v="-10"/>
    <n v="-10"/>
    <s v="CTN"/>
    <s v="CTN"/>
    <n v="155.45500000000001"/>
    <n v="155.45500000000001"/>
    <s v=""/>
    <n v="-1554.55"/>
    <n v="0"/>
    <n v="-155.45500000000001"/>
    <n v="-1710.0050000000001"/>
    <s v="VND"/>
    <s v=""/>
    <s v=""/>
    <s v="2900005879"/>
    <s v=""/>
    <s v="V01H010001"/>
    <s v="2101"/>
    <s v="Complete"/>
    <s v="MTS"/>
    <s v="C6703335"/>
    <s v="BIG C - DA LAT"/>
    <s v="MTS"/>
    <n v="-10"/>
    <x v="2"/>
    <x v="1"/>
  </r>
  <r>
    <x v="9"/>
    <s v="NBTI - VIETNAM MT"/>
    <s v="F51"/>
    <s v="MT SOUTH"/>
    <s v="EVN2"/>
    <s v="NBTI - VIETNAM MT"/>
    <s v="MW00"/>
    <s v="VNMTDS"/>
    <s v="MT-DIR-S"/>
    <s v="320445"/>
    <s v="Na 58g"/>
    <n v="-4"/>
    <n v="-4"/>
    <s v="CTN"/>
    <s v="CTN"/>
    <n v="313.63600000000002"/>
    <n v="313.63600000000002"/>
    <s v=""/>
    <n v="-1254.5440000000001"/>
    <n v="0"/>
    <n v="-125.45399999999999"/>
    <n v="-1379.998"/>
    <s v="VND"/>
    <s v=""/>
    <s v=""/>
    <s v="2900005879"/>
    <s v=""/>
    <s v="V01H010001"/>
    <s v="2101"/>
    <s v="Complete"/>
    <s v="MTS"/>
    <s v="C6703335"/>
    <s v="BIG C - DA LAT"/>
    <s v="MTS"/>
    <n v="-4"/>
    <x v="2"/>
    <x v="1"/>
  </r>
  <r>
    <x v="9"/>
    <s v="NBTI - VIETNAM MT"/>
    <s v="F51"/>
    <s v="MT SOUTH"/>
    <s v="EVN2"/>
    <s v="NBTI - VIETNAM MT"/>
    <s v="MW00"/>
    <s v="VNMTDS"/>
    <s v="MT-DIR-S"/>
    <s v="331017"/>
    <s v="Richoco Wfr 58g"/>
    <n v="-1"/>
    <n v="-1"/>
    <s v="CTN"/>
    <s v="CTN"/>
    <n v="313.63600000000002"/>
    <n v="313.63600000000002"/>
    <s v=""/>
    <n v="-313.63600000000002"/>
    <n v="0"/>
    <n v="-31.364000000000001"/>
    <n v="-345"/>
    <s v="VND"/>
    <s v=""/>
    <s v=""/>
    <s v="2900005879"/>
    <s v=""/>
    <s v="V01H010001"/>
    <s v="2101"/>
    <s v="Complete"/>
    <s v="MTS"/>
    <s v="C6703335"/>
    <s v="BIG C - DA LAT"/>
    <s v="MTS"/>
    <n v="-1"/>
    <x v="2"/>
    <x v="1"/>
  </r>
  <r>
    <x v="9"/>
    <s v="NBTI - VIETNAM MT"/>
    <s v="F51"/>
    <s v="MT SOUTH"/>
    <s v="EVN2"/>
    <s v="NBTI - VIETNAM MT"/>
    <s v="MW00"/>
    <s v="VNMTDS"/>
    <s v="MT-DIR-S"/>
    <s v="323709"/>
    <s v="Nextar Brownies 112g"/>
    <n v="-4"/>
    <n v="-4"/>
    <s v="CTN"/>
    <s v="CTN"/>
    <n v="313.63600000000002"/>
    <n v="313.63600000000002"/>
    <s v=""/>
    <n v="-1254.5440000000001"/>
    <n v="0"/>
    <n v="-125.45399999999999"/>
    <n v="-1379.998"/>
    <s v="VND"/>
    <s v=""/>
    <s v=""/>
    <s v="2900005879"/>
    <s v=""/>
    <s v="V01H010001"/>
    <s v="2101"/>
    <s v="Complete"/>
    <s v="MTS"/>
    <s v="C6703335"/>
    <s v="BIG C - DA LAT"/>
    <s v="MTS"/>
    <n v="-4"/>
    <x v="2"/>
    <x v="1"/>
  </r>
  <r>
    <x v="32"/>
    <s v="NBTI - VIETNAM MT"/>
    <s v="F51"/>
    <s v="MT SOUTH"/>
    <s v="EVN2"/>
    <s v="NBTI - VIETNAM MT"/>
    <s v="MW00"/>
    <s v="VNMTDN"/>
    <s v="MT-DIR-N"/>
    <s v="320463"/>
    <s v="Na 8,5g"/>
    <n v="-20"/>
    <n v="-20"/>
    <s v="CTN"/>
    <s v="CTN"/>
    <n v="119.7"/>
    <n v="119.7"/>
    <s v=""/>
    <n v="-2394.0070000000001"/>
    <n v="715.09299999999996"/>
    <n v="-239.4"/>
    <n v="-2633.4070000000002"/>
    <s v="VND"/>
    <s v=""/>
    <s v=""/>
    <s v="2900005872"/>
    <s v=""/>
    <s v="V01H010001"/>
    <s v="2101"/>
    <s v="Complete"/>
    <s v="MTN"/>
    <s v=""/>
    <s v=""/>
    <s v=""/>
    <n v="-20"/>
    <x v="0"/>
    <x v="0"/>
  </r>
  <r>
    <x v="32"/>
    <s v="NBTI - VIETNAM MT"/>
    <s v="F51"/>
    <s v="MT SOUTH"/>
    <s v="EVN2"/>
    <s v="NBTI - VIETNAM MT"/>
    <s v="MW00"/>
    <s v="VNMTDN"/>
    <s v="MT-DIR-N"/>
    <s v="331017"/>
    <s v="Richoco Wfr 58g"/>
    <n v="-3"/>
    <n v="-3"/>
    <s v="CTN"/>
    <s v="CTN"/>
    <n v="300"/>
    <n v="300"/>
    <s v=""/>
    <n v="-900"/>
    <n v="0"/>
    <n v="-90"/>
    <n v="-990"/>
    <s v="VND"/>
    <s v=""/>
    <s v=""/>
    <s v="2900005872"/>
    <s v=""/>
    <s v="V01H010001"/>
    <s v="2101"/>
    <s v="Complete"/>
    <s v="MTN"/>
    <s v=""/>
    <s v=""/>
    <s v=""/>
    <n v="-3"/>
    <x v="0"/>
    <x v="0"/>
  </r>
  <r>
    <x v="32"/>
    <s v="NBTI - VIETNAM MT"/>
    <s v="F51"/>
    <s v="MT SOUTH"/>
    <s v="EVN2"/>
    <s v="NBTI - VIETNAM MT"/>
    <s v="MW00"/>
    <s v="VNMTDN"/>
    <s v="MT-DIR-N"/>
    <s v="320001"/>
    <s v="Na 16g Tet"/>
    <n v="-5"/>
    <n v="-5"/>
    <s v="CTN"/>
    <s v="CTN"/>
    <n v="213.273"/>
    <n v="213.273"/>
    <s v=""/>
    <n v="-1066.365"/>
    <n v="0"/>
    <n v="-106.637"/>
    <n v="-1173.002"/>
    <s v="VND"/>
    <s v=""/>
    <s v=""/>
    <s v="2900005872"/>
    <s v=""/>
    <s v="V01H010001"/>
    <s v="2101"/>
    <s v="Complete"/>
    <s v="MTN"/>
    <s v=""/>
    <s v=""/>
    <s v=""/>
    <n v="-5"/>
    <x v="0"/>
    <x v="0"/>
  </r>
  <r>
    <x v="32"/>
    <s v="NBTI - VIETNAM MT"/>
    <s v="F51"/>
    <s v="MT SOUTH"/>
    <s v="EVN2"/>
    <s v="NBTI - VIETNAM MT"/>
    <s v="MW00"/>
    <s v="VNMTDN"/>
    <s v="MT-DIR-N"/>
    <s v="323709"/>
    <s v="Nextar Brownies 112g"/>
    <n v="-1"/>
    <n v="-1"/>
    <s v="CTN"/>
    <s v="CTN"/>
    <n v="300"/>
    <n v="300"/>
    <s v=""/>
    <n v="-300"/>
    <n v="0"/>
    <n v="-30"/>
    <n v="-330"/>
    <s v="VND"/>
    <s v=""/>
    <s v=""/>
    <s v="2900005872"/>
    <s v=""/>
    <s v="V01H010001"/>
    <s v="2101"/>
    <s v="Complete"/>
    <s v="MTN"/>
    <s v=""/>
    <s v=""/>
    <s v=""/>
    <n v="-1"/>
    <x v="0"/>
    <x v="0"/>
  </r>
  <r>
    <x v="31"/>
    <s v="NBTI - VIETNAM MT"/>
    <s v="F51"/>
    <s v="MT SOUTH"/>
    <s v="EVN2"/>
    <s v="NBTI - VIETNAM MT"/>
    <s v="MW00"/>
    <s v="VNMTDS"/>
    <s v="MT-DIR-S"/>
    <s v="320463"/>
    <s v="Na 8,5g"/>
    <n v="-10"/>
    <n v="-10"/>
    <s v="CTN"/>
    <s v="CTN"/>
    <n v="155.45500000000001"/>
    <n v="155.45500000000001"/>
    <s v=""/>
    <n v="-1554.55"/>
    <n v="0"/>
    <n v="-155.45500000000001"/>
    <n v="-1710.0050000000001"/>
    <s v="VND"/>
    <s v=""/>
    <s v=""/>
    <s v="2900007607"/>
    <s v=""/>
    <s v="V01H010001"/>
    <s v="2101"/>
    <s v="Complete"/>
    <s v="MTS"/>
    <s v=""/>
    <s v=""/>
    <s v=""/>
    <n v="-10"/>
    <x v="1"/>
    <x v="1"/>
  </r>
  <r>
    <x v="31"/>
    <s v="NBTI - VIETNAM MT"/>
    <s v="F51"/>
    <s v="MT SOUTH"/>
    <s v="EVN2"/>
    <s v="NBTI - VIETNAM MT"/>
    <s v="MW00"/>
    <s v="VNMTDS"/>
    <s v="MT-DIR-S"/>
    <s v="321238"/>
    <s v="Richoco Wfr 17g"/>
    <n v="-5"/>
    <n v="-5"/>
    <s v="CTN"/>
    <s v="CTN"/>
    <n v="213.273"/>
    <n v="213.273"/>
    <s v=""/>
    <n v="-1066.365"/>
    <n v="0"/>
    <n v="-106.637"/>
    <n v="-1173.002"/>
    <s v="VND"/>
    <s v=""/>
    <s v=""/>
    <s v="2900007607"/>
    <s v=""/>
    <s v="V01H010001"/>
    <s v="2101"/>
    <s v="Complete"/>
    <s v="MTS"/>
    <s v=""/>
    <s v=""/>
    <s v=""/>
    <n v="-5"/>
    <x v="1"/>
    <x v="1"/>
  </r>
  <r>
    <x v="31"/>
    <s v="NBTI - VIETNAM MT"/>
    <s v="F51"/>
    <s v="MT SOUTH"/>
    <s v="EVN2"/>
    <s v="NBTI - VIETNAM MT"/>
    <s v="MW00"/>
    <s v="VNMTDS"/>
    <s v="MT-DIR-S"/>
    <s v="331017"/>
    <s v="Richoco Wfr 58g"/>
    <n v="-2"/>
    <n v="-2"/>
    <s v="CTN"/>
    <s v="CTN"/>
    <n v="300"/>
    <n v="300"/>
    <s v=""/>
    <n v="-600"/>
    <n v="0"/>
    <n v="-60"/>
    <n v="-660"/>
    <s v="VND"/>
    <s v=""/>
    <s v=""/>
    <s v="2900007607"/>
    <s v=""/>
    <s v="V01H010001"/>
    <s v="2101"/>
    <s v="Complete"/>
    <s v="MTS"/>
    <s v=""/>
    <s v=""/>
    <s v=""/>
    <n v="-2"/>
    <x v="1"/>
    <x v="1"/>
  </r>
  <r>
    <x v="31"/>
    <s v="NBTI - VIETNAM MT"/>
    <s v="F51"/>
    <s v="MT SOUTH"/>
    <s v="EVN2"/>
    <s v="NBTI - VIETNAM MT"/>
    <s v="MW00"/>
    <s v="VNMTDS"/>
    <s v="MT-DIR-S"/>
    <s v="324103"/>
    <s v="Na 52g Tet"/>
    <n v="-3"/>
    <n v="-3"/>
    <s v="CTN"/>
    <s v="CTN"/>
    <n v="300"/>
    <n v="300"/>
    <s v=""/>
    <n v="-900"/>
    <n v="0"/>
    <n v="-90"/>
    <n v="-990"/>
    <s v="VND"/>
    <s v=""/>
    <s v=""/>
    <s v="2900007607"/>
    <s v=""/>
    <s v="V01H010001"/>
    <s v="2101"/>
    <s v="Complete"/>
    <s v="MTS"/>
    <s v=""/>
    <s v=""/>
    <s v=""/>
    <n v="-3"/>
    <x v="1"/>
    <x v="1"/>
  </r>
  <r>
    <x v="31"/>
    <s v="NBTI - VIETNAM MT"/>
    <s v="F51"/>
    <s v="MT SOUTH"/>
    <s v="EVN2"/>
    <s v="NBTI - VIETNAM MT"/>
    <s v="MW00"/>
    <s v="VNMTDS"/>
    <s v="MT-DIR-S"/>
    <s v="320001"/>
    <s v="Na 16g Tet"/>
    <n v="-10"/>
    <n v="-10"/>
    <s v="CTN"/>
    <s v="CTN"/>
    <n v="213.273"/>
    <n v="213.273"/>
    <s v=""/>
    <n v="-2132.73"/>
    <n v="0"/>
    <n v="-213.273"/>
    <n v="-2346.0030000000002"/>
    <s v="VND"/>
    <s v=""/>
    <s v=""/>
    <s v="2900007607"/>
    <s v=""/>
    <s v="V01H010001"/>
    <s v="2101"/>
    <s v="Complete"/>
    <s v="MTS"/>
    <s v=""/>
    <s v=""/>
    <s v=""/>
    <n v="-10"/>
    <x v="1"/>
    <x v="1"/>
  </r>
  <r>
    <x v="21"/>
    <s v="NBTI - VIETNAM MT"/>
    <s v="F51"/>
    <s v="MT SOUTH"/>
    <s v="EVN2"/>
    <s v="NBTI - VIETNAM MT"/>
    <s v="MW00"/>
    <s v="VNMTDS"/>
    <s v="MT-DIR-S"/>
    <s v="320463"/>
    <s v="Na 8,5g"/>
    <n v="-70"/>
    <n v="-70"/>
    <s v="CTN"/>
    <s v="CTN"/>
    <n v="114.545"/>
    <n v="114.545"/>
    <s v=""/>
    <n v="-8018.1670000000004"/>
    <n v="2672.723"/>
    <n v="-801.81700000000001"/>
    <n v="-8819.9840000000004"/>
    <s v="VND"/>
    <s v=""/>
    <s v=""/>
    <s v="2900007863"/>
    <s v=""/>
    <s v="V01H010001"/>
    <s v="2101"/>
    <s v="Complete"/>
    <s v=""/>
    <s v=""/>
    <s v=""/>
    <s v=""/>
    <n v="-70"/>
    <x v="3"/>
    <x v="3"/>
  </r>
  <r>
    <x v="21"/>
    <s v="NBTI - VIETNAM MT"/>
    <s v="F51"/>
    <s v="MT SOUTH"/>
    <s v="EVN2"/>
    <s v="NBTI - VIETNAM MT"/>
    <s v="MW00"/>
    <s v="VNMTDS"/>
    <s v="MT-DIR-S"/>
    <s v="323620"/>
    <s v="Ahh 16g"/>
    <n v="-20"/>
    <n v="-20"/>
    <s v="CTN"/>
    <s v="CTN"/>
    <n v="340"/>
    <n v="340"/>
    <s v=""/>
    <n v="-6800"/>
    <n v="0"/>
    <n v="-680"/>
    <n v="-7480"/>
    <s v="VND"/>
    <s v=""/>
    <s v=""/>
    <s v="2900007863"/>
    <s v=""/>
    <s v="V01H010001"/>
    <s v="2101"/>
    <s v="Complete"/>
    <s v=""/>
    <s v=""/>
    <s v=""/>
    <s v=""/>
    <n v="-20"/>
    <x v="3"/>
    <x v="3"/>
  </r>
  <r>
    <x v="21"/>
    <s v="NBTI - VIETNAM MT"/>
    <s v="F51"/>
    <s v="MT SOUTH"/>
    <s v="EVN2"/>
    <s v="NBTI - VIETNAM MT"/>
    <s v="MW00"/>
    <s v="VNMTDS"/>
    <s v="MT-DIR-S"/>
    <s v="323709"/>
    <s v="Nextar Brownies 112g"/>
    <n v="-20"/>
    <n v="-20"/>
    <s v="CTN"/>
    <s v="CTN"/>
    <n v="300"/>
    <n v="300"/>
    <s v=""/>
    <n v="-6000"/>
    <n v="0"/>
    <n v="-600"/>
    <n v="-6600"/>
    <s v="VND"/>
    <s v=""/>
    <s v=""/>
    <s v="2900007863"/>
    <s v=""/>
    <s v="V01H010001"/>
    <s v="2101"/>
    <s v="Complete"/>
    <s v=""/>
    <s v=""/>
    <s v=""/>
    <s v=""/>
    <n v="-20"/>
    <x v="3"/>
    <x v="3"/>
  </r>
  <r>
    <x v="21"/>
    <s v="NBTI - VIETNAM MT"/>
    <s v="F51"/>
    <s v="MT SOUTH"/>
    <s v="EVN2"/>
    <s v="NBTI - VIETNAM MT"/>
    <s v="MW00"/>
    <s v="VNMTDS"/>
    <s v="MT-DIR-S"/>
    <s v="320429"/>
    <s v="Tin Can 350g"/>
    <n v="-80"/>
    <n v="-80"/>
    <s v="CTN"/>
    <s v="CTN"/>
    <n v="264"/>
    <n v="264"/>
    <s v=""/>
    <n v="-21120"/>
    <n v="2880"/>
    <n v="-2112"/>
    <n v="-23232"/>
    <s v="VND"/>
    <s v=""/>
    <s v=""/>
    <s v="2900007863"/>
    <s v=""/>
    <s v="V01H010001"/>
    <s v="2101"/>
    <s v="Complete"/>
    <s v=""/>
    <s v=""/>
    <s v=""/>
    <s v=""/>
    <n v="-80"/>
    <x v="3"/>
    <x v="3"/>
  </r>
  <r>
    <x v="21"/>
    <s v="NBTI - VIETNAM MT"/>
    <s v="F51"/>
    <s v="MT SOUTH"/>
    <s v="EVN2"/>
    <s v="NBTI - VIETNAM MT"/>
    <s v="MW00"/>
    <s v="VNMTDS"/>
    <s v="MT-DIR-S"/>
    <s v="320585"/>
    <s v="Big Rolls 330g"/>
    <n v="-80"/>
    <n v="-80"/>
    <s v="CTN"/>
    <s v="CTN"/>
    <n v="252"/>
    <n v="252"/>
    <s v=""/>
    <n v="-20160"/>
    <n v="0"/>
    <n v="-2016"/>
    <n v="-22176"/>
    <s v="VND"/>
    <s v=""/>
    <s v=""/>
    <s v="2900007863"/>
    <s v=""/>
    <s v="V01H010001"/>
    <s v="2101"/>
    <s v="Complete"/>
    <s v=""/>
    <s v=""/>
    <s v=""/>
    <s v=""/>
    <n v="-80"/>
    <x v="3"/>
    <x v="3"/>
  </r>
  <r>
    <x v="31"/>
    <s v="NBTI - VIETNAM MT"/>
    <s v="F51"/>
    <s v="MT SOUTH"/>
    <s v="EVN2"/>
    <s v="NBTI - VIETNAM MT"/>
    <s v="MW00"/>
    <s v="VNMTDS"/>
    <s v="MT-DIR-S"/>
    <s v="320463"/>
    <s v="Na 8,5g"/>
    <n v="-15"/>
    <n v="-15"/>
    <s v="CTN"/>
    <s v="CTN"/>
    <n v="115.03700000000001"/>
    <n v="115.03700000000001"/>
    <s v=""/>
    <n v="-1725.55"/>
    <n v="606.27499999999998"/>
    <n v="-172.55500000000001"/>
    <n v="-1898.105"/>
    <s v="VND"/>
    <s v=""/>
    <s v=""/>
    <s v="2900008348"/>
    <s v=""/>
    <s v="V01H010001"/>
    <s v="2101"/>
    <s v="Complete"/>
    <s v="MTS"/>
    <s v=""/>
    <s v=""/>
    <s v=""/>
    <n v="-15"/>
    <x v="1"/>
    <x v="1"/>
  </r>
  <r>
    <x v="31"/>
    <s v="NBTI - VIETNAM MT"/>
    <s v="F51"/>
    <s v="MT SOUTH"/>
    <s v="EVN2"/>
    <s v="NBTI - VIETNAM MT"/>
    <s v="MW00"/>
    <s v="VNMTDS"/>
    <s v="MT-DIR-S"/>
    <s v="323620"/>
    <s v="Ahh 16g"/>
    <n v="-15"/>
    <n v="-15"/>
    <s v="CTN"/>
    <s v="CTN"/>
    <n v="340"/>
    <n v="340"/>
    <s v=""/>
    <n v="-5100"/>
    <n v="0"/>
    <n v="-510"/>
    <n v="-5610"/>
    <s v="VND"/>
    <s v=""/>
    <s v=""/>
    <s v="2900008348"/>
    <s v=""/>
    <s v="V01H010001"/>
    <s v="2101"/>
    <s v="Complete"/>
    <s v="MTS"/>
    <s v=""/>
    <s v=""/>
    <s v=""/>
    <n v="-15"/>
    <x v="1"/>
    <x v="1"/>
  </r>
  <r>
    <x v="31"/>
    <s v="NBTI - VIETNAM MT"/>
    <s v="F51"/>
    <s v="MT SOUTH"/>
    <s v="EVN2"/>
    <s v="NBTI - VIETNAM MT"/>
    <s v="MW00"/>
    <s v="VNMTDS"/>
    <s v="MT-DIR-S"/>
    <s v="331017"/>
    <s v="Richoco Wfr 58g"/>
    <n v="-2"/>
    <n v="-2"/>
    <s v="CTN"/>
    <s v="CTN"/>
    <n v="300"/>
    <n v="300"/>
    <s v=""/>
    <n v="-600"/>
    <n v="0"/>
    <n v="-60"/>
    <n v="-660"/>
    <s v="VND"/>
    <s v=""/>
    <s v=""/>
    <s v="2900008348"/>
    <s v=""/>
    <s v="V01H010001"/>
    <s v="2101"/>
    <s v="Complete"/>
    <s v="MTS"/>
    <s v=""/>
    <s v=""/>
    <s v=""/>
    <n v="-2"/>
    <x v="1"/>
    <x v="1"/>
  </r>
  <r>
    <x v="31"/>
    <s v="NBTI - VIETNAM MT"/>
    <s v="F51"/>
    <s v="MT SOUTH"/>
    <s v="EVN2"/>
    <s v="NBTI - VIETNAM MT"/>
    <s v="MW00"/>
    <s v="VNMTDS"/>
    <s v="MT-DIR-S"/>
    <s v="324103"/>
    <s v="Na 52g Tet"/>
    <n v="-3"/>
    <n v="-3"/>
    <s v="CTN"/>
    <s v="CTN"/>
    <n v="300"/>
    <n v="300"/>
    <s v=""/>
    <n v="-900"/>
    <n v="0"/>
    <n v="-90"/>
    <n v="-990"/>
    <s v="VND"/>
    <s v=""/>
    <s v=""/>
    <s v="2900008348"/>
    <s v=""/>
    <s v="V01H010001"/>
    <s v="2101"/>
    <s v="Complete"/>
    <s v="MTS"/>
    <s v=""/>
    <s v=""/>
    <s v=""/>
    <n v="-3"/>
    <x v="1"/>
    <x v="1"/>
  </r>
  <r>
    <x v="31"/>
    <s v="NBTI - VIETNAM MT"/>
    <s v="F51"/>
    <s v="MT SOUTH"/>
    <s v="EVN2"/>
    <s v="NBTI - VIETNAM MT"/>
    <s v="MW00"/>
    <s v="VNMTDS"/>
    <s v="MT-DIR-S"/>
    <s v="320001"/>
    <s v="Na 16g Tet"/>
    <n v="-10"/>
    <n v="-10"/>
    <s v="CTN"/>
    <s v="CTN"/>
    <n v="213.273"/>
    <n v="213.273"/>
    <s v=""/>
    <n v="-2132.73"/>
    <n v="0"/>
    <n v="-213.273"/>
    <n v="-2346.0030000000002"/>
    <s v="VND"/>
    <s v=""/>
    <s v=""/>
    <s v="2900008348"/>
    <s v=""/>
    <s v="V01H010001"/>
    <s v="2101"/>
    <s v="Complete"/>
    <s v="MTS"/>
    <s v=""/>
    <s v=""/>
    <s v=""/>
    <n v="-10"/>
    <x v="1"/>
    <x v="1"/>
  </r>
  <r>
    <x v="31"/>
    <s v="NBTI - VIETNAM MT"/>
    <s v="F51"/>
    <s v="MT SOUTH"/>
    <s v="EVN2"/>
    <s v="NBTI - VIETNAM MT"/>
    <s v="MW00"/>
    <s v="VNMTDS"/>
    <s v="MT-DIR-S"/>
    <s v="320429"/>
    <s v="Tin Can 350g"/>
    <n v="-3"/>
    <n v="-3"/>
    <s v="CTN"/>
    <s v="CTN"/>
    <n v="264"/>
    <n v="264"/>
    <s v=""/>
    <n v="-792"/>
    <n v="108"/>
    <n v="-79.2"/>
    <n v="-871.2"/>
    <s v="VND"/>
    <s v=""/>
    <s v=""/>
    <s v="2900008348"/>
    <s v=""/>
    <s v="V01H010001"/>
    <s v="2101"/>
    <s v="Complete"/>
    <s v="MTS"/>
    <s v=""/>
    <s v=""/>
    <s v=""/>
    <n v="-3"/>
    <x v="1"/>
    <x v="1"/>
  </r>
  <r>
    <x v="31"/>
    <s v="NBTI - VIETNAM MT"/>
    <s v="F51"/>
    <s v="MT SOUTH"/>
    <s v="EVN2"/>
    <s v="NBTI - VIETNAM MT"/>
    <s v="MW00"/>
    <s v="VNMTDS"/>
    <s v="MT-DIR-S"/>
    <s v="320585"/>
    <s v="Big Rolls 330g"/>
    <n v="-3"/>
    <n v="-3"/>
    <s v="CTN"/>
    <s v="CTN"/>
    <n v="252"/>
    <n v="252"/>
    <s v=""/>
    <n v="-756"/>
    <n v="0"/>
    <n v="-75.599999999999994"/>
    <n v="-831.6"/>
    <s v="VND"/>
    <s v=""/>
    <s v=""/>
    <s v="2900008348"/>
    <s v=""/>
    <s v="V01H010001"/>
    <s v="2101"/>
    <s v="Complete"/>
    <s v="MTS"/>
    <s v=""/>
    <s v=""/>
    <s v=""/>
    <n v="-3"/>
    <x v="1"/>
    <x v="1"/>
  </r>
  <r>
    <x v="6"/>
    <s v="NBTI - VIETNAM MT"/>
    <s v="F09"/>
    <s v="EDD7 + EDD5"/>
    <s v="EVN2"/>
    <s v="NBTI - VIETNAM MT"/>
    <s v="MW00"/>
    <s v="VNMTIS"/>
    <s v="MT-IND-S"/>
    <s v="320001"/>
    <s v="Na 16g Tet"/>
    <n v="-1000"/>
    <n v="-1000"/>
    <s v="CTN"/>
    <s v="CTN"/>
    <n v="157.79400000000001"/>
    <n v="157.79400000000001"/>
    <s v=""/>
    <n v="-157794"/>
    <n v="27846"/>
    <n v="-15779.4"/>
    <n v="-173573.4"/>
    <s v="VND"/>
    <s v=""/>
    <s v=""/>
    <s v="2900008455"/>
    <s v=""/>
    <s v="V01H010001"/>
    <s v="2101"/>
    <s v="Complete"/>
    <s v=""/>
    <s v=""/>
    <s v=""/>
    <s v=""/>
    <n v="-1000"/>
    <x v="3"/>
    <x v="2"/>
  </r>
  <r>
    <x v="27"/>
    <s v="NBTI - VIETNAM MT"/>
    <s v="F51"/>
    <s v="MT SOUTH"/>
    <s v="EVN2"/>
    <s v="NBTI - VIETNAM MT"/>
    <s v="MW00"/>
    <s v="VNMTDC"/>
    <s v="MT-DIR-C"/>
    <s v="320463"/>
    <s v="Na 8,5g"/>
    <n v="-10"/>
    <n v="-10"/>
    <s v="CTN"/>
    <s v="CTN"/>
    <n v="115.03700000000001"/>
    <n v="115.03700000000001"/>
    <s v=""/>
    <n v="-1150.367"/>
    <n v="404.18299999999999"/>
    <n v="-115.03700000000001"/>
    <n v="-1265.404"/>
    <s v="VND"/>
    <s v=""/>
    <s v=""/>
    <s v="2900008432"/>
    <s v=""/>
    <s v="V01H010001"/>
    <s v="2101"/>
    <s v="Complete"/>
    <s v="MTN"/>
    <s v=""/>
    <s v=""/>
    <s v=""/>
    <n v="-10"/>
    <x v="4"/>
    <x v="0"/>
  </r>
  <r>
    <x v="27"/>
    <s v="NBTI - VIETNAM MT"/>
    <s v="F51"/>
    <s v="MT SOUTH"/>
    <s v="EVN2"/>
    <s v="NBTI - VIETNAM MT"/>
    <s v="MW00"/>
    <s v="VNMTDC"/>
    <s v="MT-DIR-C"/>
    <s v="323620"/>
    <s v="Ahh 16g"/>
    <n v="-150"/>
    <n v="-150"/>
    <s v="CTN"/>
    <s v="CTN"/>
    <n v="340"/>
    <n v="340"/>
    <s v=""/>
    <n v="-51000"/>
    <n v="0"/>
    <n v="-5099.9989999999998"/>
    <n v="-56099.999000000003"/>
    <s v="VND"/>
    <s v=""/>
    <s v=""/>
    <s v="2900008432"/>
    <s v=""/>
    <s v="V01H010001"/>
    <s v="2101"/>
    <s v="Complete"/>
    <s v="MTN"/>
    <s v=""/>
    <s v=""/>
    <s v=""/>
    <n v="-150"/>
    <x v="4"/>
    <x v="0"/>
  </r>
  <r>
    <x v="27"/>
    <s v="NBTI - VIETNAM MT"/>
    <s v="F51"/>
    <s v="MT SOUTH"/>
    <s v="EVN2"/>
    <s v="NBTI - VIETNAM MT"/>
    <s v="MW00"/>
    <s v="VNMTDC"/>
    <s v="MT-DIR-C"/>
    <s v="321238"/>
    <s v="Richoco Wfr 17g"/>
    <n v="-5"/>
    <n v="-5"/>
    <s v="CTN"/>
    <s v="CTN"/>
    <n v="213.273"/>
    <n v="213.273"/>
    <s v=""/>
    <n v="-1066.365"/>
    <n v="0"/>
    <n v="-106.637"/>
    <n v="-1173.002"/>
    <s v="VND"/>
    <s v=""/>
    <s v=""/>
    <s v="2900008432"/>
    <s v=""/>
    <s v="V01H010001"/>
    <s v="2101"/>
    <s v="Complete"/>
    <s v="MTN"/>
    <s v=""/>
    <s v=""/>
    <s v=""/>
    <n v="-5"/>
    <x v="4"/>
    <x v="0"/>
  </r>
  <r>
    <x v="27"/>
    <s v="NBTI - VIETNAM MT"/>
    <s v="F51"/>
    <s v="MT SOUTH"/>
    <s v="EVN2"/>
    <s v="NBTI - VIETNAM MT"/>
    <s v="MW00"/>
    <s v="VNMTDC"/>
    <s v="MT-DIR-C"/>
    <s v="331017"/>
    <s v="Richoco Wfr 58g"/>
    <n v="-5"/>
    <n v="-5"/>
    <s v="CTN"/>
    <s v="CTN"/>
    <n v="300"/>
    <n v="300"/>
    <s v=""/>
    <n v="-1500"/>
    <n v="0"/>
    <n v="-150"/>
    <n v="-1650"/>
    <s v="VND"/>
    <s v=""/>
    <s v=""/>
    <s v="2900008432"/>
    <s v=""/>
    <s v="V01H010001"/>
    <s v="2101"/>
    <s v="Complete"/>
    <s v="MTN"/>
    <s v=""/>
    <s v=""/>
    <s v=""/>
    <n v="-5"/>
    <x v="4"/>
    <x v="0"/>
  </r>
  <r>
    <x v="27"/>
    <s v="NBTI - VIETNAM MT"/>
    <s v="F51"/>
    <s v="MT SOUTH"/>
    <s v="EVN2"/>
    <s v="NBTI - VIETNAM MT"/>
    <s v="MW00"/>
    <s v="VNMTDC"/>
    <s v="MT-DIR-C"/>
    <s v="323510"/>
    <s v="Na 52g *60g"/>
    <n v="-5"/>
    <n v="-5"/>
    <s v="CTN"/>
    <s v="CTN"/>
    <n v="300"/>
    <n v="300"/>
    <s v=""/>
    <n v="-1500"/>
    <n v="0"/>
    <n v="-150"/>
    <n v="-1650"/>
    <s v="VND"/>
    <s v=""/>
    <s v=""/>
    <s v="2900008432"/>
    <s v=""/>
    <s v="V01H010001"/>
    <s v="2101"/>
    <s v="Complete"/>
    <s v="MTN"/>
    <s v=""/>
    <s v=""/>
    <s v=""/>
    <n v="-5"/>
    <x v="4"/>
    <x v="0"/>
  </r>
  <r>
    <x v="27"/>
    <s v="NBTI - VIETNAM MT"/>
    <s v="F51"/>
    <s v="MT SOUTH"/>
    <s v="EVN2"/>
    <s v="NBTI - VIETNAM MT"/>
    <s v="MW00"/>
    <s v="VNMTDC"/>
    <s v="MT-DIR-C"/>
    <s v="320001"/>
    <s v="Na 16g Tet"/>
    <n v="-10"/>
    <n v="-10"/>
    <s v="CTN"/>
    <s v="CTN"/>
    <n v="213.273"/>
    <n v="213.273"/>
    <s v=""/>
    <n v="-2132.73"/>
    <n v="0"/>
    <n v="-213.273"/>
    <n v="-2346.0030000000002"/>
    <s v="VND"/>
    <s v=""/>
    <s v=""/>
    <s v="2900008432"/>
    <s v=""/>
    <s v="V01H010001"/>
    <s v="2101"/>
    <s v="Complete"/>
    <s v="MTN"/>
    <s v=""/>
    <s v=""/>
    <s v=""/>
    <n v="-10"/>
    <x v="4"/>
    <x v="0"/>
  </r>
  <r>
    <x v="27"/>
    <s v="NBTI - VIETNAM MT"/>
    <s v="F51"/>
    <s v="MT SOUTH"/>
    <s v="EVN2"/>
    <s v="NBTI - VIETNAM MT"/>
    <s v="MW00"/>
    <s v="VNMTDC"/>
    <s v="MT-DIR-C"/>
    <s v="323709"/>
    <s v="Nextar Brownies 112g"/>
    <n v="-5"/>
    <n v="-5"/>
    <s v="CTN"/>
    <s v="CTN"/>
    <n v="300"/>
    <n v="300"/>
    <s v=""/>
    <n v="-1500"/>
    <n v="0"/>
    <n v="-150"/>
    <n v="-1650"/>
    <s v="VND"/>
    <s v=""/>
    <s v=""/>
    <s v="2900008432"/>
    <s v=""/>
    <s v="V01H010001"/>
    <s v="2101"/>
    <s v="Complete"/>
    <s v="MTN"/>
    <s v=""/>
    <s v=""/>
    <s v=""/>
    <n v="-5"/>
    <x v="4"/>
    <x v="0"/>
  </r>
  <r>
    <x v="27"/>
    <s v="NBTI - VIETNAM MT"/>
    <s v="F51"/>
    <s v="MT SOUTH"/>
    <s v="EVN2"/>
    <s v="NBTI - VIETNAM MT"/>
    <s v="MW00"/>
    <s v="VNMTDC"/>
    <s v="MT-DIR-C"/>
    <s v="320429"/>
    <s v="Tin Can 350g"/>
    <n v="-10"/>
    <n v="-10"/>
    <s v="CTN"/>
    <s v="CTN"/>
    <n v="264"/>
    <n v="264"/>
    <s v=""/>
    <n v="-2640"/>
    <n v="360"/>
    <n v="-264"/>
    <n v="-2904"/>
    <s v="VND"/>
    <s v=""/>
    <s v=""/>
    <s v="2900008432"/>
    <s v=""/>
    <s v="V01H010001"/>
    <s v="2101"/>
    <s v="Complete"/>
    <s v="MTN"/>
    <s v=""/>
    <s v=""/>
    <s v=""/>
    <n v="-10"/>
    <x v="4"/>
    <x v="0"/>
  </r>
  <r>
    <x v="27"/>
    <s v="NBTI - VIETNAM MT"/>
    <s v="F51"/>
    <s v="MT SOUTH"/>
    <s v="EVN2"/>
    <s v="NBTI - VIETNAM MT"/>
    <s v="MW00"/>
    <s v="VNMTDC"/>
    <s v="MT-DIR-C"/>
    <s v="320585"/>
    <s v="Big Rolls 330g"/>
    <n v="-10"/>
    <n v="-10"/>
    <s v="CTN"/>
    <s v="CTN"/>
    <n v="252"/>
    <n v="252"/>
    <s v=""/>
    <n v="-2520"/>
    <n v="0"/>
    <n v="-252"/>
    <n v="-2772"/>
    <s v="VND"/>
    <s v=""/>
    <s v=""/>
    <s v="2900008432"/>
    <s v=""/>
    <s v="V01H010001"/>
    <s v="2101"/>
    <s v="Complete"/>
    <s v="MTN"/>
    <s v=""/>
    <s v=""/>
    <s v=""/>
    <n v="-10"/>
    <x v="4"/>
    <x v="0"/>
  </r>
  <r>
    <x v="21"/>
    <s v="NBTI - VIETNAM MT"/>
    <s v="F51"/>
    <s v="MT SOUTH"/>
    <s v="EVN2"/>
    <s v="NBTI - VIETNAM MT"/>
    <s v="MW00"/>
    <s v="VNMTDS"/>
    <s v="MT-DIR-S"/>
    <s v="320463"/>
    <s v="Na 8,5g"/>
    <n v="-6"/>
    <n v="-1"/>
    <s v="PAC"/>
    <s v="CTN"/>
    <n v="25.454999999999998"/>
    <n v="152.727"/>
    <s v=""/>
    <n v="-152.727"/>
    <n v="0"/>
    <n v="-15.273"/>
    <n v="-168"/>
    <s v="VND"/>
    <s v=""/>
    <s v=""/>
    <s v="7885000340"/>
    <s v=""/>
    <s v="V01H010001"/>
    <s v="2101"/>
    <s v="Complete"/>
    <s v=""/>
    <s v=""/>
    <s v=""/>
    <s v=""/>
    <n v="-1"/>
    <x v="3"/>
    <x v="3"/>
  </r>
  <r>
    <x v="21"/>
    <s v="NBTI - VIETNAM MT"/>
    <s v="F51"/>
    <s v="MT SOUTH"/>
    <s v="EVN2"/>
    <s v="NBTI - VIETNAM MT"/>
    <s v="MW00"/>
    <s v="VNMTDS"/>
    <s v="MT-DIR-S"/>
    <s v="321238"/>
    <s v="Richoco Wfr 17g"/>
    <n v="-6"/>
    <n v="-1"/>
    <s v="PAC"/>
    <s v="CTN"/>
    <n v="34"/>
    <n v="204"/>
    <s v=""/>
    <n v="-204"/>
    <n v="0"/>
    <n v="-20.399999999999999"/>
    <n v="-224.4"/>
    <s v="VND"/>
    <s v=""/>
    <s v=""/>
    <s v="7885000340"/>
    <s v=""/>
    <s v="V01H010001"/>
    <s v="2101"/>
    <s v="Complete"/>
    <s v=""/>
    <s v=""/>
    <s v=""/>
    <s v=""/>
    <n v="-1"/>
    <x v="3"/>
    <x v="3"/>
  </r>
  <r>
    <x v="21"/>
    <s v="NBTI - VIETNAM MT"/>
    <s v="F51"/>
    <s v="MT SOUTH"/>
    <s v="EVN2"/>
    <s v="NBTI - VIETNAM MT"/>
    <s v="MW00"/>
    <s v="VNMTDS"/>
    <s v="MT-DIR-S"/>
    <s v="323555"/>
    <s v="Na 17g - MT"/>
    <n v="-488"/>
    <n v="-81.332999999999998"/>
    <s v="PAC"/>
    <s v="CTN"/>
    <n v="34"/>
    <n v="204"/>
    <s v=""/>
    <n v="-16591.932000000001"/>
    <n v="0"/>
    <n v="-1659.193"/>
    <n v="-18251.125"/>
    <s v="VND"/>
    <s v=""/>
    <s v=""/>
    <s v="7885000340"/>
    <s v=""/>
    <s v="V01H010001"/>
    <s v="2101"/>
    <s v="Complete"/>
    <s v=""/>
    <s v=""/>
    <s v=""/>
    <s v=""/>
    <n v="-81.332999999999998"/>
    <x v="3"/>
    <x v="3"/>
  </r>
  <r>
    <x v="21"/>
    <s v="NBTI - VIETNAM MT"/>
    <s v="F51"/>
    <s v="MT SOUTH"/>
    <s v="EVN2"/>
    <s v="NBTI - VIETNAM MT"/>
    <s v="MW00"/>
    <s v="VNMTDS"/>
    <s v="MT-DIR-S"/>
    <s v="331017"/>
    <s v="Richoco Wfr 58g"/>
    <n v="-81"/>
    <n v="-1.35"/>
    <s v="PCS"/>
    <s v="CTN"/>
    <n v="5"/>
    <n v="300"/>
    <s v=""/>
    <n v="-405"/>
    <n v="0"/>
    <n v="-40.5"/>
    <n v="-445.5"/>
    <s v="VND"/>
    <s v=""/>
    <s v=""/>
    <s v="7885000340"/>
    <s v=""/>
    <s v="V01H010001"/>
    <s v="2101"/>
    <s v="Complete"/>
    <s v=""/>
    <s v=""/>
    <s v=""/>
    <s v=""/>
    <n v="-1.35"/>
    <x v="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2:B17" firstHeaderRow="1" firstDataRow="1" firstDataCol="1"/>
  <pivotFields count="37">
    <pivotField showAll="0">
      <items count="54">
        <item x="22"/>
        <item x="43"/>
        <item x="23"/>
        <item x="48"/>
        <item x="33"/>
        <item x="18"/>
        <item x="9"/>
        <item x="15"/>
        <item x="34"/>
        <item x="3"/>
        <item x="36"/>
        <item x="5"/>
        <item x="47"/>
        <item x="17"/>
        <item x="14"/>
        <item x="49"/>
        <item x="16"/>
        <item x="39"/>
        <item x="45"/>
        <item x="50"/>
        <item x="2"/>
        <item x="52"/>
        <item x="41"/>
        <item x="29"/>
        <item x="40"/>
        <item x="38"/>
        <item x="19"/>
        <item x="7"/>
        <item x="20"/>
        <item x="26"/>
        <item x="13"/>
        <item x="51"/>
        <item x="25"/>
        <item x="24"/>
        <item x="37"/>
        <item x="46"/>
        <item x="6"/>
        <item x="0"/>
        <item x="44"/>
        <item x="12"/>
        <item x="4"/>
        <item x="27"/>
        <item x="32"/>
        <item x="42"/>
        <item x="10"/>
        <item x="31"/>
        <item x="35"/>
        <item x="30"/>
        <item x="1"/>
        <item x="28"/>
        <item x="11"/>
        <item x="8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  <pivotField showAll="0"/>
    <pivotField numFmtId="165" showAll="0"/>
    <pivotField numFmtId="165" showAll="0"/>
    <pivotField numFmtId="165" showAll="0"/>
    <pivotField dataField="1" numFmtId="165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showAll="0" defaultSubtotal="0">
      <items count="5">
        <item x="3"/>
        <item x="0"/>
        <item x="4"/>
        <item x="1"/>
        <item x="2"/>
      </items>
    </pivotField>
    <pivotField axis="axisRow" showAll="0" defaultSubtotal="0">
      <items count="4">
        <item x="1"/>
        <item x="0"/>
        <item x="2"/>
        <item x="3"/>
      </items>
    </pivotField>
  </pivotFields>
  <rowFields count="1">
    <field x="3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" fld="21" baseField="0" baseItem="0" numFmtId="165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9" firstHeaderRow="1" firstDataRow="1" firstDataCol="1"/>
  <pivotFields count="37">
    <pivotField showAll="0">
      <items count="54">
        <item x="22"/>
        <item x="43"/>
        <item x="23"/>
        <item x="48"/>
        <item x="33"/>
        <item x="18"/>
        <item x="9"/>
        <item x="15"/>
        <item x="34"/>
        <item x="3"/>
        <item x="36"/>
        <item x="5"/>
        <item x="47"/>
        <item x="17"/>
        <item x="14"/>
        <item x="49"/>
        <item x="16"/>
        <item x="39"/>
        <item x="45"/>
        <item x="50"/>
        <item x="2"/>
        <item x="52"/>
        <item x="41"/>
        <item x="29"/>
        <item x="40"/>
        <item x="38"/>
        <item x="19"/>
        <item x="7"/>
        <item x="20"/>
        <item x="26"/>
        <item x="13"/>
        <item x="51"/>
        <item x="25"/>
        <item x="24"/>
        <item x="37"/>
        <item x="46"/>
        <item x="6"/>
        <item x="0"/>
        <item x="44"/>
        <item x="12"/>
        <item x="4"/>
        <item x="27"/>
        <item x="32"/>
        <item x="42"/>
        <item x="10"/>
        <item x="31"/>
        <item x="35"/>
        <item x="30"/>
        <item x="1"/>
        <item x="28"/>
        <item x="11"/>
        <item x="8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5" showAll="0"/>
    <pivotField showAll="0"/>
    <pivotField numFmtId="165" showAll="0"/>
    <pivotField numFmtId="165" showAll="0"/>
    <pivotField numFmtId="165" showAll="0"/>
    <pivotField dataField="1" numFmtId="165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3" showAll="0" defaultSubtotal="0"/>
    <pivotField axis="axisRow" showAll="0" defaultSubtotal="0">
      <items count="5">
        <item x="3"/>
        <item x="0"/>
        <item x="4"/>
        <item x="1"/>
        <item x="2"/>
      </items>
    </pivotField>
    <pivotField showAll="0" defaultSubtotal="0"/>
  </pivotFields>
  <rowFields count="1">
    <field x="3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" fld="21" baseField="0" baseItem="0" numFmtId="165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hyperlink" Target="mailto:MK@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X74"/>
  <sheetViews>
    <sheetView showGridLines="0" tabSelected="1" topLeftCell="A52" zoomScale="60" zoomScaleNormal="60" zoomScaleSheetLayoutView="55" workbookViewId="0">
      <selection activeCell="H86" sqref="H86"/>
    </sheetView>
  </sheetViews>
  <sheetFormatPr defaultColWidth="9.140625" defaultRowHeight="15"/>
  <cols>
    <col min="1" max="1" width="13.140625" style="18" customWidth="1"/>
    <col min="2" max="2" width="21.42578125" style="18" customWidth="1"/>
    <col min="3" max="3" width="38.28515625" style="18" customWidth="1"/>
    <col min="4" max="4" width="19.5703125" style="12" customWidth="1"/>
    <col min="5" max="5" width="17.5703125" style="12" customWidth="1"/>
    <col min="6" max="6" width="16.7109375" style="13" customWidth="1"/>
    <col min="7" max="7" width="25.28515625" style="12" customWidth="1"/>
    <col min="8" max="8" width="18.7109375" style="12" customWidth="1"/>
    <col min="9" max="9" width="21" style="12" customWidth="1"/>
    <col min="10" max="10" width="16.85546875" style="13" customWidth="1"/>
    <col min="11" max="11" width="19.5703125" style="12" customWidth="1"/>
    <col min="12" max="12" width="19.85546875" style="12" customWidth="1"/>
    <col min="13" max="13" width="20.85546875" style="13" customWidth="1"/>
    <col min="14" max="14" width="19.85546875" style="12" customWidth="1"/>
    <col min="15" max="15" width="20.42578125" style="18" customWidth="1"/>
    <col min="16" max="17" width="21.42578125" style="18" customWidth="1"/>
    <col min="18" max="18" width="19" style="18" customWidth="1"/>
    <col min="19" max="19" width="36.5703125" style="117" customWidth="1"/>
    <col min="20" max="20" width="28.85546875" style="93" customWidth="1"/>
    <col min="21" max="21" width="37.7109375" style="98" customWidth="1"/>
    <col min="22" max="22" width="9.140625" style="98"/>
    <col min="23" max="16384" width="9.140625" style="28"/>
  </cols>
  <sheetData>
    <row r="1" spans="1:22" s="78" customFormat="1" ht="42" customHeight="1">
      <c r="A1" s="24" t="s">
        <v>25</v>
      </c>
      <c r="B1" s="24"/>
      <c r="C1" s="24"/>
      <c r="D1" s="24"/>
      <c r="E1" s="24"/>
      <c r="F1" s="24"/>
      <c r="G1" s="24"/>
      <c r="H1" s="45"/>
      <c r="I1" s="24"/>
      <c r="J1" s="24"/>
      <c r="K1" s="24"/>
      <c r="L1" s="24"/>
      <c r="M1" s="24"/>
      <c r="N1" s="24"/>
      <c r="O1" s="24"/>
      <c r="P1" s="1"/>
      <c r="Q1" s="1"/>
      <c r="R1" s="1"/>
      <c r="S1" s="110"/>
      <c r="T1" s="90"/>
      <c r="U1" s="91"/>
      <c r="V1" s="91"/>
    </row>
    <row r="2" spans="1:22" s="79" customFormat="1" ht="37.5" customHeight="1">
      <c r="A2" s="23" t="s">
        <v>0</v>
      </c>
      <c r="B2" s="23"/>
      <c r="C2" s="3"/>
      <c r="D2" s="4"/>
      <c r="E2" s="4"/>
      <c r="F2" s="30"/>
      <c r="G2" s="4"/>
      <c r="H2" s="46"/>
      <c r="I2" s="43"/>
      <c r="J2" s="5"/>
      <c r="K2" s="42"/>
      <c r="L2" s="4"/>
      <c r="M2" s="5"/>
      <c r="N2" s="4"/>
      <c r="O2" s="2"/>
      <c r="P2" s="2"/>
      <c r="Q2" s="2"/>
      <c r="R2" s="2"/>
      <c r="S2" s="111"/>
      <c r="T2" s="90"/>
      <c r="U2" s="92"/>
      <c r="V2" s="92"/>
    </row>
    <row r="3" spans="1:22" s="80" customFormat="1" ht="33" customHeight="1">
      <c r="A3" s="35" t="s">
        <v>9289</v>
      </c>
      <c r="B3" s="35"/>
      <c r="C3" s="23"/>
      <c r="D3" s="6"/>
      <c r="E3" s="6"/>
      <c r="F3" s="7"/>
      <c r="G3" s="6"/>
      <c r="H3" s="37"/>
      <c r="I3" s="41"/>
      <c r="J3" s="41"/>
      <c r="K3" s="37"/>
      <c r="L3" s="6"/>
      <c r="M3" s="7"/>
      <c r="N3" s="6"/>
      <c r="O3" s="8"/>
      <c r="P3" s="8"/>
      <c r="Q3" s="8"/>
      <c r="R3" s="8"/>
      <c r="S3" s="112"/>
      <c r="T3" s="93"/>
      <c r="U3" s="94"/>
      <c r="V3" s="94"/>
    </row>
    <row r="4" spans="1:22" s="81" customFormat="1" ht="30.75" customHeight="1">
      <c r="A4" s="151" t="s">
        <v>1</v>
      </c>
      <c r="B4" s="151" t="s">
        <v>35</v>
      </c>
      <c r="C4" s="157" t="s">
        <v>15</v>
      </c>
      <c r="D4" s="151" t="s">
        <v>88</v>
      </c>
      <c r="E4" s="151"/>
      <c r="F4" s="151"/>
      <c r="G4" s="151"/>
      <c r="H4" s="151" t="s">
        <v>5295</v>
      </c>
      <c r="I4" s="151"/>
      <c r="J4" s="151"/>
      <c r="K4" s="151"/>
      <c r="L4" s="151" t="s">
        <v>89</v>
      </c>
      <c r="M4" s="151"/>
      <c r="N4" s="151"/>
      <c r="O4" s="151"/>
      <c r="P4" s="151" t="s">
        <v>2</v>
      </c>
      <c r="Q4" s="151" t="s">
        <v>20</v>
      </c>
      <c r="R4" s="151" t="s">
        <v>86</v>
      </c>
      <c r="S4" s="113"/>
      <c r="T4" s="90"/>
      <c r="U4" s="95"/>
      <c r="V4" s="95"/>
    </row>
    <row r="5" spans="1:22" s="81" customFormat="1" ht="49.5" customHeight="1">
      <c r="A5" s="151"/>
      <c r="B5" s="151"/>
      <c r="C5" s="157"/>
      <c r="D5" s="9" t="s">
        <v>3</v>
      </c>
      <c r="E5" s="52" t="s">
        <v>4</v>
      </c>
      <c r="F5" s="10" t="s">
        <v>5</v>
      </c>
      <c r="G5" s="52" t="s">
        <v>6</v>
      </c>
      <c r="H5" s="88" t="s">
        <v>3</v>
      </c>
      <c r="I5" s="88" t="s">
        <v>4</v>
      </c>
      <c r="J5" s="10" t="s">
        <v>5</v>
      </c>
      <c r="K5" s="88" t="s">
        <v>6</v>
      </c>
      <c r="L5" s="9" t="s">
        <v>3</v>
      </c>
      <c r="M5" s="52" t="s">
        <v>4</v>
      </c>
      <c r="N5" s="10" t="s">
        <v>5</v>
      </c>
      <c r="O5" s="52" t="s">
        <v>6</v>
      </c>
      <c r="P5" s="151"/>
      <c r="Q5" s="151"/>
      <c r="R5" s="151"/>
      <c r="S5" s="113"/>
      <c r="T5" s="90"/>
      <c r="U5" s="95"/>
      <c r="V5" s="95"/>
    </row>
    <row r="6" spans="1:22" s="82" customFormat="1" ht="36" customHeight="1">
      <c r="A6" s="159" t="s">
        <v>24</v>
      </c>
      <c r="B6" s="125" t="s">
        <v>9262</v>
      </c>
      <c r="C6" s="59" t="s">
        <v>9261</v>
      </c>
      <c r="D6" s="31">
        <v>46</v>
      </c>
      <c r="E6" s="122">
        <v>46</v>
      </c>
      <c r="F6" s="50">
        <f t="shared" ref="F6:F17" si="0">+IF(E6=0,0,E6/D6)</f>
        <v>1</v>
      </c>
      <c r="G6" s="31">
        <f t="shared" ref="G6:G17" si="1">+IF(F6&gt;=100%,1500000,0)</f>
        <v>1500000</v>
      </c>
      <c r="H6" s="31">
        <v>324976</v>
      </c>
      <c r="I6" s="51">
        <v>380221.92</v>
      </c>
      <c r="J6" s="50">
        <f>+IF(I6=0,0,I6/H6)</f>
        <v>1.17</v>
      </c>
      <c r="K6" s="31">
        <f>IF(AND(J6&gt;=80%,J6&lt;90%),1300000,IF(AND(J6&gt;=90%,J6&lt;100%),1800000,IF(J6&gt;=100%,3000000,0)))</f>
        <v>3000000</v>
      </c>
      <c r="L6" s="31">
        <v>46</v>
      </c>
      <c r="M6" s="122">
        <v>46</v>
      </c>
      <c r="N6" s="50">
        <f t="shared" ref="N6:N16" si="2">+IF(M6=0,0,M6/L6)</f>
        <v>1</v>
      </c>
      <c r="O6" s="31">
        <f t="shared" ref="O6:O17" si="3">+IF(N6&gt;=100%,1500000,0)</f>
        <v>1500000</v>
      </c>
      <c r="P6" s="31">
        <f t="shared" ref="P6:P17" si="4">+SUM(O6,K6,G6)</f>
        <v>6000000</v>
      </c>
      <c r="Q6" s="31">
        <f t="shared" ref="Q6:Q17" si="5">+P6</f>
        <v>6000000</v>
      </c>
      <c r="R6" s="124">
        <v>43770</v>
      </c>
      <c r="S6" s="109"/>
      <c r="T6" s="93" t="s">
        <v>99</v>
      </c>
      <c r="U6" s="96">
        <v>43595</v>
      </c>
      <c r="V6" s="94"/>
    </row>
    <row r="7" spans="1:22" s="82" customFormat="1" ht="36" customHeight="1">
      <c r="A7" s="160"/>
      <c r="B7" s="49" t="s">
        <v>78</v>
      </c>
      <c r="C7" s="59" t="s">
        <v>67</v>
      </c>
      <c r="D7" s="31">
        <v>53</v>
      </c>
      <c r="E7" s="122">
        <v>53</v>
      </c>
      <c r="F7" s="50">
        <f t="shared" si="0"/>
        <v>1</v>
      </c>
      <c r="G7" s="31">
        <f t="shared" si="1"/>
        <v>1500000</v>
      </c>
      <c r="H7" s="31">
        <v>217640</v>
      </c>
      <c r="I7" s="51">
        <v>232874.80000000002</v>
      </c>
      <c r="J7" s="50">
        <f t="shared" ref="J7:J18" si="6">+IF(I7=0,0,I7/H7)</f>
        <v>1.07</v>
      </c>
      <c r="K7" s="31">
        <f t="shared" ref="K7:K17" si="7">IF(AND(J7&gt;=80%,J7&lt;90%),1300000,IF(AND(J7&gt;=90%,J7&lt;100%),1800000,IF(J7&gt;=100%,3000000,0)))</f>
        <v>3000000</v>
      </c>
      <c r="L7" s="31">
        <v>53</v>
      </c>
      <c r="M7" s="122">
        <v>53</v>
      </c>
      <c r="N7" s="50">
        <f t="shared" si="2"/>
        <v>1</v>
      </c>
      <c r="O7" s="31">
        <f t="shared" si="3"/>
        <v>1500000</v>
      </c>
      <c r="P7" s="31">
        <f t="shared" si="4"/>
        <v>6000000</v>
      </c>
      <c r="Q7" s="31">
        <f t="shared" si="5"/>
        <v>6000000</v>
      </c>
      <c r="R7" s="87">
        <v>43575</v>
      </c>
      <c r="S7" s="109"/>
      <c r="T7" s="93" t="s">
        <v>78</v>
      </c>
      <c r="U7" s="96">
        <v>43575</v>
      </c>
      <c r="V7" s="94"/>
    </row>
    <row r="8" spans="1:22" s="82" customFormat="1" ht="36" customHeight="1">
      <c r="A8" s="160"/>
      <c r="B8" s="49" t="s">
        <v>6250</v>
      </c>
      <c r="C8" s="59" t="s">
        <v>6249</v>
      </c>
      <c r="D8" s="31">
        <v>53</v>
      </c>
      <c r="E8" s="122">
        <v>53</v>
      </c>
      <c r="F8" s="50">
        <f t="shared" si="0"/>
        <v>1</v>
      </c>
      <c r="G8" s="31">
        <f t="shared" si="1"/>
        <v>1500000</v>
      </c>
      <c r="H8" s="31">
        <v>283488</v>
      </c>
      <c r="I8" s="51">
        <v>326011.19999999995</v>
      </c>
      <c r="J8" s="50">
        <f t="shared" si="6"/>
        <v>1.1499999999999999</v>
      </c>
      <c r="K8" s="31">
        <f t="shared" si="7"/>
        <v>3000000</v>
      </c>
      <c r="L8" s="31">
        <v>53</v>
      </c>
      <c r="M8" s="122">
        <v>53</v>
      </c>
      <c r="N8" s="50">
        <f t="shared" si="2"/>
        <v>1</v>
      </c>
      <c r="O8" s="31">
        <f t="shared" si="3"/>
        <v>1500000</v>
      </c>
      <c r="P8" s="31">
        <f t="shared" si="4"/>
        <v>6000000</v>
      </c>
      <c r="Q8" s="31">
        <f t="shared" si="5"/>
        <v>6000000</v>
      </c>
      <c r="R8" s="87">
        <v>43739</v>
      </c>
      <c r="S8" s="109"/>
      <c r="T8" s="93" t="s">
        <v>100</v>
      </c>
      <c r="U8" s="96">
        <v>43588</v>
      </c>
      <c r="V8" s="94"/>
    </row>
    <row r="9" spans="1:22" s="82" customFormat="1" ht="36" customHeight="1">
      <c r="A9" s="160"/>
      <c r="B9" s="49" t="s">
        <v>47</v>
      </c>
      <c r="C9" s="59" t="s">
        <v>39</v>
      </c>
      <c r="D9" s="31">
        <v>57</v>
      </c>
      <c r="E9" s="122">
        <v>57</v>
      </c>
      <c r="F9" s="50">
        <f t="shared" si="0"/>
        <v>1</v>
      </c>
      <c r="G9" s="31">
        <f t="shared" si="1"/>
        <v>1500000</v>
      </c>
      <c r="H9" s="31">
        <v>295005</v>
      </c>
      <c r="I9" s="51">
        <v>309755.25</v>
      </c>
      <c r="J9" s="50">
        <f t="shared" si="6"/>
        <v>1.05</v>
      </c>
      <c r="K9" s="31">
        <f t="shared" si="7"/>
        <v>3000000</v>
      </c>
      <c r="L9" s="31">
        <v>57</v>
      </c>
      <c r="M9" s="122">
        <v>57</v>
      </c>
      <c r="N9" s="50">
        <f t="shared" si="2"/>
        <v>1</v>
      </c>
      <c r="O9" s="31">
        <f t="shared" si="3"/>
        <v>1500000</v>
      </c>
      <c r="P9" s="31">
        <f t="shared" si="4"/>
        <v>6000000</v>
      </c>
      <c r="Q9" s="31">
        <f t="shared" si="5"/>
        <v>6000000</v>
      </c>
      <c r="R9" s="87">
        <v>43192</v>
      </c>
      <c r="S9" s="109"/>
      <c r="T9" s="93" t="s">
        <v>47</v>
      </c>
      <c r="U9" s="96">
        <v>43192</v>
      </c>
      <c r="V9" s="94"/>
    </row>
    <row r="10" spans="1:22" s="82" customFormat="1" ht="36" customHeight="1">
      <c r="A10" s="160"/>
      <c r="B10" s="49" t="s">
        <v>48</v>
      </c>
      <c r="C10" s="59" t="s">
        <v>28</v>
      </c>
      <c r="D10" s="31">
        <v>14</v>
      </c>
      <c r="E10" s="122">
        <v>14</v>
      </c>
      <c r="F10" s="50">
        <f t="shared" si="0"/>
        <v>1</v>
      </c>
      <c r="G10" s="31">
        <f t="shared" si="1"/>
        <v>1500000</v>
      </c>
      <c r="H10" s="31">
        <v>224688</v>
      </c>
      <c r="I10" s="51">
        <v>224688</v>
      </c>
      <c r="J10" s="50">
        <f t="shared" si="6"/>
        <v>1</v>
      </c>
      <c r="K10" s="31">
        <f t="shared" si="7"/>
        <v>3000000</v>
      </c>
      <c r="L10" s="31">
        <v>14</v>
      </c>
      <c r="M10" s="122">
        <v>14</v>
      </c>
      <c r="N10" s="50">
        <f t="shared" si="2"/>
        <v>1</v>
      </c>
      <c r="O10" s="31">
        <f t="shared" si="3"/>
        <v>1500000</v>
      </c>
      <c r="P10" s="31">
        <f t="shared" si="4"/>
        <v>6000000</v>
      </c>
      <c r="Q10" s="31">
        <f t="shared" si="5"/>
        <v>6000000</v>
      </c>
      <c r="R10" s="87">
        <v>42222</v>
      </c>
      <c r="S10" s="109"/>
      <c r="T10" s="93" t="s">
        <v>48</v>
      </c>
      <c r="U10" s="96">
        <v>42222</v>
      </c>
      <c r="V10" s="94"/>
    </row>
    <row r="11" spans="1:22" s="82" customFormat="1" ht="36" customHeight="1">
      <c r="A11" s="160"/>
      <c r="B11" s="49" t="s">
        <v>60</v>
      </c>
      <c r="C11" s="59" t="s">
        <v>19</v>
      </c>
      <c r="D11" s="31">
        <v>68</v>
      </c>
      <c r="E11" s="122">
        <v>68</v>
      </c>
      <c r="F11" s="50">
        <f t="shared" si="0"/>
        <v>1</v>
      </c>
      <c r="G11" s="31">
        <f t="shared" si="1"/>
        <v>1500000</v>
      </c>
      <c r="H11" s="31">
        <v>295339</v>
      </c>
      <c r="I11" s="51">
        <v>386894.09</v>
      </c>
      <c r="J11" s="50">
        <f t="shared" si="6"/>
        <v>1.31</v>
      </c>
      <c r="K11" s="31">
        <f t="shared" si="7"/>
        <v>3000000</v>
      </c>
      <c r="L11" s="31">
        <v>68</v>
      </c>
      <c r="M11" s="122">
        <v>68</v>
      </c>
      <c r="N11" s="50">
        <f t="shared" si="2"/>
        <v>1</v>
      </c>
      <c r="O11" s="31">
        <f t="shared" si="3"/>
        <v>1500000</v>
      </c>
      <c r="P11" s="31">
        <f t="shared" si="4"/>
        <v>6000000</v>
      </c>
      <c r="Q11" s="31">
        <f t="shared" si="5"/>
        <v>6000000</v>
      </c>
      <c r="R11" s="87">
        <v>43405</v>
      </c>
      <c r="S11" s="109"/>
      <c r="T11" s="93" t="s">
        <v>60</v>
      </c>
      <c r="U11" s="96" t="s">
        <v>104</v>
      </c>
      <c r="V11" s="94"/>
    </row>
    <row r="12" spans="1:22" s="82" customFormat="1" ht="36" customHeight="1">
      <c r="A12" s="160"/>
      <c r="B12" s="49" t="s">
        <v>49</v>
      </c>
      <c r="C12" s="59" t="s">
        <v>33</v>
      </c>
      <c r="D12" s="31">
        <v>14</v>
      </c>
      <c r="E12" s="122">
        <v>14</v>
      </c>
      <c r="F12" s="50">
        <f t="shared" si="0"/>
        <v>1</v>
      </c>
      <c r="G12" s="31">
        <f t="shared" si="1"/>
        <v>1500000</v>
      </c>
      <c r="H12" s="31">
        <v>271185</v>
      </c>
      <c r="I12" s="51">
        <v>271185</v>
      </c>
      <c r="J12" s="50">
        <f t="shared" si="6"/>
        <v>1</v>
      </c>
      <c r="K12" s="31">
        <f t="shared" si="7"/>
        <v>3000000</v>
      </c>
      <c r="L12" s="31">
        <v>14</v>
      </c>
      <c r="M12" s="122">
        <v>14</v>
      </c>
      <c r="N12" s="50">
        <f t="shared" si="2"/>
        <v>1</v>
      </c>
      <c r="O12" s="31">
        <f t="shared" si="3"/>
        <v>1500000</v>
      </c>
      <c r="P12" s="31">
        <f t="shared" si="4"/>
        <v>6000000</v>
      </c>
      <c r="Q12" s="31">
        <f t="shared" si="5"/>
        <v>6000000</v>
      </c>
      <c r="R12" s="87">
        <v>42675</v>
      </c>
      <c r="S12" s="109"/>
      <c r="T12" s="93" t="s">
        <v>49</v>
      </c>
      <c r="U12" s="96">
        <v>42675</v>
      </c>
      <c r="V12" s="94"/>
    </row>
    <row r="13" spans="1:22" s="82" customFormat="1" ht="36" customHeight="1">
      <c r="A13" s="160"/>
      <c r="B13" s="49" t="s">
        <v>5256</v>
      </c>
      <c r="C13" s="59" t="s">
        <v>4923</v>
      </c>
      <c r="D13" s="31">
        <v>25</v>
      </c>
      <c r="E13" s="122">
        <v>25</v>
      </c>
      <c r="F13" s="50">
        <f t="shared" si="0"/>
        <v>1</v>
      </c>
      <c r="G13" s="150">
        <f>+IF(F13&gt;=100%,1500000,0)/26*17</f>
        <v>980769.23076923087</v>
      </c>
      <c r="H13" s="31">
        <v>242530</v>
      </c>
      <c r="I13" s="51">
        <v>145518</v>
      </c>
      <c r="J13" s="50">
        <f t="shared" si="6"/>
        <v>0.6</v>
      </c>
      <c r="K13" s="31">
        <f t="shared" si="7"/>
        <v>0</v>
      </c>
      <c r="L13" s="31">
        <v>25</v>
      </c>
      <c r="M13" s="122">
        <v>25</v>
      </c>
      <c r="N13" s="50">
        <f t="shared" si="2"/>
        <v>1</v>
      </c>
      <c r="O13" s="150">
        <f>+IF(N13&gt;=100%,1500000,0)/26*17</f>
        <v>980769.23076923087</v>
      </c>
      <c r="P13" s="31">
        <f t="shared" si="4"/>
        <v>1961538.4615384617</v>
      </c>
      <c r="Q13" s="31">
        <f t="shared" si="5"/>
        <v>1961538.4615384617</v>
      </c>
      <c r="R13" s="87">
        <v>43617</v>
      </c>
      <c r="S13" s="135" t="s">
        <v>9292</v>
      </c>
      <c r="T13" s="93"/>
      <c r="U13" s="96"/>
      <c r="V13" s="94"/>
    </row>
    <row r="14" spans="1:22" s="82" customFormat="1" ht="36" customHeight="1">
      <c r="A14" s="160"/>
      <c r="B14" s="49"/>
      <c r="C14" s="59" t="s">
        <v>75</v>
      </c>
      <c r="D14" s="31">
        <v>13</v>
      </c>
      <c r="E14" s="122">
        <v>13</v>
      </c>
      <c r="F14" s="50">
        <f t="shared" si="0"/>
        <v>1</v>
      </c>
      <c r="G14" s="31">
        <v>0</v>
      </c>
      <c r="H14" s="31">
        <v>236275</v>
      </c>
      <c r="I14" s="51">
        <v>200773.3424999998</v>
      </c>
      <c r="J14" s="50">
        <f>+IFERROR(IF(I14=0,0,I14/H14),0)</f>
        <v>0.84974433393291626</v>
      </c>
      <c r="K14" s="31">
        <v>0</v>
      </c>
      <c r="L14" s="31">
        <v>13</v>
      </c>
      <c r="M14" s="122"/>
      <c r="N14" s="50">
        <f t="shared" si="2"/>
        <v>0</v>
      </c>
      <c r="O14" s="31">
        <v>0</v>
      </c>
      <c r="P14" s="31">
        <f t="shared" si="4"/>
        <v>0</v>
      </c>
      <c r="Q14" s="31">
        <f t="shared" si="5"/>
        <v>0</v>
      </c>
      <c r="R14" s="87"/>
      <c r="S14" s="114"/>
      <c r="T14" s="93"/>
      <c r="U14" s="96"/>
      <c r="V14" s="94"/>
    </row>
    <row r="15" spans="1:22" s="82" customFormat="1" ht="36" hidden="1" customHeight="1">
      <c r="A15" s="160"/>
      <c r="B15" s="49"/>
      <c r="C15" s="59" t="s">
        <v>76</v>
      </c>
      <c r="D15" s="31"/>
      <c r="E15" s="122"/>
      <c r="F15" s="50">
        <f t="shared" si="0"/>
        <v>0</v>
      </c>
      <c r="G15" s="31">
        <f t="shared" si="1"/>
        <v>0</v>
      </c>
      <c r="H15" s="31"/>
      <c r="I15" s="51"/>
      <c r="J15" s="50">
        <f>+IFERROR(IF(I15=0,0,I15/H15),0)</f>
        <v>0</v>
      </c>
      <c r="K15" s="31">
        <f t="shared" si="7"/>
        <v>0</v>
      </c>
      <c r="L15" s="31"/>
      <c r="M15" s="122"/>
      <c r="N15" s="50">
        <f t="shared" si="2"/>
        <v>0</v>
      </c>
      <c r="O15" s="31">
        <f t="shared" si="3"/>
        <v>0</v>
      </c>
      <c r="P15" s="31">
        <f t="shared" si="4"/>
        <v>0</v>
      </c>
      <c r="Q15" s="31">
        <f t="shared" si="5"/>
        <v>0</v>
      </c>
      <c r="R15" s="87"/>
      <c r="S15" s="114"/>
      <c r="T15" s="93"/>
      <c r="U15" s="96"/>
      <c r="V15" s="94"/>
    </row>
    <row r="16" spans="1:22" s="82" customFormat="1" ht="36" customHeight="1">
      <c r="A16" s="160"/>
      <c r="B16" s="49" t="s">
        <v>101</v>
      </c>
      <c r="C16" s="59" t="s">
        <v>94</v>
      </c>
      <c r="D16" s="31">
        <v>7</v>
      </c>
      <c r="E16" s="122">
        <v>7</v>
      </c>
      <c r="F16" s="50">
        <f t="shared" si="0"/>
        <v>1</v>
      </c>
      <c r="G16" s="31">
        <f t="shared" si="1"/>
        <v>1500000</v>
      </c>
      <c r="H16" s="31">
        <v>400566.34518260352</v>
      </c>
      <c r="I16" s="31">
        <v>361225.87000000005</v>
      </c>
      <c r="J16" s="50">
        <f t="shared" si="6"/>
        <v>0.90178786696453594</v>
      </c>
      <c r="K16" s="31">
        <f t="shared" si="7"/>
        <v>1800000</v>
      </c>
      <c r="L16" s="31">
        <v>7</v>
      </c>
      <c r="M16" s="122">
        <v>7</v>
      </c>
      <c r="N16" s="50">
        <f t="shared" si="2"/>
        <v>1</v>
      </c>
      <c r="O16" s="31">
        <f t="shared" si="3"/>
        <v>1500000</v>
      </c>
      <c r="P16" s="31">
        <f t="shared" si="4"/>
        <v>4800000</v>
      </c>
      <c r="Q16" s="31">
        <f t="shared" si="5"/>
        <v>4800000</v>
      </c>
      <c r="R16" s="87">
        <v>43587</v>
      </c>
      <c r="S16" s="109"/>
      <c r="T16" s="93" t="s">
        <v>101</v>
      </c>
      <c r="U16" s="96">
        <v>43587</v>
      </c>
      <c r="V16" s="94"/>
    </row>
    <row r="17" spans="1:24" s="82" customFormat="1" ht="36" customHeight="1">
      <c r="A17" s="161"/>
      <c r="B17" s="49" t="s">
        <v>102</v>
      </c>
      <c r="C17" s="59" t="s">
        <v>95</v>
      </c>
      <c r="D17" s="31">
        <v>6</v>
      </c>
      <c r="E17" s="122">
        <v>6</v>
      </c>
      <c r="F17" s="50">
        <f t="shared" si="0"/>
        <v>1</v>
      </c>
      <c r="G17" s="31">
        <f t="shared" si="1"/>
        <v>1500000</v>
      </c>
      <c r="H17" s="31">
        <v>272196.35704480443</v>
      </c>
      <c r="I17" s="31">
        <v>287276.13400000008</v>
      </c>
      <c r="J17" s="50">
        <f t="shared" si="6"/>
        <v>1.0554003628811002</v>
      </c>
      <c r="K17" s="31">
        <f t="shared" si="7"/>
        <v>3000000</v>
      </c>
      <c r="L17" s="31">
        <v>6</v>
      </c>
      <c r="M17" s="122">
        <v>6</v>
      </c>
      <c r="N17" s="50">
        <f t="shared" ref="N17" si="8">+IF(M17=0,0,M17/L17)</f>
        <v>1</v>
      </c>
      <c r="O17" s="31">
        <f t="shared" si="3"/>
        <v>1500000</v>
      </c>
      <c r="P17" s="31">
        <f t="shared" si="4"/>
        <v>6000000</v>
      </c>
      <c r="Q17" s="31">
        <f t="shared" si="5"/>
        <v>6000000</v>
      </c>
      <c r="R17" s="87">
        <v>43606</v>
      </c>
      <c r="S17" s="109"/>
      <c r="T17" s="93" t="s">
        <v>102</v>
      </c>
      <c r="U17" s="96">
        <v>43606</v>
      </c>
      <c r="V17" s="94"/>
    </row>
    <row r="18" spans="1:24" s="83" customFormat="1" ht="36" customHeight="1">
      <c r="A18" s="60"/>
      <c r="B18" s="60"/>
      <c r="C18" s="61" t="s">
        <v>16</v>
      </c>
      <c r="D18" s="62">
        <f>SUM(D6:D17)</f>
        <v>356</v>
      </c>
      <c r="E18" s="62">
        <f>SUM(E6:E17)</f>
        <v>356</v>
      </c>
      <c r="F18" s="63">
        <f>+IF(E18=0,0,E18/D18)</f>
        <v>1</v>
      </c>
      <c r="G18" s="62">
        <f>SUM(G6:G17)</f>
        <v>14480769.23076923</v>
      </c>
      <c r="H18" s="64">
        <f>SUM(H6:H17)</f>
        <v>3063888.7022274081</v>
      </c>
      <c r="I18" s="62">
        <f>SUM(I6:I17)</f>
        <v>3126423.6064999998</v>
      </c>
      <c r="J18" s="63">
        <f t="shared" si="6"/>
        <v>1.0204103054484746</v>
      </c>
      <c r="K18" s="62">
        <f>SUM(K6:K17)</f>
        <v>25800000</v>
      </c>
      <c r="L18" s="62">
        <f>SUM(L6:L17)</f>
        <v>356</v>
      </c>
      <c r="M18" s="62">
        <f>SUM(M6:M17)</f>
        <v>343</v>
      </c>
      <c r="N18" s="63">
        <f>+IF(M18=0,0,M18/L18)</f>
        <v>0.9634831460674157</v>
      </c>
      <c r="O18" s="62">
        <f>SUM(O6:O17)</f>
        <v>14480769.23076923</v>
      </c>
      <c r="P18" s="62">
        <f>SUM(P6:P17)</f>
        <v>54761538.461538464</v>
      </c>
      <c r="Q18" s="64">
        <f>SUM(Q6:Q17)</f>
        <v>54761538.461538464</v>
      </c>
      <c r="R18" s="62"/>
      <c r="S18" s="109"/>
      <c r="T18" s="93"/>
      <c r="U18" s="96"/>
      <c r="V18" s="97"/>
      <c r="W18" s="82"/>
      <c r="X18" s="82"/>
    </row>
    <row r="19" spans="1:24">
      <c r="A19" s="69"/>
      <c r="B19" s="69"/>
      <c r="C19" s="69"/>
      <c r="D19" s="70"/>
      <c r="E19" s="70"/>
      <c r="F19" s="71"/>
      <c r="G19" s="70"/>
      <c r="H19" s="70"/>
      <c r="I19" s="70"/>
      <c r="J19" s="72"/>
      <c r="K19" s="70"/>
      <c r="L19" s="70"/>
      <c r="M19" s="71"/>
      <c r="N19" s="70"/>
      <c r="O19" s="69"/>
      <c r="P19" s="28"/>
      <c r="Q19" s="69"/>
      <c r="R19" s="69"/>
      <c r="S19" s="109"/>
      <c r="U19" s="96"/>
      <c r="W19" s="82"/>
      <c r="X19" s="82"/>
    </row>
    <row r="20" spans="1:24" s="81" customFormat="1" ht="25.5" customHeight="1">
      <c r="A20" s="151" t="s">
        <v>1</v>
      </c>
      <c r="B20" s="151" t="s">
        <v>35</v>
      </c>
      <c r="C20" s="157" t="s">
        <v>15</v>
      </c>
      <c r="D20" s="151" t="s">
        <v>88</v>
      </c>
      <c r="E20" s="151"/>
      <c r="F20" s="151"/>
      <c r="G20" s="151"/>
      <c r="H20" s="151" t="s">
        <v>5296</v>
      </c>
      <c r="I20" s="151"/>
      <c r="J20" s="151"/>
      <c r="K20" s="151"/>
      <c r="L20" s="151" t="s">
        <v>89</v>
      </c>
      <c r="M20" s="151"/>
      <c r="N20" s="151"/>
      <c r="O20" s="151"/>
      <c r="P20" s="151" t="s">
        <v>2</v>
      </c>
      <c r="Q20" s="151" t="s">
        <v>20</v>
      </c>
      <c r="R20" s="151" t="s">
        <v>86</v>
      </c>
      <c r="S20" s="109"/>
      <c r="T20" s="93"/>
      <c r="U20" s="96"/>
      <c r="V20" s="95"/>
      <c r="W20" s="82"/>
      <c r="X20" s="82"/>
    </row>
    <row r="21" spans="1:24" s="81" customFormat="1" ht="39" customHeight="1">
      <c r="A21" s="151"/>
      <c r="B21" s="151"/>
      <c r="C21" s="157"/>
      <c r="D21" s="9" t="s">
        <v>3</v>
      </c>
      <c r="E21" s="52" t="s">
        <v>4</v>
      </c>
      <c r="F21" s="10" t="s">
        <v>5</v>
      </c>
      <c r="G21" s="52" t="s">
        <v>6</v>
      </c>
      <c r="H21" s="119" t="s">
        <v>3</v>
      </c>
      <c r="I21" s="52" t="s">
        <v>4</v>
      </c>
      <c r="J21" s="10" t="s">
        <v>5</v>
      </c>
      <c r="K21" s="119" t="s">
        <v>6</v>
      </c>
      <c r="L21" s="9" t="s">
        <v>3</v>
      </c>
      <c r="M21" s="52" t="s">
        <v>4</v>
      </c>
      <c r="N21" s="10" t="s">
        <v>5</v>
      </c>
      <c r="O21" s="52" t="s">
        <v>6</v>
      </c>
      <c r="P21" s="151"/>
      <c r="Q21" s="151"/>
      <c r="R21" s="151"/>
      <c r="S21" s="109"/>
      <c r="T21" s="93"/>
      <c r="U21" s="96"/>
      <c r="V21" s="95"/>
      <c r="W21" s="82"/>
      <c r="X21" s="82"/>
    </row>
    <row r="22" spans="1:24" s="82" customFormat="1" ht="42.75" customHeight="1">
      <c r="A22" s="155" t="s">
        <v>66</v>
      </c>
      <c r="B22" s="49" t="s">
        <v>64</v>
      </c>
      <c r="C22" s="59" t="s">
        <v>65</v>
      </c>
      <c r="D22" s="31">
        <v>288</v>
      </c>
      <c r="E22" s="31">
        <v>288</v>
      </c>
      <c r="F22" s="50">
        <f t="shared" ref="F22:F29" si="9">+IF(E22=0,0,E22/D22)</f>
        <v>1</v>
      </c>
      <c r="G22" s="31">
        <f t="shared" ref="G22:G29" si="10">+IF(F22&gt;=100%,1500000,0)</f>
        <v>1500000</v>
      </c>
      <c r="H22" s="31">
        <v>367167</v>
      </c>
      <c r="I22" s="31">
        <v>532094.05999999994</v>
      </c>
      <c r="J22" s="53">
        <f>+IF(I22=0,0,I22/H22)</f>
        <v>1.449188135099287</v>
      </c>
      <c r="K22" s="31">
        <f t="shared" ref="K22:K29" si="11">IF(AND(J22&gt;=80%,J22&lt;90%),1300000,IF(AND(J22&gt;=90%,J22&lt;100%),1800000,IF(J22&gt;=100%,3000000,0)))</f>
        <v>3000000</v>
      </c>
      <c r="L22" s="31">
        <v>288</v>
      </c>
      <c r="M22" s="31">
        <v>288</v>
      </c>
      <c r="N22" s="54">
        <f t="shared" ref="N22:N30" si="12">+IF(M22=0,0,M22/L22)</f>
        <v>1</v>
      </c>
      <c r="O22" s="31">
        <f t="shared" ref="O22:O29" si="13">+IF(N22&gt;=100%,1500000,0)</f>
        <v>1500000</v>
      </c>
      <c r="P22" s="31">
        <f>+SUM(O22,K22,G22)</f>
        <v>6000000</v>
      </c>
      <c r="Q22" s="31">
        <f>+P22</f>
        <v>6000000</v>
      </c>
      <c r="R22" s="87">
        <v>43529</v>
      </c>
      <c r="S22" s="109"/>
      <c r="T22" s="93" t="s">
        <v>64</v>
      </c>
      <c r="U22" s="96">
        <v>43529</v>
      </c>
      <c r="V22" s="94"/>
    </row>
    <row r="23" spans="1:24" s="82" customFormat="1" ht="42.75" customHeight="1">
      <c r="A23" s="156"/>
      <c r="B23" s="49" t="s">
        <v>103</v>
      </c>
      <c r="C23" s="59" t="s">
        <v>96</v>
      </c>
      <c r="D23" s="31">
        <v>226</v>
      </c>
      <c r="E23" s="31">
        <v>226</v>
      </c>
      <c r="F23" s="50">
        <f t="shared" si="9"/>
        <v>1</v>
      </c>
      <c r="G23" s="31">
        <f t="shared" si="10"/>
        <v>1500000</v>
      </c>
      <c r="H23" s="31">
        <v>374044</v>
      </c>
      <c r="I23" s="31">
        <v>538759.06400000001</v>
      </c>
      <c r="J23" s="53">
        <f t="shared" ref="J23:J29" si="14">+IF(I23=0,0,I23/H23)</f>
        <v>1.4403628022371699</v>
      </c>
      <c r="K23" s="31">
        <f t="shared" si="11"/>
        <v>3000000</v>
      </c>
      <c r="L23" s="31">
        <v>226</v>
      </c>
      <c r="M23" s="31">
        <v>226</v>
      </c>
      <c r="N23" s="50">
        <f t="shared" si="12"/>
        <v>1</v>
      </c>
      <c r="O23" s="31">
        <f t="shared" si="13"/>
        <v>1500000</v>
      </c>
      <c r="P23" s="31">
        <f t="shared" ref="P23:P29" si="15">+SUM(O23,K23,G23)</f>
        <v>6000000</v>
      </c>
      <c r="Q23" s="31">
        <f t="shared" ref="Q23:Q29" si="16">+P23</f>
        <v>6000000</v>
      </c>
      <c r="R23" s="87">
        <v>43578</v>
      </c>
      <c r="S23" s="109"/>
      <c r="T23" s="93" t="s">
        <v>103</v>
      </c>
      <c r="U23" s="96">
        <v>43578</v>
      </c>
      <c r="V23" s="94"/>
    </row>
    <row r="24" spans="1:24" s="82" customFormat="1" ht="42.75" customHeight="1">
      <c r="A24" s="156"/>
      <c r="B24" s="49" t="s">
        <v>6109</v>
      </c>
      <c r="C24" s="59" t="s">
        <v>5941</v>
      </c>
      <c r="D24" s="31">
        <v>205</v>
      </c>
      <c r="E24" s="31">
        <v>205</v>
      </c>
      <c r="F24" s="50">
        <f t="shared" si="9"/>
        <v>1</v>
      </c>
      <c r="G24" s="31">
        <f t="shared" si="10"/>
        <v>1500000</v>
      </c>
      <c r="H24" s="31">
        <v>323794</v>
      </c>
      <c r="I24" s="31">
        <v>663646.79600000009</v>
      </c>
      <c r="J24" s="53">
        <f t="shared" si="14"/>
        <v>2.0495957182653171</v>
      </c>
      <c r="K24" s="31">
        <f t="shared" si="11"/>
        <v>3000000</v>
      </c>
      <c r="L24" s="31">
        <v>205</v>
      </c>
      <c r="M24" s="31">
        <v>205</v>
      </c>
      <c r="N24" s="50">
        <f t="shared" si="12"/>
        <v>1</v>
      </c>
      <c r="O24" s="31">
        <f t="shared" si="13"/>
        <v>1500000</v>
      </c>
      <c r="P24" s="31">
        <f t="shared" si="15"/>
        <v>6000000</v>
      </c>
      <c r="Q24" s="31">
        <f t="shared" si="16"/>
        <v>6000000</v>
      </c>
      <c r="R24" s="87">
        <v>43709</v>
      </c>
      <c r="S24" s="109"/>
      <c r="T24" s="93" t="s">
        <v>45</v>
      </c>
      <c r="U24" s="96">
        <v>42208</v>
      </c>
      <c r="V24" s="94"/>
    </row>
    <row r="25" spans="1:24" s="82" customFormat="1" ht="39.75" customHeight="1">
      <c r="A25" s="156"/>
      <c r="B25" s="49" t="s">
        <v>79</v>
      </c>
      <c r="C25" s="59" t="s">
        <v>69</v>
      </c>
      <c r="D25" s="31">
        <v>247</v>
      </c>
      <c r="E25" s="31">
        <v>247</v>
      </c>
      <c r="F25" s="50">
        <f t="shared" si="9"/>
        <v>1</v>
      </c>
      <c r="G25" s="31">
        <f t="shared" si="10"/>
        <v>1500000</v>
      </c>
      <c r="H25" s="31">
        <v>299077</v>
      </c>
      <c r="I25" s="31">
        <v>471851.96</v>
      </c>
      <c r="J25" s="53">
        <f t="shared" si="14"/>
        <v>1.5776939049141192</v>
      </c>
      <c r="K25" s="31">
        <f t="shared" si="11"/>
        <v>3000000</v>
      </c>
      <c r="L25" s="31">
        <v>247</v>
      </c>
      <c r="M25" s="31">
        <v>247</v>
      </c>
      <c r="N25" s="50">
        <f t="shared" si="12"/>
        <v>1</v>
      </c>
      <c r="O25" s="31">
        <f t="shared" si="13"/>
        <v>1500000</v>
      </c>
      <c r="P25" s="31">
        <f t="shared" si="15"/>
        <v>6000000</v>
      </c>
      <c r="Q25" s="31">
        <f t="shared" si="16"/>
        <v>6000000</v>
      </c>
      <c r="R25" s="87">
        <v>43556</v>
      </c>
      <c r="S25" s="109"/>
      <c r="T25" s="93" t="s">
        <v>79</v>
      </c>
      <c r="U25" s="96">
        <v>43556</v>
      </c>
      <c r="V25" s="94"/>
    </row>
    <row r="26" spans="1:24" s="82" customFormat="1" ht="36" customHeight="1">
      <c r="A26" s="156"/>
      <c r="B26" s="49" t="s">
        <v>91</v>
      </c>
      <c r="C26" s="59" t="s">
        <v>68</v>
      </c>
      <c r="D26" s="31">
        <v>161</v>
      </c>
      <c r="E26" s="31">
        <v>161</v>
      </c>
      <c r="F26" s="50">
        <f t="shared" si="9"/>
        <v>1</v>
      </c>
      <c r="G26" s="31">
        <f t="shared" si="10"/>
        <v>1500000</v>
      </c>
      <c r="H26" s="31">
        <v>456232</v>
      </c>
      <c r="I26" s="31">
        <v>562759.80000000016</v>
      </c>
      <c r="J26" s="53">
        <f t="shared" si="14"/>
        <v>1.2334948008907751</v>
      </c>
      <c r="K26" s="31">
        <f t="shared" si="11"/>
        <v>3000000</v>
      </c>
      <c r="L26" s="31">
        <v>161</v>
      </c>
      <c r="M26" s="31">
        <v>161</v>
      </c>
      <c r="N26" s="50">
        <f>+IF(M26=0,0,M26/L26)</f>
        <v>1</v>
      </c>
      <c r="O26" s="31">
        <f t="shared" si="13"/>
        <v>1500000</v>
      </c>
      <c r="P26" s="31">
        <f t="shared" si="15"/>
        <v>6000000</v>
      </c>
      <c r="Q26" s="31">
        <f t="shared" si="16"/>
        <v>6000000</v>
      </c>
      <c r="R26" s="87">
        <v>43575</v>
      </c>
      <c r="S26" s="109"/>
      <c r="T26" s="93" t="s">
        <v>91</v>
      </c>
      <c r="U26" s="96">
        <v>43575</v>
      </c>
      <c r="V26" s="94"/>
    </row>
    <row r="27" spans="1:24" s="82" customFormat="1" ht="36" customHeight="1">
      <c r="A27" s="156"/>
      <c r="B27" s="49" t="s">
        <v>6248</v>
      </c>
      <c r="C27" s="59" t="s">
        <v>6247</v>
      </c>
      <c r="D27" s="31">
        <v>169</v>
      </c>
      <c r="E27" s="31">
        <v>169</v>
      </c>
      <c r="F27" s="50">
        <f t="shared" si="9"/>
        <v>1</v>
      </c>
      <c r="G27" s="31">
        <f t="shared" si="10"/>
        <v>1500000</v>
      </c>
      <c r="H27" s="31">
        <v>349708</v>
      </c>
      <c r="I27" s="31">
        <v>580220.45200000016</v>
      </c>
      <c r="J27" s="53">
        <f t="shared" si="14"/>
        <v>1.6591569309252294</v>
      </c>
      <c r="K27" s="31">
        <f t="shared" si="11"/>
        <v>3000000</v>
      </c>
      <c r="L27" s="31">
        <v>169</v>
      </c>
      <c r="M27" s="31">
        <v>169</v>
      </c>
      <c r="N27" s="50">
        <f t="shared" ref="N27:N28" si="17">+IF(M27=0,0,M27/L27)</f>
        <v>1</v>
      </c>
      <c r="O27" s="31">
        <f t="shared" si="13"/>
        <v>1500000</v>
      </c>
      <c r="P27" s="31">
        <f t="shared" si="15"/>
        <v>6000000</v>
      </c>
      <c r="Q27" s="31">
        <f t="shared" si="16"/>
        <v>6000000</v>
      </c>
      <c r="R27" s="87">
        <v>43739</v>
      </c>
      <c r="S27" s="109"/>
      <c r="T27" s="93" t="s">
        <v>46</v>
      </c>
      <c r="U27" s="96">
        <v>43283</v>
      </c>
      <c r="V27" s="94"/>
    </row>
    <row r="28" spans="1:24" s="82" customFormat="1" ht="36" customHeight="1">
      <c r="A28" s="156"/>
      <c r="B28" s="49" t="s">
        <v>80</v>
      </c>
      <c r="C28" s="59" t="s">
        <v>70</v>
      </c>
      <c r="D28" s="31">
        <v>154</v>
      </c>
      <c r="E28" s="31">
        <v>154</v>
      </c>
      <c r="F28" s="50">
        <f t="shared" si="9"/>
        <v>1</v>
      </c>
      <c r="G28" s="31">
        <f t="shared" si="10"/>
        <v>1500000</v>
      </c>
      <c r="H28" s="31">
        <v>204868</v>
      </c>
      <c r="I28" s="31">
        <v>308897.30799999996</v>
      </c>
      <c r="J28" s="53">
        <f t="shared" si="14"/>
        <v>1.5077870043149733</v>
      </c>
      <c r="K28" s="31">
        <f t="shared" si="11"/>
        <v>3000000</v>
      </c>
      <c r="L28" s="31">
        <v>154</v>
      </c>
      <c r="M28" s="31">
        <v>154</v>
      </c>
      <c r="N28" s="50">
        <f t="shared" si="17"/>
        <v>1</v>
      </c>
      <c r="O28" s="31">
        <f t="shared" si="13"/>
        <v>1500000</v>
      </c>
      <c r="P28" s="31">
        <f t="shared" si="15"/>
        <v>6000000</v>
      </c>
      <c r="Q28" s="31">
        <f t="shared" si="16"/>
        <v>6000000</v>
      </c>
      <c r="R28" s="87">
        <v>43575</v>
      </c>
      <c r="S28" s="109"/>
      <c r="T28" s="93" t="s">
        <v>80</v>
      </c>
      <c r="U28" s="96">
        <v>43575</v>
      </c>
      <c r="V28" s="94"/>
    </row>
    <row r="29" spans="1:24" s="82" customFormat="1" ht="36" customHeight="1">
      <c r="A29" s="156"/>
      <c r="B29" s="49" t="s">
        <v>81</v>
      </c>
      <c r="C29" s="59" t="s">
        <v>71</v>
      </c>
      <c r="D29" s="31">
        <v>193</v>
      </c>
      <c r="E29" s="31">
        <v>193</v>
      </c>
      <c r="F29" s="50">
        <f t="shared" si="9"/>
        <v>1</v>
      </c>
      <c r="G29" s="31">
        <f t="shared" si="10"/>
        <v>1500000</v>
      </c>
      <c r="H29" s="31">
        <v>495722</v>
      </c>
      <c r="I29" s="31">
        <v>590853.83199999994</v>
      </c>
      <c r="J29" s="53">
        <f t="shared" si="14"/>
        <v>1.191905608385345</v>
      </c>
      <c r="K29" s="31">
        <f t="shared" si="11"/>
        <v>3000000</v>
      </c>
      <c r="L29" s="31">
        <v>193</v>
      </c>
      <c r="M29" s="31">
        <v>193</v>
      </c>
      <c r="N29" s="50">
        <f t="shared" si="12"/>
        <v>1</v>
      </c>
      <c r="O29" s="31">
        <f t="shared" si="13"/>
        <v>1500000</v>
      </c>
      <c r="P29" s="31">
        <f t="shared" si="15"/>
        <v>6000000</v>
      </c>
      <c r="Q29" s="31">
        <f t="shared" si="16"/>
        <v>6000000</v>
      </c>
      <c r="R29" s="87">
        <v>43568</v>
      </c>
      <c r="S29" s="109"/>
      <c r="T29" s="93" t="s">
        <v>81</v>
      </c>
      <c r="U29" s="96">
        <v>43568</v>
      </c>
      <c r="V29" s="94"/>
    </row>
    <row r="30" spans="1:24" s="83" customFormat="1" ht="36" customHeight="1">
      <c r="A30" s="60"/>
      <c r="B30" s="60"/>
      <c r="C30" s="61" t="s">
        <v>12</v>
      </c>
      <c r="D30" s="62">
        <f>SUM(D22:D29)</f>
        <v>1643</v>
      </c>
      <c r="E30" s="62">
        <f>SUM(E22:E29)</f>
        <v>1643</v>
      </c>
      <c r="F30" s="63">
        <f>+IF(E30=0,0,E30/D30)</f>
        <v>1</v>
      </c>
      <c r="G30" s="62">
        <f>SUM(G22:G29)</f>
        <v>12000000</v>
      </c>
      <c r="H30" s="64">
        <f>+SUM(H22:H29)</f>
        <v>2870612</v>
      </c>
      <c r="I30" s="62">
        <f>SUM(I22:I29)</f>
        <v>4249083.2719999999</v>
      </c>
      <c r="J30" s="63">
        <f>+IF(I30=0,0,I30/H30)</f>
        <v>1.4802011807935032</v>
      </c>
      <c r="K30" s="62">
        <f>+SUM(K22:K29)</f>
        <v>24000000</v>
      </c>
      <c r="L30" s="62">
        <f>+SUM(L22:L29)</f>
        <v>1643</v>
      </c>
      <c r="M30" s="62">
        <f>+SUM(M22:M29)</f>
        <v>1643</v>
      </c>
      <c r="N30" s="63">
        <f t="shared" si="12"/>
        <v>1</v>
      </c>
      <c r="O30" s="62">
        <f>+SUM(O22:O29)</f>
        <v>12000000</v>
      </c>
      <c r="P30" s="62">
        <f>+SUM(P22:P29)</f>
        <v>48000000</v>
      </c>
      <c r="Q30" s="64">
        <f>+SUM(Q22:Q29)</f>
        <v>48000000</v>
      </c>
      <c r="R30" s="62"/>
      <c r="S30" s="109"/>
      <c r="T30" s="93"/>
      <c r="U30" s="96"/>
      <c r="V30" s="97"/>
      <c r="W30" s="82"/>
      <c r="X30" s="82"/>
    </row>
    <row r="31" spans="1:24" s="29" customFormat="1" ht="18">
      <c r="A31" s="73"/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4"/>
      <c r="N31" s="73"/>
      <c r="O31" s="75"/>
      <c r="Q31" s="73"/>
      <c r="R31" s="73"/>
      <c r="S31" s="109"/>
      <c r="T31" s="93"/>
      <c r="U31" s="96"/>
      <c r="V31" s="99"/>
      <c r="W31" s="82"/>
      <c r="X31" s="82"/>
    </row>
    <row r="32" spans="1:24" s="81" customFormat="1" ht="33" customHeight="1">
      <c r="A32" s="151" t="s">
        <v>1</v>
      </c>
      <c r="B32" s="151" t="s">
        <v>35</v>
      </c>
      <c r="C32" s="157" t="s">
        <v>15</v>
      </c>
      <c r="D32" s="151" t="s">
        <v>88</v>
      </c>
      <c r="E32" s="151"/>
      <c r="F32" s="151"/>
      <c r="G32" s="151"/>
      <c r="H32" s="151" t="s">
        <v>5296</v>
      </c>
      <c r="I32" s="151"/>
      <c r="J32" s="151"/>
      <c r="K32" s="151"/>
      <c r="L32" s="151" t="s">
        <v>89</v>
      </c>
      <c r="M32" s="151"/>
      <c r="N32" s="151"/>
      <c r="O32" s="151"/>
      <c r="P32" s="151" t="s">
        <v>2</v>
      </c>
      <c r="Q32" s="151" t="s">
        <v>20</v>
      </c>
      <c r="R32" s="151" t="s">
        <v>86</v>
      </c>
      <c r="S32" s="109"/>
      <c r="T32" s="93"/>
      <c r="U32" s="96"/>
      <c r="V32" s="95"/>
      <c r="W32" s="82"/>
      <c r="X32" s="82"/>
    </row>
    <row r="33" spans="1:24" s="81" customFormat="1" ht="39" customHeight="1">
      <c r="A33" s="151"/>
      <c r="B33" s="151"/>
      <c r="C33" s="157"/>
      <c r="D33" s="9" t="s">
        <v>3</v>
      </c>
      <c r="E33" s="52" t="s">
        <v>4</v>
      </c>
      <c r="F33" s="10" t="s">
        <v>5</v>
      </c>
      <c r="G33" s="52" t="s">
        <v>6</v>
      </c>
      <c r="H33" s="119" t="s">
        <v>3</v>
      </c>
      <c r="I33" s="88" t="s">
        <v>4</v>
      </c>
      <c r="J33" s="10" t="s">
        <v>5</v>
      </c>
      <c r="K33" s="119" t="s">
        <v>6</v>
      </c>
      <c r="L33" s="9" t="s">
        <v>3</v>
      </c>
      <c r="M33" s="52" t="s">
        <v>4</v>
      </c>
      <c r="N33" s="10" t="s">
        <v>5</v>
      </c>
      <c r="O33" s="52" t="s">
        <v>6</v>
      </c>
      <c r="P33" s="151"/>
      <c r="Q33" s="151"/>
      <c r="R33" s="151"/>
      <c r="S33" s="109"/>
      <c r="T33" s="93"/>
      <c r="U33" s="96"/>
      <c r="V33" s="95"/>
      <c r="W33" s="82"/>
      <c r="X33" s="82"/>
    </row>
    <row r="34" spans="1:24" s="82" customFormat="1" ht="42.75" customHeight="1">
      <c r="A34" s="158" t="s">
        <v>23</v>
      </c>
      <c r="B34" s="44" t="s">
        <v>55</v>
      </c>
      <c r="C34" s="59" t="s">
        <v>21</v>
      </c>
      <c r="D34" s="65">
        <v>102</v>
      </c>
      <c r="E34" s="122">
        <v>102</v>
      </c>
      <c r="F34" s="11">
        <f t="shared" ref="F34:F41" si="18">+IF(E34=0,0,E34/D34)</f>
        <v>1</v>
      </c>
      <c r="G34" s="31">
        <f>+IF(F34&gt;=100%,1500000,0)</f>
        <v>1500000</v>
      </c>
      <c r="H34" s="31">
        <v>309622</v>
      </c>
      <c r="I34" s="31">
        <v>400957.86038105102</v>
      </c>
      <c r="J34" s="11">
        <f>+IF(I34=0,0,I34/H34)</f>
        <v>1.2949915070022513</v>
      </c>
      <c r="K34" s="31">
        <f t="shared" ref="K34:K41" si="19">IF(AND(J34&gt;=80%,J34&lt;90%),1300000,IF(AND(J34&gt;=90%,J34&lt;100%),1800000,IF(J34&gt;=100%,3000000,0)))</f>
        <v>3000000</v>
      </c>
      <c r="L34" s="65">
        <v>102</v>
      </c>
      <c r="M34" s="122">
        <v>102</v>
      </c>
      <c r="N34" s="32">
        <f t="shared" ref="N34:N42" si="20">+IF(M34=0,0,M34/L34)</f>
        <v>1</v>
      </c>
      <c r="O34" s="31">
        <f t="shared" ref="O34:O41" si="21">+IF(N34&gt;=100%,1500000,0)</f>
        <v>1500000</v>
      </c>
      <c r="P34" s="31">
        <f>+SUM(O34,K34,G34)</f>
        <v>6000000</v>
      </c>
      <c r="Q34" s="31">
        <f>+P34</f>
        <v>6000000</v>
      </c>
      <c r="R34" s="87">
        <v>41708</v>
      </c>
      <c r="S34" s="109"/>
      <c r="T34" s="93" t="s">
        <v>55</v>
      </c>
      <c r="U34" s="96">
        <v>41708</v>
      </c>
      <c r="V34" s="94"/>
    </row>
    <row r="35" spans="1:24" s="82" customFormat="1" ht="42.75" customHeight="1">
      <c r="A35" s="158"/>
      <c r="B35" s="44" t="s">
        <v>52</v>
      </c>
      <c r="C35" s="59" t="s">
        <v>36</v>
      </c>
      <c r="D35" s="65">
        <v>116</v>
      </c>
      <c r="E35" s="122">
        <v>116</v>
      </c>
      <c r="F35" s="11">
        <f t="shared" si="18"/>
        <v>1</v>
      </c>
      <c r="G35" s="31">
        <f t="shared" ref="G35:G41" si="22">+IF(F35&gt;=100%,1500000,0)</f>
        <v>1500000</v>
      </c>
      <c r="H35" s="31">
        <v>480762</v>
      </c>
      <c r="I35" s="31">
        <v>565489.72855712718</v>
      </c>
      <c r="J35" s="11">
        <f t="shared" ref="J35:J42" si="23">+IF(I35=0,0,I35/H35)</f>
        <v>1.1762363259931674</v>
      </c>
      <c r="K35" s="31">
        <f t="shared" si="19"/>
        <v>3000000</v>
      </c>
      <c r="L35" s="65">
        <v>116</v>
      </c>
      <c r="M35" s="122">
        <v>116</v>
      </c>
      <c r="N35" s="32">
        <f>+IF(M35=0,0,M35/L35)</f>
        <v>1</v>
      </c>
      <c r="O35" s="31">
        <f t="shared" si="21"/>
        <v>1500000</v>
      </c>
      <c r="P35" s="31">
        <f t="shared" ref="P35:P41" si="24">+SUM(O35,K35,G35)</f>
        <v>6000000</v>
      </c>
      <c r="Q35" s="31">
        <f t="shared" ref="Q35:Q41" si="25">+P35</f>
        <v>6000000</v>
      </c>
      <c r="R35" s="87">
        <v>43061</v>
      </c>
      <c r="S35" s="109"/>
      <c r="T35" s="93" t="s">
        <v>52</v>
      </c>
      <c r="U35" s="96">
        <v>43061</v>
      </c>
      <c r="V35" s="94"/>
    </row>
    <row r="36" spans="1:24" s="82" customFormat="1" ht="42.75" customHeight="1">
      <c r="A36" s="158"/>
      <c r="B36" s="49" t="s">
        <v>6210</v>
      </c>
      <c r="C36" s="59" t="s">
        <v>6209</v>
      </c>
      <c r="D36" s="65">
        <v>86</v>
      </c>
      <c r="E36" s="122">
        <v>86</v>
      </c>
      <c r="F36" s="11">
        <f t="shared" si="18"/>
        <v>1</v>
      </c>
      <c r="G36" s="31">
        <f t="shared" si="22"/>
        <v>1500000</v>
      </c>
      <c r="H36" s="31">
        <v>480840</v>
      </c>
      <c r="I36" s="31">
        <v>531015.60230094939</v>
      </c>
      <c r="J36" s="11">
        <f t="shared" si="23"/>
        <v>1.1043498924818014</v>
      </c>
      <c r="K36" s="31">
        <f t="shared" si="19"/>
        <v>3000000</v>
      </c>
      <c r="L36" s="65">
        <v>86</v>
      </c>
      <c r="M36" s="122">
        <v>86</v>
      </c>
      <c r="N36" s="32">
        <f t="shared" si="20"/>
        <v>1</v>
      </c>
      <c r="O36" s="31">
        <f t="shared" si="21"/>
        <v>1500000</v>
      </c>
      <c r="P36" s="31">
        <f t="shared" si="24"/>
        <v>6000000</v>
      </c>
      <c r="Q36" s="31">
        <f t="shared" si="25"/>
        <v>6000000</v>
      </c>
      <c r="R36" s="87">
        <v>43739</v>
      </c>
      <c r="S36" s="109"/>
      <c r="T36" s="93" t="s">
        <v>53</v>
      </c>
      <c r="U36" s="96">
        <v>42647</v>
      </c>
      <c r="V36" s="94"/>
    </row>
    <row r="37" spans="1:24" s="82" customFormat="1" ht="42.75" customHeight="1">
      <c r="A37" s="158"/>
      <c r="B37" s="44" t="s">
        <v>54</v>
      </c>
      <c r="C37" s="59" t="s">
        <v>37</v>
      </c>
      <c r="D37" s="65">
        <v>14</v>
      </c>
      <c r="E37" s="122">
        <v>14</v>
      </c>
      <c r="F37" s="11">
        <f t="shared" si="18"/>
        <v>1</v>
      </c>
      <c r="G37" s="31">
        <v>0</v>
      </c>
      <c r="H37" s="31">
        <v>198661.38461538462</v>
      </c>
      <c r="I37" s="31">
        <v>41965.2</v>
      </c>
      <c r="J37" s="11">
        <f t="shared" si="23"/>
        <v>0.21123984452864902</v>
      </c>
      <c r="K37" s="31">
        <f t="shared" si="19"/>
        <v>0</v>
      </c>
      <c r="L37" s="65">
        <v>14</v>
      </c>
      <c r="M37" s="122">
        <v>14</v>
      </c>
      <c r="N37" s="32">
        <f t="shared" si="20"/>
        <v>1</v>
      </c>
      <c r="O37" s="31">
        <v>0</v>
      </c>
      <c r="P37" s="31">
        <f t="shared" si="24"/>
        <v>0</v>
      </c>
      <c r="Q37" s="31">
        <f t="shared" si="25"/>
        <v>0</v>
      </c>
      <c r="R37" s="87">
        <v>43160</v>
      </c>
      <c r="S37" s="135" t="s">
        <v>9293</v>
      </c>
      <c r="T37" s="93" t="s">
        <v>54</v>
      </c>
      <c r="U37" s="96">
        <v>43160</v>
      </c>
      <c r="V37" s="94"/>
    </row>
    <row r="38" spans="1:24" s="82" customFormat="1" ht="42.75" customHeight="1">
      <c r="A38" s="158"/>
      <c r="B38" s="125" t="s">
        <v>9290</v>
      </c>
      <c r="C38" s="59" t="s">
        <v>9291</v>
      </c>
      <c r="D38" s="65">
        <v>150</v>
      </c>
      <c r="E38" s="122">
        <v>150</v>
      </c>
      <c r="F38" s="11">
        <f t="shared" si="18"/>
        <v>1</v>
      </c>
      <c r="G38" s="150">
        <f>+IF(F38&gt;=100%,1500000,0)/26*12</f>
        <v>692307.69230769237</v>
      </c>
      <c r="H38" s="31">
        <v>231771.61538461538</v>
      </c>
      <c r="I38" s="31">
        <v>286527.91249522619</v>
      </c>
      <c r="J38" s="11">
        <f t="shared" si="23"/>
        <v>1.2362510914882523</v>
      </c>
      <c r="K38" s="31">
        <f t="shared" si="19"/>
        <v>3000000</v>
      </c>
      <c r="L38" s="65">
        <v>150</v>
      </c>
      <c r="M38" s="122">
        <v>150</v>
      </c>
      <c r="N38" s="11">
        <f t="shared" si="20"/>
        <v>1</v>
      </c>
      <c r="O38" s="150">
        <f>+IF(N38&gt;=100%,1500000,0)/26*12</f>
        <v>692307.69230769237</v>
      </c>
      <c r="P38" s="31">
        <f t="shared" ref="P38" si="26">+SUM(O38,K38,G38)</f>
        <v>4384615.384615385</v>
      </c>
      <c r="Q38" s="31">
        <f t="shared" ref="Q38" si="27">+P38</f>
        <v>4384615.384615385</v>
      </c>
      <c r="R38" s="124">
        <v>43785</v>
      </c>
      <c r="S38" s="134"/>
      <c r="T38" s="93"/>
      <c r="U38" s="96"/>
      <c r="V38" s="94"/>
    </row>
    <row r="39" spans="1:24" s="82" customFormat="1" ht="42.75" customHeight="1">
      <c r="A39" s="158"/>
      <c r="B39" s="49" t="s">
        <v>5939</v>
      </c>
      <c r="C39" s="59" t="s">
        <v>1579</v>
      </c>
      <c r="D39" s="65">
        <v>48</v>
      </c>
      <c r="E39" s="122">
        <v>48</v>
      </c>
      <c r="F39" s="11">
        <f>+IF(E39=0,0,E39/D39)</f>
        <v>1</v>
      </c>
      <c r="G39" s="31">
        <f t="shared" si="22"/>
        <v>1500000</v>
      </c>
      <c r="H39" s="31">
        <v>510908</v>
      </c>
      <c r="I39" s="31">
        <v>607372.77626564645</v>
      </c>
      <c r="J39" s="11">
        <f t="shared" si="23"/>
        <v>1.1888104634604399</v>
      </c>
      <c r="K39" s="31">
        <f t="shared" si="19"/>
        <v>3000000</v>
      </c>
      <c r="L39" s="65">
        <v>48</v>
      </c>
      <c r="M39" s="122">
        <v>48</v>
      </c>
      <c r="N39" s="11">
        <f>+IF(M39=0,0,M39/L39)</f>
        <v>1</v>
      </c>
      <c r="O39" s="31">
        <f t="shared" si="21"/>
        <v>1500000</v>
      </c>
      <c r="P39" s="31">
        <f t="shared" si="24"/>
        <v>6000000</v>
      </c>
      <c r="Q39" s="31">
        <f t="shared" si="25"/>
        <v>6000000</v>
      </c>
      <c r="R39" s="87">
        <v>43657</v>
      </c>
      <c r="S39" s="109"/>
      <c r="T39" s="93"/>
      <c r="U39" s="96"/>
      <c r="V39" s="94"/>
    </row>
    <row r="40" spans="1:24" s="82" customFormat="1" ht="42.75" customHeight="1">
      <c r="A40" s="158" t="s">
        <v>31</v>
      </c>
      <c r="B40" s="44" t="s">
        <v>51</v>
      </c>
      <c r="C40" s="59" t="s">
        <v>34</v>
      </c>
      <c r="D40" s="65">
        <v>27</v>
      </c>
      <c r="E40" s="122">
        <v>27</v>
      </c>
      <c r="F40" s="11">
        <f t="shared" si="18"/>
        <v>1</v>
      </c>
      <c r="G40" s="31">
        <f t="shared" si="22"/>
        <v>1500000</v>
      </c>
      <c r="H40" s="31">
        <v>247460</v>
      </c>
      <c r="I40" s="31">
        <f>+'Data tính Sell in'!F5</f>
        <v>346116.7950000001</v>
      </c>
      <c r="J40" s="11">
        <f t="shared" si="23"/>
        <v>1.3986777458983275</v>
      </c>
      <c r="K40" s="31">
        <f t="shared" si="19"/>
        <v>3000000</v>
      </c>
      <c r="L40" s="65">
        <v>27</v>
      </c>
      <c r="M40" s="122">
        <v>27</v>
      </c>
      <c r="N40" s="11">
        <f t="shared" si="20"/>
        <v>1</v>
      </c>
      <c r="O40" s="31">
        <f t="shared" si="21"/>
        <v>1500000</v>
      </c>
      <c r="P40" s="31">
        <f t="shared" si="24"/>
        <v>6000000</v>
      </c>
      <c r="Q40" s="31">
        <f t="shared" si="25"/>
        <v>6000000</v>
      </c>
      <c r="R40" s="87">
        <v>41974</v>
      </c>
      <c r="S40" s="109"/>
      <c r="T40" s="93" t="s">
        <v>51</v>
      </c>
      <c r="U40" s="96">
        <v>41974</v>
      </c>
      <c r="V40" s="94"/>
    </row>
    <row r="41" spans="1:24" s="82" customFormat="1" ht="42.75" customHeight="1">
      <c r="A41" s="158"/>
      <c r="B41" s="44" t="s">
        <v>56</v>
      </c>
      <c r="C41" s="59" t="s">
        <v>29</v>
      </c>
      <c r="D41" s="65">
        <v>26</v>
      </c>
      <c r="E41" s="122">
        <v>26</v>
      </c>
      <c r="F41" s="11">
        <f t="shared" si="18"/>
        <v>1</v>
      </c>
      <c r="G41" s="31">
        <f t="shared" si="22"/>
        <v>1500000</v>
      </c>
      <c r="H41" s="31">
        <v>396985</v>
      </c>
      <c r="I41" s="31">
        <f>+'Data tính Sell in'!F6</f>
        <v>471869.33950000012</v>
      </c>
      <c r="J41" s="11">
        <f t="shared" si="23"/>
        <v>1.1886326674811394</v>
      </c>
      <c r="K41" s="31">
        <f t="shared" si="19"/>
        <v>3000000</v>
      </c>
      <c r="L41" s="65">
        <v>26</v>
      </c>
      <c r="M41" s="122">
        <v>26</v>
      </c>
      <c r="N41" s="11">
        <f t="shared" si="20"/>
        <v>1</v>
      </c>
      <c r="O41" s="31">
        <f t="shared" si="21"/>
        <v>1500000</v>
      </c>
      <c r="P41" s="31">
        <f t="shared" si="24"/>
        <v>6000000</v>
      </c>
      <c r="Q41" s="31">
        <f t="shared" si="25"/>
        <v>6000000</v>
      </c>
      <c r="R41" s="87">
        <v>42475</v>
      </c>
      <c r="S41" s="109"/>
      <c r="T41" s="93" t="s">
        <v>56</v>
      </c>
      <c r="U41" s="96">
        <v>42475</v>
      </c>
      <c r="V41" s="108"/>
    </row>
    <row r="42" spans="1:24" s="83" customFormat="1" ht="36" customHeight="1">
      <c r="A42" s="60"/>
      <c r="B42" s="60"/>
      <c r="C42" s="61" t="s">
        <v>32</v>
      </c>
      <c r="D42" s="62">
        <f>SUM(D34:D41)</f>
        <v>569</v>
      </c>
      <c r="E42" s="62">
        <f>SUM(E34:E41)</f>
        <v>569</v>
      </c>
      <c r="F42" s="63">
        <f>+IF(E42=0,0,E42/D42)</f>
        <v>1</v>
      </c>
      <c r="G42" s="62">
        <f>SUM(G34:G41)</f>
        <v>9692307.692307692</v>
      </c>
      <c r="H42" s="64">
        <f>SUM(H34:H41)</f>
        <v>2857010</v>
      </c>
      <c r="I42" s="62">
        <f>SUM(I34:I41)</f>
        <v>3251315.2145000002</v>
      </c>
      <c r="J42" s="63">
        <f t="shared" si="23"/>
        <v>1.1380132426907852</v>
      </c>
      <c r="K42" s="62">
        <f>+SUM(K34:K41)</f>
        <v>21000000</v>
      </c>
      <c r="L42" s="62">
        <f>+SUM(L34:L41)</f>
        <v>569</v>
      </c>
      <c r="M42" s="62">
        <f>+SUM(M34:M41)</f>
        <v>569</v>
      </c>
      <c r="N42" s="105">
        <f t="shared" si="20"/>
        <v>1</v>
      </c>
      <c r="O42" s="62">
        <f>+SUM(O34:O41)</f>
        <v>9692307.692307692</v>
      </c>
      <c r="P42" s="62">
        <f>+SUM(P34:P41)</f>
        <v>40384615.384615384</v>
      </c>
      <c r="Q42" s="64">
        <f>+SUM(Q34:Q41)</f>
        <v>40384615.384615384</v>
      </c>
      <c r="R42" s="62"/>
      <c r="S42" s="109"/>
      <c r="T42" s="93"/>
      <c r="U42" s="96"/>
      <c r="V42" s="97"/>
    </row>
    <row r="43" spans="1:24" ht="70.5" customHeight="1">
      <c r="A43" s="28"/>
      <c r="B43" s="28"/>
      <c r="C43" s="28"/>
      <c r="D43" s="76"/>
      <c r="E43" s="76"/>
      <c r="F43" s="77"/>
      <c r="G43" s="76"/>
      <c r="H43" s="76"/>
      <c r="I43" s="76"/>
      <c r="J43" s="77"/>
      <c r="K43" s="76"/>
      <c r="L43" s="76"/>
      <c r="M43" s="77"/>
      <c r="N43" s="76"/>
      <c r="O43" s="28"/>
      <c r="P43" s="28"/>
      <c r="Q43" s="28"/>
      <c r="R43" s="28"/>
      <c r="S43" s="109"/>
      <c r="U43" s="96"/>
    </row>
    <row r="44" spans="1:24" s="81" customFormat="1" ht="41.25" customHeight="1">
      <c r="A44" s="151" t="s">
        <v>1</v>
      </c>
      <c r="B44" s="151" t="s">
        <v>35</v>
      </c>
      <c r="C44" s="157" t="s">
        <v>14</v>
      </c>
      <c r="D44" s="151" t="s">
        <v>87</v>
      </c>
      <c r="E44" s="151"/>
      <c r="F44" s="151"/>
      <c r="G44" s="151"/>
      <c r="H44" s="151" t="s">
        <v>5296</v>
      </c>
      <c r="I44" s="151"/>
      <c r="J44" s="151"/>
      <c r="K44" s="151"/>
      <c r="L44" s="152" t="s">
        <v>5297</v>
      </c>
      <c r="M44" s="153"/>
      <c r="N44" s="153"/>
      <c r="O44" s="154"/>
      <c r="P44" s="104" t="s">
        <v>98</v>
      </c>
      <c r="Q44" s="151" t="s">
        <v>2</v>
      </c>
      <c r="R44" s="151" t="s">
        <v>20</v>
      </c>
      <c r="S44" s="109"/>
      <c r="T44" s="93"/>
      <c r="U44" s="96"/>
      <c r="V44" s="95"/>
    </row>
    <row r="45" spans="1:24" s="81" customFormat="1" ht="43.5" customHeight="1">
      <c r="A45" s="151"/>
      <c r="B45" s="151"/>
      <c r="C45" s="157"/>
      <c r="D45" s="9" t="s">
        <v>3</v>
      </c>
      <c r="E45" s="52" t="s">
        <v>4</v>
      </c>
      <c r="F45" s="10" t="s">
        <v>5</v>
      </c>
      <c r="G45" s="52" t="s">
        <v>6</v>
      </c>
      <c r="H45" s="119" t="s">
        <v>3</v>
      </c>
      <c r="I45" s="88" t="s">
        <v>4</v>
      </c>
      <c r="J45" s="10" t="s">
        <v>5</v>
      </c>
      <c r="K45" s="119" t="s">
        <v>6</v>
      </c>
      <c r="L45" s="52" t="s">
        <v>3</v>
      </c>
      <c r="M45" s="89" t="s">
        <v>4</v>
      </c>
      <c r="N45" s="10" t="s">
        <v>5</v>
      </c>
      <c r="O45" s="89" t="s">
        <v>6</v>
      </c>
      <c r="P45" s="89" t="s">
        <v>97</v>
      </c>
      <c r="Q45" s="151"/>
      <c r="R45" s="151"/>
      <c r="S45" s="109"/>
      <c r="T45" s="93"/>
      <c r="U45" s="96"/>
      <c r="V45" s="95"/>
    </row>
    <row r="46" spans="1:24" s="83" customFormat="1" ht="36" customHeight="1">
      <c r="A46" s="66" t="s">
        <v>13</v>
      </c>
      <c r="B46" s="49" t="s">
        <v>82</v>
      </c>
      <c r="C46" s="67" t="s">
        <v>72</v>
      </c>
      <c r="D46" s="26">
        <f>SUM(D16,D17)</f>
        <v>13</v>
      </c>
      <c r="E46" s="26">
        <f>SUM(E16,E17)</f>
        <v>13</v>
      </c>
      <c r="F46" s="27">
        <f>+IF(E46=0,0,E46/D46)</f>
        <v>1</v>
      </c>
      <c r="G46" s="26">
        <f>+IF(F46&gt;=100%,1500000,IF(F46&gt;=95%,1200000,0))</f>
        <v>1500000</v>
      </c>
      <c r="H46" s="38">
        <f>+SUM(H16:H17)</f>
        <v>672762.70222740795</v>
      </c>
      <c r="I46" s="38">
        <f>SUM(I16:I17)</f>
        <v>648502.00400000019</v>
      </c>
      <c r="J46" s="33">
        <f>+IF(I46=0,0,I46/H46)</f>
        <v>0.96393869911770591</v>
      </c>
      <c r="K46" s="26">
        <f>(+IF(AND(J46&gt;=80%,J46&lt;90%),1100000,IF(AND(J46&gt;=90%,J46&lt;100%),1500000,IF(J46&gt;=100%,2500000,0))))</f>
        <v>1500000</v>
      </c>
      <c r="L46" s="26">
        <f>+H46</f>
        <v>672762.70222740795</v>
      </c>
      <c r="M46" s="26">
        <f>+I46</f>
        <v>648502.00400000019</v>
      </c>
      <c r="N46" s="27">
        <f t="shared" ref="N46:N52" si="28">+IF(M46=0,0,M46/L46)</f>
        <v>0.96393869911770591</v>
      </c>
      <c r="O46" s="26">
        <f>(+IF(AND(N46&gt;=80%,N46&lt;90%),1200000,IF(AND(N46&gt;=90%,N46&lt;100%),1800000,IF(N46&gt;=100%,3200000,0))))</f>
        <v>1800000</v>
      </c>
      <c r="P46" s="26"/>
      <c r="Q46" s="26">
        <f>SUM(G46,K46,O46,P46)</f>
        <v>4800000</v>
      </c>
      <c r="R46" s="26"/>
      <c r="S46" s="109"/>
      <c r="T46" s="93"/>
      <c r="U46" s="96"/>
      <c r="V46" s="97"/>
    </row>
    <row r="47" spans="1:24" s="83" customFormat="1" ht="36" customHeight="1">
      <c r="A47" s="66" t="s">
        <v>13</v>
      </c>
      <c r="B47" s="49" t="s">
        <v>1350</v>
      </c>
      <c r="C47" s="67" t="s">
        <v>19</v>
      </c>
      <c r="D47" s="26">
        <f>+SUM(D6:D15)</f>
        <v>343</v>
      </c>
      <c r="E47" s="26">
        <f>+SUM(E6:E15)</f>
        <v>343</v>
      </c>
      <c r="F47" s="27">
        <f t="shared" ref="F47:F52" si="29">+IF(E47=0,0,E47/D47)</f>
        <v>1</v>
      </c>
      <c r="G47" s="26">
        <f t="shared" ref="G47:G49" si="30">+IF(F47&gt;=100%,1500000,IF(F47&gt;=95%,1200000,0))</f>
        <v>1500000</v>
      </c>
      <c r="H47" s="38">
        <f>+SUM(H6:H15)</f>
        <v>2391126</v>
      </c>
      <c r="I47" s="38">
        <f>SUM(I6:I14)</f>
        <v>2477921.6024999996</v>
      </c>
      <c r="J47" s="33">
        <f t="shared" ref="J47:J51" si="31">+IF(I47=0,0,I47/H47)</f>
        <v>1.0362990501127918</v>
      </c>
      <c r="K47" s="26">
        <f t="shared" ref="K47:K49" si="32">(+IF(AND(J47&gt;=80%,J47&lt;90%),1100000,IF(AND(J47&gt;=90%,J47&lt;100%),1500000,IF(J47&gt;=100%,2500000,0))))</f>
        <v>2500000</v>
      </c>
      <c r="L47" s="26">
        <f>+H47</f>
        <v>2391126</v>
      </c>
      <c r="M47" s="26">
        <f>+I47</f>
        <v>2477921.6024999996</v>
      </c>
      <c r="N47" s="27">
        <f t="shared" si="28"/>
        <v>1.0362990501127918</v>
      </c>
      <c r="O47" s="26">
        <f t="shared" ref="O47:O49" si="33">(+IF(AND(N47&gt;=80%,N47&lt;90%),1200000,IF(AND(N47&gt;=90%,N47&lt;100%),1800000,IF(N47&gt;=100%,3200000,0))))</f>
        <v>3200000</v>
      </c>
      <c r="P47" s="26"/>
      <c r="Q47" s="26">
        <f t="shared" ref="Q47:Q51" si="34">SUM(G47,K47,O47,P47)</f>
        <v>7200000</v>
      </c>
      <c r="R47" s="26"/>
      <c r="S47" s="109"/>
      <c r="T47" s="93"/>
      <c r="U47" s="96"/>
      <c r="V47" s="97"/>
    </row>
    <row r="48" spans="1:24" s="83" customFormat="1" ht="36" customHeight="1">
      <c r="A48" s="66" t="s">
        <v>13</v>
      </c>
      <c r="B48" s="49" t="s">
        <v>44</v>
      </c>
      <c r="C48" s="67" t="s">
        <v>27</v>
      </c>
      <c r="D48" s="26">
        <f>SUM(D30)</f>
        <v>1643</v>
      </c>
      <c r="E48" s="26">
        <f>SUM(E30)</f>
        <v>1643</v>
      </c>
      <c r="F48" s="27">
        <f t="shared" si="29"/>
        <v>1</v>
      </c>
      <c r="G48" s="26">
        <f t="shared" si="30"/>
        <v>1500000</v>
      </c>
      <c r="H48" s="38">
        <f>+H30</f>
        <v>2870612</v>
      </c>
      <c r="I48" s="38">
        <f>+I30</f>
        <v>4249083.2719999999</v>
      </c>
      <c r="J48" s="33">
        <f t="shared" si="31"/>
        <v>1.4802011807935032</v>
      </c>
      <c r="K48" s="26">
        <f t="shared" si="32"/>
        <v>2500000</v>
      </c>
      <c r="L48" s="26">
        <v>2727081.4</v>
      </c>
      <c r="M48" s="26">
        <v>3571248.8509999993</v>
      </c>
      <c r="N48" s="27">
        <f t="shared" si="28"/>
        <v>1.3095497813156585</v>
      </c>
      <c r="O48" s="26">
        <f t="shared" si="33"/>
        <v>3200000</v>
      </c>
      <c r="P48" s="26"/>
      <c r="Q48" s="26">
        <f t="shared" si="34"/>
        <v>7200000</v>
      </c>
      <c r="R48" s="26"/>
      <c r="S48" s="109"/>
      <c r="T48" s="93"/>
      <c r="U48" s="96"/>
      <c r="V48" s="97"/>
    </row>
    <row r="49" spans="1:22" s="83" customFormat="1" ht="36" customHeight="1">
      <c r="A49" s="66" t="s">
        <v>13</v>
      </c>
      <c r="B49" s="49" t="s">
        <v>1357</v>
      </c>
      <c r="C49" s="67" t="s">
        <v>30</v>
      </c>
      <c r="D49" s="26">
        <f>+D42-D37</f>
        <v>555</v>
      </c>
      <c r="E49" s="26">
        <f>+E42-E37</f>
        <v>555</v>
      </c>
      <c r="F49" s="27">
        <f t="shared" si="29"/>
        <v>1</v>
      </c>
      <c r="G49" s="26">
        <f t="shared" si="30"/>
        <v>1500000</v>
      </c>
      <c r="H49" s="38">
        <f>+H42</f>
        <v>2857010</v>
      </c>
      <c r="I49" s="38">
        <f>+I42</f>
        <v>3251315.2145000002</v>
      </c>
      <c r="J49" s="33">
        <f t="shared" si="31"/>
        <v>1.1380132426907852</v>
      </c>
      <c r="K49" s="26">
        <f t="shared" si="32"/>
        <v>2500000</v>
      </c>
      <c r="L49" s="26">
        <v>2746381.75</v>
      </c>
      <c r="M49" s="26">
        <f>+'Data tính Sell in'!F14</f>
        <v>2951609.3004999976</v>
      </c>
      <c r="N49" s="27">
        <f t="shared" si="28"/>
        <v>1.0747265199020484</v>
      </c>
      <c r="O49" s="26">
        <f t="shared" si="33"/>
        <v>3200000</v>
      </c>
      <c r="P49" s="26"/>
      <c r="Q49" s="26">
        <f t="shared" si="34"/>
        <v>7200000</v>
      </c>
      <c r="R49" s="26"/>
      <c r="S49" s="109"/>
      <c r="T49" s="93"/>
      <c r="U49" s="96"/>
      <c r="V49" s="97"/>
    </row>
    <row r="50" spans="1:22" s="83" customFormat="1" ht="36" customHeight="1">
      <c r="A50" s="66" t="s">
        <v>22</v>
      </c>
      <c r="B50" s="55" t="s">
        <v>83</v>
      </c>
      <c r="C50" s="68" t="s">
        <v>73</v>
      </c>
      <c r="D50" s="26"/>
      <c r="E50" s="26"/>
      <c r="F50" s="27"/>
      <c r="G50" s="26"/>
      <c r="H50" s="26">
        <f>H49</f>
        <v>2857010</v>
      </c>
      <c r="I50" s="26">
        <f>+I49</f>
        <v>3251315.2145000002</v>
      </c>
      <c r="J50" s="33">
        <f t="shared" si="31"/>
        <v>1.1380132426907852</v>
      </c>
      <c r="K50" s="26">
        <f>(+IF(AND(J50&gt;=80%,J50&lt;90%),1200000,IF(AND(J50&gt;=90%,J50&lt;100%),1500000,IF(J50&gt;=100%,1700000,0))))</f>
        <v>1700000</v>
      </c>
      <c r="L50" s="26">
        <f>+L49</f>
        <v>2746381.75</v>
      </c>
      <c r="M50" s="26">
        <f>+M49</f>
        <v>2951609.3004999976</v>
      </c>
      <c r="N50" s="27">
        <f t="shared" si="28"/>
        <v>1.0747265199020484</v>
      </c>
      <c r="O50" s="26">
        <f>(+IF(AND(N50&gt;=80%,N50&lt;90%),2700000,IF(AND(N50&gt;=90%,N50&lt;100%),4500000,IF(N50&gt;=100%,6000000,0))))</f>
        <v>6000000</v>
      </c>
      <c r="P50" s="26">
        <f>IF(J50&gt;=100%,2500000,0)</f>
        <v>2500000</v>
      </c>
      <c r="Q50" s="26">
        <f t="shared" si="34"/>
        <v>10200000</v>
      </c>
      <c r="R50" s="26"/>
      <c r="S50" s="109"/>
      <c r="T50" s="93"/>
      <c r="U50" s="96"/>
      <c r="V50" s="97"/>
    </row>
    <row r="51" spans="1:22" s="83" customFormat="1" ht="36" customHeight="1">
      <c r="A51" s="66" t="s">
        <v>22</v>
      </c>
      <c r="B51" s="55"/>
      <c r="C51" s="68" t="s">
        <v>59</v>
      </c>
      <c r="D51" s="26"/>
      <c r="E51" s="26"/>
      <c r="F51" s="27"/>
      <c r="G51" s="26"/>
      <c r="H51" s="26">
        <f>SUM(H46:H48)</f>
        <v>5934500.7022274081</v>
      </c>
      <c r="I51" s="26">
        <f>SUM(I46,I47,I48)</f>
        <v>7375506.8784999996</v>
      </c>
      <c r="J51" s="33">
        <f t="shared" si="31"/>
        <v>1.2428184355478693</v>
      </c>
      <c r="K51" s="26">
        <v>0</v>
      </c>
      <c r="L51" s="26">
        <f>SUM(L46,L47,L48)</f>
        <v>5790970.1022274084</v>
      </c>
      <c r="M51" s="26">
        <f>SUM(M46,M47,M48)</f>
        <v>6697672.4574999996</v>
      </c>
      <c r="N51" s="27">
        <f t="shared" si="28"/>
        <v>1.1565717555550565</v>
      </c>
      <c r="O51" s="26">
        <v>0</v>
      </c>
      <c r="P51" s="26">
        <v>0</v>
      </c>
      <c r="Q51" s="26">
        <f t="shared" si="34"/>
        <v>0</v>
      </c>
      <c r="R51" s="26"/>
      <c r="S51" s="109"/>
      <c r="T51" s="93"/>
      <c r="U51" s="96"/>
      <c r="V51" s="97"/>
    </row>
    <row r="52" spans="1:22" s="84" customFormat="1" ht="36" customHeight="1">
      <c r="A52" s="56"/>
      <c r="B52" s="56"/>
      <c r="C52" s="57" t="s">
        <v>84</v>
      </c>
      <c r="D52" s="39">
        <f>SUM(D46:D49)</f>
        <v>2554</v>
      </c>
      <c r="E52" s="39">
        <f>SUM(E46:E49)</f>
        <v>2554</v>
      </c>
      <c r="F52" s="58">
        <f t="shared" si="29"/>
        <v>1</v>
      </c>
      <c r="G52" s="39">
        <f>SUM(G46:G51)</f>
        <v>6000000</v>
      </c>
      <c r="H52" s="39">
        <f>SUM(H50:H51)</f>
        <v>8791510.7022274081</v>
      </c>
      <c r="I52" s="39">
        <f>SUM(I50:I51)</f>
        <v>10626822.093</v>
      </c>
      <c r="J52" s="58">
        <f>+IF(I52=0,0,I52/H52)</f>
        <v>1.2087595014025974</v>
      </c>
      <c r="K52" s="39">
        <f t="shared" ref="K52" si="35">SUM(K46:K51)</f>
        <v>10700000</v>
      </c>
      <c r="L52" s="39">
        <f>SUM(L50:L51)</f>
        <v>8537351.8522274084</v>
      </c>
      <c r="M52" s="39">
        <f>SUM(M46:M49)</f>
        <v>9649281.7579999976</v>
      </c>
      <c r="N52" s="58">
        <f t="shared" si="28"/>
        <v>1.1302429517980432</v>
      </c>
      <c r="O52" s="39">
        <f>SUM(O46:O51)</f>
        <v>17400000</v>
      </c>
      <c r="P52" s="39">
        <f t="shared" ref="P52:R52" si="36">SUM(P46:P51)</f>
        <v>2500000</v>
      </c>
      <c r="Q52" s="39">
        <f t="shared" si="36"/>
        <v>36600000</v>
      </c>
      <c r="R52" s="39">
        <f t="shared" si="36"/>
        <v>0</v>
      </c>
      <c r="S52" s="109"/>
      <c r="T52" s="93"/>
      <c r="U52" s="96"/>
      <c r="V52" s="97"/>
    </row>
    <row r="53" spans="1:22" s="29" customFormat="1" ht="18">
      <c r="A53" s="15"/>
      <c r="B53" s="15"/>
      <c r="C53" s="15"/>
      <c r="D53" s="15"/>
      <c r="E53" s="34"/>
      <c r="F53" s="15"/>
      <c r="G53" s="40"/>
      <c r="H53"/>
      <c r="I53"/>
      <c r="J53" s="15"/>
      <c r="K53" s="40"/>
      <c r="L53" s="40"/>
      <c r="M53" s="40"/>
      <c r="N53"/>
      <c r="O53" s="40"/>
      <c r="Q53" s="15"/>
      <c r="R53" s="15"/>
      <c r="S53" s="115"/>
      <c r="T53" s="93"/>
      <c r="U53" s="96"/>
      <c r="V53" s="99"/>
    </row>
    <row r="54" spans="1:22" s="29" customFormat="1" ht="18" hidden="1">
      <c r="A54" s="15"/>
      <c r="B54" s="15"/>
      <c r="C54" s="15"/>
      <c r="D54" s="15"/>
      <c r="E54" s="15"/>
      <c r="F54" s="15"/>
      <c r="G54" s="40"/>
      <c r="H54" s="15"/>
      <c r="I54" s="15"/>
      <c r="J54" s="15"/>
      <c r="K54" s="40"/>
      <c r="L54"/>
      <c r="M54"/>
      <c r="N54"/>
      <c r="O54" s="40"/>
      <c r="P54" s="15"/>
      <c r="Q54" s="15"/>
      <c r="R54" s="15"/>
      <c r="S54" s="115"/>
      <c r="T54" s="100"/>
      <c r="U54" s="99"/>
      <c r="V54" s="99"/>
    </row>
    <row r="55" spans="1:22" s="85" customFormat="1" ht="18" hidden="1">
      <c r="A55" s="19"/>
      <c r="B55" s="19"/>
      <c r="C55" s="25" t="s">
        <v>7</v>
      </c>
      <c r="D55" s="19"/>
      <c r="E55" s="19"/>
      <c r="F55" s="25" t="s">
        <v>8</v>
      </c>
      <c r="G55" s="25"/>
      <c r="H55" s="19"/>
      <c r="I55" s="47" t="s">
        <v>8</v>
      </c>
      <c r="J55" s="20"/>
      <c r="K55" s="25"/>
      <c r="L55" s="36"/>
      <c r="M55" s="25" t="s">
        <v>8</v>
      </c>
      <c r="N55" s="19"/>
      <c r="O55" s="25"/>
      <c r="P55" s="19"/>
      <c r="Q55" s="25" t="s">
        <v>9</v>
      </c>
      <c r="R55" s="19"/>
      <c r="S55" s="116"/>
      <c r="T55" s="101"/>
      <c r="U55" s="102"/>
      <c r="V55" s="102"/>
    </row>
    <row r="56" spans="1:22" s="29" customFormat="1" ht="18" hidden="1">
      <c r="A56" s="15"/>
      <c r="B56" s="15"/>
      <c r="C56" s="14"/>
      <c r="D56" s="15"/>
      <c r="E56" s="15"/>
      <c r="F56" s="14"/>
      <c r="G56" s="14"/>
      <c r="H56" s="15"/>
      <c r="I56" s="48"/>
      <c r="J56" s="16"/>
      <c r="K56" s="14"/>
      <c r="L56" s="15"/>
      <c r="M56" s="17"/>
      <c r="N56" s="15"/>
      <c r="O56" s="17"/>
      <c r="P56" s="15"/>
      <c r="Q56" s="17"/>
      <c r="R56" s="15"/>
      <c r="S56" s="115"/>
      <c r="T56" s="100"/>
      <c r="U56" s="99"/>
      <c r="V56" s="99"/>
    </row>
    <row r="57" spans="1:22" s="29" customFormat="1" ht="18" hidden="1">
      <c r="A57" s="15"/>
      <c r="B57" s="15"/>
      <c r="C57" s="14"/>
      <c r="D57" s="15"/>
      <c r="E57" s="15"/>
      <c r="F57" s="14"/>
      <c r="G57" s="14"/>
      <c r="H57" s="15"/>
      <c r="I57" s="48"/>
      <c r="J57" s="16"/>
      <c r="K57" s="14"/>
      <c r="L57" s="15"/>
      <c r="M57" s="17"/>
      <c r="N57" s="15"/>
      <c r="O57" s="17"/>
      <c r="P57" s="15"/>
      <c r="Q57" s="17"/>
      <c r="R57" s="15"/>
      <c r="S57" s="115"/>
      <c r="T57" s="100"/>
      <c r="U57" s="99"/>
      <c r="V57" s="99"/>
    </row>
    <row r="58" spans="1:22" s="29" customFormat="1" ht="18" hidden="1">
      <c r="A58" s="15"/>
      <c r="B58" s="15"/>
      <c r="C58" s="14"/>
      <c r="D58" s="15"/>
      <c r="E58" s="15"/>
      <c r="F58" s="14"/>
      <c r="G58" s="14"/>
      <c r="H58" s="15"/>
      <c r="I58" s="48"/>
      <c r="J58" s="16"/>
      <c r="K58" s="14"/>
      <c r="L58" s="15"/>
      <c r="M58" s="17"/>
      <c r="N58" s="15"/>
      <c r="O58" s="17"/>
      <c r="P58" s="15"/>
      <c r="Q58" s="17"/>
      <c r="R58" s="15"/>
      <c r="S58" s="115"/>
      <c r="T58" s="100"/>
      <c r="U58" s="99"/>
      <c r="V58" s="99"/>
    </row>
    <row r="59" spans="1:22" s="29" customFormat="1" ht="18" hidden="1">
      <c r="A59" s="15"/>
      <c r="B59" s="15"/>
      <c r="C59" s="14"/>
      <c r="D59" s="15"/>
      <c r="E59" s="15"/>
      <c r="F59" s="14"/>
      <c r="G59" s="14"/>
      <c r="H59" s="15"/>
      <c r="I59" s="48"/>
      <c r="J59" s="16"/>
      <c r="K59" s="14"/>
      <c r="L59" s="15"/>
      <c r="M59" s="17"/>
      <c r="N59" s="15"/>
      <c r="O59" s="17"/>
      <c r="P59" s="15"/>
      <c r="Q59" s="17"/>
      <c r="R59" s="15"/>
      <c r="S59" s="115"/>
      <c r="T59" s="100"/>
      <c r="U59" s="99"/>
      <c r="V59" s="99"/>
    </row>
    <row r="60" spans="1:22" s="29" customFormat="1" ht="18" hidden="1">
      <c r="A60" s="15"/>
      <c r="B60" s="15"/>
      <c r="C60" s="14"/>
      <c r="D60" s="15"/>
      <c r="E60" s="15"/>
      <c r="F60" s="14"/>
      <c r="G60" s="14"/>
      <c r="H60" s="15"/>
      <c r="I60" s="48"/>
      <c r="J60" s="16"/>
      <c r="K60" s="14"/>
      <c r="L60" s="15"/>
      <c r="M60" s="17"/>
      <c r="N60" s="15"/>
      <c r="O60" s="17"/>
      <c r="P60" s="15"/>
      <c r="Q60" s="17"/>
      <c r="R60" s="15"/>
      <c r="S60" s="115"/>
      <c r="T60" s="100"/>
      <c r="U60" s="99"/>
      <c r="V60" s="99"/>
    </row>
    <row r="61" spans="1:22" s="29" customFormat="1" ht="18" hidden="1">
      <c r="A61" s="15"/>
      <c r="B61" s="15"/>
      <c r="C61" s="14"/>
      <c r="D61" s="15"/>
      <c r="E61" s="15"/>
      <c r="F61" s="14"/>
      <c r="G61" s="14"/>
      <c r="H61" s="15"/>
      <c r="I61" s="48"/>
      <c r="J61" s="16"/>
      <c r="K61" s="14"/>
      <c r="L61" s="15"/>
      <c r="M61" s="17"/>
      <c r="N61" s="15"/>
      <c r="O61" s="17"/>
      <c r="P61" s="15"/>
      <c r="Q61" s="17"/>
      <c r="R61" s="15"/>
      <c r="S61" s="115"/>
      <c r="T61" s="100"/>
      <c r="U61" s="99"/>
      <c r="V61" s="99"/>
    </row>
    <row r="62" spans="1:22" ht="18" hidden="1">
      <c r="C62" s="14"/>
      <c r="D62" s="15"/>
      <c r="E62" s="15"/>
      <c r="F62" s="14"/>
      <c r="G62" s="14"/>
      <c r="H62" s="18"/>
      <c r="I62" s="48"/>
      <c r="J62" s="16"/>
      <c r="K62" s="14"/>
      <c r="L62" s="18"/>
      <c r="M62" s="17"/>
      <c r="O62" s="17"/>
      <c r="Q62" s="17"/>
    </row>
    <row r="63" spans="1:22" s="86" customFormat="1" ht="18" hidden="1">
      <c r="A63" s="22"/>
      <c r="B63" s="22"/>
      <c r="C63" s="25" t="s">
        <v>85</v>
      </c>
      <c r="D63" s="19"/>
      <c r="E63" s="19"/>
      <c r="F63" s="25" t="s">
        <v>90</v>
      </c>
      <c r="G63" s="25"/>
      <c r="H63" s="22"/>
      <c r="I63" s="47" t="s">
        <v>61</v>
      </c>
      <c r="J63" s="20"/>
      <c r="K63" s="25"/>
      <c r="L63" s="22"/>
      <c r="M63" s="25" t="s">
        <v>10</v>
      </c>
      <c r="N63" s="21"/>
      <c r="O63" s="25"/>
      <c r="P63" s="22"/>
      <c r="Q63" s="25" t="s">
        <v>11</v>
      </c>
      <c r="R63" s="22"/>
      <c r="S63" s="118"/>
      <c r="T63" s="101"/>
      <c r="U63" s="103"/>
      <c r="V63" s="103"/>
    </row>
    <row r="64" spans="1:22" hidden="1"/>
    <row r="65" spans="1:15">
      <c r="M65" s="107" t="s">
        <v>5294</v>
      </c>
    </row>
    <row r="66" spans="1:15">
      <c r="M66" s="106"/>
      <c r="O66" s="120"/>
    </row>
    <row r="67" spans="1:15">
      <c r="M67" s="106"/>
      <c r="O67" s="120"/>
    </row>
    <row r="68" spans="1:15">
      <c r="I68" s="106"/>
    </row>
    <row r="69" spans="1:15">
      <c r="J69" s="123"/>
    </row>
    <row r="73" spans="1:15" hidden="1">
      <c r="A73" s="18" t="s">
        <v>17</v>
      </c>
      <c r="C73" s="18" t="s">
        <v>43</v>
      </c>
    </row>
    <row r="74" spans="1:15" hidden="1">
      <c r="A74" s="18" t="s">
        <v>30</v>
      </c>
      <c r="C74" s="18" t="s">
        <v>42</v>
      </c>
    </row>
  </sheetData>
  <autoFilter ref="A5:R19"/>
  <mergeCells count="39">
    <mergeCell ref="D32:G32"/>
    <mergeCell ref="H20:K20"/>
    <mergeCell ref="D20:G20"/>
    <mergeCell ref="H32:K32"/>
    <mergeCell ref="D44:G44"/>
    <mergeCell ref="H44:K44"/>
    <mergeCell ref="P20:P21"/>
    <mergeCell ref="A6:A17"/>
    <mergeCell ref="A20:A21"/>
    <mergeCell ref="C20:C21"/>
    <mergeCell ref="B20:B21"/>
    <mergeCell ref="A34:A39"/>
    <mergeCell ref="A40:A41"/>
    <mergeCell ref="A44:A45"/>
    <mergeCell ref="B44:B45"/>
    <mergeCell ref="C44:C45"/>
    <mergeCell ref="A22:A29"/>
    <mergeCell ref="A32:A33"/>
    <mergeCell ref="B32:B33"/>
    <mergeCell ref="C32:C33"/>
    <mergeCell ref="A4:A5"/>
    <mergeCell ref="B4:B5"/>
    <mergeCell ref="C4:C5"/>
    <mergeCell ref="D4:G4"/>
    <mergeCell ref="H4:K4"/>
    <mergeCell ref="Q44:Q45"/>
    <mergeCell ref="R44:R45"/>
    <mergeCell ref="L44:O44"/>
    <mergeCell ref="P4:P5"/>
    <mergeCell ref="R4:R5"/>
    <mergeCell ref="L4:O4"/>
    <mergeCell ref="Q4:Q5"/>
    <mergeCell ref="L32:O32"/>
    <mergeCell ref="R32:R33"/>
    <mergeCell ref="R20:R21"/>
    <mergeCell ref="P32:P33"/>
    <mergeCell ref="Q32:Q33"/>
    <mergeCell ref="Q20:Q21"/>
    <mergeCell ref="L20:O20"/>
  </mergeCells>
  <printOptions horizontalCentered="1"/>
  <pageMargins left="0" right="0" top="0.25" bottom="0" header="0.17" footer="0"/>
  <pageSetup paperSize="9" scale="37" fitToHeight="0" orientation="landscape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966"/>
  <sheetViews>
    <sheetView topLeftCell="C660" workbookViewId="0">
      <selection activeCell="D670" sqref="D670"/>
    </sheetView>
  </sheetViews>
  <sheetFormatPr defaultRowHeight="15"/>
  <cols>
    <col min="1" max="2" width="0" hidden="1" customWidth="1"/>
    <col min="3" max="3" width="25.5703125" bestFit="1" customWidth="1"/>
    <col min="4" max="4" width="10.5703125" bestFit="1" customWidth="1"/>
    <col min="5" max="5" width="10.7109375" style="121" bestFit="1" customWidth="1"/>
  </cols>
  <sheetData>
    <row r="1" spans="1:10">
      <c r="A1" t="s">
        <v>1</v>
      </c>
      <c r="C1" t="s">
        <v>5301</v>
      </c>
      <c r="D1" t="s">
        <v>5302</v>
      </c>
      <c r="E1" s="121" t="s">
        <v>5303</v>
      </c>
      <c r="F1" t="s">
        <v>5304</v>
      </c>
      <c r="G1" t="s">
        <v>5298</v>
      </c>
      <c r="H1" t="s">
        <v>5305</v>
      </c>
      <c r="I1" t="s">
        <v>5942</v>
      </c>
      <c r="J1" t="s">
        <v>5943</v>
      </c>
    </row>
    <row r="2" spans="1:10">
      <c r="A2" t="s">
        <v>5306</v>
      </c>
      <c r="B2" t="s">
        <v>6503</v>
      </c>
      <c r="C2" t="s">
        <v>106</v>
      </c>
      <c r="D2" t="s">
        <v>105</v>
      </c>
      <c r="E2" s="121">
        <v>42552</v>
      </c>
      <c r="F2" t="s">
        <v>107</v>
      </c>
      <c r="H2" t="s">
        <v>5307</v>
      </c>
      <c r="J2">
        <v>1</v>
      </c>
    </row>
    <row r="3" spans="1:10">
      <c r="A3" t="s">
        <v>5306</v>
      </c>
      <c r="B3" t="s">
        <v>6504</v>
      </c>
      <c r="C3" t="s">
        <v>109</v>
      </c>
      <c r="D3" t="s">
        <v>108</v>
      </c>
      <c r="E3" s="121">
        <v>42422</v>
      </c>
      <c r="F3" t="s">
        <v>57</v>
      </c>
      <c r="H3" t="s">
        <v>5308</v>
      </c>
      <c r="J3">
        <v>0</v>
      </c>
    </row>
    <row r="4" spans="1:10">
      <c r="A4" t="s">
        <v>5306</v>
      </c>
      <c r="B4" t="s">
        <v>6505</v>
      </c>
      <c r="C4" t="s">
        <v>111</v>
      </c>
      <c r="D4" t="s">
        <v>110</v>
      </c>
      <c r="E4" s="121">
        <v>41761</v>
      </c>
      <c r="F4" t="s">
        <v>57</v>
      </c>
      <c r="H4" t="s">
        <v>5309</v>
      </c>
      <c r="J4">
        <v>0</v>
      </c>
    </row>
    <row r="5" spans="1:10">
      <c r="A5" t="s">
        <v>5306</v>
      </c>
      <c r="B5" t="s">
        <v>6506</v>
      </c>
      <c r="C5" t="s">
        <v>113</v>
      </c>
      <c r="D5" t="s">
        <v>112</v>
      </c>
      <c r="E5" s="121">
        <v>41437</v>
      </c>
      <c r="F5" t="s">
        <v>57</v>
      </c>
      <c r="H5" t="s">
        <v>5309</v>
      </c>
      <c r="J5">
        <v>1</v>
      </c>
    </row>
    <row r="6" spans="1:10">
      <c r="A6" t="s">
        <v>5306</v>
      </c>
      <c r="B6" t="s">
        <v>6507</v>
      </c>
      <c r="C6" t="s">
        <v>115</v>
      </c>
      <c r="D6" t="s">
        <v>114</v>
      </c>
      <c r="E6" s="121">
        <v>42795</v>
      </c>
      <c r="F6" t="s">
        <v>57</v>
      </c>
      <c r="H6" t="s">
        <v>5309</v>
      </c>
      <c r="J6">
        <v>0</v>
      </c>
    </row>
    <row r="7" spans="1:10">
      <c r="A7" t="s">
        <v>5306</v>
      </c>
      <c r="B7" t="s">
        <v>6508</v>
      </c>
      <c r="C7" t="s">
        <v>117</v>
      </c>
      <c r="D7" t="s">
        <v>116</v>
      </c>
      <c r="E7" s="121">
        <v>42836</v>
      </c>
      <c r="F7" t="s">
        <v>57</v>
      </c>
      <c r="H7" t="s">
        <v>5310</v>
      </c>
      <c r="J7">
        <v>0</v>
      </c>
    </row>
    <row r="8" spans="1:10">
      <c r="A8" t="s">
        <v>5306</v>
      </c>
      <c r="B8" t="s">
        <v>6509</v>
      </c>
      <c r="C8" t="s">
        <v>119</v>
      </c>
      <c r="D8" t="s">
        <v>118</v>
      </c>
      <c r="E8" s="121">
        <v>41699</v>
      </c>
      <c r="F8" t="s">
        <v>57</v>
      </c>
      <c r="H8" t="s">
        <v>5310</v>
      </c>
      <c r="I8" t="s">
        <v>5944</v>
      </c>
      <c r="J8">
        <v>0</v>
      </c>
    </row>
    <row r="9" spans="1:10">
      <c r="A9" t="s">
        <v>5306</v>
      </c>
      <c r="B9" t="s">
        <v>6510</v>
      </c>
      <c r="C9" t="s">
        <v>121</v>
      </c>
      <c r="D9" t="s">
        <v>120</v>
      </c>
      <c r="E9" s="121">
        <v>42219</v>
      </c>
      <c r="F9" t="s">
        <v>57</v>
      </c>
      <c r="H9" t="s">
        <v>5311</v>
      </c>
      <c r="J9">
        <v>0</v>
      </c>
    </row>
    <row r="10" spans="1:10">
      <c r="A10" t="s">
        <v>5306</v>
      </c>
      <c r="B10" t="s">
        <v>6511</v>
      </c>
      <c r="C10" t="s">
        <v>123</v>
      </c>
      <c r="D10" t="s">
        <v>122</v>
      </c>
      <c r="E10" s="121">
        <v>41719</v>
      </c>
      <c r="F10" t="s">
        <v>57</v>
      </c>
      <c r="H10" t="s">
        <v>5311</v>
      </c>
      <c r="J10">
        <v>0</v>
      </c>
    </row>
    <row r="11" spans="1:10">
      <c r="A11" t="s">
        <v>5306</v>
      </c>
      <c r="B11" t="s">
        <v>6512</v>
      </c>
      <c r="C11" t="s">
        <v>125</v>
      </c>
      <c r="D11" t="s">
        <v>124</v>
      </c>
      <c r="E11" s="121">
        <v>41061</v>
      </c>
      <c r="F11" t="s">
        <v>57</v>
      </c>
      <c r="H11" t="s">
        <v>5311</v>
      </c>
      <c r="J11">
        <v>1</v>
      </c>
    </row>
    <row r="12" spans="1:10">
      <c r="A12" t="s">
        <v>5306</v>
      </c>
      <c r="B12" t="s">
        <v>6513</v>
      </c>
      <c r="C12" t="s">
        <v>127</v>
      </c>
      <c r="D12" t="s">
        <v>126</v>
      </c>
      <c r="E12" s="121">
        <v>41307</v>
      </c>
      <c r="F12" t="s">
        <v>107</v>
      </c>
      <c r="H12" t="s">
        <v>5312</v>
      </c>
      <c r="J12">
        <v>0</v>
      </c>
    </row>
    <row r="13" spans="1:10">
      <c r="A13" t="s">
        <v>5306</v>
      </c>
      <c r="B13" t="s">
        <v>6514</v>
      </c>
      <c r="C13" t="s">
        <v>129</v>
      </c>
      <c r="D13" t="s">
        <v>128</v>
      </c>
      <c r="E13" s="121">
        <v>40966</v>
      </c>
      <c r="F13" t="s">
        <v>57</v>
      </c>
      <c r="H13" t="s">
        <v>5312</v>
      </c>
      <c r="J13">
        <v>0</v>
      </c>
    </row>
    <row r="14" spans="1:10">
      <c r="A14" t="s">
        <v>5306</v>
      </c>
      <c r="B14" t="s">
        <v>6515</v>
      </c>
      <c r="C14" t="s">
        <v>131</v>
      </c>
      <c r="D14" t="s">
        <v>130</v>
      </c>
      <c r="E14" s="121">
        <v>42278</v>
      </c>
      <c r="F14" t="s">
        <v>57</v>
      </c>
      <c r="H14" t="s">
        <v>5312</v>
      </c>
      <c r="J14">
        <v>0</v>
      </c>
    </row>
    <row r="15" spans="1:10">
      <c r="A15" t="s">
        <v>5306</v>
      </c>
      <c r="B15" t="s">
        <v>6516</v>
      </c>
      <c r="C15" t="s">
        <v>133</v>
      </c>
      <c r="D15" t="s">
        <v>132</v>
      </c>
      <c r="E15" s="121">
        <v>42401</v>
      </c>
      <c r="F15" t="s">
        <v>57</v>
      </c>
      <c r="H15" t="s">
        <v>5312</v>
      </c>
      <c r="J15">
        <v>0</v>
      </c>
    </row>
    <row r="16" spans="1:10">
      <c r="A16" t="s">
        <v>5306</v>
      </c>
      <c r="B16" t="s">
        <v>6517</v>
      </c>
      <c r="C16" t="s">
        <v>135</v>
      </c>
      <c r="D16" t="s">
        <v>134</v>
      </c>
      <c r="E16" s="121">
        <v>42893</v>
      </c>
      <c r="F16" t="s">
        <v>57</v>
      </c>
      <c r="H16" t="s">
        <v>5312</v>
      </c>
      <c r="J16">
        <v>0</v>
      </c>
    </row>
    <row r="17" spans="1:10">
      <c r="A17" t="s">
        <v>5306</v>
      </c>
      <c r="B17" t="s">
        <v>6518</v>
      </c>
      <c r="C17" t="s">
        <v>137</v>
      </c>
      <c r="D17" t="s">
        <v>136</v>
      </c>
      <c r="E17" s="121">
        <v>41002</v>
      </c>
      <c r="F17" t="s">
        <v>107</v>
      </c>
      <c r="H17" t="s">
        <v>5313</v>
      </c>
      <c r="J17">
        <v>0</v>
      </c>
    </row>
    <row r="18" spans="1:10">
      <c r="A18" t="s">
        <v>5306</v>
      </c>
      <c r="B18" t="s">
        <v>6519</v>
      </c>
      <c r="C18" t="s">
        <v>139</v>
      </c>
      <c r="D18" t="s">
        <v>138</v>
      </c>
      <c r="E18" s="121">
        <v>41755</v>
      </c>
      <c r="F18" t="s">
        <v>57</v>
      </c>
      <c r="H18" t="s">
        <v>5314</v>
      </c>
      <c r="J18">
        <v>1</v>
      </c>
    </row>
    <row r="19" spans="1:10">
      <c r="A19" t="s">
        <v>5306</v>
      </c>
      <c r="B19" t="s">
        <v>6520</v>
      </c>
      <c r="C19" t="s">
        <v>141</v>
      </c>
      <c r="D19" t="s">
        <v>140</v>
      </c>
      <c r="E19" s="121" t="s">
        <v>142</v>
      </c>
      <c r="F19" t="s">
        <v>57</v>
      </c>
      <c r="H19" t="s">
        <v>5314</v>
      </c>
      <c r="J19">
        <v>0</v>
      </c>
    </row>
    <row r="20" spans="1:10">
      <c r="A20" t="s">
        <v>5306</v>
      </c>
      <c r="B20" t="s">
        <v>6521</v>
      </c>
      <c r="C20" t="s">
        <v>144</v>
      </c>
      <c r="D20" t="s">
        <v>143</v>
      </c>
      <c r="E20" s="121">
        <v>42553</v>
      </c>
      <c r="F20" t="s">
        <v>57</v>
      </c>
      <c r="H20" t="s">
        <v>5315</v>
      </c>
      <c r="J20">
        <v>0</v>
      </c>
    </row>
    <row r="21" spans="1:10">
      <c r="A21" t="s">
        <v>5306</v>
      </c>
      <c r="B21" t="s">
        <v>6522</v>
      </c>
      <c r="C21" t="s">
        <v>146</v>
      </c>
      <c r="D21" t="s">
        <v>145</v>
      </c>
      <c r="E21" s="121">
        <v>41944</v>
      </c>
      <c r="F21" t="s">
        <v>57</v>
      </c>
      <c r="H21" t="s">
        <v>5315</v>
      </c>
      <c r="J21">
        <v>0</v>
      </c>
    </row>
    <row r="22" spans="1:10">
      <c r="A22" t="s">
        <v>5306</v>
      </c>
      <c r="B22" t="s">
        <v>6523</v>
      </c>
      <c r="C22" t="s">
        <v>148</v>
      </c>
      <c r="D22" t="s">
        <v>147</v>
      </c>
      <c r="E22" s="121">
        <v>41470</v>
      </c>
      <c r="F22" t="s">
        <v>107</v>
      </c>
      <c r="H22" t="s">
        <v>5316</v>
      </c>
      <c r="J22">
        <v>0</v>
      </c>
    </row>
    <row r="23" spans="1:10">
      <c r="A23" t="s">
        <v>5306</v>
      </c>
      <c r="B23" t="s">
        <v>6524</v>
      </c>
      <c r="C23" t="s">
        <v>150</v>
      </c>
      <c r="D23" t="s">
        <v>149</v>
      </c>
      <c r="E23" s="121">
        <v>42186</v>
      </c>
      <c r="F23" t="s">
        <v>57</v>
      </c>
      <c r="H23" t="s">
        <v>5317</v>
      </c>
      <c r="J23">
        <v>0</v>
      </c>
    </row>
    <row r="24" spans="1:10">
      <c r="A24" t="s">
        <v>5306</v>
      </c>
      <c r="B24" t="s">
        <v>6525</v>
      </c>
      <c r="C24" t="s">
        <v>152</v>
      </c>
      <c r="D24" t="s">
        <v>151</v>
      </c>
      <c r="E24" s="121">
        <v>42826</v>
      </c>
      <c r="F24" t="s">
        <v>57</v>
      </c>
      <c r="H24" t="s">
        <v>5317</v>
      </c>
      <c r="J24">
        <v>1</v>
      </c>
    </row>
    <row r="25" spans="1:10">
      <c r="A25" t="s">
        <v>5306</v>
      </c>
      <c r="B25" t="s">
        <v>6526</v>
      </c>
      <c r="C25" t="s">
        <v>154</v>
      </c>
      <c r="D25" t="s">
        <v>153</v>
      </c>
      <c r="E25" s="121">
        <v>42861</v>
      </c>
      <c r="F25" t="s">
        <v>57</v>
      </c>
      <c r="H25" t="s">
        <v>5318</v>
      </c>
      <c r="J25">
        <v>0</v>
      </c>
    </row>
    <row r="26" spans="1:10">
      <c r="A26" t="s">
        <v>5306</v>
      </c>
      <c r="B26" t="s">
        <v>6527</v>
      </c>
      <c r="C26" t="s">
        <v>156</v>
      </c>
      <c r="D26" t="s">
        <v>155</v>
      </c>
      <c r="E26" s="121">
        <v>42513</v>
      </c>
      <c r="F26" t="s">
        <v>107</v>
      </c>
      <c r="H26" t="s">
        <v>5319</v>
      </c>
      <c r="J26">
        <v>0</v>
      </c>
    </row>
    <row r="27" spans="1:10">
      <c r="A27" t="s">
        <v>5306</v>
      </c>
      <c r="B27" t="s">
        <v>6528</v>
      </c>
      <c r="C27" t="s">
        <v>158</v>
      </c>
      <c r="D27" t="s">
        <v>157</v>
      </c>
      <c r="E27" s="121">
        <v>42644</v>
      </c>
      <c r="F27" t="s">
        <v>57</v>
      </c>
      <c r="H27" t="s">
        <v>5320</v>
      </c>
      <c r="J27">
        <v>1</v>
      </c>
    </row>
    <row r="28" spans="1:10">
      <c r="A28" t="s">
        <v>5306</v>
      </c>
      <c r="B28" t="s">
        <v>6529</v>
      </c>
      <c r="C28" t="s">
        <v>160</v>
      </c>
      <c r="D28" t="s">
        <v>159</v>
      </c>
      <c r="E28" s="121">
        <v>42644</v>
      </c>
      <c r="F28" t="s">
        <v>57</v>
      </c>
      <c r="H28" t="s">
        <v>5320</v>
      </c>
      <c r="J28">
        <v>0</v>
      </c>
    </row>
    <row r="29" spans="1:10">
      <c r="A29" t="s">
        <v>5306</v>
      </c>
      <c r="B29" t="s">
        <v>6530</v>
      </c>
      <c r="C29" t="s">
        <v>162</v>
      </c>
      <c r="D29" t="s">
        <v>161</v>
      </c>
      <c r="E29" s="121">
        <v>42401</v>
      </c>
      <c r="F29" t="s">
        <v>57</v>
      </c>
      <c r="H29" t="s">
        <v>5320</v>
      </c>
      <c r="J29">
        <v>0</v>
      </c>
    </row>
    <row r="30" spans="1:10">
      <c r="A30" t="s">
        <v>5306</v>
      </c>
      <c r="B30" t="s">
        <v>6531</v>
      </c>
      <c r="C30" t="s">
        <v>164</v>
      </c>
      <c r="D30" t="s">
        <v>163</v>
      </c>
      <c r="E30" s="121">
        <v>42898</v>
      </c>
      <c r="F30" t="s">
        <v>57</v>
      </c>
      <c r="H30" t="s">
        <v>5320</v>
      </c>
      <c r="J30">
        <v>0</v>
      </c>
    </row>
    <row r="31" spans="1:10">
      <c r="A31" t="s">
        <v>5306</v>
      </c>
      <c r="B31" t="s">
        <v>6532</v>
      </c>
      <c r="C31" t="s">
        <v>166</v>
      </c>
      <c r="D31" t="s">
        <v>165</v>
      </c>
      <c r="E31" s="121">
        <v>42826</v>
      </c>
      <c r="F31" t="s">
        <v>57</v>
      </c>
      <c r="H31" t="s">
        <v>5321</v>
      </c>
      <c r="J31">
        <v>0</v>
      </c>
    </row>
    <row r="32" spans="1:10">
      <c r="A32" t="s">
        <v>5306</v>
      </c>
      <c r="B32" t="s">
        <v>6533</v>
      </c>
      <c r="C32" t="s">
        <v>168</v>
      </c>
      <c r="D32" t="s">
        <v>167</v>
      </c>
      <c r="E32" s="121">
        <v>42065</v>
      </c>
      <c r="F32" t="s">
        <v>57</v>
      </c>
      <c r="H32" t="s">
        <v>5321</v>
      </c>
      <c r="J32">
        <v>0</v>
      </c>
    </row>
    <row r="33" spans="1:10">
      <c r="A33" t="s">
        <v>5306</v>
      </c>
      <c r="B33" t="s">
        <v>6534</v>
      </c>
      <c r="C33" t="s">
        <v>170</v>
      </c>
      <c r="D33" t="s">
        <v>169</v>
      </c>
      <c r="E33" s="121">
        <v>42898</v>
      </c>
      <c r="F33" t="s">
        <v>57</v>
      </c>
      <c r="H33" t="s">
        <v>5321</v>
      </c>
      <c r="J33">
        <v>0</v>
      </c>
    </row>
    <row r="34" spans="1:10">
      <c r="A34" t="s">
        <v>5306</v>
      </c>
      <c r="B34" t="s">
        <v>6535</v>
      </c>
      <c r="C34" t="s">
        <v>172</v>
      </c>
      <c r="D34" t="s">
        <v>171</v>
      </c>
      <c r="E34" s="121">
        <v>41335</v>
      </c>
      <c r="F34" t="s">
        <v>173</v>
      </c>
      <c r="H34" t="s">
        <v>5322</v>
      </c>
      <c r="J34">
        <v>1</v>
      </c>
    </row>
    <row r="35" spans="1:10">
      <c r="A35" t="s">
        <v>5306</v>
      </c>
      <c r="B35" t="s">
        <v>6536</v>
      </c>
      <c r="C35" t="s">
        <v>175</v>
      </c>
      <c r="D35" t="s">
        <v>174</v>
      </c>
      <c r="E35" s="121">
        <v>42832</v>
      </c>
      <c r="F35" t="s">
        <v>176</v>
      </c>
      <c r="H35" t="s">
        <v>5323</v>
      </c>
      <c r="J35">
        <v>0</v>
      </c>
    </row>
    <row r="36" spans="1:10">
      <c r="A36" t="s">
        <v>5306</v>
      </c>
      <c r="B36" t="s">
        <v>6537</v>
      </c>
      <c r="C36" t="s">
        <v>178</v>
      </c>
      <c r="D36" t="s">
        <v>177</v>
      </c>
      <c r="E36" s="121">
        <v>42461</v>
      </c>
      <c r="F36" t="s">
        <v>176</v>
      </c>
      <c r="H36" t="s">
        <v>5322</v>
      </c>
      <c r="J36">
        <v>0</v>
      </c>
    </row>
    <row r="37" spans="1:10">
      <c r="A37" t="s">
        <v>5306</v>
      </c>
      <c r="B37" t="s">
        <v>6538</v>
      </c>
      <c r="C37" t="s">
        <v>180</v>
      </c>
      <c r="D37" t="s">
        <v>179</v>
      </c>
      <c r="E37" s="121">
        <v>42716</v>
      </c>
      <c r="F37" t="s">
        <v>176</v>
      </c>
      <c r="H37" t="s">
        <v>5322</v>
      </c>
      <c r="J37">
        <v>0</v>
      </c>
    </row>
    <row r="38" spans="1:10">
      <c r="A38" t="s">
        <v>5306</v>
      </c>
      <c r="B38" t="s">
        <v>6539</v>
      </c>
      <c r="C38" t="s">
        <v>182</v>
      </c>
      <c r="D38" t="s">
        <v>181</v>
      </c>
      <c r="E38" s="121">
        <v>42705</v>
      </c>
      <c r="F38" t="s">
        <v>176</v>
      </c>
      <c r="H38" t="s">
        <v>5322</v>
      </c>
      <c r="J38">
        <v>0</v>
      </c>
    </row>
    <row r="39" spans="1:10">
      <c r="A39" t="s">
        <v>5306</v>
      </c>
      <c r="B39" t="s">
        <v>6540</v>
      </c>
      <c r="C39" t="s">
        <v>184</v>
      </c>
      <c r="D39" t="s">
        <v>183</v>
      </c>
      <c r="E39" s="121">
        <v>42672</v>
      </c>
      <c r="F39" t="s">
        <v>176</v>
      </c>
      <c r="H39" t="s">
        <v>5322</v>
      </c>
      <c r="J39">
        <v>0</v>
      </c>
    </row>
    <row r="40" spans="1:10">
      <c r="A40" t="s">
        <v>5306</v>
      </c>
      <c r="B40" t="s">
        <v>6541</v>
      </c>
      <c r="C40" t="s">
        <v>186</v>
      </c>
      <c r="D40" t="s">
        <v>185</v>
      </c>
      <c r="E40" s="121">
        <v>42191</v>
      </c>
      <c r="F40" t="s">
        <v>176</v>
      </c>
      <c r="H40" t="s">
        <v>5322</v>
      </c>
      <c r="I40" t="s">
        <v>5944</v>
      </c>
      <c r="J40">
        <v>0</v>
      </c>
    </row>
    <row r="41" spans="1:10">
      <c r="A41" t="s">
        <v>5306</v>
      </c>
      <c r="B41" t="s">
        <v>6542</v>
      </c>
      <c r="C41" t="s">
        <v>188</v>
      </c>
      <c r="D41" t="s">
        <v>187</v>
      </c>
      <c r="E41" s="121">
        <v>42892</v>
      </c>
      <c r="F41" t="s">
        <v>176</v>
      </c>
      <c r="H41" t="s">
        <v>5323</v>
      </c>
      <c r="J41">
        <v>0</v>
      </c>
    </row>
    <row r="42" spans="1:10">
      <c r="A42" t="s">
        <v>5306</v>
      </c>
      <c r="B42" t="s">
        <v>6543</v>
      </c>
      <c r="C42" t="s">
        <v>190</v>
      </c>
      <c r="D42" t="s">
        <v>189</v>
      </c>
      <c r="E42" s="121">
        <v>42850</v>
      </c>
      <c r="F42" t="s">
        <v>191</v>
      </c>
      <c r="H42" t="s">
        <v>5324</v>
      </c>
      <c r="J42">
        <v>0</v>
      </c>
    </row>
    <row r="43" spans="1:10">
      <c r="A43" t="s">
        <v>5306</v>
      </c>
      <c r="B43" t="s">
        <v>6544</v>
      </c>
      <c r="C43" t="s">
        <v>193</v>
      </c>
      <c r="D43" t="s">
        <v>192</v>
      </c>
      <c r="E43" s="121">
        <v>42430</v>
      </c>
      <c r="F43" t="s">
        <v>194</v>
      </c>
      <c r="H43" t="s">
        <v>5325</v>
      </c>
      <c r="J43">
        <v>0</v>
      </c>
    </row>
    <row r="44" spans="1:10">
      <c r="A44" t="s">
        <v>5306</v>
      </c>
      <c r="B44" t="s">
        <v>6545</v>
      </c>
      <c r="C44" t="s">
        <v>196</v>
      </c>
      <c r="D44" t="s">
        <v>195</v>
      </c>
      <c r="E44" s="121">
        <v>42672</v>
      </c>
      <c r="F44" t="s">
        <v>194</v>
      </c>
      <c r="H44" t="s">
        <v>5325</v>
      </c>
      <c r="J44">
        <v>0</v>
      </c>
    </row>
    <row r="45" spans="1:10">
      <c r="A45" t="s">
        <v>5306</v>
      </c>
      <c r="B45" t="s">
        <v>6546</v>
      </c>
      <c r="C45" t="s">
        <v>198</v>
      </c>
      <c r="D45" t="s">
        <v>197</v>
      </c>
      <c r="E45" s="121">
        <v>42686</v>
      </c>
      <c r="F45" t="s">
        <v>194</v>
      </c>
      <c r="H45" t="s">
        <v>5325</v>
      </c>
      <c r="J45">
        <v>0</v>
      </c>
    </row>
    <row r="46" spans="1:10">
      <c r="A46" t="s">
        <v>5306</v>
      </c>
      <c r="B46" t="s">
        <v>6547</v>
      </c>
      <c r="C46" t="s">
        <v>200</v>
      </c>
      <c r="D46" t="s">
        <v>199</v>
      </c>
      <c r="E46" s="121">
        <v>42887</v>
      </c>
      <c r="F46" t="s">
        <v>194</v>
      </c>
      <c r="H46" t="s">
        <v>5325</v>
      </c>
      <c r="J46">
        <v>0</v>
      </c>
    </row>
    <row r="47" spans="1:10">
      <c r="A47" t="s">
        <v>5306</v>
      </c>
      <c r="B47" t="s">
        <v>6548</v>
      </c>
      <c r="C47" t="s">
        <v>202</v>
      </c>
      <c r="D47" t="s">
        <v>201</v>
      </c>
      <c r="E47" s="121">
        <v>41645</v>
      </c>
      <c r="F47" t="s">
        <v>203</v>
      </c>
      <c r="H47" t="s">
        <v>5306</v>
      </c>
      <c r="J47">
        <v>0</v>
      </c>
    </row>
    <row r="48" spans="1:10">
      <c r="A48" t="s">
        <v>5306</v>
      </c>
      <c r="B48" t="s">
        <v>6549</v>
      </c>
      <c r="C48" t="s">
        <v>205</v>
      </c>
      <c r="D48" t="s">
        <v>204</v>
      </c>
      <c r="E48" s="121" t="s">
        <v>206</v>
      </c>
      <c r="F48" t="s">
        <v>107</v>
      </c>
      <c r="H48" t="s">
        <v>5326</v>
      </c>
      <c r="J48">
        <v>0</v>
      </c>
    </row>
    <row r="49" spans="1:10">
      <c r="A49" t="s">
        <v>5306</v>
      </c>
      <c r="B49" t="s">
        <v>6550</v>
      </c>
      <c r="C49" t="s">
        <v>208</v>
      </c>
      <c r="D49" t="s">
        <v>207</v>
      </c>
      <c r="E49" s="121">
        <v>42095</v>
      </c>
      <c r="F49" t="s">
        <v>57</v>
      </c>
      <c r="H49" t="s">
        <v>5327</v>
      </c>
      <c r="J49">
        <v>0</v>
      </c>
    </row>
    <row r="50" spans="1:10">
      <c r="A50" t="s">
        <v>5306</v>
      </c>
      <c r="B50" t="s">
        <v>6551</v>
      </c>
      <c r="C50" t="s">
        <v>210</v>
      </c>
      <c r="D50" t="s">
        <v>209</v>
      </c>
      <c r="E50" s="121">
        <v>42705</v>
      </c>
      <c r="F50" t="s">
        <v>57</v>
      </c>
      <c r="H50" t="s">
        <v>5328</v>
      </c>
      <c r="J50">
        <v>0</v>
      </c>
    </row>
    <row r="51" spans="1:10">
      <c r="A51" t="s">
        <v>5306</v>
      </c>
      <c r="B51" t="s">
        <v>6552</v>
      </c>
      <c r="C51" t="s">
        <v>212</v>
      </c>
      <c r="D51" t="s">
        <v>211</v>
      </c>
      <c r="E51" s="121">
        <v>41792</v>
      </c>
      <c r="F51" t="s">
        <v>57</v>
      </c>
      <c r="H51" t="s">
        <v>5328</v>
      </c>
      <c r="J51">
        <v>0</v>
      </c>
    </row>
    <row r="52" spans="1:10">
      <c r="A52" t="s">
        <v>5306</v>
      </c>
      <c r="B52" t="s">
        <v>6553</v>
      </c>
      <c r="C52" t="s">
        <v>214</v>
      </c>
      <c r="D52" t="s">
        <v>213</v>
      </c>
      <c r="E52" s="121">
        <v>42894</v>
      </c>
      <c r="F52" t="s">
        <v>57</v>
      </c>
      <c r="H52" t="s">
        <v>5328</v>
      </c>
      <c r="J52">
        <v>0</v>
      </c>
    </row>
    <row r="53" spans="1:10">
      <c r="A53" t="s">
        <v>5306</v>
      </c>
      <c r="B53" t="s">
        <v>6554</v>
      </c>
      <c r="C53" t="s">
        <v>216</v>
      </c>
      <c r="D53" t="s">
        <v>215</v>
      </c>
      <c r="E53" s="121">
        <v>42186</v>
      </c>
      <c r="F53" t="s">
        <v>57</v>
      </c>
      <c r="H53" t="s">
        <v>5329</v>
      </c>
      <c r="J53">
        <v>1</v>
      </c>
    </row>
    <row r="54" spans="1:10">
      <c r="A54" t="s">
        <v>5306</v>
      </c>
      <c r="B54" t="s">
        <v>6555</v>
      </c>
      <c r="C54" t="s">
        <v>218</v>
      </c>
      <c r="D54" t="s">
        <v>217</v>
      </c>
      <c r="E54" s="121">
        <v>42186</v>
      </c>
      <c r="F54" t="s">
        <v>57</v>
      </c>
      <c r="H54" t="s">
        <v>5329</v>
      </c>
      <c r="J54">
        <v>0</v>
      </c>
    </row>
    <row r="55" spans="1:10">
      <c r="A55" t="s">
        <v>5306</v>
      </c>
      <c r="B55" t="s">
        <v>6556</v>
      </c>
      <c r="C55" t="s">
        <v>220</v>
      </c>
      <c r="D55" t="s">
        <v>219</v>
      </c>
      <c r="E55" s="121">
        <v>42772</v>
      </c>
      <c r="F55" t="s">
        <v>57</v>
      </c>
      <c r="H55" t="s">
        <v>5329</v>
      </c>
      <c r="J55">
        <v>0</v>
      </c>
    </row>
    <row r="56" spans="1:10">
      <c r="A56" t="s">
        <v>5306</v>
      </c>
      <c r="B56" t="s">
        <v>6557</v>
      </c>
      <c r="C56" t="s">
        <v>222</v>
      </c>
      <c r="D56" t="s">
        <v>221</v>
      </c>
      <c r="E56" s="121">
        <v>42826</v>
      </c>
      <c r="F56" t="s">
        <v>57</v>
      </c>
      <c r="H56" t="s">
        <v>5329</v>
      </c>
      <c r="J56">
        <v>0</v>
      </c>
    </row>
    <row r="57" spans="1:10">
      <c r="A57" t="s">
        <v>5306</v>
      </c>
      <c r="B57" t="s">
        <v>6558</v>
      </c>
      <c r="C57" t="s">
        <v>224</v>
      </c>
      <c r="D57" t="s">
        <v>223</v>
      </c>
      <c r="E57" s="121">
        <v>42449</v>
      </c>
      <c r="F57" t="s">
        <v>57</v>
      </c>
      <c r="H57" t="s">
        <v>5329</v>
      </c>
      <c r="J57">
        <v>0</v>
      </c>
    </row>
    <row r="58" spans="1:10">
      <c r="A58" t="s">
        <v>5306</v>
      </c>
      <c r="B58" t="s">
        <v>6559</v>
      </c>
      <c r="C58" t="s">
        <v>226</v>
      </c>
      <c r="D58" t="s">
        <v>225</v>
      </c>
      <c r="E58" s="121">
        <v>40742</v>
      </c>
      <c r="F58" t="s">
        <v>107</v>
      </c>
      <c r="H58" t="s">
        <v>5330</v>
      </c>
      <c r="J58">
        <v>0</v>
      </c>
    </row>
    <row r="59" spans="1:10">
      <c r="A59" t="s">
        <v>5306</v>
      </c>
      <c r="B59" t="s">
        <v>6560</v>
      </c>
      <c r="C59" t="s">
        <v>228</v>
      </c>
      <c r="D59" t="s">
        <v>227</v>
      </c>
      <c r="E59" s="121">
        <v>42826</v>
      </c>
      <c r="F59" t="s">
        <v>57</v>
      </c>
      <c r="H59" t="s">
        <v>5329</v>
      </c>
      <c r="J59">
        <v>1</v>
      </c>
    </row>
    <row r="60" spans="1:10">
      <c r="A60" t="s">
        <v>5306</v>
      </c>
      <c r="B60" t="s">
        <v>6561</v>
      </c>
      <c r="C60" t="s">
        <v>230</v>
      </c>
      <c r="D60" t="s">
        <v>229</v>
      </c>
      <c r="E60" s="121">
        <v>42217</v>
      </c>
      <c r="F60" t="s">
        <v>57</v>
      </c>
      <c r="H60" t="s">
        <v>5329</v>
      </c>
      <c r="J60">
        <v>0</v>
      </c>
    </row>
    <row r="61" spans="1:10">
      <c r="A61" t="s">
        <v>5306</v>
      </c>
      <c r="B61" t="s">
        <v>6562</v>
      </c>
      <c r="C61" t="s">
        <v>232</v>
      </c>
      <c r="D61" t="s">
        <v>231</v>
      </c>
      <c r="E61" s="121">
        <v>42126</v>
      </c>
      <c r="F61" t="s">
        <v>57</v>
      </c>
      <c r="H61" t="s">
        <v>5329</v>
      </c>
      <c r="J61">
        <v>1</v>
      </c>
    </row>
    <row r="62" spans="1:10">
      <c r="A62" t="s">
        <v>5306</v>
      </c>
      <c r="B62" t="s">
        <v>6563</v>
      </c>
      <c r="C62" t="s">
        <v>234</v>
      </c>
      <c r="D62" t="s">
        <v>233</v>
      </c>
      <c r="E62" s="121">
        <v>41514</v>
      </c>
      <c r="F62" t="s">
        <v>57</v>
      </c>
      <c r="H62" t="s">
        <v>5331</v>
      </c>
      <c r="J62">
        <v>1</v>
      </c>
    </row>
    <row r="63" spans="1:10">
      <c r="A63" t="s">
        <v>5306</v>
      </c>
      <c r="B63" t="s">
        <v>6564</v>
      </c>
      <c r="C63" t="s">
        <v>236</v>
      </c>
      <c r="D63" t="s">
        <v>235</v>
      </c>
      <c r="E63" s="121">
        <v>42898</v>
      </c>
      <c r="F63" t="s">
        <v>57</v>
      </c>
      <c r="H63" t="s">
        <v>5331</v>
      </c>
      <c r="J63">
        <v>0</v>
      </c>
    </row>
    <row r="64" spans="1:10">
      <c r="A64" t="s">
        <v>5306</v>
      </c>
      <c r="B64" t="s">
        <v>6565</v>
      </c>
      <c r="C64" t="s">
        <v>238</v>
      </c>
      <c r="D64" t="s">
        <v>237</v>
      </c>
      <c r="E64" s="121">
        <v>42880</v>
      </c>
      <c r="F64" t="s">
        <v>107</v>
      </c>
      <c r="H64" t="s">
        <v>5332</v>
      </c>
      <c r="J64">
        <v>0</v>
      </c>
    </row>
    <row r="65" spans="1:10">
      <c r="A65" t="s">
        <v>5306</v>
      </c>
      <c r="B65" t="s">
        <v>6566</v>
      </c>
      <c r="C65" t="s">
        <v>240</v>
      </c>
      <c r="D65" t="s">
        <v>239</v>
      </c>
      <c r="E65" s="121">
        <v>41879</v>
      </c>
      <c r="F65" t="s">
        <v>57</v>
      </c>
      <c r="H65" t="s">
        <v>5333</v>
      </c>
      <c r="J65">
        <v>0</v>
      </c>
    </row>
    <row r="66" spans="1:10">
      <c r="A66" t="s">
        <v>5306</v>
      </c>
      <c r="B66" t="s">
        <v>6567</v>
      </c>
      <c r="C66" t="s">
        <v>242</v>
      </c>
      <c r="D66" t="s">
        <v>241</v>
      </c>
      <c r="E66" s="121">
        <v>42562</v>
      </c>
      <c r="F66" t="s">
        <v>57</v>
      </c>
      <c r="H66" t="s">
        <v>5333</v>
      </c>
      <c r="J66">
        <v>0</v>
      </c>
    </row>
    <row r="67" spans="1:10">
      <c r="A67" t="s">
        <v>5306</v>
      </c>
      <c r="B67" t="s">
        <v>6568</v>
      </c>
      <c r="C67" t="s">
        <v>244</v>
      </c>
      <c r="D67" t="s">
        <v>243</v>
      </c>
      <c r="E67" s="121">
        <v>41599</v>
      </c>
      <c r="F67" t="s">
        <v>57</v>
      </c>
      <c r="H67" t="s">
        <v>5333</v>
      </c>
      <c r="J67">
        <v>0</v>
      </c>
    </row>
    <row r="68" spans="1:10">
      <c r="A68" t="s">
        <v>5306</v>
      </c>
      <c r="B68" t="s">
        <v>6569</v>
      </c>
      <c r="C68" t="s">
        <v>246</v>
      </c>
      <c r="D68" t="s">
        <v>245</v>
      </c>
      <c r="E68" s="121">
        <v>41388</v>
      </c>
      <c r="F68" t="s">
        <v>57</v>
      </c>
      <c r="H68" t="s">
        <v>5333</v>
      </c>
      <c r="J68">
        <v>0</v>
      </c>
    </row>
    <row r="69" spans="1:10">
      <c r="A69" t="s">
        <v>5306</v>
      </c>
      <c r="B69" t="s">
        <v>6570</v>
      </c>
      <c r="C69" t="s">
        <v>248</v>
      </c>
      <c r="D69" t="s">
        <v>247</v>
      </c>
      <c r="E69" s="121">
        <v>41913</v>
      </c>
      <c r="F69" t="s">
        <v>57</v>
      </c>
      <c r="H69" t="s">
        <v>5333</v>
      </c>
      <c r="J69">
        <v>1</v>
      </c>
    </row>
    <row r="70" spans="1:10">
      <c r="A70" t="s">
        <v>5306</v>
      </c>
      <c r="B70" t="s">
        <v>6571</v>
      </c>
      <c r="C70" t="s">
        <v>250</v>
      </c>
      <c r="D70" t="s">
        <v>249</v>
      </c>
      <c r="E70" s="121">
        <v>42595</v>
      </c>
      <c r="F70" t="s">
        <v>57</v>
      </c>
      <c r="H70" t="s">
        <v>5331</v>
      </c>
      <c r="J70">
        <v>0</v>
      </c>
    </row>
    <row r="71" spans="1:10">
      <c r="A71" t="s">
        <v>5306</v>
      </c>
      <c r="B71" t="s">
        <v>6572</v>
      </c>
      <c r="C71" t="s">
        <v>252</v>
      </c>
      <c r="D71" t="s">
        <v>251</v>
      </c>
      <c r="E71" s="121">
        <v>41848</v>
      </c>
      <c r="F71" t="s">
        <v>57</v>
      </c>
      <c r="H71" t="s">
        <v>5334</v>
      </c>
      <c r="J71">
        <v>0</v>
      </c>
    </row>
    <row r="72" spans="1:10">
      <c r="A72" t="s">
        <v>5306</v>
      </c>
      <c r="B72" t="s">
        <v>6573</v>
      </c>
      <c r="C72" t="s">
        <v>254</v>
      </c>
      <c r="D72" t="s">
        <v>253</v>
      </c>
      <c r="E72" s="121">
        <v>41960</v>
      </c>
      <c r="F72" t="s">
        <v>57</v>
      </c>
      <c r="H72" t="s">
        <v>5331</v>
      </c>
      <c r="J72">
        <v>0</v>
      </c>
    </row>
    <row r="73" spans="1:10">
      <c r="A73" t="s">
        <v>5306</v>
      </c>
      <c r="B73" t="s">
        <v>6574</v>
      </c>
      <c r="C73" t="s">
        <v>256</v>
      </c>
      <c r="D73" t="s">
        <v>255</v>
      </c>
      <c r="E73" s="121">
        <v>42430</v>
      </c>
      <c r="F73" t="s">
        <v>57</v>
      </c>
      <c r="H73" t="s">
        <v>5329</v>
      </c>
      <c r="J73">
        <v>0</v>
      </c>
    </row>
    <row r="74" spans="1:10">
      <c r="A74" t="s">
        <v>5306</v>
      </c>
      <c r="B74" t="s">
        <v>6575</v>
      </c>
      <c r="C74" t="s">
        <v>258</v>
      </c>
      <c r="D74" t="s">
        <v>257</v>
      </c>
      <c r="E74" s="121">
        <v>42898</v>
      </c>
      <c r="F74" t="s">
        <v>57</v>
      </c>
      <c r="H74" t="s">
        <v>5329</v>
      </c>
      <c r="J74">
        <v>0</v>
      </c>
    </row>
    <row r="75" spans="1:10">
      <c r="A75" t="s">
        <v>5306</v>
      </c>
      <c r="B75" t="s">
        <v>6576</v>
      </c>
      <c r="C75" t="s">
        <v>260</v>
      </c>
      <c r="D75" t="s">
        <v>259</v>
      </c>
      <c r="E75" s="121">
        <v>41848</v>
      </c>
      <c r="F75" t="s">
        <v>57</v>
      </c>
      <c r="H75" t="s">
        <v>5331</v>
      </c>
      <c r="J75">
        <v>0</v>
      </c>
    </row>
    <row r="76" spans="1:10">
      <c r="A76" t="s">
        <v>5306</v>
      </c>
      <c r="B76" t="s">
        <v>6577</v>
      </c>
      <c r="C76" t="s">
        <v>262</v>
      </c>
      <c r="D76" t="s">
        <v>261</v>
      </c>
      <c r="E76" s="121">
        <v>42583</v>
      </c>
      <c r="F76" t="s">
        <v>57</v>
      </c>
      <c r="H76" t="s">
        <v>5331</v>
      </c>
      <c r="J76">
        <v>0</v>
      </c>
    </row>
    <row r="77" spans="1:10">
      <c r="A77" t="s">
        <v>5306</v>
      </c>
      <c r="B77" t="s">
        <v>6578</v>
      </c>
      <c r="C77" t="s">
        <v>264</v>
      </c>
      <c r="D77" t="s">
        <v>263</v>
      </c>
      <c r="E77" s="121">
        <v>42009</v>
      </c>
      <c r="F77" t="s">
        <v>57</v>
      </c>
      <c r="H77" t="s">
        <v>5334</v>
      </c>
      <c r="J77">
        <v>0</v>
      </c>
    </row>
    <row r="78" spans="1:10">
      <c r="A78" t="s">
        <v>5306</v>
      </c>
      <c r="B78" t="s">
        <v>6579</v>
      </c>
      <c r="C78" t="s">
        <v>266</v>
      </c>
      <c r="D78" t="s">
        <v>265</v>
      </c>
      <c r="E78" s="121">
        <v>42899</v>
      </c>
      <c r="F78" t="s">
        <v>57</v>
      </c>
      <c r="H78" t="s">
        <v>5334</v>
      </c>
      <c r="J78">
        <v>0</v>
      </c>
    </row>
    <row r="79" spans="1:10">
      <c r="A79" t="s">
        <v>5306</v>
      </c>
      <c r="B79" t="s">
        <v>6580</v>
      </c>
      <c r="C79" t="s">
        <v>268</v>
      </c>
      <c r="D79" t="s">
        <v>267</v>
      </c>
      <c r="E79" s="121">
        <v>41986</v>
      </c>
      <c r="F79" t="s">
        <v>107</v>
      </c>
      <c r="H79" t="s">
        <v>5335</v>
      </c>
      <c r="J79">
        <v>0</v>
      </c>
    </row>
    <row r="80" spans="1:10">
      <c r="A80" t="s">
        <v>5306</v>
      </c>
      <c r="B80" t="s">
        <v>6581</v>
      </c>
      <c r="C80" t="s">
        <v>270</v>
      </c>
      <c r="D80" t="s">
        <v>269</v>
      </c>
      <c r="E80" s="121">
        <v>41211</v>
      </c>
      <c r="F80" t="s">
        <v>57</v>
      </c>
      <c r="H80" t="s">
        <v>5332</v>
      </c>
      <c r="J80">
        <v>0</v>
      </c>
    </row>
    <row r="81" spans="1:10">
      <c r="A81" t="s">
        <v>5306</v>
      </c>
      <c r="B81" t="s">
        <v>6582</v>
      </c>
      <c r="C81" t="s">
        <v>272</v>
      </c>
      <c r="D81" t="s">
        <v>271</v>
      </c>
      <c r="E81" s="121">
        <v>42565</v>
      </c>
      <c r="F81" t="s">
        <v>57</v>
      </c>
      <c r="H81" t="s">
        <v>5332</v>
      </c>
      <c r="J81">
        <v>0</v>
      </c>
    </row>
    <row r="82" spans="1:10">
      <c r="A82" t="s">
        <v>5306</v>
      </c>
      <c r="B82" t="s">
        <v>6583</v>
      </c>
      <c r="C82" t="s">
        <v>274</v>
      </c>
      <c r="D82" t="s">
        <v>273</v>
      </c>
      <c r="E82" s="121">
        <v>42371</v>
      </c>
      <c r="F82" t="s">
        <v>57</v>
      </c>
      <c r="H82" t="s">
        <v>5332</v>
      </c>
      <c r="J82">
        <v>0</v>
      </c>
    </row>
    <row r="83" spans="1:10">
      <c r="A83" t="s">
        <v>5306</v>
      </c>
      <c r="B83" t="s">
        <v>6584</v>
      </c>
      <c r="C83" t="s">
        <v>276</v>
      </c>
      <c r="D83" t="s">
        <v>275</v>
      </c>
      <c r="E83" s="121">
        <v>42186</v>
      </c>
      <c r="F83" t="s">
        <v>57</v>
      </c>
      <c r="H83" t="s">
        <v>5332</v>
      </c>
      <c r="J83">
        <v>0</v>
      </c>
    </row>
    <row r="84" spans="1:10">
      <c r="A84" t="s">
        <v>5306</v>
      </c>
      <c r="B84" t="s">
        <v>6585</v>
      </c>
      <c r="C84" t="s">
        <v>278</v>
      </c>
      <c r="D84" t="s">
        <v>277</v>
      </c>
      <c r="E84" s="121">
        <v>42898</v>
      </c>
      <c r="F84" t="s">
        <v>57</v>
      </c>
      <c r="H84" t="s">
        <v>5332</v>
      </c>
      <c r="J84">
        <v>0</v>
      </c>
    </row>
    <row r="85" spans="1:10">
      <c r="A85" t="s">
        <v>5306</v>
      </c>
      <c r="B85" t="s">
        <v>6586</v>
      </c>
      <c r="C85" t="s">
        <v>280</v>
      </c>
      <c r="D85" t="s">
        <v>279</v>
      </c>
      <c r="E85" s="121">
        <v>40998</v>
      </c>
      <c r="F85" t="s">
        <v>107</v>
      </c>
      <c r="H85" t="s">
        <v>5336</v>
      </c>
      <c r="J85">
        <v>0</v>
      </c>
    </row>
    <row r="86" spans="1:10">
      <c r="A86" t="s">
        <v>5306</v>
      </c>
      <c r="B86" t="s">
        <v>6587</v>
      </c>
      <c r="C86" t="s">
        <v>282</v>
      </c>
      <c r="D86" t="s">
        <v>281</v>
      </c>
      <c r="E86" s="121">
        <v>41211</v>
      </c>
      <c r="F86" t="s">
        <v>57</v>
      </c>
      <c r="H86" t="s">
        <v>5337</v>
      </c>
      <c r="J86">
        <v>0</v>
      </c>
    </row>
    <row r="87" spans="1:10">
      <c r="A87" t="s">
        <v>5306</v>
      </c>
      <c r="B87" t="s">
        <v>6588</v>
      </c>
      <c r="C87" t="s">
        <v>284</v>
      </c>
      <c r="D87" t="s">
        <v>283</v>
      </c>
      <c r="E87" s="121">
        <v>42660</v>
      </c>
      <c r="F87" t="s">
        <v>57</v>
      </c>
      <c r="H87" t="s">
        <v>5338</v>
      </c>
      <c r="J87">
        <v>0</v>
      </c>
    </row>
    <row r="88" spans="1:10">
      <c r="A88" t="s">
        <v>5306</v>
      </c>
      <c r="B88" t="s">
        <v>6589</v>
      </c>
      <c r="C88" t="s">
        <v>286</v>
      </c>
      <c r="D88" t="s">
        <v>285</v>
      </c>
      <c r="E88" s="121">
        <v>42826</v>
      </c>
      <c r="F88" t="s">
        <v>57</v>
      </c>
      <c r="H88" t="s">
        <v>5338</v>
      </c>
      <c r="J88">
        <v>1</v>
      </c>
    </row>
    <row r="89" spans="1:10">
      <c r="A89" t="s">
        <v>5306</v>
      </c>
      <c r="B89" t="s">
        <v>6590</v>
      </c>
      <c r="C89" t="s">
        <v>288</v>
      </c>
      <c r="D89" t="s">
        <v>287</v>
      </c>
      <c r="E89" s="121">
        <v>42892</v>
      </c>
      <c r="F89" t="s">
        <v>57</v>
      </c>
      <c r="H89" t="s">
        <v>5339</v>
      </c>
      <c r="J89">
        <v>0</v>
      </c>
    </row>
    <row r="90" spans="1:10">
      <c r="A90" t="s">
        <v>5306</v>
      </c>
      <c r="B90" t="s">
        <v>6591</v>
      </c>
      <c r="C90" t="s">
        <v>290</v>
      </c>
      <c r="D90" t="s">
        <v>289</v>
      </c>
      <c r="E90" s="121">
        <v>41708</v>
      </c>
      <c r="F90" t="s">
        <v>173</v>
      </c>
      <c r="H90" t="s">
        <v>5339</v>
      </c>
      <c r="J90">
        <v>0</v>
      </c>
    </row>
    <row r="91" spans="1:10">
      <c r="A91" t="s">
        <v>5306</v>
      </c>
      <c r="B91" t="s">
        <v>6592</v>
      </c>
      <c r="C91" t="s">
        <v>292</v>
      </c>
      <c r="D91" t="s">
        <v>291</v>
      </c>
      <c r="E91" s="121">
        <v>41205</v>
      </c>
      <c r="F91" t="s">
        <v>176</v>
      </c>
      <c r="H91" t="s">
        <v>5339</v>
      </c>
      <c r="J91">
        <v>0</v>
      </c>
    </row>
    <row r="92" spans="1:10">
      <c r="A92" t="s">
        <v>5306</v>
      </c>
      <c r="B92" t="s">
        <v>6593</v>
      </c>
      <c r="C92" t="s">
        <v>294</v>
      </c>
      <c r="D92" t="s">
        <v>293</v>
      </c>
      <c r="E92" s="121">
        <v>42522</v>
      </c>
      <c r="F92" t="s">
        <v>176</v>
      </c>
      <c r="H92" t="s">
        <v>5339</v>
      </c>
      <c r="J92">
        <v>1</v>
      </c>
    </row>
    <row r="93" spans="1:10">
      <c r="A93" t="s">
        <v>5306</v>
      </c>
      <c r="B93" t="s">
        <v>6594</v>
      </c>
      <c r="C93" t="s">
        <v>296</v>
      </c>
      <c r="D93" t="s">
        <v>295</v>
      </c>
      <c r="E93" s="121">
        <v>42642</v>
      </c>
      <c r="F93" t="s">
        <v>194</v>
      </c>
      <c r="H93" t="s">
        <v>5339</v>
      </c>
      <c r="J93">
        <v>0</v>
      </c>
    </row>
    <row r="94" spans="1:10">
      <c r="A94" t="s">
        <v>5306</v>
      </c>
      <c r="B94" t="s">
        <v>6595</v>
      </c>
      <c r="C94" t="s">
        <v>298</v>
      </c>
      <c r="D94" t="s">
        <v>297</v>
      </c>
      <c r="E94" s="121">
        <v>41904</v>
      </c>
      <c r="F94" t="s">
        <v>176</v>
      </c>
      <c r="H94" t="s">
        <v>5339</v>
      </c>
      <c r="J94">
        <v>0</v>
      </c>
    </row>
    <row r="95" spans="1:10">
      <c r="A95" t="s">
        <v>5306</v>
      </c>
      <c r="B95" t="s">
        <v>6596</v>
      </c>
      <c r="C95" t="s">
        <v>300</v>
      </c>
      <c r="D95" t="s">
        <v>299</v>
      </c>
      <c r="E95" s="121">
        <v>41376</v>
      </c>
      <c r="F95" t="s">
        <v>176</v>
      </c>
      <c r="H95" t="s">
        <v>5339</v>
      </c>
      <c r="J95">
        <v>0</v>
      </c>
    </row>
    <row r="96" spans="1:10">
      <c r="A96" t="s">
        <v>5306</v>
      </c>
      <c r="B96" t="s">
        <v>6597</v>
      </c>
      <c r="C96" t="s">
        <v>302</v>
      </c>
      <c r="D96" t="s">
        <v>301</v>
      </c>
      <c r="E96" s="121">
        <v>41713</v>
      </c>
      <c r="F96" t="s">
        <v>176</v>
      </c>
      <c r="H96" t="s">
        <v>5339</v>
      </c>
      <c r="J96">
        <v>1</v>
      </c>
    </row>
    <row r="97" spans="1:10">
      <c r="A97" t="s">
        <v>5306</v>
      </c>
      <c r="B97" t="s">
        <v>6598</v>
      </c>
      <c r="C97" t="s">
        <v>304</v>
      </c>
      <c r="D97" t="s">
        <v>303</v>
      </c>
      <c r="E97" s="121">
        <v>42493</v>
      </c>
      <c r="F97" t="s">
        <v>176</v>
      </c>
      <c r="H97" t="s">
        <v>5338</v>
      </c>
      <c r="J97">
        <v>0</v>
      </c>
    </row>
    <row r="98" spans="1:10">
      <c r="A98" t="s">
        <v>5306</v>
      </c>
      <c r="B98" t="s">
        <v>6599</v>
      </c>
      <c r="C98" t="s">
        <v>306</v>
      </c>
      <c r="D98" t="s">
        <v>305</v>
      </c>
      <c r="E98" s="121">
        <v>42901</v>
      </c>
      <c r="F98" t="s">
        <v>307</v>
      </c>
      <c r="H98" t="s">
        <v>5339</v>
      </c>
      <c r="J98">
        <v>0</v>
      </c>
    </row>
    <row r="99" spans="1:10">
      <c r="A99" t="s">
        <v>5306</v>
      </c>
      <c r="B99" t="s">
        <v>6600</v>
      </c>
      <c r="C99" t="s">
        <v>309</v>
      </c>
      <c r="D99" t="s">
        <v>308</v>
      </c>
      <c r="E99" s="121">
        <v>42696</v>
      </c>
      <c r="F99" t="s">
        <v>194</v>
      </c>
      <c r="H99" t="s">
        <v>5339</v>
      </c>
      <c r="J99">
        <v>0</v>
      </c>
    </row>
    <row r="100" spans="1:10">
      <c r="A100" t="s">
        <v>5306</v>
      </c>
      <c r="B100" t="s">
        <v>6601</v>
      </c>
      <c r="C100" t="s">
        <v>311</v>
      </c>
      <c r="D100" t="s">
        <v>310</v>
      </c>
      <c r="E100" s="121">
        <v>42709</v>
      </c>
      <c r="F100" t="s">
        <v>194</v>
      </c>
      <c r="H100" t="s">
        <v>5339</v>
      </c>
      <c r="J100">
        <v>0</v>
      </c>
    </row>
    <row r="101" spans="1:10">
      <c r="A101" t="s">
        <v>5306</v>
      </c>
      <c r="B101" t="s">
        <v>6602</v>
      </c>
      <c r="C101" t="s">
        <v>313</v>
      </c>
      <c r="D101" t="s">
        <v>312</v>
      </c>
      <c r="E101" s="121">
        <v>42892</v>
      </c>
      <c r="F101" t="s">
        <v>194</v>
      </c>
      <c r="H101" t="s">
        <v>5339</v>
      </c>
      <c r="J101">
        <v>1</v>
      </c>
    </row>
    <row r="102" spans="1:10">
      <c r="A102" t="s">
        <v>5306</v>
      </c>
      <c r="B102" t="s">
        <v>6603</v>
      </c>
      <c r="C102" t="s">
        <v>315</v>
      </c>
      <c r="D102" t="s">
        <v>314</v>
      </c>
      <c r="E102" s="121">
        <v>42834</v>
      </c>
      <c r="F102" t="s">
        <v>194</v>
      </c>
      <c r="H102" t="s">
        <v>5339</v>
      </c>
      <c r="J102">
        <v>0</v>
      </c>
    </row>
    <row r="103" spans="1:10">
      <c r="A103" t="s">
        <v>5340</v>
      </c>
      <c r="B103" t="s">
        <v>6604</v>
      </c>
      <c r="C103" t="s">
        <v>317</v>
      </c>
      <c r="D103" t="s">
        <v>316</v>
      </c>
      <c r="E103" s="121">
        <v>42560</v>
      </c>
      <c r="F103" t="s">
        <v>107</v>
      </c>
      <c r="H103" t="s">
        <v>5341</v>
      </c>
      <c r="J103">
        <v>0</v>
      </c>
    </row>
    <row r="104" spans="1:10">
      <c r="A104" t="s">
        <v>5340</v>
      </c>
      <c r="B104" t="s">
        <v>6605</v>
      </c>
      <c r="C104" t="s">
        <v>319</v>
      </c>
      <c r="D104" t="s">
        <v>318</v>
      </c>
      <c r="E104" s="121" t="s">
        <v>320</v>
      </c>
      <c r="F104" t="s">
        <v>57</v>
      </c>
      <c r="H104" t="s">
        <v>5342</v>
      </c>
      <c r="J104">
        <v>0</v>
      </c>
    </row>
    <row r="105" spans="1:10">
      <c r="A105" t="s">
        <v>5340</v>
      </c>
      <c r="B105" t="s">
        <v>6606</v>
      </c>
      <c r="C105" t="s">
        <v>322</v>
      </c>
      <c r="D105" t="s">
        <v>321</v>
      </c>
      <c r="E105" s="121" t="s">
        <v>323</v>
      </c>
      <c r="F105" t="s">
        <v>57</v>
      </c>
      <c r="H105" t="s">
        <v>5342</v>
      </c>
      <c r="J105">
        <v>0</v>
      </c>
    </row>
    <row r="106" spans="1:10">
      <c r="A106" t="s">
        <v>5340</v>
      </c>
      <c r="B106" t="s">
        <v>6607</v>
      </c>
      <c r="C106" t="s">
        <v>325</v>
      </c>
      <c r="D106" t="s">
        <v>324</v>
      </c>
      <c r="E106" s="121">
        <v>42899</v>
      </c>
      <c r="F106" t="s">
        <v>326</v>
      </c>
      <c r="H106" t="s">
        <v>5342</v>
      </c>
      <c r="J106">
        <v>0</v>
      </c>
    </row>
    <row r="107" spans="1:10">
      <c r="A107" t="s">
        <v>5340</v>
      </c>
      <c r="B107" t="s">
        <v>6608</v>
      </c>
      <c r="C107" t="s">
        <v>328</v>
      </c>
      <c r="D107" t="s">
        <v>327</v>
      </c>
      <c r="E107" s="121">
        <v>42858</v>
      </c>
      <c r="F107" t="s">
        <v>57</v>
      </c>
      <c r="H107" t="s">
        <v>5343</v>
      </c>
      <c r="J107">
        <v>0</v>
      </c>
    </row>
    <row r="108" spans="1:10">
      <c r="A108" t="s">
        <v>5340</v>
      </c>
      <c r="B108" t="s">
        <v>6609</v>
      </c>
      <c r="C108" t="s">
        <v>330</v>
      </c>
      <c r="D108" t="s">
        <v>329</v>
      </c>
      <c r="E108" s="121">
        <v>42255</v>
      </c>
      <c r="F108" t="s">
        <v>326</v>
      </c>
      <c r="H108" t="s">
        <v>5343</v>
      </c>
      <c r="J108">
        <v>0</v>
      </c>
    </row>
    <row r="109" spans="1:10">
      <c r="A109" t="s">
        <v>5340</v>
      </c>
      <c r="B109" t="s">
        <v>6610</v>
      </c>
      <c r="C109" t="s">
        <v>198</v>
      </c>
      <c r="D109" t="s">
        <v>331</v>
      </c>
      <c r="E109" s="121">
        <v>42522</v>
      </c>
      <c r="F109" t="s">
        <v>57</v>
      </c>
      <c r="H109" t="s">
        <v>5344</v>
      </c>
      <c r="J109">
        <v>0</v>
      </c>
    </row>
    <row r="110" spans="1:10">
      <c r="A110" t="s">
        <v>5340</v>
      </c>
      <c r="B110" t="s">
        <v>6611</v>
      </c>
      <c r="C110" t="s">
        <v>333</v>
      </c>
      <c r="D110" t="s">
        <v>332</v>
      </c>
      <c r="E110" s="121">
        <v>42608</v>
      </c>
      <c r="F110" t="s">
        <v>107</v>
      </c>
      <c r="H110" t="s">
        <v>5345</v>
      </c>
      <c r="J110">
        <v>0</v>
      </c>
    </row>
    <row r="111" spans="1:10">
      <c r="A111" t="s">
        <v>5340</v>
      </c>
      <c r="B111" t="s">
        <v>6612</v>
      </c>
      <c r="C111" t="s">
        <v>335</v>
      </c>
      <c r="D111" t="s">
        <v>334</v>
      </c>
      <c r="E111" s="121" t="s">
        <v>336</v>
      </c>
      <c r="F111" t="s">
        <v>57</v>
      </c>
      <c r="H111" t="s">
        <v>5345</v>
      </c>
      <c r="J111">
        <v>0</v>
      </c>
    </row>
    <row r="112" spans="1:10">
      <c r="A112" t="s">
        <v>5340</v>
      </c>
      <c r="B112" t="s">
        <v>6613</v>
      </c>
      <c r="C112" t="s">
        <v>338</v>
      </c>
      <c r="D112" t="s">
        <v>337</v>
      </c>
      <c r="E112" s="121">
        <v>42598</v>
      </c>
      <c r="F112" t="s">
        <v>57</v>
      </c>
      <c r="H112" t="s">
        <v>5346</v>
      </c>
      <c r="J112">
        <v>0</v>
      </c>
    </row>
    <row r="113" spans="1:10">
      <c r="A113" t="s">
        <v>5340</v>
      </c>
      <c r="B113" t="s">
        <v>6614</v>
      </c>
      <c r="C113" t="s">
        <v>340</v>
      </c>
      <c r="D113" t="s">
        <v>339</v>
      </c>
      <c r="E113" s="121">
        <v>42858</v>
      </c>
      <c r="F113" t="s">
        <v>176</v>
      </c>
      <c r="H113" t="s">
        <v>5345</v>
      </c>
      <c r="J113">
        <v>1</v>
      </c>
    </row>
    <row r="114" spans="1:10">
      <c r="A114" t="s">
        <v>5340</v>
      </c>
      <c r="B114" t="s">
        <v>6615</v>
      </c>
      <c r="C114" t="s">
        <v>342</v>
      </c>
      <c r="D114" t="s">
        <v>341</v>
      </c>
      <c r="E114" s="121">
        <v>42858</v>
      </c>
      <c r="F114" t="s">
        <v>326</v>
      </c>
      <c r="H114" t="s">
        <v>5345</v>
      </c>
      <c r="J114">
        <v>0</v>
      </c>
    </row>
    <row r="115" spans="1:10">
      <c r="A115" t="s">
        <v>5340</v>
      </c>
      <c r="B115" t="s">
        <v>6616</v>
      </c>
      <c r="C115" t="s">
        <v>344</v>
      </c>
      <c r="D115" t="s">
        <v>343</v>
      </c>
      <c r="E115" s="121" t="s">
        <v>345</v>
      </c>
      <c r="F115" t="s">
        <v>57</v>
      </c>
      <c r="H115" t="s">
        <v>5347</v>
      </c>
      <c r="J115">
        <v>0</v>
      </c>
    </row>
    <row r="116" spans="1:10">
      <c r="A116" t="s">
        <v>5340</v>
      </c>
      <c r="B116" t="s">
        <v>6617</v>
      </c>
      <c r="C116" t="s">
        <v>347</v>
      </c>
      <c r="D116" t="s">
        <v>346</v>
      </c>
      <c r="E116" s="121">
        <v>42461</v>
      </c>
      <c r="F116" t="s">
        <v>57</v>
      </c>
      <c r="H116" t="s">
        <v>5347</v>
      </c>
      <c r="J116">
        <v>0</v>
      </c>
    </row>
    <row r="117" spans="1:10">
      <c r="A117" t="s">
        <v>5340</v>
      </c>
      <c r="B117" t="s">
        <v>6618</v>
      </c>
      <c r="C117" t="s">
        <v>349</v>
      </c>
      <c r="D117" t="s">
        <v>348</v>
      </c>
      <c r="E117" s="121">
        <v>42254</v>
      </c>
      <c r="F117" t="s">
        <v>326</v>
      </c>
      <c r="H117" t="s">
        <v>5347</v>
      </c>
      <c r="J117">
        <v>1</v>
      </c>
    </row>
    <row r="118" spans="1:10">
      <c r="A118" t="s">
        <v>5340</v>
      </c>
      <c r="B118" t="s">
        <v>6619</v>
      </c>
      <c r="C118" t="s">
        <v>351</v>
      </c>
      <c r="D118" t="s">
        <v>350</v>
      </c>
      <c r="E118" s="121">
        <v>42604</v>
      </c>
      <c r="F118" t="s">
        <v>352</v>
      </c>
      <c r="H118" t="s">
        <v>5348</v>
      </c>
      <c r="J118">
        <v>0</v>
      </c>
    </row>
    <row r="119" spans="1:10">
      <c r="A119" t="s">
        <v>5340</v>
      </c>
      <c r="B119" t="s">
        <v>6620</v>
      </c>
      <c r="C119" t="s">
        <v>354</v>
      </c>
      <c r="D119" t="s">
        <v>353</v>
      </c>
      <c r="E119" s="121" t="s">
        <v>355</v>
      </c>
      <c r="F119" t="s">
        <v>107</v>
      </c>
      <c r="H119" t="s">
        <v>5349</v>
      </c>
      <c r="J119">
        <v>0</v>
      </c>
    </row>
    <row r="120" spans="1:10">
      <c r="A120" t="s">
        <v>5340</v>
      </c>
      <c r="B120" t="s">
        <v>6621</v>
      </c>
      <c r="C120" t="s">
        <v>357</v>
      </c>
      <c r="D120" t="s">
        <v>356</v>
      </c>
      <c r="E120" s="121">
        <v>42821</v>
      </c>
      <c r="F120" t="s">
        <v>57</v>
      </c>
      <c r="H120" t="s">
        <v>5350</v>
      </c>
      <c r="J120">
        <v>0</v>
      </c>
    </row>
    <row r="121" spans="1:10">
      <c r="A121" t="s">
        <v>5340</v>
      </c>
      <c r="B121" t="s">
        <v>6622</v>
      </c>
      <c r="C121" t="s">
        <v>359</v>
      </c>
      <c r="D121" t="s">
        <v>358</v>
      </c>
      <c r="E121" s="121">
        <v>42826</v>
      </c>
      <c r="F121" t="s">
        <v>57</v>
      </c>
      <c r="H121" t="s">
        <v>5350</v>
      </c>
      <c r="J121">
        <v>0</v>
      </c>
    </row>
    <row r="122" spans="1:10">
      <c r="A122" t="s">
        <v>5340</v>
      </c>
      <c r="B122" t="s">
        <v>6623</v>
      </c>
      <c r="C122" t="s">
        <v>361</v>
      </c>
      <c r="D122" t="s">
        <v>360</v>
      </c>
      <c r="E122" s="121">
        <v>42887</v>
      </c>
      <c r="F122" t="s">
        <v>57</v>
      </c>
      <c r="H122" t="s">
        <v>5350</v>
      </c>
      <c r="J122">
        <v>0</v>
      </c>
    </row>
    <row r="123" spans="1:10">
      <c r="A123" t="s">
        <v>5340</v>
      </c>
      <c r="B123" t="s">
        <v>6624</v>
      </c>
      <c r="C123" t="s">
        <v>363</v>
      </c>
      <c r="D123" t="s">
        <v>362</v>
      </c>
      <c r="E123" s="121">
        <v>42826</v>
      </c>
      <c r="F123" t="s">
        <v>326</v>
      </c>
      <c r="H123" t="s">
        <v>5350</v>
      </c>
      <c r="J123">
        <v>0</v>
      </c>
    </row>
    <row r="124" spans="1:10">
      <c r="A124" t="s">
        <v>5340</v>
      </c>
      <c r="B124" t="s">
        <v>6625</v>
      </c>
      <c r="C124" t="s">
        <v>365</v>
      </c>
      <c r="D124" t="s">
        <v>364</v>
      </c>
      <c r="E124" s="121">
        <v>42634</v>
      </c>
      <c r="F124" t="s">
        <v>57</v>
      </c>
      <c r="H124" t="s">
        <v>5351</v>
      </c>
      <c r="J124">
        <v>0</v>
      </c>
    </row>
    <row r="125" spans="1:10">
      <c r="A125" t="s">
        <v>5340</v>
      </c>
      <c r="B125" t="s">
        <v>6626</v>
      </c>
      <c r="C125" t="s">
        <v>367</v>
      </c>
      <c r="D125" t="s">
        <v>366</v>
      </c>
      <c r="E125" s="121">
        <v>42373</v>
      </c>
      <c r="F125" t="s">
        <v>57</v>
      </c>
      <c r="H125" t="s">
        <v>5351</v>
      </c>
      <c r="J125">
        <v>0</v>
      </c>
    </row>
    <row r="126" spans="1:10">
      <c r="A126" t="s">
        <v>5340</v>
      </c>
      <c r="B126" t="s">
        <v>6627</v>
      </c>
      <c r="C126" t="s">
        <v>369</v>
      </c>
      <c r="D126" t="s">
        <v>368</v>
      </c>
      <c r="E126" s="121">
        <v>42816</v>
      </c>
      <c r="F126" t="s">
        <v>326</v>
      </c>
      <c r="H126" t="s">
        <v>5351</v>
      </c>
      <c r="J126">
        <v>0</v>
      </c>
    </row>
    <row r="127" spans="1:10">
      <c r="A127" t="s">
        <v>5340</v>
      </c>
      <c r="B127" t="s">
        <v>6628</v>
      </c>
      <c r="C127" t="s">
        <v>371</v>
      </c>
      <c r="D127" t="s">
        <v>370</v>
      </c>
      <c r="E127" s="121">
        <v>42522</v>
      </c>
      <c r="F127" t="s">
        <v>57</v>
      </c>
      <c r="H127" t="s">
        <v>5352</v>
      </c>
      <c r="J127">
        <v>0</v>
      </c>
    </row>
    <row r="128" spans="1:10">
      <c r="A128" t="s">
        <v>5340</v>
      </c>
      <c r="B128" t="s">
        <v>6629</v>
      </c>
      <c r="C128" t="s">
        <v>373</v>
      </c>
      <c r="D128" t="s">
        <v>372</v>
      </c>
      <c r="E128" s="121" t="s">
        <v>374</v>
      </c>
      <c r="F128" t="s">
        <v>176</v>
      </c>
      <c r="H128" t="s">
        <v>5352</v>
      </c>
      <c r="J128">
        <v>0</v>
      </c>
    </row>
    <row r="129" spans="1:10">
      <c r="A129" t="s">
        <v>5340</v>
      </c>
      <c r="B129" t="s">
        <v>6630</v>
      </c>
      <c r="C129" t="s">
        <v>376</v>
      </c>
      <c r="D129" t="s">
        <v>375</v>
      </c>
      <c r="E129" s="121">
        <v>42826</v>
      </c>
      <c r="F129" t="s">
        <v>352</v>
      </c>
      <c r="H129" t="s">
        <v>5353</v>
      </c>
      <c r="J129">
        <v>0</v>
      </c>
    </row>
    <row r="130" spans="1:10">
      <c r="A130" t="s">
        <v>5340</v>
      </c>
      <c r="B130" t="s">
        <v>6631</v>
      </c>
      <c r="C130" t="s">
        <v>378</v>
      </c>
      <c r="D130" t="s">
        <v>377</v>
      </c>
      <c r="E130" s="121">
        <v>42858</v>
      </c>
      <c r="F130" t="s">
        <v>107</v>
      </c>
      <c r="H130" t="s">
        <v>5354</v>
      </c>
      <c r="J130">
        <v>0</v>
      </c>
    </row>
    <row r="131" spans="1:10">
      <c r="A131" t="s">
        <v>5340</v>
      </c>
      <c r="B131" t="s">
        <v>6632</v>
      </c>
      <c r="C131" t="s">
        <v>380</v>
      </c>
      <c r="D131" t="s">
        <v>379</v>
      </c>
      <c r="E131" s="121">
        <v>42876</v>
      </c>
      <c r="F131" t="s">
        <v>57</v>
      </c>
      <c r="H131" t="s">
        <v>5355</v>
      </c>
      <c r="J131">
        <v>0</v>
      </c>
    </row>
    <row r="132" spans="1:10">
      <c r="A132" t="s">
        <v>5340</v>
      </c>
      <c r="B132" t="s">
        <v>6633</v>
      </c>
      <c r="C132" t="s">
        <v>382</v>
      </c>
      <c r="D132" t="s">
        <v>381</v>
      </c>
      <c r="E132" s="121">
        <v>42876</v>
      </c>
      <c r="F132" t="s">
        <v>57</v>
      </c>
      <c r="H132" t="s">
        <v>5355</v>
      </c>
      <c r="J132">
        <v>0</v>
      </c>
    </row>
    <row r="133" spans="1:10">
      <c r="A133" t="s">
        <v>5340</v>
      </c>
      <c r="B133" t="s">
        <v>6634</v>
      </c>
      <c r="C133" t="s">
        <v>384</v>
      </c>
      <c r="D133" t="s">
        <v>383</v>
      </c>
      <c r="E133" s="121">
        <v>42876</v>
      </c>
      <c r="F133" t="s">
        <v>57</v>
      </c>
      <c r="H133" t="s">
        <v>5355</v>
      </c>
      <c r="J133">
        <v>0</v>
      </c>
    </row>
    <row r="134" spans="1:10">
      <c r="A134" t="s">
        <v>5340</v>
      </c>
      <c r="B134" t="s">
        <v>6635</v>
      </c>
      <c r="C134" t="s">
        <v>386</v>
      </c>
      <c r="D134" t="s">
        <v>385</v>
      </c>
      <c r="E134" s="121">
        <v>42876</v>
      </c>
      <c r="F134" t="s">
        <v>326</v>
      </c>
      <c r="H134" t="s">
        <v>5355</v>
      </c>
      <c r="J134">
        <v>0</v>
      </c>
    </row>
    <row r="135" spans="1:10">
      <c r="A135" t="s">
        <v>5340</v>
      </c>
      <c r="B135" t="s">
        <v>6636</v>
      </c>
      <c r="C135" t="s">
        <v>388</v>
      </c>
      <c r="D135" t="s">
        <v>387</v>
      </c>
      <c r="E135" s="121">
        <v>42310</v>
      </c>
      <c r="F135" t="s">
        <v>57</v>
      </c>
      <c r="H135" t="s">
        <v>5356</v>
      </c>
      <c r="J135">
        <v>0</v>
      </c>
    </row>
    <row r="136" spans="1:10">
      <c r="A136" t="s">
        <v>5340</v>
      </c>
      <c r="B136" t="s">
        <v>6637</v>
      </c>
      <c r="C136" t="s">
        <v>390</v>
      </c>
      <c r="D136" t="s">
        <v>389</v>
      </c>
      <c r="E136" s="121">
        <v>42887</v>
      </c>
      <c r="F136" t="s">
        <v>326</v>
      </c>
      <c r="H136" t="s">
        <v>5356</v>
      </c>
      <c r="J136">
        <v>0</v>
      </c>
    </row>
    <row r="137" spans="1:10">
      <c r="A137" t="s">
        <v>5340</v>
      </c>
      <c r="B137" t="s">
        <v>6638</v>
      </c>
      <c r="C137" t="s">
        <v>392</v>
      </c>
      <c r="D137" t="s">
        <v>391</v>
      </c>
      <c r="E137" s="121">
        <v>42891</v>
      </c>
      <c r="F137" t="s">
        <v>107</v>
      </c>
      <c r="H137" t="s">
        <v>5357</v>
      </c>
      <c r="J137">
        <v>0</v>
      </c>
    </row>
    <row r="138" spans="1:10">
      <c r="A138" t="s">
        <v>5340</v>
      </c>
      <c r="B138" t="s">
        <v>5340</v>
      </c>
      <c r="D138" t="s">
        <v>393</v>
      </c>
      <c r="E138" s="121">
        <v>42572</v>
      </c>
      <c r="F138" t="s">
        <v>57</v>
      </c>
      <c r="H138" t="s">
        <v>5358</v>
      </c>
      <c r="J138">
        <v>1</v>
      </c>
    </row>
    <row r="139" spans="1:10">
      <c r="A139" t="s">
        <v>5340</v>
      </c>
      <c r="B139" t="s">
        <v>6639</v>
      </c>
      <c r="C139" t="s">
        <v>395</v>
      </c>
      <c r="D139" t="s">
        <v>394</v>
      </c>
      <c r="E139" s="121">
        <v>42892</v>
      </c>
      <c r="F139" t="s">
        <v>57</v>
      </c>
      <c r="H139" t="s">
        <v>5358</v>
      </c>
      <c r="J139">
        <v>0</v>
      </c>
    </row>
    <row r="140" spans="1:10">
      <c r="A140" t="s">
        <v>5340</v>
      </c>
      <c r="B140" t="s">
        <v>6640</v>
      </c>
      <c r="C140" t="s">
        <v>397</v>
      </c>
      <c r="D140" t="s">
        <v>396</v>
      </c>
      <c r="E140" s="121">
        <v>42583</v>
      </c>
      <c r="F140" t="s">
        <v>57</v>
      </c>
      <c r="H140" t="s">
        <v>5358</v>
      </c>
      <c r="J140">
        <v>0</v>
      </c>
    </row>
    <row r="141" spans="1:10">
      <c r="A141" t="s">
        <v>5340</v>
      </c>
      <c r="B141" t="s">
        <v>6641</v>
      </c>
      <c r="C141" t="s">
        <v>220</v>
      </c>
      <c r="D141" t="s">
        <v>398</v>
      </c>
      <c r="E141" s="121">
        <v>42898</v>
      </c>
      <c r="F141" t="s">
        <v>176</v>
      </c>
      <c r="H141" t="s">
        <v>5358</v>
      </c>
      <c r="J141">
        <v>0</v>
      </c>
    </row>
    <row r="142" spans="1:10">
      <c r="A142" t="s">
        <v>5340</v>
      </c>
      <c r="B142" t="s">
        <v>6642</v>
      </c>
      <c r="C142" t="s">
        <v>400</v>
      </c>
      <c r="D142" t="s">
        <v>399</v>
      </c>
      <c r="E142" s="121" t="s">
        <v>401</v>
      </c>
      <c r="F142" t="s">
        <v>57</v>
      </c>
      <c r="H142" t="s">
        <v>5358</v>
      </c>
      <c r="J142">
        <v>0</v>
      </c>
    </row>
    <row r="143" spans="1:10">
      <c r="A143" t="s">
        <v>5340</v>
      </c>
      <c r="B143" t="s">
        <v>6643</v>
      </c>
      <c r="C143" t="s">
        <v>403</v>
      </c>
      <c r="D143" t="s">
        <v>402</v>
      </c>
      <c r="E143" s="121">
        <v>42887</v>
      </c>
      <c r="F143" t="s">
        <v>194</v>
      </c>
      <c r="H143" t="s">
        <v>5358</v>
      </c>
      <c r="J143">
        <v>0</v>
      </c>
    </row>
    <row r="144" spans="1:10">
      <c r="A144" t="s">
        <v>5340</v>
      </c>
      <c r="B144" t="s">
        <v>6644</v>
      </c>
      <c r="C144" t="s">
        <v>405</v>
      </c>
      <c r="D144" t="s">
        <v>404</v>
      </c>
      <c r="E144" s="121">
        <v>42795</v>
      </c>
      <c r="F144" t="s">
        <v>176</v>
      </c>
      <c r="H144" t="s">
        <v>5358</v>
      </c>
      <c r="J144">
        <v>0</v>
      </c>
    </row>
    <row r="145" spans="1:10">
      <c r="A145" t="s">
        <v>5340</v>
      </c>
      <c r="B145" t="s">
        <v>6645</v>
      </c>
      <c r="C145" t="s">
        <v>407</v>
      </c>
      <c r="D145" t="s">
        <v>406</v>
      </c>
      <c r="E145" s="121" t="s">
        <v>408</v>
      </c>
      <c r="F145" t="s">
        <v>107</v>
      </c>
      <c r="H145" t="s">
        <v>5359</v>
      </c>
      <c r="J145">
        <v>0</v>
      </c>
    </row>
    <row r="146" spans="1:10">
      <c r="A146" t="s">
        <v>5340</v>
      </c>
      <c r="B146" t="s">
        <v>6646</v>
      </c>
      <c r="C146" t="s">
        <v>410</v>
      </c>
      <c r="D146" t="s">
        <v>409</v>
      </c>
      <c r="E146" s="121">
        <v>42887</v>
      </c>
      <c r="F146" t="s">
        <v>57</v>
      </c>
      <c r="H146" t="s">
        <v>5360</v>
      </c>
      <c r="J146">
        <v>0</v>
      </c>
    </row>
    <row r="147" spans="1:10">
      <c r="A147" t="s">
        <v>5340</v>
      </c>
      <c r="B147" t="s">
        <v>6647</v>
      </c>
      <c r="C147" t="s">
        <v>412</v>
      </c>
      <c r="D147" t="s">
        <v>411</v>
      </c>
      <c r="E147" s="121" t="s">
        <v>413</v>
      </c>
      <c r="F147" t="s">
        <v>326</v>
      </c>
      <c r="H147" t="s">
        <v>5360</v>
      </c>
      <c r="J147">
        <v>0</v>
      </c>
    </row>
    <row r="148" spans="1:10">
      <c r="A148" t="s">
        <v>5340</v>
      </c>
      <c r="B148" t="s">
        <v>6648</v>
      </c>
      <c r="C148" t="s">
        <v>415</v>
      </c>
      <c r="D148" t="s">
        <v>414</v>
      </c>
      <c r="E148" s="121">
        <v>42576</v>
      </c>
      <c r="F148" t="s">
        <v>194</v>
      </c>
      <c r="H148" t="s">
        <v>5360</v>
      </c>
      <c r="J148">
        <v>0</v>
      </c>
    </row>
    <row r="149" spans="1:10">
      <c r="A149" t="s">
        <v>5340</v>
      </c>
      <c r="B149" t="s">
        <v>6649</v>
      </c>
      <c r="C149" t="s">
        <v>417</v>
      </c>
      <c r="D149" t="s">
        <v>416</v>
      </c>
      <c r="E149" s="121">
        <v>42858</v>
      </c>
      <c r="F149" t="s">
        <v>176</v>
      </c>
      <c r="H149" t="s">
        <v>5360</v>
      </c>
      <c r="J149">
        <v>0</v>
      </c>
    </row>
    <row r="150" spans="1:10">
      <c r="A150" t="s">
        <v>5340</v>
      </c>
      <c r="B150" t="s">
        <v>6650</v>
      </c>
      <c r="C150" t="s">
        <v>419</v>
      </c>
      <c r="D150" t="s">
        <v>418</v>
      </c>
      <c r="E150" s="121">
        <v>42634</v>
      </c>
      <c r="F150" t="s">
        <v>57</v>
      </c>
      <c r="H150" t="s">
        <v>5361</v>
      </c>
      <c r="J150">
        <v>0</v>
      </c>
    </row>
    <row r="151" spans="1:10">
      <c r="A151" t="s">
        <v>5340</v>
      </c>
      <c r="B151" t="s">
        <v>6651</v>
      </c>
      <c r="C151" t="s">
        <v>421</v>
      </c>
      <c r="D151" t="s">
        <v>420</v>
      </c>
      <c r="E151" s="121">
        <v>42887</v>
      </c>
      <c r="F151" t="s">
        <v>57</v>
      </c>
      <c r="H151" t="s">
        <v>5361</v>
      </c>
      <c r="J151">
        <v>0</v>
      </c>
    </row>
    <row r="152" spans="1:10">
      <c r="A152" t="s">
        <v>5340</v>
      </c>
      <c r="B152" t="s">
        <v>6652</v>
      </c>
      <c r="C152" t="s">
        <v>423</v>
      </c>
      <c r="D152" t="s">
        <v>422</v>
      </c>
      <c r="E152" s="121">
        <v>42644</v>
      </c>
      <c r="F152" t="s">
        <v>57</v>
      </c>
      <c r="H152" t="s">
        <v>5361</v>
      </c>
      <c r="J152">
        <v>0</v>
      </c>
    </row>
    <row r="153" spans="1:10">
      <c r="A153" t="s">
        <v>5340</v>
      </c>
      <c r="B153" t="s">
        <v>6653</v>
      </c>
      <c r="C153" t="s">
        <v>425</v>
      </c>
      <c r="D153" t="s">
        <v>424</v>
      </c>
      <c r="E153" s="121">
        <v>42863</v>
      </c>
      <c r="F153" t="s">
        <v>176</v>
      </c>
      <c r="H153" t="s">
        <v>5362</v>
      </c>
      <c r="J153">
        <v>0</v>
      </c>
    </row>
    <row r="154" spans="1:10">
      <c r="A154" t="s">
        <v>5340</v>
      </c>
      <c r="B154" t="s">
        <v>6654</v>
      </c>
      <c r="C154" t="s">
        <v>427</v>
      </c>
      <c r="D154" t="s">
        <v>426</v>
      </c>
      <c r="E154" s="121">
        <v>42858</v>
      </c>
      <c r="F154" t="s">
        <v>57</v>
      </c>
      <c r="H154" t="s">
        <v>5363</v>
      </c>
      <c r="J154">
        <v>0</v>
      </c>
    </row>
    <row r="155" spans="1:10">
      <c r="A155" t="s">
        <v>5340</v>
      </c>
      <c r="B155" t="s">
        <v>6655</v>
      </c>
      <c r="C155" t="s">
        <v>429</v>
      </c>
      <c r="D155" t="s">
        <v>428</v>
      </c>
      <c r="E155" s="121">
        <v>42858</v>
      </c>
      <c r="F155" t="s">
        <v>326</v>
      </c>
      <c r="H155" t="s">
        <v>5363</v>
      </c>
      <c r="J155">
        <v>0</v>
      </c>
    </row>
    <row r="156" spans="1:10">
      <c r="A156" t="s">
        <v>5340</v>
      </c>
      <c r="B156" t="s">
        <v>6656</v>
      </c>
      <c r="C156" t="s">
        <v>431</v>
      </c>
      <c r="D156" t="s">
        <v>430</v>
      </c>
      <c r="E156" s="121">
        <v>42849</v>
      </c>
      <c r="F156" t="s">
        <v>203</v>
      </c>
      <c r="H156" t="s">
        <v>5364</v>
      </c>
      <c r="J156">
        <v>0</v>
      </c>
    </row>
    <row r="157" spans="1:10">
      <c r="A157" t="s">
        <v>5340</v>
      </c>
      <c r="B157" t="s">
        <v>6657</v>
      </c>
      <c r="C157" t="s">
        <v>433</v>
      </c>
      <c r="D157" t="s">
        <v>432</v>
      </c>
      <c r="E157" s="121">
        <v>42460</v>
      </c>
      <c r="F157" t="s">
        <v>203</v>
      </c>
      <c r="H157" t="s">
        <v>5365</v>
      </c>
      <c r="J157">
        <v>0</v>
      </c>
    </row>
    <row r="158" spans="1:10">
      <c r="A158" t="s">
        <v>5340</v>
      </c>
      <c r="B158" t="s">
        <v>6658</v>
      </c>
      <c r="C158" t="s">
        <v>435</v>
      </c>
      <c r="D158" t="s">
        <v>434</v>
      </c>
      <c r="E158" s="121">
        <v>42329</v>
      </c>
      <c r="F158" t="s">
        <v>107</v>
      </c>
      <c r="H158" t="s">
        <v>5366</v>
      </c>
      <c r="J158">
        <v>0</v>
      </c>
    </row>
    <row r="159" spans="1:10">
      <c r="A159" t="s">
        <v>5340</v>
      </c>
      <c r="B159" t="s">
        <v>6659</v>
      </c>
      <c r="C159" t="s">
        <v>437</v>
      </c>
      <c r="D159" t="s">
        <v>436</v>
      </c>
      <c r="E159" s="121">
        <v>42775</v>
      </c>
      <c r="F159" t="s">
        <v>57</v>
      </c>
      <c r="H159" t="s">
        <v>5366</v>
      </c>
      <c r="J159">
        <v>0</v>
      </c>
    </row>
    <row r="160" spans="1:10">
      <c r="A160" t="s">
        <v>5340</v>
      </c>
      <c r="B160" t="s">
        <v>6660</v>
      </c>
      <c r="C160" t="s">
        <v>439</v>
      </c>
      <c r="D160" t="s">
        <v>438</v>
      </c>
      <c r="E160" s="121">
        <v>42552</v>
      </c>
      <c r="F160" t="s">
        <v>57</v>
      </c>
      <c r="H160" t="s">
        <v>5366</v>
      </c>
      <c r="J160">
        <v>0</v>
      </c>
    </row>
    <row r="161" spans="1:10">
      <c r="A161" t="s">
        <v>5340</v>
      </c>
      <c r="B161" t="s">
        <v>6661</v>
      </c>
      <c r="C161" t="s">
        <v>441</v>
      </c>
      <c r="D161" t="s">
        <v>440</v>
      </c>
      <c r="E161" s="121">
        <v>42583</v>
      </c>
      <c r="F161" t="s">
        <v>194</v>
      </c>
      <c r="H161" t="s">
        <v>5366</v>
      </c>
      <c r="J161">
        <v>0</v>
      </c>
    </row>
    <row r="162" spans="1:10">
      <c r="A162" t="s">
        <v>5340</v>
      </c>
      <c r="B162" t="s">
        <v>6662</v>
      </c>
      <c r="C162" t="s">
        <v>443</v>
      </c>
      <c r="D162" t="s">
        <v>442</v>
      </c>
      <c r="E162" s="121">
        <v>42587</v>
      </c>
      <c r="F162" t="s">
        <v>326</v>
      </c>
      <c r="H162" t="s">
        <v>5366</v>
      </c>
      <c r="J162">
        <v>1</v>
      </c>
    </row>
    <row r="163" spans="1:10">
      <c r="A163" t="s">
        <v>5340</v>
      </c>
      <c r="B163" t="s">
        <v>6663</v>
      </c>
      <c r="C163" t="s">
        <v>445</v>
      </c>
      <c r="D163" t="s">
        <v>444</v>
      </c>
      <c r="E163" s="121" t="s">
        <v>401</v>
      </c>
      <c r="F163" t="s">
        <v>57</v>
      </c>
      <c r="H163" t="s">
        <v>5367</v>
      </c>
      <c r="J163">
        <v>0</v>
      </c>
    </row>
    <row r="164" spans="1:10">
      <c r="A164" t="s">
        <v>5340</v>
      </c>
      <c r="B164" t="s">
        <v>6664</v>
      </c>
      <c r="C164" t="s">
        <v>447</v>
      </c>
      <c r="D164" t="s">
        <v>446</v>
      </c>
      <c r="E164" s="121" t="s">
        <v>448</v>
      </c>
      <c r="F164" t="s">
        <v>57</v>
      </c>
      <c r="H164" t="s">
        <v>5367</v>
      </c>
      <c r="J164">
        <v>0</v>
      </c>
    </row>
    <row r="165" spans="1:10">
      <c r="A165" t="s">
        <v>5340</v>
      </c>
      <c r="B165" t="s">
        <v>6665</v>
      </c>
      <c r="C165" t="s">
        <v>450</v>
      </c>
      <c r="D165" t="s">
        <v>449</v>
      </c>
      <c r="E165" s="121">
        <v>42542</v>
      </c>
      <c r="F165" t="s">
        <v>326</v>
      </c>
      <c r="H165" t="s">
        <v>5367</v>
      </c>
      <c r="J165">
        <v>0</v>
      </c>
    </row>
    <row r="166" spans="1:10">
      <c r="A166" t="s">
        <v>5340</v>
      </c>
      <c r="B166" t="s">
        <v>6666</v>
      </c>
      <c r="C166" t="s">
        <v>452</v>
      </c>
      <c r="D166" t="s">
        <v>451</v>
      </c>
      <c r="E166" s="121">
        <v>42772</v>
      </c>
      <c r="F166" t="s">
        <v>352</v>
      </c>
      <c r="H166" t="s">
        <v>5368</v>
      </c>
      <c r="J166">
        <v>0</v>
      </c>
    </row>
    <row r="167" spans="1:10">
      <c r="A167" t="s">
        <v>5340</v>
      </c>
      <c r="B167" t="s">
        <v>6667</v>
      </c>
      <c r="C167" t="s">
        <v>454</v>
      </c>
      <c r="D167" t="s">
        <v>453</v>
      </c>
      <c r="E167" s="121">
        <v>42564</v>
      </c>
      <c r="F167" t="s">
        <v>107</v>
      </c>
      <c r="H167" t="s">
        <v>5369</v>
      </c>
      <c r="J167">
        <v>0</v>
      </c>
    </row>
    <row r="168" spans="1:10">
      <c r="A168" t="s">
        <v>5340</v>
      </c>
      <c r="B168" t="s">
        <v>6668</v>
      </c>
      <c r="C168" t="s">
        <v>456</v>
      </c>
      <c r="D168" t="s">
        <v>455</v>
      </c>
      <c r="E168" s="121">
        <v>42499</v>
      </c>
      <c r="F168" t="s">
        <v>57</v>
      </c>
      <c r="H168" t="s">
        <v>5370</v>
      </c>
      <c r="J168">
        <v>1</v>
      </c>
    </row>
    <row r="169" spans="1:10">
      <c r="A169" t="s">
        <v>5340</v>
      </c>
      <c r="B169" t="s">
        <v>6669</v>
      </c>
      <c r="C169" t="s">
        <v>458</v>
      </c>
      <c r="D169" t="s">
        <v>457</v>
      </c>
      <c r="E169" s="121">
        <v>42603</v>
      </c>
      <c r="F169" t="s">
        <v>57</v>
      </c>
      <c r="H169" t="s">
        <v>5370</v>
      </c>
      <c r="J169">
        <v>0</v>
      </c>
    </row>
    <row r="170" spans="1:10">
      <c r="A170" t="s">
        <v>5340</v>
      </c>
      <c r="B170" t="s">
        <v>6670</v>
      </c>
      <c r="C170" t="s">
        <v>460</v>
      </c>
      <c r="D170" t="s">
        <v>459</v>
      </c>
      <c r="E170" s="121">
        <v>42248</v>
      </c>
      <c r="F170" t="s">
        <v>326</v>
      </c>
      <c r="H170" t="s">
        <v>5370</v>
      </c>
      <c r="J170">
        <v>0</v>
      </c>
    </row>
    <row r="171" spans="1:10">
      <c r="A171" t="s">
        <v>5340</v>
      </c>
      <c r="B171" t="s">
        <v>6671</v>
      </c>
      <c r="C171" t="s">
        <v>462</v>
      </c>
      <c r="D171" t="s">
        <v>461</v>
      </c>
      <c r="E171" s="121">
        <v>42858</v>
      </c>
      <c r="F171" t="s">
        <v>57</v>
      </c>
      <c r="H171" t="s">
        <v>5371</v>
      </c>
      <c r="J171">
        <v>0</v>
      </c>
    </row>
    <row r="172" spans="1:10">
      <c r="A172" t="s">
        <v>5340</v>
      </c>
      <c r="B172" t="s">
        <v>6672</v>
      </c>
      <c r="C172" t="s">
        <v>464</v>
      </c>
      <c r="D172" t="s">
        <v>463</v>
      </c>
      <c r="E172" s="121" t="s">
        <v>465</v>
      </c>
      <c r="F172" t="s">
        <v>57</v>
      </c>
      <c r="H172" t="s">
        <v>5371</v>
      </c>
      <c r="J172">
        <v>0</v>
      </c>
    </row>
    <row r="173" spans="1:10">
      <c r="A173" t="s">
        <v>5340</v>
      </c>
      <c r="B173" t="s">
        <v>6673</v>
      </c>
      <c r="C173" t="s">
        <v>467</v>
      </c>
      <c r="D173" t="s">
        <v>466</v>
      </c>
      <c r="E173" s="121">
        <v>42858</v>
      </c>
      <c r="F173" t="s">
        <v>57</v>
      </c>
      <c r="H173" t="s">
        <v>5371</v>
      </c>
      <c r="J173">
        <v>0</v>
      </c>
    </row>
    <row r="174" spans="1:10">
      <c r="A174" t="s">
        <v>5340</v>
      </c>
      <c r="B174" t="s">
        <v>6674</v>
      </c>
      <c r="C174" t="s">
        <v>469</v>
      </c>
      <c r="D174" t="s">
        <v>468</v>
      </c>
      <c r="E174" s="121">
        <v>42597</v>
      </c>
      <c r="F174" t="s">
        <v>352</v>
      </c>
      <c r="H174" t="s">
        <v>5372</v>
      </c>
      <c r="J174">
        <v>0</v>
      </c>
    </row>
    <row r="175" spans="1:10">
      <c r="A175" t="s">
        <v>5340</v>
      </c>
      <c r="B175" t="s">
        <v>6675</v>
      </c>
      <c r="C175" t="s">
        <v>471</v>
      </c>
      <c r="D175" t="s">
        <v>470</v>
      </c>
      <c r="E175" s="121">
        <v>42858</v>
      </c>
      <c r="F175" t="s">
        <v>107</v>
      </c>
      <c r="H175" t="s">
        <v>5373</v>
      </c>
      <c r="J175">
        <v>0</v>
      </c>
    </row>
    <row r="176" spans="1:10">
      <c r="A176" t="s">
        <v>5340</v>
      </c>
      <c r="B176" t="s">
        <v>6676</v>
      </c>
      <c r="C176" t="s">
        <v>473</v>
      </c>
      <c r="D176" t="s">
        <v>472</v>
      </c>
      <c r="E176" s="121">
        <v>42858</v>
      </c>
      <c r="F176" t="s">
        <v>326</v>
      </c>
      <c r="H176" t="s">
        <v>5374</v>
      </c>
      <c r="J176">
        <v>0</v>
      </c>
    </row>
    <row r="177" spans="1:10">
      <c r="A177" t="s">
        <v>5340</v>
      </c>
      <c r="B177" t="s">
        <v>6677</v>
      </c>
      <c r="C177" t="s">
        <v>475</v>
      </c>
      <c r="D177" t="s">
        <v>474</v>
      </c>
      <c r="E177" s="121">
        <v>42882</v>
      </c>
      <c r="F177" t="s">
        <v>57</v>
      </c>
      <c r="H177" t="s">
        <v>5374</v>
      </c>
      <c r="J177">
        <v>0</v>
      </c>
    </row>
    <row r="178" spans="1:10">
      <c r="A178" t="s">
        <v>5340</v>
      </c>
      <c r="B178" t="s">
        <v>6678</v>
      </c>
      <c r="C178" t="s">
        <v>477</v>
      </c>
      <c r="D178" t="s">
        <v>476</v>
      </c>
      <c r="E178" s="121">
        <v>42805</v>
      </c>
      <c r="F178" t="s">
        <v>57</v>
      </c>
      <c r="H178" t="s">
        <v>5374</v>
      </c>
      <c r="J178">
        <v>0</v>
      </c>
    </row>
    <row r="179" spans="1:10">
      <c r="A179" t="s">
        <v>5340</v>
      </c>
      <c r="B179" t="s">
        <v>6679</v>
      </c>
      <c r="C179" t="s">
        <v>479</v>
      </c>
      <c r="D179" t="s">
        <v>478</v>
      </c>
      <c r="E179" s="121">
        <v>42887</v>
      </c>
      <c r="F179" t="s">
        <v>57</v>
      </c>
      <c r="H179" t="s">
        <v>5374</v>
      </c>
      <c r="J179">
        <v>0</v>
      </c>
    </row>
    <row r="180" spans="1:10">
      <c r="A180" t="s">
        <v>5340</v>
      </c>
      <c r="B180" t="s">
        <v>6680</v>
      </c>
      <c r="C180" t="s">
        <v>481</v>
      </c>
      <c r="D180" t="s">
        <v>480</v>
      </c>
      <c r="E180" s="121">
        <v>42801</v>
      </c>
      <c r="F180" t="s">
        <v>326</v>
      </c>
      <c r="H180" t="s">
        <v>5374</v>
      </c>
      <c r="J180">
        <v>0</v>
      </c>
    </row>
    <row r="181" spans="1:10">
      <c r="A181" t="s">
        <v>5340</v>
      </c>
      <c r="B181" t="s">
        <v>6681</v>
      </c>
      <c r="C181" t="s">
        <v>483</v>
      </c>
      <c r="D181" t="s">
        <v>482</v>
      </c>
      <c r="E181" s="121">
        <v>42595</v>
      </c>
      <c r="F181" t="s">
        <v>326</v>
      </c>
      <c r="H181" t="s">
        <v>5374</v>
      </c>
      <c r="J181">
        <v>0</v>
      </c>
    </row>
    <row r="182" spans="1:10">
      <c r="A182" t="s">
        <v>5340</v>
      </c>
      <c r="B182" t="s">
        <v>6682</v>
      </c>
      <c r="C182" t="s">
        <v>485</v>
      </c>
      <c r="D182" t="s">
        <v>484</v>
      </c>
      <c r="E182" s="121">
        <v>42329</v>
      </c>
      <c r="F182" t="s">
        <v>176</v>
      </c>
      <c r="H182" t="s">
        <v>5374</v>
      </c>
      <c r="J182">
        <v>0</v>
      </c>
    </row>
    <row r="183" spans="1:10">
      <c r="A183" t="s">
        <v>5340</v>
      </c>
      <c r="B183" t="s">
        <v>6683</v>
      </c>
      <c r="C183" t="s">
        <v>487</v>
      </c>
      <c r="D183" t="s">
        <v>486</v>
      </c>
      <c r="E183" s="121" t="s">
        <v>488</v>
      </c>
      <c r="F183" t="s">
        <v>57</v>
      </c>
      <c r="H183" t="s">
        <v>5375</v>
      </c>
      <c r="J183">
        <v>0</v>
      </c>
    </row>
    <row r="184" spans="1:10">
      <c r="A184" t="s">
        <v>5340</v>
      </c>
      <c r="B184" t="s">
        <v>6684</v>
      </c>
      <c r="C184" t="s">
        <v>490</v>
      </c>
      <c r="D184" t="s">
        <v>489</v>
      </c>
      <c r="E184" s="121">
        <v>42777</v>
      </c>
      <c r="F184" t="s">
        <v>57</v>
      </c>
      <c r="H184" t="s">
        <v>5375</v>
      </c>
      <c r="J184">
        <v>0</v>
      </c>
    </row>
    <row r="185" spans="1:10">
      <c r="A185" t="s">
        <v>5340</v>
      </c>
      <c r="B185" t="s">
        <v>6685</v>
      </c>
      <c r="C185" t="s">
        <v>492</v>
      </c>
      <c r="D185" t="s">
        <v>491</v>
      </c>
      <c r="E185" s="121">
        <v>42539</v>
      </c>
      <c r="F185" t="s">
        <v>107</v>
      </c>
      <c r="H185" t="s">
        <v>5376</v>
      </c>
      <c r="J185">
        <v>0</v>
      </c>
    </row>
    <row r="186" spans="1:10">
      <c r="A186" t="s">
        <v>5340</v>
      </c>
      <c r="B186" t="s">
        <v>6686</v>
      </c>
      <c r="C186" t="s">
        <v>494</v>
      </c>
      <c r="D186" t="s">
        <v>493</v>
      </c>
      <c r="E186" s="121">
        <v>42876</v>
      </c>
      <c r="F186" t="s">
        <v>352</v>
      </c>
      <c r="H186" t="s">
        <v>5376</v>
      </c>
      <c r="J186">
        <v>0</v>
      </c>
    </row>
    <row r="187" spans="1:10">
      <c r="A187" t="s">
        <v>5340</v>
      </c>
      <c r="B187" t="s">
        <v>6687</v>
      </c>
      <c r="C187" t="s">
        <v>496</v>
      </c>
      <c r="D187" t="s">
        <v>495</v>
      </c>
      <c r="E187" s="121">
        <v>41955</v>
      </c>
      <c r="F187" t="s">
        <v>107</v>
      </c>
      <c r="H187" t="s">
        <v>5377</v>
      </c>
      <c r="J187">
        <v>0</v>
      </c>
    </row>
    <row r="188" spans="1:10">
      <c r="A188" t="s">
        <v>5340</v>
      </c>
      <c r="B188" t="s">
        <v>6688</v>
      </c>
      <c r="C188" t="s">
        <v>498</v>
      </c>
      <c r="D188" t="s">
        <v>497</v>
      </c>
      <c r="E188" s="121">
        <v>42186</v>
      </c>
      <c r="F188" t="s">
        <v>57</v>
      </c>
      <c r="H188" t="s">
        <v>5378</v>
      </c>
      <c r="J188">
        <v>0</v>
      </c>
    </row>
    <row r="189" spans="1:10">
      <c r="A189" t="s">
        <v>5340</v>
      </c>
      <c r="B189" t="s">
        <v>6689</v>
      </c>
      <c r="C189" t="s">
        <v>500</v>
      </c>
      <c r="D189" t="s">
        <v>499</v>
      </c>
      <c r="E189" s="121">
        <v>42664</v>
      </c>
      <c r="F189" t="s">
        <v>57</v>
      </c>
      <c r="H189" t="s">
        <v>5378</v>
      </c>
      <c r="J189">
        <v>0</v>
      </c>
    </row>
    <row r="190" spans="1:10">
      <c r="A190" t="s">
        <v>5340</v>
      </c>
      <c r="B190" t="s">
        <v>6690</v>
      </c>
      <c r="C190" t="s">
        <v>502</v>
      </c>
      <c r="D190" t="s">
        <v>501</v>
      </c>
      <c r="E190" s="121">
        <v>42494</v>
      </c>
      <c r="F190" t="s">
        <v>57</v>
      </c>
      <c r="H190" t="s">
        <v>5378</v>
      </c>
      <c r="J190">
        <v>0</v>
      </c>
    </row>
    <row r="191" spans="1:10">
      <c r="A191" t="s">
        <v>5340</v>
      </c>
      <c r="B191" t="s">
        <v>6691</v>
      </c>
      <c r="C191" t="s">
        <v>504</v>
      </c>
      <c r="D191" t="s">
        <v>503</v>
      </c>
      <c r="E191" s="121">
        <v>41554</v>
      </c>
      <c r="F191" t="s">
        <v>57</v>
      </c>
      <c r="H191" t="s">
        <v>5378</v>
      </c>
      <c r="J191">
        <v>0</v>
      </c>
    </row>
    <row r="192" spans="1:10">
      <c r="A192" t="s">
        <v>5340</v>
      </c>
      <c r="B192" t="s">
        <v>6692</v>
      </c>
      <c r="C192" t="s">
        <v>506</v>
      </c>
      <c r="D192" t="s">
        <v>505</v>
      </c>
      <c r="E192" s="121">
        <v>42508</v>
      </c>
      <c r="F192" t="s">
        <v>326</v>
      </c>
      <c r="H192" t="s">
        <v>5378</v>
      </c>
      <c r="J192">
        <v>0</v>
      </c>
    </row>
    <row r="193" spans="1:10">
      <c r="A193" t="s">
        <v>5340</v>
      </c>
      <c r="B193" t="s">
        <v>6693</v>
      </c>
      <c r="C193" t="s">
        <v>508</v>
      </c>
      <c r="D193" t="s">
        <v>507</v>
      </c>
      <c r="E193" s="121" t="s">
        <v>509</v>
      </c>
      <c r="F193" t="s">
        <v>107</v>
      </c>
      <c r="H193" t="s">
        <v>5379</v>
      </c>
      <c r="J193">
        <v>0</v>
      </c>
    </row>
    <row r="194" spans="1:10">
      <c r="A194" t="s">
        <v>5340</v>
      </c>
      <c r="B194" t="s">
        <v>6694</v>
      </c>
      <c r="C194" t="s">
        <v>511</v>
      </c>
      <c r="D194" t="s">
        <v>510</v>
      </c>
      <c r="E194" s="121" t="s">
        <v>512</v>
      </c>
      <c r="F194" t="s">
        <v>57</v>
      </c>
      <c r="H194" t="s">
        <v>2449</v>
      </c>
      <c r="J194">
        <v>0</v>
      </c>
    </row>
    <row r="195" spans="1:10">
      <c r="A195" t="s">
        <v>5340</v>
      </c>
      <c r="B195" t="s">
        <v>6695</v>
      </c>
      <c r="C195" t="s">
        <v>514</v>
      </c>
      <c r="D195" t="s">
        <v>513</v>
      </c>
      <c r="E195" s="121" t="s">
        <v>515</v>
      </c>
      <c r="F195" t="s">
        <v>326</v>
      </c>
      <c r="H195" t="s">
        <v>2449</v>
      </c>
      <c r="J195">
        <v>0</v>
      </c>
    </row>
    <row r="196" spans="1:10">
      <c r="A196" t="s">
        <v>5340</v>
      </c>
      <c r="B196" t="s">
        <v>6696</v>
      </c>
      <c r="C196" t="s">
        <v>517</v>
      </c>
      <c r="D196" t="s">
        <v>516</v>
      </c>
      <c r="E196" s="121" t="s">
        <v>518</v>
      </c>
      <c r="F196" t="s">
        <v>57</v>
      </c>
      <c r="H196" t="s">
        <v>5380</v>
      </c>
      <c r="J196">
        <v>0</v>
      </c>
    </row>
    <row r="197" spans="1:10">
      <c r="A197" t="s">
        <v>5340</v>
      </c>
      <c r="B197" t="s">
        <v>6697</v>
      </c>
      <c r="C197" t="s">
        <v>520</v>
      </c>
      <c r="D197" t="s">
        <v>519</v>
      </c>
      <c r="E197" s="121">
        <v>42891</v>
      </c>
      <c r="F197" t="s">
        <v>57</v>
      </c>
      <c r="H197" t="s">
        <v>5380</v>
      </c>
      <c r="J197">
        <v>0</v>
      </c>
    </row>
    <row r="198" spans="1:10">
      <c r="A198" t="s">
        <v>5340</v>
      </c>
      <c r="B198" t="s">
        <v>6698</v>
      </c>
      <c r="C198" t="s">
        <v>522</v>
      </c>
      <c r="D198" t="s">
        <v>521</v>
      </c>
      <c r="E198" s="121">
        <v>42552</v>
      </c>
      <c r="F198" t="s">
        <v>352</v>
      </c>
      <c r="H198" t="s">
        <v>5381</v>
      </c>
      <c r="J198">
        <v>0</v>
      </c>
    </row>
    <row r="199" spans="1:10">
      <c r="A199" t="s">
        <v>5340</v>
      </c>
      <c r="B199" t="s">
        <v>6699</v>
      </c>
      <c r="C199" t="s">
        <v>524</v>
      </c>
      <c r="D199" t="s">
        <v>523</v>
      </c>
      <c r="E199" s="121">
        <v>42632</v>
      </c>
      <c r="F199" t="s">
        <v>107</v>
      </c>
      <c r="H199" t="s">
        <v>5382</v>
      </c>
      <c r="J199">
        <v>0</v>
      </c>
    </row>
    <row r="200" spans="1:10">
      <c r="A200" t="s">
        <v>5340</v>
      </c>
      <c r="B200" t="s">
        <v>6700</v>
      </c>
      <c r="C200" t="s">
        <v>526</v>
      </c>
      <c r="D200" t="s">
        <v>525</v>
      </c>
      <c r="E200" s="121">
        <v>42870</v>
      </c>
      <c r="F200" t="s">
        <v>326</v>
      </c>
      <c r="H200" t="s">
        <v>5383</v>
      </c>
      <c r="J200">
        <v>0</v>
      </c>
    </row>
    <row r="201" spans="1:10">
      <c r="A201" t="s">
        <v>5340</v>
      </c>
      <c r="B201" t="s">
        <v>6701</v>
      </c>
      <c r="C201" t="s">
        <v>528</v>
      </c>
      <c r="D201" t="s">
        <v>527</v>
      </c>
      <c r="E201" s="121">
        <v>42787</v>
      </c>
      <c r="F201" t="s">
        <v>57</v>
      </c>
      <c r="H201" t="s">
        <v>5383</v>
      </c>
      <c r="J201">
        <v>0</v>
      </c>
    </row>
    <row r="202" spans="1:10">
      <c r="A202" t="s">
        <v>5340</v>
      </c>
      <c r="B202" t="s">
        <v>6702</v>
      </c>
      <c r="C202" t="s">
        <v>530</v>
      </c>
      <c r="D202" t="s">
        <v>529</v>
      </c>
      <c r="E202" s="121">
        <v>42310</v>
      </c>
      <c r="F202" t="s">
        <v>326</v>
      </c>
      <c r="H202" t="s">
        <v>5383</v>
      </c>
      <c r="J202">
        <v>0</v>
      </c>
    </row>
    <row r="203" spans="1:10">
      <c r="A203" t="s">
        <v>5340</v>
      </c>
      <c r="B203" t="s">
        <v>6703</v>
      </c>
      <c r="C203" t="s">
        <v>532</v>
      </c>
      <c r="D203" t="s">
        <v>531</v>
      </c>
      <c r="E203" s="121">
        <v>42572</v>
      </c>
      <c r="F203" t="s">
        <v>57</v>
      </c>
      <c r="H203" t="s">
        <v>5384</v>
      </c>
      <c r="J203">
        <v>0</v>
      </c>
    </row>
    <row r="204" spans="1:10">
      <c r="A204" t="s">
        <v>5340</v>
      </c>
      <c r="B204" t="s">
        <v>6704</v>
      </c>
      <c r="C204" t="s">
        <v>534</v>
      </c>
      <c r="D204" t="s">
        <v>533</v>
      </c>
      <c r="E204" s="121">
        <v>42493</v>
      </c>
      <c r="F204" t="s">
        <v>326</v>
      </c>
      <c r="H204" t="s">
        <v>5384</v>
      </c>
      <c r="J204">
        <v>0</v>
      </c>
    </row>
    <row r="205" spans="1:10">
      <c r="A205" t="s">
        <v>5340</v>
      </c>
      <c r="B205" t="s">
        <v>6705</v>
      </c>
      <c r="C205" t="s">
        <v>536</v>
      </c>
      <c r="D205" t="s">
        <v>535</v>
      </c>
      <c r="E205" s="121">
        <v>41845</v>
      </c>
      <c r="F205" t="s">
        <v>107</v>
      </c>
      <c r="H205" t="s">
        <v>5385</v>
      </c>
      <c r="J205">
        <v>0</v>
      </c>
    </row>
    <row r="206" spans="1:10">
      <c r="A206" t="s">
        <v>5340</v>
      </c>
      <c r="B206" t="s">
        <v>6706</v>
      </c>
      <c r="C206" t="s">
        <v>538</v>
      </c>
      <c r="D206" t="s">
        <v>537</v>
      </c>
      <c r="E206" s="121">
        <v>42896</v>
      </c>
      <c r="F206" t="s">
        <v>57</v>
      </c>
      <c r="H206" t="s">
        <v>5386</v>
      </c>
      <c r="J206">
        <v>0</v>
      </c>
    </row>
    <row r="207" spans="1:10">
      <c r="A207" t="s">
        <v>5340</v>
      </c>
      <c r="B207" t="s">
        <v>6707</v>
      </c>
      <c r="C207" t="s">
        <v>540</v>
      </c>
      <c r="D207" t="s">
        <v>539</v>
      </c>
      <c r="E207" s="121">
        <v>42552</v>
      </c>
      <c r="F207" t="s">
        <v>194</v>
      </c>
      <c r="H207" t="s">
        <v>5386</v>
      </c>
      <c r="J207">
        <v>0</v>
      </c>
    </row>
    <row r="208" spans="1:10">
      <c r="A208" t="s">
        <v>5340</v>
      </c>
      <c r="B208" t="s">
        <v>6708</v>
      </c>
      <c r="C208" t="s">
        <v>542</v>
      </c>
      <c r="D208" t="s">
        <v>541</v>
      </c>
      <c r="E208" s="121">
        <v>42802</v>
      </c>
      <c r="F208" t="s">
        <v>326</v>
      </c>
      <c r="H208" t="s">
        <v>5386</v>
      </c>
      <c r="J208">
        <v>0</v>
      </c>
    </row>
    <row r="209" spans="1:10">
      <c r="A209" t="s">
        <v>5340</v>
      </c>
      <c r="B209" t="s">
        <v>6709</v>
      </c>
      <c r="C209" t="s">
        <v>544</v>
      </c>
      <c r="D209" t="s">
        <v>543</v>
      </c>
      <c r="E209" s="121">
        <v>42653</v>
      </c>
      <c r="F209" t="s">
        <v>57</v>
      </c>
      <c r="H209" t="s">
        <v>5387</v>
      </c>
      <c r="J209">
        <v>0</v>
      </c>
    </row>
    <row r="210" spans="1:10">
      <c r="A210" t="s">
        <v>5340</v>
      </c>
      <c r="B210" t="s">
        <v>6710</v>
      </c>
      <c r="C210" t="s">
        <v>546</v>
      </c>
      <c r="D210" t="s">
        <v>545</v>
      </c>
      <c r="E210" s="121">
        <v>42653</v>
      </c>
      <c r="F210" t="s">
        <v>57</v>
      </c>
      <c r="H210" t="s">
        <v>5387</v>
      </c>
      <c r="J210">
        <v>0</v>
      </c>
    </row>
    <row r="211" spans="1:10">
      <c r="A211" t="s">
        <v>5340</v>
      </c>
      <c r="B211" t="s">
        <v>6711</v>
      </c>
      <c r="C211" t="s">
        <v>548</v>
      </c>
      <c r="D211" t="s">
        <v>547</v>
      </c>
      <c r="E211" s="121">
        <v>42887</v>
      </c>
      <c r="F211" t="s">
        <v>57</v>
      </c>
      <c r="H211" t="s">
        <v>5388</v>
      </c>
      <c r="J211">
        <v>0</v>
      </c>
    </row>
    <row r="212" spans="1:10">
      <c r="A212" t="s">
        <v>5340</v>
      </c>
      <c r="B212" t="s">
        <v>6712</v>
      </c>
      <c r="C212" t="s">
        <v>550</v>
      </c>
      <c r="D212" t="s">
        <v>549</v>
      </c>
      <c r="E212" s="121">
        <v>42887</v>
      </c>
      <c r="F212" t="s">
        <v>57</v>
      </c>
      <c r="H212" t="s">
        <v>5388</v>
      </c>
      <c r="J212">
        <v>0</v>
      </c>
    </row>
    <row r="213" spans="1:10">
      <c r="A213" t="s">
        <v>5340</v>
      </c>
      <c r="B213" t="s">
        <v>6713</v>
      </c>
      <c r="C213" t="s">
        <v>552</v>
      </c>
      <c r="D213" t="s">
        <v>551</v>
      </c>
      <c r="E213" s="121">
        <v>42569</v>
      </c>
      <c r="F213" t="s">
        <v>326</v>
      </c>
      <c r="H213" t="s">
        <v>5388</v>
      </c>
      <c r="J213">
        <v>0</v>
      </c>
    </row>
    <row r="214" spans="1:10">
      <c r="A214" t="s">
        <v>5389</v>
      </c>
      <c r="B214" t="s">
        <v>6714</v>
      </c>
      <c r="C214" t="s">
        <v>554</v>
      </c>
      <c r="D214" t="s">
        <v>553</v>
      </c>
      <c r="E214" s="121">
        <v>42887</v>
      </c>
      <c r="F214" t="s">
        <v>107</v>
      </c>
      <c r="H214" t="s">
        <v>5390</v>
      </c>
      <c r="J214">
        <v>0</v>
      </c>
    </row>
    <row r="215" spans="1:10">
      <c r="A215" t="s">
        <v>5389</v>
      </c>
      <c r="B215" t="s">
        <v>6715</v>
      </c>
      <c r="C215" t="s">
        <v>556</v>
      </c>
      <c r="D215" t="s">
        <v>555</v>
      </c>
      <c r="E215" s="121" t="s">
        <v>557</v>
      </c>
      <c r="F215" t="s">
        <v>558</v>
      </c>
      <c r="H215" t="s">
        <v>5391</v>
      </c>
      <c r="J215">
        <v>0</v>
      </c>
    </row>
    <row r="216" spans="1:10">
      <c r="A216" t="s">
        <v>5389</v>
      </c>
      <c r="B216" t="s">
        <v>6716</v>
      </c>
      <c r="C216" t="s">
        <v>560</v>
      </c>
      <c r="D216" t="s">
        <v>559</v>
      </c>
      <c r="E216" s="121">
        <v>42815</v>
      </c>
      <c r="F216" t="s">
        <v>326</v>
      </c>
      <c r="H216" t="s">
        <v>5392</v>
      </c>
      <c r="J216">
        <v>1</v>
      </c>
    </row>
    <row r="217" spans="1:10">
      <c r="A217" t="s">
        <v>5389</v>
      </c>
      <c r="B217" t="s">
        <v>6717</v>
      </c>
      <c r="C217" t="s">
        <v>562</v>
      </c>
      <c r="D217" t="s">
        <v>561</v>
      </c>
      <c r="E217" s="121">
        <v>42887</v>
      </c>
      <c r="F217" t="s">
        <v>57</v>
      </c>
      <c r="H217" t="s">
        <v>5392</v>
      </c>
      <c r="J217">
        <v>0</v>
      </c>
    </row>
    <row r="218" spans="1:10">
      <c r="A218" t="s">
        <v>5389</v>
      </c>
      <c r="B218" t="s">
        <v>6718</v>
      </c>
      <c r="C218" t="s">
        <v>564</v>
      </c>
      <c r="D218" t="s">
        <v>563</v>
      </c>
      <c r="E218" s="121">
        <v>42887</v>
      </c>
      <c r="F218" t="s">
        <v>57</v>
      </c>
      <c r="H218" t="s">
        <v>5392</v>
      </c>
      <c r="J218">
        <v>0</v>
      </c>
    </row>
    <row r="219" spans="1:10">
      <c r="A219" t="s">
        <v>5389</v>
      </c>
      <c r="B219" t="s">
        <v>6719</v>
      </c>
      <c r="C219" t="s">
        <v>566</v>
      </c>
      <c r="D219" t="s">
        <v>565</v>
      </c>
      <c r="E219" s="121">
        <v>42371</v>
      </c>
      <c r="F219" t="s">
        <v>57</v>
      </c>
      <c r="H219" t="s">
        <v>5393</v>
      </c>
      <c r="J219">
        <v>0</v>
      </c>
    </row>
    <row r="220" spans="1:10">
      <c r="A220" t="s">
        <v>5389</v>
      </c>
      <c r="B220" t="s">
        <v>6720</v>
      </c>
      <c r="C220" t="s">
        <v>568</v>
      </c>
      <c r="D220" t="s">
        <v>567</v>
      </c>
      <c r="E220" s="121">
        <v>42248</v>
      </c>
      <c r="F220" t="s">
        <v>57</v>
      </c>
      <c r="H220" t="s">
        <v>5394</v>
      </c>
      <c r="J220">
        <v>0</v>
      </c>
    </row>
    <row r="221" spans="1:10">
      <c r="A221" t="s">
        <v>5389</v>
      </c>
      <c r="B221" t="s">
        <v>6721</v>
      </c>
      <c r="C221" t="s">
        <v>570</v>
      </c>
      <c r="D221" t="s">
        <v>569</v>
      </c>
      <c r="E221" s="121">
        <v>42887</v>
      </c>
      <c r="F221" t="s">
        <v>326</v>
      </c>
      <c r="H221" t="s">
        <v>5394</v>
      </c>
      <c r="J221">
        <v>0</v>
      </c>
    </row>
    <row r="222" spans="1:10">
      <c r="A222" t="s">
        <v>5389</v>
      </c>
      <c r="B222" t="s">
        <v>6722</v>
      </c>
      <c r="C222" t="s">
        <v>572</v>
      </c>
      <c r="D222" t="s">
        <v>571</v>
      </c>
      <c r="E222" s="121">
        <v>42310</v>
      </c>
      <c r="F222" t="s">
        <v>107</v>
      </c>
      <c r="H222" t="s">
        <v>5390</v>
      </c>
      <c r="J222">
        <v>0</v>
      </c>
    </row>
    <row r="223" spans="1:10">
      <c r="A223" t="s">
        <v>5389</v>
      </c>
      <c r="B223" t="s">
        <v>6723</v>
      </c>
      <c r="C223" t="s">
        <v>574</v>
      </c>
      <c r="D223" t="s">
        <v>573</v>
      </c>
      <c r="E223" s="121">
        <v>41041</v>
      </c>
      <c r="F223" t="s">
        <v>558</v>
      </c>
      <c r="H223" t="s">
        <v>5395</v>
      </c>
      <c r="J223">
        <v>0</v>
      </c>
    </row>
    <row r="224" spans="1:10">
      <c r="A224" t="s">
        <v>5389</v>
      </c>
      <c r="B224" t="s">
        <v>6724</v>
      </c>
      <c r="C224" t="s">
        <v>576</v>
      </c>
      <c r="D224" t="s">
        <v>575</v>
      </c>
      <c r="E224" s="121">
        <v>42887</v>
      </c>
      <c r="F224" t="s">
        <v>194</v>
      </c>
      <c r="H224" t="s">
        <v>5395</v>
      </c>
      <c r="J224">
        <v>0</v>
      </c>
    </row>
    <row r="225" spans="1:10">
      <c r="A225" t="s">
        <v>5389</v>
      </c>
      <c r="B225" t="s">
        <v>6725</v>
      </c>
      <c r="C225" t="s">
        <v>578</v>
      </c>
      <c r="D225" t="s">
        <v>577</v>
      </c>
      <c r="E225" s="121">
        <v>42552</v>
      </c>
      <c r="F225" t="s">
        <v>57</v>
      </c>
      <c r="H225" t="s">
        <v>5395</v>
      </c>
      <c r="J225">
        <v>0</v>
      </c>
    </row>
    <row r="226" spans="1:10">
      <c r="A226" t="s">
        <v>5389</v>
      </c>
      <c r="B226" t="s">
        <v>6726</v>
      </c>
      <c r="C226" t="s">
        <v>580</v>
      </c>
      <c r="D226" t="s">
        <v>579</v>
      </c>
      <c r="E226" s="121">
        <v>42609</v>
      </c>
      <c r="F226" t="s">
        <v>326</v>
      </c>
      <c r="H226" t="s">
        <v>5395</v>
      </c>
      <c r="J226">
        <v>0</v>
      </c>
    </row>
    <row r="227" spans="1:10">
      <c r="A227" t="s">
        <v>5389</v>
      </c>
      <c r="B227" t="s">
        <v>6727</v>
      </c>
      <c r="C227" t="s">
        <v>582</v>
      </c>
      <c r="D227" t="s">
        <v>581</v>
      </c>
      <c r="E227" s="121" t="s">
        <v>583</v>
      </c>
      <c r="F227" t="s">
        <v>57</v>
      </c>
      <c r="H227" t="s">
        <v>5396</v>
      </c>
      <c r="J227">
        <v>0</v>
      </c>
    </row>
    <row r="228" spans="1:10">
      <c r="A228" t="s">
        <v>5389</v>
      </c>
      <c r="B228" t="s">
        <v>6728</v>
      </c>
      <c r="C228" t="s">
        <v>585</v>
      </c>
      <c r="D228" t="s">
        <v>584</v>
      </c>
      <c r="E228" s="121">
        <v>42858</v>
      </c>
      <c r="F228" t="s">
        <v>57</v>
      </c>
      <c r="H228" t="s">
        <v>5396</v>
      </c>
      <c r="J228">
        <v>0</v>
      </c>
    </row>
    <row r="229" spans="1:10">
      <c r="A229" t="s">
        <v>5389</v>
      </c>
      <c r="B229" t="s">
        <v>6729</v>
      </c>
      <c r="C229" t="s">
        <v>587</v>
      </c>
      <c r="D229" t="s">
        <v>586</v>
      </c>
      <c r="E229" s="121">
        <v>42826</v>
      </c>
      <c r="F229" t="s">
        <v>107</v>
      </c>
      <c r="H229" t="s">
        <v>5397</v>
      </c>
      <c r="J229">
        <v>0</v>
      </c>
    </row>
    <row r="230" spans="1:10">
      <c r="A230" t="s">
        <v>5389</v>
      </c>
      <c r="B230" t="s">
        <v>6730</v>
      </c>
      <c r="C230" t="s">
        <v>589</v>
      </c>
      <c r="D230" t="s">
        <v>588</v>
      </c>
      <c r="E230" s="121">
        <v>42583</v>
      </c>
      <c r="F230" t="s">
        <v>57</v>
      </c>
      <c r="H230" t="s">
        <v>5398</v>
      </c>
      <c r="J230">
        <v>0</v>
      </c>
    </row>
    <row r="231" spans="1:10">
      <c r="A231" t="s">
        <v>5389</v>
      </c>
      <c r="B231" t="s">
        <v>6731</v>
      </c>
      <c r="C231" t="s">
        <v>591</v>
      </c>
      <c r="D231" t="s">
        <v>590</v>
      </c>
      <c r="E231" s="121">
        <v>42865</v>
      </c>
      <c r="F231" t="s">
        <v>57</v>
      </c>
      <c r="H231" t="s">
        <v>5398</v>
      </c>
      <c r="J231">
        <v>0</v>
      </c>
    </row>
    <row r="232" spans="1:10">
      <c r="A232" t="s">
        <v>5389</v>
      </c>
      <c r="B232" t="s">
        <v>6732</v>
      </c>
      <c r="C232" t="s">
        <v>593</v>
      </c>
      <c r="D232" t="s">
        <v>592</v>
      </c>
      <c r="E232" s="121">
        <v>42210</v>
      </c>
      <c r="F232" t="s">
        <v>57</v>
      </c>
      <c r="H232" t="s">
        <v>5398</v>
      </c>
      <c r="J232">
        <v>0</v>
      </c>
    </row>
    <row r="233" spans="1:10">
      <c r="A233" t="s">
        <v>5389</v>
      </c>
      <c r="B233" t="s">
        <v>6733</v>
      </c>
      <c r="C233" t="s">
        <v>595</v>
      </c>
      <c r="D233" t="s">
        <v>594</v>
      </c>
      <c r="E233" s="121">
        <v>42887</v>
      </c>
      <c r="F233" t="s">
        <v>326</v>
      </c>
      <c r="H233" t="s">
        <v>5398</v>
      </c>
      <c r="J233">
        <v>0</v>
      </c>
    </row>
    <row r="234" spans="1:10">
      <c r="A234" t="s">
        <v>5389</v>
      </c>
      <c r="B234" t="s">
        <v>6734</v>
      </c>
      <c r="C234" t="s">
        <v>597</v>
      </c>
      <c r="D234" t="s">
        <v>596</v>
      </c>
      <c r="E234" s="121" t="s">
        <v>598</v>
      </c>
      <c r="F234" t="s">
        <v>57</v>
      </c>
      <c r="H234" t="s">
        <v>5399</v>
      </c>
      <c r="J234">
        <v>0</v>
      </c>
    </row>
    <row r="235" spans="1:10">
      <c r="A235" t="s">
        <v>5389</v>
      </c>
      <c r="B235" t="s">
        <v>6735</v>
      </c>
      <c r="C235" t="s">
        <v>600</v>
      </c>
      <c r="D235" t="s">
        <v>599</v>
      </c>
      <c r="E235" s="121">
        <v>42552</v>
      </c>
      <c r="F235" t="s">
        <v>326</v>
      </c>
      <c r="H235" t="s">
        <v>5399</v>
      </c>
      <c r="J235">
        <v>0</v>
      </c>
    </row>
    <row r="236" spans="1:10">
      <c r="A236" t="s">
        <v>5389</v>
      </c>
      <c r="B236" t="s">
        <v>6736</v>
      </c>
      <c r="C236" t="s">
        <v>602</v>
      </c>
      <c r="D236" t="s">
        <v>601</v>
      </c>
      <c r="E236" s="121">
        <v>42217</v>
      </c>
      <c r="F236" t="s">
        <v>107</v>
      </c>
      <c r="H236" t="s">
        <v>5400</v>
      </c>
      <c r="J236">
        <v>0</v>
      </c>
    </row>
    <row r="237" spans="1:10">
      <c r="A237" t="s">
        <v>5389</v>
      </c>
      <c r="B237" t="s">
        <v>6737</v>
      </c>
      <c r="C237" t="s">
        <v>604</v>
      </c>
      <c r="D237" t="s">
        <v>603</v>
      </c>
      <c r="E237" s="121">
        <v>42583</v>
      </c>
      <c r="F237" t="s">
        <v>57</v>
      </c>
      <c r="H237" t="s">
        <v>5400</v>
      </c>
      <c r="J237">
        <v>0</v>
      </c>
    </row>
    <row r="238" spans="1:10">
      <c r="A238" t="s">
        <v>5389</v>
      </c>
      <c r="B238" t="s">
        <v>6738</v>
      </c>
      <c r="C238" t="s">
        <v>606</v>
      </c>
      <c r="D238" t="s">
        <v>605</v>
      </c>
      <c r="E238" s="121" t="s">
        <v>607</v>
      </c>
      <c r="F238" t="s">
        <v>57</v>
      </c>
      <c r="H238" t="s">
        <v>5400</v>
      </c>
      <c r="J238">
        <v>0</v>
      </c>
    </row>
    <row r="239" spans="1:10">
      <c r="A239" t="s">
        <v>5389</v>
      </c>
      <c r="B239" t="s">
        <v>6739</v>
      </c>
      <c r="C239" t="s">
        <v>609</v>
      </c>
      <c r="D239" t="s">
        <v>608</v>
      </c>
      <c r="E239" s="121">
        <v>42858</v>
      </c>
      <c r="F239" t="s">
        <v>57</v>
      </c>
      <c r="H239" t="s">
        <v>5400</v>
      </c>
      <c r="J239">
        <v>0</v>
      </c>
    </row>
    <row r="240" spans="1:10">
      <c r="A240" t="s">
        <v>5389</v>
      </c>
      <c r="B240" t="s">
        <v>6740</v>
      </c>
      <c r="C240" t="s">
        <v>611</v>
      </c>
      <c r="D240" t="s">
        <v>610</v>
      </c>
      <c r="E240" s="121">
        <v>42798</v>
      </c>
      <c r="F240" t="s">
        <v>326</v>
      </c>
      <c r="H240" t="s">
        <v>5400</v>
      </c>
      <c r="J240">
        <v>0</v>
      </c>
    </row>
    <row r="241" spans="1:10">
      <c r="A241" t="s">
        <v>5389</v>
      </c>
      <c r="B241" t="s">
        <v>6741</v>
      </c>
      <c r="C241" t="s">
        <v>613</v>
      </c>
      <c r="D241" t="s">
        <v>612</v>
      </c>
      <c r="E241" s="121">
        <v>42321</v>
      </c>
      <c r="F241" t="s">
        <v>326</v>
      </c>
      <c r="H241" t="s">
        <v>5400</v>
      </c>
      <c r="J241">
        <v>0</v>
      </c>
    </row>
    <row r="242" spans="1:10">
      <c r="A242" t="s">
        <v>5389</v>
      </c>
      <c r="B242" t="s">
        <v>6742</v>
      </c>
      <c r="C242" t="s">
        <v>615</v>
      </c>
      <c r="D242" t="s">
        <v>614</v>
      </c>
      <c r="E242" s="121" t="s">
        <v>488</v>
      </c>
      <c r="F242" t="s">
        <v>352</v>
      </c>
      <c r="H242" t="s">
        <v>5401</v>
      </c>
      <c r="J242">
        <v>0</v>
      </c>
    </row>
    <row r="243" spans="1:10">
      <c r="A243" t="s">
        <v>5389</v>
      </c>
      <c r="B243" t="s">
        <v>6743</v>
      </c>
      <c r="C243" t="s">
        <v>617</v>
      </c>
      <c r="D243" t="s">
        <v>616</v>
      </c>
      <c r="E243" s="121">
        <v>42186</v>
      </c>
      <c r="F243" t="s">
        <v>107</v>
      </c>
      <c r="H243" t="s">
        <v>5402</v>
      </c>
      <c r="J243">
        <v>0</v>
      </c>
    </row>
    <row r="244" spans="1:10">
      <c r="A244" t="s">
        <v>5389</v>
      </c>
      <c r="B244" t="s">
        <v>6744</v>
      </c>
      <c r="C244" t="s">
        <v>619</v>
      </c>
      <c r="D244" t="s">
        <v>618</v>
      </c>
      <c r="E244" s="121" t="s">
        <v>620</v>
      </c>
      <c r="F244" t="s">
        <v>57</v>
      </c>
      <c r="H244" t="s">
        <v>5403</v>
      </c>
      <c r="J244">
        <v>0</v>
      </c>
    </row>
    <row r="245" spans="1:10">
      <c r="A245" t="s">
        <v>5389</v>
      </c>
      <c r="B245" t="s">
        <v>6745</v>
      </c>
      <c r="C245" t="s">
        <v>622</v>
      </c>
      <c r="D245" t="s">
        <v>621</v>
      </c>
      <c r="E245" s="121">
        <v>42892</v>
      </c>
      <c r="F245" t="s">
        <v>57</v>
      </c>
      <c r="H245" t="s">
        <v>5403</v>
      </c>
      <c r="J245">
        <v>0</v>
      </c>
    </row>
    <row r="246" spans="1:10">
      <c r="A246" t="s">
        <v>5389</v>
      </c>
      <c r="B246" t="s">
        <v>6746</v>
      </c>
      <c r="C246" t="s">
        <v>624</v>
      </c>
      <c r="D246" t="s">
        <v>623</v>
      </c>
      <c r="E246" s="121">
        <v>42876</v>
      </c>
      <c r="F246" t="s">
        <v>57</v>
      </c>
      <c r="H246" t="s">
        <v>5403</v>
      </c>
      <c r="J246">
        <v>0</v>
      </c>
    </row>
    <row r="247" spans="1:10">
      <c r="A247" t="s">
        <v>5389</v>
      </c>
      <c r="B247" t="s">
        <v>6747</v>
      </c>
      <c r="C247" t="s">
        <v>626</v>
      </c>
      <c r="D247" t="s">
        <v>625</v>
      </c>
      <c r="E247" s="121">
        <v>42876</v>
      </c>
      <c r="F247" t="s">
        <v>326</v>
      </c>
      <c r="H247" t="s">
        <v>5403</v>
      </c>
      <c r="J247">
        <v>0</v>
      </c>
    </row>
    <row r="248" spans="1:10">
      <c r="A248" t="s">
        <v>5389</v>
      </c>
      <c r="B248" t="s">
        <v>6748</v>
      </c>
      <c r="C248" t="s">
        <v>628</v>
      </c>
      <c r="D248" t="s">
        <v>627</v>
      </c>
      <c r="E248" s="121">
        <v>42815</v>
      </c>
      <c r="F248" t="s">
        <v>352</v>
      </c>
      <c r="H248" t="s">
        <v>5404</v>
      </c>
      <c r="J248">
        <v>0</v>
      </c>
    </row>
    <row r="249" spans="1:10">
      <c r="A249" t="s">
        <v>5389</v>
      </c>
      <c r="B249" t="s">
        <v>6749</v>
      </c>
      <c r="C249" t="s">
        <v>630</v>
      </c>
      <c r="D249" t="s">
        <v>629</v>
      </c>
      <c r="E249" s="121">
        <v>42576</v>
      </c>
      <c r="F249" t="s">
        <v>57</v>
      </c>
      <c r="H249" t="s">
        <v>5405</v>
      </c>
      <c r="J249">
        <v>0</v>
      </c>
    </row>
    <row r="250" spans="1:10">
      <c r="A250" t="s">
        <v>5389</v>
      </c>
      <c r="B250" t="s">
        <v>6750</v>
      </c>
      <c r="C250" t="s">
        <v>632</v>
      </c>
      <c r="D250" t="s">
        <v>631</v>
      </c>
      <c r="E250" s="121">
        <v>42634</v>
      </c>
      <c r="F250" t="s">
        <v>57</v>
      </c>
      <c r="H250" t="s">
        <v>5405</v>
      </c>
      <c r="J250">
        <v>0</v>
      </c>
    </row>
    <row r="251" spans="1:10">
      <c r="A251" t="s">
        <v>5389</v>
      </c>
      <c r="B251" t="s">
        <v>6751</v>
      </c>
      <c r="C251" t="s">
        <v>634</v>
      </c>
      <c r="D251" t="s">
        <v>633</v>
      </c>
      <c r="E251" s="121">
        <v>42552</v>
      </c>
      <c r="F251" t="s">
        <v>107</v>
      </c>
      <c r="H251" t="s">
        <v>5406</v>
      </c>
      <c r="J251">
        <v>0</v>
      </c>
    </row>
    <row r="252" spans="1:10">
      <c r="A252" t="s">
        <v>5389</v>
      </c>
      <c r="B252" t="s">
        <v>6752</v>
      </c>
      <c r="C252" t="s">
        <v>636</v>
      </c>
      <c r="D252" t="s">
        <v>635</v>
      </c>
      <c r="E252" s="121">
        <v>42390</v>
      </c>
      <c r="F252" t="s">
        <v>57</v>
      </c>
      <c r="H252" t="s">
        <v>5407</v>
      </c>
      <c r="J252">
        <v>0</v>
      </c>
    </row>
    <row r="253" spans="1:10">
      <c r="A253" t="s">
        <v>5389</v>
      </c>
      <c r="B253" t="s">
        <v>6753</v>
      </c>
      <c r="C253" t="s">
        <v>638</v>
      </c>
      <c r="D253" t="s">
        <v>637</v>
      </c>
      <c r="E253" s="121">
        <v>42858</v>
      </c>
      <c r="F253" t="s">
        <v>57</v>
      </c>
      <c r="H253" t="s">
        <v>5407</v>
      </c>
      <c r="J253">
        <v>0</v>
      </c>
    </row>
    <row r="254" spans="1:10">
      <c r="A254" t="s">
        <v>5389</v>
      </c>
      <c r="B254" t="s">
        <v>6754</v>
      </c>
      <c r="C254" t="s">
        <v>640</v>
      </c>
      <c r="D254" t="s">
        <v>639</v>
      </c>
      <c r="E254" s="121">
        <v>42349</v>
      </c>
      <c r="F254" t="s">
        <v>57</v>
      </c>
      <c r="H254" t="s">
        <v>5407</v>
      </c>
      <c r="J254">
        <v>0</v>
      </c>
    </row>
    <row r="255" spans="1:10">
      <c r="A255" t="s">
        <v>5389</v>
      </c>
      <c r="B255" t="s">
        <v>6755</v>
      </c>
      <c r="C255" t="s">
        <v>642</v>
      </c>
      <c r="D255" t="s">
        <v>641</v>
      </c>
      <c r="E255" s="121">
        <v>42380</v>
      </c>
      <c r="F255" t="s">
        <v>326</v>
      </c>
      <c r="H255" t="s">
        <v>5407</v>
      </c>
      <c r="J255">
        <v>0</v>
      </c>
    </row>
    <row r="256" spans="1:10">
      <c r="A256" t="s">
        <v>5389</v>
      </c>
      <c r="B256" t="s">
        <v>6756</v>
      </c>
      <c r="C256" t="s">
        <v>644</v>
      </c>
      <c r="D256" t="s">
        <v>643</v>
      </c>
      <c r="E256" s="121">
        <v>42815</v>
      </c>
      <c r="F256" t="s">
        <v>57</v>
      </c>
      <c r="H256" t="s">
        <v>5408</v>
      </c>
      <c r="J256">
        <v>0</v>
      </c>
    </row>
    <row r="257" spans="1:10">
      <c r="A257" t="s">
        <v>5389</v>
      </c>
      <c r="B257" t="s">
        <v>6757</v>
      </c>
      <c r="C257" t="s">
        <v>646</v>
      </c>
      <c r="D257" t="s">
        <v>645</v>
      </c>
      <c r="E257" s="121" t="s">
        <v>647</v>
      </c>
      <c r="F257" t="s">
        <v>326</v>
      </c>
      <c r="H257" t="s">
        <v>5408</v>
      </c>
      <c r="J257">
        <v>0</v>
      </c>
    </row>
    <row r="258" spans="1:10">
      <c r="A258" t="s">
        <v>5389</v>
      </c>
      <c r="B258" t="s">
        <v>6758</v>
      </c>
      <c r="C258" t="s">
        <v>649</v>
      </c>
      <c r="D258" t="s">
        <v>648</v>
      </c>
      <c r="E258" s="121" t="s">
        <v>650</v>
      </c>
      <c r="F258" t="s">
        <v>107</v>
      </c>
      <c r="H258" t="s">
        <v>5409</v>
      </c>
      <c r="J258">
        <v>0</v>
      </c>
    </row>
    <row r="259" spans="1:10">
      <c r="A259" t="s">
        <v>5389</v>
      </c>
      <c r="B259" t="s">
        <v>6759</v>
      </c>
      <c r="C259" t="s">
        <v>652</v>
      </c>
      <c r="D259" t="s">
        <v>651</v>
      </c>
      <c r="E259" s="121" t="s">
        <v>653</v>
      </c>
      <c r="F259" t="s">
        <v>654</v>
      </c>
      <c r="H259" t="s">
        <v>5410</v>
      </c>
      <c r="J259">
        <v>0</v>
      </c>
    </row>
    <row r="260" spans="1:10">
      <c r="A260" t="s">
        <v>5389</v>
      </c>
      <c r="B260" t="s">
        <v>6760</v>
      </c>
      <c r="C260" t="s">
        <v>656</v>
      </c>
      <c r="D260" t="s">
        <v>655</v>
      </c>
      <c r="E260" s="121">
        <v>42826</v>
      </c>
      <c r="F260" t="s">
        <v>57</v>
      </c>
      <c r="H260" t="s">
        <v>5411</v>
      </c>
      <c r="J260">
        <v>0</v>
      </c>
    </row>
    <row r="261" spans="1:10">
      <c r="A261" t="s">
        <v>5389</v>
      </c>
      <c r="B261" t="s">
        <v>6761</v>
      </c>
      <c r="C261" t="s">
        <v>658</v>
      </c>
      <c r="D261" t="s">
        <v>657</v>
      </c>
      <c r="E261" s="121">
        <v>41548</v>
      </c>
      <c r="F261" t="s">
        <v>558</v>
      </c>
      <c r="H261" t="s">
        <v>5411</v>
      </c>
      <c r="J261">
        <v>0</v>
      </c>
    </row>
    <row r="262" spans="1:10">
      <c r="A262" t="s">
        <v>5389</v>
      </c>
      <c r="B262" t="s">
        <v>6762</v>
      </c>
      <c r="C262" t="s">
        <v>660</v>
      </c>
      <c r="D262" t="s">
        <v>659</v>
      </c>
      <c r="E262" s="121">
        <v>42826</v>
      </c>
      <c r="F262" t="s">
        <v>326</v>
      </c>
      <c r="H262" t="s">
        <v>5411</v>
      </c>
      <c r="J262">
        <v>0</v>
      </c>
    </row>
    <row r="263" spans="1:10">
      <c r="A263" t="s">
        <v>5389</v>
      </c>
      <c r="B263" t="s">
        <v>6763</v>
      </c>
      <c r="C263" t="s">
        <v>662</v>
      </c>
      <c r="D263" t="s">
        <v>661</v>
      </c>
      <c r="E263" s="121">
        <v>42339</v>
      </c>
      <c r="F263" t="s">
        <v>57</v>
      </c>
      <c r="H263" t="s">
        <v>5412</v>
      </c>
      <c r="J263">
        <v>0</v>
      </c>
    </row>
    <row r="264" spans="1:10">
      <c r="A264" t="s">
        <v>5389</v>
      </c>
      <c r="B264" t="s">
        <v>6764</v>
      </c>
      <c r="C264" t="s">
        <v>664</v>
      </c>
      <c r="D264" t="s">
        <v>663</v>
      </c>
      <c r="E264" s="121">
        <v>42248</v>
      </c>
      <c r="F264" t="s">
        <v>57</v>
      </c>
      <c r="H264" t="s">
        <v>5412</v>
      </c>
      <c r="J264">
        <v>0</v>
      </c>
    </row>
    <row r="265" spans="1:10">
      <c r="A265" t="s">
        <v>5389</v>
      </c>
      <c r="B265" t="s">
        <v>6765</v>
      </c>
      <c r="C265" t="s">
        <v>666</v>
      </c>
      <c r="D265" t="s">
        <v>665</v>
      </c>
      <c r="E265" s="121">
        <v>42846</v>
      </c>
      <c r="F265" t="s">
        <v>326</v>
      </c>
      <c r="H265" t="s">
        <v>5412</v>
      </c>
      <c r="J265">
        <v>0</v>
      </c>
    </row>
    <row r="266" spans="1:10">
      <c r="A266" t="s">
        <v>5389</v>
      </c>
      <c r="B266" t="s">
        <v>6766</v>
      </c>
      <c r="C266" t="s">
        <v>668</v>
      </c>
      <c r="D266" t="s">
        <v>667</v>
      </c>
      <c r="E266" s="121">
        <v>42870</v>
      </c>
      <c r="F266" t="s">
        <v>203</v>
      </c>
      <c r="H266" t="s">
        <v>5413</v>
      </c>
      <c r="J266">
        <v>0</v>
      </c>
    </row>
    <row r="267" spans="1:10">
      <c r="A267" t="s">
        <v>5389</v>
      </c>
      <c r="B267" t="s">
        <v>6767</v>
      </c>
      <c r="C267" t="s">
        <v>670</v>
      </c>
      <c r="D267" t="s">
        <v>669</v>
      </c>
      <c r="E267" s="121">
        <v>41730</v>
      </c>
      <c r="F267" t="s">
        <v>203</v>
      </c>
      <c r="H267" t="s">
        <v>5414</v>
      </c>
      <c r="J267">
        <v>0</v>
      </c>
    </row>
    <row r="268" spans="1:10">
      <c r="A268" t="s">
        <v>5389</v>
      </c>
      <c r="B268" t="s">
        <v>6768</v>
      </c>
      <c r="C268" t="s">
        <v>672</v>
      </c>
      <c r="D268" t="s">
        <v>671</v>
      </c>
      <c r="E268" s="121" t="s">
        <v>673</v>
      </c>
      <c r="F268" t="s">
        <v>203</v>
      </c>
      <c r="H268" t="s">
        <v>5414</v>
      </c>
      <c r="J268">
        <v>0</v>
      </c>
    </row>
    <row r="269" spans="1:10">
      <c r="A269" t="s">
        <v>5389</v>
      </c>
      <c r="B269" t="s">
        <v>6769</v>
      </c>
      <c r="C269" t="s">
        <v>675</v>
      </c>
      <c r="D269" t="s">
        <v>674</v>
      </c>
      <c r="E269" s="121">
        <v>42513</v>
      </c>
      <c r="F269" t="s">
        <v>107</v>
      </c>
      <c r="H269" t="s">
        <v>5415</v>
      </c>
      <c r="J269">
        <v>0</v>
      </c>
    </row>
    <row r="270" spans="1:10">
      <c r="A270" t="s">
        <v>5389</v>
      </c>
      <c r="B270" t="s">
        <v>5389</v>
      </c>
      <c r="D270" t="s">
        <v>676</v>
      </c>
      <c r="E270" s="121">
        <v>42846</v>
      </c>
      <c r="F270" t="s">
        <v>57</v>
      </c>
      <c r="H270" t="s">
        <v>5416</v>
      </c>
      <c r="J270">
        <v>0</v>
      </c>
    </row>
    <row r="271" spans="1:10">
      <c r="A271" t="s">
        <v>5389</v>
      </c>
      <c r="B271" t="s">
        <v>6770</v>
      </c>
      <c r="C271" t="s">
        <v>678</v>
      </c>
      <c r="D271" t="s">
        <v>677</v>
      </c>
      <c r="E271" s="121">
        <v>42826</v>
      </c>
      <c r="F271" t="s">
        <v>326</v>
      </c>
      <c r="H271" t="s">
        <v>5416</v>
      </c>
      <c r="J271">
        <v>0</v>
      </c>
    </row>
    <row r="272" spans="1:10">
      <c r="A272" t="s">
        <v>5389</v>
      </c>
      <c r="B272" t="s">
        <v>6771</v>
      </c>
      <c r="C272" t="s">
        <v>680</v>
      </c>
      <c r="D272" t="s">
        <v>679</v>
      </c>
      <c r="E272" s="121">
        <v>42725</v>
      </c>
      <c r="F272" t="s">
        <v>352</v>
      </c>
      <c r="H272" t="s">
        <v>5417</v>
      </c>
      <c r="J272">
        <v>0</v>
      </c>
    </row>
    <row r="273" spans="1:10">
      <c r="A273" t="s">
        <v>5389</v>
      </c>
      <c r="B273" t="s">
        <v>6772</v>
      </c>
      <c r="C273" t="s">
        <v>682</v>
      </c>
      <c r="D273" t="s">
        <v>681</v>
      </c>
      <c r="E273" s="121">
        <v>41370</v>
      </c>
      <c r="F273" t="s">
        <v>107</v>
      </c>
      <c r="H273" t="s">
        <v>5418</v>
      </c>
      <c r="J273">
        <v>0</v>
      </c>
    </row>
    <row r="274" spans="1:10">
      <c r="A274" t="s">
        <v>5389</v>
      </c>
      <c r="B274" t="s">
        <v>6773</v>
      </c>
      <c r="C274" t="s">
        <v>684</v>
      </c>
      <c r="D274" t="s">
        <v>683</v>
      </c>
      <c r="E274" s="121">
        <v>42887</v>
      </c>
      <c r="F274" t="s">
        <v>57</v>
      </c>
      <c r="H274" t="s">
        <v>3889</v>
      </c>
      <c r="J274">
        <v>0</v>
      </c>
    </row>
    <row r="275" spans="1:10">
      <c r="A275" t="s">
        <v>5389</v>
      </c>
      <c r="B275" t="s">
        <v>6774</v>
      </c>
      <c r="C275" t="s">
        <v>686</v>
      </c>
      <c r="D275" t="s">
        <v>685</v>
      </c>
      <c r="E275" s="121">
        <v>42826</v>
      </c>
      <c r="F275" t="s">
        <v>57</v>
      </c>
      <c r="H275" t="s">
        <v>3889</v>
      </c>
      <c r="J275">
        <v>0</v>
      </c>
    </row>
    <row r="276" spans="1:10">
      <c r="A276" t="s">
        <v>5389</v>
      </c>
      <c r="B276" t="s">
        <v>6775</v>
      </c>
      <c r="C276" t="s">
        <v>688</v>
      </c>
      <c r="D276" t="s">
        <v>687</v>
      </c>
      <c r="E276" s="121" t="s">
        <v>689</v>
      </c>
      <c r="F276" t="s">
        <v>57</v>
      </c>
      <c r="H276" t="s">
        <v>5419</v>
      </c>
      <c r="J276">
        <v>0</v>
      </c>
    </row>
    <row r="277" spans="1:10">
      <c r="A277" t="s">
        <v>5389</v>
      </c>
      <c r="B277" t="s">
        <v>6776</v>
      </c>
      <c r="C277" t="s">
        <v>691</v>
      </c>
      <c r="D277" t="s">
        <v>690</v>
      </c>
      <c r="E277" s="121">
        <v>42772</v>
      </c>
      <c r="F277" t="s">
        <v>57</v>
      </c>
      <c r="H277" t="s">
        <v>5420</v>
      </c>
      <c r="J277">
        <v>0</v>
      </c>
    </row>
    <row r="278" spans="1:10">
      <c r="A278" t="s">
        <v>5389</v>
      </c>
      <c r="B278" t="s">
        <v>6777</v>
      </c>
      <c r="C278" t="s">
        <v>693</v>
      </c>
      <c r="D278" t="s">
        <v>692</v>
      </c>
      <c r="E278" s="121">
        <v>42542</v>
      </c>
      <c r="F278" t="s">
        <v>107</v>
      </c>
      <c r="H278" t="s">
        <v>5421</v>
      </c>
      <c r="J278">
        <v>0</v>
      </c>
    </row>
    <row r="279" spans="1:10">
      <c r="A279" t="s">
        <v>5389</v>
      </c>
      <c r="B279" t="s">
        <v>6778</v>
      </c>
      <c r="C279" t="s">
        <v>695</v>
      </c>
      <c r="D279" t="s">
        <v>694</v>
      </c>
      <c r="E279" s="121">
        <v>42542</v>
      </c>
      <c r="F279" t="s">
        <v>57</v>
      </c>
      <c r="H279" t="s">
        <v>5422</v>
      </c>
      <c r="J279">
        <v>0</v>
      </c>
    </row>
    <row r="280" spans="1:10">
      <c r="A280" t="s">
        <v>5389</v>
      </c>
      <c r="B280" t="s">
        <v>6779</v>
      </c>
      <c r="C280" t="s">
        <v>697</v>
      </c>
      <c r="D280" t="s">
        <v>696</v>
      </c>
      <c r="E280" s="121">
        <v>42876</v>
      </c>
      <c r="F280" t="s">
        <v>57</v>
      </c>
      <c r="H280" t="s">
        <v>5422</v>
      </c>
      <c r="J280">
        <v>0</v>
      </c>
    </row>
    <row r="281" spans="1:10">
      <c r="A281" t="s">
        <v>5389</v>
      </c>
      <c r="B281" t="s">
        <v>6780</v>
      </c>
      <c r="C281" t="s">
        <v>699</v>
      </c>
      <c r="D281" t="s">
        <v>698</v>
      </c>
      <c r="E281" s="121">
        <v>42300</v>
      </c>
      <c r="F281" t="s">
        <v>326</v>
      </c>
      <c r="H281" t="s">
        <v>5422</v>
      </c>
      <c r="J281">
        <v>0</v>
      </c>
    </row>
    <row r="282" spans="1:10">
      <c r="A282" t="s">
        <v>5389</v>
      </c>
      <c r="B282" t="s">
        <v>6781</v>
      </c>
      <c r="C282" t="s">
        <v>701</v>
      </c>
      <c r="D282" t="s">
        <v>700</v>
      </c>
      <c r="E282" s="121">
        <v>42607</v>
      </c>
      <c r="F282" t="s">
        <v>326</v>
      </c>
      <c r="H282" t="s">
        <v>5422</v>
      </c>
      <c r="J282">
        <v>0</v>
      </c>
    </row>
    <row r="283" spans="1:10">
      <c r="A283" t="s">
        <v>5389</v>
      </c>
      <c r="B283" t="s">
        <v>6782</v>
      </c>
      <c r="C283" t="s">
        <v>703</v>
      </c>
      <c r="D283" t="s">
        <v>702</v>
      </c>
      <c r="E283" s="121">
        <v>42324</v>
      </c>
      <c r="F283" t="s">
        <v>57</v>
      </c>
      <c r="H283" t="s">
        <v>5423</v>
      </c>
      <c r="J283">
        <v>0</v>
      </c>
    </row>
    <row r="284" spans="1:10">
      <c r="A284" t="s">
        <v>5389</v>
      </c>
      <c r="B284" t="s">
        <v>6783</v>
      </c>
      <c r="C284" t="s">
        <v>705</v>
      </c>
      <c r="D284" t="s">
        <v>704</v>
      </c>
      <c r="E284" s="121" t="s">
        <v>706</v>
      </c>
      <c r="F284" t="s">
        <v>107</v>
      </c>
      <c r="H284" t="s">
        <v>5424</v>
      </c>
      <c r="J284">
        <v>0</v>
      </c>
    </row>
    <row r="285" spans="1:10">
      <c r="A285" t="s">
        <v>5389</v>
      </c>
      <c r="B285" t="s">
        <v>6784</v>
      </c>
      <c r="C285" t="s">
        <v>708</v>
      </c>
      <c r="D285" t="s">
        <v>707</v>
      </c>
      <c r="E285" s="121">
        <v>41925</v>
      </c>
      <c r="F285" t="s">
        <v>558</v>
      </c>
      <c r="H285" t="s">
        <v>5425</v>
      </c>
      <c r="J285">
        <v>0</v>
      </c>
    </row>
    <row r="286" spans="1:10">
      <c r="A286" t="s">
        <v>5389</v>
      </c>
      <c r="B286" t="s">
        <v>6785</v>
      </c>
      <c r="C286" t="s">
        <v>710</v>
      </c>
      <c r="D286" t="s">
        <v>709</v>
      </c>
      <c r="E286" s="121" t="s">
        <v>711</v>
      </c>
      <c r="F286" t="s">
        <v>57</v>
      </c>
      <c r="H286" t="s">
        <v>5425</v>
      </c>
      <c r="J286">
        <v>0</v>
      </c>
    </row>
    <row r="287" spans="1:10">
      <c r="A287" t="s">
        <v>5389</v>
      </c>
      <c r="B287" t="s">
        <v>6786</v>
      </c>
      <c r="C287" t="s">
        <v>713</v>
      </c>
      <c r="D287" t="s">
        <v>712</v>
      </c>
      <c r="E287" s="121">
        <v>42858</v>
      </c>
      <c r="F287" t="s">
        <v>57</v>
      </c>
      <c r="H287" t="s">
        <v>5425</v>
      </c>
      <c r="J287">
        <v>0</v>
      </c>
    </row>
    <row r="288" spans="1:10">
      <c r="A288" t="s">
        <v>5389</v>
      </c>
      <c r="B288" t="s">
        <v>6787</v>
      </c>
      <c r="C288" t="s">
        <v>715</v>
      </c>
      <c r="D288" t="s">
        <v>714</v>
      </c>
      <c r="E288" s="121" t="s">
        <v>488</v>
      </c>
      <c r="F288" t="s">
        <v>558</v>
      </c>
      <c r="H288" t="s">
        <v>5426</v>
      </c>
      <c r="J288">
        <v>0</v>
      </c>
    </row>
    <row r="289" spans="1:10">
      <c r="A289" t="s">
        <v>5389</v>
      </c>
      <c r="B289" t="s">
        <v>6788</v>
      </c>
      <c r="C289" t="s">
        <v>717</v>
      </c>
      <c r="D289" t="s">
        <v>716</v>
      </c>
      <c r="E289" s="121" t="s">
        <v>718</v>
      </c>
      <c r="F289" t="s">
        <v>194</v>
      </c>
      <c r="H289" t="s">
        <v>5426</v>
      </c>
      <c r="J289">
        <v>0</v>
      </c>
    </row>
    <row r="290" spans="1:10">
      <c r="A290" t="s">
        <v>5389</v>
      </c>
      <c r="B290" t="s">
        <v>6789</v>
      </c>
      <c r="C290" t="s">
        <v>720</v>
      </c>
      <c r="D290" t="s">
        <v>719</v>
      </c>
      <c r="E290" s="121">
        <v>42846</v>
      </c>
      <c r="F290" t="s">
        <v>57</v>
      </c>
      <c r="H290" t="s">
        <v>5426</v>
      </c>
      <c r="J290">
        <v>0</v>
      </c>
    </row>
    <row r="291" spans="1:10">
      <c r="A291" t="s">
        <v>5389</v>
      </c>
      <c r="B291" t="s">
        <v>6790</v>
      </c>
      <c r="C291" t="s">
        <v>722</v>
      </c>
      <c r="D291" t="s">
        <v>721</v>
      </c>
      <c r="E291" s="121">
        <v>42887</v>
      </c>
      <c r="F291" t="s">
        <v>326</v>
      </c>
      <c r="H291" t="s">
        <v>5426</v>
      </c>
      <c r="J291">
        <v>0</v>
      </c>
    </row>
    <row r="292" spans="1:10">
      <c r="A292" t="s">
        <v>5389</v>
      </c>
      <c r="B292" t="s">
        <v>6791</v>
      </c>
      <c r="C292" t="s">
        <v>724</v>
      </c>
      <c r="D292" t="s">
        <v>723</v>
      </c>
      <c r="E292" s="121">
        <v>42552</v>
      </c>
      <c r="F292" t="s">
        <v>107</v>
      </c>
      <c r="H292" t="s">
        <v>5427</v>
      </c>
      <c r="J292">
        <v>0</v>
      </c>
    </row>
    <row r="293" spans="1:10">
      <c r="A293" t="s">
        <v>5389</v>
      </c>
      <c r="B293" t="s">
        <v>6792</v>
      </c>
      <c r="C293" t="s">
        <v>726</v>
      </c>
      <c r="D293" t="s">
        <v>725</v>
      </c>
      <c r="E293" s="121">
        <v>42876</v>
      </c>
      <c r="F293" t="s">
        <v>57</v>
      </c>
      <c r="H293" t="s">
        <v>5428</v>
      </c>
      <c r="J293">
        <v>0</v>
      </c>
    </row>
    <row r="294" spans="1:10">
      <c r="A294" t="s">
        <v>5389</v>
      </c>
      <c r="B294" t="s">
        <v>6793</v>
      </c>
      <c r="C294" t="s">
        <v>728</v>
      </c>
      <c r="D294" t="s">
        <v>727</v>
      </c>
      <c r="E294" s="121">
        <v>42846</v>
      </c>
      <c r="F294" t="s">
        <v>57</v>
      </c>
      <c r="H294" t="s">
        <v>5428</v>
      </c>
      <c r="J294">
        <v>0</v>
      </c>
    </row>
    <row r="295" spans="1:10">
      <c r="A295" t="s">
        <v>5389</v>
      </c>
      <c r="B295" t="s">
        <v>6794</v>
      </c>
      <c r="C295" t="s">
        <v>730</v>
      </c>
      <c r="D295" t="s">
        <v>729</v>
      </c>
      <c r="E295" s="121">
        <v>42876</v>
      </c>
      <c r="F295" t="s">
        <v>558</v>
      </c>
      <c r="H295" t="s">
        <v>5428</v>
      </c>
      <c r="J295">
        <v>0</v>
      </c>
    </row>
    <row r="296" spans="1:10">
      <c r="A296" t="s">
        <v>5389</v>
      </c>
      <c r="B296" t="s">
        <v>6795</v>
      </c>
      <c r="C296" t="s">
        <v>732</v>
      </c>
      <c r="D296" t="s">
        <v>731</v>
      </c>
      <c r="E296" s="121">
        <v>42876</v>
      </c>
      <c r="F296" t="s">
        <v>326</v>
      </c>
      <c r="H296" t="s">
        <v>5428</v>
      </c>
      <c r="J296">
        <v>0</v>
      </c>
    </row>
    <row r="297" spans="1:10">
      <c r="A297" t="s">
        <v>5389</v>
      </c>
      <c r="B297" t="s">
        <v>6796</v>
      </c>
      <c r="C297" t="s">
        <v>734</v>
      </c>
      <c r="D297" t="s">
        <v>733</v>
      </c>
      <c r="E297" s="121">
        <v>42876</v>
      </c>
      <c r="F297" t="s">
        <v>194</v>
      </c>
      <c r="H297" t="s">
        <v>5428</v>
      </c>
      <c r="J297">
        <v>0</v>
      </c>
    </row>
    <row r="298" spans="1:10">
      <c r="A298" t="s">
        <v>5389</v>
      </c>
      <c r="B298" t="s">
        <v>6797</v>
      </c>
      <c r="C298" t="s">
        <v>736</v>
      </c>
      <c r="D298" t="s">
        <v>735</v>
      </c>
      <c r="E298" s="121">
        <v>42876</v>
      </c>
      <c r="F298" t="s">
        <v>57</v>
      </c>
      <c r="H298" t="s">
        <v>5429</v>
      </c>
      <c r="J298">
        <v>0</v>
      </c>
    </row>
    <row r="299" spans="1:10">
      <c r="A299" t="s">
        <v>5389</v>
      </c>
      <c r="B299" t="s">
        <v>6798</v>
      </c>
      <c r="C299" t="s">
        <v>738</v>
      </c>
      <c r="D299" t="s">
        <v>737</v>
      </c>
      <c r="E299" s="121">
        <v>42876</v>
      </c>
      <c r="F299" t="s">
        <v>57</v>
      </c>
      <c r="H299" t="s">
        <v>5429</v>
      </c>
      <c r="J299">
        <v>0</v>
      </c>
    </row>
    <row r="300" spans="1:10">
      <c r="A300" t="s">
        <v>5389</v>
      </c>
      <c r="B300" t="s">
        <v>6799</v>
      </c>
      <c r="C300" t="s">
        <v>740</v>
      </c>
      <c r="D300" t="s">
        <v>739</v>
      </c>
      <c r="E300" s="121">
        <v>42887</v>
      </c>
      <c r="F300" t="s">
        <v>57</v>
      </c>
      <c r="H300" t="s">
        <v>5429</v>
      </c>
      <c r="J300">
        <v>0</v>
      </c>
    </row>
    <row r="301" spans="1:10">
      <c r="A301" t="s">
        <v>5389</v>
      </c>
      <c r="B301" t="s">
        <v>6800</v>
      </c>
      <c r="C301" t="s">
        <v>742</v>
      </c>
      <c r="D301" t="s">
        <v>741</v>
      </c>
      <c r="E301" s="121">
        <v>42876</v>
      </c>
      <c r="F301" t="s">
        <v>326</v>
      </c>
      <c r="H301" t="s">
        <v>5429</v>
      </c>
      <c r="J301">
        <v>0</v>
      </c>
    </row>
    <row r="302" spans="1:10">
      <c r="A302" t="s">
        <v>5389</v>
      </c>
      <c r="B302" t="s">
        <v>6801</v>
      </c>
      <c r="C302" t="s">
        <v>744</v>
      </c>
      <c r="D302" t="s">
        <v>743</v>
      </c>
      <c r="E302" s="121">
        <v>42826</v>
      </c>
      <c r="F302" t="s">
        <v>57</v>
      </c>
      <c r="H302" t="s">
        <v>5430</v>
      </c>
      <c r="J302">
        <v>0</v>
      </c>
    </row>
    <row r="303" spans="1:10">
      <c r="A303" t="s">
        <v>5389</v>
      </c>
      <c r="B303" t="s">
        <v>6802</v>
      </c>
      <c r="C303" t="s">
        <v>746</v>
      </c>
      <c r="D303" t="s">
        <v>745</v>
      </c>
      <c r="E303" s="121">
        <v>42667</v>
      </c>
      <c r="F303" t="s">
        <v>57</v>
      </c>
      <c r="H303" t="s">
        <v>5431</v>
      </c>
      <c r="J303">
        <v>0</v>
      </c>
    </row>
    <row r="304" spans="1:10">
      <c r="A304" t="s">
        <v>5389</v>
      </c>
      <c r="B304" t="s">
        <v>6803</v>
      </c>
      <c r="C304" t="s">
        <v>748</v>
      </c>
      <c r="D304" t="s">
        <v>747</v>
      </c>
      <c r="E304" s="121">
        <v>42887</v>
      </c>
      <c r="F304" t="s">
        <v>326</v>
      </c>
      <c r="H304" t="s">
        <v>5431</v>
      </c>
      <c r="J304">
        <v>0</v>
      </c>
    </row>
    <row r="305" spans="1:10">
      <c r="A305" t="s">
        <v>5389</v>
      </c>
      <c r="B305" t="s">
        <v>6804</v>
      </c>
      <c r="C305" t="s">
        <v>750</v>
      </c>
      <c r="D305" t="s">
        <v>749</v>
      </c>
      <c r="E305" s="121" t="s">
        <v>751</v>
      </c>
      <c r="F305" t="s">
        <v>107</v>
      </c>
      <c r="H305" t="s">
        <v>5432</v>
      </c>
      <c r="J305">
        <v>0</v>
      </c>
    </row>
    <row r="306" spans="1:10">
      <c r="A306" t="s">
        <v>5389</v>
      </c>
      <c r="B306" t="s">
        <v>6805</v>
      </c>
      <c r="C306" t="s">
        <v>753</v>
      </c>
      <c r="D306" t="s">
        <v>752</v>
      </c>
      <c r="E306" s="121">
        <v>42902</v>
      </c>
      <c r="F306" t="s">
        <v>194</v>
      </c>
      <c r="H306" t="s">
        <v>5433</v>
      </c>
      <c r="J306">
        <v>0</v>
      </c>
    </row>
    <row r="307" spans="1:10">
      <c r="A307" t="s">
        <v>5389</v>
      </c>
      <c r="B307" t="s">
        <v>6806</v>
      </c>
      <c r="C307" t="s">
        <v>755</v>
      </c>
      <c r="D307" t="s">
        <v>754</v>
      </c>
      <c r="E307" s="121">
        <v>42905</v>
      </c>
      <c r="F307" t="s">
        <v>57</v>
      </c>
      <c r="H307" t="s">
        <v>5433</v>
      </c>
      <c r="J307">
        <v>0</v>
      </c>
    </row>
    <row r="308" spans="1:10">
      <c r="A308" t="s">
        <v>5389</v>
      </c>
      <c r="B308" t="s">
        <v>6807</v>
      </c>
      <c r="C308" t="s">
        <v>757</v>
      </c>
      <c r="D308" t="s">
        <v>756</v>
      </c>
      <c r="E308" s="121">
        <v>42902</v>
      </c>
      <c r="F308" t="s">
        <v>57</v>
      </c>
      <c r="H308" t="s">
        <v>5433</v>
      </c>
      <c r="J308">
        <v>0</v>
      </c>
    </row>
    <row r="309" spans="1:10">
      <c r="A309" t="s">
        <v>5389</v>
      </c>
      <c r="B309" t="s">
        <v>6808</v>
      </c>
      <c r="C309" t="s">
        <v>759</v>
      </c>
      <c r="D309" t="s">
        <v>758</v>
      </c>
      <c r="E309" s="121">
        <v>42876</v>
      </c>
      <c r="F309" t="s">
        <v>558</v>
      </c>
      <c r="H309" t="s">
        <v>5433</v>
      </c>
      <c r="J309">
        <v>0</v>
      </c>
    </row>
    <row r="310" spans="1:10">
      <c r="A310" t="s">
        <v>5389</v>
      </c>
      <c r="B310" t="s">
        <v>6809</v>
      </c>
      <c r="C310" t="s">
        <v>761</v>
      </c>
      <c r="D310" t="s">
        <v>760</v>
      </c>
      <c r="E310" s="121" t="s">
        <v>762</v>
      </c>
      <c r="F310" t="s">
        <v>326</v>
      </c>
      <c r="H310" t="s">
        <v>5433</v>
      </c>
      <c r="J310">
        <v>0</v>
      </c>
    </row>
    <row r="311" spans="1:10">
      <c r="A311" t="s">
        <v>5389</v>
      </c>
      <c r="B311" t="s">
        <v>6810</v>
      </c>
      <c r="C311" t="s">
        <v>764</v>
      </c>
      <c r="D311" t="s">
        <v>763</v>
      </c>
      <c r="E311" s="121">
        <v>42876</v>
      </c>
      <c r="F311" t="s">
        <v>57</v>
      </c>
      <c r="H311" t="s">
        <v>5434</v>
      </c>
      <c r="J311">
        <v>0</v>
      </c>
    </row>
    <row r="312" spans="1:10">
      <c r="A312" t="s">
        <v>5389</v>
      </c>
      <c r="B312" t="s">
        <v>6811</v>
      </c>
      <c r="C312" t="s">
        <v>766</v>
      </c>
      <c r="D312" t="s">
        <v>765</v>
      </c>
      <c r="E312" s="121">
        <v>42876</v>
      </c>
      <c r="F312" t="s">
        <v>326</v>
      </c>
      <c r="H312" t="s">
        <v>5434</v>
      </c>
      <c r="J312">
        <v>0</v>
      </c>
    </row>
    <row r="313" spans="1:10">
      <c r="A313" t="s">
        <v>5389</v>
      </c>
      <c r="B313" t="s">
        <v>6812</v>
      </c>
      <c r="C313" t="s">
        <v>768</v>
      </c>
      <c r="D313" t="s">
        <v>767</v>
      </c>
      <c r="E313" s="121">
        <v>42887</v>
      </c>
      <c r="F313" t="s">
        <v>57</v>
      </c>
      <c r="H313" t="s">
        <v>5434</v>
      </c>
      <c r="J313">
        <v>0</v>
      </c>
    </row>
    <row r="314" spans="1:10">
      <c r="A314" t="s">
        <v>5389</v>
      </c>
      <c r="B314" t="s">
        <v>6813</v>
      </c>
      <c r="C314" t="s">
        <v>770</v>
      </c>
      <c r="D314" t="s">
        <v>769</v>
      </c>
      <c r="E314" s="121" t="s">
        <v>771</v>
      </c>
      <c r="F314" t="s">
        <v>107</v>
      </c>
      <c r="H314" t="s">
        <v>5435</v>
      </c>
      <c r="J314">
        <v>1</v>
      </c>
    </row>
    <row r="315" spans="1:10">
      <c r="A315" t="s">
        <v>5389</v>
      </c>
      <c r="B315" t="s">
        <v>6814</v>
      </c>
      <c r="C315" t="s">
        <v>773</v>
      </c>
      <c r="D315" t="s">
        <v>772</v>
      </c>
      <c r="E315" s="121">
        <v>42552</v>
      </c>
      <c r="F315" t="s">
        <v>57</v>
      </c>
      <c r="H315" t="s">
        <v>5435</v>
      </c>
      <c r="J315">
        <v>0</v>
      </c>
    </row>
    <row r="316" spans="1:10">
      <c r="A316" t="s">
        <v>5389</v>
      </c>
      <c r="B316" t="s">
        <v>6815</v>
      </c>
      <c r="C316" t="s">
        <v>775</v>
      </c>
      <c r="D316" t="s">
        <v>774</v>
      </c>
      <c r="E316" s="121">
        <v>42583</v>
      </c>
      <c r="F316" t="s">
        <v>57</v>
      </c>
      <c r="H316" t="s">
        <v>5435</v>
      </c>
      <c r="J316">
        <v>0</v>
      </c>
    </row>
    <row r="317" spans="1:10">
      <c r="A317" t="s">
        <v>5389</v>
      </c>
      <c r="B317" t="s">
        <v>6816</v>
      </c>
      <c r="C317" t="s">
        <v>777</v>
      </c>
      <c r="D317" t="s">
        <v>776</v>
      </c>
      <c r="E317" s="121">
        <v>42863</v>
      </c>
      <c r="F317" t="s">
        <v>558</v>
      </c>
      <c r="H317" t="s">
        <v>5435</v>
      </c>
      <c r="J317">
        <v>0</v>
      </c>
    </row>
    <row r="318" spans="1:10">
      <c r="A318" t="s">
        <v>5389</v>
      </c>
      <c r="B318" t="s">
        <v>6817</v>
      </c>
      <c r="C318" t="s">
        <v>779</v>
      </c>
      <c r="D318" t="s">
        <v>778</v>
      </c>
      <c r="E318" s="121">
        <v>42887</v>
      </c>
      <c r="F318" t="s">
        <v>326</v>
      </c>
      <c r="H318" t="s">
        <v>5435</v>
      </c>
      <c r="J318">
        <v>0</v>
      </c>
    </row>
    <row r="319" spans="1:10">
      <c r="A319" t="s">
        <v>5389</v>
      </c>
      <c r="B319" t="s">
        <v>6818</v>
      </c>
      <c r="C319" t="s">
        <v>781</v>
      </c>
      <c r="D319" t="s">
        <v>780</v>
      </c>
      <c r="E319" s="121">
        <v>42231</v>
      </c>
      <c r="F319" t="s">
        <v>107</v>
      </c>
      <c r="H319" t="s">
        <v>5436</v>
      </c>
      <c r="J319">
        <v>0</v>
      </c>
    </row>
    <row r="320" spans="1:10">
      <c r="A320" t="s">
        <v>5389</v>
      </c>
      <c r="B320" t="s">
        <v>6819</v>
      </c>
      <c r="C320" t="s">
        <v>783</v>
      </c>
      <c r="D320" t="s">
        <v>782</v>
      </c>
      <c r="E320" s="121">
        <v>42826</v>
      </c>
      <c r="F320" t="s">
        <v>57</v>
      </c>
      <c r="H320" t="s">
        <v>5436</v>
      </c>
      <c r="J320">
        <v>0</v>
      </c>
    </row>
    <row r="321" spans="1:10">
      <c r="A321" t="s">
        <v>5389</v>
      </c>
      <c r="B321" t="s">
        <v>6820</v>
      </c>
      <c r="C321" t="s">
        <v>785</v>
      </c>
      <c r="D321" t="s">
        <v>784</v>
      </c>
      <c r="E321" s="121">
        <v>42644</v>
      </c>
      <c r="F321" t="s">
        <v>57</v>
      </c>
      <c r="H321" t="s">
        <v>5436</v>
      </c>
      <c r="J321">
        <v>1</v>
      </c>
    </row>
    <row r="322" spans="1:10">
      <c r="A322" t="s">
        <v>5389</v>
      </c>
      <c r="B322" t="s">
        <v>6821</v>
      </c>
      <c r="C322" t="s">
        <v>787</v>
      </c>
      <c r="D322" t="s">
        <v>786</v>
      </c>
      <c r="E322" s="121">
        <v>42887</v>
      </c>
      <c r="F322" t="s">
        <v>57</v>
      </c>
      <c r="H322" t="s">
        <v>5436</v>
      </c>
      <c r="J322">
        <v>0</v>
      </c>
    </row>
    <row r="323" spans="1:10">
      <c r="A323" t="s">
        <v>5389</v>
      </c>
      <c r="B323" t="s">
        <v>6822</v>
      </c>
      <c r="C323" t="s">
        <v>789</v>
      </c>
      <c r="D323" t="s">
        <v>788</v>
      </c>
      <c r="E323" s="121">
        <v>42298</v>
      </c>
      <c r="F323" t="s">
        <v>326</v>
      </c>
      <c r="H323" t="s">
        <v>5436</v>
      </c>
      <c r="J323">
        <v>0</v>
      </c>
    </row>
    <row r="324" spans="1:10">
      <c r="A324" t="s">
        <v>5389</v>
      </c>
      <c r="B324" t="s">
        <v>6823</v>
      </c>
      <c r="C324" t="s">
        <v>791</v>
      </c>
      <c r="D324" t="s">
        <v>790</v>
      </c>
      <c r="E324" s="121">
        <v>42583</v>
      </c>
      <c r="F324" t="s">
        <v>352</v>
      </c>
      <c r="H324" t="s">
        <v>5437</v>
      </c>
      <c r="J324">
        <v>0</v>
      </c>
    </row>
    <row r="325" spans="1:10">
      <c r="A325" t="s">
        <v>5438</v>
      </c>
      <c r="B325" t="s">
        <v>6824</v>
      </c>
      <c r="C325" t="s">
        <v>793</v>
      </c>
      <c r="D325" t="s">
        <v>792</v>
      </c>
      <c r="E325" s="121">
        <v>41099</v>
      </c>
      <c r="F325" t="s">
        <v>107</v>
      </c>
      <c r="J325">
        <v>0</v>
      </c>
    </row>
    <row r="326" spans="1:10">
      <c r="A326" t="s">
        <v>5438</v>
      </c>
      <c r="B326" t="s">
        <v>6825</v>
      </c>
      <c r="C326" t="s">
        <v>795</v>
      </c>
      <c r="D326" t="s">
        <v>794</v>
      </c>
      <c r="E326" s="121">
        <v>42233</v>
      </c>
      <c r="F326" t="s">
        <v>176</v>
      </c>
      <c r="H326" t="s">
        <v>5439</v>
      </c>
      <c r="J326">
        <v>0</v>
      </c>
    </row>
    <row r="327" spans="1:10">
      <c r="A327" t="s">
        <v>5438</v>
      </c>
      <c r="B327" t="s">
        <v>6826</v>
      </c>
      <c r="C327" t="s">
        <v>797</v>
      </c>
      <c r="D327" t="s">
        <v>796</v>
      </c>
      <c r="E327" s="121" t="s">
        <v>798</v>
      </c>
      <c r="F327" t="s">
        <v>57</v>
      </c>
      <c r="H327" t="s">
        <v>5439</v>
      </c>
      <c r="J327">
        <v>0</v>
      </c>
    </row>
    <row r="328" spans="1:10">
      <c r="A328" t="s">
        <v>5438</v>
      </c>
      <c r="B328" t="s">
        <v>6827</v>
      </c>
      <c r="C328" t="s">
        <v>800</v>
      </c>
      <c r="D328" t="s">
        <v>799</v>
      </c>
      <c r="E328" s="121">
        <v>42528</v>
      </c>
      <c r="F328" t="s">
        <v>194</v>
      </c>
      <c r="H328" t="s">
        <v>5439</v>
      </c>
      <c r="J328">
        <v>0</v>
      </c>
    </row>
    <row r="329" spans="1:10">
      <c r="A329" t="s">
        <v>5438</v>
      </c>
      <c r="B329" t="s">
        <v>6828</v>
      </c>
      <c r="C329" t="s">
        <v>802</v>
      </c>
      <c r="D329" t="s">
        <v>801</v>
      </c>
      <c r="E329" s="121">
        <v>42887</v>
      </c>
      <c r="F329" t="s">
        <v>194</v>
      </c>
      <c r="H329" t="s">
        <v>5439</v>
      </c>
      <c r="J329">
        <v>0</v>
      </c>
    </row>
    <row r="330" spans="1:10">
      <c r="A330" t="s">
        <v>5438</v>
      </c>
      <c r="B330" t="s">
        <v>6829</v>
      </c>
      <c r="C330" t="s">
        <v>804</v>
      </c>
      <c r="D330" t="s">
        <v>803</v>
      </c>
      <c r="E330" s="121" t="s">
        <v>805</v>
      </c>
      <c r="F330" t="s">
        <v>57</v>
      </c>
      <c r="H330" t="s">
        <v>5439</v>
      </c>
      <c r="J330">
        <v>0</v>
      </c>
    </row>
    <row r="331" spans="1:10">
      <c r="A331" t="s">
        <v>5438</v>
      </c>
      <c r="B331" t="s">
        <v>6830</v>
      </c>
      <c r="C331" t="s">
        <v>807</v>
      </c>
      <c r="D331" t="s">
        <v>806</v>
      </c>
      <c r="E331" s="121">
        <v>42259</v>
      </c>
      <c r="F331" t="s">
        <v>326</v>
      </c>
      <c r="H331" t="s">
        <v>5439</v>
      </c>
      <c r="J331">
        <v>1</v>
      </c>
    </row>
    <row r="332" spans="1:10">
      <c r="A332" t="s">
        <v>5438</v>
      </c>
      <c r="B332" t="s">
        <v>6831</v>
      </c>
      <c r="C332" t="s">
        <v>809</v>
      </c>
      <c r="D332" t="s">
        <v>808</v>
      </c>
      <c r="E332" s="121" t="s">
        <v>810</v>
      </c>
      <c r="F332" t="s">
        <v>57</v>
      </c>
      <c r="H332" t="s">
        <v>5439</v>
      </c>
      <c r="J332">
        <v>0</v>
      </c>
    </row>
    <row r="333" spans="1:10">
      <c r="A333" t="s">
        <v>5438</v>
      </c>
      <c r="B333" t="s">
        <v>6832</v>
      </c>
      <c r="C333" t="s">
        <v>812</v>
      </c>
      <c r="D333" t="s">
        <v>811</v>
      </c>
      <c r="E333" s="121">
        <v>42229</v>
      </c>
      <c r="F333" t="s">
        <v>107</v>
      </c>
      <c r="J333">
        <v>0</v>
      </c>
    </row>
    <row r="334" spans="1:10">
      <c r="A334" t="s">
        <v>5438</v>
      </c>
      <c r="B334" t="s">
        <v>6833</v>
      </c>
      <c r="C334" t="s">
        <v>814</v>
      </c>
      <c r="D334" t="s">
        <v>813</v>
      </c>
      <c r="E334" s="121">
        <v>41036</v>
      </c>
      <c r="F334" t="s">
        <v>176</v>
      </c>
      <c r="H334" t="s">
        <v>5439</v>
      </c>
      <c r="J334">
        <v>0</v>
      </c>
    </row>
    <row r="335" spans="1:10">
      <c r="A335" t="s">
        <v>5438</v>
      </c>
      <c r="B335" t="s">
        <v>6834</v>
      </c>
      <c r="C335" t="s">
        <v>816</v>
      </c>
      <c r="D335" t="s">
        <v>815</v>
      </c>
      <c r="E335" s="121">
        <v>42522</v>
      </c>
      <c r="F335" t="s">
        <v>57</v>
      </c>
      <c r="H335" t="s">
        <v>5439</v>
      </c>
      <c r="J335">
        <v>0</v>
      </c>
    </row>
    <row r="336" spans="1:10">
      <c r="A336" t="s">
        <v>5438</v>
      </c>
      <c r="B336" t="s">
        <v>6835</v>
      </c>
      <c r="C336" t="s">
        <v>818</v>
      </c>
      <c r="D336" t="s">
        <v>817</v>
      </c>
      <c r="E336" s="121">
        <v>41821</v>
      </c>
      <c r="F336" t="s">
        <v>57</v>
      </c>
      <c r="H336" t="s">
        <v>5439</v>
      </c>
      <c r="J336">
        <v>0</v>
      </c>
    </row>
    <row r="337" spans="1:10">
      <c r="A337" t="s">
        <v>5438</v>
      </c>
      <c r="B337" t="s">
        <v>6836</v>
      </c>
      <c r="C337" t="s">
        <v>820</v>
      </c>
      <c r="D337" t="s">
        <v>819</v>
      </c>
      <c r="E337" s="121">
        <v>41487</v>
      </c>
      <c r="F337" t="s">
        <v>326</v>
      </c>
      <c r="H337" t="s">
        <v>5439</v>
      </c>
      <c r="J337">
        <v>0</v>
      </c>
    </row>
    <row r="338" spans="1:10">
      <c r="A338" t="s">
        <v>5438</v>
      </c>
      <c r="B338" t="s">
        <v>6837</v>
      </c>
      <c r="C338" t="s">
        <v>822</v>
      </c>
      <c r="D338" t="s">
        <v>821</v>
      </c>
      <c r="E338" s="121" t="s">
        <v>823</v>
      </c>
      <c r="F338" t="s">
        <v>194</v>
      </c>
      <c r="H338" t="s">
        <v>5439</v>
      </c>
      <c r="J338">
        <v>0</v>
      </c>
    </row>
    <row r="339" spans="1:10">
      <c r="A339" t="s">
        <v>5438</v>
      </c>
      <c r="B339" t="s">
        <v>6838</v>
      </c>
      <c r="C339" t="s">
        <v>825</v>
      </c>
      <c r="D339" t="s">
        <v>824</v>
      </c>
      <c r="E339" s="121">
        <v>42887</v>
      </c>
      <c r="F339" t="s">
        <v>57</v>
      </c>
      <c r="H339" t="s">
        <v>5439</v>
      </c>
      <c r="J339">
        <v>0</v>
      </c>
    </row>
    <row r="340" spans="1:10">
      <c r="A340" t="s">
        <v>5438</v>
      </c>
      <c r="B340" t="s">
        <v>6839</v>
      </c>
      <c r="C340" t="s">
        <v>827</v>
      </c>
      <c r="D340" t="s">
        <v>826</v>
      </c>
      <c r="E340" s="121">
        <v>42887</v>
      </c>
      <c r="F340" t="s">
        <v>57</v>
      </c>
      <c r="H340" t="s">
        <v>5439</v>
      </c>
      <c r="J340">
        <v>0</v>
      </c>
    </row>
    <row r="341" spans="1:10">
      <c r="A341" t="s">
        <v>5438</v>
      </c>
      <c r="B341" t="s">
        <v>6840</v>
      </c>
      <c r="C341" t="s">
        <v>829</v>
      </c>
      <c r="D341" t="s">
        <v>828</v>
      </c>
      <c r="E341" s="121">
        <v>41038</v>
      </c>
      <c r="F341" t="s">
        <v>57</v>
      </c>
      <c r="H341" t="s">
        <v>5440</v>
      </c>
      <c r="J341">
        <v>0</v>
      </c>
    </row>
    <row r="342" spans="1:10">
      <c r="A342" t="s">
        <v>5438</v>
      </c>
      <c r="B342" t="s">
        <v>6841</v>
      </c>
      <c r="C342" t="s">
        <v>831</v>
      </c>
      <c r="D342" t="s">
        <v>830</v>
      </c>
      <c r="E342" s="121">
        <v>41456</v>
      </c>
      <c r="F342" t="s">
        <v>107</v>
      </c>
      <c r="J342">
        <v>0</v>
      </c>
    </row>
    <row r="343" spans="1:10">
      <c r="A343" t="s">
        <v>5438</v>
      </c>
      <c r="B343" t="s">
        <v>6842</v>
      </c>
      <c r="C343" t="s">
        <v>833</v>
      </c>
      <c r="D343" t="s">
        <v>832</v>
      </c>
      <c r="E343" s="121">
        <v>42887</v>
      </c>
      <c r="F343" t="s">
        <v>57</v>
      </c>
      <c r="H343" t="s">
        <v>5441</v>
      </c>
      <c r="J343">
        <v>0</v>
      </c>
    </row>
    <row r="344" spans="1:10">
      <c r="A344" t="s">
        <v>5438</v>
      </c>
      <c r="B344" t="s">
        <v>6843</v>
      </c>
      <c r="C344" t="s">
        <v>835</v>
      </c>
      <c r="D344" t="s">
        <v>834</v>
      </c>
      <c r="E344" s="121">
        <v>41068</v>
      </c>
      <c r="F344" t="s">
        <v>176</v>
      </c>
      <c r="H344" t="s">
        <v>5441</v>
      </c>
      <c r="J344">
        <v>0</v>
      </c>
    </row>
    <row r="345" spans="1:10">
      <c r="A345" t="s">
        <v>5438</v>
      </c>
      <c r="B345" t="s">
        <v>6844</v>
      </c>
      <c r="C345" t="s">
        <v>837</v>
      </c>
      <c r="D345" t="s">
        <v>836</v>
      </c>
      <c r="E345" s="121">
        <v>42858</v>
      </c>
      <c r="F345" t="s">
        <v>57</v>
      </c>
      <c r="H345" t="s">
        <v>5441</v>
      </c>
      <c r="J345">
        <v>0</v>
      </c>
    </row>
    <row r="346" spans="1:10">
      <c r="A346" t="s">
        <v>5438</v>
      </c>
      <c r="B346" t="s">
        <v>6845</v>
      </c>
      <c r="C346" t="s">
        <v>839</v>
      </c>
      <c r="D346" t="s">
        <v>838</v>
      </c>
      <c r="E346" s="121">
        <v>42856</v>
      </c>
      <c r="F346" t="s">
        <v>326</v>
      </c>
      <c r="H346" t="s">
        <v>5441</v>
      </c>
      <c r="J346">
        <v>0</v>
      </c>
    </row>
    <row r="347" spans="1:10">
      <c r="A347" t="s">
        <v>5438</v>
      </c>
      <c r="B347" t="s">
        <v>6846</v>
      </c>
      <c r="C347" t="s">
        <v>841</v>
      </c>
      <c r="D347" t="s">
        <v>840</v>
      </c>
      <c r="E347" s="121">
        <v>42422</v>
      </c>
      <c r="F347" t="s">
        <v>326</v>
      </c>
      <c r="H347" t="s">
        <v>5441</v>
      </c>
      <c r="J347">
        <v>0</v>
      </c>
    </row>
    <row r="348" spans="1:10">
      <c r="A348" t="s">
        <v>5438</v>
      </c>
      <c r="B348" t="s">
        <v>6847</v>
      </c>
      <c r="C348" t="s">
        <v>843</v>
      </c>
      <c r="D348" t="s">
        <v>842</v>
      </c>
      <c r="E348" s="121">
        <v>42597</v>
      </c>
      <c r="F348" t="s">
        <v>194</v>
      </c>
      <c r="H348" t="s">
        <v>5441</v>
      </c>
      <c r="J348">
        <v>0</v>
      </c>
    </row>
    <row r="349" spans="1:10">
      <c r="A349" t="s">
        <v>5438</v>
      </c>
      <c r="B349" t="s">
        <v>6848</v>
      </c>
      <c r="C349" t="s">
        <v>845</v>
      </c>
      <c r="D349" t="s">
        <v>844</v>
      </c>
      <c r="E349" s="121">
        <v>42901</v>
      </c>
      <c r="F349" t="s">
        <v>57</v>
      </c>
      <c r="H349" t="s">
        <v>5441</v>
      </c>
      <c r="J349">
        <v>0</v>
      </c>
    </row>
    <row r="350" spans="1:10">
      <c r="A350" t="s">
        <v>5438</v>
      </c>
      <c r="B350" t="s">
        <v>5438</v>
      </c>
      <c r="D350" t="s">
        <v>846</v>
      </c>
      <c r="E350" s="121">
        <v>42826</v>
      </c>
      <c r="F350" t="s">
        <v>57</v>
      </c>
      <c r="H350" t="s">
        <v>5442</v>
      </c>
      <c r="J350">
        <v>0</v>
      </c>
    </row>
    <row r="351" spans="1:10">
      <c r="A351" t="s">
        <v>5438</v>
      </c>
      <c r="B351" t="s">
        <v>6849</v>
      </c>
      <c r="C351" t="s">
        <v>848</v>
      </c>
      <c r="D351" t="s">
        <v>847</v>
      </c>
      <c r="E351" s="121">
        <v>42826</v>
      </c>
      <c r="F351" t="s">
        <v>107</v>
      </c>
      <c r="J351">
        <v>0</v>
      </c>
    </row>
    <row r="352" spans="1:10">
      <c r="A352" t="s">
        <v>5438</v>
      </c>
      <c r="B352" t="s">
        <v>6850</v>
      </c>
      <c r="C352" t="s">
        <v>850</v>
      </c>
      <c r="D352" t="s">
        <v>849</v>
      </c>
      <c r="E352" s="121">
        <v>41944</v>
      </c>
      <c r="F352" t="s">
        <v>107</v>
      </c>
      <c r="J352">
        <v>0</v>
      </c>
    </row>
    <row r="353" spans="1:10">
      <c r="A353" t="s">
        <v>5438</v>
      </c>
      <c r="B353" t="s">
        <v>6851</v>
      </c>
      <c r="C353" t="s">
        <v>852</v>
      </c>
      <c r="D353" t="s">
        <v>851</v>
      </c>
      <c r="E353" s="121">
        <v>42298</v>
      </c>
      <c r="F353" t="s">
        <v>57</v>
      </c>
      <c r="H353" t="s">
        <v>5443</v>
      </c>
      <c r="J353">
        <v>0</v>
      </c>
    </row>
    <row r="354" spans="1:10">
      <c r="A354" t="s">
        <v>5438</v>
      </c>
      <c r="B354" t="s">
        <v>6852</v>
      </c>
      <c r="C354" t="s">
        <v>854</v>
      </c>
      <c r="D354" t="s">
        <v>853</v>
      </c>
      <c r="E354" s="121">
        <v>42298</v>
      </c>
      <c r="F354" t="s">
        <v>57</v>
      </c>
      <c r="H354" t="s">
        <v>5444</v>
      </c>
      <c r="J354">
        <v>0</v>
      </c>
    </row>
    <row r="355" spans="1:10">
      <c r="A355" t="s">
        <v>5438</v>
      </c>
      <c r="B355" t="s">
        <v>6853</v>
      </c>
      <c r="C355" t="s">
        <v>856</v>
      </c>
      <c r="D355" t="s">
        <v>855</v>
      </c>
      <c r="E355" s="121">
        <v>41633</v>
      </c>
      <c r="F355" t="s">
        <v>107</v>
      </c>
      <c r="J355">
        <v>0</v>
      </c>
    </row>
    <row r="356" spans="1:10">
      <c r="A356" t="s">
        <v>5438</v>
      </c>
      <c r="B356" t="s">
        <v>6854</v>
      </c>
      <c r="C356" t="s">
        <v>858</v>
      </c>
      <c r="D356" t="s">
        <v>857</v>
      </c>
      <c r="E356" s="121">
        <v>42066</v>
      </c>
      <c r="F356" t="s">
        <v>326</v>
      </c>
      <c r="H356" t="s">
        <v>5445</v>
      </c>
      <c r="J356">
        <v>0</v>
      </c>
    </row>
    <row r="357" spans="1:10">
      <c r="A357" t="s">
        <v>5438</v>
      </c>
      <c r="B357" t="s">
        <v>6855</v>
      </c>
      <c r="C357" t="s">
        <v>860</v>
      </c>
      <c r="D357" t="s">
        <v>859</v>
      </c>
      <c r="E357" s="121" t="s">
        <v>861</v>
      </c>
      <c r="F357" t="s">
        <v>326</v>
      </c>
      <c r="H357" t="s">
        <v>5445</v>
      </c>
      <c r="J357">
        <v>0</v>
      </c>
    </row>
    <row r="358" spans="1:10">
      <c r="A358" t="s">
        <v>5438</v>
      </c>
      <c r="B358" t="s">
        <v>6856</v>
      </c>
      <c r="C358" t="s">
        <v>863</v>
      </c>
      <c r="D358" t="s">
        <v>862</v>
      </c>
      <c r="E358" s="121">
        <v>41944</v>
      </c>
      <c r="F358" t="s">
        <v>57</v>
      </c>
      <c r="H358" t="s">
        <v>5445</v>
      </c>
      <c r="J358">
        <v>0</v>
      </c>
    </row>
    <row r="359" spans="1:10">
      <c r="A359" t="s">
        <v>5438</v>
      </c>
      <c r="B359" t="s">
        <v>6857</v>
      </c>
      <c r="C359" t="s">
        <v>865</v>
      </c>
      <c r="D359" t="s">
        <v>864</v>
      </c>
      <c r="E359" s="121">
        <v>42858</v>
      </c>
      <c r="F359" t="s">
        <v>57</v>
      </c>
      <c r="H359" t="s">
        <v>5445</v>
      </c>
      <c r="J359">
        <v>1</v>
      </c>
    </row>
    <row r="360" spans="1:10">
      <c r="A360" t="s">
        <v>5438</v>
      </c>
      <c r="B360" t="s">
        <v>6858</v>
      </c>
      <c r="C360" t="s">
        <v>867</v>
      </c>
      <c r="D360" t="s">
        <v>866</v>
      </c>
      <c r="E360" s="121">
        <v>42335</v>
      </c>
      <c r="F360" t="s">
        <v>57</v>
      </c>
      <c r="H360" t="s">
        <v>5446</v>
      </c>
      <c r="J360">
        <v>0</v>
      </c>
    </row>
    <row r="361" spans="1:10">
      <c r="A361" t="s">
        <v>5438</v>
      </c>
      <c r="B361" t="s">
        <v>6859</v>
      </c>
      <c r="C361" t="s">
        <v>869</v>
      </c>
      <c r="D361" t="s">
        <v>868</v>
      </c>
      <c r="E361" s="121">
        <v>41687</v>
      </c>
      <c r="F361" t="s">
        <v>57</v>
      </c>
      <c r="H361" t="s">
        <v>5447</v>
      </c>
      <c r="J361">
        <v>0</v>
      </c>
    </row>
    <row r="362" spans="1:10">
      <c r="A362" t="s">
        <v>5438</v>
      </c>
      <c r="B362" t="s">
        <v>6860</v>
      </c>
      <c r="C362" t="s">
        <v>871</v>
      </c>
      <c r="D362" t="s">
        <v>870</v>
      </c>
      <c r="E362" s="121" t="s">
        <v>872</v>
      </c>
      <c r="F362" t="s">
        <v>57</v>
      </c>
      <c r="H362" t="s">
        <v>5447</v>
      </c>
      <c r="J362">
        <v>0</v>
      </c>
    </row>
    <row r="363" spans="1:10">
      <c r="A363" t="s">
        <v>5438</v>
      </c>
      <c r="B363" t="s">
        <v>6861</v>
      </c>
      <c r="C363" t="s">
        <v>874</v>
      </c>
      <c r="D363" t="s">
        <v>873</v>
      </c>
      <c r="E363" s="121">
        <v>42583</v>
      </c>
      <c r="F363" t="s">
        <v>654</v>
      </c>
      <c r="H363" t="s">
        <v>5448</v>
      </c>
      <c r="J363">
        <v>0</v>
      </c>
    </row>
    <row r="364" spans="1:10">
      <c r="A364" t="s">
        <v>5438</v>
      </c>
      <c r="B364" t="s">
        <v>6862</v>
      </c>
      <c r="C364" t="s">
        <v>876</v>
      </c>
      <c r="D364" t="s">
        <v>875</v>
      </c>
      <c r="E364" s="121">
        <v>41336</v>
      </c>
      <c r="F364" t="s">
        <v>107</v>
      </c>
      <c r="J364">
        <v>0</v>
      </c>
    </row>
    <row r="365" spans="1:10">
      <c r="A365" t="s">
        <v>5438</v>
      </c>
      <c r="B365" t="s">
        <v>6863</v>
      </c>
      <c r="C365" t="s">
        <v>878</v>
      </c>
      <c r="D365" t="s">
        <v>877</v>
      </c>
      <c r="E365" s="121">
        <v>41852</v>
      </c>
      <c r="F365" t="s">
        <v>57</v>
      </c>
      <c r="H365" t="s">
        <v>5449</v>
      </c>
      <c r="J365">
        <v>0</v>
      </c>
    </row>
    <row r="366" spans="1:10">
      <c r="A366" t="s">
        <v>5438</v>
      </c>
      <c r="B366" t="s">
        <v>6864</v>
      </c>
      <c r="C366" t="s">
        <v>880</v>
      </c>
      <c r="D366" t="s">
        <v>879</v>
      </c>
      <c r="E366" s="121">
        <v>42826</v>
      </c>
      <c r="F366" t="s">
        <v>57</v>
      </c>
      <c r="H366" t="s">
        <v>5449</v>
      </c>
      <c r="J366">
        <v>0</v>
      </c>
    </row>
    <row r="367" spans="1:10">
      <c r="A367" t="s">
        <v>5438</v>
      </c>
      <c r="B367" t="s">
        <v>6865</v>
      </c>
      <c r="C367" t="s">
        <v>882</v>
      </c>
      <c r="D367" t="s">
        <v>881</v>
      </c>
      <c r="E367" s="121" t="s">
        <v>883</v>
      </c>
      <c r="F367" t="s">
        <v>326</v>
      </c>
      <c r="H367" t="s">
        <v>5449</v>
      </c>
      <c r="J367">
        <v>0</v>
      </c>
    </row>
    <row r="368" spans="1:10">
      <c r="A368" t="s">
        <v>5438</v>
      </c>
      <c r="B368" t="s">
        <v>6866</v>
      </c>
      <c r="C368" t="s">
        <v>885</v>
      </c>
      <c r="D368" t="s">
        <v>884</v>
      </c>
      <c r="E368" s="121">
        <v>42892</v>
      </c>
      <c r="F368" t="s">
        <v>57</v>
      </c>
      <c r="H368" t="s">
        <v>5449</v>
      </c>
      <c r="J368">
        <v>0</v>
      </c>
    </row>
    <row r="369" spans="1:10">
      <c r="A369" t="s">
        <v>5438</v>
      </c>
      <c r="B369" t="s">
        <v>6867</v>
      </c>
      <c r="C369" t="s">
        <v>887</v>
      </c>
      <c r="D369" t="s">
        <v>886</v>
      </c>
      <c r="E369" s="121">
        <v>41694</v>
      </c>
      <c r="F369" t="s">
        <v>57</v>
      </c>
      <c r="H369" t="s">
        <v>5450</v>
      </c>
      <c r="J369">
        <v>0</v>
      </c>
    </row>
    <row r="370" spans="1:10">
      <c r="A370" t="s">
        <v>5438</v>
      </c>
      <c r="B370" t="s">
        <v>6868</v>
      </c>
      <c r="C370" t="s">
        <v>889</v>
      </c>
      <c r="D370" t="s">
        <v>888</v>
      </c>
      <c r="E370" s="121">
        <v>42583</v>
      </c>
      <c r="F370" t="s">
        <v>107</v>
      </c>
      <c r="J370">
        <v>0</v>
      </c>
    </row>
    <row r="371" spans="1:10">
      <c r="A371" t="s">
        <v>5438</v>
      </c>
      <c r="B371" t="s">
        <v>6869</v>
      </c>
      <c r="C371" t="s">
        <v>891</v>
      </c>
      <c r="D371" t="s">
        <v>890</v>
      </c>
      <c r="E371" s="121">
        <v>42846</v>
      </c>
      <c r="F371" t="s">
        <v>57</v>
      </c>
      <c r="H371" t="s">
        <v>109</v>
      </c>
      <c r="J371">
        <v>0</v>
      </c>
    </row>
    <row r="372" spans="1:10">
      <c r="A372" t="s">
        <v>5438</v>
      </c>
      <c r="B372" t="s">
        <v>6870</v>
      </c>
      <c r="C372" t="s">
        <v>893</v>
      </c>
      <c r="D372" t="s">
        <v>892</v>
      </c>
      <c r="E372" s="121">
        <v>42887</v>
      </c>
      <c r="F372" t="s">
        <v>57</v>
      </c>
      <c r="H372" t="s">
        <v>109</v>
      </c>
      <c r="J372">
        <v>0</v>
      </c>
    </row>
    <row r="373" spans="1:10">
      <c r="A373" t="s">
        <v>5438</v>
      </c>
      <c r="B373" t="s">
        <v>6871</v>
      </c>
      <c r="C373" t="s">
        <v>895</v>
      </c>
      <c r="D373" t="s">
        <v>894</v>
      </c>
      <c r="E373" s="121">
        <v>42887</v>
      </c>
      <c r="F373" t="s">
        <v>326</v>
      </c>
      <c r="H373" t="s">
        <v>109</v>
      </c>
      <c r="J373">
        <v>0</v>
      </c>
    </row>
    <row r="374" spans="1:10">
      <c r="A374" t="s">
        <v>5438</v>
      </c>
      <c r="B374" t="s">
        <v>6872</v>
      </c>
      <c r="C374" t="s">
        <v>897</v>
      </c>
      <c r="D374" t="s">
        <v>896</v>
      </c>
      <c r="E374" s="121">
        <v>42858</v>
      </c>
      <c r="F374" t="s">
        <v>57</v>
      </c>
      <c r="H374" t="s">
        <v>5451</v>
      </c>
      <c r="J374">
        <v>0</v>
      </c>
    </row>
    <row r="375" spans="1:10">
      <c r="A375" t="s">
        <v>5438</v>
      </c>
      <c r="B375" t="s">
        <v>6873</v>
      </c>
      <c r="C375" t="s">
        <v>899</v>
      </c>
      <c r="D375" t="s">
        <v>898</v>
      </c>
      <c r="E375" s="121">
        <v>41456</v>
      </c>
      <c r="F375" t="s">
        <v>203</v>
      </c>
      <c r="H375" t="s">
        <v>5452</v>
      </c>
      <c r="J375">
        <v>0</v>
      </c>
    </row>
    <row r="376" spans="1:10">
      <c r="A376" t="s">
        <v>5438</v>
      </c>
      <c r="B376" t="s">
        <v>6874</v>
      </c>
      <c r="C376" t="s">
        <v>901</v>
      </c>
      <c r="D376" t="s">
        <v>900</v>
      </c>
      <c r="E376" s="121">
        <v>41645</v>
      </c>
      <c r="F376" t="s">
        <v>107</v>
      </c>
      <c r="J376">
        <v>0</v>
      </c>
    </row>
    <row r="377" spans="1:10">
      <c r="A377" t="s">
        <v>5438</v>
      </c>
      <c r="B377" t="s">
        <v>6875</v>
      </c>
      <c r="C377" t="s">
        <v>903</v>
      </c>
      <c r="D377" t="s">
        <v>902</v>
      </c>
      <c r="E377" s="121">
        <v>42675</v>
      </c>
      <c r="F377" t="s">
        <v>57</v>
      </c>
      <c r="H377" t="s">
        <v>5453</v>
      </c>
      <c r="J377">
        <v>0</v>
      </c>
    </row>
    <row r="378" spans="1:10">
      <c r="A378" t="s">
        <v>5438</v>
      </c>
      <c r="B378" t="s">
        <v>6876</v>
      </c>
      <c r="C378" t="s">
        <v>905</v>
      </c>
      <c r="D378" t="s">
        <v>904</v>
      </c>
      <c r="E378" s="121">
        <v>42614</v>
      </c>
      <c r="F378" t="s">
        <v>326</v>
      </c>
      <c r="H378" t="s">
        <v>5453</v>
      </c>
      <c r="J378">
        <v>0</v>
      </c>
    </row>
    <row r="379" spans="1:10">
      <c r="A379" t="s">
        <v>5438</v>
      </c>
      <c r="B379" t="s">
        <v>6877</v>
      </c>
      <c r="C379" t="s">
        <v>907</v>
      </c>
      <c r="D379" t="s">
        <v>906</v>
      </c>
      <c r="E379" s="121">
        <v>41345</v>
      </c>
      <c r="F379" t="s">
        <v>57</v>
      </c>
      <c r="H379" t="s">
        <v>5454</v>
      </c>
      <c r="J379">
        <v>0</v>
      </c>
    </row>
    <row r="380" spans="1:10">
      <c r="A380" t="s">
        <v>5438</v>
      </c>
      <c r="B380" t="s">
        <v>6878</v>
      </c>
      <c r="C380" t="s">
        <v>909</v>
      </c>
      <c r="D380" t="s">
        <v>908</v>
      </c>
      <c r="E380" s="121">
        <v>42563</v>
      </c>
      <c r="F380" t="s">
        <v>326</v>
      </c>
      <c r="H380" t="s">
        <v>5454</v>
      </c>
      <c r="J380">
        <v>0</v>
      </c>
    </row>
    <row r="381" spans="1:10">
      <c r="A381" t="s">
        <v>5438</v>
      </c>
      <c r="B381" t="s">
        <v>6879</v>
      </c>
      <c r="C381" t="s">
        <v>911</v>
      </c>
      <c r="D381" t="s">
        <v>910</v>
      </c>
      <c r="E381" s="121">
        <v>41913</v>
      </c>
      <c r="F381" t="s">
        <v>107</v>
      </c>
      <c r="J381">
        <v>0</v>
      </c>
    </row>
    <row r="382" spans="1:10">
      <c r="A382" t="s">
        <v>5438</v>
      </c>
      <c r="B382" t="s">
        <v>6880</v>
      </c>
      <c r="C382" t="s">
        <v>913</v>
      </c>
      <c r="D382" t="s">
        <v>912</v>
      </c>
      <c r="E382" s="121">
        <v>41913</v>
      </c>
      <c r="F382" t="s">
        <v>176</v>
      </c>
      <c r="H382" t="s">
        <v>5455</v>
      </c>
      <c r="J382">
        <v>0</v>
      </c>
    </row>
    <row r="383" spans="1:10">
      <c r="A383" t="s">
        <v>5438</v>
      </c>
      <c r="B383" t="s">
        <v>6881</v>
      </c>
      <c r="C383" t="s">
        <v>915</v>
      </c>
      <c r="D383" t="s">
        <v>914</v>
      </c>
      <c r="E383" s="121">
        <v>42552</v>
      </c>
      <c r="F383" t="s">
        <v>57</v>
      </c>
      <c r="H383" t="s">
        <v>5455</v>
      </c>
      <c r="J383">
        <v>0</v>
      </c>
    </row>
    <row r="384" spans="1:10">
      <c r="A384" t="s">
        <v>5438</v>
      </c>
      <c r="B384" t="s">
        <v>6882</v>
      </c>
      <c r="C384" t="s">
        <v>917</v>
      </c>
      <c r="D384" t="s">
        <v>916</v>
      </c>
      <c r="E384" s="121">
        <v>42430</v>
      </c>
      <c r="F384" t="s">
        <v>326</v>
      </c>
      <c r="H384" t="s">
        <v>5455</v>
      </c>
      <c r="J384">
        <v>0</v>
      </c>
    </row>
    <row r="385" spans="1:10">
      <c r="A385" t="s">
        <v>5438</v>
      </c>
      <c r="B385" t="s">
        <v>6883</v>
      </c>
      <c r="C385" t="s">
        <v>919</v>
      </c>
      <c r="D385" t="s">
        <v>918</v>
      </c>
      <c r="E385" s="121">
        <v>42430</v>
      </c>
      <c r="F385" t="s">
        <v>194</v>
      </c>
      <c r="H385" t="s">
        <v>5455</v>
      </c>
      <c r="J385">
        <v>0</v>
      </c>
    </row>
    <row r="386" spans="1:10">
      <c r="A386" t="s">
        <v>5438</v>
      </c>
      <c r="B386" t="s">
        <v>6884</v>
      </c>
      <c r="C386" t="s">
        <v>921</v>
      </c>
      <c r="D386" t="s">
        <v>920</v>
      </c>
      <c r="E386" s="121">
        <v>42614</v>
      </c>
      <c r="F386" t="s">
        <v>57</v>
      </c>
      <c r="H386" t="s">
        <v>5455</v>
      </c>
      <c r="J386">
        <v>0</v>
      </c>
    </row>
    <row r="387" spans="1:10">
      <c r="A387" t="s">
        <v>5438</v>
      </c>
      <c r="B387" t="s">
        <v>6885</v>
      </c>
      <c r="C387" t="s">
        <v>923</v>
      </c>
      <c r="D387" t="s">
        <v>922</v>
      </c>
      <c r="E387" s="121">
        <v>42815</v>
      </c>
      <c r="F387" t="s">
        <v>57</v>
      </c>
      <c r="H387" t="s">
        <v>5455</v>
      </c>
      <c r="J387">
        <v>0</v>
      </c>
    </row>
    <row r="388" spans="1:10">
      <c r="A388" t="s">
        <v>5438</v>
      </c>
      <c r="B388" t="s">
        <v>6886</v>
      </c>
      <c r="C388" t="s">
        <v>925</v>
      </c>
      <c r="D388" t="s">
        <v>924</v>
      </c>
      <c r="E388" s="121">
        <v>42317</v>
      </c>
      <c r="F388" t="s">
        <v>57</v>
      </c>
      <c r="H388" t="s">
        <v>5456</v>
      </c>
      <c r="J388">
        <v>0</v>
      </c>
    </row>
    <row r="389" spans="1:10">
      <c r="A389" t="s">
        <v>5438</v>
      </c>
      <c r="B389" t="s">
        <v>6887</v>
      </c>
      <c r="C389" t="s">
        <v>927</v>
      </c>
      <c r="D389" t="s">
        <v>926</v>
      </c>
      <c r="E389" s="121">
        <v>42858</v>
      </c>
      <c r="F389" t="s">
        <v>654</v>
      </c>
      <c r="H389" t="s">
        <v>5456</v>
      </c>
      <c r="J389">
        <v>0</v>
      </c>
    </row>
    <row r="390" spans="1:10">
      <c r="A390" t="s">
        <v>5438</v>
      </c>
      <c r="B390" t="s">
        <v>6888</v>
      </c>
      <c r="C390" t="s">
        <v>929</v>
      </c>
      <c r="D390" t="s">
        <v>928</v>
      </c>
      <c r="E390" s="121">
        <v>42858</v>
      </c>
      <c r="F390" t="s">
        <v>326</v>
      </c>
      <c r="H390" t="s">
        <v>5456</v>
      </c>
      <c r="J390">
        <v>0</v>
      </c>
    </row>
    <row r="391" spans="1:10">
      <c r="A391" t="s">
        <v>5438</v>
      </c>
      <c r="B391" t="s">
        <v>6889</v>
      </c>
      <c r="C391" t="s">
        <v>931</v>
      </c>
      <c r="D391" t="s">
        <v>930</v>
      </c>
      <c r="E391" s="121">
        <v>42866</v>
      </c>
      <c r="F391" t="s">
        <v>107</v>
      </c>
      <c r="J391">
        <v>0</v>
      </c>
    </row>
    <row r="392" spans="1:10">
      <c r="A392" t="s">
        <v>5438</v>
      </c>
      <c r="B392" t="s">
        <v>6890</v>
      </c>
      <c r="C392" t="s">
        <v>933</v>
      </c>
      <c r="D392" t="s">
        <v>932</v>
      </c>
      <c r="E392" s="121">
        <v>40914</v>
      </c>
      <c r="F392" t="s">
        <v>57</v>
      </c>
      <c r="H392" t="s">
        <v>5457</v>
      </c>
      <c r="J392">
        <v>0</v>
      </c>
    </row>
    <row r="393" spans="1:10">
      <c r="A393" t="s">
        <v>5438</v>
      </c>
      <c r="B393" t="s">
        <v>6891</v>
      </c>
      <c r="C393" t="s">
        <v>935</v>
      </c>
      <c r="D393" t="s">
        <v>934</v>
      </c>
      <c r="E393" s="121">
        <v>42892</v>
      </c>
      <c r="F393" t="s">
        <v>57</v>
      </c>
      <c r="H393" t="s">
        <v>5457</v>
      </c>
      <c r="J393">
        <v>0</v>
      </c>
    </row>
    <row r="394" spans="1:10">
      <c r="A394" t="s">
        <v>5438</v>
      </c>
      <c r="B394" t="s">
        <v>6892</v>
      </c>
      <c r="C394" t="s">
        <v>937</v>
      </c>
      <c r="D394" t="s">
        <v>936</v>
      </c>
      <c r="E394" s="121">
        <v>42675</v>
      </c>
      <c r="F394" t="s">
        <v>57</v>
      </c>
      <c r="H394" t="s">
        <v>5458</v>
      </c>
      <c r="J394">
        <v>0</v>
      </c>
    </row>
    <row r="395" spans="1:10">
      <c r="A395" t="s">
        <v>5438</v>
      </c>
      <c r="B395" t="s">
        <v>6893</v>
      </c>
      <c r="C395" t="s">
        <v>939</v>
      </c>
      <c r="D395" t="s">
        <v>938</v>
      </c>
      <c r="E395" s="121">
        <v>42612</v>
      </c>
      <c r="F395" t="s">
        <v>57</v>
      </c>
      <c r="H395" t="s">
        <v>5458</v>
      </c>
      <c r="J395">
        <v>0</v>
      </c>
    </row>
    <row r="396" spans="1:10">
      <c r="A396" t="s">
        <v>5438</v>
      </c>
      <c r="B396" t="s">
        <v>6894</v>
      </c>
      <c r="C396" t="s">
        <v>941</v>
      </c>
      <c r="D396" t="s">
        <v>940</v>
      </c>
      <c r="E396" s="121">
        <v>42371</v>
      </c>
      <c r="F396" t="s">
        <v>57</v>
      </c>
      <c r="H396" t="s">
        <v>5459</v>
      </c>
      <c r="J396">
        <v>0</v>
      </c>
    </row>
    <row r="397" spans="1:10">
      <c r="A397" t="s">
        <v>5438</v>
      </c>
      <c r="B397" t="s">
        <v>6895</v>
      </c>
      <c r="C397" t="s">
        <v>943</v>
      </c>
      <c r="D397" t="s">
        <v>942</v>
      </c>
      <c r="E397" s="121" t="s">
        <v>944</v>
      </c>
      <c r="F397" t="s">
        <v>107</v>
      </c>
      <c r="J397">
        <v>0</v>
      </c>
    </row>
    <row r="398" spans="1:10">
      <c r="A398" t="s">
        <v>5438</v>
      </c>
      <c r="B398" t="s">
        <v>6896</v>
      </c>
      <c r="C398" t="s">
        <v>946</v>
      </c>
      <c r="D398" t="s">
        <v>945</v>
      </c>
      <c r="E398" s="121" t="s">
        <v>947</v>
      </c>
      <c r="F398" t="s">
        <v>654</v>
      </c>
      <c r="H398" t="s">
        <v>5460</v>
      </c>
      <c r="J398">
        <v>0</v>
      </c>
    </row>
    <row r="399" spans="1:10">
      <c r="A399" t="s">
        <v>5438</v>
      </c>
      <c r="B399" t="s">
        <v>6897</v>
      </c>
      <c r="C399" t="s">
        <v>949</v>
      </c>
      <c r="D399" t="s">
        <v>948</v>
      </c>
      <c r="E399" s="121" t="s">
        <v>950</v>
      </c>
      <c r="F399" t="s">
        <v>57</v>
      </c>
      <c r="H399" t="s">
        <v>5461</v>
      </c>
      <c r="J399">
        <v>0</v>
      </c>
    </row>
    <row r="400" spans="1:10">
      <c r="A400" t="s">
        <v>5438</v>
      </c>
      <c r="B400" t="s">
        <v>6898</v>
      </c>
      <c r="C400" t="s">
        <v>952</v>
      </c>
      <c r="D400" t="s">
        <v>951</v>
      </c>
      <c r="E400" s="121" t="s">
        <v>947</v>
      </c>
      <c r="F400" t="s">
        <v>326</v>
      </c>
      <c r="H400" t="s">
        <v>5461</v>
      </c>
      <c r="J400">
        <v>0</v>
      </c>
    </row>
    <row r="401" spans="1:10">
      <c r="A401" t="s">
        <v>5438</v>
      </c>
      <c r="B401" t="s">
        <v>6899</v>
      </c>
      <c r="C401" t="s">
        <v>954</v>
      </c>
      <c r="D401" t="s">
        <v>953</v>
      </c>
      <c r="E401" s="121" t="s">
        <v>955</v>
      </c>
      <c r="F401" t="s">
        <v>57</v>
      </c>
      <c r="H401" t="s">
        <v>5461</v>
      </c>
      <c r="J401">
        <v>0</v>
      </c>
    </row>
    <row r="402" spans="1:10">
      <c r="A402" t="s">
        <v>5438</v>
      </c>
      <c r="B402" t="s">
        <v>6900</v>
      </c>
      <c r="C402" t="s">
        <v>957</v>
      </c>
      <c r="D402" t="s">
        <v>956</v>
      </c>
      <c r="E402" s="121">
        <v>41677</v>
      </c>
      <c r="F402" t="s">
        <v>57</v>
      </c>
      <c r="H402" t="s">
        <v>5462</v>
      </c>
      <c r="J402">
        <v>0</v>
      </c>
    </row>
    <row r="403" spans="1:10">
      <c r="A403" t="s">
        <v>5438</v>
      </c>
      <c r="B403" t="s">
        <v>6901</v>
      </c>
      <c r="C403" t="s">
        <v>959</v>
      </c>
      <c r="D403" t="s">
        <v>958</v>
      </c>
      <c r="E403" s="121" t="s">
        <v>947</v>
      </c>
      <c r="F403" t="s">
        <v>326</v>
      </c>
      <c r="H403" t="s">
        <v>5462</v>
      </c>
      <c r="J403">
        <v>0</v>
      </c>
    </row>
    <row r="404" spans="1:10">
      <c r="A404" t="s">
        <v>5438</v>
      </c>
      <c r="B404" t="s">
        <v>6902</v>
      </c>
      <c r="C404" t="s">
        <v>961</v>
      </c>
      <c r="D404" t="s">
        <v>960</v>
      </c>
      <c r="E404" s="121">
        <v>42271</v>
      </c>
      <c r="F404" t="s">
        <v>57</v>
      </c>
      <c r="H404" t="s">
        <v>5463</v>
      </c>
      <c r="J404">
        <v>0</v>
      </c>
    </row>
    <row r="405" spans="1:10">
      <c r="A405" t="s">
        <v>5438</v>
      </c>
      <c r="B405" t="s">
        <v>6903</v>
      </c>
      <c r="C405" t="s">
        <v>963</v>
      </c>
      <c r="D405" t="s">
        <v>962</v>
      </c>
      <c r="E405" s="121">
        <v>41772</v>
      </c>
      <c r="F405" t="s">
        <v>107</v>
      </c>
      <c r="J405">
        <v>0</v>
      </c>
    </row>
    <row r="406" spans="1:10">
      <c r="A406" t="s">
        <v>5438</v>
      </c>
      <c r="B406" t="s">
        <v>6904</v>
      </c>
      <c r="C406" t="s">
        <v>965</v>
      </c>
      <c r="D406" t="s">
        <v>964</v>
      </c>
      <c r="E406" s="121" t="s">
        <v>966</v>
      </c>
      <c r="F406" t="s">
        <v>326</v>
      </c>
      <c r="H406" t="s">
        <v>5464</v>
      </c>
      <c r="J406">
        <v>1</v>
      </c>
    </row>
    <row r="407" spans="1:10">
      <c r="A407" t="s">
        <v>5438</v>
      </c>
      <c r="B407" t="s">
        <v>6905</v>
      </c>
      <c r="C407" t="s">
        <v>968</v>
      </c>
      <c r="D407" t="s">
        <v>967</v>
      </c>
      <c r="E407" s="121" t="s">
        <v>969</v>
      </c>
      <c r="F407" t="s">
        <v>176</v>
      </c>
      <c r="H407" t="s">
        <v>5464</v>
      </c>
      <c r="J407">
        <v>0</v>
      </c>
    </row>
    <row r="408" spans="1:10">
      <c r="A408" t="s">
        <v>5438</v>
      </c>
      <c r="B408" t="s">
        <v>6906</v>
      </c>
      <c r="C408" t="s">
        <v>971</v>
      </c>
      <c r="D408" t="s">
        <v>970</v>
      </c>
      <c r="E408" s="121">
        <v>42826</v>
      </c>
      <c r="F408" t="s">
        <v>57</v>
      </c>
      <c r="H408" t="s">
        <v>5464</v>
      </c>
      <c r="J408">
        <v>0</v>
      </c>
    </row>
    <row r="409" spans="1:10">
      <c r="A409" t="s">
        <v>5438</v>
      </c>
      <c r="B409" t="s">
        <v>6907</v>
      </c>
      <c r="C409" t="s">
        <v>973</v>
      </c>
      <c r="D409" t="s">
        <v>972</v>
      </c>
      <c r="E409" s="121">
        <v>42858</v>
      </c>
      <c r="F409" t="s">
        <v>57</v>
      </c>
      <c r="H409" t="s">
        <v>5464</v>
      </c>
      <c r="J409">
        <v>0</v>
      </c>
    </row>
    <row r="410" spans="1:10">
      <c r="A410" t="s">
        <v>5438</v>
      </c>
      <c r="B410" t="s">
        <v>6908</v>
      </c>
      <c r="C410" t="s">
        <v>975</v>
      </c>
      <c r="D410" t="s">
        <v>974</v>
      </c>
      <c r="E410" s="121">
        <v>42552</v>
      </c>
      <c r="F410" t="s">
        <v>57</v>
      </c>
      <c r="H410" t="s">
        <v>5464</v>
      </c>
      <c r="J410">
        <v>0</v>
      </c>
    </row>
    <row r="411" spans="1:10">
      <c r="A411" t="s">
        <v>5438</v>
      </c>
      <c r="B411" t="s">
        <v>6909</v>
      </c>
      <c r="C411" t="s">
        <v>977</v>
      </c>
      <c r="D411" t="s">
        <v>976</v>
      </c>
      <c r="E411" s="121">
        <v>42736</v>
      </c>
      <c r="F411" t="s">
        <v>57</v>
      </c>
      <c r="H411" t="s">
        <v>5465</v>
      </c>
      <c r="J411">
        <v>0</v>
      </c>
    </row>
    <row r="412" spans="1:10">
      <c r="A412" t="s">
        <v>5438</v>
      </c>
      <c r="B412" t="s">
        <v>6910</v>
      </c>
      <c r="C412" t="s">
        <v>979</v>
      </c>
      <c r="D412" t="s">
        <v>978</v>
      </c>
      <c r="E412" s="121">
        <v>42856</v>
      </c>
      <c r="F412" t="s">
        <v>57</v>
      </c>
      <c r="H412" t="s">
        <v>5465</v>
      </c>
      <c r="J412">
        <v>0</v>
      </c>
    </row>
    <row r="413" spans="1:10">
      <c r="A413" t="s">
        <v>5438</v>
      </c>
      <c r="B413" t="s">
        <v>6911</v>
      </c>
      <c r="C413" t="s">
        <v>981</v>
      </c>
      <c r="D413" t="s">
        <v>980</v>
      </c>
      <c r="E413" s="121">
        <v>42736</v>
      </c>
      <c r="F413" t="s">
        <v>326</v>
      </c>
      <c r="H413" t="s">
        <v>5465</v>
      </c>
      <c r="J413">
        <v>0</v>
      </c>
    </row>
    <row r="414" spans="1:10">
      <c r="A414" t="s">
        <v>5438</v>
      </c>
      <c r="B414" t="s">
        <v>6912</v>
      </c>
      <c r="C414" t="s">
        <v>983</v>
      </c>
      <c r="D414" t="s">
        <v>982</v>
      </c>
      <c r="E414" s="121" t="s">
        <v>984</v>
      </c>
      <c r="F414" t="s">
        <v>107</v>
      </c>
      <c r="J414">
        <v>1</v>
      </c>
    </row>
    <row r="415" spans="1:10">
      <c r="A415" t="s">
        <v>5438</v>
      </c>
      <c r="B415" t="s">
        <v>6913</v>
      </c>
      <c r="C415" t="s">
        <v>986</v>
      </c>
      <c r="D415" t="s">
        <v>985</v>
      </c>
      <c r="E415" s="121">
        <v>41944</v>
      </c>
      <c r="F415" t="s">
        <v>57</v>
      </c>
      <c r="H415" t="s">
        <v>1141</v>
      </c>
      <c r="J415">
        <v>0</v>
      </c>
    </row>
    <row r="416" spans="1:10">
      <c r="A416" t="s">
        <v>5438</v>
      </c>
      <c r="B416" t="s">
        <v>6914</v>
      </c>
      <c r="C416" t="s">
        <v>988</v>
      </c>
      <c r="D416" t="s">
        <v>987</v>
      </c>
      <c r="E416" s="121">
        <v>41761</v>
      </c>
      <c r="F416" t="s">
        <v>57</v>
      </c>
      <c r="H416" t="s">
        <v>1141</v>
      </c>
      <c r="J416">
        <v>0</v>
      </c>
    </row>
    <row r="417" spans="1:10">
      <c r="A417" t="s">
        <v>5438</v>
      </c>
      <c r="B417" t="s">
        <v>6915</v>
      </c>
      <c r="C417" t="s">
        <v>990</v>
      </c>
      <c r="D417" t="s">
        <v>989</v>
      </c>
      <c r="E417" s="121">
        <v>41761</v>
      </c>
      <c r="F417" t="s">
        <v>176</v>
      </c>
      <c r="H417" t="s">
        <v>1141</v>
      </c>
      <c r="J417">
        <v>0</v>
      </c>
    </row>
    <row r="418" spans="1:10">
      <c r="A418" t="s">
        <v>5438</v>
      </c>
      <c r="B418" t="s">
        <v>6916</v>
      </c>
      <c r="C418" t="s">
        <v>992</v>
      </c>
      <c r="D418" t="s">
        <v>991</v>
      </c>
      <c r="E418" s="121">
        <v>42614</v>
      </c>
      <c r="F418" t="s">
        <v>326</v>
      </c>
      <c r="H418" t="s">
        <v>1141</v>
      </c>
      <c r="J418">
        <v>0</v>
      </c>
    </row>
    <row r="419" spans="1:10">
      <c r="A419" t="s">
        <v>5438</v>
      </c>
      <c r="B419" t="s">
        <v>6917</v>
      </c>
      <c r="C419" t="s">
        <v>994</v>
      </c>
      <c r="D419" t="s">
        <v>993</v>
      </c>
      <c r="E419" s="121">
        <v>42782</v>
      </c>
      <c r="F419" t="s">
        <v>57</v>
      </c>
      <c r="H419" t="s">
        <v>5466</v>
      </c>
      <c r="J419">
        <v>0</v>
      </c>
    </row>
    <row r="420" spans="1:10">
      <c r="A420" t="s">
        <v>5438</v>
      </c>
      <c r="B420" t="s">
        <v>6918</v>
      </c>
      <c r="C420" t="s">
        <v>996</v>
      </c>
      <c r="D420" t="s">
        <v>995</v>
      </c>
      <c r="E420" s="121" t="s">
        <v>997</v>
      </c>
      <c r="F420" t="s">
        <v>326</v>
      </c>
      <c r="H420" t="s">
        <v>5466</v>
      </c>
      <c r="J420">
        <v>0</v>
      </c>
    </row>
    <row r="421" spans="1:10">
      <c r="A421" t="s">
        <v>5438</v>
      </c>
      <c r="B421" t="s">
        <v>6919</v>
      </c>
      <c r="C421" t="s">
        <v>999</v>
      </c>
      <c r="D421" t="s">
        <v>998</v>
      </c>
      <c r="E421" s="121">
        <v>42826</v>
      </c>
      <c r="F421" t="s">
        <v>654</v>
      </c>
      <c r="H421" t="s">
        <v>5467</v>
      </c>
      <c r="J421">
        <v>0</v>
      </c>
    </row>
    <row r="422" spans="1:10">
      <c r="A422" t="s">
        <v>5438</v>
      </c>
      <c r="B422" t="s">
        <v>6920</v>
      </c>
      <c r="C422" t="s">
        <v>1001</v>
      </c>
      <c r="D422" t="s">
        <v>1000</v>
      </c>
      <c r="E422" s="121">
        <v>42898</v>
      </c>
      <c r="F422" t="s">
        <v>203</v>
      </c>
      <c r="H422" t="s">
        <v>5468</v>
      </c>
      <c r="J422">
        <v>0</v>
      </c>
    </row>
    <row r="423" spans="1:10">
      <c r="A423" t="s">
        <v>5469</v>
      </c>
      <c r="B423" t="s">
        <v>6921</v>
      </c>
      <c r="C423" t="s">
        <v>1003</v>
      </c>
      <c r="D423" t="s">
        <v>1002</v>
      </c>
      <c r="E423" s="121">
        <v>42228</v>
      </c>
      <c r="F423" t="s">
        <v>107</v>
      </c>
      <c r="J423">
        <v>0</v>
      </c>
    </row>
    <row r="424" spans="1:10">
      <c r="A424" t="s">
        <v>5438</v>
      </c>
      <c r="B424" t="s">
        <v>6922</v>
      </c>
      <c r="C424" t="s">
        <v>1005</v>
      </c>
      <c r="D424" t="s">
        <v>1004</v>
      </c>
      <c r="E424" s="121">
        <v>42772</v>
      </c>
      <c r="F424" t="s">
        <v>194</v>
      </c>
      <c r="H424" t="s">
        <v>5470</v>
      </c>
      <c r="J424">
        <v>0</v>
      </c>
    </row>
    <row r="425" spans="1:10">
      <c r="A425" t="s">
        <v>5469</v>
      </c>
      <c r="B425" t="s">
        <v>6923</v>
      </c>
      <c r="C425" t="s">
        <v>1007</v>
      </c>
      <c r="D425" t="s">
        <v>1006</v>
      </c>
      <c r="E425" s="121">
        <v>41507</v>
      </c>
      <c r="F425" t="s">
        <v>57</v>
      </c>
      <c r="H425" t="s">
        <v>5471</v>
      </c>
      <c r="I425" t="s">
        <v>5945</v>
      </c>
      <c r="J425">
        <v>0</v>
      </c>
    </row>
    <row r="426" spans="1:10">
      <c r="A426" t="s">
        <v>5438</v>
      </c>
      <c r="B426" t="s">
        <v>6924</v>
      </c>
      <c r="C426" t="s">
        <v>1009</v>
      </c>
      <c r="D426" t="s">
        <v>1008</v>
      </c>
      <c r="E426" s="121">
        <v>42310</v>
      </c>
      <c r="F426" t="s">
        <v>176</v>
      </c>
      <c r="H426" t="s">
        <v>5470</v>
      </c>
      <c r="J426">
        <v>0</v>
      </c>
    </row>
    <row r="427" spans="1:10">
      <c r="A427" t="s">
        <v>5438</v>
      </c>
      <c r="B427" t="s">
        <v>6925</v>
      </c>
      <c r="C427" t="s">
        <v>1011</v>
      </c>
      <c r="D427" t="s">
        <v>1010</v>
      </c>
      <c r="E427" s="121">
        <v>42251</v>
      </c>
      <c r="F427" t="s">
        <v>57</v>
      </c>
      <c r="H427" t="s">
        <v>5470</v>
      </c>
      <c r="J427">
        <v>0</v>
      </c>
    </row>
    <row r="428" spans="1:10">
      <c r="A428" t="s">
        <v>5438</v>
      </c>
      <c r="B428" t="s">
        <v>6926</v>
      </c>
      <c r="C428" t="s">
        <v>1013</v>
      </c>
      <c r="D428" t="s">
        <v>1012</v>
      </c>
      <c r="E428" s="121">
        <v>42195</v>
      </c>
      <c r="F428" t="s">
        <v>326</v>
      </c>
      <c r="H428" t="s">
        <v>5470</v>
      </c>
      <c r="J428">
        <v>0</v>
      </c>
    </row>
    <row r="429" spans="1:10">
      <c r="A429" t="s">
        <v>5469</v>
      </c>
      <c r="B429" t="s">
        <v>6927</v>
      </c>
      <c r="C429" t="s">
        <v>1015</v>
      </c>
      <c r="D429" t="s">
        <v>1014</v>
      </c>
      <c r="E429" s="121">
        <v>42401</v>
      </c>
      <c r="F429" t="s">
        <v>654</v>
      </c>
      <c r="H429" t="s">
        <v>5471</v>
      </c>
      <c r="J429">
        <v>0</v>
      </c>
    </row>
    <row r="430" spans="1:10">
      <c r="A430" t="s">
        <v>5438</v>
      </c>
      <c r="B430" t="s">
        <v>6928</v>
      </c>
      <c r="C430" t="s">
        <v>1017</v>
      </c>
      <c r="D430" t="s">
        <v>1016</v>
      </c>
      <c r="E430" s="121">
        <v>42603</v>
      </c>
      <c r="F430" t="s">
        <v>57</v>
      </c>
      <c r="H430" t="s">
        <v>5472</v>
      </c>
      <c r="J430">
        <v>0</v>
      </c>
    </row>
    <row r="431" spans="1:10">
      <c r="A431" t="s">
        <v>5438</v>
      </c>
      <c r="B431" t="s">
        <v>6929</v>
      </c>
      <c r="C431" t="s">
        <v>1019</v>
      </c>
      <c r="D431" t="s">
        <v>1018</v>
      </c>
      <c r="E431" s="121">
        <v>42326</v>
      </c>
      <c r="F431" t="s">
        <v>326</v>
      </c>
      <c r="H431" t="s">
        <v>5472</v>
      </c>
      <c r="J431">
        <v>0</v>
      </c>
    </row>
    <row r="432" spans="1:10">
      <c r="A432" t="s">
        <v>5469</v>
      </c>
      <c r="B432" t="s">
        <v>6930</v>
      </c>
      <c r="C432" t="s">
        <v>1021</v>
      </c>
      <c r="D432" t="s">
        <v>1020</v>
      </c>
      <c r="E432" s="121">
        <v>42705</v>
      </c>
      <c r="F432" t="s">
        <v>57</v>
      </c>
      <c r="H432" t="s">
        <v>5471</v>
      </c>
      <c r="J432">
        <v>0</v>
      </c>
    </row>
    <row r="433" spans="1:10">
      <c r="A433" t="s">
        <v>5438</v>
      </c>
      <c r="B433" t="s">
        <v>6931</v>
      </c>
      <c r="C433" t="s">
        <v>1023</v>
      </c>
      <c r="D433" t="s">
        <v>1022</v>
      </c>
      <c r="E433" s="121">
        <v>42705</v>
      </c>
      <c r="F433" t="s">
        <v>57</v>
      </c>
      <c r="H433" t="s">
        <v>5473</v>
      </c>
      <c r="J433">
        <v>0</v>
      </c>
    </row>
    <row r="434" spans="1:10">
      <c r="A434" t="s">
        <v>5438</v>
      </c>
      <c r="B434" t="s">
        <v>6932</v>
      </c>
      <c r="C434" t="s">
        <v>1025</v>
      </c>
      <c r="D434" t="s">
        <v>1024</v>
      </c>
      <c r="E434" s="121">
        <v>42371</v>
      </c>
      <c r="F434" t="s">
        <v>107</v>
      </c>
      <c r="J434">
        <v>0</v>
      </c>
    </row>
    <row r="435" spans="1:10">
      <c r="A435" t="s">
        <v>5438</v>
      </c>
      <c r="B435" t="s">
        <v>6933</v>
      </c>
      <c r="C435" t="s">
        <v>1027</v>
      </c>
      <c r="D435" t="s">
        <v>1026</v>
      </c>
      <c r="E435" s="121">
        <v>42270</v>
      </c>
      <c r="F435" t="s">
        <v>57</v>
      </c>
      <c r="H435" t="s">
        <v>5474</v>
      </c>
      <c r="J435">
        <v>0</v>
      </c>
    </row>
    <row r="436" spans="1:10">
      <c r="A436" t="s">
        <v>5438</v>
      </c>
      <c r="B436" t="s">
        <v>6934</v>
      </c>
      <c r="C436" t="s">
        <v>1029</v>
      </c>
      <c r="D436" t="s">
        <v>1028</v>
      </c>
      <c r="E436" s="121">
        <v>42129</v>
      </c>
      <c r="F436" t="s">
        <v>326</v>
      </c>
      <c r="H436" t="s">
        <v>5474</v>
      </c>
      <c r="J436">
        <v>0</v>
      </c>
    </row>
    <row r="437" spans="1:10">
      <c r="A437" t="s">
        <v>5438</v>
      </c>
      <c r="B437" t="s">
        <v>6935</v>
      </c>
      <c r="C437" t="s">
        <v>1031</v>
      </c>
      <c r="D437" t="s">
        <v>1030</v>
      </c>
      <c r="E437" s="121">
        <v>42583</v>
      </c>
      <c r="F437" t="s">
        <v>57</v>
      </c>
      <c r="H437" t="s">
        <v>5475</v>
      </c>
      <c r="J437">
        <v>0</v>
      </c>
    </row>
    <row r="438" spans="1:10">
      <c r="A438" t="s">
        <v>5438</v>
      </c>
      <c r="B438" t="s">
        <v>6936</v>
      </c>
      <c r="C438" t="s">
        <v>1033</v>
      </c>
      <c r="D438" t="s">
        <v>1032</v>
      </c>
      <c r="E438" s="121">
        <v>42583</v>
      </c>
      <c r="F438" t="s">
        <v>326</v>
      </c>
      <c r="H438" t="s">
        <v>5475</v>
      </c>
      <c r="J438">
        <v>0</v>
      </c>
    </row>
    <row r="439" spans="1:10">
      <c r="A439" t="s">
        <v>5438</v>
      </c>
      <c r="B439" t="s">
        <v>6937</v>
      </c>
      <c r="C439" t="s">
        <v>1035</v>
      </c>
      <c r="D439" t="s">
        <v>1034</v>
      </c>
      <c r="E439" s="121">
        <v>42706</v>
      </c>
      <c r="F439" t="s">
        <v>326</v>
      </c>
      <c r="H439" t="s">
        <v>5476</v>
      </c>
      <c r="J439">
        <v>0</v>
      </c>
    </row>
    <row r="440" spans="1:10">
      <c r="A440" t="s">
        <v>5438</v>
      </c>
      <c r="B440" t="s">
        <v>6938</v>
      </c>
      <c r="C440" t="s">
        <v>1037</v>
      </c>
      <c r="D440" t="s">
        <v>1036</v>
      </c>
      <c r="E440" s="121">
        <v>42887</v>
      </c>
      <c r="F440" t="s">
        <v>57</v>
      </c>
      <c r="H440" t="s">
        <v>5476</v>
      </c>
      <c r="J440">
        <v>0</v>
      </c>
    </row>
    <row r="441" spans="1:10">
      <c r="A441" t="s">
        <v>5438</v>
      </c>
      <c r="B441" t="s">
        <v>6939</v>
      </c>
      <c r="C441" t="s">
        <v>1039</v>
      </c>
      <c r="D441" t="s">
        <v>1038</v>
      </c>
      <c r="E441" s="121">
        <v>42658</v>
      </c>
      <c r="F441" t="s">
        <v>107</v>
      </c>
      <c r="J441">
        <v>0</v>
      </c>
    </row>
    <row r="442" spans="1:10">
      <c r="A442" t="s">
        <v>5438</v>
      </c>
      <c r="B442" t="s">
        <v>6940</v>
      </c>
      <c r="C442" t="s">
        <v>1041</v>
      </c>
      <c r="D442" t="s">
        <v>1040</v>
      </c>
      <c r="E442" s="121">
        <v>41381</v>
      </c>
      <c r="F442" t="s">
        <v>57</v>
      </c>
      <c r="H442" t="s">
        <v>5477</v>
      </c>
      <c r="J442">
        <v>0</v>
      </c>
    </row>
    <row r="443" spans="1:10">
      <c r="A443" t="s">
        <v>5438</v>
      </c>
      <c r="B443" t="s">
        <v>6941</v>
      </c>
      <c r="C443" t="s">
        <v>1043</v>
      </c>
      <c r="D443" t="s">
        <v>1042</v>
      </c>
      <c r="E443" s="121">
        <v>42675</v>
      </c>
      <c r="F443" t="s">
        <v>57</v>
      </c>
      <c r="H443" t="s">
        <v>5477</v>
      </c>
      <c r="J443">
        <v>0</v>
      </c>
    </row>
    <row r="444" spans="1:10">
      <c r="A444" t="s">
        <v>5438</v>
      </c>
      <c r="B444" t="s">
        <v>6942</v>
      </c>
      <c r="C444" t="s">
        <v>1045</v>
      </c>
      <c r="D444" t="s">
        <v>1044</v>
      </c>
      <c r="E444" s="121">
        <v>41347</v>
      </c>
      <c r="F444" t="s">
        <v>176</v>
      </c>
      <c r="H444" t="s">
        <v>5477</v>
      </c>
      <c r="J444">
        <v>0</v>
      </c>
    </row>
    <row r="445" spans="1:10">
      <c r="A445" t="s">
        <v>5438</v>
      </c>
      <c r="B445" t="s">
        <v>6943</v>
      </c>
      <c r="C445" t="s">
        <v>1047</v>
      </c>
      <c r="D445" t="s">
        <v>1046</v>
      </c>
      <c r="E445" s="121">
        <v>41918</v>
      </c>
      <c r="F445" t="s">
        <v>326</v>
      </c>
      <c r="H445" t="s">
        <v>5477</v>
      </c>
      <c r="J445">
        <v>0</v>
      </c>
    </row>
    <row r="446" spans="1:10">
      <c r="A446" t="s">
        <v>5438</v>
      </c>
      <c r="B446" t="s">
        <v>6944</v>
      </c>
      <c r="C446" t="s">
        <v>1049</v>
      </c>
      <c r="D446" t="s">
        <v>1048</v>
      </c>
      <c r="E446" s="121">
        <v>42795</v>
      </c>
      <c r="F446" t="s">
        <v>654</v>
      </c>
      <c r="H446" t="s">
        <v>5477</v>
      </c>
      <c r="J446">
        <v>0</v>
      </c>
    </row>
    <row r="447" spans="1:10">
      <c r="A447" t="s">
        <v>5438</v>
      </c>
      <c r="B447" t="s">
        <v>6945</v>
      </c>
      <c r="C447" t="s">
        <v>1051</v>
      </c>
      <c r="D447" t="s">
        <v>1050</v>
      </c>
      <c r="E447" s="121">
        <v>42736</v>
      </c>
      <c r="F447" t="s">
        <v>57</v>
      </c>
      <c r="H447" t="s">
        <v>5478</v>
      </c>
      <c r="J447">
        <v>0</v>
      </c>
    </row>
    <row r="448" spans="1:10">
      <c r="A448" t="s">
        <v>5438</v>
      </c>
      <c r="B448" t="s">
        <v>6946</v>
      </c>
      <c r="C448" t="s">
        <v>1053</v>
      </c>
      <c r="D448" t="s">
        <v>1052</v>
      </c>
      <c r="E448" s="121">
        <v>42736</v>
      </c>
      <c r="F448" t="s">
        <v>57</v>
      </c>
      <c r="H448" t="s">
        <v>5478</v>
      </c>
      <c r="J448">
        <v>0</v>
      </c>
    </row>
    <row r="449" spans="1:10">
      <c r="A449" t="s">
        <v>5438</v>
      </c>
      <c r="B449" t="s">
        <v>6947</v>
      </c>
      <c r="C449" t="s">
        <v>1055</v>
      </c>
      <c r="D449" t="s">
        <v>1054</v>
      </c>
      <c r="F449" t="s">
        <v>57</v>
      </c>
      <c r="H449" t="s">
        <v>5478</v>
      </c>
      <c r="J449">
        <v>0</v>
      </c>
    </row>
    <row r="450" spans="1:10">
      <c r="A450" t="s">
        <v>5438</v>
      </c>
      <c r="B450" t="s">
        <v>6948</v>
      </c>
      <c r="C450" t="s">
        <v>1057</v>
      </c>
      <c r="D450" t="s">
        <v>1056</v>
      </c>
      <c r="E450" s="121">
        <v>42675</v>
      </c>
      <c r="F450" t="s">
        <v>107</v>
      </c>
      <c r="J450">
        <v>0</v>
      </c>
    </row>
    <row r="451" spans="1:10">
      <c r="A451" t="s">
        <v>5438</v>
      </c>
      <c r="B451" t="s">
        <v>6949</v>
      </c>
      <c r="C451" t="s">
        <v>1059</v>
      </c>
      <c r="D451" t="s">
        <v>1058</v>
      </c>
      <c r="E451" s="121">
        <v>42681</v>
      </c>
      <c r="F451" t="s">
        <v>57</v>
      </c>
      <c r="H451" t="s">
        <v>5479</v>
      </c>
      <c r="J451">
        <v>0</v>
      </c>
    </row>
    <row r="452" spans="1:10">
      <c r="A452" t="s">
        <v>5438</v>
      </c>
      <c r="B452" t="s">
        <v>6950</v>
      </c>
      <c r="C452" t="s">
        <v>1061</v>
      </c>
      <c r="D452" t="s">
        <v>1060</v>
      </c>
      <c r="E452" s="121">
        <v>42552</v>
      </c>
      <c r="F452" t="s">
        <v>57</v>
      </c>
      <c r="H452" t="s">
        <v>5479</v>
      </c>
      <c r="J452">
        <v>0</v>
      </c>
    </row>
    <row r="453" spans="1:10">
      <c r="A453" t="s">
        <v>5438</v>
      </c>
      <c r="B453" t="s">
        <v>6951</v>
      </c>
      <c r="C453" t="s">
        <v>1063</v>
      </c>
      <c r="D453" t="s">
        <v>1062</v>
      </c>
      <c r="E453" s="121" t="s">
        <v>1064</v>
      </c>
      <c r="F453" t="s">
        <v>57</v>
      </c>
      <c r="H453" t="s">
        <v>5479</v>
      </c>
      <c r="J453">
        <v>0</v>
      </c>
    </row>
    <row r="454" spans="1:10">
      <c r="A454" t="s">
        <v>5438</v>
      </c>
      <c r="B454" t="s">
        <v>6952</v>
      </c>
      <c r="C454" t="s">
        <v>1066</v>
      </c>
      <c r="D454" t="s">
        <v>1065</v>
      </c>
      <c r="E454" s="121">
        <v>42256</v>
      </c>
      <c r="F454" t="s">
        <v>326</v>
      </c>
      <c r="H454" t="s">
        <v>5479</v>
      </c>
      <c r="J454">
        <v>0</v>
      </c>
    </row>
    <row r="455" spans="1:10">
      <c r="A455" t="s">
        <v>5438</v>
      </c>
      <c r="B455" t="s">
        <v>6953</v>
      </c>
      <c r="C455" t="s">
        <v>1068</v>
      </c>
      <c r="D455" t="s">
        <v>1067</v>
      </c>
      <c r="E455" s="121">
        <v>42826</v>
      </c>
      <c r="F455" t="s">
        <v>57</v>
      </c>
      <c r="H455" t="s">
        <v>5480</v>
      </c>
      <c r="J455">
        <v>0</v>
      </c>
    </row>
    <row r="456" spans="1:10">
      <c r="A456" t="s">
        <v>5438</v>
      </c>
      <c r="B456" t="s">
        <v>6954</v>
      </c>
      <c r="C456" t="s">
        <v>1070</v>
      </c>
      <c r="D456" t="s">
        <v>1069</v>
      </c>
      <c r="E456" s="121">
        <v>42644</v>
      </c>
      <c r="F456" t="s">
        <v>107</v>
      </c>
      <c r="J456">
        <v>0</v>
      </c>
    </row>
    <row r="457" spans="1:10">
      <c r="A457" t="s">
        <v>5438</v>
      </c>
      <c r="B457" t="s">
        <v>6955</v>
      </c>
      <c r="C457" t="s">
        <v>1072</v>
      </c>
      <c r="D457" t="s">
        <v>1071</v>
      </c>
      <c r="E457" s="121">
        <v>42705</v>
      </c>
      <c r="F457" t="s">
        <v>57</v>
      </c>
      <c r="H457" t="s">
        <v>5481</v>
      </c>
      <c r="J457">
        <v>0</v>
      </c>
    </row>
    <row r="458" spans="1:10">
      <c r="A458" t="s">
        <v>5438</v>
      </c>
      <c r="B458" t="s">
        <v>6956</v>
      </c>
      <c r="C458" t="s">
        <v>1074</v>
      </c>
      <c r="D458" t="s">
        <v>1073</v>
      </c>
      <c r="E458" s="121">
        <v>42875</v>
      </c>
      <c r="F458" t="s">
        <v>57</v>
      </c>
      <c r="H458" t="s">
        <v>5481</v>
      </c>
      <c r="J458">
        <v>0</v>
      </c>
    </row>
    <row r="459" spans="1:10">
      <c r="A459" t="s">
        <v>5438</v>
      </c>
      <c r="B459" t="s">
        <v>6957</v>
      </c>
      <c r="C459" t="s">
        <v>1076</v>
      </c>
      <c r="D459" t="s">
        <v>1075</v>
      </c>
      <c r="E459" s="121">
        <v>42650</v>
      </c>
      <c r="F459" t="s">
        <v>326</v>
      </c>
      <c r="H459" t="s">
        <v>5481</v>
      </c>
      <c r="J459">
        <v>0</v>
      </c>
    </row>
    <row r="460" spans="1:10">
      <c r="A460" t="s">
        <v>5438</v>
      </c>
      <c r="B460" t="s">
        <v>6958</v>
      </c>
      <c r="C460" t="s">
        <v>1078</v>
      </c>
      <c r="D460" t="s">
        <v>1077</v>
      </c>
      <c r="E460" s="121">
        <v>42738</v>
      </c>
      <c r="F460" t="s">
        <v>57</v>
      </c>
      <c r="H460" t="s">
        <v>5482</v>
      </c>
      <c r="J460">
        <v>0</v>
      </c>
    </row>
    <row r="461" spans="1:10">
      <c r="A461" t="s">
        <v>5438</v>
      </c>
      <c r="B461" t="s">
        <v>6959</v>
      </c>
      <c r="C461" t="s">
        <v>1080</v>
      </c>
      <c r="D461" t="s">
        <v>1079</v>
      </c>
      <c r="E461" s="121" t="s">
        <v>1081</v>
      </c>
      <c r="F461" t="s">
        <v>326</v>
      </c>
      <c r="H461" t="s">
        <v>5482</v>
      </c>
      <c r="J461">
        <v>0</v>
      </c>
    </row>
    <row r="462" spans="1:10">
      <c r="A462" t="s">
        <v>5438</v>
      </c>
      <c r="B462" t="s">
        <v>6960</v>
      </c>
      <c r="C462" t="s">
        <v>1083</v>
      </c>
      <c r="D462" t="s">
        <v>1082</v>
      </c>
      <c r="E462" s="121">
        <v>42552</v>
      </c>
      <c r="F462" t="s">
        <v>107</v>
      </c>
      <c r="J462">
        <v>0</v>
      </c>
    </row>
    <row r="463" spans="1:10">
      <c r="A463" t="s">
        <v>5438</v>
      </c>
      <c r="B463" t="s">
        <v>6961</v>
      </c>
      <c r="C463" t="s">
        <v>1085</v>
      </c>
      <c r="D463" t="s">
        <v>1084</v>
      </c>
      <c r="E463" s="121" t="s">
        <v>1086</v>
      </c>
      <c r="F463" t="s">
        <v>57</v>
      </c>
      <c r="H463" t="s">
        <v>1180</v>
      </c>
      <c r="J463">
        <v>0</v>
      </c>
    </row>
    <row r="464" spans="1:10">
      <c r="A464" t="s">
        <v>5438</v>
      </c>
      <c r="B464" t="s">
        <v>6962</v>
      </c>
      <c r="C464" t="s">
        <v>1088</v>
      </c>
      <c r="D464" t="s">
        <v>1087</v>
      </c>
      <c r="E464" s="121">
        <v>42858</v>
      </c>
      <c r="F464" t="s">
        <v>57</v>
      </c>
      <c r="H464" t="s">
        <v>1180</v>
      </c>
      <c r="J464">
        <v>0</v>
      </c>
    </row>
    <row r="465" spans="1:10">
      <c r="A465" t="s">
        <v>5438</v>
      </c>
      <c r="B465" t="s">
        <v>6963</v>
      </c>
      <c r="C465" t="s">
        <v>1090</v>
      </c>
      <c r="D465" t="s">
        <v>1089</v>
      </c>
      <c r="E465" s="121">
        <v>42826</v>
      </c>
      <c r="F465" t="s">
        <v>326</v>
      </c>
      <c r="H465" t="s">
        <v>1180</v>
      </c>
      <c r="J465">
        <v>0</v>
      </c>
    </row>
    <row r="466" spans="1:10">
      <c r="A466" t="s">
        <v>5438</v>
      </c>
      <c r="B466" t="s">
        <v>6964</v>
      </c>
      <c r="C466" t="s">
        <v>1092</v>
      </c>
      <c r="D466" t="s">
        <v>1091</v>
      </c>
      <c r="E466" s="121">
        <v>42860</v>
      </c>
      <c r="F466" t="s">
        <v>654</v>
      </c>
      <c r="H466" t="s">
        <v>5483</v>
      </c>
      <c r="J466">
        <v>0</v>
      </c>
    </row>
    <row r="467" spans="1:10">
      <c r="A467" t="s">
        <v>5438</v>
      </c>
      <c r="B467" t="s">
        <v>6965</v>
      </c>
      <c r="C467" t="s">
        <v>1094</v>
      </c>
      <c r="D467" t="s">
        <v>1093</v>
      </c>
      <c r="E467" s="121">
        <v>42096</v>
      </c>
      <c r="F467" t="s">
        <v>176</v>
      </c>
      <c r="H467" t="s">
        <v>5484</v>
      </c>
      <c r="J467">
        <v>0</v>
      </c>
    </row>
    <row r="468" spans="1:10">
      <c r="A468" t="s">
        <v>5438</v>
      </c>
      <c r="B468" t="s">
        <v>6966</v>
      </c>
      <c r="C468" t="s">
        <v>1096</v>
      </c>
      <c r="D468" t="s">
        <v>1095</v>
      </c>
      <c r="E468" s="121">
        <v>42590</v>
      </c>
      <c r="F468" t="s">
        <v>194</v>
      </c>
      <c r="H468" t="s">
        <v>5484</v>
      </c>
      <c r="J468">
        <v>0</v>
      </c>
    </row>
    <row r="469" spans="1:10">
      <c r="A469" t="s">
        <v>5438</v>
      </c>
      <c r="B469" t="s">
        <v>6967</v>
      </c>
      <c r="C469" t="s">
        <v>1098</v>
      </c>
      <c r="D469" t="s">
        <v>1097</v>
      </c>
      <c r="E469" s="121">
        <v>42610</v>
      </c>
      <c r="F469" t="s">
        <v>326</v>
      </c>
      <c r="H469" t="s">
        <v>5484</v>
      </c>
      <c r="J469">
        <v>0</v>
      </c>
    </row>
    <row r="470" spans="1:10">
      <c r="A470" t="s">
        <v>5469</v>
      </c>
      <c r="B470" t="s">
        <v>6968</v>
      </c>
      <c r="C470" t="s">
        <v>1100</v>
      </c>
      <c r="D470" t="s">
        <v>1099</v>
      </c>
      <c r="E470" s="121">
        <v>42894</v>
      </c>
      <c r="F470" t="s">
        <v>203</v>
      </c>
      <c r="H470" t="s">
        <v>5485</v>
      </c>
      <c r="J470">
        <v>0</v>
      </c>
    </row>
    <row r="471" spans="1:10">
      <c r="A471" t="s">
        <v>5469</v>
      </c>
      <c r="B471" t="s">
        <v>6969</v>
      </c>
      <c r="C471" t="s">
        <v>1102</v>
      </c>
      <c r="D471" t="s">
        <v>1101</v>
      </c>
      <c r="E471" s="121">
        <v>42690</v>
      </c>
      <c r="F471" t="s">
        <v>107</v>
      </c>
      <c r="J471">
        <v>0</v>
      </c>
    </row>
    <row r="472" spans="1:10">
      <c r="A472" t="s">
        <v>5469</v>
      </c>
      <c r="B472" t="s">
        <v>6970</v>
      </c>
      <c r="C472" t="s">
        <v>1104</v>
      </c>
      <c r="D472" t="s">
        <v>1103</v>
      </c>
      <c r="E472" s="121">
        <v>42744</v>
      </c>
      <c r="F472" t="s">
        <v>57</v>
      </c>
      <c r="H472" t="s">
        <v>5486</v>
      </c>
      <c r="J472">
        <v>0</v>
      </c>
    </row>
    <row r="473" spans="1:10">
      <c r="A473" t="s">
        <v>5469</v>
      </c>
      <c r="B473" t="s">
        <v>6971</v>
      </c>
      <c r="C473" t="s">
        <v>1106</v>
      </c>
      <c r="D473" t="s">
        <v>1105</v>
      </c>
      <c r="E473" s="121">
        <v>42773</v>
      </c>
      <c r="F473" t="s">
        <v>57</v>
      </c>
      <c r="H473" t="s">
        <v>5486</v>
      </c>
      <c r="J473">
        <v>0</v>
      </c>
    </row>
    <row r="474" spans="1:10">
      <c r="A474" t="s">
        <v>5469</v>
      </c>
      <c r="B474" t="s">
        <v>6972</v>
      </c>
      <c r="C474" t="s">
        <v>1108</v>
      </c>
      <c r="D474" t="s">
        <v>1107</v>
      </c>
      <c r="E474" s="121">
        <v>41926</v>
      </c>
      <c r="F474" t="s">
        <v>176</v>
      </c>
      <c r="H474" t="s">
        <v>5486</v>
      </c>
      <c r="J474">
        <v>0</v>
      </c>
    </row>
    <row r="475" spans="1:10">
      <c r="A475" t="s">
        <v>5469</v>
      </c>
      <c r="B475" t="s">
        <v>6973</v>
      </c>
      <c r="C475" t="s">
        <v>1110</v>
      </c>
      <c r="D475" t="s">
        <v>1109</v>
      </c>
      <c r="E475" s="121">
        <v>42744</v>
      </c>
      <c r="F475" t="s">
        <v>57</v>
      </c>
      <c r="H475" t="s">
        <v>5486</v>
      </c>
      <c r="J475">
        <v>0</v>
      </c>
    </row>
    <row r="476" spans="1:10">
      <c r="A476" t="s">
        <v>5469</v>
      </c>
      <c r="B476" t="s">
        <v>6974</v>
      </c>
      <c r="C476" t="s">
        <v>1112</v>
      </c>
      <c r="D476" t="s">
        <v>1111</v>
      </c>
      <c r="E476" s="121">
        <v>42744</v>
      </c>
      <c r="F476" t="s">
        <v>57</v>
      </c>
      <c r="H476" t="s">
        <v>5486</v>
      </c>
      <c r="J476">
        <v>0</v>
      </c>
    </row>
    <row r="477" spans="1:10">
      <c r="A477" t="s">
        <v>5469</v>
      </c>
      <c r="B477" t="s">
        <v>6975</v>
      </c>
      <c r="C477" t="s">
        <v>1114</v>
      </c>
      <c r="D477" t="s">
        <v>1113</v>
      </c>
      <c r="E477" s="121">
        <v>42644</v>
      </c>
      <c r="F477" t="s">
        <v>57</v>
      </c>
      <c r="H477" t="s">
        <v>4886</v>
      </c>
      <c r="J477">
        <v>0</v>
      </c>
    </row>
    <row r="478" spans="1:10">
      <c r="A478" t="s">
        <v>5469</v>
      </c>
      <c r="B478" t="s">
        <v>6976</v>
      </c>
      <c r="C478" t="s">
        <v>1116</v>
      </c>
      <c r="D478" t="s">
        <v>1115</v>
      </c>
      <c r="E478" s="121">
        <v>42828</v>
      </c>
      <c r="F478" t="s">
        <v>57</v>
      </c>
      <c r="H478" t="s">
        <v>4886</v>
      </c>
      <c r="J478">
        <v>0</v>
      </c>
    </row>
    <row r="479" spans="1:10">
      <c r="A479" t="s">
        <v>5469</v>
      </c>
      <c r="B479" t="s">
        <v>6977</v>
      </c>
      <c r="C479" t="s">
        <v>1118</v>
      </c>
      <c r="D479" t="s">
        <v>1117</v>
      </c>
      <c r="E479" s="121">
        <v>42564</v>
      </c>
      <c r="F479" t="s">
        <v>57</v>
      </c>
      <c r="H479" t="s">
        <v>5487</v>
      </c>
      <c r="J479">
        <v>0</v>
      </c>
    </row>
    <row r="480" spans="1:10">
      <c r="A480" t="s">
        <v>5469</v>
      </c>
      <c r="B480" t="s">
        <v>6978</v>
      </c>
      <c r="C480" t="s">
        <v>1120</v>
      </c>
      <c r="D480" t="s">
        <v>1119</v>
      </c>
      <c r="E480" s="121">
        <v>42675</v>
      </c>
      <c r="F480" t="s">
        <v>57</v>
      </c>
      <c r="H480" t="s">
        <v>5487</v>
      </c>
      <c r="J480">
        <v>0</v>
      </c>
    </row>
    <row r="481" spans="1:10">
      <c r="A481" t="s">
        <v>5469</v>
      </c>
      <c r="B481" t="s">
        <v>6979</v>
      </c>
      <c r="C481" t="s">
        <v>1122</v>
      </c>
      <c r="D481" t="s">
        <v>1121</v>
      </c>
      <c r="E481" s="121">
        <v>41370</v>
      </c>
      <c r="F481" t="s">
        <v>57</v>
      </c>
      <c r="H481" t="s">
        <v>5488</v>
      </c>
      <c r="J481">
        <v>0</v>
      </c>
    </row>
    <row r="482" spans="1:10">
      <c r="A482" t="s">
        <v>5469</v>
      </c>
      <c r="B482" t="s">
        <v>6980</v>
      </c>
      <c r="C482" t="s">
        <v>1124</v>
      </c>
      <c r="D482" t="s">
        <v>1123</v>
      </c>
      <c r="E482" s="121">
        <v>41852</v>
      </c>
      <c r="F482" t="s">
        <v>57</v>
      </c>
      <c r="H482" t="s">
        <v>5488</v>
      </c>
      <c r="J482">
        <v>0</v>
      </c>
    </row>
    <row r="483" spans="1:10">
      <c r="A483" t="s">
        <v>5469</v>
      </c>
      <c r="B483" t="s">
        <v>6981</v>
      </c>
      <c r="C483" t="s">
        <v>1126</v>
      </c>
      <c r="D483" t="s">
        <v>1125</v>
      </c>
      <c r="E483" s="121">
        <v>42901</v>
      </c>
      <c r="F483" t="s">
        <v>57</v>
      </c>
      <c r="H483" t="s">
        <v>5488</v>
      </c>
      <c r="J483">
        <v>0</v>
      </c>
    </row>
    <row r="484" spans="1:10">
      <c r="A484" t="s">
        <v>5469</v>
      </c>
      <c r="B484" t="s">
        <v>6982</v>
      </c>
      <c r="C484" t="s">
        <v>1128</v>
      </c>
      <c r="D484" t="s">
        <v>1127</v>
      </c>
      <c r="E484" s="121">
        <v>41255</v>
      </c>
      <c r="F484" t="s">
        <v>107</v>
      </c>
      <c r="J484">
        <v>0</v>
      </c>
    </row>
    <row r="485" spans="1:10">
      <c r="A485" t="s">
        <v>5469</v>
      </c>
      <c r="B485" t="s">
        <v>6983</v>
      </c>
      <c r="C485" t="s">
        <v>1130</v>
      </c>
      <c r="D485" t="s">
        <v>1129</v>
      </c>
      <c r="E485" s="121">
        <v>42461</v>
      </c>
      <c r="F485" t="s">
        <v>57</v>
      </c>
      <c r="H485" t="s">
        <v>5489</v>
      </c>
      <c r="J485">
        <v>0</v>
      </c>
    </row>
    <row r="486" spans="1:10">
      <c r="A486" t="s">
        <v>5469</v>
      </c>
      <c r="B486" t="s">
        <v>6984</v>
      </c>
      <c r="C486" t="s">
        <v>1132</v>
      </c>
      <c r="D486" t="s">
        <v>1131</v>
      </c>
      <c r="E486" s="121">
        <v>42648</v>
      </c>
      <c r="F486" t="s">
        <v>57</v>
      </c>
      <c r="H486" t="s">
        <v>5489</v>
      </c>
      <c r="J486">
        <v>0</v>
      </c>
    </row>
    <row r="487" spans="1:10">
      <c r="A487" t="s">
        <v>5469</v>
      </c>
      <c r="B487" t="s">
        <v>6985</v>
      </c>
      <c r="C487" t="s">
        <v>1134</v>
      </c>
      <c r="D487" t="s">
        <v>1133</v>
      </c>
      <c r="E487" s="121">
        <v>41944</v>
      </c>
      <c r="F487" t="s">
        <v>57</v>
      </c>
      <c r="H487" t="s">
        <v>5489</v>
      </c>
      <c r="J487">
        <v>0</v>
      </c>
    </row>
    <row r="488" spans="1:10">
      <c r="A488" t="s">
        <v>5469</v>
      </c>
      <c r="B488" t="s">
        <v>6986</v>
      </c>
      <c r="C488" t="s">
        <v>1136</v>
      </c>
      <c r="D488" t="s">
        <v>1135</v>
      </c>
      <c r="E488" s="121">
        <v>41508</v>
      </c>
      <c r="F488" t="s">
        <v>1137</v>
      </c>
      <c r="H488" t="s">
        <v>5489</v>
      </c>
      <c r="J488">
        <v>0</v>
      </c>
    </row>
    <row r="489" spans="1:10">
      <c r="A489" t="s">
        <v>5469</v>
      </c>
      <c r="B489" t="s">
        <v>6987</v>
      </c>
      <c r="C489" t="s">
        <v>1139</v>
      </c>
      <c r="D489" t="s">
        <v>1138</v>
      </c>
      <c r="E489" s="121">
        <v>41913</v>
      </c>
      <c r="F489" t="s">
        <v>107</v>
      </c>
      <c r="J489">
        <v>0</v>
      </c>
    </row>
    <row r="490" spans="1:10">
      <c r="A490" t="s">
        <v>5469</v>
      </c>
      <c r="B490" t="s">
        <v>6988</v>
      </c>
      <c r="C490" t="s">
        <v>1141</v>
      </c>
      <c r="D490" t="s">
        <v>1140</v>
      </c>
      <c r="E490" s="121">
        <v>42522</v>
      </c>
      <c r="F490" t="s">
        <v>57</v>
      </c>
      <c r="H490" t="s">
        <v>5490</v>
      </c>
      <c r="J490">
        <v>0</v>
      </c>
    </row>
    <row r="491" spans="1:10">
      <c r="A491" t="s">
        <v>5469</v>
      </c>
      <c r="B491" t="s">
        <v>6989</v>
      </c>
      <c r="C491" t="s">
        <v>1143</v>
      </c>
      <c r="D491" t="s">
        <v>1142</v>
      </c>
      <c r="E491" s="121">
        <v>42826</v>
      </c>
      <c r="F491" t="s">
        <v>57</v>
      </c>
      <c r="H491" t="s">
        <v>5490</v>
      </c>
      <c r="J491">
        <v>0</v>
      </c>
    </row>
    <row r="492" spans="1:10">
      <c r="A492" t="s">
        <v>5469</v>
      </c>
      <c r="B492" t="s">
        <v>6990</v>
      </c>
      <c r="C492" t="s">
        <v>1145</v>
      </c>
      <c r="D492" t="s">
        <v>1144</v>
      </c>
      <c r="E492" s="121">
        <v>42900</v>
      </c>
      <c r="F492" t="s">
        <v>176</v>
      </c>
      <c r="H492" t="s">
        <v>5490</v>
      </c>
      <c r="J492">
        <v>0</v>
      </c>
    </row>
    <row r="493" spans="1:10">
      <c r="A493" t="s">
        <v>5469</v>
      </c>
      <c r="B493" t="s">
        <v>6991</v>
      </c>
      <c r="C493" t="s">
        <v>1147</v>
      </c>
      <c r="D493" t="s">
        <v>1146</v>
      </c>
      <c r="E493" s="121">
        <v>41107</v>
      </c>
      <c r="F493" t="s">
        <v>1148</v>
      </c>
      <c r="H493" t="s">
        <v>5490</v>
      </c>
      <c r="I493" t="s">
        <v>5944</v>
      </c>
      <c r="J493">
        <v>0</v>
      </c>
    </row>
    <row r="494" spans="1:10">
      <c r="A494" t="s">
        <v>5469</v>
      </c>
      <c r="B494" t="s">
        <v>6992</v>
      </c>
      <c r="C494" t="s">
        <v>1150</v>
      </c>
      <c r="D494" t="s">
        <v>1149</v>
      </c>
      <c r="E494" s="121">
        <v>42718</v>
      </c>
      <c r="F494" t="s">
        <v>57</v>
      </c>
      <c r="H494" t="s">
        <v>5490</v>
      </c>
      <c r="J494">
        <v>0</v>
      </c>
    </row>
    <row r="495" spans="1:10">
      <c r="A495" t="s">
        <v>5469</v>
      </c>
      <c r="B495" t="s">
        <v>6993</v>
      </c>
      <c r="C495" t="s">
        <v>1152</v>
      </c>
      <c r="D495" t="s">
        <v>1151</v>
      </c>
      <c r="E495" s="121">
        <v>42583</v>
      </c>
      <c r="F495" t="s">
        <v>57</v>
      </c>
      <c r="H495" t="s">
        <v>1152</v>
      </c>
      <c r="J495">
        <v>0</v>
      </c>
    </row>
    <row r="496" spans="1:10">
      <c r="A496" t="s">
        <v>5469</v>
      </c>
      <c r="B496" t="s">
        <v>6994</v>
      </c>
      <c r="C496" t="s">
        <v>1154</v>
      </c>
      <c r="D496" t="s">
        <v>1153</v>
      </c>
      <c r="E496" s="121">
        <v>42738</v>
      </c>
      <c r="F496" t="s">
        <v>1137</v>
      </c>
      <c r="H496" t="s">
        <v>1152</v>
      </c>
      <c r="I496" t="s">
        <v>5946</v>
      </c>
      <c r="J496">
        <v>0</v>
      </c>
    </row>
    <row r="497" spans="1:10">
      <c r="A497" t="s">
        <v>5469</v>
      </c>
      <c r="B497" t="s">
        <v>6995</v>
      </c>
      <c r="C497" t="s">
        <v>1156</v>
      </c>
      <c r="D497" t="s">
        <v>1155</v>
      </c>
      <c r="E497" s="121">
        <v>42710</v>
      </c>
      <c r="F497" t="s">
        <v>107</v>
      </c>
      <c r="J497">
        <v>0</v>
      </c>
    </row>
    <row r="498" spans="1:10">
      <c r="A498" t="s">
        <v>5469</v>
      </c>
      <c r="B498" t="s">
        <v>6996</v>
      </c>
      <c r="C498" t="s">
        <v>957</v>
      </c>
      <c r="D498" t="s">
        <v>1157</v>
      </c>
      <c r="E498" s="121">
        <v>42614</v>
      </c>
      <c r="F498" t="s">
        <v>176</v>
      </c>
      <c r="H498" t="s">
        <v>5491</v>
      </c>
      <c r="J498">
        <v>0</v>
      </c>
    </row>
    <row r="499" spans="1:10">
      <c r="A499" t="s">
        <v>5469</v>
      </c>
      <c r="B499" t="s">
        <v>6997</v>
      </c>
      <c r="C499" t="s">
        <v>1159</v>
      </c>
      <c r="D499" t="s">
        <v>1158</v>
      </c>
      <c r="E499" s="121" t="s">
        <v>1160</v>
      </c>
      <c r="F499" t="s">
        <v>176</v>
      </c>
      <c r="H499" t="s">
        <v>5491</v>
      </c>
      <c r="J499">
        <v>0</v>
      </c>
    </row>
    <row r="500" spans="1:10">
      <c r="A500" t="s">
        <v>5469</v>
      </c>
      <c r="B500" t="s">
        <v>6998</v>
      </c>
      <c r="C500" t="s">
        <v>1031</v>
      </c>
      <c r="D500" t="s">
        <v>1161</v>
      </c>
      <c r="E500" s="121">
        <v>41821</v>
      </c>
      <c r="F500" t="s">
        <v>57</v>
      </c>
      <c r="H500" t="s">
        <v>5491</v>
      </c>
      <c r="I500" t="s">
        <v>5947</v>
      </c>
      <c r="J500">
        <v>0</v>
      </c>
    </row>
    <row r="501" spans="1:10">
      <c r="A501" t="s">
        <v>5469</v>
      </c>
      <c r="B501" t="s">
        <v>6999</v>
      </c>
      <c r="C501" t="s">
        <v>1163</v>
      </c>
      <c r="D501" t="s">
        <v>1162</v>
      </c>
      <c r="E501" s="121">
        <v>42603</v>
      </c>
      <c r="F501" t="s">
        <v>57</v>
      </c>
      <c r="H501" t="s">
        <v>5491</v>
      </c>
      <c r="J501">
        <v>0</v>
      </c>
    </row>
    <row r="502" spans="1:10">
      <c r="A502" t="s">
        <v>5469</v>
      </c>
      <c r="B502" t="s">
        <v>7000</v>
      </c>
      <c r="C502" t="s">
        <v>1165</v>
      </c>
      <c r="D502" t="s">
        <v>1164</v>
      </c>
      <c r="E502" s="121">
        <v>42732</v>
      </c>
      <c r="F502" t="s">
        <v>57</v>
      </c>
      <c r="H502" t="s">
        <v>5491</v>
      </c>
      <c r="J502">
        <v>0</v>
      </c>
    </row>
    <row r="503" spans="1:10">
      <c r="A503" t="s">
        <v>5469</v>
      </c>
      <c r="B503" t="s">
        <v>7001</v>
      </c>
      <c r="C503" t="s">
        <v>1167</v>
      </c>
      <c r="D503" t="s">
        <v>1166</v>
      </c>
      <c r="E503" s="121">
        <v>42870</v>
      </c>
      <c r="F503" t="s">
        <v>57</v>
      </c>
      <c r="H503" t="s">
        <v>5491</v>
      </c>
      <c r="J503">
        <v>0</v>
      </c>
    </row>
    <row r="504" spans="1:10">
      <c r="A504" t="s">
        <v>5469</v>
      </c>
      <c r="B504" t="s">
        <v>7002</v>
      </c>
      <c r="C504" t="s">
        <v>1169</v>
      </c>
      <c r="D504" t="s">
        <v>1168</v>
      </c>
      <c r="E504" s="121">
        <v>42720</v>
      </c>
      <c r="F504" t="s">
        <v>57</v>
      </c>
      <c r="H504" t="s">
        <v>5492</v>
      </c>
      <c r="J504">
        <v>0</v>
      </c>
    </row>
    <row r="505" spans="1:10">
      <c r="A505" t="s">
        <v>5469</v>
      </c>
      <c r="B505" t="s">
        <v>7003</v>
      </c>
      <c r="C505" t="s">
        <v>1171</v>
      </c>
      <c r="D505" t="s">
        <v>1170</v>
      </c>
      <c r="E505" s="121">
        <v>42614</v>
      </c>
      <c r="F505" t="s">
        <v>57</v>
      </c>
      <c r="H505" t="s">
        <v>5492</v>
      </c>
      <c r="J505">
        <v>0</v>
      </c>
    </row>
    <row r="506" spans="1:10">
      <c r="A506" t="s">
        <v>5469</v>
      </c>
      <c r="B506" t="s">
        <v>7004</v>
      </c>
      <c r="C506" t="s">
        <v>1173</v>
      </c>
      <c r="D506" t="s">
        <v>1172</v>
      </c>
      <c r="E506" s="121">
        <v>42126</v>
      </c>
      <c r="F506" t="s">
        <v>107</v>
      </c>
      <c r="J506">
        <v>0</v>
      </c>
    </row>
    <row r="507" spans="1:10">
      <c r="A507" t="s">
        <v>5469</v>
      </c>
      <c r="B507" t="s">
        <v>7005</v>
      </c>
      <c r="C507" t="s">
        <v>1175</v>
      </c>
      <c r="D507" t="s">
        <v>1174</v>
      </c>
      <c r="E507" s="121" t="s">
        <v>1176</v>
      </c>
      <c r="F507" t="s">
        <v>57</v>
      </c>
      <c r="H507" t="s">
        <v>5493</v>
      </c>
      <c r="J507">
        <v>0</v>
      </c>
    </row>
    <row r="508" spans="1:10">
      <c r="A508" t="s">
        <v>5469</v>
      </c>
      <c r="B508" t="s">
        <v>7006</v>
      </c>
      <c r="C508" t="s">
        <v>1178</v>
      </c>
      <c r="D508" t="s">
        <v>1177</v>
      </c>
      <c r="E508" s="121">
        <v>41463</v>
      </c>
      <c r="F508" t="s">
        <v>57</v>
      </c>
      <c r="H508" t="s">
        <v>5493</v>
      </c>
      <c r="J508">
        <v>0</v>
      </c>
    </row>
    <row r="509" spans="1:10">
      <c r="A509" t="s">
        <v>5469</v>
      </c>
      <c r="B509" t="s">
        <v>7007</v>
      </c>
      <c r="C509" t="s">
        <v>1180</v>
      </c>
      <c r="D509" t="s">
        <v>1179</v>
      </c>
      <c r="E509" s="121">
        <v>42390</v>
      </c>
      <c r="F509" t="s">
        <v>1148</v>
      </c>
      <c r="H509" t="s">
        <v>5493</v>
      </c>
      <c r="J509">
        <v>0</v>
      </c>
    </row>
    <row r="510" spans="1:10">
      <c r="A510" t="s">
        <v>5469</v>
      </c>
      <c r="B510" t="s">
        <v>7008</v>
      </c>
      <c r="C510" t="s">
        <v>1182</v>
      </c>
      <c r="D510" t="s">
        <v>1181</v>
      </c>
      <c r="E510" s="121">
        <v>42887</v>
      </c>
      <c r="F510" t="s">
        <v>176</v>
      </c>
      <c r="H510" t="s">
        <v>5493</v>
      </c>
      <c r="J510">
        <v>0</v>
      </c>
    </row>
    <row r="511" spans="1:10">
      <c r="A511" t="s">
        <v>5469</v>
      </c>
      <c r="B511" t="s">
        <v>7009</v>
      </c>
      <c r="C511" t="s">
        <v>1184</v>
      </c>
      <c r="D511" t="s">
        <v>1183</v>
      </c>
      <c r="E511" s="121">
        <v>42552</v>
      </c>
      <c r="F511" t="s">
        <v>352</v>
      </c>
      <c r="H511" t="s">
        <v>5494</v>
      </c>
      <c r="J511">
        <v>0</v>
      </c>
    </row>
    <row r="512" spans="1:10">
      <c r="A512" t="s">
        <v>5469</v>
      </c>
      <c r="B512" t="s">
        <v>7010</v>
      </c>
      <c r="C512" t="s">
        <v>1186</v>
      </c>
      <c r="D512" t="s">
        <v>1185</v>
      </c>
      <c r="E512" s="121">
        <v>42738</v>
      </c>
      <c r="F512" t="s">
        <v>57</v>
      </c>
      <c r="H512" t="s">
        <v>5494</v>
      </c>
      <c r="J512">
        <v>0</v>
      </c>
    </row>
    <row r="513" spans="1:10">
      <c r="A513" t="s">
        <v>5469</v>
      </c>
      <c r="B513" t="s">
        <v>7011</v>
      </c>
      <c r="C513" t="s">
        <v>1188</v>
      </c>
      <c r="D513" t="s">
        <v>1187</v>
      </c>
      <c r="E513" s="121">
        <v>41368</v>
      </c>
      <c r="F513" t="s">
        <v>203</v>
      </c>
      <c r="H513" t="s">
        <v>5468</v>
      </c>
      <c r="J513">
        <v>0</v>
      </c>
    </row>
    <row r="514" spans="1:10">
      <c r="A514" t="s">
        <v>5469</v>
      </c>
      <c r="B514" t="s">
        <v>7012</v>
      </c>
      <c r="C514" t="s">
        <v>1190</v>
      </c>
      <c r="D514" t="s">
        <v>1189</v>
      </c>
      <c r="E514" s="121">
        <v>42303</v>
      </c>
      <c r="F514" t="s">
        <v>107</v>
      </c>
      <c r="J514">
        <v>0</v>
      </c>
    </row>
    <row r="515" spans="1:10">
      <c r="A515" t="s">
        <v>5469</v>
      </c>
      <c r="B515" t="s">
        <v>7013</v>
      </c>
      <c r="C515" t="s">
        <v>1192</v>
      </c>
      <c r="D515" t="s">
        <v>1191</v>
      </c>
      <c r="E515" s="121">
        <v>42875</v>
      </c>
      <c r="F515" t="s">
        <v>57</v>
      </c>
      <c r="H515" t="s">
        <v>5495</v>
      </c>
      <c r="J515">
        <v>0</v>
      </c>
    </row>
    <row r="516" spans="1:10">
      <c r="A516" t="s">
        <v>5469</v>
      </c>
      <c r="B516" t="s">
        <v>7014</v>
      </c>
      <c r="C516" t="s">
        <v>1194</v>
      </c>
      <c r="D516" t="s">
        <v>1193</v>
      </c>
      <c r="E516" s="121">
        <v>42875</v>
      </c>
      <c r="F516" t="s">
        <v>57</v>
      </c>
      <c r="H516" t="s">
        <v>5495</v>
      </c>
      <c r="J516">
        <v>0</v>
      </c>
    </row>
    <row r="517" spans="1:10">
      <c r="A517" t="s">
        <v>5469</v>
      </c>
      <c r="B517" t="s">
        <v>7015</v>
      </c>
      <c r="C517" t="s">
        <v>1196</v>
      </c>
      <c r="D517" t="s">
        <v>1195</v>
      </c>
      <c r="E517" s="121">
        <v>42896</v>
      </c>
      <c r="F517" t="s">
        <v>57</v>
      </c>
      <c r="H517" t="s">
        <v>5495</v>
      </c>
      <c r="J517">
        <v>0</v>
      </c>
    </row>
    <row r="518" spans="1:10">
      <c r="A518" t="s">
        <v>5469</v>
      </c>
      <c r="B518" t="s">
        <v>7016</v>
      </c>
      <c r="C518" t="s">
        <v>1198</v>
      </c>
      <c r="D518" t="s">
        <v>1197</v>
      </c>
      <c r="E518" s="121">
        <v>42896</v>
      </c>
      <c r="F518" t="s">
        <v>57</v>
      </c>
      <c r="H518" t="s">
        <v>5495</v>
      </c>
      <c r="J518">
        <v>0</v>
      </c>
    </row>
    <row r="519" spans="1:10">
      <c r="A519" t="s">
        <v>5469</v>
      </c>
      <c r="B519" t="s">
        <v>7017</v>
      </c>
      <c r="C519" t="s">
        <v>1200</v>
      </c>
      <c r="D519" t="s">
        <v>1199</v>
      </c>
      <c r="E519" s="121">
        <v>42875</v>
      </c>
      <c r="F519" t="s">
        <v>1137</v>
      </c>
      <c r="H519" t="s">
        <v>5495</v>
      </c>
      <c r="J519">
        <v>0</v>
      </c>
    </row>
    <row r="520" spans="1:10">
      <c r="A520" t="s">
        <v>5469</v>
      </c>
      <c r="B520" t="s">
        <v>7018</v>
      </c>
      <c r="C520" t="s">
        <v>1202</v>
      </c>
      <c r="D520" t="s">
        <v>1201</v>
      </c>
      <c r="E520" s="121">
        <v>42014</v>
      </c>
      <c r="F520" t="s">
        <v>107</v>
      </c>
      <c r="J520">
        <v>0</v>
      </c>
    </row>
    <row r="521" spans="1:10">
      <c r="A521" t="s">
        <v>5469</v>
      </c>
      <c r="B521" t="s">
        <v>7019</v>
      </c>
      <c r="C521" t="s">
        <v>1204</v>
      </c>
      <c r="D521" t="s">
        <v>1203</v>
      </c>
      <c r="E521" s="121">
        <v>42278</v>
      </c>
      <c r="F521" t="s">
        <v>57</v>
      </c>
      <c r="H521" t="s">
        <v>1828</v>
      </c>
      <c r="J521">
        <v>0</v>
      </c>
    </row>
    <row r="522" spans="1:10">
      <c r="A522" t="s">
        <v>5469</v>
      </c>
      <c r="B522" t="s">
        <v>7020</v>
      </c>
      <c r="C522" t="s">
        <v>1206</v>
      </c>
      <c r="D522" t="s">
        <v>1205</v>
      </c>
      <c r="E522" s="121">
        <v>42145</v>
      </c>
      <c r="F522" t="s">
        <v>57</v>
      </c>
      <c r="H522" t="s">
        <v>1828</v>
      </c>
      <c r="J522">
        <v>0</v>
      </c>
    </row>
    <row r="523" spans="1:10">
      <c r="A523" t="s">
        <v>5469</v>
      </c>
      <c r="B523" t="s">
        <v>7021</v>
      </c>
      <c r="C523" t="s">
        <v>1208</v>
      </c>
      <c r="D523" t="s">
        <v>1207</v>
      </c>
      <c r="E523" s="121">
        <v>42815</v>
      </c>
      <c r="F523" t="s">
        <v>57</v>
      </c>
      <c r="H523" t="s">
        <v>5496</v>
      </c>
      <c r="J523">
        <v>0</v>
      </c>
    </row>
    <row r="524" spans="1:10">
      <c r="A524" t="s">
        <v>5469</v>
      </c>
      <c r="B524" t="s">
        <v>7022</v>
      </c>
      <c r="C524" t="s">
        <v>1210</v>
      </c>
      <c r="D524" t="s">
        <v>1209</v>
      </c>
      <c r="E524" s="121">
        <v>42849</v>
      </c>
      <c r="F524" t="s">
        <v>1137</v>
      </c>
      <c r="H524" t="s">
        <v>5496</v>
      </c>
      <c r="J524">
        <v>0</v>
      </c>
    </row>
    <row r="525" spans="1:10">
      <c r="A525" t="s">
        <v>5469</v>
      </c>
      <c r="B525" t="s">
        <v>7023</v>
      </c>
      <c r="C525" t="s">
        <v>1212</v>
      </c>
      <c r="D525" t="s">
        <v>1211</v>
      </c>
      <c r="E525" s="121">
        <v>42852</v>
      </c>
      <c r="F525" t="s">
        <v>107</v>
      </c>
      <c r="J525">
        <v>0</v>
      </c>
    </row>
    <row r="526" spans="1:10">
      <c r="A526" t="s">
        <v>5469</v>
      </c>
      <c r="B526" t="s">
        <v>7024</v>
      </c>
      <c r="C526" t="s">
        <v>1214</v>
      </c>
      <c r="D526" t="s">
        <v>1213</v>
      </c>
      <c r="E526" s="121" t="s">
        <v>1215</v>
      </c>
      <c r="F526" t="s">
        <v>57</v>
      </c>
      <c r="H526" t="s">
        <v>5497</v>
      </c>
      <c r="J526">
        <v>0</v>
      </c>
    </row>
    <row r="527" spans="1:10">
      <c r="A527" t="s">
        <v>5469</v>
      </c>
      <c r="B527" t="s">
        <v>7025</v>
      </c>
      <c r="C527" t="s">
        <v>1217</v>
      </c>
      <c r="D527" t="s">
        <v>1216</v>
      </c>
      <c r="E527" s="121">
        <v>42857</v>
      </c>
      <c r="F527" t="s">
        <v>57</v>
      </c>
      <c r="H527" t="s">
        <v>5497</v>
      </c>
      <c r="J527">
        <v>0</v>
      </c>
    </row>
    <row r="528" spans="1:10">
      <c r="A528" t="s">
        <v>5469</v>
      </c>
      <c r="B528" t="s">
        <v>7026</v>
      </c>
      <c r="C528" t="s">
        <v>1219</v>
      </c>
      <c r="D528" t="s">
        <v>1218</v>
      </c>
      <c r="E528" s="121">
        <v>42865</v>
      </c>
      <c r="F528" t="s">
        <v>57</v>
      </c>
      <c r="H528" t="s">
        <v>5497</v>
      </c>
      <c r="J528">
        <v>0</v>
      </c>
    </row>
    <row r="529" spans="1:10">
      <c r="A529" t="s">
        <v>5469</v>
      </c>
      <c r="B529" t="s">
        <v>7027</v>
      </c>
      <c r="C529" t="s">
        <v>1221</v>
      </c>
      <c r="D529" t="s">
        <v>1220</v>
      </c>
      <c r="E529" s="121">
        <v>42801</v>
      </c>
      <c r="F529" t="s">
        <v>1137</v>
      </c>
      <c r="H529" t="s">
        <v>5497</v>
      </c>
      <c r="J529">
        <v>0</v>
      </c>
    </row>
    <row r="530" spans="1:10">
      <c r="A530" t="s">
        <v>5469</v>
      </c>
      <c r="B530" t="s">
        <v>7028</v>
      </c>
      <c r="C530" t="s">
        <v>1223</v>
      </c>
      <c r="D530" t="s">
        <v>1222</v>
      </c>
      <c r="E530" s="121" t="s">
        <v>1224</v>
      </c>
      <c r="F530" t="s">
        <v>1137</v>
      </c>
      <c r="H530" t="s">
        <v>5498</v>
      </c>
      <c r="J530">
        <v>0</v>
      </c>
    </row>
    <row r="531" spans="1:10">
      <c r="A531" t="s">
        <v>5469</v>
      </c>
      <c r="B531" t="s">
        <v>7029</v>
      </c>
      <c r="C531" t="s">
        <v>1226</v>
      </c>
      <c r="D531" t="s">
        <v>1225</v>
      </c>
      <c r="E531" s="121">
        <v>42896</v>
      </c>
      <c r="F531" t="s">
        <v>107</v>
      </c>
      <c r="J531">
        <v>0</v>
      </c>
    </row>
    <row r="532" spans="1:10">
      <c r="A532" t="s">
        <v>5469</v>
      </c>
      <c r="B532" t="s">
        <v>7030</v>
      </c>
      <c r="C532" t="s">
        <v>1228</v>
      </c>
      <c r="D532" t="s">
        <v>1227</v>
      </c>
      <c r="E532" s="121">
        <v>42339</v>
      </c>
      <c r="F532" t="s">
        <v>57</v>
      </c>
      <c r="H532" t="s">
        <v>5499</v>
      </c>
      <c r="J532">
        <v>0</v>
      </c>
    </row>
    <row r="533" spans="1:10">
      <c r="A533" t="s">
        <v>5469</v>
      </c>
      <c r="B533" t="s">
        <v>7031</v>
      </c>
      <c r="C533" t="s">
        <v>1230</v>
      </c>
      <c r="D533" t="s">
        <v>1229</v>
      </c>
      <c r="E533" s="121">
        <v>42552</v>
      </c>
      <c r="F533" t="s">
        <v>1137</v>
      </c>
      <c r="H533" t="s">
        <v>5499</v>
      </c>
      <c r="J533">
        <v>0</v>
      </c>
    </row>
    <row r="534" spans="1:10">
      <c r="A534" t="s">
        <v>5469</v>
      </c>
      <c r="B534" t="s">
        <v>7032</v>
      </c>
      <c r="C534" t="s">
        <v>1232</v>
      </c>
      <c r="D534" t="s">
        <v>1231</v>
      </c>
      <c r="E534" s="121">
        <v>42604</v>
      </c>
      <c r="F534" t="s">
        <v>57</v>
      </c>
      <c r="H534" t="s">
        <v>5499</v>
      </c>
      <c r="J534">
        <v>0</v>
      </c>
    </row>
    <row r="535" spans="1:10">
      <c r="A535" t="s">
        <v>5469</v>
      </c>
      <c r="B535" t="s">
        <v>7033</v>
      </c>
      <c r="C535" t="s">
        <v>1234</v>
      </c>
      <c r="D535" t="s">
        <v>1233</v>
      </c>
      <c r="E535" s="121">
        <v>42787</v>
      </c>
      <c r="F535" t="s">
        <v>57</v>
      </c>
      <c r="H535" t="s">
        <v>5500</v>
      </c>
      <c r="J535">
        <v>0</v>
      </c>
    </row>
    <row r="536" spans="1:10">
      <c r="A536" t="s">
        <v>5469</v>
      </c>
      <c r="B536" t="s">
        <v>7034</v>
      </c>
      <c r="C536" t="s">
        <v>1236</v>
      </c>
      <c r="D536" t="s">
        <v>1235</v>
      </c>
      <c r="E536" s="121">
        <v>41918</v>
      </c>
      <c r="F536" t="s">
        <v>57</v>
      </c>
      <c r="H536" t="s">
        <v>5501</v>
      </c>
      <c r="J536">
        <v>0</v>
      </c>
    </row>
    <row r="537" spans="1:10">
      <c r="A537" t="s">
        <v>5469</v>
      </c>
      <c r="B537" t="s">
        <v>7035</v>
      </c>
      <c r="C537" t="s">
        <v>1238</v>
      </c>
      <c r="D537" t="s">
        <v>1237</v>
      </c>
      <c r="E537" s="121">
        <v>42065</v>
      </c>
      <c r="F537" t="s">
        <v>57</v>
      </c>
      <c r="H537" t="s">
        <v>5501</v>
      </c>
      <c r="J537">
        <v>0</v>
      </c>
    </row>
    <row r="538" spans="1:10">
      <c r="A538" t="s">
        <v>5469</v>
      </c>
      <c r="B538" t="s">
        <v>7036</v>
      </c>
      <c r="C538" t="s">
        <v>1240</v>
      </c>
      <c r="D538" t="s">
        <v>1239</v>
      </c>
      <c r="E538" s="121">
        <v>42642</v>
      </c>
      <c r="F538" t="s">
        <v>107</v>
      </c>
      <c r="J538">
        <v>0</v>
      </c>
    </row>
    <row r="539" spans="1:10">
      <c r="A539" t="s">
        <v>5469</v>
      </c>
      <c r="B539" t="s">
        <v>7037</v>
      </c>
      <c r="C539" t="s">
        <v>1242</v>
      </c>
      <c r="D539" t="s">
        <v>1241</v>
      </c>
      <c r="E539" s="121" t="s">
        <v>1243</v>
      </c>
      <c r="F539" t="s">
        <v>57</v>
      </c>
      <c r="H539" t="s">
        <v>5502</v>
      </c>
      <c r="J539">
        <v>0</v>
      </c>
    </row>
    <row r="540" spans="1:10">
      <c r="A540" t="s">
        <v>5469</v>
      </c>
      <c r="B540" t="s">
        <v>7038</v>
      </c>
      <c r="C540" t="s">
        <v>1245</v>
      </c>
      <c r="D540" t="s">
        <v>1244</v>
      </c>
      <c r="E540" s="121">
        <v>42846</v>
      </c>
      <c r="F540" t="s">
        <v>57</v>
      </c>
      <c r="H540" t="s">
        <v>5503</v>
      </c>
      <c r="J540">
        <v>0</v>
      </c>
    </row>
    <row r="541" spans="1:10">
      <c r="A541" t="s">
        <v>5469</v>
      </c>
      <c r="B541" t="s">
        <v>7039</v>
      </c>
      <c r="C541" t="s">
        <v>1247</v>
      </c>
      <c r="D541" t="s">
        <v>1246</v>
      </c>
      <c r="E541" s="121">
        <v>42604</v>
      </c>
      <c r="F541" t="s">
        <v>1137</v>
      </c>
      <c r="H541" t="s">
        <v>5503</v>
      </c>
      <c r="J541">
        <v>0</v>
      </c>
    </row>
    <row r="542" spans="1:10">
      <c r="A542" t="s">
        <v>5469</v>
      </c>
      <c r="B542" t="s">
        <v>7040</v>
      </c>
      <c r="C542" t="s">
        <v>1249</v>
      </c>
      <c r="D542" t="s">
        <v>1248</v>
      </c>
      <c r="E542" s="121">
        <v>42115</v>
      </c>
      <c r="F542" t="s">
        <v>57</v>
      </c>
      <c r="H542" t="s">
        <v>5504</v>
      </c>
      <c r="J542">
        <v>0</v>
      </c>
    </row>
    <row r="543" spans="1:10">
      <c r="A543" t="s">
        <v>5469</v>
      </c>
      <c r="B543" t="s">
        <v>7041</v>
      </c>
      <c r="C543" t="s">
        <v>1251</v>
      </c>
      <c r="D543" t="s">
        <v>1250</v>
      </c>
      <c r="E543" s="121">
        <v>42826</v>
      </c>
      <c r="F543" t="s">
        <v>57</v>
      </c>
      <c r="H543" t="s">
        <v>5504</v>
      </c>
      <c r="J543">
        <v>0</v>
      </c>
    </row>
    <row r="544" spans="1:10">
      <c r="A544" t="s">
        <v>5469</v>
      </c>
      <c r="B544" t="s">
        <v>7042</v>
      </c>
      <c r="C544" t="s">
        <v>1253</v>
      </c>
      <c r="D544" t="s">
        <v>1252</v>
      </c>
      <c r="E544" s="121">
        <v>41442</v>
      </c>
      <c r="F544" t="s">
        <v>107</v>
      </c>
      <c r="J544">
        <v>0</v>
      </c>
    </row>
    <row r="545" spans="1:10">
      <c r="A545" t="s">
        <v>5469</v>
      </c>
      <c r="B545" t="s">
        <v>7043</v>
      </c>
      <c r="C545" t="s">
        <v>1255</v>
      </c>
      <c r="D545" t="s">
        <v>1254</v>
      </c>
      <c r="E545" s="121">
        <v>42826</v>
      </c>
      <c r="F545" t="s">
        <v>57</v>
      </c>
      <c r="H545" t="s">
        <v>5505</v>
      </c>
      <c r="J545">
        <v>0</v>
      </c>
    </row>
    <row r="546" spans="1:10">
      <c r="A546" t="s">
        <v>5469</v>
      </c>
      <c r="B546" t="s">
        <v>7044</v>
      </c>
      <c r="C546" t="s">
        <v>1257</v>
      </c>
      <c r="D546" t="s">
        <v>1256</v>
      </c>
      <c r="E546" s="121">
        <v>42814</v>
      </c>
      <c r="F546" t="s">
        <v>57</v>
      </c>
      <c r="H546" t="s">
        <v>5505</v>
      </c>
      <c r="J546">
        <v>0</v>
      </c>
    </row>
    <row r="547" spans="1:10">
      <c r="A547" t="s">
        <v>5469</v>
      </c>
      <c r="B547" t="s">
        <v>7045</v>
      </c>
      <c r="C547" t="s">
        <v>1259</v>
      </c>
      <c r="D547" t="s">
        <v>1258</v>
      </c>
      <c r="E547" s="121">
        <v>42881</v>
      </c>
      <c r="F547" t="s">
        <v>57</v>
      </c>
      <c r="H547" t="s">
        <v>5505</v>
      </c>
      <c r="J547">
        <v>0</v>
      </c>
    </row>
    <row r="548" spans="1:10">
      <c r="A548" t="s">
        <v>5469</v>
      </c>
      <c r="B548" t="s">
        <v>7046</v>
      </c>
      <c r="C548" t="s">
        <v>1261</v>
      </c>
      <c r="D548" t="s">
        <v>1260</v>
      </c>
      <c r="E548" s="121">
        <v>42493</v>
      </c>
      <c r="F548" t="s">
        <v>57</v>
      </c>
      <c r="H548" t="s">
        <v>5505</v>
      </c>
      <c r="J548">
        <v>0</v>
      </c>
    </row>
    <row r="549" spans="1:10">
      <c r="A549" t="s">
        <v>5469</v>
      </c>
      <c r="B549" t="s">
        <v>7047</v>
      </c>
      <c r="C549" t="s">
        <v>1263</v>
      </c>
      <c r="D549" t="s">
        <v>1262</v>
      </c>
      <c r="E549" s="121">
        <v>41677</v>
      </c>
      <c r="F549" t="s">
        <v>57</v>
      </c>
      <c r="H549" t="s">
        <v>5505</v>
      </c>
      <c r="J549">
        <v>0</v>
      </c>
    </row>
    <row r="550" spans="1:10">
      <c r="A550" t="s">
        <v>5469</v>
      </c>
      <c r="B550" t="s">
        <v>7048</v>
      </c>
      <c r="C550" t="s">
        <v>1265</v>
      </c>
      <c r="D550" t="s">
        <v>1264</v>
      </c>
      <c r="E550" s="121">
        <v>42255</v>
      </c>
      <c r="F550" t="s">
        <v>176</v>
      </c>
      <c r="H550" t="s">
        <v>5505</v>
      </c>
      <c r="J550">
        <v>0</v>
      </c>
    </row>
    <row r="551" spans="1:10">
      <c r="A551" t="s">
        <v>5469</v>
      </c>
      <c r="B551" t="s">
        <v>7049</v>
      </c>
      <c r="C551" t="s">
        <v>1267</v>
      </c>
      <c r="D551" t="s">
        <v>1266</v>
      </c>
      <c r="E551" s="121">
        <v>41397</v>
      </c>
      <c r="F551" t="s">
        <v>176</v>
      </c>
      <c r="H551" t="s">
        <v>5505</v>
      </c>
      <c r="J551">
        <v>0</v>
      </c>
    </row>
    <row r="552" spans="1:10">
      <c r="A552" t="s">
        <v>5469</v>
      </c>
      <c r="B552" t="s">
        <v>7050</v>
      </c>
      <c r="C552" t="s">
        <v>1269</v>
      </c>
      <c r="D552" t="s">
        <v>1268</v>
      </c>
      <c r="E552" s="121">
        <v>42894</v>
      </c>
      <c r="F552" t="s">
        <v>57</v>
      </c>
      <c r="H552" t="s">
        <v>5506</v>
      </c>
      <c r="J552">
        <v>0</v>
      </c>
    </row>
    <row r="553" spans="1:10">
      <c r="A553" t="s">
        <v>5438</v>
      </c>
      <c r="B553" t="s">
        <v>7051</v>
      </c>
      <c r="C553" t="s">
        <v>1271</v>
      </c>
      <c r="D553" t="s">
        <v>1270</v>
      </c>
      <c r="E553" s="121">
        <v>42065</v>
      </c>
      <c r="F553" t="s">
        <v>203</v>
      </c>
      <c r="H553" t="s">
        <v>5507</v>
      </c>
      <c r="J553">
        <v>0</v>
      </c>
    </row>
    <row r="554" spans="1:10">
      <c r="A554" t="s">
        <v>5469</v>
      </c>
      <c r="B554" t="s">
        <v>7052</v>
      </c>
      <c r="C554" t="s">
        <v>1273</v>
      </c>
      <c r="D554" t="s">
        <v>1272</v>
      </c>
      <c r="E554" s="121">
        <v>42901</v>
      </c>
      <c r="F554" t="s">
        <v>107</v>
      </c>
      <c r="J554">
        <v>0</v>
      </c>
    </row>
    <row r="555" spans="1:10">
      <c r="A555" t="s">
        <v>5469</v>
      </c>
      <c r="B555" t="s">
        <v>7053</v>
      </c>
      <c r="C555" t="s">
        <v>1275</v>
      </c>
      <c r="D555" t="s">
        <v>1274</v>
      </c>
      <c r="E555" s="121">
        <v>42810</v>
      </c>
      <c r="F555" t="s">
        <v>57</v>
      </c>
      <c r="H555" t="s">
        <v>5508</v>
      </c>
      <c r="J555">
        <v>0</v>
      </c>
    </row>
    <row r="556" spans="1:10">
      <c r="A556" t="s">
        <v>5469</v>
      </c>
      <c r="B556" t="s">
        <v>7054</v>
      </c>
      <c r="C556" t="s">
        <v>1277</v>
      </c>
      <c r="D556" t="s">
        <v>1276</v>
      </c>
      <c r="E556" s="121">
        <v>42846</v>
      </c>
      <c r="F556" t="s">
        <v>57</v>
      </c>
      <c r="H556" t="s">
        <v>5508</v>
      </c>
      <c r="J556">
        <v>0</v>
      </c>
    </row>
    <row r="557" spans="1:10">
      <c r="A557" t="s">
        <v>5469</v>
      </c>
      <c r="B557" t="s">
        <v>7055</v>
      </c>
      <c r="C557" t="s">
        <v>1279</v>
      </c>
      <c r="D557" t="s">
        <v>1278</v>
      </c>
      <c r="E557" s="121">
        <v>42278</v>
      </c>
      <c r="F557" t="s">
        <v>1137</v>
      </c>
      <c r="H557" t="s">
        <v>5508</v>
      </c>
      <c r="J557">
        <v>0</v>
      </c>
    </row>
    <row r="558" spans="1:10">
      <c r="A558" t="s">
        <v>5469</v>
      </c>
      <c r="B558" t="s">
        <v>7056</v>
      </c>
      <c r="C558" t="s">
        <v>1281</v>
      </c>
      <c r="D558" t="s">
        <v>1280</v>
      </c>
      <c r="E558" s="121">
        <v>42901</v>
      </c>
      <c r="F558" t="s">
        <v>107</v>
      </c>
      <c r="J558">
        <v>0</v>
      </c>
    </row>
    <row r="559" spans="1:10">
      <c r="A559" t="s">
        <v>5469</v>
      </c>
      <c r="B559" t="s">
        <v>7057</v>
      </c>
      <c r="C559" t="s">
        <v>1283</v>
      </c>
      <c r="D559" t="s">
        <v>1282</v>
      </c>
      <c r="E559" s="121">
        <v>42900</v>
      </c>
      <c r="F559" t="s">
        <v>57</v>
      </c>
      <c r="H559" t="s">
        <v>5509</v>
      </c>
      <c r="J559">
        <v>0</v>
      </c>
    </row>
    <row r="560" spans="1:10">
      <c r="A560" t="s">
        <v>5469</v>
      </c>
      <c r="B560" t="s">
        <v>7058</v>
      </c>
      <c r="C560" t="s">
        <v>1285</v>
      </c>
      <c r="D560" t="s">
        <v>1284</v>
      </c>
      <c r="E560" s="121">
        <v>42900</v>
      </c>
      <c r="F560" t="s">
        <v>57</v>
      </c>
      <c r="H560" t="s">
        <v>5509</v>
      </c>
      <c r="J560">
        <v>0</v>
      </c>
    </row>
    <row r="561" spans="1:10">
      <c r="A561" t="s">
        <v>5469</v>
      </c>
      <c r="B561" t="s">
        <v>7059</v>
      </c>
      <c r="C561" t="s">
        <v>1287</v>
      </c>
      <c r="D561" t="s">
        <v>1286</v>
      </c>
      <c r="E561" s="121">
        <v>42900</v>
      </c>
      <c r="F561" t="s">
        <v>1137</v>
      </c>
      <c r="H561" t="s">
        <v>5509</v>
      </c>
      <c r="J561">
        <v>0</v>
      </c>
    </row>
    <row r="562" spans="1:10">
      <c r="A562" t="s">
        <v>5469</v>
      </c>
      <c r="B562" t="s">
        <v>7060</v>
      </c>
      <c r="C562" t="s">
        <v>1289</v>
      </c>
      <c r="D562" t="s">
        <v>1288</v>
      </c>
      <c r="E562" s="121">
        <v>42895</v>
      </c>
      <c r="F562" t="s">
        <v>107</v>
      </c>
      <c r="J562">
        <v>0</v>
      </c>
    </row>
    <row r="563" spans="1:10">
      <c r="A563" t="s">
        <v>5469</v>
      </c>
      <c r="B563" t="s">
        <v>7061</v>
      </c>
      <c r="C563" t="s">
        <v>538</v>
      </c>
      <c r="D563" t="s">
        <v>1290</v>
      </c>
      <c r="E563" s="121">
        <v>42896</v>
      </c>
      <c r="F563" t="s">
        <v>57</v>
      </c>
      <c r="H563" t="s">
        <v>5510</v>
      </c>
      <c r="J563">
        <v>0</v>
      </c>
    </row>
    <row r="564" spans="1:10">
      <c r="A564" t="s">
        <v>5469</v>
      </c>
      <c r="B564" t="s">
        <v>7062</v>
      </c>
      <c r="C564" t="s">
        <v>1292</v>
      </c>
      <c r="D564" t="s">
        <v>1291</v>
      </c>
      <c r="E564" s="121">
        <v>42870</v>
      </c>
      <c r="F564" t="s">
        <v>57</v>
      </c>
      <c r="H564" t="s">
        <v>5510</v>
      </c>
      <c r="J564">
        <v>0</v>
      </c>
    </row>
    <row r="565" spans="1:10">
      <c r="A565" t="s">
        <v>5469</v>
      </c>
      <c r="B565" t="s">
        <v>7063</v>
      </c>
      <c r="C565" t="s">
        <v>1294</v>
      </c>
      <c r="D565" t="s">
        <v>1293</v>
      </c>
      <c r="E565" s="121">
        <v>42887</v>
      </c>
      <c r="F565" t="s">
        <v>194</v>
      </c>
      <c r="H565" t="s">
        <v>5510</v>
      </c>
      <c r="J565">
        <v>0</v>
      </c>
    </row>
    <row r="566" spans="1:10">
      <c r="A566" t="s">
        <v>5469</v>
      </c>
      <c r="B566" t="s">
        <v>7064</v>
      </c>
      <c r="C566" t="s">
        <v>1296</v>
      </c>
      <c r="D566" t="s">
        <v>1295</v>
      </c>
      <c r="E566" s="121">
        <v>42878</v>
      </c>
      <c r="F566" t="s">
        <v>1137</v>
      </c>
      <c r="H566" t="s">
        <v>5510</v>
      </c>
      <c r="J566">
        <v>0</v>
      </c>
    </row>
    <row r="567" spans="1:10">
      <c r="A567" t="s">
        <v>5469</v>
      </c>
      <c r="B567" t="s">
        <v>7065</v>
      </c>
      <c r="C567" t="s">
        <v>1298</v>
      </c>
      <c r="D567" t="s">
        <v>1297</v>
      </c>
      <c r="E567" s="121">
        <v>42900</v>
      </c>
      <c r="F567" t="s">
        <v>107</v>
      </c>
      <c r="J567">
        <v>0</v>
      </c>
    </row>
    <row r="568" spans="1:10">
      <c r="A568" t="s">
        <v>5469</v>
      </c>
      <c r="B568" t="s">
        <v>7066</v>
      </c>
      <c r="C568" t="s">
        <v>1300</v>
      </c>
      <c r="D568" t="s">
        <v>1299</v>
      </c>
      <c r="E568" s="121">
        <v>42590</v>
      </c>
      <c r="F568" t="s">
        <v>57</v>
      </c>
      <c r="H568" t="s">
        <v>5511</v>
      </c>
      <c r="J568">
        <v>0</v>
      </c>
    </row>
    <row r="569" spans="1:10">
      <c r="A569" t="s">
        <v>5469</v>
      </c>
      <c r="B569" t="s">
        <v>7067</v>
      </c>
      <c r="C569" t="s">
        <v>1302</v>
      </c>
      <c r="D569" t="s">
        <v>1301</v>
      </c>
      <c r="E569" s="121">
        <v>42596</v>
      </c>
      <c r="F569" t="s">
        <v>1137</v>
      </c>
      <c r="H569" t="s">
        <v>5511</v>
      </c>
      <c r="J569">
        <v>0</v>
      </c>
    </row>
    <row r="570" spans="1:10">
      <c r="A570" t="s">
        <v>5469</v>
      </c>
      <c r="B570" t="s">
        <v>7068</v>
      </c>
      <c r="C570" t="s">
        <v>1304</v>
      </c>
      <c r="D570" t="s">
        <v>1303</v>
      </c>
      <c r="E570" s="121">
        <v>41641</v>
      </c>
      <c r="F570" t="s">
        <v>57</v>
      </c>
      <c r="H570" t="s">
        <v>5512</v>
      </c>
      <c r="J570">
        <v>0</v>
      </c>
    </row>
    <row r="571" spans="1:10">
      <c r="A571" t="s">
        <v>5469</v>
      </c>
      <c r="B571" t="s">
        <v>7069</v>
      </c>
      <c r="C571" t="s">
        <v>1306</v>
      </c>
      <c r="D571" t="s">
        <v>1305</v>
      </c>
      <c r="E571" s="121">
        <v>42637</v>
      </c>
      <c r="F571" t="s">
        <v>57</v>
      </c>
      <c r="H571" t="s">
        <v>5512</v>
      </c>
      <c r="J571">
        <v>0</v>
      </c>
    </row>
    <row r="572" spans="1:10">
      <c r="A572" t="s">
        <v>5469</v>
      </c>
      <c r="B572" t="s">
        <v>7070</v>
      </c>
      <c r="C572" t="s">
        <v>1308</v>
      </c>
      <c r="D572" t="s">
        <v>1307</v>
      </c>
      <c r="E572" s="121">
        <v>42634</v>
      </c>
      <c r="F572" t="s">
        <v>1137</v>
      </c>
      <c r="H572" t="s">
        <v>5512</v>
      </c>
      <c r="J572">
        <v>0</v>
      </c>
    </row>
    <row r="573" spans="1:10">
      <c r="A573" t="s">
        <v>5469</v>
      </c>
      <c r="B573" t="s">
        <v>7071</v>
      </c>
      <c r="C573" t="s">
        <v>1310</v>
      </c>
      <c r="D573" t="s">
        <v>1309</v>
      </c>
      <c r="E573" s="121">
        <v>42881</v>
      </c>
      <c r="F573" t="s">
        <v>1137</v>
      </c>
      <c r="H573" t="s">
        <v>5512</v>
      </c>
      <c r="J573">
        <v>0</v>
      </c>
    </row>
    <row r="574" spans="1:10">
      <c r="A574" t="s">
        <v>5469</v>
      </c>
      <c r="B574" t="s">
        <v>7072</v>
      </c>
      <c r="C574" t="s">
        <v>1312</v>
      </c>
      <c r="D574" t="s">
        <v>1311</v>
      </c>
      <c r="E574" s="121">
        <v>42623</v>
      </c>
      <c r="F574" t="s">
        <v>107</v>
      </c>
      <c r="J574">
        <v>0</v>
      </c>
    </row>
    <row r="575" spans="1:10">
      <c r="A575" t="s">
        <v>5469</v>
      </c>
      <c r="B575" t="s">
        <v>7073</v>
      </c>
      <c r="C575" t="s">
        <v>1314</v>
      </c>
      <c r="D575" t="s">
        <v>1313</v>
      </c>
      <c r="E575" s="121">
        <v>42775</v>
      </c>
      <c r="F575" t="s">
        <v>57</v>
      </c>
      <c r="H575" t="s">
        <v>5513</v>
      </c>
      <c r="J575">
        <v>0</v>
      </c>
    </row>
    <row r="576" spans="1:10">
      <c r="A576" t="s">
        <v>5469</v>
      </c>
      <c r="B576" t="s">
        <v>7074</v>
      </c>
      <c r="C576" t="s">
        <v>1316</v>
      </c>
      <c r="D576" t="s">
        <v>1315</v>
      </c>
      <c r="E576" s="121">
        <v>42775</v>
      </c>
      <c r="F576" t="s">
        <v>1137</v>
      </c>
      <c r="H576" t="s">
        <v>5513</v>
      </c>
      <c r="J576">
        <v>0</v>
      </c>
    </row>
    <row r="577" spans="1:10">
      <c r="A577" t="s">
        <v>5469</v>
      </c>
      <c r="B577" t="s">
        <v>7075</v>
      </c>
      <c r="C577" t="s">
        <v>1318</v>
      </c>
      <c r="D577" t="s">
        <v>1317</v>
      </c>
      <c r="E577" s="121">
        <v>42846</v>
      </c>
      <c r="F577" t="s">
        <v>57</v>
      </c>
      <c r="H577" t="s">
        <v>5514</v>
      </c>
      <c r="J577">
        <v>0</v>
      </c>
    </row>
    <row r="578" spans="1:10">
      <c r="A578" t="s">
        <v>5469</v>
      </c>
      <c r="B578" t="s">
        <v>7076</v>
      </c>
      <c r="C578" t="s">
        <v>1320</v>
      </c>
      <c r="D578" t="s">
        <v>1319</v>
      </c>
      <c r="E578" s="121">
        <v>42846</v>
      </c>
      <c r="F578" t="s">
        <v>1137</v>
      </c>
      <c r="H578" t="s">
        <v>5514</v>
      </c>
      <c r="J578">
        <v>0</v>
      </c>
    </row>
    <row r="579" spans="1:10">
      <c r="A579" t="s">
        <v>5469</v>
      </c>
      <c r="B579" t="s">
        <v>7077</v>
      </c>
      <c r="C579" t="s">
        <v>1322</v>
      </c>
      <c r="D579" t="s">
        <v>1321</v>
      </c>
      <c r="E579" s="121">
        <v>42832</v>
      </c>
      <c r="F579" t="s">
        <v>352</v>
      </c>
      <c r="H579" t="s">
        <v>5515</v>
      </c>
      <c r="J579">
        <v>0</v>
      </c>
    </row>
    <row r="580" spans="1:10">
      <c r="A580" t="s">
        <v>5469</v>
      </c>
      <c r="B580" t="s">
        <v>7078</v>
      </c>
      <c r="C580" t="s">
        <v>1324</v>
      </c>
      <c r="D580" t="s">
        <v>1323</v>
      </c>
      <c r="E580" s="121">
        <v>42738</v>
      </c>
      <c r="F580" t="s">
        <v>1137</v>
      </c>
      <c r="H580" t="s">
        <v>5515</v>
      </c>
      <c r="J580">
        <v>0</v>
      </c>
    </row>
    <row r="581" spans="1:10">
      <c r="A581" t="s">
        <v>5469</v>
      </c>
      <c r="B581" t="s">
        <v>7079</v>
      </c>
      <c r="C581" t="s">
        <v>1326</v>
      </c>
      <c r="D581" t="s">
        <v>1325</v>
      </c>
      <c r="E581" s="121" t="s">
        <v>1327</v>
      </c>
      <c r="F581" t="s">
        <v>352</v>
      </c>
      <c r="H581" t="s">
        <v>5516</v>
      </c>
      <c r="J581">
        <v>0</v>
      </c>
    </row>
    <row r="582" spans="1:10">
      <c r="A582" t="s">
        <v>58</v>
      </c>
      <c r="B582" t="s">
        <v>7080</v>
      </c>
      <c r="C582" t="s">
        <v>1329</v>
      </c>
      <c r="D582" t="s">
        <v>1328</v>
      </c>
      <c r="E582" s="121">
        <v>42846</v>
      </c>
      <c r="F582" t="s">
        <v>22</v>
      </c>
      <c r="H582" t="s">
        <v>5517</v>
      </c>
      <c r="J582">
        <v>0</v>
      </c>
    </row>
    <row r="583" spans="1:10">
      <c r="A583" t="s">
        <v>58</v>
      </c>
      <c r="B583" t="s">
        <v>7081</v>
      </c>
      <c r="C583" t="s">
        <v>1331</v>
      </c>
      <c r="D583" t="s">
        <v>1330</v>
      </c>
      <c r="E583" s="121">
        <v>41974</v>
      </c>
      <c r="F583" t="s">
        <v>13</v>
      </c>
      <c r="H583" t="s">
        <v>5517</v>
      </c>
      <c r="J583">
        <v>0</v>
      </c>
    </row>
    <row r="584" spans="1:10">
      <c r="A584" t="s">
        <v>58</v>
      </c>
      <c r="B584" t="s">
        <v>7082</v>
      </c>
      <c r="C584" t="s">
        <v>1333</v>
      </c>
      <c r="D584" t="s">
        <v>1332</v>
      </c>
      <c r="E584" s="121">
        <v>41425</v>
      </c>
      <c r="F584" t="s">
        <v>15</v>
      </c>
      <c r="H584" t="s">
        <v>4735</v>
      </c>
      <c r="J584">
        <v>0</v>
      </c>
    </row>
    <row r="585" spans="1:10">
      <c r="A585" t="s">
        <v>58</v>
      </c>
      <c r="B585" t="s">
        <v>7083</v>
      </c>
      <c r="C585" t="s">
        <v>1334</v>
      </c>
      <c r="D585" t="s">
        <v>44</v>
      </c>
      <c r="E585" s="121">
        <v>42030</v>
      </c>
      <c r="F585" t="s">
        <v>15</v>
      </c>
      <c r="H585" t="s">
        <v>4735</v>
      </c>
      <c r="J585">
        <v>0</v>
      </c>
    </row>
    <row r="586" spans="1:10">
      <c r="A586" t="s">
        <v>58</v>
      </c>
      <c r="B586" t="s">
        <v>7084</v>
      </c>
      <c r="C586" t="s">
        <v>26</v>
      </c>
      <c r="D586" t="s">
        <v>45</v>
      </c>
      <c r="E586" s="121">
        <v>42208</v>
      </c>
      <c r="F586" t="s">
        <v>15</v>
      </c>
      <c r="H586" t="s">
        <v>5517</v>
      </c>
      <c r="J586">
        <v>0</v>
      </c>
    </row>
    <row r="587" spans="1:10">
      <c r="A587" t="s">
        <v>58</v>
      </c>
      <c r="B587" t="s">
        <v>7085</v>
      </c>
      <c r="C587" t="s">
        <v>1336</v>
      </c>
      <c r="D587" t="s">
        <v>1335</v>
      </c>
      <c r="E587" s="121">
        <v>42208</v>
      </c>
      <c r="F587" t="s">
        <v>15</v>
      </c>
      <c r="H587" t="s">
        <v>5517</v>
      </c>
      <c r="J587">
        <v>0</v>
      </c>
    </row>
    <row r="588" spans="1:10">
      <c r="A588" t="s">
        <v>58</v>
      </c>
      <c r="B588" t="s">
        <v>7086</v>
      </c>
      <c r="C588" t="s">
        <v>17</v>
      </c>
      <c r="D588" t="s">
        <v>1337</v>
      </c>
      <c r="E588" s="121">
        <v>41334</v>
      </c>
      <c r="F588" t="s">
        <v>15</v>
      </c>
      <c r="H588" t="s">
        <v>4735</v>
      </c>
      <c r="J588">
        <v>0</v>
      </c>
    </row>
    <row r="589" spans="1:10">
      <c r="A589" t="s">
        <v>58</v>
      </c>
      <c r="B589" t="s">
        <v>7087</v>
      </c>
      <c r="C589" t="s">
        <v>1339</v>
      </c>
      <c r="D589" t="s">
        <v>1338</v>
      </c>
      <c r="E589" s="121">
        <v>42653</v>
      </c>
      <c r="F589" t="s">
        <v>15</v>
      </c>
      <c r="H589" t="s">
        <v>4735</v>
      </c>
      <c r="J589">
        <v>0</v>
      </c>
    </row>
    <row r="590" spans="1:10">
      <c r="A590" t="s">
        <v>58</v>
      </c>
      <c r="B590" t="s">
        <v>7088</v>
      </c>
      <c r="C590" t="s">
        <v>1341</v>
      </c>
      <c r="D590" t="s">
        <v>1340</v>
      </c>
      <c r="E590" s="121">
        <v>41446</v>
      </c>
      <c r="F590" t="s">
        <v>13</v>
      </c>
      <c r="H590" t="s">
        <v>4735</v>
      </c>
      <c r="J590">
        <v>0</v>
      </c>
    </row>
    <row r="591" spans="1:10">
      <c r="A591" t="s">
        <v>58</v>
      </c>
      <c r="B591" t="s">
        <v>7089</v>
      </c>
      <c r="C591" t="s">
        <v>1343</v>
      </c>
      <c r="D591" t="s">
        <v>1342</v>
      </c>
      <c r="E591" s="121">
        <v>42475</v>
      </c>
      <c r="F591" t="s">
        <v>15</v>
      </c>
      <c r="H591" t="s">
        <v>5517</v>
      </c>
      <c r="J591">
        <v>0</v>
      </c>
    </row>
    <row r="592" spans="1:10">
      <c r="A592" t="s">
        <v>58</v>
      </c>
      <c r="B592" t="s">
        <v>7090</v>
      </c>
      <c r="C592" t="s">
        <v>94</v>
      </c>
      <c r="D592" t="s">
        <v>1344</v>
      </c>
      <c r="E592" s="121">
        <v>42555</v>
      </c>
      <c r="F592" t="s">
        <v>15</v>
      </c>
      <c r="H592" t="s">
        <v>5517</v>
      </c>
      <c r="J592">
        <v>1</v>
      </c>
    </row>
    <row r="593" spans="1:10">
      <c r="A593" t="s">
        <v>58</v>
      </c>
      <c r="B593" t="s">
        <v>7091</v>
      </c>
      <c r="C593" t="s">
        <v>40</v>
      </c>
      <c r="D593" t="s">
        <v>1345</v>
      </c>
      <c r="E593" s="121">
        <v>42858</v>
      </c>
      <c r="F593" t="s">
        <v>15</v>
      </c>
      <c r="H593" t="s">
        <v>5517</v>
      </c>
      <c r="J593">
        <v>1</v>
      </c>
    </row>
    <row r="594" spans="1:10">
      <c r="A594" t="s">
        <v>58</v>
      </c>
      <c r="B594" t="s">
        <v>7092</v>
      </c>
      <c r="C594" t="s">
        <v>1347</v>
      </c>
      <c r="D594" t="s">
        <v>1346</v>
      </c>
      <c r="E594" s="121">
        <v>42852</v>
      </c>
      <c r="F594" t="s">
        <v>13</v>
      </c>
      <c r="H594" t="s">
        <v>5517</v>
      </c>
      <c r="J594">
        <v>0</v>
      </c>
    </row>
    <row r="595" spans="1:10">
      <c r="A595" t="s">
        <v>58</v>
      </c>
      <c r="B595" t="s">
        <v>7093</v>
      </c>
      <c r="C595" t="s">
        <v>18</v>
      </c>
      <c r="D595" t="s">
        <v>1348</v>
      </c>
      <c r="E595" s="121">
        <v>40969</v>
      </c>
      <c r="F595" t="s">
        <v>15</v>
      </c>
      <c r="H595" t="s">
        <v>5517</v>
      </c>
      <c r="J595">
        <v>0</v>
      </c>
    </row>
    <row r="596" spans="1:10">
      <c r="A596" t="s">
        <v>58</v>
      </c>
      <c r="B596" t="s">
        <v>7094</v>
      </c>
      <c r="C596" t="s">
        <v>1076</v>
      </c>
      <c r="D596" t="s">
        <v>1349</v>
      </c>
      <c r="E596" s="121">
        <v>42679</v>
      </c>
      <c r="F596" t="s">
        <v>15</v>
      </c>
      <c r="H596" t="s">
        <v>5517</v>
      </c>
      <c r="J596">
        <v>0</v>
      </c>
    </row>
    <row r="597" spans="1:10">
      <c r="A597" t="s">
        <v>58</v>
      </c>
      <c r="B597" t="s">
        <v>7095</v>
      </c>
      <c r="C597" t="s">
        <v>19</v>
      </c>
      <c r="D597" t="s">
        <v>1350</v>
      </c>
      <c r="E597" s="121">
        <v>41354</v>
      </c>
      <c r="F597" t="s">
        <v>15</v>
      </c>
      <c r="H597" t="s">
        <v>5517</v>
      </c>
      <c r="J597">
        <v>1</v>
      </c>
    </row>
    <row r="598" spans="1:10">
      <c r="A598" t="s">
        <v>58</v>
      </c>
      <c r="B598" t="s">
        <v>7096</v>
      </c>
      <c r="C598" t="s">
        <v>1352</v>
      </c>
      <c r="D598" t="s">
        <v>1351</v>
      </c>
      <c r="E598" s="121">
        <v>41965</v>
      </c>
      <c r="F598" t="s">
        <v>15</v>
      </c>
      <c r="H598" t="s">
        <v>5517</v>
      </c>
      <c r="J598">
        <v>0</v>
      </c>
    </row>
    <row r="599" spans="1:10">
      <c r="A599" t="s">
        <v>58</v>
      </c>
      <c r="B599" t="s">
        <v>7097</v>
      </c>
      <c r="C599" t="s">
        <v>28</v>
      </c>
      <c r="D599" t="s">
        <v>48</v>
      </c>
      <c r="E599" s="121">
        <v>42222</v>
      </c>
      <c r="F599" t="s">
        <v>15</v>
      </c>
      <c r="H599" t="s">
        <v>5517</v>
      </c>
      <c r="J599">
        <v>0</v>
      </c>
    </row>
    <row r="600" spans="1:10">
      <c r="A600" t="s">
        <v>58</v>
      </c>
      <c r="B600" t="s">
        <v>7098</v>
      </c>
      <c r="C600" t="s">
        <v>1354</v>
      </c>
      <c r="D600" t="s">
        <v>1353</v>
      </c>
      <c r="E600" s="121">
        <v>41862</v>
      </c>
      <c r="F600" t="s">
        <v>15</v>
      </c>
      <c r="H600" t="s">
        <v>5517</v>
      </c>
      <c r="J600">
        <v>0</v>
      </c>
    </row>
    <row r="601" spans="1:10">
      <c r="A601" t="s">
        <v>58</v>
      </c>
      <c r="B601" t="s">
        <v>7099</v>
      </c>
      <c r="C601" t="s">
        <v>33</v>
      </c>
      <c r="D601" t="s">
        <v>49</v>
      </c>
      <c r="E601" s="121">
        <v>42675</v>
      </c>
      <c r="F601" t="s">
        <v>15</v>
      </c>
      <c r="H601" t="s">
        <v>5517</v>
      </c>
      <c r="J601">
        <v>0</v>
      </c>
    </row>
    <row r="602" spans="1:10">
      <c r="A602" t="s">
        <v>58</v>
      </c>
      <c r="B602" t="s">
        <v>7100</v>
      </c>
      <c r="C602" t="s">
        <v>1356</v>
      </c>
      <c r="D602" t="s">
        <v>1355</v>
      </c>
      <c r="E602" s="121">
        <v>41708</v>
      </c>
      <c r="F602" t="s">
        <v>22</v>
      </c>
      <c r="H602" t="s">
        <v>4735</v>
      </c>
      <c r="J602">
        <v>0</v>
      </c>
    </row>
    <row r="603" spans="1:10">
      <c r="A603" t="s">
        <v>58</v>
      </c>
      <c r="B603" t="s">
        <v>7101</v>
      </c>
      <c r="C603" t="s">
        <v>30</v>
      </c>
      <c r="D603" t="s">
        <v>1357</v>
      </c>
      <c r="E603" s="121">
        <v>41708</v>
      </c>
      <c r="F603" t="s">
        <v>13</v>
      </c>
      <c r="H603" t="s">
        <v>4735</v>
      </c>
      <c r="J603">
        <v>0</v>
      </c>
    </row>
    <row r="604" spans="1:10">
      <c r="A604" t="s">
        <v>58</v>
      </c>
      <c r="B604" t="s">
        <v>7102</v>
      </c>
      <c r="C604" t="s">
        <v>34</v>
      </c>
      <c r="D604" t="s">
        <v>51</v>
      </c>
      <c r="E604" s="121">
        <v>41974</v>
      </c>
      <c r="F604" t="s">
        <v>15</v>
      </c>
      <c r="H604" t="s">
        <v>4735</v>
      </c>
      <c r="J604">
        <v>0</v>
      </c>
    </row>
    <row r="605" spans="1:10">
      <c r="A605" t="s">
        <v>58</v>
      </c>
      <c r="B605" t="s">
        <v>7103</v>
      </c>
      <c r="C605" t="s">
        <v>1359</v>
      </c>
      <c r="D605" t="s">
        <v>1358</v>
      </c>
      <c r="E605" s="121">
        <v>42552</v>
      </c>
      <c r="F605" t="s">
        <v>15</v>
      </c>
      <c r="H605" t="s">
        <v>4735</v>
      </c>
      <c r="J605">
        <v>0</v>
      </c>
    </row>
    <row r="606" spans="1:10">
      <c r="A606" t="s">
        <v>58</v>
      </c>
      <c r="B606" t="s">
        <v>7104</v>
      </c>
      <c r="C606" t="s">
        <v>21</v>
      </c>
      <c r="D606" t="s">
        <v>55</v>
      </c>
      <c r="E606" s="121">
        <v>41708</v>
      </c>
      <c r="F606" t="s">
        <v>15</v>
      </c>
      <c r="H606" t="s">
        <v>4735</v>
      </c>
      <c r="J606">
        <v>0</v>
      </c>
    </row>
    <row r="607" spans="1:10">
      <c r="A607" t="s">
        <v>58</v>
      </c>
      <c r="B607" t="s">
        <v>7105</v>
      </c>
      <c r="C607" t="s">
        <v>1361</v>
      </c>
      <c r="D607" t="s">
        <v>1360</v>
      </c>
      <c r="E607" s="121">
        <v>42684</v>
      </c>
      <c r="F607" t="s">
        <v>15</v>
      </c>
      <c r="H607" t="s">
        <v>5517</v>
      </c>
      <c r="J607">
        <v>0</v>
      </c>
    </row>
    <row r="608" spans="1:10">
      <c r="A608" t="s">
        <v>58</v>
      </c>
      <c r="B608" t="s">
        <v>7106</v>
      </c>
      <c r="C608" t="s">
        <v>1363</v>
      </c>
      <c r="D608" t="s">
        <v>1362</v>
      </c>
      <c r="E608" s="121">
        <v>42887</v>
      </c>
      <c r="F608" t="s">
        <v>15</v>
      </c>
      <c r="H608" t="s">
        <v>5517</v>
      </c>
      <c r="J608">
        <v>0</v>
      </c>
    </row>
    <row r="609" spans="1:10">
      <c r="A609" t="s">
        <v>58</v>
      </c>
      <c r="B609" t="s">
        <v>7107</v>
      </c>
      <c r="C609" t="s">
        <v>38</v>
      </c>
      <c r="D609" t="s">
        <v>53</v>
      </c>
      <c r="E609" s="121">
        <v>42647</v>
      </c>
      <c r="F609" t="s">
        <v>15</v>
      </c>
      <c r="H609" t="s">
        <v>4735</v>
      </c>
      <c r="J609">
        <v>0</v>
      </c>
    </row>
    <row r="610" spans="1:10">
      <c r="A610" t="s">
        <v>58</v>
      </c>
      <c r="B610" t="s">
        <v>7108</v>
      </c>
      <c r="C610" t="s">
        <v>29</v>
      </c>
      <c r="D610" t="s">
        <v>56</v>
      </c>
      <c r="E610" s="121">
        <v>42475</v>
      </c>
      <c r="F610" t="s">
        <v>15</v>
      </c>
      <c r="H610" t="s">
        <v>5517</v>
      </c>
      <c r="J610">
        <v>0</v>
      </c>
    </row>
    <row r="611" spans="1:10">
      <c r="A611" t="s">
        <v>5306</v>
      </c>
      <c r="B611" t="s">
        <v>7109</v>
      </c>
      <c r="C611" t="s">
        <v>1365</v>
      </c>
      <c r="D611" t="s">
        <v>1364</v>
      </c>
      <c r="H611" t="s">
        <v>5311</v>
      </c>
      <c r="J611">
        <v>1</v>
      </c>
    </row>
    <row r="612" spans="1:10">
      <c r="A612" t="s">
        <v>5306</v>
      </c>
      <c r="B612" t="s">
        <v>7110</v>
      </c>
      <c r="C612" t="s">
        <v>1367</v>
      </c>
      <c r="D612" t="s">
        <v>1366</v>
      </c>
      <c r="H612" t="s">
        <v>5518</v>
      </c>
      <c r="J612">
        <v>0</v>
      </c>
    </row>
    <row r="613" spans="1:10">
      <c r="A613" t="s">
        <v>5306</v>
      </c>
      <c r="B613" t="s">
        <v>7111</v>
      </c>
      <c r="C613" t="s">
        <v>1369</v>
      </c>
      <c r="D613" t="s">
        <v>1368</v>
      </c>
      <c r="H613" t="s">
        <v>5309</v>
      </c>
      <c r="J613">
        <v>0</v>
      </c>
    </row>
    <row r="614" spans="1:10">
      <c r="A614" t="s">
        <v>5340</v>
      </c>
      <c r="B614" t="s">
        <v>7112</v>
      </c>
      <c r="C614" t="s">
        <v>1371</v>
      </c>
      <c r="D614" t="s">
        <v>1370</v>
      </c>
      <c r="E614" s="121">
        <v>42908</v>
      </c>
      <c r="F614" t="s">
        <v>107</v>
      </c>
      <c r="J614">
        <v>0</v>
      </c>
    </row>
    <row r="615" spans="1:10">
      <c r="A615" t="s">
        <v>5340</v>
      </c>
      <c r="B615" t="s">
        <v>7113</v>
      </c>
      <c r="C615" t="s">
        <v>1373</v>
      </c>
      <c r="D615" t="s">
        <v>1372</v>
      </c>
      <c r="E615" s="121">
        <v>42914</v>
      </c>
      <c r="F615" t="s">
        <v>1374</v>
      </c>
      <c r="H615" t="s">
        <v>5343</v>
      </c>
      <c r="J615">
        <v>0</v>
      </c>
    </row>
    <row r="616" spans="1:10">
      <c r="A616" t="s">
        <v>5340</v>
      </c>
      <c r="B616" t="s">
        <v>7114</v>
      </c>
      <c r="C616" t="s">
        <v>1376</v>
      </c>
      <c r="D616" t="s">
        <v>1375</v>
      </c>
      <c r="E616" s="121">
        <v>42914</v>
      </c>
      <c r="F616" t="s">
        <v>1374</v>
      </c>
      <c r="H616" t="s">
        <v>5343</v>
      </c>
      <c r="J616">
        <v>0</v>
      </c>
    </row>
    <row r="617" spans="1:10">
      <c r="A617" t="s">
        <v>5340</v>
      </c>
      <c r="B617" t="s">
        <v>7115</v>
      </c>
      <c r="C617" t="s">
        <v>1378</v>
      </c>
      <c r="D617" t="s">
        <v>1377</v>
      </c>
      <c r="E617" s="121">
        <v>42915</v>
      </c>
      <c r="F617" t="s">
        <v>1379</v>
      </c>
      <c r="H617" t="s">
        <v>5519</v>
      </c>
      <c r="J617">
        <v>0</v>
      </c>
    </row>
    <row r="618" spans="1:10">
      <c r="A618" t="s">
        <v>5340</v>
      </c>
      <c r="B618" t="s">
        <v>7116</v>
      </c>
      <c r="C618" t="s">
        <v>1381</v>
      </c>
      <c r="D618" t="s">
        <v>1380</v>
      </c>
      <c r="E618" s="121">
        <v>42915</v>
      </c>
      <c r="F618" t="s">
        <v>1379</v>
      </c>
      <c r="H618" t="s">
        <v>5519</v>
      </c>
      <c r="J618">
        <v>0</v>
      </c>
    </row>
    <row r="619" spans="1:10">
      <c r="A619" t="s">
        <v>5340</v>
      </c>
      <c r="B619" t="s">
        <v>7117</v>
      </c>
      <c r="C619" t="s">
        <v>1383</v>
      </c>
      <c r="D619" t="s">
        <v>1382</v>
      </c>
      <c r="E619" s="121">
        <v>42912</v>
      </c>
      <c r="H619" t="s">
        <v>5366</v>
      </c>
      <c r="J619">
        <v>0</v>
      </c>
    </row>
    <row r="620" spans="1:10">
      <c r="A620" t="s">
        <v>5389</v>
      </c>
      <c r="B620" t="s">
        <v>7118</v>
      </c>
      <c r="C620" t="s">
        <v>1385</v>
      </c>
      <c r="D620" t="s">
        <v>1384</v>
      </c>
      <c r="E620" s="121">
        <v>42907</v>
      </c>
      <c r="F620" t="s">
        <v>1374</v>
      </c>
      <c r="H620" t="s">
        <v>5407</v>
      </c>
      <c r="J620">
        <v>0</v>
      </c>
    </row>
    <row r="621" spans="1:10">
      <c r="A621" t="s">
        <v>5389</v>
      </c>
      <c r="B621" t="s">
        <v>7119</v>
      </c>
      <c r="C621" t="s">
        <v>288</v>
      </c>
      <c r="D621" t="s">
        <v>1386</v>
      </c>
      <c r="E621" s="121">
        <v>42914</v>
      </c>
      <c r="F621" t="s">
        <v>352</v>
      </c>
      <c r="H621" t="s">
        <v>5412</v>
      </c>
      <c r="J621">
        <v>0</v>
      </c>
    </row>
    <row r="622" spans="1:10">
      <c r="A622" t="s">
        <v>5389</v>
      </c>
      <c r="B622" t="s">
        <v>7120</v>
      </c>
      <c r="C622" t="s">
        <v>1388</v>
      </c>
      <c r="D622" t="s">
        <v>1387</v>
      </c>
      <c r="E622" s="121">
        <v>42907</v>
      </c>
      <c r="F622" t="s">
        <v>107</v>
      </c>
      <c r="J622">
        <v>0</v>
      </c>
    </row>
    <row r="623" spans="1:10">
      <c r="A623" t="s">
        <v>5469</v>
      </c>
      <c r="B623" t="s">
        <v>7121</v>
      </c>
      <c r="C623" t="s">
        <v>1390</v>
      </c>
      <c r="D623" t="s">
        <v>1389</v>
      </c>
      <c r="E623" s="121" t="s">
        <v>1391</v>
      </c>
      <c r="H623" t="s">
        <v>5493</v>
      </c>
      <c r="J623">
        <v>0</v>
      </c>
    </row>
    <row r="624" spans="1:10">
      <c r="A624" t="s">
        <v>5469</v>
      </c>
      <c r="B624" t="s">
        <v>7122</v>
      </c>
      <c r="C624" t="s">
        <v>1393</v>
      </c>
      <c r="D624" t="s">
        <v>1392</v>
      </c>
      <c r="E624" s="121">
        <v>42887</v>
      </c>
      <c r="H624" t="s">
        <v>1828</v>
      </c>
      <c r="J624">
        <v>0</v>
      </c>
    </row>
    <row r="625" spans="1:10">
      <c r="A625" t="s">
        <v>5469</v>
      </c>
      <c r="B625" t="s">
        <v>7123</v>
      </c>
      <c r="C625" t="s">
        <v>1395</v>
      </c>
      <c r="D625" t="s">
        <v>1394</v>
      </c>
      <c r="E625" s="121">
        <v>42906</v>
      </c>
      <c r="H625" t="s">
        <v>5520</v>
      </c>
      <c r="J625">
        <v>0</v>
      </c>
    </row>
    <row r="626" spans="1:10">
      <c r="A626" t="s">
        <v>5469</v>
      </c>
      <c r="B626" t="s">
        <v>7124</v>
      </c>
      <c r="C626" t="s">
        <v>1397</v>
      </c>
      <c r="D626" t="s">
        <v>1396</v>
      </c>
      <c r="E626" s="121">
        <v>42902</v>
      </c>
      <c r="H626" t="s">
        <v>5508</v>
      </c>
      <c r="J626">
        <v>0</v>
      </c>
    </row>
    <row r="627" spans="1:10">
      <c r="A627" t="s">
        <v>5469</v>
      </c>
      <c r="B627" t="s">
        <v>7125</v>
      </c>
      <c r="C627" t="s">
        <v>1399</v>
      </c>
      <c r="D627" t="s">
        <v>1398</v>
      </c>
      <c r="E627" s="121">
        <v>42907</v>
      </c>
      <c r="H627" t="s">
        <v>5521</v>
      </c>
      <c r="J627">
        <v>0</v>
      </c>
    </row>
    <row r="628" spans="1:10">
      <c r="A628" t="s">
        <v>5469</v>
      </c>
      <c r="B628" t="s">
        <v>7126</v>
      </c>
      <c r="C628" t="s">
        <v>1401</v>
      </c>
      <c r="D628" t="s">
        <v>1400</v>
      </c>
      <c r="E628" s="121" t="s">
        <v>1402</v>
      </c>
      <c r="H628" t="s">
        <v>5508</v>
      </c>
      <c r="J628">
        <v>0</v>
      </c>
    </row>
    <row r="629" spans="1:10">
      <c r="A629" t="s">
        <v>5469</v>
      </c>
      <c r="B629" t="s">
        <v>7127</v>
      </c>
      <c r="C629" t="s">
        <v>1404</v>
      </c>
      <c r="D629" t="s">
        <v>1403</v>
      </c>
      <c r="E629" s="121" t="s">
        <v>1405</v>
      </c>
      <c r="H629" t="s">
        <v>5508</v>
      </c>
      <c r="J629">
        <v>0</v>
      </c>
    </row>
    <row r="630" spans="1:10">
      <c r="A630" t="s">
        <v>5469</v>
      </c>
      <c r="B630" t="s">
        <v>7128</v>
      </c>
      <c r="C630" t="s">
        <v>1407</v>
      </c>
      <c r="D630" t="s">
        <v>1406</v>
      </c>
      <c r="E630" s="121">
        <v>42917</v>
      </c>
      <c r="H630" t="s">
        <v>5507</v>
      </c>
      <c r="J630">
        <v>0</v>
      </c>
    </row>
    <row r="631" spans="1:10">
      <c r="A631" t="s">
        <v>5469</v>
      </c>
      <c r="B631" t="s">
        <v>7129</v>
      </c>
      <c r="C631" t="s">
        <v>1409</v>
      </c>
      <c r="D631" t="s">
        <v>1408</v>
      </c>
      <c r="E631" s="121">
        <v>42921</v>
      </c>
      <c r="H631" t="s">
        <v>5522</v>
      </c>
      <c r="J631">
        <v>0</v>
      </c>
    </row>
    <row r="632" spans="1:10">
      <c r="A632" t="s">
        <v>5469</v>
      </c>
      <c r="B632" t="s">
        <v>7130</v>
      </c>
      <c r="C632" t="s">
        <v>1411</v>
      </c>
      <c r="D632" t="s">
        <v>1410</v>
      </c>
      <c r="E632" s="121">
        <v>42922</v>
      </c>
      <c r="H632" t="s">
        <v>5522</v>
      </c>
      <c r="J632">
        <v>0</v>
      </c>
    </row>
    <row r="633" spans="1:10">
      <c r="A633" t="s">
        <v>5469</v>
      </c>
      <c r="B633" t="s">
        <v>7131</v>
      </c>
      <c r="C633" t="s">
        <v>1413</v>
      </c>
      <c r="D633" t="s">
        <v>1412</v>
      </c>
      <c r="E633" s="121">
        <v>42918</v>
      </c>
      <c r="H633" t="s">
        <v>5522</v>
      </c>
      <c r="J633">
        <v>0</v>
      </c>
    </row>
    <row r="634" spans="1:10">
      <c r="A634" t="s">
        <v>5438</v>
      </c>
      <c r="B634" t="s">
        <v>7132</v>
      </c>
      <c r="C634" t="s">
        <v>1415</v>
      </c>
      <c r="D634" t="s">
        <v>1414</v>
      </c>
      <c r="E634" s="121">
        <v>42917</v>
      </c>
      <c r="F634" t="s">
        <v>57</v>
      </c>
      <c r="H634" t="s">
        <v>5523</v>
      </c>
      <c r="J634">
        <v>0</v>
      </c>
    </row>
    <row r="635" spans="1:10">
      <c r="A635" t="s">
        <v>5438</v>
      </c>
      <c r="B635" t="s">
        <v>7133</v>
      </c>
      <c r="C635" t="s">
        <v>1417</v>
      </c>
      <c r="D635" t="s">
        <v>1416</v>
      </c>
      <c r="E635" s="121">
        <v>42917</v>
      </c>
      <c r="F635" t="s">
        <v>352</v>
      </c>
      <c r="H635" t="s">
        <v>5524</v>
      </c>
      <c r="J635">
        <v>0</v>
      </c>
    </row>
    <row r="636" spans="1:10">
      <c r="A636" t="s">
        <v>5438</v>
      </c>
      <c r="B636" t="s">
        <v>7134</v>
      </c>
      <c r="C636" t="s">
        <v>1419</v>
      </c>
      <c r="D636" t="s">
        <v>1418</v>
      </c>
      <c r="E636" s="121">
        <v>42921</v>
      </c>
      <c r="F636" t="s">
        <v>176</v>
      </c>
      <c r="H636" t="s">
        <v>1141</v>
      </c>
      <c r="J636">
        <v>0</v>
      </c>
    </row>
    <row r="637" spans="1:10">
      <c r="A637" t="s">
        <v>5438</v>
      </c>
      <c r="B637" t="s">
        <v>7135</v>
      </c>
      <c r="C637" t="s">
        <v>1421</v>
      </c>
      <c r="D637" t="s">
        <v>1420</v>
      </c>
      <c r="E637" s="121" t="s">
        <v>1422</v>
      </c>
      <c r="F637" t="s">
        <v>352</v>
      </c>
      <c r="H637" t="s">
        <v>5525</v>
      </c>
      <c r="J637">
        <v>0</v>
      </c>
    </row>
    <row r="638" spans="1:10">
      <c r="A638" t="s">
        <v>5438</v>
      </c>
      <c r="B638" t="s">
        <v>7136</v>
      </c>
      <c r="C638" t="s">
        <v>1424</v>
      </c>
      <c r="D638" t="s">
        <v>1423</v>
      </c>
      <c r="E638" s="121">
        <v>42917</v>
      </c>
      <c r="F638" t="s">
        <v>352</v>
      </c>
      <c r="H638" t="s">
        <v>5526</v>
      </c>
      <c r="J638">
        <v>0</v>
      </c>
    </row>
    <row r="639" spans="1:10">
      <c r="A639" t="s">
        <v>5438</v>
      </c>
      <c r="B639" t="s">
        <v>7137</v>
      </c>
      <c r="C639" t="s">
        <v>1426</v>
      </c>
      <c r="D639" t="s">
        <v>1425</v>
      </c>
      <c r="E639" s="121">
        <v>42917</v>
      </c>
      <c r="F639" t="s">
        <v>57</v>
      </c>
      <c r="H639" t="s">
        <v>5527</v>
      </c>
      <c r="J639">
        <v>0</v>
      </c>
    </row>
    <row r="640" spans="1:10">
      <c r="A640" t="s">
        <v>5438</v>
      </c>
      <c r="B640" t="s">
        <v>7138</v>
      </c>
      <c r="C640" t="s">
        <v>1428</v>
      </c>
      <c r="D640" t="s">
        <v>1427</v>
      </c>
      <c r="E640" s="121">
        <v>42917</v>
      </c>
      <c r="F640" t="s">
        <v>326</v>
      </c>
      <c r="H640" t="s">
        <v>5484</v>
      </c>
      <c r="J640">
        <v>0</v>
      </c>
    </row>
    <row r="641" spans="1:10">
      <c r="A641" t="s">
        <v>5438</v>
      </c>
      <c r="B641" t="s">
        <v>7139</v>
      </c>
      <c r="C641" t="s">
        <v>1430</v>
      </c>
      <c r="D641" t="s">
        <v>1429</v>
      </c>
      <c r="E641" s="121">
        <v>40969</v>
      </c>
      <c r="F641" t="s">
        <v>1431</v>
      </c>
      <c r="J641">
        <v>0</v>
      </c>
    </row>
    <row r="642" spans="1:10">
      <c r="A642" t="s">
        <v>5438</v>
      </c>
      <c r="B642" t="s">
        <v>7140</v>
      </c>
      <c r="C642" t="s">
        <v>1433</v>
      </c>
      <c r="D642" t="s">
        <v>1432</v>
      </c>
      <c r="E642" s="121">
        <v>42917</v>
      </c>
      <c r="F642" t="s">
        <v>326</v>
      </c>
      <c r="H642" t="s">
        <v>5445</v>
      </c>
      <c r="J642">
        <v>0</v>
      </c>
    </row>
    <row r="643" spans="1:10">
      <c r="A643" t="s">
        <v>5438</v>
      </c>
      <c r="B643" t="s">
        <v>7141</v>
      </c>
      <c r="C643" t="s">
        <v>1435</v>
      </c>
      <c r="D643" t="s">
        <v>1434</v>
      </c>
      <c r="E643" s="121">
        <v>42917</v>
      </c>
      <c r="F643" t="s">
        <v>57</v>
      </c>
      <c r="H643" t="s">
        <v>5441</v>
      </c>
      <c r="J643">
        <v>0</v>
      </c>
    </row>
    <row r="644" spans="1:10">
      <c r="A644" t="s">
        <v>5469</v>
      </c>
      <c r="B644" t="s">
        <v>7142</v>
      </c>
      <c r="C644" t="s">
        <v>1437</v>
      </c>
      <c r="D644" t="s">
        <v>1436</v>
      </c>
      <c r="E644" s="121">
        <v>42917</v>
      </c>
      <c r="F644" t="s">
        <v>194</v>
      </c>
      <c r="H644" t="s">
        <v>5471</v>
      </c>
      <c r="I644" t="s">
        <v>5947</v>
      </c>
      <c r="J644">
        <v>0</v>
      </c>
    </row>
    <row r="645" spans="1:10">
      <c r="A645" t="s">
        <v>5469</v>
      </c>
      <c r="B645" t="s">
        <v>7143</v>
      </c>
      <c r="C645" t="s">
        <v>1439</v>
      </c>
      <c r="D645" t="s">
        <v>1438</v>
      </c>
      <c r="E645" s="121">
        <v>42887</v>
      </c>
      <c r="F645" t="s">
        <v>1431</v>
      </c>
      <c r="H645" t="s">
        <v>5528</v>
      </c>
      <c r="J645">
        <v>0</v>
      </c>
    </row>
    <row r="646" spans="1:10">
      <c r="A646" t="s">
        <v>5469</v>
      </c>
      <c r="B646" t="s">
        <v>7144</v>
      </c>
      <c r="C646" t="s">
        <v>1441</v>
      </c>
      <c r="D646" t="s">
        <v>1440</v>
      </c>
      <c r="E646" s="121">
        <v>42917</v>
      </c>
      <c r="F646" t="s">
        <v>57</v>
      </c>
      <c r="H646" t="s">
        <v>5486</v>
      </c>
      <c r="J646">
        <v>0</v>
      </c>
    </row>
    <row r="647" spans="1:10">
      <c r="A647" t="s">
        <v>5469</v>
      </c>
      <c r="B647" t="s">
        <v>7145</v>
      </c>
      <c r="C647" t="s">
        <v>1443</v>
      </c>
      <c r="D647" t="s">
        <v>1442</v>
      </c>
      <c r="E647" s="121">
        <v>42923</v>
      </c>
      <c r="F647" t="s">
        <v>57</v>
      </c>
      <c r="H647" t="s">
        <v>5487</v>
      </c>
      <c r="J647">
        <v>0</v>
      </c>
    </row>
    <row r="648" spans="1:10">
      <c r="A648" t="s">
        <v>5469</v>
      </c>
      <c r="B648" t="s">
        <v>7146</v>
      </c>
      <c r="C648" t="s">
        <v>1445</v>
      </c>
      <c r="D648" t="s">
        <v>1444</v>
      </c>
      <c r="E648" s="121">
        <v>42917</v>
      </c>
      <c r="F648" t="s">
        <v>57</v>
      </c>
      <c r="H648" t="s">
        <v>5529</v>
      </c>
      <c r="J648">
        <v>0</v>
      </c>
    </row>
    <row r="649" spans="1:10">
      <c r="A649" t="s">
        <v>5469</v>
      </c>
      <c r="B649" t="s">
        <v>7147</v>
      </c>
      <c r="C649" t="s">
        <v>1447</v>
      </c>
      <c r="D649" t="s">
        <v>1446</v>
      </c>
      <c r="E649" s="121">
        <v>42917</v>
      </c>
      <c r="F649" t="s">
        <v>57</v>
      </c>
      <c r="H649" t="s">
        <v>5529</v>
      </c>
      <c r="J649">
        <v>0</v>
      </c>
    </row>
    <row r="650" spans="1:10">
      <c r="A650" t="s">
        <v>5469</v>
      </c>
      <c r="B650" t="s">
        <v>7148</v>
      </c>
      <c r="C650" t="s">
        <v>1449</v>
      </c>
      <c r="D650" t="s">
        <v>1448</v>
      </c>
      <c r="E650" s="121">
        <v>42917</v>
      </c>
      <c r="F650" t="s">
        <v>57</v>
      </c>
      <c r="H650" t="s">
        <v>5529</v>
      </c>
      <c r="J650">
        <v>0</v>
      </c>
    </row>
    <row r="651" spans="1:10">
      <c r="A651" t="s">
        <v>5469</v>
      </c>
      <c r="B651" t="s">
        <v>7149</v>
      </c>
      <c r="C651" t="s">
        <v>1451</v>
      </c>
      <c r="D651" t="s">
        <v>1450</v>
      </c>
      <c r="E651" s="121">
        <v>42919</v>
      </c>
      <c r="F651" t="s">
        <v>57</v>
      </c>
      <c r="H651" t="s">
        <v>1453</v>
      </c>
      <c r="J651">
        <v>0</v>
      </c>
    </row>
    <row r="652" spans="1:10">
      <c r="A652" t="s">
        <v>5469</v>
      </c>
      <c r="B652" t="s">
        <v>7150</v>
      </c>
      <c r="C652" t="s">
        <v>1453</v>
      </c>
      <c r="D652" t="s">
        <v>1452</v>
      </c>
      <c r="E652" s="121">
        <v>42917</v>
      </c>
      <c r="F652" t="s">
        <v>176</v>
      </c>
      <c r="H652" t="s">
        <v>1453</v>
      </c>
      <c r="J652">
        <v>0</v>
      </c>
    </row>
    <row r="653" spans="1:10">
      <c r="A653" t="s">
        <v>5469</v>
      </c>
      <c r="B653" t="s">
        <v>7151</v>
      </c>
      <c r="C653" t="s">
        <v>1455</v>
      </c>
      <c r="D653" t="s">
        <v>1454</v>
      </c>
      <c r="E653" s="121">
        <v>42929</v>
      </c>
      <c r="F653" t="s">
        <v>57</v>
      </c>
      <c r="H653" t="s">
        <v>5503</v>
      </c>
      <c r="J653">
        <v>0</v>
      </c>
    </row>
    <row r="654" spans="1:10">
      <c r="A654" t="s">
        <v>5469</v>
      </c>
      <c r="B654" t="s">
        <v>7152</v>
      </c>
      <c r="C654" t="s">
        <v>1457</v>
      </c>
      <c r="D654" t="s">
        <v>1456</v>
      </c>
      <c r="E654" s="121">
        <v>42917</v>
      </c>
      <c r="F654" t="s">
        <v>57</v>
      </c>
      <c r="H654" t="s">
        <v>5505</v>
      </c>
      <c r="J654">
        <v>0</v>
      </c>
    </row>
    <row r="655" spans="1:10">
      <c r="A655" t="s">
        <v>5469</v>
      </c>
      <c r="B655" t="s">
        <v>7153</v>
      </c>
      <c r="C655" t="s">
        <v>1417</v>
      </c>
      <c r="D655" t="s">
        <v>1458</v>
      </c>
      <c r="E655" s="121">
        <v>42917</v>
      </c>
      <c r="F655" t="s">
        <v>176</v>
      </c>
      <c r="H655" t="s">
        <v>5510</v>
      </c>
      <c r="J655">
        <v>0</v>
      </c>
    </row>
    <row r="656" spans="1:10">
      <c r="A656" t="s">
        <v>5469</v>
      </c>
      <c r="B656" t="s">
        <v>7154</v>
      </c>
      <c r="C656" t="s">
        <v>1460</v>
      </c>
      <c r="D656" t="s">
        <v>1459</v>
      </c>
      <c r="E656" s="121">
        <v>42906</v>
      </c>
      <c r="F656" t="s">
        <v>194</v>
      </c>
      <c r="H656" t="s">
        <v>5510</v>
      </c>
      <c r="J656">
        <v>0</v>
      </c>
    </row>
    <row r="657" spans="1:10">
      <c r="A657" t="s">
        <v>5469</v>
      </c>
      <c r="B657" t="s">
        <v>7155</v>
      </c>
      <c r="C657" t="s">
        <v>1462</v>
      </c>
      <c r="D657" t="s">
        <v>1461</v>
      </c>
      <c r="E657" s="121">
        <v>42917</v>
      </c>
      <c r="F657" t="s">
        <v>1137</v>
      </c>
      <c r="H657" t="s">
        <v>5510</v>
      </c>
      <c r="J657">
        <v>0</v>
      </c>
    </row>
    <row r="658" spans="1:10">
      <c r="A658" t="s">
        <v>5469</v>
      </c>
      <c r="B658" t="s">
        <v>7156</v>
      </c>
      <c r="C658" t="s">
        <v>1464</v>
      </c>
      <c r="D658" t="s">
        <v>1463</v>
      </c>
      <c r="E658" s="121">
        <v>42917</v>
      </c>
      <c r="F658" t="s">
        <v>57</v>
      </c>
      <c r="H658" t="s">
        <v>5512</v>
      </c>
      <c r="J658">
        <v>0</v>
      </c>
    </row>
    <row r="659" spans="1:10">
      <c r="A659" t="s">
        <v>5469</v>
      </c>
      <c r="B659" t="s">
        <v>7157</v>
      </c>
      <c r="C659" t="s">
        <v>1466</v>
      </c>
      <c r="D659" t="s">
        <v>1465</v>
      </c>
      <c r="E659" s="121">
        <v>42917</v>
      </c>
      <c r="F659" t="s">
        <v>1137</v>
      </c>
      <c r="H659" t="s">
        <v>5512</v>
      </c>
      <c r="J659">
        <v>0</v>
      </c>
    </row>
    <row r="660" spans="1:10">
      <c r="A660" t="s">
        <v>5306</v>
      </c>
      <c r="B660" t="s">
        <v>7158</v>
      </c>
      <c r="C660" t="s">
        <v>1468</v>
      </c>
      <c r="D660" t="s">
        <v>1467</v>
      </c>
      <c r="E660" s="121">
        <v>42917</v>
      </c>
      <c r="F660" t="s">
        <v>203</v>
      </c>
      <c r="H660" t="s">
        <v>5530</v>
      </c>
      <c r="J660">
        <v>0</v>
      </c>
    </row>
    <row r="661" spans="1:10">
      <c r="A661" t="s">
        <v>5306</v>
      </c>
      <c r="B661" t="s">
        <v>7159</v>
      </c>
      <c r="C661" t="s">
        <v>1470</v>
      </c>
      <c r="D661" t="s">
        <v>1469</v>
      </c>
      <c r="E661" s="121">
        <v>42926</v>
      </c>
      <c r="F661" t="s">
        <v>57</v>
      </c>
      <c r="H661" t="s">
        <v>5308</v>
      </c>
      <c r="J661">
        <v>0</v>
      </c>
    </row>
    <row r="662" spans="1:10">
      <c r="A662" t="s">
        <v>5306</v>
      </c>
      <c r="B662" t="s">
        <v>7160</v>
      </c>
      <c r="C662" t="s">
        <v>1472</v>
      </c>
      <c r="D662" t="s">
        <v>1471</v>
      </c>
      <c r="E662" s="121">
        <v>42926</v>
      </c>
      <c r="F662" t="s">
        <v>107</v>
      </c>
      <c r="H662" t="s">
        <v>5531</v>
      </c>
      <c r="J662">
        <v>0</v>
      </c>
    </row>
    <row r="663" spans="1:10">
      <c r="A663" t="s">
        <v>5306</v>
      </c>
      <c r="B663" t="s">
        <v>7161</v>
      </c>
      <c r="C663" t="s">
        <v>1192</v>
      </c>
      <c r="D663" t="s">
        <v>1473</v>
      </c>
      <c r="E663" s="121">
        <v>42931</v>
      </c>
      <c r="F663" t="s">
        <v>57</v>
      </c>
      <c r="H663" t="s">
        <v>5310</v>
      </c>
      <c r="J663">
        <v>0</v>
      </c>
    </row>
    <row r="664" spans="1:10">
      <c r="A664" t="s">
        <v>5306</v>
      </c>
      <c r="B664" t="s">
        <v>7162</v>
      </c>
      <c r="C664" t="s">
        <v>1475</v>
      </c>
      <c r="D664" t="s">
        <v>1474</v>
      </c>
      <c r="E664" s="121">
        <v>42926</v>
      </c>
      <c r="F664" t="s">
        <v>57</v>
      </c>
      <c r="H664" t="s">
        <v>5311</v>
      </c>
      <c r="J664">
        <v>0</v>
      </c>
    </row>
    <row r="665" spans="1:10">
      <c r="A665" t="s">
        <v>5306</v>
      </c>
      <c r="B665" t="s">
        <v>7163</v>
      </c>
      <c r="C665" t="s">
        <v>1477</v>
      </c>
      <c r="D665" t="s">
        <v>1476</v>
      </c>
      <c r="E665" s="121">
        <v>42917</v>
      </c>
      <c r="F665" t="s">
        <v>57</v>
      </c>
      <c r="H665" t="s">
        <v>5317</v>
      </c>
      <c r="J665">
        <v>0</v>
      </c>
    </row>
    <row r="666" spans="1:10">
      <c r="A666" t="s">
        <v>5306</v>
      </c>
      <c r="B666" t="s">
        <v>7164</v>
      </c>
      <c r="C666" t="s">
        <v>1479</v>
      </c>
      <c r="D666" t="s">
        <v>1478</v>
      </c>
      <c r="E666" s="121">
        <v>42917</v>
      </c>
      <c r="F666" t="s">
        <v>57</v>
      </c>
      <c r="H666" t="s">
        <v>5532</v>
      </c>
      <c r="J666">
        <v>0</v>
      </c>
    </row>
    <row r="667" spans="1:10">
      <c r="A667" t="s">
        <v>5306</v>
      </c>
      <c r="B667" t="s">
        <v>7165</v>
      </c>
      <c r="C667" t="s">
        <v>1481</v>
      </c>
      <c r="D667" t="s">
        <v>1480</v>
      </c>
      <c r="E667" s="121">
        <v>42922</v>
      </c>
      <c r="F667" t="s">
        <v>57</v>
      </c>
      <c r="H667" t="s">
        <v>5533</v>
      </c>
      <c r="J667">
        <v>0</v>
      </c>
    </row>
    <row r="668" spans="1:10">
      <c r="A668" t="s">
        <v>5306</v>
      </c>
      <c r="B668" t="s">
        <v>7166</v>
      </c>
      <c r="C668" t="s">
        <v>1483</v>
      </c>
      <c r="D668" t="s">
        <v>1482</v>
      </c>
      <c r="E668" s="121">
        <v>42917</v>
      </c>
      <c r="F668" t="s">
        <v>194</v>
      </c>
      <c r="H668" t="s">
        <v>5534</v>
      </c>
      <c r="J668">
        <v>0</v>
      </c>
    </row>
    <row r="669" spans="1:10">
      <c r="A669" t="s">
        <v>5306</v>
      </c>
      <c r="B669" t="s">
        <v>7167</v>
      </c>
      <c r="C669" t="s">
        <v>1485</v>
      </c>
      <c r="D669" t="s">
        <v>1484</v>
      </c>
      <c r="E669" s="121">
        <v>42928</v>
      </c>
      <c r="F669" t="s">
        <v>194</v>
      </c>
      <c r="H669" t="s">
        <v>5534</v>
      </c>
      <c r="J669">
        <v>0</v>
      </c>
    </row>
    <row r="670" spans="1:10">
      <c r="A670" t="s">
        <v>5306</v>
      </c>
      <c r="B670" t="s">
        <v>7168</v>
      </c>
      <c r="C670" t="s">
        <v>1487</v>
      </c>
      <c r="D670" t="s">
        <v>1486</v>
      </c>
      <c r="E670" s="121">
        <v>42917</v>
      </c>
      <c r="F670" t="s">
        <v>194</v>
      </c>
      <c r="H670" t="s">
        <v>5534</v>
      </c>
      <c r="J670">
        <v>0</v>
      </c>
    </row>
    <row r="671" spans="1:10">
      <c r="A671" t="s">
        <v>58</v>
      </c>
      <c r="B671" t="s">
        <v>7169</v>
      </c>
      <c r="C671" t="s">
        <v>1489</v>
      </c>
      <c r="D671" t="s">
        <v>1488</v>
      </c>
      <c r="E671" s="121">
        <v>42921</v>
      </c>
      <c r="F671" t="s">
        <v>58</v>
      </c>
      <c r="H671" t="s">
        <v>4735</v>
      </c>
      <c r="J671">
        <v>0</v>
      </c>
    </row>
    <row r="672" spans="1:10">
      <c r="A672" t="s">
        <v>58</v>
      </c>
      <c r="B672" t="s">
        <v>7170</v>
      </c>
      <c r="C672" t="s">
        <v>1491</v>
      </c>
      <c r="D672" t="s">
        <v>1490</v>
      </c>
      <c r="E672" s="121">
        <v>42930</v>
      </c>
      <c r="F672" t="s">
        <v>58</v>
      </c>
      <c r="H672" t="s">
        <v>5517</v>
      </c>
      <c r="J672">
        <v>0</v>
      </c>
    </row>
    <row r="673" spans="1:10">
      <c r="A673" t="s">
        <v>58</v>
      </c>
      <c r="B673" t="s">
        <v>7171</v>
      </c>
      <c r="C673" t="s">
        <v>1493</v>
      </c>
      <c r="D673" t="s">
        <v>1492</v>
      </c>
      <c r="E673" s="121">
        <v>42917</v>
      </c>
      <c r="F673" t="s">
        <v>58</v>
      </c>
      <c r="H673" t="s">
        <v>5517</v>
      </c>
      <c r="J673">
        <v>0</v>
      </c>
    </row>
    <row r="674" spans="1:10">
      <c r="A674" t="s">
        <v>5306</v>
      </c>
      <c r="B674" t="s">
        <v>7172</v>
      </c>
      <c r="C674" t="s">
        <v>1495</v>
      </c>
      <c r="D674" t="s">
        <v>1494</v>
      </c>
      <c r="E674" s="121">
        <v>42917</v>
      </c>
      <c r="F674" t="s">
        <v>194</v>
      </c>
      <c r="H674" t="s">
        <v>5325</v>
      </c>
      <c r="J674">
        <v>1</v>
      </c>
    </row>
    <row r="675" spans="1:10">
      <c r="A675" t="s">
        <v>5469</v>
      </c>
      <c r="B675" t="s">
        <v>7173</v>
      </c>
      <c r="C675" t="s">
        <v>1497</v>
      </c>
      <c r="D675" t="s">
        <v>1496</v>
      </c>
      <c r="E675" s="121">
        <v>42917</v>
      </c>
      <c r="F675" t="s">
        <v>57</v>
      </c>
      <c r="H675" t="s">
        <v>5535</v>
      </c>
      <c r="J675">
        <v>0</v>
      </c>
    </row>
    <row r="676" spans="1:10">
      <c r="A676" t="s">
        <v>5469</v>
      </c>
      <c r="B676" t="s">
        <v>7174</v>
      </c>
      <c r="C676" t="s">
        <v>1499</v>
      </c>
      <c r="D676" t="s">
        <v>1498</v>
      </c>
      <c r="E676" s="121">
        <v>42917</v>
      </c>
      <c r="F676" t="s">
        <v>1137</v>
      </c>
      <c r="H676" t="s">
        <v>5535</v>
      </c>
      <c r="J676">
        <v>0</v>
      </c>
    </row>
    <row r="677" spans="1:10">
      <c r="A677" t="s">
        <v>5469</v>
      </c>
      <c r="B677" t="s">
        <v>7175</v>
      </c>
      <c r="C677" t="s">
        <v>1501</v>
      </c>
      <c r="D677" t="s">
        <v>1500</v>
      </c>
      <c r="E677" s="121">
        <v>42917</v>
      </c>
      <c r="F677" t="s">
        <v>57</v>
      </c>
      <c r="H677" t="s">
        <v>5536</v>
      </c>
      <c r="J677">
        <v>0</v>
      </c>
    </row>
    <row r="678" spans="1:10">
      <c r="A678" t="s">
        <v>5469</v>
      </c>
      <c r="B678" t="s">
        <v>7176</v>
      </c>
      <c r="C678" t="s">
        <v>1503</v>
      </c>
      <c r="D678" t="s">
        <v>1502</v>
      </c>
      <c r="E678" s="121">
        <v>42917</v>
      </c>
      <c r="F678" t="s">
        <v>1137</v>
      </c>
      <c r="H678" t="s">
        <v>5536</v>
      </c>
      <c r="J678">
        <v>0</v>
      </c>
    </row>
    <row r="679" spans="1:10">
      <c r="A679" t="s">
        <v>5340</v>
      </c>
      <c r="B679" t="s">
        <v>7177</v>
      </c>
      <c r="C679" t="s">
        <v>1505</v>
      </c>
      <c r="D679" t="s">
        <v>1504</v>
      </c>
      <c r="E679" s="121">
        <v>42924</v>
      </c>
      <c r="F679" t="s">
        <v>57</v>
      </c>
      <c r="H679" t="s">
        <v>5361</v>
      </c>
      <c r="J679">
        <v>0</v>
      </c>
    </row>
    <row r="680" spans="1:10">
      <c r="A680" t="s">
        <v>5340</v>
      </c>
      <c r="B680" t="s">
        <v>7178</v>
      </c>
      <c r="C680" t="s">
        <v>1507</v>
      </c>
      <c r="D680" t="s">
        <v>1506</v>
      </c>
      <c r="E680" s="121">
        <v>42924</v>
      </c>
      <c r="F680" t="s">
        <v>326</v>
      </c>
      <c r="H680" t="s">
        <v>5362</v>
      </c>
      <c r="J680">
        <v>0</v>
      </c>
    </row>
    <row r="681" spans="1:10">
      <c r="A681" t="s">
        <v>5340</v>
      </c>
      <c r="B681" t="s">
        <v>7179</v>
      </c>
      <c r="C681" t="s">
        <v>1509</v>
      </c>
      <c r="D681" t="s">
        <v>1508</v>
      </c>
      <c r="E681" s="121">
        <v>42931</v>
      </c>
      <c r="F681" t="s">
        <v>107</v>
      </c>
      <c r="H681" t="s">
        <v>5367</v>
      </c>
      <c r="J681">
        <v>0</v>
      </c>
    </row>
    <row r="682" spans="1:10">
      <c r="A682" t="s">
        <v>5340</v>
      </c>
      <c r="B682" t="s">
        <v>7180</v>
      </c>
      <c r="C682" t="s">
        <v>1511</v>
      </c>
      <c r="D682" t="s">
        <v>1510</v>
      </c>
      <c r="E682" s="121">
        <v>42917</v>
      </c>
      <c r="F682" t="s">
        <v>57</v>
      </c>
      <c r="H682" t="s">
        <v>5374</v>
      </c>
      <c r="J682">
        <v>0</v>
      </c>
    </row>
    <row r="683" spans="1:10">
      <c r="A683" t="s">
        <v>5340</v>
      </c>
      <c r="B683" t="s">
        <v>7181</v>
      </c>
      <c r="C683" t="s">
        <v>1513</v>
      </c>
      <c r="D683" t="s">
        <v>1512</v>
      </c>
      <c r="E683" s="121">
        <v>42917</v>
      </c>
      <c r="F683" t="s">
        <v>57</v>
      </c>
      <c r="H683" t="s">
        <v>5374</v>
      </c>
      <c r="J683">
        <v>0</v>
      </c>
    </row>
    <row r="684" spans="1:10">
      <c r="A684" t="s">
        <v>5340</v>
      </c>
      <c r="B684" t="s">
        <v>7182</v>
      </c>
      <c r="C684" t="s">
        <v>1515</v>
      </c>
      <c r="D684" t="s">
        <v>1514</v>
      </c>
      <c r="E684" s="121">
        <v>42917</v>
      </c>
      <c r="F684" t="s">
        <v>326</v>
      </c>
      <c r="H684" t="s">
        <v>5374</v>
      </c>
      <c r="J684">
        <v>0</v>
      </c>
    </row>
    <row r="685" spans="1:10">
      <c r="A685" t="s">
        <v>5340</v>
      </c>
      <c r="B685" t="s">
        <v>7183</v>
      </c>
      <c r="C685" t="s">
        <v>1517</v>
      </c>
      <c r="D685" t="s">
        <v>1516</v>
      </c>
      <c r="E685" s="121">
        <v>42917</v>
      </c>
      <c r="F685" t="s">
        <v>57</v>
      </c>
      <c r="H685" t="s">
        <v>5375</v>
      </c>
      <c r="J685">
        <v>0</v>
      </c>
    </row>
    <row r="686" spans="1:10">
      <c r="A686" t="s">
        <v>5340</v>
      </c>
      <c r="B686" t="s">
        <v>7184</v>
      </c>
      <c r="C686" t="s">
        <v>1519</v>
      </c>
      <c r="D686" t="s">
        <v>1518</v>
      </c>
      <c r="E686" s="121">
        <v>42907</v>
      </c>
      <c r="F686" t="s">
        <v>107</v>
      </c>
      <c r="H686" t="s">
        <v>107</v>
      </c>
      <c r="J686">
        <v>0</v>
      </c>
    </row>
    <row r="687" spans="1:10">
      <c r="A687" t="s">
        <v>5340</v>
      </c>
      <c r="B687" t="s">
        <v>7185</v>
      </c>
      <c r="C687" t="s">
        <v>1521</v>
      </c>
      <c r="D687" t="s">
        <v>1520</v>
      </c>
      <c r="E687" s="121">
        <v>42917</v>
      </c>
      <c r="F687" t="s">
        <v>107</v>
      </c>
      <c r="H687" t="s">
        <v>107</v>
      </c>
      <c r="J687">
        <v>0</v>
      </c>
    </row>
    <row r="688" spans="1:10">
      <c r="A688" t="s">
        <v>5340</v>
      </c>
      <c r="B688" t="s">
        <v>7186</v>
      </c>
      <c r="C688" t="s">
        <v>1523</v>
      </c>
      <c r="D688" t="s">
        <v>1522</v>
      </c>
      <c r="E688" s="121">
        <v>42919</v>
      </c>
      <c r="F688" t="s">
        <v>57</v>
      </c>
      <c r="H688" t="s">
        <v>2449</v>
      </c>
      <c r="J688">
        <v>0</v>
      </c>
    </row>
    <row r="689" spans="1:10">
      <c r="A689" t="s">
        <v>5340</v>
      </c>
      <c r="B689" t="s">
        <v>7187</v>
      </c>
      <c r="C689" t="s">
        <v>1525</v>
      </c>
      <c r="D689" t="s">
        <v>1524</v>
      </c>
      <c r="E689" s="121">
        <v>42919</v>
      </c>
      <c r="F689" t="s">
        <v>326</v>
      </c>
      <c r="H689" t="s">
        <v>2449</v>
      </c>
      <c r="J689">
        <v>0</v>
      </c>
    </row>
    <row r="690" spans="1:10">
      <c r="A690" t="s">
        <v>5340</v>
      </c>
      <c r="B690" t="s">
        <v>7188</v>
      </c>
      <c r="C690" t="s">
        <v>1527</v>
      </c>
      <c r="D690" t="s">
        <v>1526</v>
      </c>
      <c r="E690" s="121">
        <v>42923</v>
      </c>
      <c r="F690" t="s">
        <v>326</v>
      </c>
      <c r="H690" t="s">
        <v>5386</v>
      </c>
      <c r="J690">
        <v>0</v>
      </c>
    </row>
    <row r="691" spans="1:10">
      <c r="A691" t="s">
        <v>5340</v>
      </c>
      <c r="B691" t="s">
        <v>7189</v>
      </c>
      <c r="C691" t="s">
        <v>1529</v>
      </c>
      <c r="D691" t="s">
        <v>1528</v>
      </c>
      <c r="E691" s="121">
        <v>42934</v>
      </c>
      <c r="F691" t="s">
        <v>57</v>
      </c>
      <c r="H691" t="s">
        <v>5387</v>
      </c>
      <c r="J691">
        <v>0</v>
      </c>
    </row>
    <row r="692" spans="1:10">
      <c r="A692" t="s">
        <v>5389</v>
      </c>
      <c r="B692" t="s">
        <v>7190</v>
      </c>
      <c r="C692" t="s">
        <v>1531</v>
      </c>
      <c r="D692" t="s">
        <v>1530</v>
      </c>
      <c r="E692" s="121">
        <v>42917</v>
      </c>
      <c r="F692" t="s">
        <v>57</v>
      </c>
      <c r="H692" t="s">
        <v>5392</v>
      </c>
      <c r="J692">
        <v>0</v>
      </c>
    </row>
    <row r="693" spans="1:10">
      <c r="A693" t="s">
        <v>5389</v>
      </c>
      <c r="B693" t="s">
        <v>7191</v>
      </c>
      <c r="C693" t="s">
        <v>1533</v>
      </c>
      <c r="D693" t="s">
        <v>1532</v>
      </c>
      <c r="E693" s="121">
        <v>42917</v>
      </c>
      <c r="F693" t="s">
        <v>326</v>
      </c>
      <c r="H693" t="s">
        <v>5392</v>
      </c>
      <c r="J693">
        <v>0</v>
      </c>
    </row>
    <row r="694" spans="1:10">
      <c r="A694" t="s">
        <v>5389</v>
      </c>
      <c r="B694" t="s">
        <v>5389</v>
      </c>
      <c r="D694" t="s">
        <v>1534</v>
      </c>
      <c r="E694" s="121">
        <v>42917</v>
      </c>
      <c r="F694" t="s">
        <v>57</v>
      </c>
      <c r="H694" t="s">
        <v>5394</v>
      </c>
      <c r="J694">
        <v>0</v>
      </c>
    </row>
    <row r="695" spans="1:10">
      <c r="A695" t="s">
        <v>5389</v>
      </c>
      <c r="B695" t="s">
        <v>7192</v>
      </c>
      <c r="C695" t="s">
        <v>1536</v>
      </c>
      <c r="D695" t="s">
        <v>1535</v>
      </c>
      <c r="E695" s="121">
        <v>42929</v>
      </c>
      <c r="F695" t="s">
        <v>326</v>
      </c>
      <c r="H695" t="s">
        <v>5399</v>
      </c>
      <c r="J695">
        <v>0</v>
      </c>
    </row>
    <row r="696" spans="1:10">
      <c r="A696" t="s">
        <v>5389</v>
      </c>
      <c r="B696" t="s">
        <v>7193</v>
      </c>
      <c r="C696" t="s">
        <v>1538</v>
      </c>
      <c r="D696" t="s">
        <v>1537</v>
      </c>
      <c r="E696" s="121">
        <v>42927</v>
      </c>
      <c r="F696" t="s">
        <v>107</v>
      </c>
      <c r="H696" t="s">
        <v>107</v>
      </c>
      <c r="J696">
        <v>0</v>
      </c>
    </row>
    <row r="697" spans="1:10">
      <c r="A697" t="s">
        <v>5389</v>
      </c>
      <c r="B697" t="s">
        <v>7194</v>
      </c>
      <c r="C697" t="s">
        <v>1540</v>
      </c>
      <c r="D697" t="s">
        <v>1539</v>
      </c>
      <c r="E697" s="121">
        <v>42917</v>
      </c>
      <c r="F697" t="s">
        <v>57</v>
      </c>
      <c r="H697" t="s">
        <v>5403</v>
      </c>
      <c r="J697">
        <v>0</v>
      </c>
    </row>
    <row r="698" spans="1:10">
      <c r="A698" t="s">
        <v>5389</v>
      </c>
      <c r="B698" t="s">
        <v>7195</v>
      </c>
      <c r="C698" t="s">
        <v>1542</v>
      </c>
      <c r="D698" t="s">
        <v>1541</v>
      </c>
      <c r="E698" s="121">
        <v>42917</v>
      </c>
      <c r="F698" t="s">
        <v>57</v>
      </c>
      <c r="H698" t="s">
        <v>5403</v>
      </c>
      <c r="J698">
        <v>0</v>
      </c>
    </row>
    <row r="699" spans="1:10">
      <c r="A699" t="s">
        <v>5389</v>
      </c>
      <c r="B699" t="s">
        <v>7196</v>
      </c>
      <c r="C699" t="s">
        <v>252</v>
      </c>
      <c r="D699" t="s">
        <v>1543</v>
      </c>
      <c r="E699" s="121">
        <v>42917</v>
      </c>
      <c r="F699" t="s">
        <v>326</v>
      </c>
      <c r="H699" t="s">
        <v>5403</v>
      </c>
      <c r="J699">
        <v>0</v>
      </c>
    </row>
    <row r="700" spans="1:10">
      <c r="A700" t="s">
        <v>5389</v>
      </c>
      <c r="B700" t="s">
        <v>7197</v>
      </c>
      <c r="C700" t="s">
        <v>1545</v>
      </c>
      <c r="D700" t="s">
        <v>1544</v>
      </c>
      <c r="E700" s="121">
        <v>42917</v>
      </c>
      <c r="F700" t="s">
        <v>57</v>
      </c>
      <c r="H700" t="s">
        <v>5420</v>
      </c>
      <c r="J700">
        <v>0</v>
      </c>
    </row>
    <row r="701" spans="1:10">
      <c r="A701" t="s">
        <v>5389</v>
      </c>
      <c r="B701" t="s">
        <v>5389</v>
      </c>
      <c r="D701" t="s">
        <v>1546</v>
      </c>
      <c r="E701" s="121">
        <v>42923</v>
      </c>
      <c r="F701" t="s">
        <v>57</v>
      </c>
      <c r="H701" t="s">
        <v>5426</v>
      </c>
      <c r="J701">
        <v>0</v>
      </c>
    </row>
    <row r="702" spans="1:10">
      <c r="A702" t="s">
        <v>5389</v>
      </c>
      <c r="B702" t="s">
        <v>7198</v>
      </c>
      <c r="C702" t="s">
        <v>1548</v>
      </c>
      <c r="D702" t="s">
        <v>1547</v>
      </c>
      <c r="E702" s="121">
        <v>42917</v>
      </c>
      <c r="F702" t="s">
        <v>57</v>
      </c>
      <c r="H702" t="s">
        <v>5537</v>
      </c>
      <c r="J702">
        <v>0</v>
      </c>
    </row>
    <row r="703" spans="1:10">
      <c r="A703" t="s">
        <v>5389</v>
      </c>
      <c r="B703" t="s">
        <v>7199</v>
      </c>
      <c r="C703" t="s">
        <v>1550</v>
      </c>
      <c r="D703" t="s">
        <v>1549</v>
      </c>
      <c r="E703" s="121">
        <v>42917</v>
      </c>
      <c r="F703" t="s">
        <v>57</v>
      </c>
      <c r="H703" t="s">
        <v>5537</v>
      </c>
      <c r="J703">
        <v>0</v>
      </c>
    </row>
    <row r="704" spans="1:10">
      <c r="A704" t="s">
        <v>5389</v>
      </c>
      <c r="B704" t="s">
        <v>7200</v>
      </c>
      <c r="C704" t="s">
        <v>1552</v>
      </c>
      <c r="D704" t="s">
        <v>1551</v>
      </c>
      <c r="E704" s="121">
        <v>42917</v>
      </c>
      <c r="F704" t="s">
        <v>194</v>
      </c>
      <c r="H704" t="s">
        <v>5537</v>
      </c>
      <c r="J704">
        <v>0</v>
      </c>
    </row>
    <row r="705" spans="1:10">
      <c r="A705" t="s">
        <v>5389</v>
      </c>
      <c r="B705" t="s">
        <v>5389</v>
      </c>
      <c r="D705" t="s">
        <v>1553</v>
      </c>
      <c r="E705" s="121">
        <v>42917</v>
      </c>
      <c r="F705" t="s">
        <v>1554</v>
      </c>
      <c r="H705" t="s">
        <v>5537</v>
      </c>
      <c r="J705">
        <v>0</v>
      </c>
    </row>
    <row r="706" spans="1:10">
      <c r="A706" t="s">
        <v>5389</v>
      </c>
      <c r="B706" t="s">
        <v>7201</v>
      </c>
      <c r="C706" t="s">
        <v>1556</v>
      </c>
      <c r="D706" t="s">
        <v>1555</v>
      </c>
      <c r="E706" s="121">
        <v>42917</v>
      </c>
      <c r="F706" t="s">
        <v>326</v>
      </c>
      <c r="H706" t="s">
        <v>5537</v>
      </c>
      <c r="J706">
        <v>1</v>
      </c>
    </row>
    <row r="707" spans="1:10">
      <c r="A707" t="s">
        <v>5389</v>
      </c>
      <c r="B707" t="s">
        <v>7202</v>
      </c>
      <c r="C707" t="s">
        <v>1558</v>
      </c>
      <c r="D707" t="s">
        <v>1557</v>
      </c>
      <c r="E707" s="121">
        <v>42926</v>
      </c>
      <c r="F707" t="s">
        <v>57</v>
      </c>
      <c r="H707" t="s">
        <v>5433</v>
      </c>
      <c r="J707">
        <v>0</v>
      </c>
    </row>
    <row r="708" spans="1:10">
      <c r="A708" t="s">
        <v>5389</v>
      </c>
      <c r="B708" t="s">
        <v>7203</v>
      </c>
      <c r="C708" t="s">
        <v>1560</v>
      </c>
      <c r="D708" t="s">
        <v>1559</v>
      </c>
      <c r="E708" s="121">
        <v>42926</v>
      </c>
      <c r="F708" t="s">
        <v>57</v>
      </c>
      <c r="H708" t="s">
        <v>5435</v>
      </c>
      <c r="J708">
        <v>0</v>
      </c>
    </row>
    <row r="709" spans="1:10">
      <c r="A709" t="s">
        <v>5389</v>
      </c>
      <c r="B709" t="s">
        <v>7204</v>
      </c>
      <c r="C709" t="s">
        <v>1562</v>
      </c>
      <c r="D709" t="s">
        <v>1561</v>
      </c>
      <c r="E709" s="121">
        <v>42917</v>
      </c>
      <c r="F709" t="s">
        <v>326</v>
      </c>
      <c r="H709" t="s">
        <v>5435</v>
      </c>
      <c r="J709">
        <v>0</v>
      </c>
    </row>
    <row r="710" spans="1:10">
      <c r="A710" t="s">
        <v>5389</v>
      </c>
      <c r="B710" t="s">
        <v>6813</v>
      </c>
      <c r="C710" t="s">
        <v>770</v>
      </c>
      <c r="D710" t="s">
        <v>1563</v>
      </c>
      <c r="E710" s="121">
        <v>42917</v>
      </c>
      <c r="F710" t="s">
        <v>558</v>
      </c>
      <c r="H710" t="s">
        <v>5435</v>
      </c>
      <c r="J710">
        <v>1</v>
      </c>
    </row>
    <row r="711" spans="1:10">
      <c r="A711" t="s">
        <v>5438</v>
      </c>
      <c r="B711" t="s">
        <v>7205</v>
      </c>
      <c r="C711" t="s">
        <v>1565</v>
      </c>
      <c r="D711" t="s">
        <v>1564</v>
      </c>
      <c r="E711" s="121" t="s">
        <v>1566</v>
      </c>
      <c r="F711" t="s">
        <v>352</v>
      </c>
      <c r="H711" t="s">
        <v>5538</v>
      </c>
      <c r="J711">
        <v>0</v>
      </c>
    </row>
    <row r="712" spans="1:10">
      <c r="A712" t="s">
        <v>5438</v>
      </c>
      <c r="B712" t="s">
        <v>7206</v>
      </c>
      <c r="C712" t="s">
        <v>1568</v>
      </c>
      <c r="D712" t="s">
        <v>1567</v>
      </c>
      <c r="E712" s="121" t="s">
        <v>1566</v>
      </c>
      <c r="F712" t="s">
        <v>352</v>
      </c>
      <c r="H712" t="s">
        <v>5525</v>
      </c>
      <c r="J712">
        <v>0</v>
      </c>
    </row>
    <row r="713" spans="1:10">
      <c r="A713" t="s">
        <v>5469</v>
      </c>
      <c r="B713" t="s">
        <v>7207</v>
      </c>
      <c r="C713" t="s">
        <v>1076</v>
      </c>
      <c r="D713" t="s">
        <v>1569</v>
      </c>
      <c r="E713" s="121">
        <v>42919</v>
      </c>
      <c r="F713" t="s">
        <v>1137</v>
      </c>
      <c r="H713" t="s">
        <v>1453</v>
      </c>
      <c r="J713">
        <v>0</v>
      </c>
    </row>
    <row r="714" spans="1:10">
      <c r="A714" t="s">
        <v>5340</v>
      </c>
      <c r="B714" t="s">
        <v>7208</v>
      </c>
      <c r="C714" t="s">
        <v>1571</v>
      </c>
      <c r="D714" t="s">
        <v>1570</v>
      </c>
      <c r="E714" s="121">
        <v>42940</v>
      </c>
      <c r="F714" t="s">
        <v>57</v>
      </c>
      <c r="H714" t="s">
        <v>5374</v>
      </c>
      <c r="J714">
        <v>0</v>
      </c>
    </row>
    <row r="715" spans="1:10">
      <c r="A715" t="s">
        <v>5389</v>
      </c>
      <c r="B715" t="s">
        <v>7209</v>
      </c>
      <c r="C715" t="s">
        <v>1573</v>
      </c>
      <c r="D715" t="s">
        <v>1572</v>
      </c>
      <c r="E715" s="121">
        <v>42941</v>
      </c>
      <c r="F715" t="s">
        <v>352</v>
      </c>
      <c r="H715" t="s">
        <v>5539</v>
      </c>
      <c r="J715">
        <v>0</v>
      </c>
    </row>
    <row r="716" spans="1:10">
      <c r="A716" t="s">
        <v>5438</v>
      </c>
      <c r="B716" t="s">
        <v>7210</v>
      </c>
      <c r="C716" t="s">
        <v>1575</v>
      </c>
      <c r="D716" t="s">
        <v>1574</v>
      </c>
      <c r="E716" s="121">
        <v>42936</v>
      </c>
      <c r="F716" t="s">
        <v>326</v>
      </c>
      <c r="H716" t="s">
        <v>5484</v>
      </c>
      <c r="J716">
        <v>0</v>
      </c>
    </row>
    <row r="717" spans="1:10">
      <c r="A717" t="s">
        <v>5438</v>
      </c>
      <c r="B717" t="s">
        <v>7211</v>
      </c>
      <c r="C717" t="s">
        <v>1577</v>
      </c>
      <c r="D717" t="s">
        <v>1576</v>
      </c>
      <c r="E717" s="121">
        <v>42948</v>
      </c>
      <c r="F717" t="s">
        <v>1374</v>
      </c>
      <c r="H717" t="s">
        <v>5540</v>
      </c>
      <c r="J717">
        <v>0</v>
      </c>
    </row>
    <row r="718" spans="1:10">
      <c r="A718" t="s">
        <v>5438</v>
      </c>
      <c r="B718" t="s">
        <v>7212</v>
      </c>
      <c r="C718" t="s">
        <v>1579</v>
      </c>
      <c r="D718" t="s">
        <v>1578</v>
      </c>
      <c r="E718" s="121">
        <v>42948</v>
      </c>
      <c r="F718" t="s">
        <v>1374</v>
      </c>
      <c r="H718" t="s">
        <v>5484</v>
      </c>
      <c r="J718">
        <v>0</v>
      </c>
    </row>
    <row r="719" spans="1:10">
      <c r="A719" t="s">
        <v>5438</v>
      </c>
      <c r="B719" t="s">
        <v>7213</v>
      </c>
      <c r="C719" t="s">
        <v>1581</v>
      </c>
      <c r="D719" t="s">
        <v>1580</v>
      </c>
      <c r="E719" s="121">
        <v>42948</v>
      </c>
      <c r="F719" t="s">
        <v>194</v>
      </c>
      <c r="H719" t="s">
        <v>5439</v>
      </c>
      <c r="J719">
        <v>0</v>
      </c>
    </row>
    <row r="720" spans="1:10">
      <c r="A720" t="s">
        <v>5438</v>
      </c>
      <c r="B720" t="s">
        <v>7214</v>
      </c>
      <c r="C720" t="s">
        <v>1583</v>
      </c>
      <c r="D720" t="s">
        <v>1582</v>
      </c>
      <c r="E720" s="121">
        <v>42955</v>
      </c>
      <c r="F720" t="s">
        <v>1374</v>
      </c>
      <c r="H720" t="s">
        <v>5523</v>
      </c>
      <c r="J720">
        <v>0</v>
      </c>
    </row>
    <row r="721" spans="1:10">
      <c r="A721" t="s">
        <v>5438</v>
      </c>
      <c r="B721" t="s">
        <v>7215</v>
      </c>
      <c r="C721" t="s">
        <v>1585</v>
      </c>
      <c r="D721" t="s">
        <v>1584</v>
      </c>
      <c r="E721" s="121">
        <v>42955</v>
      </c>
      <c r="F721" t="s">
        <v>203</v>
      </c>
      <c r="H721" t="s">
        <v>5541</v>
      </c>
      <c r="J721">
        <v>0</v>
      </c>
    </row>
    <row r="722" spans="1:10">
      <c r="A722" t="s">
        <v>5438</v>
      </c>
      <c r="B722" t="s">
        <v>7216</v>
      </c>
      <c r="C722" t="s">
        <v>1587</v>
      </c>
      <c r="D722" t="s">
        <v>1586</v>
      </c>
      <c r="E722" s="121">
        <v>42948</v>
      </c>
      <c r="F722" t="s">
        <v>352</v>
      </c>
      <c r="H722" t="s">
        <v>5458</v>
      </c>
      <c r="J722">
        <v>0</v>
      </c>
    </row>
    <row r="723" spans="1:10">
      <c r="A723" t="s">
        <v>5438</v>
      </c>
      <c r="B723" t="s">
        <v>7217</v>
      </c>
      <c r="C723" t="s">
        <v>1589</v>
      </c>
      <c r="D723" t="s">
        <v>1588</v>
      </c>
      <c r="E723" s="121" t="s">
        <v>947</v>
      </c>
      <c r="F723" t="s">
        <v>1374</v>
      </c>
      <c r="H723" t="s">
        <v>5461</v>
      </c>
      <c r="J723">
        <v>0</v>
      </c>
    </row>
    <row r="724" spans="1:10">
      <c r="A724" t="s">
        <v>5438</v>
      </c>
      <c r="B724" t="s">
        <v>7218</v>
      </c>
      <c r="C724" t="s">
        <v>1591</v>
      </c>
      <c r="D724" t="s">
        <v>1590</v>
      </c>
      <c r="E724" s="121" t="s">
        <v>1592</v>
      </c>
      <c r="F724" t="s">
        <v>352</v>
      </c>
      <c r="H724" t="s">
        <v>5465</v>
      </c>
      <c r="J724">
        <v>0</v>
      </c>
    </row>
    <row r="725" spans="1:10">
      <c r="A725" t="s">
        <v>5438</v>
      </c>
      <c r="B725" t="s">
        <v>7219</v>
      </c>
      <c r="C725" t="s">
        <v>1594</v>
      </c>
      <c r="D725" t="s">
        <v>1593</v>
      </c>
      <c r="E725" s="121">
        <v>42937</v>
      </c>
      <c r="F725" t="s">
        <v>352</v>
      </c>
      <c r="H725" t="s">
        <v>5446</v>
      </c>
      <c r="J725">
        <v>0</v>
      </c>
    </row>
    <row r="726" spans="1:10">
      <c r="A726" t="s">
        <v>5469</v>
      </c>
      <c r="B726" t="s">
        <v>7220</v>
      </c>
      <c r="C726" t="s">
        <v>1596</v>
      </c>
      <c r="D726" t="s">
        <v>1595</v>
      </c>
      <c r="E726" s="121">
        <v>42943</v>
      </c>
      <c r="F726" t="s">
        <v>1374</v>
      </c>
      <c r="H726" t="s">
        <v>5490</v>
      </c>
      <c r="J726">
        <v>0</v>
      </c>
    </row>
    <row r="727" spans="1:10">
      <c r="A727" t="s">
        <v>5469</v>
      </c>
      <c r="B727" t="s">
        <v>7221</v>
      </c>
      <c r="C727" t="s">
        <v>1598</v>
      </c>
      <c r="D727" t="s">
        <v>1597</v>
      </c>
      <c r="E727" s="121">
        <v>42948</v>
      </c>
      <c r="F727" t="s">
        <v>1374</v>
      </c>
      <c r="H727" t="s">
        <v>5492</v>
      </c>
      <c r="J727">
        <v>0</v>
      </c>
    </row>
    <row r="728" spans="1:10">
      <c r="A728" t="s">
        <v>5469</v>
      </c>
      <c r="B728" t="s">
        <v>7222</v>
      </c>
      <c r="C728" t="s">
        <v>1600</v>
      </c>
      <c r="D728" t="s">
        <v>1599</v>
      </c>
      <c r="E728" s="121">
        <v>42943</v>
      </c>
      <c r="F728" t="s">
        <v>1374</v>
      </c>
      <c r="H728" t="s">
        <v>5542</v>
      </c>
      <c r="J728">
        <v>0</v>
      </c>
    </row>
    <row r="729" spans="1:10">
      <c r="A729" t="s">
        <v>5469</v>
      </c>
      <c r="B729" t="s">
        <v>7223</v>
      </c>
      <c r="C729" t="s">
        <v>1602</v>
      </c>
      <c r="D729" t="s">
        <v>1601</v>
      </c>
      <c r="E729" s="121">
        <v>42948</v>
      </c>
      <c r="F729" t="s">
        <v>1374</v>
      </c>
      <c r="H729" t="s">
        <v>5542</v>
      </c>
      <c r="J729">
        <v>0</v>
      </c>
    </row>
    <row r="730" spans="1:10">
      <c r="A730" t="s">
        <v>5469</v>
      </c>
      <c r="B730" t="s">
        <v>7224</v>
      </c>
      <c r="C730" t="s">
        <v>1604</v>
      </c>
      <c r="D730" t="s">
        <v>1603</v>
      </c>
      <c r="E730" s="121">
        <v>42948</v>
      </c>
      <c r="F730" t="s">
        <v>1374</v>
      </c>
      <c r="H730" t="s">
        <v>5505</v>
      </c>
      <c r="J730">
        <v>0</v>
      </c>
    </row>
    <row r="731" spans="1:10">
      <c r="A731" t="s">
        <v>5469</v>
      </c>
      <c r="B731" t="s">
        <v>7225</v>
      </c>
      <c r="C731" t="s">
        <v>1606</v>
      </c>
      <c r="D731" t="s">
        <v>1605</v>
      </c>
      <c r="E731" s="121">
        <v>42948</v>
      </c>
      <c r="F731" t="s">
        <v>326</v>
      </c>
      <c r="H731" t="s">
        <v>5543</v>
      </c>
      <c r="J731">
        <v>0</v>
      </c>
    </row>
    <row r="732" spans="1:10">
      <c r="A732" t="s">
        <v>5469</v>
      </c>
      <c r="B732" t="s">
        <v>7226</v>
      </c>
      <c r="C732" t="s">
        <v>1608</v>
      </c>
      <c r="D732" t="s">
        <v>1607</v>
      </c>
      <c r="E732" s="121">
        <v>42956</v>
      </c>
      <c r="F732" t="s">
        <v>326</v>
      </c>
      <c r="H732" t="s">
        <v>5544</v>
      </c>
      <c r="J732">
        <v>0</v>
      </c>
    </row>
    <row r="733" spans="1:10">
      <c r="A733" t="s">
        <v>5469</v>
      </c>
      <c r="B733" t="s">
        <v>7227</v>
      </c>
      <c r="C733" t="s">
        <v>1610</v>
      </c>
      <c r="D733" t="s">
        <v>1609</v>
      </c>
      <c r="E733" s="121">
        <v>42953</v>
      </c>
      <c r="F733" t="s">
        <v>1374</v>
      </c>
      <c r="H733" t="s">
        <v>5544</v>
      </c>
      <c r="J733">
        <v>0</v>
      </c>
    </row>
    <row r="734" spans="1:10">
      <c r="A734" t="s">
        <v>5469</v>
      </c>
      <c r="B734" t="s">
        <v>7228</v>
      </c>
      <c r="C734" t="s">
        <v>1612</v>
      </c>
      <c r="D734" t="s">
        <v>1611</v>
      </c>
      <c r="E734" s="121">
        <v>42956</v>
      </c>
      <c r="F734" t="s">
        <v>1374</v>
      </c>
      <c r="H734" t="s">
        <v>5544</v>
      </c>
      <c r="J734">
        <v>0</v>
      </c>
    </row>
    <row r="735" spans="1:10">
      <c r="A735" t="s">
        <v>5469</v>
      </c>
      <c r="B735" t="s">
        <v>7229</v>
      </c>
      <c r="C735" t="s">
        <v>1614</v>
      </c>
      <c r="D735" t="s">
        <v>1613</v>
      </c>
      <c r="E735" s="121">
        <v>42948</v>
      </c>
      <c r="F735" t="s">
        <v>352</v>
      </c>
      <c r="H735" t="s">
        <v>5545</v>
      </c>
      <c r="J735">
        <v>0</v>
      </c>
    </row>
    <row r="736" spans="1:10">
      <c r="A736" t="s">
        <v>5469</v>
      </c>
      <c r="B736" t="s">
        <v>7230</v>
      </c>
      <c r="C736" t="s">
        <v>1616</v>
      </c>
      <c r="D736" t="s">
        <v>1615</v>
      </c>
      <c r="E736" s="121">
        <v>42948</v>
      </c>
      <c r="F736" t="s">
        <v>326</v>
      </c>
      <c r="H736" t="s">
        <v>5545</v>
      </c>
      <c r="J736">
        <v>0</v>
      </c>
    </row>
    <row r="737" spans="1:10">
      <c r="A737" t="s">
        <v>5469</v>
      </c>
      <c r="B737" t="s">
        <v>7231</v>
      </c>
      <c r="C737" t="s">
        <v>1618</v>
      </c>
      <c r="D737" t="s">
        <v>1617</v>
      </c>
      <c r="E737" s="121">
        <v>42948</v>
      </c>
      <c r="F737" t="s">
        <v>1374</v>
      </c>
      <c r="H737" t="s">
        <v>5546</v>
      </c>
      <c r="J737">
        <v>0</v>
      </c>
    </row>
    <row r="738" spans="1:10">
      <c r="A738" t="s">
        <v>5469</v>
      </c>
      <c r="B738" t="s">
        <v>7232</v>
      </c>
      <c r="C738" t="s">
        <v>1620</v>
      </c>
      <c r="D738" t="s">
        <v>1619</v>
      </c>
      <c r="E738" s="121">
        <v>42948</v>
      </c>
      <c r="F738" t="s">
        <v>1374</v>
      </c>
      <c r="H738" t="s">
        <v>5546</v>
      </c>
      <c r="J738">
        <v>0</v>
      </c>
    </row>
    <row r="739" spans="1:10">
      <c r="A739" t="s">
        <v>5469</v>
      </c>
      <c r="B739" t="s">
        <v>7233</v>
      </c>
      <c r="C739" t="s">
        <v>1622</v>
      </c>
      <c r="D739" t="s">
        <v>1621</v>
      </c>
      <c r="E739" s="121">
        <v>42948</v>
      </c>
      <c r="F739" t="s">
        <v>107</v>
      </c>
      <c r="H739" t="s">
        <v>5547</v>
      </c>
      <c r="J739">
        <v>0</v>
      </c>
    </row>
    <row r="740" spans="1:10">
      <c r="A740" t="s">
        <v>5469</v>
      </c>
      <c r="B740" t="s">
        <v>7234</v>
      </c>
      <c r="C740" t="s">
        <v>1624</v>
      </c>
      <c r="D740" t="s">
        <v>1623</v>
      </c>
      <c r="E740" s="121">
        <v>42962</v>
      </c>
      <c r="F740" t="s">
        <v>107</v>
      </c>
      <c r="H740" t="s">
        <v>5548</v>
      </c>
      <c r="J740">
        <v>0</v>
      </c>
    </row>
    <row r="741" spans="1:10">
      <c r="A741" t="s">
        <v>5469</v>
      </c>
      <c r="B741" t="s">
        <v>7235</v>
      </c>
      <c r="C741" t="s">
        <v>1626</v>
      </c>
      <c r="D741" t="s">
        <v>1625</v>
      </c>
      <c r="E741" s="121">
        <v>42962</v>
      </c>
      <c r="F741" t="s">
        <v>107</v>
      </c>
      <c r="H741" t="s">
        <v>5547</v>
      </c>
      <c r="J741">
        <v>0</v>
      </c>
    </row>
    <row r="742" spans="1:10">
      <c r="A742" t="s">
        <v>5469</v>
      </c>
      <c r="B742" t="s">
        <v>7236</v>
      </c>
      <c r="C742" t="s">
        <v>1628</v>
      </c>
      <c r="D742" t="s">
        <v>1627</v>
      </c>
      <c r="E742" s="121">
        <v>42937</v>
      </c>
      <c r="F742" t="s">
        <v>57</v>
      </c>
      <c r="H742" t="s">
        <v>5549</v>
      </c>
      <c r="J742">
        <v>0</v>
      </c>
    </row>
    <row r="743" spans="1:10">
      <c r="A743" t="s">
        <v>5469</v>
      </c>
      <c r="B743" t="s">
        <v>7237</v>
      </c>
      <c r="C743" t="s">
        <v>1630</v>
      </c>
      <c r="D743" t="s">
        <v>1629</v>
      </c>
      <c r="E743" s="121">
        <v>42937</v>
      </c>
      <c r="F743" t="s">
        <v>57</v>
      </c>
      <c r="H743" t="s">
        <v>5549</v>
      </c>
      <c r="J743">
        <v>0</v>
      </c>
    </row>
    <row r="744" spans="1:10">
      <c r="A744" t="s">
        <v>5469</v>
      </c>
      <c r="B744" t="s">
        <v>7238</v>
      </c>
      <c r="C744" t="s">
        <v>1632</v>
      </c>
      <c r="D744" t="s">
        <v>1631</v>
      </c>
      <c r="E744" s="121" t="s">
        <v>1633</v>
      </c>
      <c r="F744" t="s">
        <v>57</v>
      </c>
      <c r="H744" t="s">
        <v>5488</v>
      </c>
      <c r="J744">
        <v>0</v>
      </c>
    </row>
    <row r="745" spans="1:10">
      <c r="A745" t="s">
        <v>5469</v>
      </c>
      <c r="B745" t="s">
        <v>7239</v>
      </c>
      <c r="C745" t="s">
        <v>1635</v>
      </c>
      <c r="D745" t="s">
        <v>1634</v>
      </c>
      <c r="E745" s="121">
        <v>42936</v>
      </c>
      <c r="F745" t="s">
        <v>352</v>
      </c>
      <c r="H745" t="s">
        <v>5550</v>
      </c>
      <c r="J745">
        <v>0</v>
      </c>
    </row>
    <row r="746" spans="1:10">
      <c r="A746" t="s">
        <v>5469</v>
      </c>
      <c r="B746" t="s">
        <v>7240</v>
      </c>
      <c r="C746" t="s">
        <v>1637</v>
      </c>
      <c r="D746" t="s">
        <v>1636</v>
      </c>
      <c r="E746" s="121">
        <v>42936</v>
      </c>
      <c r="F746" t="s">
        <v>107</v>
      </c>
      <c r="H746" t="s">
        <v>5551</v>
      </c>
      <c r="J746">
        <v>0</v>
      </c>
    </row>
    <row r="747" spans="1:10">
      <c r="A747" t="s">
        <v>5306</v>
      </c>
      <c r="B747" t="s">
        <v>7241</v>
      </c>
      <c r="C747" t="s">
        <v>74</v>
      </c>
      <c r="D747" t="s">
        <v>1638</v>
      </c>
      <c r="F747" t="s">
        <v>1639</v>
      </c>
      <c r="J747">
        <v>0</v>
      </c>
    </row>
    <row r="748" spans="1:10">
      <c r="A748" t="s">
        <v>5438</v>
      </c>
      <c r="B748" t="s">
        <v>7242</v>
      </c>
      <c r="C748" t="s">
        <v>1641</v>
      </c>
      <c r="D748" t="s">
        <v>1640</v>
      </c>
      <c r="E748" s="121">
        <v>42947</v>
      </c>
      <c r="F748" t="s">
        <v>57</v>
      </c>
      <c r="H748" t="s">
        <v>5552</v>
      </c>
      <c r="J748">
        <v>0</v>
      </c>
    </row>
    <row r="749" spans="1:10">
      <c r="A749" t="s">
        <v>5438</v>
      </c>
      <c r="B749" t="s">
        <v>7243</v>
      </c>
      <c r="C749" t="s">
        <v>1643</v>
      </c>
      <c r="D749" t="s">
        <v>1642</v>
      </c>
      <c r="E749" s="121">
        <v>42947</v>
      </c>
      <c r="F749" t="s">
        <v>57</v>
      </c>
      <c r="H749" t="s">
        <v>109</v>
      </c>
      <c r="J749">
        <v>0</v>
      </c>
    </row>
    <row r="750" spans="1:10">
      <c r="A750" t="s">
        <v>5438</v>
      </c>
      <c r="B750" t="s">
        <v>7244</v>
      </c>
      <c r="C750" t="s">
        <v>1645</v>
      </c>
      <c r="D750" t="s">
        <v>1644</v>
      </c>
      <c r="E750" s="121">
        <v>42947</v>
      </c>
      <c r="F750" t="s">
        <v>57</v>
      </c>
      <c r="H750" t="s">
        <v>5553</v>
      </c>
      <c r="J750">
        <v>0</v>
      </c>
    </row>
    <row r="751" spans="1:10">
      <c r="A751" t="s">
        <v>5438</v>
      </c>
      <c r="B751" t="s">
        <v>7245</v>
      </c>
      <c r="C751" t="s">
        <v>1647</v>
      </c>
      <c r="D751" t="s">
        <v>1646</v>
      </c>
      <c r="E751" s="121">
        <v>42947</v>
      </c>
      <c r="F751" t="s">
        <v>57</v>
      </c>
      <c r="H751" t="s">
        <v>5457</v>
      </c>
      <c r="J751">
        <v>0</v>
      </c>
    </row>
    <row r="752" spans="1:10">
      <c r="A752" t="s">
        <v>5438</v>
      </c>
      <c r="B752" t="s">
        <v>7246</v>
      </c>
      <c r="C752" t="s">
        <v>1649</v>
      </c>
      <c r="D752" t="s">
        <v>1648</v>
      </c>
      <c r="E752" s="121">
        <v>42948</v>
      </c>
      <c r="F752" t="s">
        <v>57</v>
      </c>
      <c r="H752" t="s">
        <v>5458</v>
      </c>
      <c r="J752">
        <v>0</v>
      </c>
    </row>
    <row r="753" spans="1:10">
      <c r="A753" t="s">
        <v>5438</v>
      </c>
      <c r="B753" t="s">
        <v>7247</v>
      </c>
      <c r="C753" t="s">
        <v>1651</v>
      </c>
      <c r="D753" t="s">
        <v>1650</v>
      </c>
      <c r="E753" s="121">
        <v>42961</v>
      </c>
      <c r="F753" t="s">
        <v>57</v>
      </c>
      <c r="H753" t="s">
        <v>5465</v>
      </c>
      <c r="J753">
        <v>0</v>
      </c>
    </row>
    <row r="754" spans="1:10">
      <c r="A754" t="s">
        <v>5389</v>
      </c>
      <c r="B754" t="s">
        <v>7248</v>
      </c>
      <c r="C754" t="s">
        <v>1653</v>
      </c>
      <c r="D754" t="s">
        <v>1652</v>
      </c>
      <c r="E754" s="121">
        <v>42966</v>
      </c>
      <c r="F754" t="s">
        <v>326</v>
      </c>
      <c r="H754" t="s">
        <v>5412</v>
      </c>
      <c r="J754">
        <v>0</v>
      </c>
    </row>
    <row r="755" spans="1:10">
      <c r="A755" t="s">
        <v>5389</v>
      </c>
      <c r="B755" t="s">
        <v>7249</v>
      </c>
      <c r="C755" t="s">
        <v>1655</v>
      </c>
      <c r="D755" t="s">
        <v>1654</v>
      </c>
      <c r="E755" s="121">
        <v>42957</v>
      </c>
      <c r="F755" t="s">
        <v>57</v>
      </c>
      <c r="H755" t="s">
        <v>5416</v>
      </c>
      <c r="J755">
        <v>0</v>
      </c>
    </row>
    <row r="756" spans="1:10">
      <c r="A756" t="s">
        <v>5389</v>
      </c>
      <c r="B756" t="s">
        <v>7250</v>
      </c>
      <c r="C756" t="s">
        <v>1657</v>
      </c>
      <c r="D756" t="s">
        <v>1656</v>
      </c>
      <c r="E756" s="121">
        <v>42948</v>
      </c>
      <c r="F756" t="s">
        <v>57</v>
      </c>
      <c r="H756" t="s">
        <v>5416</v>
      </c>
      <c r="J756">
        <v>0</v>
      </c>
    </row>
    <row r="757" spans="1:10">
      <c r="A757" t="s">
        <v>5389</v>
      </c>
      <c r="B757" t="s">
        <v>7251</v>
      </c>
      <c r="C757" t="s">
        <v>300</v>
      </c>
      <c r="D757" t="s">
        <v>1658</v>
      </c>
      <c r="E757" s="121">
        <v>42961</v>
      </c>
      <c r="F757" t="s">
        <v>57</v>
      </c>
      <c r="H757" t="s">
        <v>5422</v>
      </c>
      <c r="J757">
        <v>0</v>
      </c>
    </row>
    <row r="758" spans="1:10">
      <c r="A758" t="s">
        <v>5389</v>
      </c>
      <c r="B758" t="s">
        <v>7252</v>
      </c>
      <c r="C758" t="s">
        <v>1660</v>
      </c>
      <c r="D758" t="s">
        <v>1659</v>
      </c>
      <c r="E758" s="121">
        <v>42961</v>
      </c>
      <c r="F758" t="s">
        <v>326</v>
      </c>
      <c r="H758" t="s">
        <v>5422</v>
      </c>
      <c r="J758">
        <v>0</v>
      </c>
    </row>
    <row r="759" spans="1:10">
      <c r="A759" t="s">
        <v>5389</v>
      </c>
      <c r="B759" t="s">
        <v>7253</v>
      </c>
      <c r="C759" t="s">
        <v>1662</v>
      </c>
      <c r="D759" t="s">
        <v>1661</v>
      </c>
      <c r="E759" s="121">
        <v>42948</v>
      </c>
      <c r="F759" t="s">
        <v>57</v>
      </c>
      <c r="H759" t="s">
        <v>5426</v>
      </c>
      <c r="J759">
        <v>0</v>
      </c>
    </row>
    <row r="760" spans="1:10">
      <c r="A760" t="s">
        <v>5389</v>
      </c>
      <c r="B760" t="s">
        <v>7254</v>
      </c>
      <c r="C760" t="s">
        <v>1664</v>
      </c>
      <c r="D760" t="s">
        <v>1663</v>
      </c>
      <c r="E760" s="121">
        <v>42948</v>
      </c>
      <c r="F760" t="s">
        <v>57</v>
      </c>
      <c r="H760" t="s">
        <v>5537</v>
      </c>
      <c r="J760">
        <v>0</v>
      </c>
    </row>
    <row r="761" spans="1:10">
      <c r="A761" t="s">
        <v>5389</v>
      </c>
      <c r="B761" t="s">
        <v>7255</v>
      </c>
      <c r="C761" t="s">
        <v>1666</v>
      </c>
      <c r="D761" t="s">
        <v>1665</v>
      </c>
      <c r="E761" s="121">
        <v>42948</v>
      </c>
      <c r="F761" t="s">
        <v>57</v>
      </c>
      <c r="H761" t="s">
        <v>5537</v>
      </c>
      <c r="J761">
        <v>0</v>
      </c>
    </row>
    <row r="762" spans="1:10">
      <c r="A762" t="s">
        <v>5389</v>
      </c>
      <c r="B762" t="s">
        <v>7256</v>
      </c>
      <c r="C762" t="s">
        <v>1668</v>
      </c>
      <c r="D762" t="s">
        <v>1667</v>
      </c>
      <c r="E762" s="121">
        <v>42948</v>
      </c>
      <c r="F762" t="s">
        <v>194</v>
      </c>
      <c r="H762" t="s">
        <v>5426</v>
      </c>
      <c r="J762">
        <v>0</v>
      </c>
    </row>
    <row r="763" spans="1:10">
      <c r="A763" t="s">
        <v>5389</v>
      </c>
      <c r="B763" t="s">
        <v>7257</v>
      </c>
      <c r="C763" t="s">
        <v>1670</v>
      </c>
      <c r="D763" t="s">
        <v>1669</v>
      </c>
      <c r="E763" s="121">
        <v>42959</v>
      </c>
      <c r="F763" t="s">
        <v>558</v>
      </c>
      <c r="H763" t="s">
        <v>5433</v>
      </c>
      <c r="J763">
        <v>1</v>
      </c>
    </row>
    <row r="764" spans="1:10">
      <c r="A764" t="s">
        <v>5389</v>
      </c>
      <c r="B764" t="s">
        <v>7258</v>
      </c>
      <c r="C764" t="s">
        <v>1672</v>
      </c>
      <c r="D764" t="s">
        <v>1671</v>
      </c>
      <c r="E764" s="121">
        <v>42948</v>
      </c>
      <c r="F764" t="s">
        <v>57</v>
      </c>
      <c r="H764" t="s">
        <v>5436</v>
      </c>
      <c r="J764">
        <v>0</v>
      </c>
    </row>
    <row r="765" spans="1:10">
      <c r="A765" t="s">
        <v>5340</v>
      </c>
      <c r="B765" t="s">
        <v>7259</v>
      </c>
      <c r="C765" t="s">
        <v>1674</v>
      </c>
      <c r="D765" t="s">
        <v>1673</v>
      </c>
      <c r="E765" s="121">
        <v>42940</v>
      </c>
      <c r="F765" t="s">
        <v>107</v>
      </c>
      <c r="H765" t="s">
        <v>5554</v>
      </c>
      <c r="J765">
        <v>0</v>
      </c>
    </row>
    <row r="766" spans="1:10">
      <c r="A766" t="s">
        <v>5340</v>
      </c>
      <c r="B766" t="s">
        <v>7260</v>
      </c>
      <c r="C766" t="s">
        <v>1676</v>
      </c>
      <c r="D766" t="s">
        <v>1675</v>
      </c>
      <c r="E766" s="121">
        <v>42950</v>
      </c>
      <c r="F766" t="s">
        <v>57</v>
      </c>
      <c r="H766" t="s">
        <v>5554</v>
      </c>
      <c r="J766">
        <v>0</v>
      </c>
    </row>
    <row r="767" spans="1:10">
      <c r="A767" t="s">
        <v>5340</v>
      </c>
      <c r="B767" t="s">
        <v>7261</v>
      </c>
      <c r="C767" t="s">
        <v>1678</v>
      </c>
      <c r="D767" t="s">
        <v>1677</v>
      </c>
      <c r="E767" s="121">
        <v>42950</v>
      </c>
      <c r="F767" t="s">
        <v>57</v>
      </c>
      <c r="H767" t="s">
        <v>5554</v>
      </c>
      <c r="J767">
        <v>0</v>
      </c>
    </row>
    <row r="768" spans="1:10">
      <c r="A768" t="s">
        <v>5340</v>
      </c>
      <c r="B768" t="s">
        <v>7262</v>
      </c>
      <c r="C768" t="s">
        <v>1680</v>
      </c>
      <c r="D768" t="s">
        <v>1679</v>
      </c>
      <c r="E768" s="121">
        <v>42950</v>
      </c>
      <c r="F768" t="s">
        <v>326</v>
      </c>
      <c r="H768" t="s">
        <v>5554</v>
      </c>
      <c r="J768">
        <v>0</v>
      </c>
    </row>
    <row r="769" spans="1:10">
      <c r="A769" t="s">
        <v>5340</v>
      </c>
      <c r="B769" t="s">
        <v>7263</v>
      </c>
      <c r="C769" t="s">
        <v>1682</v>
      </c>
      <c r="D769" t="s">
        <v>1681</v>
      </c>
      <c r="E769" s="121">
        <v>42955</v>
      </c>
      <c r="F769" t="s">
        <v>107</v>
      </c>
      <c r="H769" t="s">
        <v>5555</v>
      </c>
      <c r="J769">
        <v>0</v>
      </c>
    </row>
    <row r="770" spans="1:10">
      <c r="A770" t="s">
        <v>5340</v>
      </c>
      <c r="B770" t="s">
        <v>7264</v>
      </c>
      <c r="C770" t="s">
        <v>1684</v>
      </c>
      <c r="D770" t="s">
        <v>1683</v>
      </c>
      <c r="E770" s="121">
        <v>42948</v>
      </c>
      <c r="F770" t="s">
        <v>57</v>
      </c>
      <c r="H770" t="s">
        <v>5345</v>
      </c>
      <c r="J770">
        <v>0</v>
      </c>
    </row>
    <row r="771" spans="1:10">
      <c r="A771" t="s">
        <v>5340</v>
      </c>
      <c r="B771" t="s">
        <v>7265</v>
      </c>
      <c r="C771" t="s">
        <v>1686</v>
      </c>
      <c r="D771" t="s">
        <v>1685</v>
      </c>
      <c r="E771" s="121">
        <v>42948</v>
      </c>
      <c r="F771" t="s">
        <v>176</v>
      </c>
      <c r="H771" t="s">
        <v>5345</v>
      </c>
      <c r="J771">
        <v>0</v>
      </c>
    </row>
    <row r="772" spans="1:10">
      <c r="A772" t="s">
        <v>5340</v>
      </c>
      <c r="B772" t="s">
        <v>7266</v>
      </c>
      <c r="C772" t="s">
        <v>1688</v>
      </c>
      <c r="D772" t="s">
        <v>1687</v>
      </c>
      <c r="E772" s="121">
        <v>42948</v>
      </c>
      <c r="F772" t="s">
        <v>352</v>
      </c>
      <c r="H772" t="s">
        <v>5348</v>
      </c>
      <c r="J772">
        <v>0</v>
      </c>
    </row>
    <row r="773" spans="1:10">
      <c r="A773" t="s">
        <v>5340</v>
      </c>
      <c r="B773" t="s">
        <v>7267</v>
      </c>
      <c r="C773" t="s">
        <v>77</v>
      </c>
      <c r="D773" t="s">
        <v>1689</v>
      </c>
      <c r="E773" s="121">
        <v>42940</v>
      </c>
      <c r="F773" t="s">
        <v>57</v>
      </c>
      <c r="H773" t="s">
        <v>5351</v>
      </c>
      <c r="J773">
        <v>0</v>
      </c>
    </row>
    <row r="774" spans="1:10">
      <c r="A774" t="s">
        <v>5340</v>
      </c>
      <c r="B774" t="s">
        <v>7268</v>
      </c>
      <c r="C774" t="s">
        <v>1691</v>
      </c>
      <c r="D774" t="s">
        <v>1690</v>
      </c>
      <c r="E774" s="121">
        <v>42940</v>
      </c>
      <c r="F774" t="s">
        <v>352</v>
      </c>
      <c r="H774" t="s">
        <v>5353</v>
      </c>
      <c r="J774">
        <v>0</v>
      </c>
    </row>
    <row r="775" spans="1:10">
      <c r="A775" t="s">
        <v>5340</v>
      </c>
      <c r="B775" t="s">
        <v>7269</v>
      </c>
      <c r="C775" t="s">
        <v>1693</v>
      </c>
      <c r="D775" t="s">
        <v>1692</v>
      </c>
      <c r="E775" s="121">
        <v>42957</v>
      </c>
      <c r="F775" t="s">
        <v>57</v>
      </c>
      <c r="H775" t="s">
        <v>5355</v>
      </c>
      <c r="J775">
        <v>0</v>
      </c>
    </row>
    <row r="776" spans="1:10">
      <c r="A776" t="s">
        <v>5340</v>
      </c>
      <c r="B776" t="s">
        <v>7270</v>
      </c>
      <c r="C776" t="s">
        <v>1695</v>
      </c>
      <c r="D776" t="s">
        <v>1694</v>
      </c>
      <c r="E776" s="121">
        <v>42937</v>
      </c>
      <c r="F776" t="s">
        <v>176</v>
      </c>
      <c r="H776" t="s">
        <v>5355</v>
      </c>
      <c r="J776">
        <v>0</v>
      </c>
    </row>
    <row r="777" spans="1:10">
      <c r="A777" t="s">
        <v>5340</v>
      </c>
      <c r="B777" t="s">
        <v>7271</v>
      </c>
      <c r="C777" t="s">
        <v>1697</v>
      </c>
      <c r="D777" t="s">
        <v>1696</v>
      </c>
      <c r="E777" s="121">
        <v>42954</v>
      </c>
      <c r="F777" t="s">
        <v>57</v>
      </c>
      <c r="H777" t="s">
        <v>5366</v>
      </c>
      <c r="J777">
        <v>0</v>
      </c>
    </row>
    <row r="778" spans="1:10">
      <c r="A778" t="s">
        <v>5340</v>
      </c>
      <c r="B778" t="s">
        <v>7272</v>
      </c>
      <c r="C778" t="s">
        <v>1699</v>
      </c>
      <c r="D778" t="s">
        <v>1698</v>
      </c>
      <c r="E778" s="121">
        <v>42948</v>
      </c>
      <c r="F778" t="s">
        <v>57</v>
      </c>
      <c r="H778" t="s">
        <v>5371</v>
      </c>
      <c r="J778">
        <v>0</v>
      </c>
    </row>
    <row r="779" spans="1:10">
      <c r="A779" t="s">
        <v>5340</v>
      </c>
      <c r="B779" t="s">
        <v>7273</v>
      </c>
      <c r="C779" t="s">
        <v>1701</v>
      </c>
      <c r="D779" t="s">
        <v>1700</v>
      </c>
      <c r="E779" s="121">
        <v>42948</v>
      </c>
      <c r="F779" t="s">
        <v>57</v>
      </c>
      <c r="H779" t="s">
        <v>5380</v>
      </c>
      <c r="J779">
        <v>0</v>
      </c>
    </row>
    <row r="780" spans="1:10">
      <c r="A780" t="s">
        <v>5340</v>
      </c>
      <c r="B780" t="s">
        <v>7274</v>
      </c>
      <c r="C780" t="s">
        <v>1703</v>
      </c>
      <c r="D780" t="s">
        <v>1702</v>
      </c>
      <c r="E780" s="121">
        <v>42940</v>
      </c>
      <c r="F780" t="s">
        <v>194</v>
      </c>
      <c r="H780" t="s">
        <v>5366</v>
      </c>
      <c r="J780">
        <v>0</v>
      </c>
    </row>
    <row r="781" spans="1:10">
      <c r="A781" t="s">
        <v>5340</v>
      </c>
      <c r="B781" t="s">
        <v>7275</v>
      </c>
      <c r="C781" t="s">
        <v>1705</v>
      </c>
      <c r="D781" t="s">
        <v>1704</v>
      </c>
      <c r="E781" s="121">
        <v>42947</v>
      </c>
      <c r="F781" t="s">
        <v>194</v>
      </c>
      <c r="H781" t="s">
        <v>5358</v>
      </c>
      <c r="J781">
        <v>0</v>
      </c>
    </row>
    <row r="782" spans="1:10">
      <c r="A782" t="s">
        <v>5469</v>
      </c>
      <c r="B782" t="s">
        <v>7276</v>
      </c>
      <c r="C782" t="s">
        <v>1707</v>
      </c>
      <c r="D782" t="s">
        <v>1706</v>
      </c>
      <c r="E782" s="121">
        <v>42958</v>
      </c>
      <c r="F782" t="s">
        <v>1374</v>
      </c>
      <c r="H782" t="s">
        <v>5486</v>
      </c>
      <c r="J782">
        <v>0</v>
      </c>
    </row>
    <row r="783" spans="1:10">
      <c r="A783" t="s">
        <v>5469</v>
      </c>
      <c r="B783" t="s">
        <v>7277</v>
      </c>
      <c r="C783" t="s">
        <v>1709</v>
      </c>
      <c r="D783" t="s">
        <v>1708</v>
      </c>
      <c r="E783" s="121">
        <v>42967</v>
      </c>
      <c r="F783" t="s">
        <v>107</v>
      </c>
      <c r="H783" t="s">
        <v>5556</v>
      </c>
      <c r="J783">
        <v>0</v>
      </c>
    </row>
    <row r="784" spans="1:10">
      <c r="A784" t="s">
        <v>5469</v>
      </c>
      <c r="B784" t="s">
        <v>7278</v>
      </c>
      <c r="C784" t="s">
        <v>1711</v>
      </c>
      <c r="D784" t="s">
        <v>1710</v>
      </c>
      <c r="E784" s="121">
        <v>42961</v>
      </c>
      <c r="F784" t="s">
        <v>1374</v>
      </c>
      <c r="H784" t="s">
        <v>5544</v>
      </c>
      <c r="J784">
        <v>0</v>
      </c>
    </row>
    <row r="785" spans="1:10">
      <c r="A785" t="s">
        <v>5469</v>
      </c>
      <c r="B785" t="s">
        <v>7279</v>
      </c>
      <c r="C785" t="s">
        <v>1713</v>
      </c>
      <c r="D785" t="s">
        <v>1712</v>
      </c>
      <c r="E785" s="121">
        <v>42961</v>
      </c>
      <c r="F785" t="s">
        <v>176</v>
      </c>
      <c r="H785" t="s">
        <v>5497</v>
      </c>
      <c r="J785">
        <v>0</v>
      </c>
    </row>
    <row r="786" spans="1:10">
      <c r="A786" t="s">
        <v>5469</v>
      </c>
      <c r="B786" t="s">
        <v>7280</v>
      </c>
      <c r="C786" t="s">
        <v>1715</v>
      </c>
      <c r="D786" t="s">
        <v>1714</v>
      </c>
      <c r="E786" s="121">
        <v>42948</v>
      </c>
      <c r="F786" t="s">
        <v>1716</v>
      </c>
      <c r="H786" t="s">
        <v>5495</v>
      </c>
      <c r="J786">
        <v>0</v>
      </c>
    </row>
    <row r="787" spans="1:10">
      <c r="A787" t="s">
        <v>5469</v>
      </c>
      <c r="B787" t="s">
        <v>7281</v>
      </c>
      <c r="C787" t="s">
        <v>1718</v>
      </c>
      <c r="D787" t="s">
        <v>1717</v>
      </c>
      <c r="E787" s="121">
        <v>42948</v>
      </c>
      <c r="F787" t="s">
        <v>1716</v>
      </c>
      <c r="H787" t="s">
        <v>5529</v>
      </c>
      <c r="J787">
        <v>0</v>
      </c>
    </row>
    <row r="788" spans="1:10">
      <c r="A788" t="s">
        <v>5469</v>
      </c>
      <c r="B788" t="s">
        <v>7282</v>
      </c>
      <c r="C788" t="s">
        <v>1720</v>
      </c>
      <c r="D788" t="s">
        <v>1719</v>
      </c>
      <c r="E788" s="121">
        <v>42948</v>
      </c>
      <c r="F788" t="s">
        <v>326</v>
      </c>
      <c r="H788" t="s">
        <v>5557</v>
      </c>
      <c r="J788">
        <v>0</v>
      </c>
    </row>
    <row r="789" spans="1:10">
      <c r="A789" t="s">
        <v>5469</v>
      </c>
      <c r="B789" t="s">
        <v>7283</v>
      </c>
      <c r="C789" t="s">
        <v>1722</v>
      </c>
      <c r="D789" t="s">
        <v>1721</v>
      </c>
      <c r="E789" s="121">
        <v>42961</v>
      </c>
      <c r="F789" t="s">
        <v>1374</v>
      </c>
      <c r="H789" t="s">
        <v>5546</v>
      </c>
      <c r="J789">
        <v>0</v>
      </c>
    </row>
    <row r="790" spans="1:10">
      <c r="A790" t="s">
        <v>5469</v>
      </c>
      <c r="B790" t="s">
        <v>7284</v>
      </c>
      <c r="C790" t="s">
        <v>1724</v>
      </c>
      <c r="D790" t="s">
        <v>1723</v>
      </c>
      <c r="E790" s="121">
        <v>42965</v>
      </c>
      <c r="F790" t="s">
        <v>1374</v>
      </c>
      <c r="H790" t="s">
        <v>5508</v>
      </c>
      <c r="J790">
        <v>0</v>
      </c>
    </row>
    <row r="791" spans="1:10">
      <c r="A791" t="s">
        <v>5469</v>
      </c>
      <c r="B791" t="s">
        <v>7285</v>
      </c>
      <c r="C791" t="s">
        <v>1726</v>
      </c>
      <c r="D791" t="s">
        <v>1725</v>
      </c>
      <c r="E791" s="121">
        <v>42948</v>
      </c>
      <c r="F791" t="s">
        <v>1374</v>
      </c>
      <c r="H791" t="s">
        <v>5546</v>
      </c>
      <c r="J791">
        <v>0</v>
      </c>
    </row>
    <row r="792" spans="1:10">
      <c r="A792" t="s">
        <v>5469</v>
      </c>
      <c r="B792" t="s">
        <v>7286</v>
      </c>
      <c r="C792" t="s">
        <v>1728</v>
      </c>
      <c r="D792" t="s">
        <v>1727</v>
      </c>
      <c r="E792" s="121">
        <v>42937</v>
      </c>
      <c r="F792" t="s">
        <v>203</v>
      </c>
      <c r="H792" t="s">
        <v>5507</v>
      </c>
      <c r="J792">
        <v>0</v>
      </c>
    </row>
    <row r="793" spans="1:10">
      <c r="A793" t="s">
        <v>5306</v>
      </c>
      <c r="B793" t="s">
        <v>7287</v>
      </c>
      <c r="C793" t="s">
        <v>1730</v>
      </c>
      <c r="D793" t="s">
        <v>1729</v>
      </c>
      <c r="E793" s="121" t="s">
        <v>1566</v>
      </c>
      <c r="F793" t="s">
        <v>57</v>
      </c>
      <c r="H793" t="s">
        <v>5558</v>
      </c>
      <c r="J793">
        <v>0</v>
      </c>
    </row>
    <row r="794" spans="1:10">
      <c r="A794" t="s">
        <v>5306</v>
      </c>
      <c r="B794" t="s">
        <v>7288</v>
      </c>
      <c r="C794" t="s">
        <v>1732</v>
      </c>
      <c r="D794" t="s">
        <v>1731</v>
      </c>
      <c r="E794" s="121">
        <v>42939</v>
      </c>
      <c r="F794" t="s">
        <v>57</v>
      </c>
      <c r="H794" t="s">
        <v>5558</v>
      </c>
      <c r="J794">
        <v>1</v>
      </c>
    </row>
    <row r="795" spans="1:10">
      <c r="A795" t="s">
        <v>5306</v>
      </c>
      <c r="B795" t="s">
        <v>7289</v>
      </c>
      <c r="C795" t="s">
        <v>1734</v>
      </c>
      <c r="D795" t="s">
        <v>1733</v>
      </c>
      <c r="E795" s="121" t="s">
        <v>1633</v>
      </c>
      <c r="F795" t="s">
        <v>57</v>
      </c>
      <c r="H795" t="s">
        <v>5559</v>
      </c>
      <c r="J795">
        <v>0</v>
      </c>
    </row>
    <row r="796" spans="1:10">
      <c r="A796" t="s">
        <v>5306</v>
      </c>
      <c r="B796" t="s">
        <v>7290</v>
      </c>
      <c r="C796" t="s">
        <v>1736</v>
      </c>
      <c r="D796" t="s">
        <v>1735</v>
      </c>
      <c r="E796" s="121">
        <v>42937</v>
      </c>
      <c r="F796" t="s">
        <v>57</v>
      </c>
      <c r="H796" t="s">
        <v>5560</v>
      </c>
      <c r="J796">
        <v>0</v>
      </c>
    </row>
    <row r="797" spans="1:10">
      <c r="A797" t="s">
        <v>5306</v>
      </c>
      <c r="B797" t="s">
        <v>7291</v>
      </c>
      <c r="C797" t="s">
        <v>1059</v>
      </c>
      <c r="D797" t="s">
        <v>1737</v>
      </c>
      <c r="E797" s="121">
        <v>42962</v>
      </c>
      <c r="F797" t="s">
        <v>1738</v>
      </c>
      <c r="H797" t="s">
        <v>5561</v>
      </c>
      <c r="J797">
        <v>0</v>
      </c>
    </row>
    <row r="798" spans="1:10">
      <c r="A798" t="s">
        <v>5306</v>
      </c>
      <c r="B798" t="s">
        <v>7292</v>
      </c>
      <c r="C798" t="s">
        <v>1740</v>
      </c>
      <c r="D798" t="s">
        <v>1739</v>
      </c>
      <c r="E798" s="121">
        <v>41865</v>
      </c>
      <c r="F798" t="s">
        <v>1738</v>
      </c>
      <c r="H798" t="s">
        <v>5309</v>
      </c>
      <c r="J798">
        <v>0</v>
      </c>
    </row>
    <row r="799" spans="1:10">
      <c r="A799" t="s">
        <v>5306</v>
      </c>
      <c r="B799" t="s">
        <v>7293</v>
      </c>
      <c r="C799" t="s">
        <v>1742</v>
      </c>
      <c r="D799" t="s">
        <v>1741</v>
      </c>
      <c r="E799" s="121">
        <v>42942</v>
      </c>
      <c r="F799" t="s">
        <v>107</v>
      </c>
      <c r="H799" t="s">
        <v>5531</v>
      </c>
      <c r="J799">
        <v>0</v>
      </c>
    </row>
    <row r="800" spans="1:10">
      <c r="A800" t="s">
        <v>5306</v>
      </c>
      <c r="B800" t="s">
        <v>7294</v>
      </c>
      <c r="C800" t="s">
        <v>1744</v>
      </c>
      <c r="D800" t="s">
        <v>1743</v>
      </c>
      <c r="E800" s="121">
        <v>42937</v>
      </c>
      <c r="F800" t="s">
        <v>57</v>
      </c>
      <c r="H800" t="s">
        <v>5317</v>
      </c>
      <c r="J800">
        <v>0</v>
      </c>
    </row>
    <row r="801" spans="1:10">
      <c r="A801" t="s">
        <v>5306</v>
      </c>
      <c r="B801" t="s">
        <v>7295</v>
      </c>
      <c r="C801" t="s">
        <v>1746</v>
      </c>
      <c r="D801" t="s">
        <v>1745</v>
      </c>
      <c r="E801" s="121">
        <v>42937</v>
      </c>
      <c r="F801" t="s">
        <v>194</v>
      </c>
      <c r="H801" t="s">
        <v>5325</v>
      </c>
      <c r="J801">
        <v>0</v>
      </c>
    </row>
    <row r="802" spans="1:10">
      <c r="A802" t="s">
        <v>5306</v>
      </c>
      <c r="B802" t="s">
        <v>7296</v>
      </c>
      <c r="C802" t="s">
        <v>1748</v>
      </c>
      <c r="D802" t="s">
        <v>1747</v>
      </c>
      <c r="E802" s="121">
        <v>42941</v>
      </c>
      <c r="F802" t="s">
        <v>194</v>
      </c>
      <c r="H802" t="s">
        <v>5325</v>
      </c>
      <c r="J802">
        <v>1</v>
      </c>
    </row>
    <row r="803" spans="1:10">
      <c r="A803" t="s">
        <v>5306</v>
      </c>
      <c r="B803" t="s">
        <v>7297</v>
      </c>
      <c r="C803" t="s">
        <v>1750</v>
      </c>
      <c r="D803" t="s">
        <v>1749</v>
      </c>
      <c r="E803" s="121">
        <v>42937</v>
      </c>
      <c r="F803" t="s">
        <v>57</v>
      </c>
      <c r="H803" t="s">
        <v>5532</v>
      </c>
      <c r="J803">
        <v>0</v>
      </c>
    </row>
    <row r="804" spans="1:10">
      <c r="A804" t="s">
        <v>5306</v>
      </c>
      <c r="B804" t="s">
        <v>7298</v>
      </c>
      <c r="C804" t="s">
        <v>1752</v>
      </c>
      <c r="D804" t="s">
        <v>1751</v>
      </c>
      <c r="E804" s="121">
        <v>42957</v>
      </c>
      <c r="F804" t="s">
        <v>57</v>
      </c>
      <c r="H804" t="s">
        <v>5533</v>
      </c>
      <c r="J804">
        <v>1</v>
      </c>
    </row>
    <row r="805" spans="1:10">
      <c r="A805" t="s">
        <v>5306</v>
      </c>
      <c r="B805" t="s">
        <v>7299</v>
      </c>
      <c r="C805" t="s">
        <v>508</v>
      </c>
      <c r="D805" t="s">
        <v>1753</v>
      </c>
      <c r="E805" s="121">
        <v>42954</v>
      </c>
      <c r="F805" t="s">
        <v>57</v>
      </c>
      <c r="H805" t="s">
        <v>5562</v>
      </c>
      <c r="J805">
        <v>0</v>
      </c>
    </row>
    <row r="806" spans="1:10">
      <c r="A806" t="s">
        <v>5306</v>
      </c>
      <c r="B806" t="s">
        <v>7300</v>
      </c>
      <c r="C806" t="s">
        <v>1755</v>
      </c>
      <c r="D806" t="s">
        <v>1754</v>
      </c>
      <c r="E806" s="121">
        <v>42955</v>
      </c>
      <c r="F806" t="s">
        <v>57</v>
      </c>
      <c r="H806" t="s">
        <v>5558</v>
      </c>
      <c r="J806">
        <v>0</v>
      </c>
    </row>
    <row r="807" spans="1:10">
      <c r="A807" t="s">
        <v>58</v>
      </c>
      <c r="B807" t="s">
        <v>7301</v>
      </c>
      <c r="C807" t="s">
        <v>1757</v>
      </c>
      <c r="D807" t="s">
        <v>1756</v>
      </c>
      <c r="E807" s="121">
        <v>42963</v>
      </c>
      <c r="F807" t="s">
        <v>15</v>
      </c>
      <c r="H807" t="s">
        <v>5563</v>
      </c>
      <c r="J807">
        <v>0</v>
      </c>
    </row>
    <row r="808" spans="1:10">
      <c r="A808" t="s">
        <v>5389</v>
      </c>
      <c r="B808" t="s">
        <v>7302</v>
      </c>
      <c r="C808" t="s">
        <v>1759</v>
      </c>
      <c r="D808" t="s">
        <v>1758</v>
      </c>
      <c r="E808" s="121">
        <v>42743</v>
      </c>
      <c r="F808" t="s">
        <v>57</v>
      </c>
      <c r="H808" t="s">
        <v>5433</v>
      </c>
      <c r="J808">
        <v>0</v>
      </c>
    </row>
    <row r="809" spans="1:10">
      <c r="A809" t="s">
        <v>5340</v>
      </c>
      <c r="B809" t="s">
        <v>7303</v>
      </c>
      <c r="C809" t="s">
        <v>1761</v>
      </c>
      <c r="D809" t="s">
        <v>1760</v>
      </c>
      <c r="E809" s="121" t="s">
        <v>1762</v>
      </c>
      <c r="F809" t="s">
        <v>57</v>
      </c>
      <c r="H809" t="s">
        <v>5355</v>
      </c>
      <c r="J809">
        <v>0</v>
      </c>
    </row>
    <row r="810" spans="1:10">
      <c r="A810" t="s">
        <v>5306</v>
      </c>
      <c r="B810" t="s">
        <v>7304</v>
      </c>
      <c r="C810" t="s">
        <v>1764</v>
      </c>
      <c r="D810" t="s">
        <v>1763</v>
      </c>
      <c r="E810" s="121">
        <v>42968</v>
      </c>
      <c r="H810" t="s">
        <v>5317</v>
      </c>
      <c r="J810">
        <v>0</v>
      </c>
    </row>
    <row r="811" spans="1:10">
      <c r="A811" t="s">
        <v>5438</v>
      </c>
      <c r="B811" t="s">
        <v>7305</v>
      </c>
      <c r="C811" t="s">
        <v>1766</v>
      </c>
      <c r="D811" t="s">
        <v>1765</v>
      </c>
      <c r="H811" t="s">
        <v>5464</v>
      </c>
      <c r="J811">
        <v>0</v>
      </c>
    </row>
    <row r="812" spans="1:10">
      <c r="A812" t="s">
        <v>5306</v>
      </c>
      <c r="B812" t="s">
        <v>7306</v>
      </c>
      <c r="C812" t="s">
        <v>1768</v>
      </c>
      <c r="D812" t="s">
        <v>1767</v>
      </c>
      <c r="E812" s="121">
        <v>42940</v>
      </c>
      <c r="F812" t="s">
        <v>107</v>
      </c>
      <c r="H812" t="s">
        <v>5325</v>
      </c>
      <c r="J812">
        <v>0</v>
      </c>
    </row>
    <row r="813" spans="1:10">
      <c r="A813" t="s">
        <v>5469</v>
      </c>
      <c r="B813" t="s">
        <v>7307</v>
      </c>
      <c r="C813" t="s">
        <v>1770</v>
      </c>
      <c r="D813" t="s">
        <v>1769</v>
      </c>
      <c r="E813" s="121">
        <v>42895</v>
      </c>
      <c r="F813" t="s">
        <v>1374</v>
      </c>
      <c r="H813" t="s">
        <v>5486</v>
      </c>
      <c r="J813">
        <v>0</v>
      </c>
    </row>
    <row r="814" spans="1:10">
      <c r="A814" t="s">
        <v>5469</v>
      </c>
      <c r="B814" t="s">
        <v>7308</v>
      </c>
      <c r="C814" t="s">
        <v>1772</v>
      </c>
      <c r="D814" t="s">
        <v>1771</v>
      </c>
      <c r="E814" s="121">
        <v>42979</v>
      </c>
      <c r="F814" t="s">
        <v>1374</v>
      </c>
      <c r="H814" t="s">
        <v>5549</v>
      </c>
      <c r="J814">
        <v>0</v>
      </c>
    </row>
    <row r="815" spans="1:10">
      <c r="A815" t="s">
        <v>5469</v>
      </c>
      <c r="B815" t="s">
        <v>7309</v>
      </c>
      <c r="C815" t="s">
        <v>1774</v>
      </c>
      <c r="D815" t="s">
        <v>1773</v>
      </c>
      <c r="E815" s="121">
        <v>42979</v>
      </c>
      <c r="F815" t="s">
        <v>1738</v>
      </c>
      <c r="H815" t="s">
        <v>5542</v>
      </c>
      <c r="J815">
        <v>0</v>
      </c>
    </row>
    <row r="816" spans="1:10">
      <c r="A816" t="s">
        <v>5469</v>
      </c>
      <c r="B816" t="s">
        <v>7310</v>
      </c>
      <c r="C816" t="s">
        <v>1776</v>
      </c>
      <c r="D816" t="s">
        <v>1775</v>
      </c>
      <c r="E816" s="121">
        <v>42979</v>
      </c>
      <c r="F816" t="s">
        <v>352</v>
      </c>
      <c r="H816" t="s">
        <v>5564</v>
      </c>
      <c r="J816">
        <v>0</v>
      </c>
    </row>
    <row r="817" spans="1:10">
      <c r="A817" t="s">
        <v>5469</v>
      </c>
      <c r="B817" t="s">
        <v>7311</v>
      </c>
      <c r="C817" t="s">
        <v>1778</v>
      </c>
      <c r="D817" t="s">
        <v>1777</v>
      </c>
      <c r="E817" s="121">
        <v>42979</v>
      </c>
      <c r="F817" t="s">
        <v>326</v>
      </c>
      <c r="H817" t="s">
        <v>5564</v>
      </c>
      <c r="J817">
        <v>0</v>
      </c>
    </row>
    <row r="818" spans="1:10">
      <c r="A818" t="s">
        <v>5469</v>
      </c>
      <c r="B818" t="s">
        <v>7312</v>
      </c>
      <c r="C818" t="s">
        <v>1780</v>
      </c>
      <c r="D818" t="s">
        <v>1779</v>
      </c>
      <c r="E818" s="121">
        <v>42979</v>
      </c>
      <c r="F818" t="s">
        <v>326</v>
      </c>
      <c r="H818" t="s">
        <v>5565</v>
      </c>
      <c r="J818">
        <v>0</v>
      </c>
    </row>
    <row r="819" spans="1:10">
      <c r="A819" t="s">
        <v>5469</v>
      </c>
      <c r="B819" t="s">
        <v>7313</v>
      </c>
      <c r="C819" t="s">
        <v>1782</v>
      </c>
      <c r="D819" t="s">
        <v>1781</v>
      </c>
      <c r="E819" s="121">
        <v>42979</v>
      </c>
      <c r="F819" t="s">
        <v>352</v>
      </c>
      <c r="H819" t="s">
        <v>1076</v>
      </c>
      <c r="J819">
        <v>0</v>
      </c>
    </row>
    <row r="820" spans="1:10">
      <c r="A820" t="s">
        <v>5469</v>
      </c>
      <c r="B820" t="s">
        <v>7314</v>
      </c>
      <c r="C820" t="s">
        <v>1784</v>
      </c>
      <c r="D820" t="s">
        <v>1783</v>
      </c>
      <c r="E820" s="121">
        <v>42979</v>
      </c>
      <c r="F820" t="s">
        <v>107</v>
      </c>
      <c r="H820" t="s">
        <v>5566</v>
      </c>
      <c r="J820">
        <v>0</v>
      </c>
    </row>
    <row r="821" spans="1:10">
      <c r="A821" t="s">
        <v>5469</v>
      </c>
      <c r="B821" t="s">
        <v>7315</v>
      </c>
      <c r="C821" t="s">
        <v>1786</v>
      </c>
      <c r="D821" t="s">
        <v>1785</v>
      </c>
      <c r="E821" s="121">
        <v>42979</v>
      </c>
      <c r="F821" t="s">
        <v>1374</v>
      </c>
      <c r="H821" t="s">
        <v>5511</v>
      </c>
      <c r="J821">
        <v>0</v>
      </c>
    </row>
    <row r="822" spans="1:10">
      <c r="A822" t="s">
        <v>5469</v>
      </c>
      <c r="B822" t="s">
        <v>7316</v>
      </c>
      <c r="C822" t="s">
        <v>1788</v>
      </c>
      <c r="D822" t="s">
        <v>1787</v>
      </c>
      <c r="E822" s="121">
        <v>42989</v>
      </c>
      <c r="F822" t="s">
        <v>176</v>
      </c>
      <c r="H822" t="s">
        <v>5567</v>
      </c>
      <c r="J822">
        <v>0</v>
      </c>
    </row>
    <row r="823" spans="1:10">
      <c r="A823" t="s">
        <v>5469</v>
      </c>
      <c r="B823" t="s">
        <v>7317</v>
      </c>
      <c r="C823" t="s">
        <v>1790</v>
      </c>
      <c r="D823" t="s">
        <v>1789</v>
      </c>
      <c r="E823" s="121">
        <v>42979</v>
      </c>
      <c r="F823" t="s">
        <v>1738</v>
      </c>
      <c r="H823" t="s">
        <v>5546</v>
      </c>
      <c r="J823">
        <v>0</v>
      </c>
    </row>
    <row r="824" spans="1:10">
      <c r="A824" t="s">
        <v>5469</v>
      </c>
      <c r="B824" t="s">
        <v>7318</v>
      </c>
      <c r="C824" t="s">
        <v>1792</v>
      </c>
      <c r="D824" t="s">
        <v>1791</v>
      </c>
      <c r="E824" s="121">
        <v>42968</v>
      </c>
      <c r="F824" t="s">
        <v>326</v>
      </c>
      <c r="H824" t="s">
        <v>5508</v>
      </c>
      <c r="J824">
        <v>0</v>
      </c>
    </row>
    <row r="825" spans="1:10">
      <c r="A825" t="s">
        <v>5469</v>
      </c>
      <c r="B825" t="s">
        <v>7319</v>
      </c>
      <c r="C825" t="s">
        <v>1794</v>
      </c>
      <c r="D825" t="s">
        <v>1793</v>
      </c>
      <c r="E825" s="121">
        <v>42972</v>
      </c>
      <c r="F825" t="s">
        <v>326</v>
      </c>
      <c r="H825" t="s">
        <v>5508</v>
      </c>
      <c r="J825">
        <v>0</v>
      </c>
    </row>
    <row r="826" spans="1:10">
      <c r="A826" t="s">
        <v>5469</v>
      </c>
      <c r="B826" t="s">
        <v>7320</v>
      </c>
      <c r="C826" t="s">
        <v>1796</v>
      </c>
      <c r="D826" t="s">
        <v>1795</v>
      </c>
      <c r="E826" s="121">
        <v>42972</v>
      </c>
      <c r="F826" t="s">
        <v>326</v>
      </c>
      <c r="H826" t="s">
        <v>5508</v>
      </c>
      <c r="J826">
        <v>0</v>
      </c>
    </row>
    <row r="827" spans="1:10">
      <c r="A827" t="s">
        <v>5469</v>
      </c>
      <c r="B827" t="s">
        <v>7321</v>
      </c>
      <c r="C827" t="s">
        <v>1798</v>
      </c>
      <c r="D827" t="s">
        <v>1797</v>
      </c>
      <c r="E827" s="121">
        <v>42972</v>
      </c>
      <c r="F827" t="s">
        <v>352</v>
      </c>
      <c r="H827" t="s">
        <v>5508</v>
      </c>
      <c r="J827">
        <v>0</v>
      </c>
    </row>
    <row r="828" spans="1:10">
      <c r="A828" t="s">
        <v>5469</v>
      </c>
      <c r="B828" t="s">
        <v>7322</v>
      </c>
      <c r="C828" t="s">
        <v>1800</v>
      </c>
      <c r="D828" t="s">
        <v>1799</v>
      </c>
      <c r="E828" s="121">
        <v>42979</v>
      </c>
      <c r="F828" t="s">
        <v>1738</v>
      </c>
      <c r="H828" t="s">
        <v>5568</v>
      </c>
      <c r="J828">
        <v>0</v>
      </c>
    </row>
    <row r="829" spans="1:10">
      <c r="A829" t="s">
        <v>5469</v>
      </c>
      <c r="B829" t="s">
        <v>7323</v>
      </c>
      <c r="C829" t="s">
        <v>1802</v>
      </c>
      <c r="D829" t="s">
        <v>1801</v>
      </c>
      <c r="E829" s="121">
        <v>42979</v>
      </c>
      <c r="F829" t="s">
        <v>1374</v>
      </c>
      <c r="H829" t="s">
        <v>5569</v>
      </c>
      <c r="J829">
        <v>0</v>
      </c>
    </row>
    <row r="830" spans="1:10">
      <c r="A830" t="s">
        <v>5469</v>
      </c>
      <c r="B830" t="s">
        <v>7324</v>
      </c>
      <c r="C830" t="s">
        <v>1804</v>
      </c>
      <c r="D830" t="s">
        <v>1803</v>
      </c>
      <c r="E830" s="121">
        <v>42982</v>
      </c>
      <c r="F830" t="s">
        <v>1374</v>
      </c>
      <c r="H830" t="s">
        <v>5567</v>
      </c>
      <c r="J830">
        <v>0</v>
      </c>
    </row>
    <row r="831" spans="1:10">
      <c r="A831" t="s">
        <v>5438</v>
      </c>
      <c r="B831" t="s">
        <v>7325</v>
      </c>
      <c r="C831" t="s">
        <v>1806</v>
      </c>
      <c r="D831" t="s">
        <v>1805</v>
      </c>
      <c r="E831" s="121">
        <v>42982</v>
      </c>
      <c r="F831" t="s">
        <v>1374</v>
      </c>
      <c r="H831" t="s">
        <v>5441</v>
      </c>
      <c r="J831">
        <v>0</v>
      </c>
    </row>
    <row r="832" spans="1:10">
      <c r="A832" t="s">
        <v>5438</v>
      </c>
      <c r="B832" t="s">
        <v>7326</v>
      </c>
      <c r="C832" t="s">
        <v>1808</v>
      </c>
      <c r="D832" t="s">
        <v>1807</v>
      </c>
      <c r="E832" s="121">
        <v>42986</v>
      </c>
      <c r="F832" t="s">
        <v>1738</v>
      </c>
      <c r="H832" t="s">
        <v>5441</v>
      </c>
      <c r="J832">
        <v>0</v>
      </c>
    </row>
    <row r="833" spans="1:10">
      <c r="A833" t="s">
        <v>5438</v>
      </c>
      <c r="B833" t="s">
        <v>7327</v>
      </c>
      <c r="C833" t="s">
        <v>1810</v>
      </c>
      <c r="D833" t="s">
        <v>1809</v>
      </c>
      <c r="E833" s="121">
        <v>42992</v>
      </c>
      <c r="F833" t="s">
        <v>1374</v>
      </c>
      <c r="H833" t="s">
        <v>5441</v>
      </c>
      <c r="J833">
        <v>0</v>
      </c>
    </row>
    <row r="834" spans="1:10">
      <c r="A834" t="s">
        <v>5438</v>
      </c>
      <c r="B834" t="s">
        <v>7328</v>
      </c>
      <c r="C834" t="s">
        <v>1812</v>
      </c>
      <c r="D834" t="s">
        <v>1811</v>
      </c>
      <c r="E834" s="121">
        <v>42992</v>
      </c>
      <c r="F834" t="s">
        <v>1738</v>
      </c>
      <c r="H834" t="s">
        <v>5441</v>
      </c>
      <c r="J834">
        <v>0</v>
      </c>
    </row>
    <row r="835" spans="1:10">
      <c r="A835" t="s">
        <v>5438</v>
      </c>
      <c r="B835" t="s">
        <v>7329</v>
      </c>
      <c r="C835" t="s">
        <v>1814</v>
      </c>
      <c r="D835" t="s">
        <v>1813</v>
      </c>
      <c r="E835" s="121">
        <v>42973</v>
      </c>
      <c r="F835" t="s">
        <v>1374</v>
      </c>
      <c r="H835" t="s">
        <v>5464</v>
      </c>
      <c r="J835">
        <v>0</v>
      </c>
    </row>
    <row r="836" spans="1:10">
      <c r="A836" t="s">
        <v>5438</v>
      </c>
      <c r="B836" t="s">
        <v>7330</v>
      </c>
      <c r="C836" t="s">
        <v>1816</v>
      </c>
      <c r="D836" t="s">
        <v>1815</v>
      </c>
      <c r="E836" s="121">
        <v>42984</v>
      </c>
      <c r="F836" t="s">
        <v>176</v>
      </c>
      <c r="H836" t="s">
        <v>1141</v>
      </c>
      <c r="J836">
        <v>0</v>
      </c>
    </row>
    <row r="837" spans="1:10">
      <c r="A837" t="s">
        <v>5438</v>
      </c>
      <c r="B837" t="s">
        <v>7331</v>
      </c>
      <c r="C837" t="s">
        <v>1818</v>
      </c>
      <c r="D837" t="s">
        <v>1817</v>
      </c>
      <c r="E837" s="121">
        <v>42983</v>
      </c>
      <c r="F837" t="s">
        <v>326</v>
      </c>
      <c r="H837" t="s">
        <v>1141</v>
      </c>
      <c r="J837">
        <v>0</v>
      </c>
    </row>
    <row r="838" spans="1:10">
      <c r="A838" t="s">
        <v>5438</v>
      </c>
      <c r="B838" t="s">
        <v>7332</v>
      </c>
      <c r="C838" t="s">
        <v>660</v>
      </c>
      <c r="D838" t="s">
        <v>1819</v>
      </c>
      <c r="E838" s="121">
        <v>42979</v>
      </c>
      <c r="F838" t="s">
        <v>1374</v>
      </c>
      <c r="H838" t="s">
        <v>5540</v>
      </c>
      <c r="J838">
        <v>0</v>
      </c>
    </row>
    <row r="839" spans="1:10">
      <c r="A839" t="s">
        <v>5438</v>
      </c>
      <c r="B839" t="s">
        <v>7333</v>
      </c>
      <c r="C839" t="s">
        <v>1821</v>
      </c>
      <c r="D839" t="s">
        <v>1820</v>
      </c>
      <c r="E839" s="121">
        <v>42979</v>
      </c>
      <c r="F839" t="s">
        <v>1374</v>
      </c>
      <c r="H839" t="s">
        <v>5570</v>
      </c>
      <c r="J839">
        <v>0</v>
      </c>
    </row>
    <row r="840" spans="1:10">
      <c r="A840" t="s">
        <v>5340</v>
      </c>
      <c r="B840" t="s">
        <v>7334</v>
      </c>
      <c r="C840" t="s">
        <v>1823</v>
      </c>
      <c r="D840" t="s">
        <v>1822</v>
      </c>
      <c r="E840" s="121">
        <v>42968</v>
      </c>
      <c r="F840" t="s">
        <v>1824</v>
      </c>
      <c r="H840" t="s">
        <v>5571</v>
      </c>
      <c r="J840">
        <v>0</v>
      </c>
    </row>
    <row r="841" spans="1:10">
      <c r="A841" t="s">
        <v>5340</v>
      </c>
      <c r="B841" t="s">
        <v>7335</v>
      </c>
      <c r="C841" t="s">
        <v>1826</v>
      </c>
      <c r="D841" t="s">
        <v>1825</v>
      </c>
      <c r="E841" s="121">
        <v>42968</v>
      </c>
      <c r="F841" t="s">
        <v>176</v>
      </c>
      <c r="H841" t="s">
        <v>5571</v>
      </c>
      <c r="J841">
        <v>0</v>
      </c>
    </row>
    <row r="842" spans="1:10">
      <c r="A842" t="s">
        <v>5340</v>
      </c>
      <c r="B842" t="s">
        <v>7336</v>
      </c>
      <c r="C842" t="s">
        <v>1828</v>
      </c>
      <c r="D842" t="s">
        <v>1827</v>
      </c>
      <c r="E842" s="121">
        <v>42968</v>
      </c>
      <c r="F842" t="s">
        <v>1829</v>
      </c>
      <c r="H842" t="s">
        <v>5571</v>
      </c>
      <c r="J842">
        <v>0</v>
      </c>
    </row>
    <row r="843" spans="1:10">
      <c r="A843" t="s">
        <v>5340</v>
      </c>
      <c r="B843" t="s">
        <v>7337</v>
      </c>
      <c r="C843" t="s">
        <v>1831</v>
      </c>
      <c r="D843" t="s">
        <v>1830</v>
      </c>
      <c r="E843" s="121">
        <v>42987</v>
      </c>
      <c r="F843" t="s">
        <v>57</v>
      </c>
      <c r="H843" t="s">
        <v>5352</v>
      </c>
      <c r="J843">
        <v>0</v>
      </c>
    </row>
    <row r="844" spans="1:10">
      <c r="A844" t="s">
        <v>5340</v>
      </c>
      <c r="B844" t="s">
        <v>7338</v>
      </c>
      <c r="C844" t="s">
        <v>1833</v>
      </c>
      <c r="D844" t="s">
        <v>1832</v>
      </c>
      <c r="E844" s="121">
        <v>42979</v>
      </c>
      <c r="F844" t="s">
        <v>326</v>
      </c>
      <c r="H844" t="s">
        <v>5363</v>
      </c>
      <c r="J844">
        <v>0</v>
      </c>
    </row>
    <row r="845" spans="1:10">
      <c r="A845" t="s">
        <v>5340</v>
      </c>
      <c r="B845" t="s">
        <v>7339</v>
      </c>
      <c r="C845" t="s">
        <v>1835</v>
      </c>
      <c r="D845" t="s">
        <v>1834</v>
      </c>
      <c r="E845" s="121">
        <v>42990</v>
      </c>
      <c r="F845" t="s">
        <v>57</v>
      </c>
      <c r="H845" t="s">
        <v>5345</v>
      </c>
      <c r="J845">
        <v>1</v>
      </c>
    </row>
    <row r="846" spans="1:10">
      <c r="A846" t="s">
        <v>5389</v>
      </c>
      <c r="B846" t="s">
        <v>7340</v>
      </c>
      <c r="C846" t="s">
        <v>1837</v>
      </c>
      <c r="D846" t="s">
        <v>1836</v>
      </c>
      <c r="E846" s="121">
        <v>42968</v>
      </c>
      <c r="F846" t="s">
        <v>326</v>
      </c>
      <c r="H846" t="s">
        <v>5572</v>
      </c>
      <c r="J846">
        <v>0</v>
      </c>
    </row>
    <row r="847" spans="1:10">
      <c r="A847" t="s">
        <v>5340</v>
      </c>
      <c r="B847" t="s">
        <v>7341</v>
      </c>
      <c r="C847" t="s">
        <v>1839</v>
      </c>
      <c r="D847" t="s">
        <v>1838</v>
      </c>
      <c r="E847" s="121">
        <v>42979</v>
      </c>
      <c r="F847" t="s">
        <v>57</v>
      </c>
      <c r="H847" t="s">
        <v>5371</v>
      </c>
      <c r="J847">
        <v>0</v>
      </c>
    </row>
    <row r="848" spans="1:10">
      <c r="A848" t="s">
        <v>5340</v>
      </c>
      <c r="B848" t="s">
        <v>7342</v>
      </c>
      <c r="C848" t="s">
        <v>1841</v>
      </c>
      <c r="D848" t="s">
        <v>1840</v>
      </c>
      <c r="E848" s="121">
        <v>42968</v>
      </c>
      <c r="F848" t="s">
        <v>57</v>
      </c>
      <c r="H848" t="s">
        <v>2449</v>
      </c>
      <c r="J848">
        <v>0</v>
      </c>
    </row>
    <row r="849" spans="1:10">
      <c r="A849" t="s">
        <v>5340</v>
      </c>
      <c r="B849" t="s">
        <v>7343</v>
      </c>
      <c r="C849" t="s">
        <v>1843</v>
      </c>
      <c r="D849" t="s">
        <v>1842</v>
      </c>
      <c r="E849" s="121">
        <v>42982</v>
      </c>
      <c r="F849" t="s">
        <v>57</v>
      </c>
      <c r="H849" t="s">
        <v>5388</v>
      </c>
      <c r="J849">
        <v>0</v>
      </c>
    </row>
    <row r="850" spans="1:10">
      <c r="A850" t="s">
        <v>5340</v>
      </c>
      <c r="B850" t="s">
        <v>7344</v>
      </c>
      <c r="C850" t="s">
        <v>1845</v>
      </c>
      <c r="D850" t="s">
        <v>1844</v>
      </c>
      <c r="E850" s="121">
        <v>42996</v>
      </c>
      <c r="F850" t="s">
        <v>57</v>
      </c>
      <c r="H850" t="s">
        <v>5573</v>
      </c>
      <c r="J850">
        <v>0</v>
      </c>
    </row>
    <row r="851" spans="1:10">
      <c r="A851" t="s">
        <v>5389</v>
      </c>
      <c r="B851" t="s">
        <v>7345</v>
      </c>
      <c r="C851" t="s">
        <v>1847</v>
      </c>
      <c r="D851" t="s">
        <v>1846</v>
      </c>
      <c r="E851" s="121">
        <v>42997</v>
      </c>
      <c r="F851" t="s">
        <v>57</v>
      </c>
      <c r="H851" t="s">
        <v>5407</v>
      </c>
      <c r="J851">
        <v>0</v>
      </c>
    </row>
    <row r="852" spans="1:10">
      <c r="A852" t="s">
        <v>5389</v>
      </c>
      <c r="B852" t="s">
        <v>7346</v>
      </c>
      <c r="C852" t="s">
        <v>1849</v>
      </c>
      <c r="D852" t="s">
        <v>1848</v>
      </c>
      <c r="E852" s="121">
        <v>42994</v>
      </c>
      <c r="F852" t="s">
        <v>107</v>
      </c>
      <c r="H852" t="s">
        <v>5402</v>
      </c>
      <c r="J852">
        <v>0</v>
      </c>
    </row>
    <row r="853" spans="1:10">
      <c r="A853" t="s">
        <v>5389</v>
      </c>
      <c r="B853" t="s">
        <v>7347</v>
      </c>
      <c r="C853" t="s">
        <v>1851</v>
      </c>
      <c r="D853" t="s">
        <v>1850</v>
      </c>
      <c r="E853" s="121">
        <v>42998</v>
      </c>
      <c r="F853" t="s">
        <v>107</v>
      </c>
      <c r="H853" t="s">
        <v>5574</v>
      </c>
      <c r="J853">
        <v>0</v>
      </c>
    </row>
    <row r="854" spans="1:10">
      <c r="A854" t="s">
        <v>5389</v>
      </c>
      <c r="B854" t="s">
        <v>7348</v>
      </c>
      <c r="C854" t="s">
        <v>1853</v>
      </c>
      <c r="D854" t="s">
        <v>1852</v>
      </c>
      <c r="E854" s="121">
        <v>42979</v>
      </c>
      <c r="F854" t="s">
        <v>352</v>
      </c>
      <c r="H854" t="s">
        <v>5575</v>
      </c>
      <c r="J854">
        <v>0</v>
      </c>
    </row>
    <row r="855" spans="1:10">
      <c r="A855" t="s">
        <v>5438</v>
      </c>
      <c r="B855" t="s">
        <v>7349</v>
      </c>
      <c r="C855" t="s">
        <v>1855</v>
      </c>
      <c r="D855" t="s">
        <v>1854</v>
      </c>
      <c r="E855" s="121">
        <v>42979</v>
      </c>
      <c r="F855" t="s">
        <v>57</v>
      </c>
      <c r="H855" t="s">
        <v>5446</v>
      </c>
      <c r="J855">
        <v>0</v>
      </c>
    </row>
    <row r="856" spans="1:10">
      <c r="A856" t="s">
        <v>5340</v>
      </c>
      <c r="B856" t="s">
        <v>7350</v>
      </c>
      <c r="C856" t="s">
        <v>1857</v>
      </c>
      <c r="D856" t="s">
        <v>1856</v>
      </c>
      <c r="E856" s="121">
        <v>42996</v>
      </c>
      <c r="F856" t="s">
        <v>57</v>
      </c>
      <c r="H856" t="s">
        <v>5342</v>
      </c>
      <c r="J856">
        <v>0</v>
      </c>
    </row>
    <row r="857" spans="1:10">
      <c r="A857" t="s">
        <v>5389</v>
      </c>
      <c r="B857" t="s">
        <v>7351</v>
      </c>
      <c r="C857" t="s">
        <v>1859</v>
      </c>
      <c r="D857" t="s">
        <v>1858</v>
      </c>
      <c r="E857" s="121">
        <v>42999</v>
      </c>
      <c r="F857" t="s">
        <v>57</v>
      </c>
      <c r="H857" t="s">
        <v>5398</v>
      </c>
      <c r="J857">
        <v>0</v>
      </c>
    </row>
    <row r="858" spans="1:10">
      <c r="A858" t="s">
        <v>5469</v>
      </c>
      <c r="B858" t="s">
        <v>7352</v>
      </c>
      <c r="C858" t="s">
        <v>1861</v>
      </c>
      <c r="D858" t="s">
        <v>1860</v>
      </c>
      <c r="E858" s="121">
        <v>42999</v>
      </c>
      <c r="F858" t="s">
        <v>1374</v>
      </c>
      <c r="H858" t="s">
        <v>5489</v>
      </c>
      <c r="J858">
        <v>0</v>
      </c>
    </row>
    <row r="859" spans="1:10">
      <c r="A859" t="s">
        <v>5469</v>
      </c>
      <c r="B859" t="s">
        <v>7353</v>
      </c>
      <c r="C859" t="s">
        <v>1863</v>
      </c>
      <c r="D859" t="s">
        <v>1862</v>
      </c>
      <c r="E859" s="121">
        <v>42990</v>
      </c>
      <c r="F859" t="s">
        <v>1374</v>
      </c>
      <c r="H859" t="s">
        <v>5493</v>
      </c>
      <c r="J859">
        <v>0</v>
      </c>
    </row>
    <row r="860" spans="1:10">
      <c r="A860" t="s">
        <v>5469</v>
      </c>
      <c r="B860" t="s">
        <v>7354</v>
      </c>
      <c r="C860" t="s">
        <v>1865</v>
      </c>
      <c r="D860" t="s">
        <v>1864</v>
      </c>
      <c r="E860" s="121">
        <v>42983</v>
      </c>
      <c r="F860" t="s">
        <v>1374</v>
      </c>
      <c r="H860" t="s">
        <v>5497</v>
      </c>
      <c r="J860">
        <v>0</v>
      </c>
    </row>
    <row r="861" spans="1:10">
      <c r="A861" t="s">
        <v>5469</v>
      </c>
      <c r="B861" t="s">
        <v>7355</v>
      </c>
      <c r="C861" t="s">
        <v>1867</v>
      </c>
      <c r="D861" t="s">
        <v>1866</v>
      </c>
      <c r="E861" s="121">
        <v>42999</v>
      </c>
      <c r="F861" t="s">
        <v>1374</v>
      </c>
      <c r="H861" t="s">
        <v>5497</v>
      </c>
      <c r="J861">
        <v>0</v>
      </c>
    </row>
    <row r="862" spans="1:10">
      <c r="A862" t="s">
        <v>5306</v>
      </c>
      <c r="B862" t="s">
        <v>7356</v>
      </c>
      <c r="C862" t="s">
        <v>1869</v>
      </c>
      <c r="D862" t="s">
        <v>1868</v>
      </c>
      <c r="E862" s="121">
        <v>42983</v>
      </c>
      <c r="F862" t="s">
        <v>1374</v>
      </c>
      <c r="H862" t="s">
        <v>5562</v>
      </c>
      <c r="J862">
        <v>0</v>
      </c>
    </row>
    <row r="863" spans="1:10">
      <c r="A863" t="s">
        <v>5306</v>
      </c>
      <c r="B863" t="s">
        <v>7357</v>
      </c>
      <c r="C863" t="s">
        <v>1871</v>
      </c>
      <c r="D863" t="s">
        <v>1870</v>
      </c>
      <c r="E863" s="121">
        <v>42982</v>
      </c>
      <c r="F863" t="s">
        <v>1374</v>
      </c>
      <c r="H863" t="s">
        <v>5562</v>
      </c>
      <c r="J863">
        <v>0</v>
      </c>
    </row>
    <row r="864" spans="1:10">
      <c r="A864" t="s">
        <v>5306</v>
      </c>
      <c r="B864" t="s">
        <v>7358</v>
      </c>
      <c r="C864" t="s">
        <v>1873</v>
      </c>
      <c r="D864" t="s">
        <v>1872</v>
      </c>
      <c r="E864" s="121">
        <v>42982</v>
      </c>
      <c r="F864" t="s">
        <v>1374</v>
      </c>
      <c r="H864" t="s">
        <v>5558</v>
      </c>
      <c r="J864">
        <v>0</v>
      </c>
    </row>
    <row r="865" spans="1:10">
      <c r="A865" t="s">
        <v>5306</v>
      </c>
      <c r="B865" t="s">
        <v>7359</v>
      </c>
      <c r="C865" t="s">
        <v>1875</v>
      </c>
      <c r="D865" t="s">
        <v>1874</v>
      </c>
      <c r="E865" s="121">
        <v>42987</v>
      </c>
      <c r="F865" t="s">
        <v>1374</v>
      </c>
      <c r="H865" t="s">
        <v>5576</v>
      </c>
      <c r="J865">
        <v>1</v>
      </c>
    </row>
    <row r="866" spans="1:10">
      <c r="A866" t="s">
        <v>5306</v>
      </c>
      <c r="B866" t="s">
        <v>7360</v>
      </c>
      <c r="C866" t="s">
        <v>1877</v>
      </c>
      <c r="D866" t="s">
        <v>1876</v>
      </c>
      <c r="E866" s="121">
        <v>42987</v>
      </c>
      <c r="F866" t="s">
        <v>1374</v>
      </c>
      <c r="H866" t="s">
        <v>5576</v>
      </c>
      <c r="J866">
        <v>0</v>
      </c>
    </row>
    <row r="867" spans="1:10">
      <c r="A867" t="s">
        <v>5306</v>
      </c>
      <c r="B867" t="s">
        <v>7361</v>
      </c>
      <c r="C867" t="s">
        <v>1879</v>
      </c>
      <c r="D867" t="s">
        <v>1878</v>
      </c>
      <c r="E867" s="121">
        <v>42973</v>
      </c>
      <c r="H867" t="s">
        <v>107</v>
      </c>
      <c r="J867">
        <v>1</v>
      </c>
    </row>
    <row r="868" spans="1:10">
      <c r="A868" t="s">
        <v>5306</v>
      </c>
      <c r="B868" t="s">
        <v>7362</v>
      </c>
      <c r="C868" t="s">
        <v>1881</v>
      </c>
      <c r="D868" t="s">
        <v>1880</v>
      </c>
      <c r="E868" s="121">
        <v>42983</v>
      </c>
      <c r="F868" t="s">
        <v>1374</v>
      </c>
      <c r="H868" t="s">
        <v>5560</v>
      </c>
      <c r="J868">
        <v>0</v>
      </c>
    </row>
    <row r="869" spans="1:10">
      <c r="A869" t="s">
        <v>5389</v>
      </c>
      <c r="B869" t="s">
        <v>7363</v>
      </c>
      <c r="C869" t="s">
        <v>1883</v>
      </c>
      <c r="D869" t="s">
        <v>1882</v>
      </c>
      <c r="E869" s="121">
        <v>42999</v>
      </c>
      <c r="F869" t="s">
        <v>326</v>
      </c>
      <c r="H869" t="s">
        <v>5392</v>
      </c>
      <c r="J869">
        <v>0</v>
      </c>
    </row>
    <row r="870" spans="1:10">
      <c r="A870" t="s">
        <v>5389</v>
      </c>
      <c r="B870" t="s">
        <v>5389</v>
      </c>
      <c r="D870" t="s">
        <v>1884</v>
      </c>
      <c r="E870" s="121">
        <v>42999</v>
      </c>
      <c r="F870" t="s">
        <v>326</v>
      </c>
      <c r="H870" t="s">
        <v>5577</v>
      </c>
      <c r="J870">
        <v>0</v>
      </c>
    </row>
    <row r="871" spans="1:10">
      <c r="A871" t="s">
        <v>5389</v>
      </c>
      <c r="B871" t="s">
        <v>7364</v>
      </c>
      <c r="C871" t="s">
        <v>1886</v>
      </c>
      <c r="D871" t="s">
        <v>1885</v>
      </c>
      <c r="E871" s="121">
        <v>42999</v>
      </c>
      <c r="F871" t="s">
        <v>1374</v>
      </c>
      <c r="H871" t="s">
        <v>5433</v>
      </c>
      <c r="J871">
        <v>0</v>
      </c>
    </row>
    <row r="872" spans="1:10">
      <c r="A872" t="s">
        <v>5469</v>
      </c>
      <c r="B872" t="s">
        <v>7365</v>
      </c>
      <c r="C872" t="s">
        <v>1888</v>
      </c>
      <c r="D872" t="s">
        <v>1887</v>
      </c>
      <c r="E872" s="121">
        <v>42996</v>
      </c>
      <c r="F872" t="s">
        <v>1738</v>
      </c>
      <c r="H872" t="s">
        <v>5578</v>
      </c>
      <c r="J872">
        <v>0</v>
      </c>
    </row>
    <row r="873" spans="1:10">
      <c r="A873" t="s">
        <v>5438</v>
      </c>
      <c r="B873" t="s">
        <v>7366</v>
      </c>
      <c r="C873" t="s">
        <v>1890</v>
      </c>
      <c r="D873" t="s">
        <v>1889</v>
      </c>
      <c r="E873" s="121">
        <v>42999</v>
      </c>
      <c r="F873" t="s">
        <v>1374</v>
      </c>
      <c r="H873" t="s">
        <v>5481</v>
      </c>
      <c r="J873">
        <v>0</v>
      </c>
    </row>
    <row r="874" spans="1:10">
      <c r="A874" t="s">
        <v>5438</v>
      </c>
      <c r="B874" t="s">
        <v>7367</v>
      </c>
      <c r="C874" t="s">
        <v>1892</v>
      </c>
      <c r="D874" t="s">
        <v>1891</v>
      </c>
      <c r="E874" s="121">
        <v>43003</v>
      </c>
      <c r="F874" t="s">
        <v>352</v>
      </c>
      <c r="H874" t="s">
        <v>5441</v>
      </c>
      <c r="J874">
        <v>0</v>
      </c>
    </row>
    <row r="875" spans="1:10">
      <c r="A875" t="s">
        <v>5438</v>
      </c>
      <c r="B875" t="s">
        <v>7368</v>
      </c>
      <c r="C875" t="s">
        <v>1894</v>
      </c>
      <c r="D875" t="s">
        <v>1893</v>
      </c>
      <c r="E875" s="121">
        <v>42999</v>
      </c>
      <c r="F875" t="s">
        <v>326</v>
      </c>
      <c r="H875" t="s">
        <v>5445</v>
      </c>
      <c r="J875">
        <v>0</v>
      </c>
    </row>
    <row r="876" spans="1:10">
      <c r="A876" t="s">
        <v>5306</v>
      </c>
      <c r="B876" t="s">
        <v>7369</v>
      </c>
      <c r="C876" t="s">
        <v>1896</v>
      </c>
      <c r="D876" t="s">
        <v>1895</v>
      </c>
      <c r="E876" s="121">
        <v>43012</v>
      </c>
      <c r="F876" t="s">
        <v>107</v>
      </c>
      <c r="H876" t="s">
        <v>5531</v>
      </c>
      <c r="J876">
        <v>0</v>
      </c>
    </row>
    <row r="877" spans="1:10">
      <c r="A877" t="s">
        <v>5306</v>
      </c>
      <c r="B877" t="s">
        <v>7370</v>
      </c>
      <c r="C877" t="s">
        <v>1898</v>
      </c>
      <c r="D877" t="s">
        <v>1897</v>
      </c>
      <c r="E877" s="121">
        <v>43017</v>
      </c>
      <c r="F877" t="s">
        <v>107</v>
      </c>
      <c r="H877" t="s">
        <v>5579</v>
      </c>
      <c r="J877">
        <v>0</v>
      </c>
    </row>
    <row r="878" spans="1:10">
      <c r="A878" t="s">
        <v>5306</v>
      </c>
      <c r="B878" t="s">
        <v>7371</v>
      </c>
      <c r="C878" t="s">
        <v>1900</v>
      </c>
      <c r="D878" t="s">
        <v>1899</v>
      </c>
      <c r="E878" s="121">
        <v>43013</v>
      </c>
      <c r="F878" t="s">
        <v>107</v>
      </c>
      <c r="H878" t="s">
        <v>5580</v>
      </c>
      <c r="J878">
        <v>0</v>
      </c>
    </row>
    <row r="879" spans="1:10">
      <c r="A879" t="s">
        <v>5306</v>
      </c>
      <c r="B879" t="s">
        <v>7372</v>
      </c>
      <c r="C879" t="s">
        <v>1902</v>
      </c>
      <c r="D879" t="s">
        <v>1901</v>
      </c>
      <c r="E879" s="121">
        <v>43008</v>
      </c>
      <c r="F879" t="s">
        <v>1374</v>
      </c>
      <c r="H879" t="s">
        <v>5581</v>
      </c>
      <c r="J879">
        <v>0</v>
      </c>
    </row>
    <row r="880" spans="1:10">
      <c r="A880" t="s">
        <v>5306</v>
      </c>
      <c r="B880" t="s">
        <v>7373</v>
      </c>
      <c r="C880" t="s">
        <v>1904</v>
      </c>
      <c r="D880" t="s">
        <v>1903</v>
      </c>
      <c r="E880" s="121">
        <v>43008</v>
      </c>
      <c r="F880" t="s">
        <v>1374</v>
      </c>
      <c r="H880" t="s">
        <v>5581</v>
      </c>
      <c r="J880">
        <v>1</v>
      </c>
    </row>
    <row r="881" spans="1:10">
      <c r="A881" t="s">
        <v>5306</v>
      </c>
      <c r="B881" t="s">
        <v>7374</v>
      </c>
      <c r="C881" t="s">
        <v>421</v>
      </c>
      <c r="D881" t="s">
        <v>1905</v>
      </c>
      <c r="E881" s="121">
        <v>43008</v>
      </c>
      <c r="F881" t="s">
        <v>1738</v>
      </c>
      <c r="H881" t="s">
        <v>5581</v>
      </c>
      <c r="J881">
        <v>0</v>
      </c>
    </row>
    <row r="882" spans="1:10">
      <c r="A882" t="s">
        <v>5306</v>
      </c>
      <c r="B882" t="s">
        <v>7375</v>
      </c>
      <c r="C882" t="s">
        <v>1907</v>
      </c>
      <c r="D882" t="s">
        <v>1906</v>
      </c>
      <c r="E882" s="121">
        <v>43000</v>
      </c>
      <c r="F882" t="s">
        <v>107</v>
      </c>
      <c r="H882" t="s">
        <v>5325</v>
      </c>
      <c r="J882">
        <v>0</v>
      </c>
    </row>
    <row r="883" spans="1:10">
      <c r="A883" t="s">
        <v>5306</v>
      </c>
      <c r="B883" t="s">
        <v>7376</v>
      </c>
      <c r="C883" t="s">
        <v>1909</v>
      </c>
      <c r="D883" t="s">
        <v>1908</v>
      </c>
      <c r="E883" s="121">
        <v>42996</v>
      </c>
      <c r="F883" t="s">
        <v>194</v>
      </c>
      <c r="H883" t="s">
        <v>5314</v>
      </c>
      <c r="J883">
        <v>0</v>
      </c>
    </row>
    <row r="884" spans="1:10">
      <c r="A884" t="s">
        <v>5306</v>
      </c>
      <c r="B884" t="s">
        <v>7377</v>
      </c>
      <c r="C884" t="s">
        <v>1911</v>
      </c>
      <c r="D884" t="s">
        <v>1910</v>
      </c>
      <c r="E884" s="121">
        <v>43017</v>
      </c>
      <c r="F884" t="s">
        <v>1374</v>
      </c>
      <c r="H884" t="s">
        <v>5532</v>
      </c>
      <c r="J884">
        <v>0</v>
      </c>
    </row>
    <row r="885" spans="1:10">
      <c r="A885" t="s">
        <v>5306</v>
      </c>
      <c r="B885" t="s">
        <v>7378</v>
      </c>
      <c r="C885" t="s">
        <v>1913</v>
      </c>
      <c r="D885" t="s">
        <v>1912</v>
      </c>
      <c r="E885" s="121">
        <v>43000</v>
      </c>
      <c r="F885" t="s">
        <v>107</v>
      </c>
      <c r="H885" t="s">
        <v>5533</v>
      </c>
      <c r="J885">
        <v>0</v>
      </c>
    </row>
    <row r="886" spans="1:10">
      <c r="A886" t="s">
        <v>5306</v>
      </c>
      <c r="B886" t="s">
        <v>7379</v>
      </c>
      <c r="C886" t="s">
        <v>1915</v>
      </c>
      <c r="D886" t="s">
        <v>1914</v>
      </c>
      <c r="E886" s="121">
        <v>43003</v>
      </c>
      <c r="F886" t="s">
        <v>1374</v>
      </c>
      <c r="H886" t="s">
        <v>5533</v>
      </c>
      <c r="J886">
        <v>0</v>
      </c>
    </row>
    <row r="887" spans="1:10">
      <c r="A887" t="s">
        <v>5306</v>
      </c>
      <c r="B887" t="s">
        <v>7380</v>
      </c>
      <c r="C887" t="s">
        <v>1917</v>
      </c>
      <c r="D887" t="s">
        <v>1916</v>
      </c>
      <c r="E887" s="121">
        <v>43003</v>
      </c>
      <c r="F887" t="s">
        <v>1374</v>
      </c>
      <c r="H887" t="s">
        <v>5533</v>
      </c>
      <c r="J887">
        <v>1</v>
      </c>
    </row>
    <row r="888" spans="1:10">
      <c r="A888" t="s">
        <v>5306</v>
      </c>
      <c r="B888" t="s">
        <v>7381</v>
      </c>
      <c r="C888" t="s">
        <v>1919</v>
      </c>
      <c r="D888" t="s">
        <v>1918</v>
      </c>
      <c r="E888" s="121">
        <v>43010</v>
      </c>
      <c r="F888" t="s">
        <v>1374</v>
      </c>
      <c r="H888" t="s">
        <v>5533</v>
      </c>
      <c r="J888">
        <v>0</v>
      </c>
    </row>
    <row r="889" spans="1:10">
      <c r="A889" t="s">
        <v>5306</v>
      </c>
      <c r="B889" t="s">
        <v>7382</v>
      </c>
      <c r="C889" t="s">
        <v>1921</v>
      </c>
      <c r="D889" t="s">
        <v>1920</v>
      </c>
      <c r="E889" s="121">
        <v>43003</v>
      </c>
      <c r="F889" t="s">
        <v>1374</v>
      </c>
      <c r="H889" t="s">
        <v>5582</v>
      </c>
      <c r="J889">
        <v>0</v>
      </c>
    </row>
    <row r="890" spans="1:10">
      <c r="A890" t="s">
        <v>5306</v>
      </c>
      <c r="B890" t="s">
        <v>7383</v>
      </c>
      <c r="C890" t="s">
        <v>1923</v>
      </c>
      <c r="D890" t="s">
        <v>1922</v>
      </c>
      <c r="E890" s="121">
        <v>43006</v>
      </c>
      <c r="F890" t="s">
        <v>107</v>
      </c>
      <c r="H890" t="s">
        <v>5583</v>
      </c>
      <c r="J890">
        <v>0</v>
      </c>
    </row>
    <row r="891" spans="1:10">
      <c r="A891" t="s">
        <v>5306</v>
      </c>
      <c r="B891" t="s">
        <v>7384</v>
      </c>
      <c r="C891" t="s">
        <v>1925</v>
      </c>
      <c r="D891" t="s">
        <v>1924</v>
      </c>
      <c r="E891" s="121">
        <v>43017</v>
      </c>
      <c r="F891" t="s">
        <v>107</v>
      </c>
      <c r="H891" t="s">
        <v>5559</v>
      </c>
      <c r="J891">
        <v>1</v>
      </c>
    </row>
    <row r="892" spans="1:10">
      <c r="A892" t="s">
        <v>5306</v>
      </c>
      <c r="B892" t="s">
        <v>7385</v>
      </c>
      <c r="C892" t="s">
        <v>1927</v>
      </c>
      <c r="D892" t="s">
        <v>1926</v>
      </c>
      <c r="E892" s="121" t="s">
        <v>1928</v>
      </c>
      <c r="F892" t="s">
        <v>1374</v>
      </c>
      <c r="H892" t="s">
        <v>5559</v>
      </c>
      <c r="J892">
        <v>1</v>
      </c>
    </row>
    <row r="893" spans="1:10">
      <c r="A893" t="s">
        <v>5306</v>
      </c>
      <c r="B893" t="s">
        <v>7386</v>
      </c>
      <c r="C893" t="s">
        <v>1930</v>
      </c>
      <c r="D893" t="s">
        <v>1929</v>
      </c>
      <c r="E893" s="121" t="s">
        <v>1931</v>
      </c>
      <c r="F893" t="s">
        <v>1374</v>
      </c>
      <c r="H893" t="s">
        <v>5559</v>
      </c>
      <c r="J893">
        <v>0</v>
      </c>
    </row>
    <row r="894" spans="1:10">
      <c r="A894" t="s">
        <v>5306</v>
      </c>
      <c r="B894" t="s">
        <v>7387</v>
      </c>
      <c r="C894" t="s">
        <v>1933</v>
      </c>
      <c r="D894" t="s">
        <v>1932</v>
      </c>
      <c r="E894" s="121" t="s">
        <v>1931</v>
      </c>
      <c r="F894" t="s">
        <v>1374</v>
      </c>
      <c r="H894" t="s">
        <v>5559</v>
      </c>
      <c r="J894">
        <v>0</v>
      </c>
    </row>
    <row r="895" spans="1:10">
      <c r="A895" t="s">
        <v>5306</v>
      </c>
      <c r="B895" t="s">
        <v>7388</v>
      </c>
      <c r="C895" t="s">
        <v>1935</v>
      </c>
      <c r="D895" t="s">
        <v>1934</v>
      </c>
      <c r="E895" s="121" t="s">
        <v>1936</v>
      </c>
      <c r="F895" t="s">
        <v>1374</v>
      </c>
      <c r="H895" t="s">
        <v>5559</v>
      </c>
      <c r="J895">
        <v>0</v>
      </c>
    </row>
    <row r="896" spans="1:10">
      <c r="A896" t="s">
        <v>5306</v>
      </c>
      <c r="B896" t="s">
        <v>7389</v>
      </c>
      <c r="C896" t="s">
        <v>1938</v>
      </c>
      <c r="D896" t="s">
        <v>1937</v>
      </c>
      <c r="E896" s="121" t="s">
        <v>1939</v>
      </c>
      <c r="F896" t="s">
        <v>1374</v>
      </c>
      <c r="H896" t="s">
        <v>5559</v>
      </c>
      <c r="J896">
        <v>1</v>
      </c>
    </row>
    <row r="897" spans="1:10">
      <c r="A897" t="s">
        <v>5306</v>
      </c>
      <c r="B897" t="s">
        <v>7390</v>
      </c>
      <c r="C897" t="s">
        <v>1941</v>
      </c>
      <c r="D897" t="s">
        <v>1940</v>
      </c>
      <c r="E897" s="121">
        <v>43012</v>
      </c>
      <c r="F897" t="s">
        <v>1374</v>
      </c>
      <c r="H897" t="s">
        <v>5576</v>
      </c>
      <c r="J897">
        <v>0</v>
      </c>
    </row>
    <row r="898" spans="1:10">
      <c r="A898" t="s">
        <v>5306</v>
      </c>
      <c r="B898" t="s">
        <v>7391</v>
      </c>
      <c r="C898" t="s">
        <v>1943</v>
      </c>
      <c r="D898" t="s">
        <v>1942</v>
      </c>
      <c r="E898" s="121">
        <v>43015</v>
      </c>
      <c r="F898" t="s">
        <v>1374</v>
      </c>
      <c r="H898" t="s">
        <v>5576</v>
      </c>
      <c r="J898">
        <v>0</v>
      </c>
    </row>
    <row r="899" spans="1:10">
      <c r="A899" t="s">
        <v>5306</v>
      </c>
      <c r="B899" t="s">
        <v>7392</v>
      </c>
      <c r="C899" t="s">
        <v>1945</v>
      </c>
      <c r="D899" t="s">
        <v>1944</v>
      </c>
      <c r="E899" s="121">
        <v>43013</v>
      </c>
      <c r="F899" t="s">
        <v>1374</v>
      </c>
      <c r="H899" t="s">
        <v>5576</v>
      </c>
      <c r="J899">
        <v>1</v>
      </c>
    </row>
    <row r="900" spans="1:10">
      <c r="A900" t="s">
        <v>5306</v>
      </c>
      <c r="B900" t="s">
        <v>7393</v>
      </c>
      <c r="C900" t="s">
        <v>1947</v>
      </c>
      <c r="D900" t="s">
        <v>1946</v>
      </c>
      <c r="E900" s="121">
        <v>43012</v>
      </c>
      <c r="F900" t="s">
        <v>107</v>
      </c>
      <c r="H900" t="s">
        <v>5307</v>
      </c>
      <c r="J900">
        <v>0</v>
      </c>
    </row>
    <row r="901" spans="1:10">
      <c r="A901" t="s">
        <v>5340</v>
      </c>
      <c r="B901" t="s">
        <v>7394</v>
      </c>
      <c r="C901" t="s">
        <v>1949</v>
      </c>
      <c r="D901" t="s">
        <v>1948</v>
      </c>
      <c r="E901" s="121">
        <v>43018</v>
      </c>
      <c r="F901" t="s">
        <v>1374</v>
      </c>
      <c r="H901" t="s">
        <v>5360</v>
      </c>
      <c r="J901">
        <v>0</v>
      </c>
    </row>
    <row r="902" spans="1:10">
      <c r="A902" t="s">
        <v>5340</v>
      </c>
      <c r="B902" t="s">
        <v>7395</v>
      </c>
      <c r="C902" t="s">
        <v>1951</v>
      </c>
      <c r="D902" t="s">
        <v>1950</v>
      </c>
      <c r="E902" s="121">
        <v>43020</v>
      </c>
      <c r="F902" t="s">
        <v>194</v>
      </c>
      <c r="H902" t="s">
        <v>5345</v>
      </c>
      <c r="J902">
        <v>0</v>
      </c>
    </row>
    <row r="903" spans="1:10">
      <c r="A903" t="s">
        <v>5340</v>
      </c>
      <c r="B903" t="s">
        <v>7396</v>
      </c>
      <c r="C903" t="s">
        <v>1953</v>
      </c>
      <c r="D903" t="s">
        <v>1952</v>
      </c>
      <c r="E903" s="121">
        <v>43010</v>
      </c>
      <c r="F903" t="s">
        <v>1374</v>
      </c>
      <c r="H903" t="s">
        <v>5584</v>
      </c>
      <c r="J903">
        <v>0</v>
      </c>
    </row>
    <row r="904" spans="1:10">
      <c r="A904" t="s">
        <v>5389</v>
      </c>
      <c r="B904" t="s">
        <v>7397</v>
      </c>
      <c r="C904" t="s">
        <v>1955</v>
      </c>
      <c r="D904" t="s">
        <v>1954</v>
      </c>
      <c r="E904" s="121">
        <v>43017</v>
      </c>
      <c r="F904" t="s">
        <v>1374</v>
      </c>
      <c r="H904" t="s">
        <v>5407</v>
      </c>
      <c r="J904">
        <v>0</v>
      </c>
    </row>
    <row r="905" spans="1:10">
      <c r="A905" t="s">
        <v>5389</v>
      </c>
      <c r="B905" t="s">
        <v>7398</v>
      </c>
      <c r="C905" t="s">
        <v>1957</v>
      </c>
      <c r="D905" t="s">
        <v>1956</v>
      </c>
      <c r="E905" s="121">
        <v>43010</v>
      </c>
      <c r="F905" t="s">
        <v>1374</v>
      </c>
      <c r="H905" t="s">
        <v>5585</v>
      </c>
      <c r="J905">
        <v>0</v>
      </c>
    </row>
    <row r="906" spans="1:10">
      <c r="A906" t="s">
        <v>5389</v>
      </c>
      <c r="B906" t="s">
        <v>7399</v>
      </c>
      <c r="C906" t="s">
        <v>1959</v>
      </c>
      <c r="D906" t="s">
        <v>1958</v>
      </c>
      <c r="E906" s="121">
        <v>43010</v>
      </c>
      <c r="F906" t="s">
        <v>1374</v>
      </c>
      <c r="H906" t="s">
        <v>5585</v>
      </c>
      <c r="J906">
        <v>0</v>
      </c>
    </row>
    <row r="907" spans="1:10">
      <c r="A907" t="s">
        <v>5469</v>
      </c>
      <c r="B907" t="s">
        <v>7400</v>
      </c>
      <c r="C907" t="s">
        <v>1961</v>
      </c>
      <c r="D907" t="s">
        <v>1960</v>
      </c>
      <c r="E907" s="121">
        <v>43010</v>
      </c>
      <c r="F907" t="s">
        <v>1374</v>
      </c>
      <c r="H907" t="s">
        <v>5549</v>
      </c>
      <c r="J907">
        <v>0</v>
      </c>
    </row>
    <row r="908" spans="1:10">
      <c r="A908" t="s">
        <v>5469</v>
      </c>
      <c r="B908" t="s">
        <v>7401</v>
      </c>
      <c r="C908" t="s">
        <v>1963</v>
      </c>
      <c r="D908" t="s">
        <v>1962</v>
      </c>
      <c r="E908" s="121">
        <v>43010</v>
      </c>
      <c r="F908" t="s">
        <v>1374</v>
      </c>
      <c r="H908" t="s">
        <v>5529</v>
      </c>
      <c r="J908">
        <v>0</v>
      </c>
    </row>
    <row r="909" spans="1:10">
      <c r="A909" t="s">
        <v>5469</v>
      </c>
      <c r="B909" t="s">
        <v>7402</v>
      </c>
      <c r="C909" t="s">
        <v>1965</v>
      </c>
      <c r="D909" t="s">
        <v>1964</v>
      </c>
      <c r="E909" s="121">
        <v>43009</v>
      </c>
      <c r="F909" t="s">
        <v>352</v>
      </c>
      <c r="H909" t="s">
        <v>5557</v>
      </c>
      <c r="J909">
        <v>0</v>
      </c>
    </row>
    <row r="910" spans="1:10">
      <c r="A910" t="s">
        <v>5469</v>
      </c>
      <c r="B910" t="s">
        <v>7403</v>
      </c>
      <c r="C910" t="s">
        <v>1967</v>
      </c>
      <c r="D910" t="s">
        <v>1966</v>
      </c>
      <c r="E910" s="121">
        <v>43015</v>
      </c>
      <c r="F910" t="s">
        <v>326</v>
      </c>
      <c r="H910" t="s">
        <v>5565</v>
      </c>
      <c r="J910">
        <v>0</v>
      </c>
    </row>
    <row r="911" spans="1:10">
      <c r="A911" t="s">
        <v>5469</v>
      </c>
      <c r="B911" t="s">
        <v>7404</v>
      </c>
      <c r="C911" t="s">
        <v>1969</v>
      </c>
      <c r="D911" t="s">
        <v>1968</v>
      </c>
      <c r="E911" s="121">
        <v>43014</v>
      </c>
      <c r="F911" t="s">
        <v>352</v>
      </c>
      <c r="H911" t="s">
        <v>1076</v>
      </c>
      <c r="J911">
        <v>0</v>
      </c>
    </row>
    <row r="912" spans="1:10">
      <c r="A912" t="s">
        <v>5469</v>
      </c>
      <c r="B912" t="s">
        <v>7405</v>
      </c>
      <c r="C912" t="s">
        <v>1971</v>
      </c>
      <c r="D912" t="s">
        <v>1970</v>
      </c>
      <c r="E912" s="121">
        <v>43010</v>
      </c>
      <c r="F912" t="s">
        <v>352</v>
      </c>
      <c r="H912" t="s">
        <v>5567</v>
      </c>
      <c r="J912">
        <v>0</v>
      </c>
    </row>
    <row r="913" spans="1:10">
      <c r="A913" t="s">
        <v>5469</v>
      </c>
      <c r="B913" t="s">
        <v>7406</v>
      </c>
      <c r="C913" t="s">
        <v>1973</v>
      </c>
      <c r="D913" t="s">
        <v>1972</v>
      </c>
      <c r="E913" s="121">
        <v>43010</v>
      </c>
      <c r="F913" t="s">
        <v>1374</v>
      </c>
      <c r="H913" t="s">
        <v>5567</v>
      </c>
      <c r="J913">
        <v>0</v>
      </c>
    </row>
    <row r="914" spans="1:10">
      <c r="A914" t="s">
        <v>5469</v>
      </c>
      <c r="B914" t="s">
        <v>7407</v>
      </c>
      <c r="C914" t="s">
        <v>1975</v>
      </c>
      <c r="D914" t="s">
        <v>1974</v>
      </c>
      <c r="E914" s="121">
        <v>42846</v>
      </c>
      <c r="F914" t="s">
        <v>352</v>
      </c>
      <c r="H914" t="s">
        <v>5586</v>
      </c>
      <c r="J914">
        <v>0</v>
      </c>
    </row>
    <row r="915" spans="1:10">
      <c r="A915" t="s">
        <v>5469</v>
      </c>
      <c r="B915" t="s">
        <v>7408</v>
      </c>
      <c r="C915" t="s">
        <v>1977</v>
      </c>
      <c r="D915" t="s">
        <v>1976</v>
      </c>
      <c r="E915" s="121">
        <v>43013</v>
      </c>
      <c r="F915" t="s">
        <v>352</v>
      </c>
      <c r="H915" t="s">
        <v>5587</v>
      </c>
      <c r="J915">
        <v>0</v>
      </c>
    </row>
    <row r="916" spans="1:10">
      <c r="A916" t="s">
        <v>5469</v>
      </c>
      <c r="B916" t="s">
        <v>7409</v>
      </c>
      <c r="C916" t="s">
        <v>1979</v>
      </c>
      <c r="D916" t="s">
        <v>1978</v>
      </c>
      <c r="E916" s="121">
        <v>43018</v>
      </c>
      <c r="F916" t="s">
        <v>1374</v>
      </c>
      <c r="H916" t="s">
        <v>5588</v>
      </c>
      <c r="J916">
        <v>0</v>
      </c>
    </row>
    <row r="917" spans="1:10">
      <c r="A917" t="s">
        <v>5469</v>
      </c>
      <c r="B917" t="s">
        <v>7410</v>
      </c>
      <c r="C917" t="s">
        <v>1981</v>
      </c>
      <c r="D917" t="s">
        <v>1980</v>
      </c>
      <c r="E917" s="121">
        <v>43009</v>
      </c>
      <c r="F917" t="s">
        <v>1738</v>
      </c>
      <c r="H917" t="s">
        <v>5546</v>
      </c>
      <c r="J917">
        <v>0</v>
      </c>
    </row>
    <row r="918" spans="1:10">
      <c r="A918" t="s">
        <v>5469</v>
      </c>
      <c r="B918" t="s">
        <v>7411</v>
      </c>
      <c r="C918" t="s">
        <v>1983</v>
      </c>
      <c r="D918" t="s">
        <v>1982</v>
      </c>
      <c r="E918" s="121">
        <v>43020</v>
      </c>
      <c r="F918" t="s">
        <v>176</v>
      </c>
      <c r="H918" t="s">
        <v>5546</v>
      </c>
      <c r="J918">
        <v>0</v>
      </c>
    </row>
    <row r="919" spans="1:10">
      <c r="A919" t="s">
        <v>5438</v>
      </c>
      <c r="B919" t="s">
        <v>7412</v>
      </c>
      <c r="C919" t="s">
        <v>1985</v>
      </c>
      <c r="D919" t="s">
        <v>1984</v>
      </c>
      <c r="E919" s="121">
        <v>43009</v>
      </c>
      <c r="F919" t="s">
        <v>1374</v>
      </c>
      <c r="H919" t="s">
        <v>5445</v>
      </c>
      <c r="J919">
        <v>0</v>
      </c>
    </row>
    <row r="920" spans="1:10">
      <c r="A920" t="s">
        <v>5438</v>
      </c>
      <c r="B920" t="s">
        <v>7413</v>
      </c>
      <c r="C920" t="s">
        <v>1987</v>
      </c>
      <c r="D920" t="s">
        <v>1986</v>
      </c>
      <c r="E920" s="121">
        <v>43009</v>
      </c>
      <c r="F920" t="s">
        <v>1374</v>
      </c>
      <c r="H920" t="s">
        <v>5455</v>
      </c>
      <c r="J920">
        <v>0</v>
      </c>
    </row>
    <row r="921" spans="1:10">
      <c r="A921" t="s">
        <v>5438</v>
      </c>
      <c r="B921" t="s">
        <v>7414</v>
      </c>
      <c r="C921" t="s">
        <v>1989</v>
      </c>
      <c r="D921" t="s">
        <v>1988</v>
      </c>
      <c r="E921" s="121">
        <v>43018</v>
      </c>
      <c r="F921" t="s">
        <v>1374</v>
      </c>
      <c r="H921" t="s">
        <v>5538</v>
      </c>
      <c r="J921">
        <v>0</v>
      </c>
    </row>
    <row r="922" spans="1:10">
      <c r="A922" t="s">
        <v>5340</v>
      </c>
      <c r="B922" t="s">
        <v>7415</v>
      </c>
      <c r="C922" t="s">
        <v>1991</v>
      </c>
      <c r="D922" t="s">
        <v>1990</v>
      </c>
      <c r="F922" t="s">
        <v>203</v>
      </c>
      <c r="H922" t="s">
        <v>5589</v>
      </c>
      <c r="J922">
        <v>0</v>
      </c>
    </row>
    <row r="923" spans="1:10">
      <c r="A923" t="s">
        <v>5469</v>
      </c>
      <c r="B923" t="s">
        <v>7416</v>
      </c>
      <c r="C923" t="s">
        <v>1993</v>
      </c>
      <c r="D923" t="s">
        <v>1992</v>
      </c>
      <c r="E923" s="121">
        <v>43012</v>
      </c>
      <c r="F923" t="s">
        <v>1994</v>
      </c>
      <c r="H923" t="s">
        <v>5590</v>
      </c>
      <c r="J923">
        <v>0</v>
      </c>
    </row>
    <row r="924" spans="1:10">
      <c r="A924" t="s">
        <v>5469</v>
      </c>
      <c r="B924" t="s">
        <v>7417</v>
      </c>
      <c r="C924" t="s">
        <v>1996</v>
      </c>
      <c r="D924" t="s">
        <v>1995</v>
      </c>
      <c r="E924" s="121">
        <v>43024</v>
      </c>
      <c r="F924" t="s">
        <v>1994</v>
      </c>
      <c r="H924" t="s">
        <v>5511</v>
      </c>
      <c r="J924">
        <v>0</v>
      </c>
    </row>
    <row r="925" spans="1:10">
      <c r="A925" t="s">
        <v>5389</v>
      </c>
      <c r="B925" t="s">
        <v>7418</v>
      </c>
      <c r="C925" t="s">
        <v>1998</v>
      </c>
      <c r="D925" t="s">
        <v>1997</v>
      </c>
      <c r="E925" s="121">
        <v>43010</v>
      </c>
      <c r="F925" t="s">
        <v>107</v>
      </c>
      <c r="H925" t="s">
        <v>5397</v>
      </c>
      <c r="J925">
        <v>0</v>
      </c>
    </row>
    <row r="926" spans="1:10">
      <c r="A926" t="s">
        <v>5389</v>
      </c>
      <c r="B926" t="s">
        <v>7419</v>
      </c>
      <c r="C926" t="s">
        <v>2000</v>
      </c>
      <c r="D926" t="s">
        <v>1999</v>
      </c>
      <c r="E926" s="121">
        <v>43017</v>
      </c>
      <c r="F926" t="s">
        <v>57</v>
      </c>
      <c r="H926" t="s">
        <v>5591</v>
      </c>
      <c r="J926">
        <v>0</v>
      </c>
    </row>
    <row r="927" spans="1:10">
      <c r="A927" t="s">
        <v>5389</v>
      </c>
      <c r="B927" t="s">
        <v>7420</v>
      </c>
      <c r="C927" t="s">
        <v>2002</v>
      </c>
      <c r="D927" t="s">
        <v>2001</v>
      </c>
      <c r="E927" s="121">
        <v>43024</v>
      </c>
      <c r="F927" t="s">
        <v>57</v>
      </c>
      <c r="H927" t="s">
        <v>5416</v>
      </c>
      <c r="J927">
        <v>1</v>
      </c>
    </row>
    <row r="928" spans="1:10">
      <c r="A928" t="s">
        <v>5389</v>
      </c>
      <c r="B928" t="s">
        <v>7421</v>
      </c>
      <c r="C928" t="s">
        <v>2004</v>
      </c>
      <c r="D928" t="s">
        <v>2003</v>
      </c>
      <c r="E928" s="121">
        <v>43024</v>
      </c>
      <c r="F928" t="s">
        <v>57</v>
      </c>
      <c r="H928" t="s">
        <v>5416</v>
      </c>
      <c r="J928">
        <v>0</v>
      </c>
    </row>
    <row r="929" spans="1:10">
      <c r="A929" t="s">
        <v>5389</v>
      </c>
      <c r="B929" t="s">
        <v>7422</v>
      </c>
      <c r="C929" t="s">
        <v>2006</v>
      </c>
      <c r="D929" t="s">
        <v>2005</v>
      </c>
      <c r="E929" s="121">
        <v>43009</v>
      </c>
      <c r="F929" t="s">
        <v>326</v>
      </c>
      <c r="H929" t="s">
        <v>5416</v>
      </c>
      <c r="J929">
        <v>0</v>
      </c>
    </row>
    <row r="930" spans="1:10">
      <c r="A930" t="s">
        <v>5340</v>
      </c>
      <c r="B930" t="s">
        <v>7423</v>
      </c>
      <c r="C930" t="s">
        <v>2008</v>
      </c>
      <c r="D930" t="s">
        <v>2007</v>
      </c>
      <c r="E930" s="121">
        <v>43024</v>
      </c>
      <c r="F930" t="s">
        <v>107</v>
      </c>
      <c r="H930" t="s">
        <v>5366</v>
      </c>
      <c r="J930">
        <v>0</v>
      </c>
    </row>
    <row r="931" spans="1:10">
      <c r="A931" t="s">
        <v>5340</v>
      </c>
      <c r="B931" t="s">
        <v>7424</v>
      </c>
      <c r="C931" t="s">
        <v>2010</v>
      </c>
      <c r="D931" t="s">
        <v>2009</v>
      </c>
      <c r="E931" s="121">
        <v>43022</v>
      </c>
      <c r="F931" t="s">
        <v>176</v>
      </c>
      <c r="H931" t="s">
        <v>5366</v>
      </c>
      <c r="J931">
        <v>0</v>
      </c>
    </row>
    <row r="932" spans="1:10">
      <c r="A932" t="s">
        <v>5340</v>
      </c>
      <c r="B932" t="s">
        <v>7425</v>
      </c>
      <c r="C932" t="s">
        <v>2012</v>
      </c>
      <c r="D932" t="s">
        <v>2011</v>
      </c>
      <c r="E932" s="121">
        <v>43010</v>
      </c>
      <c r="F932" t="s">
        <v>57</v>
      </c>
      <c r="H932" t="s">
        <v>5380</v>
      </c>
      <c r="J932">
        <v>0</v>
      </c>
    </row>
    <row r="933" spans="1:10">
      <c r="A933" t="s">
        <v>5340</v>
      </c>
      <c r="B933" t="s">
        <v>7426</v>
      </c>
      <c r="C933" t="s">
        <v>2014</v>
      </c>
      <c r="D933" t="s">
        <v>2013</v>
      </c>
      <c r="E933" s="121">
        <v>43021</v>
      </c>
      <c r="F933" t="s">
        <v>57</v>
      </c>
      <c r="H933" t="s">
        <v>5351</v>
      </c>
      <c r="J933">
        <v>0</v>
      </c>
    </row>
    <row r="934" spans="1:10">
      <c r="A934" t="s">
        <v>5340</v>
      </c>
      <c r="B934" t="s">
        <v>7427</v>
      </c>
      <c r="C934" t="s">
        <v>2016</v>
      </c>
      <c r="D934" t="s">
        <v>2015</v>
      </c>
      <c r="E934" s="121">
        <v>43010</v>
      </c>
      <c r="F934" t="s">
        <v>57</v>
      </c>
      <c r="H934" t="s">
        <v>5351</v>
      </c>
      <c r="J934">
        <v>0</v>
      </c>
    </row>
    <row r="935" spans="1:10">
      <c r="A935" t="s">
        <v>5340</v>
      </c>
      <c r="B935" t="s">
        <v>7428</v>
      </c>
      <c r="C935" t="s">
        <v>2018</v>
      </c>
      <c r="D935" t="s">
        <v>2017</v>
      </c>
      <c r="E935" s="121">
        <v>43010</v>
      </c>
      <c r="F935" t="s">
        <v>57</v>
      </c>
      <c r="H935" t="s">
        <v>5375</v>
      </c>
      <c r="J935">
        <v>0</v>
      </c>
    </row>
    <row r="936" spans="1:10">
      <c r="A936" t="s">
        <v>5340</v>
      </c>
      <c r="B936" t="s">
        <v>7429</v>
      </c>
      <c r="C936" t="s">
        <v>1800</v>
      </c>
      <c r="D936" t="s">
        <v>2019</v>
      </c>
      <c r="E936" s="121">
        <v>43010</v>
      </c>
      <c r="F936" t="s">
        <v>57</v>
      </c>
      <c r="H936" t="s">
        <v>5375</v>
      </c>
      <c r="J936">
        <v>0</v>
      </c>
    </row>
    <row r="937" spans="1:10">
      <c r="A937" t="s">
        <v>5340</v>
      </c>
      <c r="B937" t="s">
        <v>7430</v>
      </c>
      <c r="C937" t="s">
        <v>2021</v>
      </c>
      <c r="D937" t="s">
        <v>2020</v>
      </c>
      <c r="E937" s="121">
        <v>43003</v>
      </c>
      <c r="F937" t="s">
        <v>107</v>
      </c>
      <c r="H937" t="s">
        <v>5592</v>
      </c>
      <c r="J937">
        <v>0</v>
      </c>
    </row>
    <row r="938" spans="1:10">
      <c r="A938" t="s">
        <v>5340</v>
      </c>
      <c r="B938" t="s">
        <v>7431</v>
      </c>
      <c r="C938" t="s">
        <v>2023</v>
      </c>
      <c r="D938" t="s">
        <v>2022</v>
      </c>
      <c r="E938" s="121">
        <v>43010</v>
      </c>
      <c r="F938" t="s">
        <v>57</v>
      </c>
      <c r="H938" t="s">
        <v>5592</v>
      </c>
      <c r="J938">
        <v>0</v>
      </c>
    </row>
    <row r="939" spans="1:10">
      <c r="A939" t="s">
        <v>5340</v>
      </c>
      <c r="B939" t="s">
        <v>7432</v>
      </c>
      <c r="C939" t="s">
        <v>2025</v>
      </c>
      <c r="D939" t="s">
        <v>2024</v>
      </c>
      <c r="E939" s="121">
        <v>43010</v>
      </c>
      <c r="F939" t="s">
        <v>176</v>
      </c>
      <c r="H939" t="s">
        <v>5592</v>
      </c>
      <c r="J939">
        <v>0</v>
      </c>
    </row>
    <row r="940" spans="1:10">
      <c r="A940" t="s">
        <v>5340</v>
      </c>
      <c r="B940" t="s">
        <v>7433</v>
      </c>
      <c r="C940" t="s">
        <v>2027</v>
      </c>
      <c r="D940" t="s">
        <v>2026</v>
      </c>
      <c r="E940" s="121">
        <v>43010</v>
      </c>
      <c r="F940" t="s">
        <v>326</v>
      </c>
      <c r="H940" t="s">
        <v>5592</v>
      </c>
      <c r="J940">
        <v>0</v>
      </c>
    </row>
    <row r="941" spans="1:10">
      <c r="A941" t="s">
        <v>5340</v>
      </c>
      <c r="B941" t="s">
        <v>7434</v>
      </c>
      <c r="C941" t="s">
        <v>2029</v>
      </c>
      <c r="D941" t="s">
        <v>2028</v>
      </c>
      <c r="E941" s="121">
        <v>43018</v>
      </c>
      <c r="F941" t="s">
        <v>57</v>
      </c>
      <c r="H941" t="s">
        <v>5374</v>
      </c>
      <c r="J941">
        <v>1</v>
      </c>
    </row>
    <row r="942" spans="1:10">
      <c r="A942" t="s">
        <v>5340</v>
      </c>
      <c r="B942" t="s">
        <v>7435</v>
      </c>
      <c r="C942" t="s">
        <v>2031</v>
      </c>
      <c r="D942" t="s">
        <v>2030</v>
      </c>
      <c r="E942" s="121">
        <v>43022</v>
      </c>
      <c r="F942" t="s">
        <v>326</v>
      </c>
      <c r="H942" t="s">
        <v>5374</v>
      </c>
      <c r="J942">
        <v>0</v>
      </c>
    </row>
    <row r="943" spans="1:10">
      <c r="A943" t="s">
        <v>5340</v>
      </c>
      <c r="B943" t="s">
        <v>7436</v>
      </c>
      <c r="C943" t="s">
        <v>2033</v>
      </c>
      <c r="D943" t="s">
        <v>2032</v>
      </c>
      <c r="E943" s="121">
        <v>43024</v>
      </c>
      <c r="F943" t="s">
        <v>107</v>
      </c>
      <c r="H943" t="s">
        <v>5554</v>
      </c>
      <c r="J943">
        <v>0</v>
      </c>
    </row>
    <row r="944" spans="1:10">
      <c r="A944" t="s">
        <v>5438</v>
      </c>
      <c r="B944" t="s">
        <v>7437</v>
      </c>
      <c r="C944" t="s">
        <v>2035</v>
      </c>
      <c r="D944" t="s">
        <v>2034</v>
      </c>
      <c r="E944" s="121">
        <v>43010</v>
      </c>
      <c r="F944" t="s">
        <v>57</v>
      </c>
      <c r="H944" t="s">
        <v>5461</v>
      </c>
      <c r="J944">
        <v>0</v>
      </c>
    </row>
    <row r="945" spans="1:10">
      <c r="A945" t="s">
        <v>5340</v>
      </c>
      <c r="B945" t="s">
        <v>7438</v>
      </c>
      <c r="C945" t="s">
        <v>2037</v>
      </c>
      <c r="D945" t="s">
        <v>2036</v>
      </c>
      <c r="E945" s="121">
        <v>43027</v>
      </c>
      <c r="F945" t="s">
        <v>57</v>
      </c>
      <c r="H945" t="s">
        <v>5352</v>
      </c>
      <c r="J945">
        <v>0</v>
      </c>
    </row>
    <row r="946" spans="1:10">
      <c r="A946" t="s">
        <v>5306</v>
      </c>
      <c r="B946" t="s">
        <v>7439</v>
      </c>
      <c r="C946" t="s">
        <v>2039</v>
      </c>
      <c r="D946" t="s">
        <v>2038</v>
      </c>
      <c r="E946" s="121">
        <v>43018</v>
      </c>
      <c r="F946" t="s">
        <v>1374</v>
      </c>
      <c r="H946" t="s">
        <v>5308</v>
      </c>
      <c r="J946">
        <v>0</v>
      </c>
    </row>
    <row r="947" spans="1:10">
      <c r="A947" t="s">
        <v>5306</v>
      </c>
      <c r="B947" t="s">
        <v>7440</v>
      </c>
      <c r="C947" t="s">
        <v>2041</v>
      </c>
      <c r="D947" t="s">
        <v>2040</v>
      </c>
      <c r="E947" s="121">
        <v>43010</v>
      </c>
      <c r="F947" t="s">
        <v>1374</v>
      </c>
      <c r="H947" t="s">
        <v>5310</v>
      </c>
      <c r="J947">
        <v>0</v>
      </c>
    </row>
    <row r="948" spans="1:10">
      <c r="A948" t="s">
        <v>5306</v>
      </c>
      <c r="B948" t="s">
        <v>7441</v>
      </c>
      <c r="C948" t="s">
        <v>2043</v>
      </c>
      <c r="D948" t="s">
        <v>2042</v>
      </c>
      <c r="E948" s="121">
        <v>43026</v>
      </c>
      <c r="F948" t="s">
        <v>1374</v>
      </c>
      <c r="H948" t="s">
        <v>5310</v>
      </c>
      <c r="J948">
        <v>0</v>
      </c>
    </row>
    <row r="949" spans="1:10">
      <c r="A949" t="s">
        <v>5306</v>
      </c>
      <c r="B949" t="s">
        <v>7442</v>
      </c>
      <c r="C949" t="s">
        <v>2045</v>
      </c>
      <c r="D949" t="s">
        <v>2044</v>
      </c>
      <c r="E949" s="121">
        <v>43026</v>
      </c>
      <c r="F949" t="s">
        <v>1374</v>
      </c>
      <c r="H949" t="s">
        <v>5311</v>
      </c>
      <c r="J949">
        <v>0</v>
      </c>
    </row>
    <row r="950" spans="1:10">
      <c r="A950" t="s">
        <v>5306</v>
      </c>
      <c r="B950" t="s">
        <v>7443</v>
      </c>
      <c r="C950" t="s">
        <v>2047</v>
      </c>
      <c r="D950" t="s">
        <v>2046</v>
      </c>
      <c r="E950" s="121">
        <v>43018</v>
      </c>
      <c r="F950" t="s">
        <v>1374</v>
      </c>
      <c r="H950" t="s">
        <v>5579</v>
      </c>
      <c r="J950">
        <v>0</v>
      </c>
    </row>
    <row r="951" spans="1:10">
      <c r="A951" t="s">
        <v>5306</v>
      </c>
      <c r="B951" t="s">
        <v>7444</v>
      </c>
      <c r="C951" t="s">
        <v>2049</v>
      </c>
      <c r="D951" t="s">
        <v>2048</v>
      </c>
      <c r="E951" s="121">
        <v>43019</v>
      </c>
      <c r="F951" t="s">
        <v>1374</v>
      </c>
      <c r="H951" t="s">
        <v>5579</v>
      </c>
      <c r="J951">
        <v>0</v>
      </c>
    </row>
    <row r="952" spans="1:10">
      <c r="A952" t="s">
        <v>5306</v>
      </c>
      <c r="B952" t="s">
        <v>7445</v>
      </c>
      <c r="C952" t="s">
        <v>2051</v>
      </c>
      <c r="D952" t="s">
        <v>2050</v>
      </c>
      <c r="E952" s="121">
        <v>43018</v>
      </c>
      <c r="F952" t="s">
        <v>1374</v>
      </c>
      <c r="H952" t="s">
        <v>5579</v>
      </c>
      <c r="J952">
        <v>0</v>
      </c>
    </row>
    <row r="953" spans="1:10">
      <c r="A953" t="s">
        <v>5306</v>
      </c>
      <c r="B953" t="s">
        <v>7446</v>
      </c>
      <c r="C953" t="s">
        <v>2053</v>
      </c>
      <c r="D953" t="s">
        <v>2052</v>
      </c>
      <c r="E953" s="121">
        <v>43019</v>
      </c>
      <c r="F953" t="s">
        <v>1374</v>
      </c>
      <c r="H953" t="s">
        <v>5579</v>
      </c>
      <c r="J953">
        <v>0</v>
      </c>
    </row>
    <row r="954" spans="1:10">
      <c r="A954" t="s">
        <v>5306</v>
      </c>
      <c r="B954" t="s">
        <v>7447</v>
      </c>
      <c r="C954" t="s">
        <v>1713</v>
      </c>
      <c r="D954" t="s">
        <v>2054</v>
      </c>
      <c r="E954" s="121">
        <v>43010</v>
      </c>
      <c r="F954" t="s">
        <v>1374</v>
      </c>
      <c r="H954" t="s">
        <v>5314</v>
      </c>
      <c r="J954">
        <v>0</v>
      </c>
    </row>
    <row r="955" spans="1:10">
      <c r="A955" t="s">
        <v>5306</v>
      </c>
      <c r="B955" t="s">
        <v>7448</v>
      </c>
      <c r="C955" t="s">
        <v>2056</v>
      </c>
      <c r="D955" t="s">
        <v>2055</v>
      </c>
      <c r="E955" s="121">
        <v>43017</v>
      </c>
      <c r="F955" t="s">
        <v>1374</v>
      </c>
      <c r="H955" t="s">
        <v>5314</v>
      </c>
      <c r="J955">
        <v>0</v>
      </c>
    </row>
    <row r="956" spans="1:10">
      <c r="A956" t="s">
        <v>5306</v>
      </c>
      <c r="B956" t="s">
        <v>7449</v>
      </c>
      <c r="C956" t="s">
        <v>2058</v>
      </c>
      <c r="D956" t="s">
        <v>2057</v>
      </c>
      <c r="E956" s="121">
        <v>43027</v>
      </c>
      <c r="F956" t="s">
        <v>1374</v>
      </c>
      <c r="H956" t="s">
        <v>5314</v>
      </c>
      <c r="J956">
        <v>0</v>
      </c>
    </row>
    <row r="957" spans="1:10">
      <c r="A957" t="s">
        <v>5306</v>
      </c>
      <c r="B957" t="s">
        <v>7450</v>
      </c>
      <c r="C957" t="s">
        <v>2060</v>
      </c>
      <c r="D957" t="s">
        <v>2059</v>
      </c>
      <c r="E957" s="121">
        <v>43027</v>
      </c>
      <c r="F957" t="s">
        <v>1374</v>
      </c>
      <c r="H957" t="s">
        <v>5518</v>
      </c>
      <c r="J957">
        <v>0</v>
      </c>
    </row>
    <row r="958" spans="1:10">
      <c r="A958" t="s">
        <v>5306</v>
      </c>
      <c r="B958" t="s">
        <v>7451</v>
      </c>
      <c r="C958" t="s">
        <v>2062</v>
      </c>
      <c r="D958" t="s">
        <v>2061</v>
      </c>
      <c r="E958" s="121">
        <v>43017</v>
      </c>
      <c r="F958" t="s">
        <v>107</v>
      </c>
      <c r="H958" t="s">
        <v>5593</v>
      </c>
      <c r="J958">
        <v>0</v>
      </c>
    </row>
    <row r="959" spans="1:10">
      <c r="A959" t="s">
        <v>5306</v>
      </c>
      <c r="B959" t="s">
        <v>7452</v>
      </c>
      <c r="C959" t="s">
        <v>2064</v>
      </c>
      <c r="D959" t="s">
        <v>2063</v>
      </c>
      <c r="E959" s="121">
        <v>43019</v>
      </c>
      <c r="F959" t="s">
        <v>1374</v>
      </c>
      <c r="H959" t="s">
        <v>5320</v>
      </c>
      <c r="J959">
        <v>0</v>
      </c>
    </row>
    <row r="960" spans="1:10">
      <c r="A960" t="s">
        <v>5306</v>
      </c>
      <c r="B960" t="s">
        <v>7453</v>
      </c>
      <c r="C960" t="s">
        <v>2066</v>
      </c>
      <c r="D960" t="s">
        <v>2065</v>
      </c>
      <c r="E960" s="121">
        <v>43020</v>
      </c>
      <c r="F960" t="s">
        <v>1374</v>
      </c>
      <c r="H960" t="s">
        <v>5320</v>
      </c>
      <c r="J960">
        <v>0</v>
      </c>
    </row>
    <row r="961" spans="1:10">
      <c r="A961" t="s">
        <v>5306</v>
      </c>
      <c r="B961" t="s">
        <v>7454</v>
      </c>
      <c r="C961" t="s">
        <v>2068</v>
      </c>
      <c r="D961" t="s">
        <v>2067</v>
      </c>
      <c r="E961" s="121">
        <v>43024</v>
      </c>
      <c r="F961" t="s">
        <v>1374</v>
      </c>
      <c r="H961" t="s">
        <v>5320</v>
      </c>
      <c r="J961">
        <v>0</v>
      </c>
    </row>
    <row r="962" spans="1:10">
      <c r="A962" t="s">
        <v>5306</v>
      </c>
      <c r="B962" t="s">
        <v>7455</v>
      </c>
      <c r="C962" t="s">
        <v>2070</v>
      </c>
      <c r="D962" t="s">
        <v>2069</v>
      </c>
      <c r="E962" s="121">
        <v>43026</v>
      </c>
      <c r="F962" t="s">
        <v>1738</v>
      </c>
      <c r="H962" t="s">
        <v>5320</v>
      </c>
      <c r="J962">
        <v>0</v>
      </c>
    </row>
    <row r="963" spans="1:10">
      <c r="A963" t="s">
        <v>5306</v>
      </c>
      <c r="B963" t="s">
        <v>7456</v>
      </c>
      <c r="C963" t="s">
        <v>2072</v>
      </c>
      <c r="D963" t="s">
        <v>2071</v>
      </c>
      <c r="E963" s="121">
        <v>43006</v>
      </c>
      <c r="F963" t="s">
        <v>1374</v>
      </c>
      <c r="H963" t="s">
        <v>5594</v>
      </c>
      <c r="J963">
        <v>0</v>
      </c>
    </row>
    <row r="964" spans="1:10">
      <c r="A964" t="s">
        <v>5306</v>
      </c>
      <c r="B964" t="s">
        <v>7457</v>
      </c>
      <c r="C964" t="s">
        <v>2074</v>
      </c>
      <c r="D964" t="s">
        <v>2073</v>
      </c>
      <c r="E964" s="121">
        <v>43026</v>
      </c>
      <c r="F964" t="s">
        <v>1374</v>
      </c>
      <c r="H964" t="s">
        <v>5533</v>
      </c>
      <c r="J964">
        <v>0</v>
      </c>
    </row>
    <row r="965" spans="1:10">
      <c r="A965" t="s">
        <v>5306</v>
      </c>
      <c r="B965" t="s">
        <v>7458</v>
      </c>
      <c r="C965" t="s">
        <v>2076</v>
      </c>
      <c r="D965" t="s">
        <v>2075</v>
      </c>
      <c r="E965" s="121">
        <v>43026</v>
      </c>
      <c r="F965" t="s">
        <v>1374</v>
      </c>
      <c r="H965" t="s">
        <v>5533</v>
      </c>
      <c r="J965">
        <v>0</v>
      </c>
    </row>
    <row r="966" spans="1:10">
      <c r="A966" t="s">
        <v>5306</v>
      </c>
      <c r="B966" t="s">
        <v>7459</v>
      </c>
      <c r="C966" t="s">
        <v>2078</v>
      </c>
      <c r="D966" t="s">
        <v>2077</v>
      </c>
      <c r="E966" s="121">
        <v>43026</v>
      </c>
      <c r="F966" t="s">
        <v>1374</v>
      </c>
      <c r="H966" t="s">
        <v>5562</v>
      </c>
      <c r="J966">
        <v>0</v>
      </c>
    </row>
    <row r="967" spans="1:10">
      <c r="A967" t="s">
        <v>5306</v>
      </c>
      <c r="B967" t="s">
        <v>7460</v>
      </c>
      <c r="C967" t="s">
        <v>2080</v>
      </c>
      <c r="D967" t="s">
        <v>2079</v>
      </c>
      <c r="E967" s="121">
        <v>43027</v>
      </c>
      <c r="F967" t="s">
        <v>1738</v>
      </c>
      <c r="H967" t="s">
        <v>5562</v>
      </c>
      <c r="J967">
        <v>0</v>
      </c>
    </row>
    <row r="968" spans="1:10">
      <c r="A968" t="s">
        <v>5306</v>
      </c>
      <c r="B968" t="s">
        <v>7461</v>
      </c>
      <c r="C968" t="s">
        <v>2082</v>
      </c>
      <c r="D968" t="s">
        <v>2081</v>
      </c>
      <c r="E968" s="121">
        <v>43020</v>
      </c>
      <c r="F968" t="s">
        <v>1374</v>
      </c>
      <c r="H968" t="s">
        <v>5558</v>
      </c>
      <c r="J968">
        <v>0</v>
      </c>
    </row>
    <row r="969" spans="1:10">
      <c r="A969" t="s">
        <v>5306</v>
      </c>
      <c r="B969" t="s">
        <v>7462</v>
      </c>
      <c r="C969" t="s">
        <v>2084</v>
      </c>
      <c r="D969" t="s">
        <v>2083</v>
      </c>
      <c r="E969" s="121">
        <v>43020</v>
      </c>
      <c r="F969" t="s">
        <v>1738</v>
      </c>
      <c r="H969" t="s">
        <v>5558</v>
      </c>
      <c r="J969">
        <v>0</v>
      </c>
    </row>
    <row r="970" spans="1:10">
      <c r="A970" t="s">
        <v>5306</v>
      </c>
      <c r="B970" t="s">
        <v>7463</v>
      </c>
      <c r="C970" t="s">
        <v>2086</v>
      </c>
      <c r="D970" t="s">
        <v>2085</v>
      </c>
      <c r="E970" s="121">
        <v>43024</v>
      </c>
      <c r="F970" t="s">
        <v>107</v>
      </c>
      <c r="H970" t="s">
        <v>5583</v>
      </c>
      <c r="J970">
        <v>1</v>
      </c>
    </row>
    <row r="971" spans="1:10">
      <c r="A971" t="s">
        <v>5306</v>
      </c>
      <c r="B971" t="s">
        <v>7464</v>
      </c>
      <c r="C971" t="s">
        <v>2088</v>
      </c>
      <c r="D971" t="s">
        <v>2087</v>
      </c>
      <c r="E971" s="121" t="s">
        <v>2089</v>
      </c>
      <c r="F971" t="s">
        <v>1374</v>
      </c>
      <c r="H971" t="s">
        <v>5583</v>
      </c>
      <c r="J971">
        <v>0</v>
      </c>
    </row>
    <row r="972" spans="1:10">
      <c r="A972" t="s">
        <v>5306</v>
      </c>
      <c r="B972" t="s">
        <v>7465</v>
      </c>
      <c r="C972" t="s">
        <v>2091</v>
      </c>
      <c r="D972" t="s">
        <v>2090</v>
      </c>
      <c r="E972" s="121">
        <v>43020</v>
      </c>
      <c r="F972" t="s">
        <v>1374</v>
      </c>
      <c r="H972" t="s">
        <v>5583</v>
      </c>
      <c r="J972">
        <v>0</v>
      </c>
    </row>
    <row r="973" spans="1:10">
      <c r="A973" t="s">
        <v>5306</v>
      </c>
      <c r="B973" t="s">
        <v>7466</v>
      </c>
      <c r="C973" t="s">
        <v>2093</v>
      </c>
      <c r="D973" t="s">
        <v>2092</v>
      </c>
      <c r="E973" s="121" t="s">
        <v>2089</v>
      </c>
      <c r="F973" t="s">
        <v>1374</v>
      </c>
      <c r="H973" t="s">
        <v>5583</v>
      </c>
      <c r="J973">
        <v>0</v>
      </c>
    </row>
    <row r="974" spans="1:10">
      <c r="A974" t="s">
        <v>5306</v>
      </c>
      <c r="B974" t="s">
        <v>7467</v>
      </c>
      <c r="C974" t="s">
        <v>2095</v>
      </c>
      <c r="D974" t="s">
        <v>2094</v>
      </c>
      <c r="E974" s="121" t="s">
        <v>2089</v>
      </c>
      <c r="F974" t="s">
        <v>1374</v>
      </c>
      <c r="H974" t="s">
        <v>5583</v>
      </c>
      <c r="J974">
        <v>0</v>
      </c>
    </row>
    <row r="975" spans="1:10">
      <c r="A975" t="s">
        <v>5306</v>
      </c>
      <c r="B975" t="s">
        <v>7468</v>
      </c>
      <c r="C975" t="s">
        <v>2097</v>
      </c>
      <c r="D975" t="s">
        <v>2096</v>
      </c>
      <c r="E975" s="121">
        <v>43010</v>
      </c>
      <c r="F975" t="s">
        <v>1374</v>
      </c>
      <c r="H975" t="s">
        <v>5583</v>
      </c>
      <c r="J975">
        <v>1</v>
      </c>
    </row>
    <row r="976" spans="1:10">
      <c r="A976" t="s">
        <v>5306</v>
      </c>
      <c r="B976" t="s">
        <v>7469</v>
      </c>
      <c r="C976" t="s">
        <v>2099</v>
      </c>
      <c r="D976" t="s">
        <v>2098</v>
      </c>
      <c r="E976" s="121" t="s">
        <v>2100</v>
      </c>
      <c r="F976" t="s">
        <v>1738</v>
      </c>
      <c r="H976" t="s">
        <v>5583</v>
      </c>
      <c r="J976">
        <v>0</v>
      </c>
    </row>
    <row r="977" spans="1:10">
      <c r="A977" t="s">
        <v>5306</v>
      </c>
      <c r="B977" t="s">
        <v>7470</v>
      </c>
      <c r="C977" t="s">
        <v>2102</v>
      </c>
      <c r="D977" t="s">
        <v>2101</v>
      </c>
      <c r="E977" s="121">
        <v>43021</v>
      </c>
      <c r="F977" t="s">
        <v>1738</v>
      </c>
      <c r="H977" t="s">
        <v>5583</v>
      </c>
      <c r="J977">
        <v>0</v>
      </c>
    </row>
    <row r="978" spans="1:10">
      <c r="A978" t="s">
        <v>5306</v>
      </c>
      <c r="B978" t="s">
        <v>7471</v>
      </c>
      <c r="C978" t="s">
        <v>2104</v>
      </c>
      <c r="D978" t="s">
        <v>2103</v>
      </c>
      <c r="E978" s="121">
        <v>43019</v>
      </c>
      <c r="F978" t="s">
        <v>1374</v>
      </c>
      <c r="H978" t="s">
        <v>5559</v>
      </c>
      <c r="J978">
        <v>0</v>
      </c>
    </row>
    <row r="979" spans="1:10">
      <c r="A979" t="s">
        <v>5306</v>
      </c>
      <c r="B979" t="s">
        <v>7472</v>
      </c>
      <c r="C979" t="s">
        <v>2106</v>
      </c>
      <c r="D979" t="s">
        <v>2105</v>
      </c>
      <c r="E979" s="121">
        <v>43025</v>
      </c>
      <c r="F979" t="s">
        <v>1738</v>
      </c>
      <c r="H979" t="s">
        <v>5559</v>
      </c>
      <c r="J979">
        <v>0</v>
      </c>
    </row>
    <row r="980" spans="1:10">
      <c r="A980" t="s">
        <v>5306</v>
      </c>
      <c r="B980" t="s">
        <v>7473</v>
      </c>
      <c r="C980" t="s">
        <v>2108</v>
      </c>
      <c r="D980" t="s">
        <v>2107</v>
      </c>
      <c r="E980" s="121">
        <v>43028</v>
      </c>
      <c r="F980" t="s">
        <v>1374</v>
      </c>
      <c r="H980" t="s">
        <v>5560</v>
      </c>
      <c r="J980">
        <v>0</v>
      </c>
    </row>
    <row r="981" spans="1:10">
      <c r="A981" t="s">
        <v>58</v>
      </c>
      <c r="B981" t="s">
        <v>7474</v>
      </c>
      <c r="C981" t="s">
        <v>2110</v>
      </c>
      <c r="D981" t="s">
        <v>2109</v>
      </c>
      <c r="E981" s="121">
        <v>43024</v>
      </c>
      <c r="F981" t="s">
        <v>15</v>
      </c>
      <c r="H981" t="s">
        <v>4735</v>
      </c>
      <c r="J981">
        <v>0</v>
      </c>
    </row>
    <row r="982" spans="1:10">
      <c r="A982" t="s">
        <v>5306</v>
      </c>
      <c r="B982" t="s">
        <v>7475</v>
      </c>
      <c r="C982" t="s">
        <v>2112</v>
      </c>
      <c r="D982" t="s">
        <v>2111</v>
      </c>
      <c r="E982" s="121">
        <v>43006</v>
      </c>
      <c r="F982" t="s">
        <v>1374</v>
      </c>
      <c r="H982" t="s">
        <v>5583</v>
      </c>
      <c r="J982">
        <v>0</v>
      </c>
    </row>
    <row r="983" spans="1:10">
      <c r="A983" t="s">
        <v>5306</v>
      </c>
      <c r="B983" t="s">
        <v>7476</v>
      </c>
      <c r="C983" t="s">
        <v>2114</v>
      </c>
      <c r="D983" t="s">
        <v>2113</v>
      </c>
      <c r="E983" s="121">
        <v>43006</v>
      </c>
      <c r="F983" t="s">
        <v>1374</v>
      </c>
      <c r="H983" t="s">
        <v>5583</v>
      </c>
      <c r="J983">
        <v>0</v>
      </c>
    </row>
    <row r="984" spans="1:10">
      <c r="A984" t="s">
        <v>5306</v>
      </c>
      <c r="B984" t="s">
        <v>7477</v>
      </c>
      <c r="C984" t="s">
        <v>2116</v>
      </c>
      <c r="D984" t="s">
        <v>2115</v>
      </c>
      <c r="E984" s="121">
        <v>42998</v>
      </c>
      <c r="F984" t="s">
        <v>107</v>
      </c>
      <c r="H984" t="s">
        <v>5560</v>
      </c>
      <c r="J984">
        <v>0</v>
      </c>
    </row>
    <row r="985" spans="1:10">
      <c r="A985" t="s">
        <v>5340</v>
      </c>
      <c r="B985" t="s">
        <v>7478</v>
      </c>
      <c r="C985" t="s">
        <v>2118</v>
      </c>
      <c r="D985" t="s">
        <v>2117</v>
      </c>
      <c r="E985" s="121">
        <v>43010</v>
      </c>
      <c r="F985" t="s">
        <v>326</v>
      </c>
      <c r="H985" t="s">
        <v>5595</v>
      </c>
      <c r="J985">
        <v>0</v>
      </c>
    </row>
    <row r="986" spans="1:10">
      <c r="A986" t="s">
        <v>5306</v>
      </c>
      <c r="B986" t="s">
        <v>7479</v>
      </c>
      <c r="C986" t="s">
        <v>2120</v>
      </c>
      <c r="D986" t="s">
        <v>2119</v>
      </c>
      <c r="E986" s="121">
        <v>43029</v>
      </c>
      <c r="F986" t="s">
        <v>1738</v>
      </c>
      <c r="H986" t="s">
        <v>5596</v>
      </c>
      <c r="J986">
        <v>1</v>
      </c>
    </row>
    <row r="987" spans="1:10">
      <c r="A987" t="s">
        <v>5306</v>
      </c>
      <c r="B987" t="s">
        <v>7480</v>
      </c>
      <c r="C987" t="s">
        <v>2122</v>
      </c>
      <c r="D987" t="s">
        <v>2121</v>
      </c>
      <c r="E987" s="121">
        <v>43035</v>
      </c>
      <c r="F987" t="s">
        <v>1738</v>
      </c>
      <c r="H987" t="s">
        <v>5596</v>
      </c>
      <c r="J987">
        <v>1</v>
      </c>
    </row>
    <row r="988" spans="1:10">
      <c r="A988" t="s">
        <v>5306</v>
      </c>
      <c r="B988" t="s">
        <v>7481</v>
      </c>
      <c r="C988" t="s">
        <v>2124</v>
      </c>
      <c r="D988" t="s">
        <v>2123</v>
      </c>
      <c r="E988" s="121">
        <v>43031</v>
      </c>
      <c r="F988" t="s">
        <v>1374</v>
      </c>
      <c r="H988" t="s">
        <v>5597</v>
      </c>
      <c r="J988">
        <v>0</v>
      </c>
    </row>
    <row r="989" spans="1:10">
      <c r="A989" t="s">
        <v>5306</v>
      </c>
      <c r="B989" t="s">
        <v>7482</v>
      </c>
      <c r="C989" t="s">
        <v>2126</v>
      </c>
      <c r="D989" t="s">
        <v>2125</v>
      </c>
      <c r="E989" s="121">
        <v>43029</v>
      </c>
      <c r="F989" t="s">
        <v>1374</v>
      </c>
      <c r="H989" t="s">
        <v>5320</v>
      </c>
      <c r="J989">
        <v>0</v>
      </c>
    </row>
    <row r="990" spans="1:10">
      <c r="A990" t="s">
        <v>5306</v>
      </c>
      <c r="B990" t="s">
        <v>7483</v>
      </c>
      <c r="C990" t="s">
        <v>2128</v>
      </c>
      <c r="D990" t="s">
        <v>2127</v>
      </c>
      <c r="E990" s="121">
        <v>43035</v>
      </c>
      <c r="F990" t="s">
        <v>194</v>
      </c>
      <c r="H990" t="s">
        <v>5596</v>
      </c>
      <c r="J990">
        <v>0</v>
      </c>
    </row>
    <row r="991" spans="1:10">
      <c r="A991" t="s">
        <v>5306</v>
      </c>
      <c r="B991" t="s">
        <v>7484</v>
      </c>
      <c r="C991" t="s">
        <v>2130</v>
      </c>
      <c r="D991" t="s">
        <v>2129</v>
      </c>
      <c r="E991" s="121">
        <v>43031</v>
      </c>
      <c r="F991" t="s">
        <v>1738</v>
      </c>
      <c r="H991" t="s">
        <v>5598</v>
      </c>
      <c r="J991">
        <v>0</v>
      </c>
    </row>
    <row r="992" spans="1:10">
      <c r="A992" t="s">
        <v>5306</v>
      </c>
      <c r="B992" t="s">
        <v>7485</v>
      </c>
      <c r="C992" t="s">
        <v>2132</v>
      </c>
      <c r="D992" t="s">
        <v>2131</v>
      </c>
      <c r="E992" s="121">
        <v>43029</v>
      </c>
      <c r="F992" t="s">
        <v>13</v>
      </c>
      <c r="H992" t="s">
        <v>4735</v>
      </c>
      <c r="J992">
        <v>0</v>
      </c>
    </row>
    <row r="993" spans="1:10">
      <c r="A993" t="s">
        <v>5340</v>
      </c>
      <c r="B993" t="s">
        <v>7486</v>
      </c>
      <c r="C993" t="s">
        <v>2134</v>
      </c>
      <c r="D993" t="s">
        <v>2133</v>
      </c>
      <c r="E993" s="121">
        <v>43029</v>
      </c>
      <c r="F993" t="s">
        <v>326</v>
      </c>
      <c r="H993" t="s">
        <v>5351</v>
      </c>
      <c r="J993">
        <v>1</v>
      </c>
    </row>
    <row r="994" spans="1:10">
      <c r="A994" t="s">
        <v>5340</v>
      </c>
      <c r="B994" t="s">
        <v>7487</v>
      </c>
      <c r="C994" t="s">
        <v>2136</v>
      </c>
      <c r="D994" t="s">
        <v>2135</v>
      </c>
      <c r="E994" s="121">
        <v>43040</v>
      </c>
      <c r="F994" t="s">
        <v>352</v>
      </c>
      <c r="H994" t="s">
        <v>5356</v>
      </c>
      <c r="J994">
        <v>0</v>
      </c>
    </row>
    <row r="995" spans="1:10">
      <c r="A995" t="s">
        <v>5340</v>
      </c>
      <c r="B995" t="s">
        <v>7488</v>
      </c>
      <c r="C995" t="s">
        <v>2138</v>
      </c>
      <c r="D995" t="s">
        <v>2137</v>
      </c>
      <c r="E995" s="121">
        <v>43040</v>
      </c>
      <c r="F995" t="s">
        <v>326</v>
      </c>
      <c r="H995" t="s">
        <v>5356</v>
      </c>
      <c r="J995">
        <v>0</v>
      </c>
    </row>
    <row r="996" spans="1:10">
      <c r="A996" t="s">
        <v>5340</v>
      </c>
      <c r="B996" t="s">
        <v>7489</v>
      </c>
      <c r="C996" t="s">
        <v>2140</v>
      </c>
      <c r="D996" t="s">
        <v>2139</v>
      </c>
      <c r="E996" s="121">
        <v>43029</v>
      </c>
      <c r="F996" t="s">
        <v>1374</v>
      </c>
      <c r="H996" t="s">
        <v>5353</v>
      </c>
      <c r="J996">
        <v>0</v>
      </c>
    </row>
    <row r="997" spans="1:10">
      <c r="A997" t="s">
        <v>5340</v>
      </c>
      <c r="B997" t="s">
        <v>7490</v>
      </c>
      <c r="C997" t="s">
        <v>927</v>
      </c>
      <c r="D997" t="s">
        <v>2141</v>
      </c>
      <c r="E997" s="121">
        <v>43040</v>
      </c>
      <c r="F997" t="s">
        <v>203</v>
      </c>
      <c r="H997" t="s">
        <v>5599</v>
      </c>
      <c r="J997">
        <v>0</v>
      </c>
    </row>
    <row r="998" spans="1:10">
      <c r="A998" t="s">
        <v>5340</v>
      </c>
      <c r="B998" t="s">
        <v>7491</v>
      </c>
      <c r="C998" t="s">
        <v>2143</v>
      </c>
      <c r="D998" t="s">
        <v>2142</v>
      </c>
      <c r="E998" s="121">
        <v>43040</v>
      </c>
      <c r="F998" t="s">
        <v>1738</v>
      </c>
      <c r="H998" t="s">
        <v>5371</v>
      </c>
      <c r="J998">
        <v>0</v>
      </c>
    </row>
    <row r="999" spans="1:10">
      <c r="A999" t="s">
        <v>5340</v>
      </c>
      <c r="B999" t="s">
        <v>7492</v>
      </c>
      <c r="C999" t="s">
        <v>2145</v>
      </c>
      <c r="D999" t="s">
        <v>2144</v>
      </c>
      <c r="E999" s="121">
        <v>43040</v>
      </c>
      <c r="F999" t="s">
        <v>1374</v>
      </c>
      <c r="H999" t="s">
        <v>5584</v>
      </c>
      <c r="J999">
        <v>0</v>
      </c>
    </row>
    <row r="1000" spans="1:10">
      <c r="A1000" t="s">
        <v>5389</v>
      </c>
      <c r="B1000" t="s">
        <v>7493</v>
      </c>
      <c r="C1000" t="s">
        <v>2147</v>
      </c>
      <c r="D1000" t="s">
        <v>2146</v>
      </c>
      <c r="E1000" s="121">
        <v>43040</v>
      </c>
      <c r="F1000" t="s">
        <v>1374</v>
      </c>
      <c r="H1000" t="s">
        <v>5600</v>
      </c>
      <c r="J1000">
        <v>0</v>
      </c>
    </row>
    <row r="1001" spans="1:10">
      <c r="A1001" t="s">
        <v>5389</v>
      </c>
      <c r="B1001" t="s">
        <v>7494</v>
      </c>
      <c r="C1001" t="s">
        <v>2149</v>
      </c>
      <c r="D1001" t="s">
        <v>2148</v>
      </c>
      <c r="E1001" s="121">
        <v>43029</v>
      </c>
      <c r="F1001" t="s">
        <v>107</v>
      </c>
      <c r="H1001" t="s">
        <v>5402</v>
      </c>
      <c r="J1001">
        <v>0</v>
      </c>
    </row>
    <row r="1002" spans="1:10">
      <c r="A1002" t="s">
        <v>5389</v>
      </c>
      <c r="B1002" t="s">
        <v>7495</v>
      </c>
      <c r="C1002" t="s">
        <v>2151</v>
      </c>
      <c r="D1002" t="s">
        <v>2150</v>
      </c>
      <c r="E1002" s="121">
        <v>43042</v>
      </c>
      <c r="F1002" t="s">
        <v>1738</v>
      </c>
      <c r="H1002" t="s">
        <v>5591</v>
      </c>
      <c r="J1002">
        <v>0</v>
      </c>
    </row>
    <row r="1003" spans="1:10">
      <c r="A1003" t="s">
        <v>5389</v>
      </c>
      <c r="B1003" t="s">
        <v>7496</v>
      </c>
      <c r="C1003" t="s">
        <v>2153</v>
      </c>
      <c r="D1003" t="s">
        <v>2152</v>
      </c>
      <c r="E1003" s="121" t="s">
        <v>2154</v>
      </c>
      <c r="F1003" t="s">
        <v>352</v>
      </c>
      <c r="H1003" t="s">
        <v>5417</v>
      </c>
      <c r="J1003">
        <v>0</v>
      </c>
    </row>
    <row r="1004" spans="1:10">
      <c r="A1004" t="s">
        <v>5389</v>
      </c>
      <c r="B1004" t="s">
        <v>7497</v>
      </c>
      <c r="C1004" t="s">
        <v>2156</v>
      </c>
      <c r="D1004" t="s">
        <v>2155</v>
      </c>
      <c r="E1004" s="121">
        <v>43034</v>
      </c>
      <c r="F1004" t="s">
        <v>1374</v>
      </c>
      <c r="H1004" t="s">
        <v>5537</v>
      </c>
      <c r="J1004">
        <v>0</v>
      </c>
    </row>
    <row r="1005" spans="1:10">
      <c r="A1005" t="s">
        <v>5389</v>
      </c>
      <c r="B1005" t="s">
        <v>7498</v>
      </c>
      <c r="C1005" t="s">
        <v>2158</v>
      </c>
      <c r="D1005" t="s">
        <v>2157</v>
      </c>
      <c r="E1005" s="121">
        <v>43034</v>
      </c>
      <c r="F1005" t="s">
        <v>1374</v>
      </c>
      <c r="H1005" t="s">
        <v>5537</v>
      </c>
      <c r="J1005">
        <v>0</v>
      </c>
    </row>
    <row r="1006" spans="1:10">
      <c r="A1006" t="s">
        <v>5389</v>
      </c>
      <c r="B1006" t="s">
        <v>7499</v>
      </c>
      <c r="C1006" t="s">
        <v>2160</v>
      </c>
      <c r="D1006" t="s">
        <v>2159</v>
      </c>
      <c r="E1006" s="121">
        <v>43034</v>
      </c>
      <c r="F1006" t="s">
        <v>1374</v>
      </c>
      <c r="H1006" t="s">
        <v>5537</v>
      </c>
      <c r="J1006">
        <v>0</v>
      </c>
    </row>
    <row r="1007" spans="1:10">
      <c r="A1007" t="s">
        <v>5389</v>
      </c>
      <c r="B1007" t="s">
        <v>7500</v>
      </c>
      <c r="C1007" t="s">
        <v>2162</v>
      </c>
      <c r="D1007" t="s">
        <v>2161</v>
      </c>
      <c r="E1007" s="121">
        <v>43034</v>
      </c>
      <c r="F1007" t="s">
        <v>1374</v>
      </c>
      <c r="H1007" t="s">
        <v>5537</v>
      </c>
      <c r="J1007">
        <v>0</v>
      </c>
    </row>
    <row r="1008" spans="1:10">
      <c r="A1008" t="s">
        <v>5389</v>
      </c>
      <c r="B1008" t="s">
        <v>7501</v>
      </c>
      <c r="C1008" t="s">
        <v>2164</v>
      </c>
      <c r="D1008" t="s">
        <v>2163</v>
      </c>
      <c r="E1008" s="121">
        <v>43034</v>
      </c>
      <c r="F1008" t="s">
        <v>176</v>
      </c>
      <c r="H1008" t="s">
        <v>5537</v>
      </c>
      <c r="J1008">
        <v>1</v>
      </c>
    </row>
    <row r="1009" spans="1:10">
      <c r="A1009" t="s">
        <v>5389</v>
      </c>
      <c r="B1009" t="s">
        <v>7502</v>
      </c>
      <c r="C1009" t="s">
        <v>2166</v>
      </c>
      <c r="D1009" t="s">
        <v>2165</v>
      </c>
      <c r="E1009" s="121">
        <v>43040</v>
      </c>
      <c r="F1009" t="s">
        <v>1374</v>
      </c>
      <c r="H1009" t="s">
        <v>5435</v>
      </c>
      <c r="J1009">
        <v>0</v>
      </c>
    </row>
    <row r="1010" spans="1:10">
      <c r="A1010" t="s">
        <v>5389</v>
      </c>
      <c r="B1010" t="s">
        <v>7503</v>
      </c>
      <c r="C1010" t="s">
        <v>2168</v>
      </c>
      <c r="D1010" t="s">
        <v>2167</v>
      </c>
      <c r="E1010" s="121">
        <v>43043</v>
      </c>
      <c r="F1010" t="s">
        <v>1374</v>
      </c>
      <c r="H1010" t="s">
        <v>5435</v>
      </c>
      <c r="J1010">
        <v>0</v>
      </c>
    </row>
    <row r="1011" spans="1:10">
      <c r="A1011" t="s">
        <v>5389</v>
      </c>
      <c r="B1011" t="s">
        <v>7504</v>
      </c>
      <c r="C1011" t="s">
        <v>2170</v>
      </c>
      <c r="D1011" t="s">
        <v>2169</v>
      </c>
      <c r="E1011" s="121">
        <v>43029</v>
      </c>
      <c r="F1011" t="s">
        <v>326</v>
      </c>
      <c r="H1011" t="s">
        <v>5435</v>
      </c>
      <c r="J1011">
        <v>0</v>
      </c>
    </row>
    <row r="1012" spans="1:10">
      <c r="A1012" t="s">
        <v>5469</v>
      </c>
      <c r="B1012" t="s">
        <v>7505</v>
      </c>
      <c r="C1012" t="s">
        <v>2172</v>
      </c>
      <c r="D1012" t="s">
        <v>2171</v>
      </c>
      <c r="E1012" s="121">
        <v>43032</v>
      </c>
      <c r="F1012" t="s">
        <v>1994</v>
      </c>
      <c r="H1012" t="s">
        <v>5590</v>
      </c>
      <c r="J1012">
        <v>0</v>
      </c>
    </row>
    <row r="1013" spans="1:10">
      <c r="A1013" t="s">
        <v>5469</v>
      </c>
      <c r="B1013" t="s">
        <v>7506</v>
      </c>
      <c r="C1013" t="s">
        <v>2174</v>
      </c>
      <c r="D1013" t="s">
        <v>2173</v>
      </c>
      <c r="E1013" s="121">
        <v>43036</v>
      </c>
      <c r="F1013" t="s">
        <v>1994</v>
      </c>
      <c r="H1013" t="s">
        <v>5497</v>
      </c>
      <c r="J1013">
        <v>0</v>
      </c>
    </row>
    <row r="1014" spans="1:10">
      <c r="A1014" t="s">
        <v>5469</v>
      </c>
      <c r="B1014" t="s">
        <v>7507</v>
      </c>
      <c r="C1014" t="s">
        <v>2176</v>
      </c>
      <c r="D1014" t="s">
        <v>2175</v>
      </c>
      <c r="E1014" s="121">
        <v>43036</v>
      </c>
      <c r="F1014" t="s">
        <v>176</v>
      </c>
      <c r="H1014" t="s">
        <v>5497</v>
      </c>
      <c r="J1014">
        <v>0</v>
      </c>
    </row>
    <row r="1015" spans="1:10">
      <c r="A1015" t="s">
        <v>5469</v>
      </c>
      <c r="B1015" t="s">
        <v>7508</v>
      </c>
      <c r="C1015" t="s">
        <v>2178</v>
      </c>
      <c r="D1015" t="s">
        <v>2177</v>
      </c>
      <c r="E1015" s="121">
        <v>43038</v>
      </c>
      <c r="F1015" t="s">
        <v>1994</v>
      </c>
      <c r="H1015" t="s">
        <v>5497</v>
      </c>
      <c r="J1015">
        <v>0</v>
      </c>
    </row>
    <row r="1016" spans="1:10">
      <c r="A1016" t="s">
        <v>5469</v>
      </c>
      <c r="B1016" t="s">
        <v>7509</v>
      </c>
      <c r="C1016" t="s">
        <v>2180</v>
      </c>
      <c r="D1016" t="s">
        <v>2179</v>
      </c>
      <c r="E1016" s="121">
        <v>43038</v>
      </c>
      <c r="F1016" t="s">
        <v>326</v>
      </c>
      <c r="H1016" t="s">
        <v>5590</v>
      </c>
      <c r="J1016">
        <v>0</v>
      </c>
    </row>
    <row r="1017" spans="1:10">
      <c r="A1017" t="s">
        <v>5469</v>
      </c>
      <c r="B1017" t="s">
        <v>7510</v>
      </c>
      <c r="C1017" t="s">
        <v>2182</v>
      </c>
      <c r="D1017" t="s">
        <v>2181</v>
      </c>
      <c r="E1017" s="121">
        <v>43038</v>
      </c>
      <c r="F1017" t="s">
        <v>176</v>
      </c>
      <c r="H1017" t="s">
        <v>5590</v>
      </c>
      <c r="J1017">
        <v>0</v>
      </c>
    </row>
    <row r="1018" spans="1:10">
      <c r="A1018" t="s">
        <v>5469</v>
      </c>
      <c r="B1018" t="s">
        <v>7511</v>
      </c>
      <c r="C1018" t="s">
        <v>2184</v>
      </c>
      <c r="D1018" t="s">
        <v>2183</v>
      </c>
      <c r="E1018" s="121">
        <v>43031</v>
      </c>
      <c r="F1018" t="s">
        <v>326</v>
      </c>
      <c r="H1018" t="s">
        <v>5567</v>
      </c>
      <c r="J1018">
        <v>0</v>
      </c>
    </row>
    <row r="1019" spans="1:10">
      <c r="A1019" t="s">
        <v>5469</v>
      </c>
      <c r="B1019" t="s">
        <v>7512</v>
      </c>
      <c r="C1019" t="s">
        <v>2186</v>
      </c>
      <c r="D1019" t="s">
        <v>2185</v>
      </c>
      <c r="E1019" s="121" t="s">
        <v>2187</v>
      </c>
      <c r="F1019" t="s">
        <v>1994</v>
      </c>
      <c r="H1019" t="s">
        <v>5601</v>
      </c>
      <c r="J1019">
        <v>0</v>
      </c>
    </row>
    <row r="1020" spans="1:10">
      <c r="A1020" t="s">
        <v>5469</v>
      </c>
      <c r="B1020" t="s">
        <v>7513</v>
      </c>
      <c r="C1020" t="s">
        <v>2189</v>
      </c>
      <c r="D1020" t="s">
        <v>2188</v>
      </c>
      <c r="E1020" s="121">
        <v>43029</v>
      </c>
      <c r="F1020" t="s">
        <v>1994</v>
      </c>
      <c r="H1020" t="s">
        <v>5512</v>
      </c>
      <c r="J1020">
        <v>0</v>
      </c>
    </row>
    <row r="1021" spans="1:10">
      <c r="A1021" t="s">
        <v>5306</v>
      </c>
      <c r="B1021" t="s">
        <v>7514</v>
      </c>
      <c r="C1021" t="s">
        <v>2191</v>
      </c>
      <c r="D1021" t="s">
        <v>2190</v>
      </c>
      <c r="E1021" s="121">
        <v>43036</v>
      </c>
      <c r="F1021" t="s">
        <v>2192</v>
      </c>
      <c r="H1021" t="s">
        <v>5307</v>
      </c>
      <c r="J1021">
        <v>1</v>
      </c>
    </row>
    <row r="1022" spans="1:10">
      <c r="A1022" t="s">
        <v>5306</v>
      </c>
      <c r="B1022" t="s">
        <v>7515</v>
      </c>
      <c r="C1022" t="s">
        <v>2194</v>
      </c>
      <c r="D1022" t="s">
        <v>2193</v>
      </c>
      <c r="E1022" s="121">
        <v>43041</v>
      </c>
      <c r="F1022" t="s">
        <v>1374</v>
      </c>
      <c r="H1022" t="s">
        <v>5561</v>
      </c>
      <c r="J1022">
        <v>0</v>
      </c>
    </row>
    <row r="1023" spans="1:10">
      <c r="A1023" t="s">
        <v>5306</v>
      </c>
      <c r="B1023" t="s">
        <v>7516</v>
      </c>
      <c r="C1023" t="s">
        <v>2196</v>
      </c>
      <c r="D1023" t="s">
        <v>2195</v>
      </c>
      <c r="E1023" s="121">
        <v>43038</v>
      </c>
      <c r="F1023" t="s">
        <v>1374</v>
      </c>
      <c r="H1023" t="s">
        <v>5310</v>
      </c>
      <c r="J1023">
        <v>0</v>
      </c>
    </row>
    <row r="1024" spans="1:10">
      <c r="A1024" t="s">
        <v>5306</v>
      </c>
      <c r="B1024" t="s">
        <v>7517</v>
      </c>
      <c r="C1024" t="s">
        <v>2198</v>
      </c>
      <c r="D1024" t="s">
        <v>2197</v>
      </c>
      <c r="E1024" s="121">
        <v>43041</v>
      </c>
      <c r="F1024" t="s">
        <v>1738</v>
      </c>
      <c r="H1024" t="s">
        <v>5310</v>
      </c>
      <c r="J1024">
        <v>0</v>
      </c>
    </row>
    <row r="1025" spans="1:10">
      <c r="A1025" t="s">
        <v>5306</v>
      </c>
      <c r="B1025" t="s">
        <v>7518</v>
      </c>
      <c r="C1025" t="s">
        <v>2200</v>
      </c>
      <c r="D1025" t="s">
        <v>2199</v>
      </c>
      <c r="E1025" s="121">
        <v>43041</v>
      </c>
      <c r="F1025" t="s">
        <v>1374</v>
      </c>
      <c r="H1025" t="s">
        <v>5311</v>
      </c>
      <c r="J1025">
        <v>0</v>
      </c>
    </row>
    <row r="1026" spans="1:10">
      <c r="A1026" t="s">
        <v>5306</v>
      </c>
      <c r="B1026" t="s">
        <v>7519</v>
      </c>
      <c r="C1026" t="s">
        <v>2202</v>
      </c>
      <c r="D1026" t="s">
        <v>2201</v>
      </c>
      <c r="E1026" s="121">
        <v>43040</v>
      </c>
      <c r="F1026" t="s">
        <v>1374</v>
      </c>
      <c r="H1026" t="s">
        <v>5320</v>
      </c>
      <c r="J1026">
        <v>0</v>
      </c>
    </row>
    <row r="1027" spans="1:10">
      <c r="A1027" t="s">
        <v>5306</v>
      </c>
      <c r="B1027" t="s">
        <v>7520</v>
      </c>
      <c r="C1027" t="s">
        <v>2204</v>
      </c>
      <c r="D1027" t="s">
        <v>2203</v>
      </c>
      <c r="E1027" s="121">
        <v>43040</v>
      </c>
      <c r="F1027" t="s">
        <v>1374</v>
      </c>
      <c r="H1027" t="s">
        <v>5320</v>
      </c>
      <c r="J1027">
        <v>0</v>
      </c>
    </row>
    <row r="1028" spans="1:10">
      <c r="A1028" t="s">
        <v>5306</v>
      </c>
      <c r="B1028" t="s">
        <v>7521</v>
      </c>
      <c r="C1028" t="s">
        <v>2206</v>
      </c>
      <c r="D1028" t="s">
        <v>2205</v>
      </c>
      <c r="E1028" s="121">
        <v>43036</v>
      </c>
      <c r="F1028" t="s">
        <v>1374</v>
      </c>
      <c r="H1028" t="s">
        <v>5602</v>
      </c>
      <c r="J1028">
        <v>0</v>
      </c>
    </row>
    <row r="1029" spans="1:10">
      <c r="A1029" t="s">
        <v>5306</v>
      </c>
      <c r="B1029" t="s">
        <v>7522</v>
      </c>
      <c r="C1029" t="s">
        <v>2208</v>
      </c>
      <c r="D1029" t="s">
        <v>2207</v>
      </c>
      <c r="E1029" s="121">
        <v>43035</v>
      </c>
      <c r="F1029" t="s">
        <v>1374</v>
      </c>
      <c r="H1029" t="s">
        <v>5602</v>
      </c>
      <c r="J1029">
        <v>0</v>
      </c>
    </row>
    <row r="1030" spans="1:10">
      <c r="A1030" t="s">
        <v>5306</v>
      </c>
      <c r="B1030" t="s">
        <v>7523</v>
      </c>
      <c r="C1030" t="s">
        <v>2210</v>
      </c>
      <c r="D1030" t="s">
        <v>2209</v>
      </c>
      <c r="E1030" s="121">
        <v>43036</v>
      </c>
      <c r="F1030" t="s">
        <v>194</v>
      </c>
      <c r="H1030" t="s">
        <v>5314</v>
      </c>
      <c r="J1030">
        <v>0</v>
      </c>
    </row>
    <row r="1031" spans="1:10">
      <c r="A1031" t="s">
        <v>5306</v>
      </c>
      <c r="B1031" t="s">
        <v>7524</v>
      </c>
      <c r="C1031" t="s">
        <v>2212</v>
      </c>
      <c r="D1031" t="s">
        <v>2211</v>
      </c>
      <c r="E1031" s="121">
        <v>43029</v>
      </c>
      <c r="F1031" t="s">
        <v>1374</v>
      </c>
      <c r="H1031" t="s">
        <v>5583</v>
      </c>
      <c r="J1031">
        <v>0</v>
      </c>
    </row>
    <row r="1032" spans="1:10">
      <c r="A1032" t="s">
        <v>58</v>
      </c>
      <c r="B1032" t="s">
        <v>7525</v>
      </c>
      <c r="C1032" t="s">
        <v>2214</v>
      </c>
      <c r="D1032" t="s">
        <v>2213</v>
      </c>
      <c r="E1032" s="121">
        <v>43042</v>
      </c>
      <c r="F1032" t="s">
        <v>15</v>
      </c>
      <c r="H1032" t="s">
        <v>5517</v>
      </c>
      <c r="J1032">
        <v>0</v>
      </c>
    </row>
    <row r="1033" spans="1:10">
      <c r="A1033" t="s">
        <v>5469</v>
      </c>
      <c r="B1033" t="s">
        <v>7526</v>
      </c>
      <c r="C1033" t="s">
        <v>2216</v>
      </c>
      <c r="D1033" t="s">
        <v>2215</v>
      </c>
      <c r="E1033" s="121">
        <v>43040</v>
      </c>
      <c r="F1033" t="s">
        <v>326</v>
      </c>
      <c r="H1033" t="s">
        <v>5603</v>
      </c>
      <c r="J1033">
        <v>0</v>
      </c>
    </row>
    <row r="1034" spans="1:10">
      <c r="A1034" t="s">
        <v>5469</v>
      </c>
      <c r="B1034" t="s">
        <v>7527</v>
      </c>
      <c r="C1034" t="s">
        <v>2218</v>
      </c>
      <c r="D1034" t="s">
        <v>2217</v>
      </c>
      <c r="E1034" s="121">
        <v>43040</v>
      </c>
      <c r="F1034" t="s">
        <v>1994</v>
      </c>
      <c r="H1034" t="s">
        <v>5604</v>
      </c>
      <c r="J1034">
        <v>0</v>
      </c>
    </row>
    <row r="1035" spans="1:10">
      <c r="A1035" t="s">
        <v>5469</v>
      </c>
      <c r="B1035" t="s">
        <v>7528</v>
      </c>
      <c r="C1035" t="s">
        <v>2220</v>
      </c>
      <c r="D1035" t="s">
        <v>2219</v>
      </c>
      <c r="E1035" s="121">
        <v>43040</v>
      </c>
      <c r="F1035" t="s">
        <v>326</v>
      </c>
      <c r="H1035" t="s">
        <v>5604</v>
      </c>
      <c r="J1035">
        <v>0</v>
      </c>
    </row>
    <row r="1036" spans="1:10">
      <c r="A1036" t="s">
        <v>5438</v>
      </c>
      <c r="B1036" t="s">
        <v>7529</v>
      </c>
      <c r="C1036" t="s">
        <v>2222</v>
      </c>
      <c r="D1036" t="s">
        <v>2221</v>
      </c>
      <c r="E1036" s="121">
        <v>43040</v>
      </c>
      <c r="F1036" t="s">
        <v>326</v>
      </c>
      <c r="H1036" t="s">
        <v>5439</v>
      </c>
      <c r="J1036">
        <v>0</v>
      </c>
    </row>
    <row r="1037" spans="1:10">
      <c r="A1037" t="s">
        <v>5438</v>
      </c>
      <c r="B1037" t="s">
        <v>7530</v>
      </c>
      <c r="C1037" t="s">
        <v>2224</v>
      </c>
      <c r="D1037" t="s">
        <v>2223</v>
      </c>
      <c r="E1037" s="121">
        <v>43040</v>
      </c>
      <c r="F1037" t="s">
        <v>326</v>
      </c>
      <c r="H1037" t="s">
        <v>5605</v>
      </c>
      <c r="J1037">
        <v>0</v>
      </c>
    </row>
    <row r="1038" spans="1:10">
      <c r="A1038" t="s">
        <v>5438</v>
      </c>
      <c r="B1038" t="s">
        <v>7531</v>
      </c>
      <c r="C1038" t="s">
        <v>2226</v>
      </c>
      <c r="D1038" t="s">
        <v>2225</v>
      </c>
      <c r="E1038" s="121">
        <v>43029</v>
      </c>
      <c r="F1038" t="s">
        <v>352</v>
      </c>
      <c r="H1038" t="s">
        <v>5441</v>
      </c>
      <c r="J1038">
        <v>0</v>
      </c>
    </row>
    <row r="1039" spans="1:10">
      <c r="A1039" t="s">
        <v>5438</v>
      </c>
      <c r="B1039" t="s">
        <v>7532</v>
      </c>
      <c r="C1039" t="s">
        <v>2228</v>
      </c>
      <c r="D1039" t="s">
        <v>2227</v>
      </c>
      <c r="E1039" s="121">
        <v>43036</v>
      </c>
      <c r="F1039" t="s">
        <v>352</v>
      </c>
      <c r="H1039" t="s">
        <v>5605</v>
      </c>
      <c r="J1039">
        <v>0</v>
      </c>
    </row>
    <row r="1040" spans="1:10">
      <c r="A1040" t="s">
        <v>5438</v>
      </c>
      <c r="B1040" t="s">
        <v>7533</v>
      </c>
      <c r="C1040" t="s">
        <v>2230</v>
      </c>
      <c r="D1040" t="s">
        <v>2229</v>
      </c>
      <c r="E1040" s="121">
        <v>43036</v>
      </c>
      <c r="F1040" t="s">
        <v>352</v>
      </c>
      <c r="H1040" t="s">
        <v>5605</v>
      </c>
      <c r="J1040">
        <v>0</v>
      </c>
    </row>
    <row r="1041" spans="1:10">
      <c r="A1041" t="s">
        <v>5469</v>
      </c>
      <c r="B1041" t="s">
        <v>7534</v>
      </c>
      <c r="C1041" t="s">
        <v>2232</v>
      </c>
      <c r="D1041" t="s">
        <v>2231</v>
      </c>
      <c r="E1041" s="121">
        <v>43045</v>
      </c>
      <c r="F1041" t="s">
        <v>1738</v>
      </c>
      <c r="H1041" t="s">
        <v>5604</v>
      </c>
      <c r="J1041">
        <v>0</v>
      </c>
    </row>
    <row r="1042" spans="1:10">
      <c r="A1042" t="s">
        <v>5469</v>
      </c>
      <c r="B1042" t="s">
        <v>7535</v>
      </c>
      <c r="C1042" t="s">
        <v>2234</v>
      </c>
      <c r="D1042" t="s">
        <v>2233</v>
      </c>
      <c r="E1042" s="121">
        <v>43040</v>
      </c>
      <c r="F1042" t="s">
        <v>352</v>
      </c>
      <c r="H1042" t="s">
        <v>1076</v>
      </c>
      <c r="J1042">
        <v>0</v>
      </c>
    </row>
    <row r="1043" spans="1:10">
      <c r="A1043" t="s">
        <v>5469</v>
      </c>
      <c r="B1043" t="s">
        <v>7536</v>
      </c>
      <c r="C1043" t="s">
        <v>2236</v>
      </c>
      <c r="D1043" t="s">
        <v>2235</v>
      </c>
      <c r="E1043" s="121">
        <v>43045</v>
      </c>
      <c r="F1043" t="s">
        <v>1994</v>
      </c>
      <c r="H1043" t="s">
        <v>5511</v>
      </c>
      <c r="J1043">
        <v>0</v>
      </c>
    </row>
    <row r="1044" spans="1:10">
      <c r="A1044" t="s">
        <v>5306</v>
      </c>
      <c r="B1044" t="s">
        <v>7537</v>
      </c>
      <c r="C1044" t="s">
        <v>2238</v>
      </c>
      <c r="D1044" t="s">
        <v>2237</v>
      </c>
      <c r="E1044" s="121">
        <v>43049</v>
      </c>
      <c r="F1044" t="s">
        <v>1374</v>
      </c>
      <c r="H1044" t="s">
        <v>5561</v>
      </c>
      <c r="J1044">
        <v>0</v>
      </c>
    </row>
    <row r="1045" spans="1:10">
      <c r="A1045" t="s">
        <v>5306</v>
      </c>
      <c r="B1045" t="s">
        <v>7538</v>
      </c>
      <c r="C1045" t="s">
        <v>2240</v>
      </c>
      <c r="D1045" t="s">
        <v>2239</v>
      </c>
      <c r="E1045" s="121">
        <v>43047</v>
      </c>
      <c r="F1045" t="s">
        <v>1738</v>
      </c>
      <c r="H1045" t="s">
        <v>5602</v>
      </c>
      <c r="J1045">
        <v>0</v>
      </c>
    </row>
    <row r="1046" spans="1:10">
      <c r="A1046" t="s">
        <v>58</v>
      </c>
      <c r="B1046" t="s">
        <v>7539</v>
      </c>
      <c r="C1046" t="s">
        <v>2242</v>
      </c>
      <c r="D1046" t="s">
        <v>2241</v>
      </c>
      <c r="E1046" s="121">
        <v>43045</v>
      </c>
      <c r="F1046" t="s">
        <v>15</v>
      </c>
      <c r="H1046" t="s">
        <v>5517</v>
      </c>
      <c r="J1046">
        <v>0</v>
      </c>
    </row>
    <row r="1047" spans="1:10">
      <c r="A1047" t="s">
        <v>5306</v>
      </c>
      <c r="B1047" t="s">
        <v>7540</v>
      </c>
      <c r="C1047" t="s">
        <v>2244</v>
      </c>
      <c r="D1047" t="s">
        <v>2243</v>
      </c>
      <c r="E1047" s="121">
        <v>43052</v>
      </c>
      <c r="F1047" t="s">
        <v>1738</v>
      </c>
      <c r="H1047" t="s">
        <v>5596</v>
      </c>
      <c r="J1047">
        <v>0</v>
      </c>
    </row>
    <row r="1048" spans="1:10">
      <c r="A1048" t="s">
        <v>5306</v>
      </c>
      <c r="B1048" t="s">
        <v>7541</v>
      </c>
      <c r="C1048" t="s">
        <v>2246</v>
      </c>
      <c r="D1048" t="s">
        <v>2245</v>
      </c>
      <c r="E1048" s="121">
        <v>43052</v>
      </c>
      <c r="F1048" t="s">
        <v>1738</v>
      </c>
      <c r="H1048" t="s">
        <v>5596</v>
      </c>
      <c r="J1048">
        <v>0</v>
      </c>
    </row>
    <row r="1049" spans="1:10">
      <c r="A1049" t="s">
        <v>5306</v>
      </c>
      <c r="B1049" t="s">
        <v>7542</v>
      </c>
      <c r="C1049" t="s">
        <v>2248</v>
      </c>
      <c r="D1049" t="s">
        <v>2247</v>
      </c>
      <c r="E1049" s="121">
        <v>43045</v>
      </c>
      <c r="F1049" t="s">
        <v>1738</v>
      </c>
      <c r="H1049" t="s">
        <v>5314</v>
      </c>
      <c r="J1049">
        <v>0</v>
      </c>
    </row>
    <row r="1050" spans="1:10">
      <c r="A1050" t="s">
        <v>5306</v>
      </c>
      <c r="B1050" t="s">
        <v>7543</v>
      </c>
      <c r="C1050" t="s">
        <v>2250</v>
      </c>
      <c r="D1050" t="s">
        <v>2249</v>
      </c>
      <c r="E1050" s="121">
        <v>43054</v>
      </c>
      <c r="F1050" t="s">
        <v>1738</v>
      </c>
      <c r="H1050" t="s">
        <v>5314</v>
      </c>
      <c r="J1050">
        <v>0</v>
      </c>
    </row>
    <row r="1051" spans="1:10">
      <c r="A1051" t="s">
        <v>5306</v>
      </c>
      <c r="B1051" t="s">
        <v>7544</v>
      </c>
      <c r="C1051" t="s">
        <v>2252</v>
      </c>
      <c r="D1051" t="s">
        <v>2251</v>
      </c>
      <c r="E1051" s="121">
        <v>43047</v>
      </c>
      <c r="F1051" t="s">
        <v>1374</v>
      </c>
      <c r="H1051" t="s">
        <v>5518</v>
      </c>
      <c r="J1051">
        <v>0</v>
      </c>
    </row>
    <row r="1052" spans="1:10">
      <c r="A1052" t="s">
        <v>5306</v>
      </c>
      <c r="B1052" t="s">
        <v>7545</v>
      </c>
      <c r="C1052" t="s">
        <v>2254</v>
      </c>
      <c r="D1052" t="s">
        <v>2253</v>
      </c>
      <c r="E1052" s="121">
        <v>43054</v>
      </c>
      <c r="F1052" t="s">
        <v>1738</v>
      </c>
      <c r="H1052" t="s">
        <v>5518</v>
      </c>
      <c r="J1052">
        <v>0</v>
      </c>
    </row>
    <row r="1053" spans="1:10">
      <c r="A1053" t="s">
        <v>5306</v>
      </c>
      <c r="B1053" t="s">
        <v>7546</v>
      </c>
      <c r="C1053" t="s">
        <v>2256</v>
      </c>
      <c r="D1053" t="s">
        <v>2255</v>
      </c>
      <c r="E1053" s="121">
        <v>43052</v>
      </c>
      <c r="F1053" t="s">
        <v>176</v>
      </c>
      <c r="H1053" t="s">
        <v>5311</v>
      </c>
      <c r="J1053">
        <v>1</v>
      </c>
    </row>
    <row r="1054" spans="1:10">
      <c r="A1054" t="s">
        <v>5306</v>
      </c>
      <c r="B1054" t="s">
        <v>7547</v>
      </c>
      <c r="C1054" t="s">
        <v>2258</v>
      </c>
      <c r="D1054" t="s">
        <v>2257</v>
      </c>
      <c r="E1054" s="121">
        <v>43045</v>
      </c>
      <c r="F1054" t="s">
        <v>107</v>
      </c>
      <c r="H1054" t="s">
        <v>5325</v>
      </c>
      <c r="J1054">
        <v>0</v>
      </c>
    </row>
    <row r="1055" spans="1:10">
      <c r="A1055" t="s">
        <v>5306</v>
      </c>
      <c r="B1055" t="s">
        <v>7548</v>
      </c>
      <c r="C1055" t="s">
        <v>2260</v>
      </c>
      <c r="D1055" t="s">
        <v>2259</v>
      </c>
      <c r="E1055" s="121">
        <v>43052</v>
      </c>
      <c r="F1055" t="s">
        <v>194</v>
      </c>
      <c r="H1055" t="s">
        <v>5314</v>
      </c>
      <c r="J1055">
        <v>0</v>
      </c>
    </row>
    <row r="1056" spans="1:10">
      <c r="A1056" t="s">
        <v>5306</v>
      </c>
      <c r="B1056" t="s">
        <v>7549</v>
      </c>
      <c r="C1056" t="s">
        <v>2262</v>
      </c>
      <c r="D1056" t="s">
        <v>2261</v>
      </c>
      <c r="E1056" s="121">
        <v>43053</v>
      </c>
      <c r="F1056" t="s">
        <v>1738</v>
      </c>
      <c r="H1056" t="s">
        <v>5598</v>
      </c>
      <c r="J1056">
        <v>1</v>
      </c>
    </row>
    <row r="1057" spans="1:10">
      <c r="A1057" t="s">
        <v>5306</v>
      </c>
      <c r="B1057" t="s">
        <v>7550</v>
      </c>
      <c r="C1057" t="s">
        <v>2264</v>
      </c>
      <c r="D1057" t="s">
        <v>2263</v>
      </c>
      <c r="E1057" s="121">
        <v>43052</v>
      </c>
      <c r="F1057" t="s">
        <v>1738</v>
      </c>
      <c r="H1057" t="s">
        <v>5583</v>
      </c>
      <c r="J1057">
        <v>0</v>
      </c>
    </row>
    <row r="1058" spans="1:10">
      <c r="A1058" t="s">
        <v>58</v>
      </c>
      <c r="B1058" t="s">
        <v>7551</v>
      </c>
      <c r="C1058" t="s">
        <v>2266</v>
      </c>
      <c r="D1058" t="s">
        <v>2265</v>
      </c>
      <c r="E1058" s="121">
        <v>43059</v>
      </c>
      <c r="F1058" t="s">
        <v>15</v>
      </c>
      <c r="H1058" t="s">
        <v>5517</v>
      </c>
      <c r="J1058">
        <v>0</v>
      </c>
    </row>
    <row r="1059" spans="1:10">
      <c r="A1059" t="s">
        <v>58</v>
      </c>
      <c r="B1059" t="s">
        <v>7552</v>
      </c>
      <c r="C1059" t="s">
        <v>2268</v>
      </c>
      <c r="D1059" t="s">
        <v>2267</v>
      </c>
      <c r="E1059" s="121">
        <v>43059</v>
      </c>
      <c r="F1059" t="s">
        <v>15</v>
      </c>
      <c r="H1059" t="s">
        <v>5517</v>
      </c>
      <c r="J1059">
        <v>0</v>
      </c>
    </row>
    <row r="1060" spans="1:10">
      <c r="A1060" t="s">
        <v>5389</v>
      </c>
      <c r="B1060" t="s">
        <v>7553</v>
      </c>
      <c r="C1060" t="s">
        <v>2270</v>
      </c>
      <c r="D1060" t="s">
        <v>2269</v>
      </c>
      <c r="E1060" s="121">
        <v>43052</v>
      </c>
      <c r="F1060" t="s">
        <v>1738</v>
      </c>
      <c r="H1060" t="s">
        <v>5416</v>
      </c>
      <c r="J1060">
        <v>0</v>
      </c>
    </row>
    <row r="1061" spans="1:10">
      <c r="A1061" t="s">
        <v>5389</v>
      </c>
      <c r="B1061" t="s">
        <v>7554</v>
      </c>
      <c r="C1061" t="s">
        <v>2272</v>
      </c>
      <c r="D1061" t="s">
        <v>2271</v>
      </c>
      <c r="E1061" s="121">
        <v>43047</v>
      </c>
      <c r="F1061" t="s">
        <v>1738</v>
      </c>
      <c r="H1061" t="s">
        <v>5422</v>
      </c>
      <c r="J1061">
        <v>0</v>
      </c>
    </row>
    <row r="1062" spans="1:10">
      <c r="A1062" t="s">
        <v>5389</v>
      </c>
      <c r="B1062" t="s">
        <v>7555</v>
      </c>
      <c r="C1062" t="s">
        <v>2274</v>
      </c>
      <c r="D1062" t="s">
        <v>2273</v>
      </c>
      <c r="E1062" s="121">
        <v>43050</v>
      </c>
      <c r="F1062" t="s">
        <v>1374</v>
      </c>
      <c r="H1062" t="s">
        <v>5537</v>
      </c>
      <c r="J1062">
        <v>0</v>
      </c>
    </row>
    <row r="1063" spans="1:10">
      <c r="A1063" t="s">
        <v>5389</v>
      </c>
      <c r="B1063" t="s">
        <v>7556</v>
      </c>
      <c r="C1063" t="s">
        <v>2276</v>
      </c>
      <c r="D1063" t="s">
        <v>2275</v>
      </c>
      <c r="E1063" s="121">
        <v>43056</v>
      </c>
      <c r="F1063" t="s">
        <v>1738</v>
      </c>
      <c r="H1063" t="s">
        <v>5435</v>
      </c>
      <c r="J1063">
        <v>0</v>
      </c>
    </row>
    <row r="1064" spans="1:10">
      <c r="A1064" t="s">
        <v>5340</v>
      </c>
      <c r="B1064" t="s">
        <v>7557</v>
      </c>
      <c r="C1064" t="s">
        <v>2278</v>
      </c>
      <c r="D1064" t="s">
        <v>2277</v>
      </c>
      <c r="E1064" s="121">
        <v>43057</v>
      </c>
      <c r="F1064" t="s">
        <v>203</v>
      </c>
      <c r="H1064" t="s">
        <v>5589</v>
      </c>
      <c r="J1064">
        <v>0</v>
      </c>
    </row>
    <row r="1065" spans="1:10">
      <c r="A1065" t="s">
        <v>5340</v>
      </c>
      <c r="B1065" t="s">
        <v>7558</v>
      </c>
      <c r="C1065" t="s">
        <v>2280</v>
      </c>
      <c r="D1065" t="s">
        <v>2279</v>
      </c>
      <c r="E1065" s="121">
        <v>43040</v>
      </c>
      <c r="F1065" t="s">
        <v>1374</v>
      </c>
      <c r="H1065" t="s">
        <v>5366</v>
      </c>
      <c r="J1065">
        <v>0</v>
      </c>
    </row>
    <row r="1066" spans="1:10">
      <c r="A1066" t="s">
        <v>5389</v>
      </c>
      <c r="B1066" t="s">
        <v>7559</v>
      </c>
      <c r="C1066" t="s">
        <v>2282</v>
      </c>
      <c r="D1066" t="s">
        <v>2281</v>
      </c>
      <c r="E1066" s="121">
        <v>43057</v>
      </c>
      <c r="F1066" t="s">
        <v>1374</v>
      </c>
      <c r="H1066" t="s">
        <v>5606</v>
      </c>
      <c r="J1066">
        <v>1</v>
      </c>
    </row>
    <row r="1067" spans="1:10">
      <c r="A1067" t="s">
        <v>5340</v>
      </c>
      <c r="B1067" t="s">
        <v>7560</v>
      </c>
      <c r="C1067" t="s">
        <v>2284</v>
      </c>
      <c r="D1067" t="s">
        <v>2283</v>
      </c>
      <c r="E1067" s="121">
        <v>43029</v>
      </c>
      <c r="F1067" t="s">
        <v>1374</v>
      </c>
      <c r="H1067" t="s">
        <v>5595</v>
      </c>
      <c r="J1067">
        <v>0</v>
      </c>
    </row>
    <row r="1068" spans="1:10">
      <c r="A1068" t="s">
        <v>5469</v>
      </c>
      <c r="B1068" t="s">
        <v>7561</v>
      </c>
      <c r="C1068" t="s">
        <v>2286</v>
      </c>
      <c r="D1068" t="s">
        <v>2285</v>
      </c>
      <c r="E1068" s="121" t="s">
        <v>2287</v>
      </c>
      <c r="F1068" t="s">
        <v>1994</v>
      </c>
      <c r="H1068" t="s">
        <v>5511</v>
      </c>
      <c r="J1068">
        <v>0</v>
      </c>
    </row>
    <row r="1069" spans="1:10">
      <c r="A1069" t="s">
        <v>5469</v>
      </c>
      <c r="B1069" t="s">
        <v>7562</v>
      </c>
      <c r="C1069" t="s">
        <v>2289</v>
      </c>
      <c r="D1069" t="s">
        <v>2288</v>
      </c>
      <c r="E1069" s="121" t="s">
        <v>2287</v>
      </c>
      <c r="F1069" t="s">
        <v>352</v>
      </c>
      <c r="H1069" t="s">
        <v>5512</v>
      </c>
      <c r="J1069">
        <v>0</v>
      </c>
    </row>
    <row r="1070" spans="1:10">
      <c r="A1070" t="s">
        <v>5469</v>
      </c>
      <c r="B1070" t="s">
        <v>7563</v>
      </c>
      <c r="C1070" t="s">
        <v>2291</v>
      </c>
      <c r="D1070" t="s">
        <v>2290</v>
      </c>
      <c r="E1070" s="121" t="s">
        <v>2292</v>
      </c>
      <c r="F1070" t="s">
        <v>1994</v>
      </c>
      <c r="H1070" t="s">
        <v>5549</v>
      </c>
      <c r="J1070">
        <v>0</v>
      </c>
    </row>
    <row r="1071" spans="1:10">
      <c r="A1071" t="s">
        <v>5469</v>
      </c>
      <c r="B1071" t="s">
        <v>7564</v>
      </c>
      <c r="C1071" t="s">
        <v>2294</v>
      </c>
      <c r="D1071" t="s">
        <v>2293</v>
      </c>
      <c r="E1071" s="121" t="s">
        <v>2295</v>
      </c>
      <c r="F1071" t="s">
        <v>1994</v>
      </c>
      <c r="H1071" t="s">
        <v>5549</v>
      </c>
      <c r="J1071">
        <v>0</v>
      </c>
    </row>
    <row r="1072" spans="1:10">
      <c r="A1072" t="s">
        <v>5469</v>
      </c>
      <c r="B1072" t="s">
        <v>7565</v>
      </c>
      <c r="C1072" t="s">
        <v>2297</v>
      </c>
      <c r="D1072" t="s">
        <v>2296</v>
      </c>
      <c r="E1072" s="121">
        <v>43060</v>
      </c>
      <c r="F1072" t="s">
        <v>352</v>
      </c>
      <c r="H1072" t="s">
        <v>5607</v>
      </c>
      <c r="J1072">
        <v>0</v>
      </c>
    </row>
    <row r="1073" spans="1:10">
      <c r="A1073" t="s">
        <v>5306</v>
      </c>
      <c r="B1073" t="s">
        <v>7566</v>
      </c>
      <c r="C1073" t="s">
        <v>2299</v>
      </c>
      <c r="D1073" t="s">
        <v>2298</v>
      </c>
      <c r="E1073" s="121">
        <v>43060</v>
      </c>
      <c r="F1073" t="s">
        <v>1374</v>
      </c>
      <c r="H1073" t="s">
        <v>5561</v>
      </c>
      <c r="J1073">
        <v>0</v>
      </c>
    </row>
    <row r="1074" spans="1:10">
      <c r="A1074" t="s">
        <v>5306</v>
      </c>
      <c r="B1074" t="s">
        <v>7567</v>
      </c>
      <c r="C1074" t="s">
        <v>2301</v>
      </c>
      <c r="D1074" t="s">
        <v>2300</v>
      </c>
      <c r="E1074" s="121">
        <v>43060</v>
      </c>
      <c r="F1074" t="s">
        <v>1374</v>
      </c>
      <c r="H1074" t="s">
        <v>5561</v>
      </c>
      <c r="J1074">
        <v>0</v>
      </c>
    </row>
    <row r="1075" spans="1:10">
      <c r="A1075" t="s">
        <v>5306</v>
      </c>
      <c r="B1075" t="s">
        <v>7568</v>
      </c>
      <c r="C1075" t="s">
        <v>2303</v>
      </c>
      <c r="D1075" t="s">
        <v>2302</v>
      </c>
      <c r="E1075" s="121">
        <v>43060</v>
      </c>
      <c r="F1075" t="s">
        <v>1374</v>
      </c>
      <c r="H1075" t="s">
        <v>5308</v>
      </c>
      <c r="J1075">
        <v>0</v>
      </c>
    </row>
    <row r="1076" spans="1:10">
      <c r="A1076" t="s">
        <v>5306</v>
      </c>
      <c r="B1076" t="s">
        <v>7569</v>
      </c>
      <c r="C1076" t="s">
        <v>2305</v>
      </c>
      <c r="D1076" t="s">
        <v>2304</v>
      </c>
      <c r="E1076" s="121">
        <v>43063</v>
      </c>
      <c r="F1076" t="s">
        <v>1738</v>
      </c>
      <c r="H1076" t="s">
        <v>5314</v>
      </c>
      <c r="J1076">
        <v>0</v>
      </c>
    </row>
    <row r="1077" spans="1:10">
      <c r="A1077" t="s">
        <v>5306</v>
      </c>
      <c r="B1077" t="s">
        <v>7570</v>
      </c>
      <c r="C1077" t="s">
        <v>2307</v>
      </c>
      <c r="D1077" t="s">
        <v>2306</v>
      </c>
      <c r="E1077" s="121">
        <v>43061</v>
      </c>
      <c r="F1077" t="s">
        <v>1738</v>
      </c>
      <c r="H1077" t="s">
        <v>5518</v>
      </c>
      <c r="J1077">
        <v>0</v>
      </c>
    </row>
    <row r="1078" spans="1:10">
      <c r="A1078" t="s">
        <v>5306</v>
      </c>
      <c r="B1078" t="s">
        <v>7571</v>
      </c>
      <c r="C1078" t="s">
        <v>2309</v>
      </c>
      <c r="D1078" t="s">
        <v>2308</v>
      </c>
      <c r="E1078" s="121">
        <v>43063</v>
      </c>
      <c r="F1078" t="s">
        <v>194</v>
      </c>
      <c r="H1078" t="s">
        <v>5314</v>
      </c>
      <c r="J1078">
        <v>0</v>
      </c>
    </row>
    <row r="1079" spans="1:10">
      <c r="A1079" t="s">
        <v>5306</v>
      </c>
      <c r="B1079" t="s">
        <v>7572</v>
      </c>
      <c r="C1079" t="s">
        <v>2311</v>
      </c>
      <c r="D1079" t="s">
        <v>2310</v>
      </c>
      <c r="E1079" s="121" t="s">
        <v>2312</v>
      </c>
      <c r="F1079" t="s">
        <v>1374</v>
      </c>
      <c r="H1079" t="s">
        <v>5583</v>
      </c>
      <c r="J1079">
        <v>1</v>
      </c>
    </row>
    <row r="1080" spans="1:10">
      <c r="A1080" t="s">
        <v>5306</v>
      </c>
      <c r="B1080" t="s">
        <v>7573</v>
      </c>
      <c r="C1080" t="s">
        <v>1343</v>
      </c>
      <c r="D1080" t="s">
        <v>2313</v>
      </c>
      <c r="E1080" s="121">
        <v>43012</v>
      </c>
      <c r="F1080" t="s">
        <v>107</v>
      </c>
      <c r="H1080" t="s">
        <v>5608</v>
      </c>
      <c r="J1080">
        <v>0</v>
      </c>
    </row>
    <row r="1081" spans="1:10">
      <c r="A1081" t="s">
        <v>5340</v>
      </c>
      <c r="B1081" t="s">
        <v>7574</v>
      </c>
      <c r="C1081" t="s">
        <v>2315</v>
      </c>
      <c r="D1081" t="s">
        <v>2314</v>
      </c>
      <c r="E1081" s="121">
        <v>43070</v>
      </c>
      <c r="F1081" t="s">
        <v>2316</v>
      </c>
      <c r="H1081" t="s">
        <v>5573</v>
      </c>
      <c r="J1081">
        <v>0</v>
      </c>
    </row>
    <row r="1082" spans="1:10">
      <c r="A1082" t="s">
        <v>5340</v>
      </c>
      <c r="B1082" t="s">
        <v>7575</v>
      </c>
      <c r="C1082" t="s">
        <v>2318</v>
      </c>
      <c r="D1082" t="s">
        <v>2317</v>
      </c>
      <c r="E1082" s="121">
        <v>43070</v>
      </c>
      <c r="F1082" t="s">
        <v>2316</v>
      </c>
      <c r="H1082" t="s">
        <v>5360</v>
      </c>
      <c r="J1082">
        <v>0</v>
      </c>
    </row>
    <row r="1083" spans="1:10">
      <c r="A1083" t="s">
        <v>5389</v>
      </c>
      <c r="B1083" t="s">
        <v>7576</v>
      </c>
      <c r="C1083" t="s">
        <v>2320</v>
      </c>
      <c r="D1083" t="s">
        <v>2319</v>
      </c>
      <c r="E1083" s="121">
        <v>43070</v>
      </c>
      <c r="F1083" t="s">
        <v>2316</v>
      </c>
      <c r="H1083" t="s">
        <v>5609</v>
      </c>
      <c r="J1083">
        <v>0</v>
      </c>
    </row>
    <row r="1084" spans="1:10">
      <c r="A1084" t="s">
        <v>5389</v>
      </c>
      <c r="B1084" t="s">
        <v>7577</v>
      </c>
      <c r="C1084" t="s">
        <v>2322</v>
      </c>
      <c r="D1084" t="s">
        <v>2321</v>
      </c>
      <c r="E1084" s="121">
        <v>43077</v>
      </c>
      <c r="F1084" t="s">
        <v>1374</v>
      </c>
      <c r="H1084" t="s">
        <v>5392</v>
      </c>
      <c r="J1084">
        <v>0</v>
      </c>
    </row>
    <row r="1085" spans="1:10">
      <c r="A1085" t="s">
        <v>5340</v>
      </c>
      <c r="B1085" t="s">
        <v>5340</v>
      </c>
      <c r="D1085" t="s">
        <v>2323</v>
      </c>
      <c r="E1085" s="121">
        <v>43078</v>
      </c>
      <c r="F1085" t="s">
        <v>1374</v>
      </c>
      <c r="H1085" t="s">
        <v>5610</v>
      </c>
      <c r="J1085">
        <v>1</v>
      </c>
    </row>
    <row r="1086" spans="1:10">
      <c r="A1086" t="s">
        <v>5389</v>
      </c>
      <c r="B1086" t="s">
        <v>7578</v>
      </c>
      <c r="C1086" t="s">
        <v>2325</v>
      </c>
      <c r="D1086" t="s">
        <v>2324</v>
      </c>
      <c r="E1086" s="121">
        <v>43080</v>
      </c>
      <c r="F1086" t="s">
        <v>1374</v>
      </c>
      <c r="H1086" t="s">
        <v>5396</v>
      </c>
      <c r="J1086">
        <v>0</v>
      </c>
    </row>
    <row r="1087" spans="1:10">
      <c r="A1087" t="s">
        <v>5340</v>
      </c>
      <c r="B1087" t="s">
        <v>7579</v>
      </c>
      <c r="C1087" t="s">
        <v>2327</v>
      </c>
      <c r="D1087" t="s">
        <v>2326</v>
      </c>
      <c r="E1087" s="121">
        <v>43070</v>
      </c>
      <c r="F1087" t="s">
        <v>1374</v>
      </c>
      <c r="H1087" t="s">
        <v>1955</v>
      </c>
      <c r="J1087">
        <v>0</v>
      </c>
    </row>
    <row r="1088" spans="1:10">
      <c r="A1088" t="s">
        <v>5389</v>
      </c>
      <c r="B1088" t="s">
        <v>7580</v>
      </c>
      <c r="C1088" t="s">
        <v>2329</v>
      </c>
      <c r="D1088" t="s">
        <v>2328</v>
      </c>
      <c r="E1088" s="121">
        <v>43060</v>
      </c>
      <c r="F1088" t="s">
        <v>2316</v>
      </c>
      <c r="H1088" t="s">
        <v>5585</v>
      </c>
      <c r="J1088">
        <v>0</v>
      </c>
    </row>
    <row r="1089" spans="1:10">
      <c r="A1089" t="s">
        <v>5306</v>
      </c>
      <c r="B1089" t="s">
        <v>7581</v>
      </c>
      <c r="C1089" t="s">
        <v>2331</v>
      </c>
      <c r="D1089" t="s">
        <v>2330</v>
      </c>
      <c r="E1089" s="121">
        <v>43060</v>
      </c>
      <c r="F1089" t="s">
        <v>107</v>
      </c>
      <c r="H1089" t="s">
        <v>5307</v>
      </c>
      <c r="J1089">
        <v>0</v>
      </c>
    </row>
    <row r="1090" spans="1:10">
      <c r="A1090" t="s">
        <v>5306</v>
      </c>
      <c r="B1090" t="s">
        <v>7582</v>
      </c>
      <c r="C1090" t="s">
        <v>2333</v>
      </c>
      <c r="D1090" t="s">
        <v>2332</v>
      </c>
      <c r="E1090" s="121">
        <v>43070</v>
      </c>
      <c r="F1090" t="s">
        <v>2316</v>
      </c>
      <c r="H1090" t="s">
        <v>5561</v>
      </c>
      <c r="J1090">
        <v>0</v>
      </c>
    </row>
    <row r="1091" spans="1:10">
      <c r="A1091" t="s">
        <v>5306</v>
      </c>
      <c r="B1091" t="s">
        <v>7583</v>
      </c>
      <c r="C1091" t="s">
        <v>2335</v>
      </c>
      <c r="D1091" t="s">
        <v>2334</v>
      </c>
      <c r="E1091" s="121">
        <v>43064</v>
      </c>
      <c r="F1091" t="s">
        <v>2316</v>
      </c>
      <c r="H1091" t="s">
        <v>5310</v>
      </c>
      <c r="J1091">
        <v>0</v>
      </c>
    </row>
    <row r="1092" spans="1:10">
      <c r="A1092" t="s">
        <v>5306</v>
      </c>
      <c r="B1092" t="s">
        <v>7584</v>
      </c>
      <c r="C1092" t="s">
        <v>2337</v>
      </c>
      <c r="D1092" t="s">
        <v>2336</v>
      </c>
      <c r="E1092" s="121">
        <v>43070</v>
      </c>
      <c r="F1092" t="s">
        <v>1374</v>
      </c>
      <c r="H1092" t="s">
        <v>5310</v>
      </c>
      <c r="J1092">
        <v>0</v>
      </c>
    </row>
    <row r="1093" spans="1:10">
      <c r="A1093" t="s">
        <v>5306</v>
      </c>
      <c r="B1093" t="s">
        <v>7585</v>
      </c>
      <c r="C1093" t="s">
        <v>2339</v>
      </c>
      <c r="D1093" t="s">
        <v>2338</v>
      </c>
      <c r="E1093" s="121">
        <v>43070</v>
      </c>
      <c r="F1093" t="s">
        <v>1374</v>
      </c>
      <c r="H1093" t="s">
        <v>5311</v>
      </c>
      <c r="J1093">
        <v>0</v>
      </c>
    </row>
    <row r="1094" spans="1:10">
      <c r="A1094" t="s">
        <v>5306</v>
      </c>
      <c r="B1094" t="s">
        <v>7586</v>
      </c>
      <c r="C1094" t="s">
        <v>2341</v>
      </c>
      <c r="D1094" t="s">
        <v>2340</v>
      </c>
      <c r="E1094" s="121">
        <v>43060</v>
      </c>
      <c r="F1094" t="s">
        <v>1374</v>
      </c>
      <c r="H1094" t="s">
        <v>5581</v>
      </c>
      <c r="J1094">
        <v>0</v>
      </c>
    </row>
    <row r="1095" spans="1:10">
      <c r="A1095" t="s">
        <v>5306</v>
      </c>
      <c r="B1095" t="s">
        <v>7587</v>
      </c>
      <c r="C1095" t="s">
        <v>2343</v>
      </c>
      <c r="D1095" t="s">
        <v>2342</v>
      </c>
      <c r="E1095" s="121">
        <v>43070</v>
      </c>
      <c r="F1095" t="s">
        <v>1374</v>
      </c>
      <c r="H1095" t="s">
        <v>5583</v>
      </c>
      <c r="J1095">
        <v>0</v>
      </c>
    </row>
    <row r="1096" spans="1:10">
      <c r="A1096" t="s">
        <v>5306</v>
      </c>
      <c r="B1096" t="s">
        <v>7588</v>
      </c>
      <c r="C1096" t="s">
        <v>2345</v>
      </c>
      <c r="D1096" t="s">
        <v>2344</v>
      </c>
      <c r="E1096" s="121">
        <v>43075</v>
      </c>
      <c r="F1096" t="s">
        <v>1374</v>
      </c>
      <c r="H1096" t="s">
        <v>5559</v>
      </c>
      <c r="J1096">
        <v>0</v>
      </c>
    </row>
    <row r="1097" spans="1:10">
      <c r="A1097" t="s">
        <v>58</v>
      </c>
      <c r="B1097" t="s">
        <v>7589</v>
      </c>
      <c r="C1097" t="s">
        <v>36</v>
      </c>
      <c r="D1097" t="s">
        <v>52</v>
      </c>
      <c r="E1097" s="121">
        <v>43061</v>
      </c>
      <c r="F1097" t="s">
        <v>15</v>
      </c>
      <c r="H1097" t="s">
        <v>5517</v>
      </c>
      <c r="J1097">
        <v>0</v>
      </c>
    </row>
    <row r="1098" spans="1:10">
      <c r="A1098" t="s">
        <v>5306</v>
      </c>
      <c r="B1098" t="s">
        <v>7590</v>
      </c>
      <c r="C1098" t="s">
        <v>2347</v>
      </c>
      <c r="D1098" t="s">
        <v>2346</v>
      </c>
      <c r="E1098" s="121">
        <v>42709</v>
      </c>
      <c r="F1098" t="s">
        <v>1374</v>
      </c>
      <c r="H1098" t="s">
        <v>5611</v>
      </c>
      <c r="J1098">
        <v>0</v>
      </c>
    </row>
    <row r="1099" spans="1:10">
      <c r="A1099" t="s">
        <v>5389</v>
      </c>
      <c r="B1099" t="s">
        <v>7591</v>
      </c>
      <c r="C1099" t="s">
        <v>2349</v>
      </c>
      <c r="D1099" t="s">
        <v>2348</v>
      </c>
      <c r="E1099" s="121">
        <v>43060</v>
      </c>
      <c r="F1099" t="s">
        <v>1374</v>
      </c>
      <c r="H1099" t="s">
        <v>5416</v>
      </c>
      <c r="J1099">
        <v>1</v>
      </c>
    </row>
    <row r="1100" spans="1:10">
      <c r="A1100" t="s">
        <v>5340</v>
      </c>
      <c r="B1100" t="s">
        <v>7592</v>
      </c>
      <c r="C1100" t="s">
        <v>2351</v>
      </c>
      <c r="D1100" t="s">
        <v>2350</v>
      </c>
      <c r="E1100" s="121">
        <v>43066</v>
      </c>
      <c r="F1100" t="s">
        <v>1374</v>
      </c>
      <c r="H1100" t="s">
        <v>5374</v>
      </c>
      <c r="J1100">
        <v>0</v>
      </c>
    </row>
    <row r="1101" spans="1:10">
      <c r="A1101" t="s">
        <v>5469</v>
      </c>
      <c r="B1101" t="s">
        <v>7593</v>
      </c>
      <c r="C1101" t="s">
        <v>2353</v>
      </c>
      <c r="D1101" t="s">
        <v>2352</v>
      </c>
      <c r="E1101" s="121">
        <v>43070</v>
      </c>
      <c r="F1101" t="s">
        <v>2316</v>
      </c>
      <c r="H1101" t="s">
        <v>5486</v>
      </c>
      <c r="J1101">
        <v>0</v>
      </c>
    </row>
    <row r="1102" spans="1:10">
      <c r="A1102" t="s">
        <v>5469</v>
      </c>
      <c r="B1102" t="s">
        <v>7594</v>
      </c>
      <c r="C1102" t="s">
        <v>2355</v>
      </c>
      <c r="D1102" t="s">
        <v>2354</v>
      </c>
      <c r="E1102" s="121">
        <v>43070</v>
      </c>
      <c r="F1102" t="s">
        <v>1374</v>
      </c>
      <c r="H1102" t="s">
        <v>5491</v>
      </c>
      <c r="J1102">
        <v>0</v>
      </c>
    </row>
    <row r="1103" spans="1:10">
      <c r="A1103" t="s">
        <v>5469</v>
      </c>
      <c r="B1103" t="s">
        <v>7595</v>
      </c>
      <c r="C1103" t="s">
        <v>2357</v>
      </c>
      <c r="D1103" t="s">
        <v>2356</v>
      </c>
      <c r="E1103" s="121">
        <v>43070</v>
      </c>
      <c r="F1103" t="s">
        <v>2316</v>
      </c>
      <c r="H1103" t="s">
        <v>5487</v>
      </c>
      <c r="J1103">
        <v>0</v>
      </c>
    </row>
    <row r="1104" spans="1:10">
      <c r="A1104" t="s">
        <v>5469</v>
      </c>
      <c r="B1104" t="s">
        <v>7596</v>
      </c>
      <c r="C1104" t="s">
        <v>2359</v>
      </c>
      <c r="D1104" t="s">
        <v>2358</v>
      </c>
      <c r="E1104" s="121">
        <v>43077</v>
      </c>
      <c r="F1104" t="s">
        <v>2316</v>
      </c>
      <c r="H1104" t="s">
        <v>5490</v>
      </c>
      <c r="J1104">
        <v>0</v>
      </c>
    </row>
    <row r="1105" spans="1:10">
      <c r="A1105" t="s">
        <v>5469</v>
      </c>
      <c r="B1105" t="s">
        <v>7597</v>
      </c>
      <c r="C1105" t="s">
        <v>2361</v>
      </c>
      <c r="D1105" t="s">
        <v>2360</v>
      </c>
      <c r="E1105" s="121">
        <v>43070</v>
      </c>
      <c r="F1105" t="s">
        <v>2316</v>
      </c>
      <c r="H1105" t="s">
        <v>5489</v>
      </c>
      <c r="J1105">
        <v>0</v>
      </c>
    </row>
    <row r="1106" spans="1:10">
      <c r="A1106" t="s">
        <v>5469</v>
      </c>
      <c r="B1106" t="s">
        <v>7598</v>
      </c>
      <c r="C1106" t="s">
        <v>2363</v>
      </c>
      <c r="D1106" t="s">
        <v>2362</v>
      </c>
      <c r="E1106" s="121">
        <v>43070</v>
      </c>
      <c r="F1106" t="s">
        <v>2316</v>
      </c>
      <c r="H1106" t="s">
        <v>5549</v>
      </c>
      <c r="J1106">
        <v>0</v>
      </c>
    </row>
    <row r="1107" spans="1:10">
      <c r="A1107" t="s">
        <v>5469</v>
      </c>
      <c r="B1107" t="s">
        <v>7599</v>
      </c>
      <c r="C1107" t="s">
        <v>2365</v>
      </c>
      <c r="D1107" t="s">
        <v>2364</v>
      </c>
      <c r="E1107" s="121">
        <v>43070</v>
      </c>
      <c r="F1107" t="s">
        <v>1374</v>
      </c>
      <c r="H1107" t="s">
        <v>5590</v>
      </c>
      <c r="J1107">
        <v>0</v>
      </c>
    </row>
    <row r="1108" spans="1:10">
      <c r="A1108" t="s">
        <v>5469</v>
      </c>
      <c r="B1108" t="s">
        <v>7600</v>
      </c>
      <c r="C1108" t="s">
        <v>2367</v>
      </c>
      <c r="D1108" t="s">
        <v>2366</v>
      </c>
      <c r="E1108" s="121">
        <v>43070</v>
      </c>
      <c r="F1108" t="s">
        <v>2316</v>
      </c>
      <c r="H1108" t="s">
        <v>5497</v>
      </c>
      <c r="J1108">
        <v>0</v>
      </c>
    </row>
    <row r="1109" spans="1:10">
      <c r="A1109" t="s">
        <v>5469</v>
      </c>
      <c r="B1109" t="s">
        <v>7601</v>
      </c>
      <c r="C1109" t="s">
        <v>2369</v>
      </c>
      <c r="D1109" t="s">
        <v>2368</v>
      </c>
      <c r="E1109" s="121">
        <v>43070</v>
      </c>
      <c r="F1109" t="s">
        <v>2316</v>
      </c>
      <c r="H1109" t="s">
        <v>5612</v>
      </c>
      <c r="J1109">
        <v>0</v>
      </c>
    </row>
    <row r="1110" spans="1:10">
      <c r="A1110" t="s">
        <v>5469</v>
      </c>
      <c r="B1110" t="s">
        <v>7602</v>
      </c>
      <c r="C1110" t="s">
        <v>2371</v>
      </c>
      <c r="D1110" t="s">
        <v>2370</v>
      </c>
      <c r="E1110" s="121" t="s">
        <v>2372</v>
      </c>
      <c r="F1110" t="s">
        <v>2316</v>
      </c>
      <c r="H1110" t="s">
        <v>5601</v>
      </c>
      <c r="J1110">
        <v>0</v>
      </c>
    </row>
    <row r="1111" spans="1:10">
      <c r="A1111" t="s">
        <v>5389</v>
      </c>
      <c r="B1111" t="s">
        <v>7603</v>
      </c>
      <c r="C1111" t="s">
        <v>2374</v>
      </c>
      <c r="D1111" t="s">
        <v>2373</v>
      </c>
      <c r="E1111" s="121">
        <v>43080</v>
      </c>
      <c r="F1111" t="s">
        <v>2316</v>
      </c>
      <c r="H1111" t="s">
        <v>5613</v>
      </c>
      <c r="J1111">
        <v>0</v>
      </c>
    </row>
    <row r="1112" spans="1:10">
      <c r="A1112" t="s">
        <v>5389</v>
      </c>
      <c r="B1112" t="s">
        <v>7604</v>
      </c>
      <c r="C1112" t="s">
        <v>2376</v>
      </c>
      <c r="D1112" t="s">
        <v>2375</v>
      </c>
      <c r="E1112" s="121">
        <v>43060</v>
      </c>
      <c r="F1112" t="s">
        <v>1374</v>
      </c>
      <c r="H1112" t="s">
        <v>5613</v>
      </c>
      <c r="J1112">
        <v>0</v>
      </c>
    </row>
    <row r="1113" spans="1:10">
      <c r="A1113" t="s">
        <v>5340</v>
      </c>
      <c r="B1113" t="s">
        <v>7605</v>
      </c>
      <c r="C1113" t="s">
        <v>2378</v>
      </c>
      <c r="D1113" t="s">
        <v>2377</v>
      </c>
      <c r="E1113" s="121">
        <v>43080</v>
      </c>
      <c r="F1113" t="s">
        <v>1374</v>
      </c>
      <c r="H1113" t="s">
        <v>5610</v>
      </c>
      <c r="J1113">
        <v>0</v>
      </c>
    </row>
    <row r="1114" spans="1:10">
      <c r="A1114" t="s">
        <v>5389</v>
      </c>
      <c r="B1114" t="s">
        <v>7606</v>
      </c>
      <c r="C1114" t="s">
        <v>2380</v>
      </c>
      <c r="D1114" t="s">
        <v>2379</v>
      </c>
      <c r="E1114" s="121">
        <v>43070</v>
      </c>
      <c r="F1114" t="s">
        <v>1374</v>
      </c>
      <c r="H1114" t="s">
        <v>5435</v>
      </c>
      <c r="J1114">
        <v>0</v>
      </c>
    </row>
    <row r="1115" spans="1:10">
      <c r="A1115" t="s">
        <v>5306</v>
      </c>
      <c r="B1115" t="s">
        <v>7607</v>
      </c>
      <c r="C1115" t="s">
        <v>2382</v>
      </c>
      <c r="D1115" t="s">
        <v>2381</v>
      </c>
      <c r="E1115" s="121">
        <v>43070</v>
      </c>
      <c r="F1115" t="s">
        <v>57</v>
      </c>
      <c r="H1115" t="s">
        <v>5598</v>
      </c>
      <c r="J1115">
        <v>1</v>
      </c>
    </row>
    <row r="1116" spans="1:10">
      <c r="A1116" t="s">
        <v>5340</v>
      </c>
      <c r="B1116" t="s">
        <v>7608</v>
      </c>
      <c r="C1116" t="s">
        <v>2384</v>
      </c>
      <c r="D1116" t="s">
        <v>2383</v>
      </c>
      <c r="E1116" s="121">
        <v>43070</v>
      </c>
      <c r="F1116" t="s">
        <v>2316</v>
      </c>
      <c r="H1116" t="s">
        <v>5345</v>
      </c>
      <c r="J1116">
        <v>0</v>
      </c>
    </row>
    <row r="1117" spans="1:10">
      <c r="A1117" t="s">
        <v>5340</v>
      </c>
      <c r="B1117" t="s">
        <v>7609</v>
      </c>
      <c r="C1117" t="s">
        <v>2386</v>
      </c>
      <c r="D1117" t="s">
        <v>2385</v>
      </c>
      <c r="E1117" s="121">
        <v>43069</v>
      </c>
      <c r="F1117" t="s">
        <v>1374</v>
      </c>
      <c r="H1117" t="s">
        <v>5366</v>
      </c>
      <c r="J1117">
        <v>0</v>
      </c>
    </row>
    <row r="1118" spans="1:10">
      <c r="A1118" t="s">
        <v>5340</v>
      </c>
      <c r="B1118" t="s">
        <v>7610</v>
      </c>
      <c r="C1118" t="s">
        <v>2388</v>
      </c>
      <c r="D1118" t="s">
        <v>2387</v>
      </c>
      <c r="E1118" s="121">
        <v>43062</v>
      </c>
      <c r="F1118" t="s">
        <v>107</v>
      </c>
      <c r="J1118">
        <v>0</v>
      </c>
    </row>
    <row r="1119" spans="1:10">
      <c r="A1119" t="s">
        <v>5340</v>
      </c>
      <c r="B1119" t="s">
        <v>7611</v>
      </c>
      <c r="C1119" t="s">
        <v>2390</v>
      </c>
      <c r="D1119" t="s">
        <v>2389</v>
      </c>
      <c r="E1119" s="121">
        <v>43078</v>
      </c>
      <c r="F1119" t="s">
        <v>1374</v>
      </c>
      <c r="H1119" t="s">
        <v>5351</v>
      </c>
      <c r="J1119">
        <v>0</v>
      </c>
    </row>
    <row r="1120" spans="1:10">
      <c r="A1120" t="s">
        <v>5438</v>
      </c>
      <c r="B1120" t="s">
        <v>7612</v>
      </c>
      <c r="C1120" t="s">
        <v>2392</v>
      </c>
      <c r="D1120" t="s">
        <v>2391</v>
      </c>
      <c r="E1120" s="121">
        <v>43060</v>
      </c>
      <c r="H1120" t="s">
        <v>5605</v>
      </c>
      <c r="J1120">
        <v>0</v>
      </c>
    </row>
    <row r="1121" spans="1:10">
      <c r="A1121" t="s">
        <v>5438</v>
      </c>
      <c r="B1121" t="s">
        <v>7613</v>
      </c>
      <c r="C1121" t="s">
        <v>2394</v>
      </c>
      <c r="D1121" t="s">
        <v>2393</v>
      </c>
      <c r="E1121" s="121">
        <v>43070</v>
      </c>
      <c r="F1121" t="s">
        <v>1374</v>
      </c>
      <c r="H1121" t="s">
        <v>5605</v>
      </c>
      <c r="J1121">
        <v>0</v>
      </c>
    </row>
    <row r="1122" spans="1:10">
      <c r="A1122" t="s">
        <v>5438</v>
      </c>
      <c r="B1122" t="s">
        <v>7614</v>
      </c>
      <c r="C1122" t="s">
        <v>2396</v>
      </c>
      <c r="D1122" t="s">
        <v>2395</v>
      </c>
      <c r="E1122" s="121">
        <v>43070</v>
      </c>
      <c r="F1122" t="s">
        <v>2397</v>
      </c>
      <c r="H1122" t="s">
        <v>5439</v>
      </c>
      <c r="J1122">
        <v>0</v>
      </c>
    </row>
    <row r="1123" spans="1:10">
      <c r="A1123" t="s">
        <v>5438</v>
      </c>
      <c r="B1123" t="s">
        <v>7615</v>
      </c>
      <c r="C1123" t="s">
        <v>2399</v>
      </c>
      <c r="D1123" t="s">
        <v>2398</v>
      </c>
      <c r="E1123" s="121">
        <v>43071</v>
      </c>
      <c r="F1123" t="s">
        <v>2397</v>
      </c>
      <c r="H1123" t="s">
        <v>5570</v>
      </c>
      <c r="J1123">
        <v>0</v>
      </c>
    </row>
    <row r="1124" spans="1:10">
      <c r="A1124" t="s">
        <v>5438</v>
      </c>
      <c r="B1124" t="s">
        <v>7616</v>
      </c>
      <c r="C1124" t="s">
        <v>2401</v>
      </c>
      <c r="D1124" t="s">
        <v>2400</v>
      </c>
      <c r="E1124" s="121">
        <v>43076</v>
      </c>
      <c r="F1124" t="s">
        <v>1994</v>
      </c>
      <c r="H1124" t="s">
        <v>5605</v>
      </c>
      <c r="J1124">
        <v>0</v>
      </c>
    </row>
    <row r="1125" spans="1:10">
      <c r="A1125" t="s">
        <v>5469</v>
      </c>
      <c r="B1125" t="s">
        <v>7617</v>
      </c>
      <c r="C1125" t="s">
        <v>2403</v>
      </c>
      <c r="D1125" t="s">
        <v>2402</v>
      </c>
      <c r="E1125" s="121">
        <v>43083</v>
      </c>
      <c r="F1125" t="s">
        <v>2316</v>
      </c>
      <c r="H1125" t="s">
        <v>5486</v>
      </c>
      <c r="J1125">
        <v>0</v>
      </c>
    </row>
    <row r="1126" spans="1:10">
      <c r="A1126" t="s">
        <v>5438</v>
      </c>
      <c r="B1126" t="s">
        <v>7618</v>
      </c>
      <c r="C1126" t="s">
        <v>2405</v>
      </c>
      <c r="D1126" t="s">
        <v>2404</v>
      </c>
      <c r="E1126" s="121">
        <v>43087</v>
      </c>
      <c r="F1126" t="s">
        <v>203</v>
      </c>
      <c r="H1126" t="s">
        <v>5614</v>
      </c>
      <c r="J1126">
        <v>0</v>
      </c>
    </row>
    <row r="1127" spans="1:10">
      <c r="A1127" t="s">
        <v>5438</v>
      </c>
      <c r="B1127" t="s">
        <v>7619</v>
      </c>
      <c r="C1127" t="s">
        <v>2407</v>
      </c>
      <c r="D1127" t="s">
        <v>2406</v>
      </c>
      <c r="E1127" s="121">
        <v>43082</v>
      </c>
      <c r="F1127" t="s">
        <v>107</v>
      </c>
      <c r="H1127" t="s">
        <v>5615</v>
      </c>
      <c r="J1127">
        <v>0</v>
      </c>
    </row>
    <row r="1128" spans="1:10">
      <c r="A1128" t="s">
        <v>5306</v>
      </c>
      <c r="B1128" t="s">
        <v>7620</v>
      </c>
      <c r="C1128" t="s">
        <v>2409</v>
      </c>
      <c r="D1128" t="s">
        <v>2408</v>
      </c>
      <c r="E1128" s="121" t="s">
        <v>2312</v>
      </c>
      <c r="F1128" t="s">
        <v>1374</v>
      </c>
      <c r="H1128" t="s">
        <v>5583</v>
      </c>
      <c r="J1128">
        <v>1</v>
      </c>
    </row>
    <row r="1129" spans="1:10">
      <c r="A1129" t="s">
        <v>5306</v>
      </c>
      <c r="B1129" t="s">
        <v>7621</v>
      </c>
      <c r="C1129" t="s">
        <v>2411</v>
      </c>
      <c r="D1129" t="s">
        <v>2410</v>
      </c>
      <c r="E1129" s="121">
        <v>43047</v>
      </c>
      <c r="F1129" t="s">
        <v>1738</v>
      </c>
      <c r="H1129" t="s">
        <v>5320</v>
      </c>
      <c r="J1129">
        <v>0</v>
      </c>
    </row>
    <row r="1130" spans="1:10">
      <c r="A1130" t="s">
        <v>5306</v>
      </c>
      <c r="B1130" t="s">
        <v>7622</v>
      </c>
      <c r="C1130" t="s">
        <v>2413</v>
      </c>
      <c r="D1130" t="s">
        <v>2412</v>
      </c>
      <c r="E1130" s="121">
        <v>43084</v>
      </c>
      <c r="F1130" t="s">
        <v>2316</v>
      </c>
      <c r="H1130" t="s">
        <v>5309</v>
      </c>
      <c r="J1130">
        <v>0</v>
      </c>
    </row>
    <row r="1131" spans="1:10">
      <c r="A1131" t="s">
        <v>5306</v>
      </c>
      <c r="B1131" t="s">
        <v>7623</v>
      </c>
      <c r="C1131" t="s">
        <v>2415</v>
      </c>
      <c r="D1131" t="s">
        <v>2414</v>
      </c>
      <c r="E1131" s="121">
        <v>43084</v>
      </c>
      <c r="F1131" t="s">
        <v>1374</v>
      </c>
      <c r="H1131" t="s">
        <v>5309</v>
      </c>
      <c r="J1131">
        <v>0</v>
      </c>
    </row>
    <row r="1132" spans="1:10">
      <c r="A1132" t="s">
        <v>5306</v>
      </c>
      <c r="B1132" t="s">
        <v>7624</v>
      </c>
      <c r="C1132" t="s">
        <v>2417</v>
      </c>
      <c r="D1132" t="s">
        <v>2416</v>
      </c>
      <c r="E1132" s="121">
        <v>43084</v>
      </c>
      <c r="F1132" t="s">
        <v>1374</v>
      </c>
      <c r="H1132" t="s">
        <v>5596</v>
      </c>
      <c r="J1132">
        <v>0</v>
      </c>
    </row>
    <row r="1133" spans="1:10">
      <c r="A1133" t="s">
        <v>5306</v>
      </c>
      <c r="B1133" t="s">
        <v>7625</v>
      </c>
      <c r="C1133" t="s">
        <v>2419</v>
      </c>
      <c r="D1133" t="s">
        <v>2418</v>
      </c>
      <c r="E1133" s="121">
        <v>43084</v>
      </c>
      <c r="F1133" t="s">
        <v>1738</v>
      </c>
      <c r="H1133" t="s">
        <v>5602</v>
      </c>
      <c r="J1133">
        <v>0</v>
      </c>
    </row>
    <row r="1134" spans="1:10">
      <c r="A1134" t="s">
        <v>5438</v>
      </c>
      <c r="B1134" t="s">
        <v>7626</v>
      </c>
      <c r="C1134" t="s">
        <v>2421</v>
      </c>
      <c r="D1134" t="s">
        <v>2420</v>
      </c>
      <c r="H1134" t="s">
        <v>5616</v>
      </c>
      <c r="J1134">
        <v>0</v>
      </c>
    </row>
    <row r="1135" spans="1:10">
      <c r="A1135" t="s">
        <v>5389</v>
      </c>
      <c r="B1135" t="s">
        <v>7627</v>
      </c>
      <c r="C1135" t="s">
        <v>2423</v>
      </c>
      <c r="D1135" t="s">
        <v>2422</v>
      </c>
      <c r="E1135" s="121">
        <v>43083</v>
      </c>
      <c r="F1135" t="s">
        <v>2316</v>
      </c>
      <c r="H1135" t="s">
        <v>5617</v>
      </c>
      <c r="J1135">
        <v>0</v>
      </c>
    </row>
    <row r="1136" spans="1:10">
      <c r="A1136" t="s">
        <v>5389</v>
      </c>
      <c r="B1136" t="s">
        <v>7628</v>
      </c>
      <c r="C1136" t="s">
        <v>2425</v>
      </c>
      <c r="D1136" t="s">
        <v>2424</v>
      </c>
      <c r="E1136" s="121">
        <v>43081</v>
      </c>
      <c r="F1136" t="s">
        <v>1374</v>
      </c>
      <c r="H1136" t="s">
        <v>5426</v>
      </c>
      <c r="J1136">
        <v>0</v>
      </c>
    </row>
    <row r="1137" spans="1:10">
      <c r="A1137" t="s">
        <v>5389</v>
      </c>
      <c r="B1137" t="s">
        <v>7629</v>
      </c>
      <c r="C1137" t="s">
        <v>2427</v>
      </c>
      <c r="D1137" t="s">
        <v>2426</v>
      </c>
      <c r="E1137" s="121">
        <v>43082</v>
      </c>
      <c r="F1137" t="s">
        <v>2316</v>
      </c>
      <c r="H1137" t="s">
        <v>5618</v>
      </c>
      <c r="J1137">
        <v>0</v>
      </c>
    </row>
    <row r="1138" spans="1:10">
      <c r="A1138" t="s">
        <v>5340</v>
      </c>
      <c r="B1138" t="s">
        <v>7630</v>
      </c>
      <c r="C1138" t="s">
        <v>2429</v>
      </c>
      <c r="D1138" t="s">
        <v>2428</v>
      </c>
      <c r="E1138" s="121">
        <v>43075</v>
      </c>
      <c r="F1138" t="s">
        <v>1374</v>
      </c>
      <c r="H1138" t="s">
        <v>5619</v>
      </c>
      <c r="J1138">
        <v>0</v>
      </c>
    </row>
    <row r="1139" spans="1:10">
      <c r="A1139" t="s">
        <v>5340</v>
      </c>
      <c r="B1139" t="s">
        <v>7631</v>
      </c>
      <c r="C1139" t="s">
        <v>2431</v>
      </c>
      <c r="D1139" t="s">
        <v>2430</v>
      </c>
      <c r="E1139" s="121">
        <v>43088</v>
      </c>
      <c r="F1139" t="s">
        <v>2316</v>
      </c>
      <c r="H1139" t="s">
        <v>5366</v>
      </c>
      <c r="J1139">
        <v>0</v>
      </c>
    </row>
    <row r="1140" spans="1:10">
      <c r="A1140" t="s">
        <v>5306</v>
      </c>
      <c r="B1140" t="s">
        <v>7632</v>
      </c>
      <c r="C1140" t="s">
        <v>2433</v>
      </c>
      <c r="D1140" t="s">
        <v>2432</v>
      </c>
      <c r="E1140" s="121">
        <v>43073</v>
      </c>
      <c r="F1140" t="s">
        <v>1374</v>
      </c>
      <c r="H1140" t="s">
        <v>5331</v>
      </c>
      <c r="J1140">
        <v>0</v>
      </c>
    </row>
    <row r="1141" spans="1:10">
      <c r="A1141" t="s">
        <v>5306</v>
      </c>
      <c r="B1141" t="s">
        <v>7633</v>
      </c>
      <c r="C1141" t="s">
        <v>2435</v>
      </c>
      <c r="D1141" t="s">
        <v>2434</v>
      </c>
      <c r="E1141" s="121">
        <v>43075</v>
      </c>
      <c r="F1141" t="s">
        <v>1374</v>
      </c>
      <c r="H1141" t="s">
        <v>5334</v>
      </c>
      <c r="J1141">
        <v>0</v>
      </c>
    </row>
    <row r="1142" spans="1:10">
      <c r="A1142" t="s">
        <v>5389</v>
      </c>
      <c r="B1142" t="s">
        <v>7634</v>
      </c>
      <c r="C1142" t="s">
        <v>2437</v>
      </c>
      <c r="D1142" t="s">
        <v>2436</v>
      </c>
      <c r="E1142" s="121">
        <v>43084</v>
      </c>
      <c r="F1142" t="s">
        <v>2316</v>
      </c>
      <c r="H1142" t="s">
        <v>5407</v>
      </c>
      <c r="J1142">
        <v>0</v>
      </c>
    </row>
    <row r="1143" spans="1:10">
      <c r="A1143" t="s">
        <v>5469</v>
      </c>
      <c r="B1143" t="s">
        <v>7635</v>
      </c>
      <c r="C1143" t="s">
        <v>2439</v>
      </c>
      <c r="D1143" t="s">
        <v>2438</v>
      </c>
      <c r="E1143" s="121">
        <v>43088</v>
      </c>
      <c r="F1143" t="s">
        <v>1374</v>
      </c>
      <c r="H1143" t="s">
        <v>5587</v>
      </c>
      <c r="J1143">
        <v>0</v>
      </c>
    </row>
    <row r="1144" spans="1:10">
      <c r="A1144" t="s">
        <v>5469</v>
      </c>
      <c r="B1144" t="s">
        <v>7636</v>
      </c>
      <c r="C1144" t="s">
        <v>2441</v>
      </c>
      <c r="D1144" t="s">
        <v>2440</v>
      </c>
      <c r="F1144" t="s">
        <v>1431</v>
      </c>
      <c r="H1144" t="s">
        <v>5528</v>
      </c>
      <c r="J1144">
        <v>0</v>
      </c>
    </row>
    <row r="1145" spans="1:10">
      <c r="A1145" t="s">
        <v>5438</v>
      </c>
      <c r="B1145" t="s">
        <v>7637</v>
      </c>
      <c r="C1145" t="s">
        <v>2443</v>
      </c>
      <c r="D1145" t="s">
        <v>2442</v>
      </c>
      <c r="E1145" s="121">
        <v>42826</v>
      </c>
      <c r="F1145" t="s">
        <v>57</v>
      </c>
      <c r="H1145" t="s">
        <v>5441</v>
      </c>
      <c r="J1145">
        <v>0</v>
      </c>
    </row>
    <row r="1146" spans="1:10">
      <c r="A1146" t="s">
        <v>5438</v>
      </c>
      <c r="B1146" t="s">
        <v>7638</v>
      </c>
      <c r="C1146" t="s">
        <v>2445</v>
      </c>
      <c r="D1146" t="s">
        <v>2444</v>
      </c>
      <c r="E1146" s="121">
        <v>43089</v>
      </c>
      <c r="F1146" t="s">
        <v>176</v>
      </c>
      <c r="H1146" t="s">
        <v>1141</v>
      </c>
      <c r="J1146">
        <v>0</v>
      </c>
    </row>
    <row r="1147" spans="1:10">
      <c r="A1147" t="s">
        <v>5306</v>
      </c>
      <c r="B1147" t="s">
        <v>7639</v>
      </c>
      <c r="C1147" t="s">
        <v>2447</v>
      </c>
      <c r="D1147" t="s">
        <v>2446</v>
      </c>
      <c r="H1147" t="s">
        <v>5620</v>
      </c>
      <c r="J1147">
        <v>1</v>
      </c>
    </row>
    <row r="1148" spans="1:10">
      <c r="A1148" t="s">
        <v>5389</v>
      </c>
      <c r="B1148" t="s">
        <v>7640</v>
      </c>
      <c r="C1148" t="s">
        <v>2449</v>
      </c>
      <c r="D1148" t="s">
        <v>2448</v>
      </c>
      <c r="E1148" s="121">
        <v>43083</v>
      </c>
      <c r="F1148" t="s">
        <v>2316</v>
      </c>
      <c r="H1148" t="s">
        <v>5426</v>
      </c>
      <c r="J1148">
        <v>0</v>
      </c>
    </row>
    <row r="1149" spans="1:10">
      <c r="A1149" t="s">
        <v>5340</v>
      </c>
      <c r="B1149" t="s">
        <v>7641</v>
      </c>
      <c r="C1149" t="s">
        <v>2451</v>
      </c>
      <c r="D1149" t="s">
        <v>2450</v>
      </c>
      <c r="E1149" s="121">
        <v>43089</v>
      </c>
      <c r="F1149" t="s">
        <v>1374</v>
      </c>
      <c r="H1149" t="s">
        <v>5343</v>
      </c>
      <c r="J1149">
        <v>0</v>
      </c>
    </row>
    <row r="1150" spans="1:10">
      <c r="A1150" t="s">
        <v>5340</v>
      </c>
      <c r="B1150" t="s">
        <v>7642</v>
      </c>
      <c r="C1150" t="s">
        <v>2453</v>
      </c>
      <c r="D1150" t="s">
        <v>2452</v>
      </c>
      <c r="E1150" s="121">
        <v>43089</v>
      </c>
      <c r="F1150" t="s">
        <v>2316</v>
      </c>
      <c r="H1150" t="s">
        <v>5343</v>
      </c>
      <c r="J1150">
        <v>0</v>
      </c>
    </row>
    <row r="1151" spans="1:10">
      <c r="A1151" t="s">
        <v>5340</v>
      </c>
      <c r="B1151" t="s">
        <v>7643</v>
      </c>
      <c r="C1151" t="s">
        <v>2455</v>
      </c>
      <c r="D1151" t="s">
        <v>2454</v>
      </c>
      <c r="E1151" s="121">
        <v>43089</v>
      </c>
      <c r="F1151" t="s">
        <v>1374</v>
      </c>
      <c r="H1151" t="s">
        <v>5343</v>
      </c>
      <c r="J1151">
        <v>0</v>
      </c>
    </row>
    <row r="1152" spans="1:10">
      <c r="A1152" t="s">
        <v>5469</v>
      </c>
      <c r="B1152" t="s">
        <v>7644</v>
      </c>
      <c r="C1152" t="s">
        <v>2457</v>
      </c>
      <c r="D1152" t="s">
        <v>2456</v>
      </c>
      <c r="E1152" s="121">
        <v>43080</v>
      </c>
      <c r="F1152" t="s">
        <v>107</v>
      </c>
      <c r="H1152" t="s">
        <v>5621</v>
      </c>
      <c r="J1152">
        <v>0</v>
      </c>
    </row>
    <row r="1153" spans="1:10">
      <c r="A1153" t="s">
        <v>5306</v>
      </c>
      <c r="B1153" t="s">
        <v>7645</v>
      </c>
      <c r="C1153" t="s">
        <v>2459</v>
      </c>
      <c r="D1153" t="s">
        <v>2458</v>
      </c>
      <c r="E1153" s="121">
        <v>42186</v>
      </c>
      <c r="F1153" t="s">
        <v>57</v>
      </c>
      <c r="H1153" t="s">
        <v>5332</v>
      </c>
      <c r="I1153" t="s">
        <v>5948</v>
      </c>
      <c r="J1153">
        <v>0</v>
      </c>
    </row>
    <row r="1154" spans="1:10">
      <c r="A1154" t="s">
        <v>5306</v>
      </c>
      <c r="B1154" t="s">
        <v>7646</v>
      </c>
      <c r="C1154" t="s">
        <v>2461</v>
      </c>
      <c r="D1154" t="s">
        <v>2460</v>
      </c>
      <c r="E1154" s="121">
        <v>43094</v>
      </c>
      <c r="F1154" t="s">
        <v>2316</v>
      </c>
      <c r="H1154" t="s">
        <v>5314</v>
      </c>
      <c r="J1154">
        <v>0</v>
      </c>
    </row>
    <row r="1155" spans="1:10">
      <c r="A1155" t="s">
        <v>5306</v>
      </c>
      <c r="B1155" t="s">
        <v>7647</v>
      </c>
      <c r="C1155" t="s">
        <v>2463</v>
      </c>
      <c r="D1155" t="s">
        <v>2462</v>
      </c>
      <c r="E1155" s="121">
        <v>43094</v>
      </c>
      <c r="F1155" t="s">
        <v>1374</v>
      </c>
      <c r="H1155" t="s">
        <v>5314</v>
      </c>
      <c r="J1155">
        <v>0</v>
      </c>
    </row>
    <row r="1156" spans="1:10">
      <c r="A1156" t="s">
        <v>5469</v>
      </c>
      <c r="B1156" t="s">
        <v>7648</v>
      </c>
      <c r="C1156" t="s">
        <v>2465</v>
      </c>
      <c r="D1156" t="s">
        <v>2464</v>
      </c>
      <c r="E1156" s="121">
        <v>43090</v>
      </c>
      <c r="F1156" t="s">
        <v>1374</v>
      </c>
      <c r="H1156" t="s">
        <v>5486</v>
      </c>
      <c r="J1156">
        <v>0</v>
      </c>
    </row>
    <row r="1157" spans="1:10">
      <c r="A1157" t="s">
        <v>5389</v>
      </c>
      <c r="B1157" t="s">
        <v>7649</v>
      </c>
      <c r="C1157" t="s">
        <v>2467</v>
      </c>
      <c r="D1157" t="s">
        <v>2466</v>
      </c>
      <c r="E1157" s="121">
        <v>43083</v>
      </c>
      <c r="F1157" t="s">
        <v>2316</v>
      </c>
      <c r="H1157" t="s">
        <v>5434</v>
      </c>
      <c r="J1157">
        <v>0</v>
      </c>
    </row>
    <row r="1158" spans="1:10">
      <c r="A1158" t="s">
        <v>5389</v>
      </c>
      <c r="B1158" t="s">
        <v>7650</v>
      </c>
      <c r="C1158" t="s">
        <v>2469</v>
      </c>
      <c r="D1158" t="s">
        <v>2468</v>
      </c>
      <c r="E1158" s="121">
        <v>43094</v>
      </c>
      <c r="F1158" t="s">
        <v>1374</v>
      </c>
      <c r="H1158" t="s">
        <v>5613</v>
      </c>
      <c r="J1158">
        <v>0</v>
      </c>
    </row>
    <row r="1159" spans="1:10">
      <c r="A1159" t="s">
        <v>5389</v>
      </c>
      <c r="B1159" t="s">
        <v>7651</v>
      </c>
      <c r="C1159" t="s">
        <v>2471</v>
      </c>
      <c r="D1159" t="s">
        <v>2470</v>
      </c>
      <c r="E1159" s="121">
        <v>43094</v>
      </c>
      <c r="F1159" t="s">
        <v>2316</v>
      </c>
      <c r="H1159" t="s">
        <v>5435</v>
      </c>
      <c r="J1159">
        <v>0</v>
      </c>
    </row>
    <row r="1160" spans="1:10">
      <c r="A1160" t="s">
        <v>5306</v>
      </c>
      <c r="B1160" t="s">
        <v>7652</v>
      </c>
      <c r="C1160" t="s">
        <v>2473</v>
      </c>
      <c r="D1160" t="s">
        <v>2472</v>
      </c>
      <c r="E1160" s="121">
        <v>43095</v>
      </c>
      <c r="F1160" t="s">
        <v>1374</v>
      </c>
      <c r="H1160" t="s">
        <v>5562</v>
      </c>
      <c r="J1160">
        <v>0</v>
      </c>
    </row>
    <row r="1161" spans="1:10">
      <c r="A1161" t="s">
        <v>5306</v>
      </c>
      <c r="B1161" t="s">
        <v>7653</v>
      </c>
      <c r="C1161" t="s">
        <v>2475</v>
      </c>
      <c r="D1161" t="s">
        <v>2474</v>
      </c>
      <c r="E1161" s="121">
        <v>43096</v>
      </c>
      <c r="F1161" t="s">
        <v>1374</v>
      </c>
      <c r="H1161" t="s">
        <v>5583</v>
      </c>
      <c r="J1161">
        <v>0</v>
      </c>
    </row>
    <row r="1162" spans="1:10">
      <c r="A1162" t="s">
        <v>5306</v>
      </c>
      <c r="B1162" t="s">
        <v>7654</v>
      </c>
      <c r="C1162" t="s">
        <v>2477</v>
      </c>
      <c r="D1162" t="s">
        <v>2476</v>
      </c>
      <c r="E1162" s="121">
        <v>43045</v>
      </c>
      <c r="F1162" t="s">
        <v>1374</v>
      </c>
      <c r="H1162" t="s">
        <v>5583</v>
      </c>
      <c r="J1162">
        <v>1</v>
      </c>
    </row>
    <row r="1163" spans="1:10">
      <c r="A1163" t="s">
        <v>5469</v>
      </c>
      <c r="B1163" t="s">
        <v>7655</v>
      </c>
      <c r="C1163" t="s">
        <v>2479</v>
      </c>
      <c r="D1163" t="s">
        <v>2478</v>
      </c>
      <c r="E1163" s="121">
        <v>43090</v>
      </c>
      <c r="F1163" t="s">
        <v>2316</v>
      </c>
      <c r="H1163" t="s">
        <v>5497</v>
      </c>
      <c r="J1163">
        <v>0</v>
      </c>
    </row>
    <row r="1164" spans="1:10">
      <c r="A1164" t="s">
        <v>5306</v>
      </c>
      <c r="B1164" t="s">
        <v>7656</v>
      </c>
      <c r="C1164" t="s">
        <v>2481</v>
      </c>
      <c r="D1164" t="s">
        <v>2480</v>
      </c>
      <c r="E1164" s="121">
        <v>43102</v>
      </c>
      <c r="F1164" t="s">
        <v>2316</v>
      </c>
      <c r="H1164" t="s">
        <v>5559</v>
      </c>
      <c r="J1164">
        <v>0</v>
      </c>
    </row>
    <row r="1165" spans="1:10">
      <c r="A1165" t="s">
        <v>5306</v>
      </c>
      <c r="B1165" t="s">
        <v>7657</v>
      </c>
      <c r="C1165" t="s">
        <v>2483</v>
      </c>
      <c r="D1165" t="s">
        <v>2482</v>
      </c>
      <c r="E1165" s="121">
        <v>43102</v>
      </c>
      <c r="F1165" t="s">
        <v>1374</v>
      </c>
      <c r="H1165" t="s">
        <v>5559</v>
      </c>
      <c r="J1165">
        <v>0</v>
      </c>
    </row>
    <row r="1166" spans="1:10">
      <c r="A1166" t="s">
        <v>5306</v>
      </c>
      <c r="B1166" t="s">
        <v>7658</v>
      </c>
      <c r="C1166" t="s">
        <v>2485</v>
      </c>
      <c r="D1166" t="s">
        <v>2484</v>
      </c>
      <c r="E1166" s="121">
        <v>43094</v>
      </c>
      <c r="F1166" t="s">
        <v>107</v>
      </c>
      <c r="H1166" t="s">
        <v>5314</v>
      </c>
      <c r="J1166">
        <v>0</v>
      </c>
    </row>
    <row r="1167" spans="1:10">
      <c r="A1167" t="s">
        <v>5389</v>
      </c>
      <c r="B1167" t="s">
        <v>7659</v>
      </c>
      <c r="C1167" t="s">
        <v>2487</v>
      </c>
      <c r="D1167" t="s">
        <v>2486</v>
      </c>
      <c r="E1167" s="121">
        <v>43090</v>
      </c>
      <c r="F1167" t="s">
        <v>107</v>
      </c>
      <c r="H1167" t="s">
        <v>5622</v>
      </c>
      <c r="J1167">
        <v>0</v>
      </c>
    </row>
    <row r="1168" spans="1:10">
      <c r="A1168" t="s">
        <v>5389</v>
      </c>
      <c r="B1168" t="s">
        <v>7660</v>
      </c>
      <c r="C1168" t="s">
        <v>2489</v>
      </c>
      <c r="D1168" t="s">
        <v>2488</v>
      </c>
      <c r="E1168" s="121">
        <v>43090</v>
      </c>
      <c r="F1168" t="s">
        <v>2316</v>
      </c>
      <c r="H1168" t="s">
        <v>5416</v>
      </c>
      <c r="J1168">
        <v>0</v>
      </c>
    </row>
    <row r="1169" spans="1:10">
      <c r="A1169" t="s">
        <v>5389</v>
      </c>
      <c r="B1169" t="s">
        <v>7661</v>
      </c>
      <c r="C1169" t="s">
        <v>2491</v>
      </c>
      <c r="D1169" t="s">
        <v>2490</v>
      </c>
      <c r="E1169" s="121">
        <v>43090</v>
      </c>
      <c r="F1169" t="s">
        <v>1374</v>
      </c>
      <c r="H1169" t="s">
        <v>5416</v>
      </c>
      <c r="J1169">
        <v>0</v>
      </c>
    </row>
    <row r="1170" spans="1:10">
      <c r="A1170" t="s">
        <v>5389</v>
      </c>
      <c r="B1170" t="s">
        <v>7662</v>
      </c>
      <c r="C1170" t="s">
        <v>2493</v>
      </c>
      <c r="D1170" t="s">
        <v>2492</v>
      </c>
      <c r="E1170" s="121">
        <v>43101</v>
      </c>
      <c r="F1170" t="s">
        <v>107</v>
      </c>
      <c r="H1170" t="s">
        <v>5623</v>
      </c>
      <c r="J1170">
        <v>0</v>
      </c>
    </row>
    <row r="1171" spans="1:10">
      <c r="A1171" t="s">
        <v>5340</v>
      </c>
      <c r="B1171" t="s">
        <v>7663</v>
      </c>
      <c r="C1171" t="s">
        <v>2495</v>
      </c>
      <c r="D1171" t="s">
        <v>2494</v>
      </c>
      <c r="E1171" s="121">
        <v>43092</v>
      </c>
      <c r="F1171" t="s">
        <v>107</v>
      </c>
      <c r="J1171">
        <v>0</v>
      </c>
    </row>
    <row r="1172" spans="1:10">
      <c r="A1172" t="s">
        <v>5469</v>
      </c>
      <c r="B1172" t="s">
        <v>7664</v>
      </c>
      <c r="C1172" t="s">
        <v>2497</v>
      </c>
      <c r="D1172" t="s">
        <v>2496</v>
      </c>
      <c r="E1172" s="121">
        <v>43102</v>
      </c>
      <c r="F1172" t="s">
        <v>2316</v>
      </c>
      <c r="H1172" t="s">
        <v>5604</v>
      </c>
      <c r="J1172">
        <v>0</v>
      </c>
    </row>
    <row r="1173" spans="1:10">
      <c r="A1173" t="s">
        <v>5469</v>
      </c>
      <c r="B1173" t="s">
        <v>7665</v>
      </c>
      <c r="C1173" t="s">
        <v>2499</v>
      </c>
      <c r="D1173" t="s">
        <v>2498</v>
      </c>
      <c r="E1173" s="121">
        <v>43102</v>
      </c>
      <c r="F1173" t="s">
        <v>1374</v>
      </c>
      <c r="H1173" t="s">
        <v>5604</v>
      </c>
      <c r="J1173">
        <v>0</v>
      </c>
    </row>
    <row r="1174" spans="1:10">
      <c r="A1174" t="s">
        <v>5438</v>
      </c>
      <c r="B1174" t="s">
        <v>7666</v>
      </c>
      <c r="C1174" t="s">
        <v>2501</v>
      </c>
      <c r="D1174" t="s">
        <v>2500</v>
      </c>
      <c r="E1174" s="121">
        <v>43102</v>
      </c>
      <c r="F1174" t="s">
        <v>2316</v>
      </c>
      <c r="H1174" t="s">
        <v>5624</v>
      </c>
      <c r="J1174">
        <v>0</v>
      </c>
    </row>
    <row r="1175" spans="1:10">
      <c r="A1175" t="s">
        <v>5438</v>
      </c>
      <c r="B1175" t="s">
        <v>7667</v>
      </c>
      <c r="C1175" t="s">
        <v>2503</v>
      </c>
      <c r="D1175" t="s">
        <v>2502</v>
      </c>
      <c r="E1175" s="121">
        <v>43102</v>
      </c>
      <c r="F1175" t="s">
        <v>2504</v>
      </c>
      <c r="H1175" t="s">
        <v>109</v>
      </c>
      <c r="J1175">
        <v>0</v>
      </c>
    </row>
    <row r="1176" spans="1:10">
      <c r="A1176" t="s">
        <v>5438</v>
      </c>
      <c r="B1176" t="s">
        <v>7668</v>
      </c>
      <c r="C1176" t="s">
        <v>2506</v>
      </c>
      <c r="D1176" t="s">
        <v>2505</v>
      </c>
      <c r="E1176" s="121">
        <v>43102</v>
      </c>
      <c r="F1176" t="s">
        <v>2504</v>
      </c>
      <c r="H1176" t="s">
        <v>5481</v>
      </c>
      <c r="J1176">
        <v>0</v>
      </c>
    </row>
    <row r="1177" spans="1:10">
      <c r="A1177" t="s">
        <v>5306</v>
      </c>
      <c r="B1177" t="s">
        <v>7669</v>
      </c>
      <c r="C1177" t="s">
        <v>2508</v>
      </c>
      <c r="D1177" t="s">
        <v>2507</v>
      </c>
      <c r="E1177" s="121">
        <v>43102</v>
      </c>
      <c r="F1177" t="s">
        <v>2509</v>
      </c>
      <c r="H1177" t="s">
        <v>5598</v>
      </c>
      <c r="J1177">
        <v>0</v>
      </c>
    </row>
    <row r="1178" spans="1:10">
      <c r="A1178" t="s">
        <v>5306</v>
      </c>
      <c r="B1178" t="s">
        <v>7670</v>
      </c>
      <c r="C1178" t="s">
        <v>2511</v>
      </c>
      <c r="D1178" t="s">
        <v>2510</v>
      </c>
      <c r="E1178" s="121">
        <v>43102</v>
      </c>
      <c r="F1178" t="s">
        <v>2504</v>
      </c>
      <c r="H1178" t="s">
        <v>5533</v>
      </c>
      <c r="J1178">
        <v>1</v>
      </c>
    </row>
    <row r="1179" spans="1:10">
      <c r="A1179" t="s">
        <v>5306</v>
      </c>
      <c r="B1179" t="s">
        <v>7671</v>
      </c>
      <c r="C1179" t="s">
        <v>2513</v>
      </c>
      <c r="D1179" t="s">
        <v>2512</v>
      </c>
      <c r="E1179" s="121">
        <v>43102</v>
      </c>
      <c r="F1179" t="s">
        <v>2504</v>
      </c>
      <c r="H1179" t="s">
        <v>5533</v>
      </c>
      <c r="J1179">
        <v>0</v>
      </c>
    </row>
    <row r="1180" spans="1:10">
      <c r="A1180" t="s">
        <v>5306</v>
      </c>
      <c r="B1180" t="s">
        <v>7672</v>
      </c>
      <c r="C1180" t="s">
        <v>2515</v>
      </c>
      <c r="D1180" t="s">
        <v>2514</v>
      </c>
      <c r="E1180" s="121">
        <v>43102</v>
      </c>
      <c r="F1180" t="s">
        <v>2504</v>
      </c>
      <c r="H1180" t="s">
        <v>5596</v>
      </c>
      <c r="J1180">
        <v>0</v>
      </c>
    </row>
    <row r="1181" spans="1:10">
      <c r="A1181" t="s">
        <v>5340</v>
      </c>
      <c r="B1181" t="s">
        <v>7673</v>
      </c>
      <c r="C1181" t="s">
        <v>2517</v>
      </c>
      <c r="D1181" t="s">
        <v>2516</v>
      </c>
      <c r="E1181" s="121">
        <v>43102</v>
      </c>
      <c r="F1181" t="s">
        <v>2504</v>
      </c>
      <c r="H1181" t="s">
        <v>5625</v>
      </c>
      <c r="J1181">
        <v>0</v>
      </c>
    </row>
    <row r="1182" spans="1:10">
      <c r="A1182" t="s">
        <v>5340</v>
      </c>
      <c r="B1182" t="s">
        <v>7674</v>
      </c>
      <c r="C1182" t="s">
        <v>2519</v>
      </c>
      <c r="D1182" t="s">
        <v>2518</v>
      </c>
      <c r="E1182" s="121">
        <v>43102</v>
      </c>
      <c r="F1182" t="s">
        <v>2316</v>
      </c>
      <c r="H1182" t="s">
        <v>5625</v>
      </c>
      <c r="J1182">
        <v>0</v>
      </c>
    </row>
    <row r="1183" spans="1:10">
      <c r="A1183" t="s">
        <v>5340</v>
      </c>
      <c r="B1183" t="s">
        <v>7675</v>
      </c>
      <c r="C1183" t="s">
        <v>2521</v>
      </c>
      <c r="D1183" t="s">
        <v>2520</v>
      </c>
      <c r="E1183" s="121">
        <v>43102</v>
      </c>
      <c r="F1183" t="s">
        <v>2504</v>
      </c>
      <c r="H1183" t="s">
        <v>5625</v>
      </c>
      <c r="J1183">
        <v>0</v>
      </c>
    </row>
    <row r="1184" spans="1:10">
      <c r="A1184" t="s">
        <v>5340</v>
      </c>
      <c r="B1184" t="s">
        <v>7676</v>
      </c>
      <c r="C1184" t="s">
        <v>2523</v>
      </c>
      <c r="D1184" t="s">
        <v>2522</v>
      </c>
      <c r="E1184" s="121">
        <v>43102</v>
      </c>
      <c r="F1184" t="s">
        <v>2504</v>
      </c>
      <c r="H1184" t="s">
        <v>5625</v>
      </c>
      <c r="J1184">
        <v>0</v>
      </c>
    </row>
    <row r="1185" spans="1:10">
      <c r="A1185" t="s">
        <v>5306</v>
      </c>
      <c r="B1185" t="s">
        <v>7677</v>
      </c>
      <c r="C1185" t="s">
        <v>2525</v>
      </c>
      <c r="D1185" t="s">
        <v>2524</v>
      </c>
      <c r="E1185" s="121">
        <v>43102</v>
      </c>
      <c r="F1185" t="s">
        <v>2504</v>
      </c>
      <c r="H1185" t="s">
        <v>5581</v>
      </c>
      <c r="J1185">
        <v>0</v>
      </c>
    </row>
    <row r="1186" spans="1:10">
      <c r="A1186" t="s">
        <v>5306</v>
      </c>
      <c r="B1186" t="s">
        <v>7678</v>
      </c>
      <c r="C1186" t="s">
        <v>2527</v>
      </c>
      <c r="D1186" t="s">
        <v>2526</v>
      </c>
      <c r="E1186" s="121">
        <v>43102</v>
      </c>
      <c r="F1186" t="s">
        <v>2504</v>
      </c>
      <c r="H1186" t="s">
        <v>5581</v>
      </c>
      <c r="J1186">
        <v>0</v>
      </c>
    </row>
    <row r="1187" spans="1:10">
      <c r="A1187" t="s">
        <v>5306</v>
      </c>
      <c r="B1187" t="s">
        <v>7679</v>
      </c>
      <c r="C1187" t="s">
        <v>2529</v>
      </c>
      <c r="D1187" t="s">
        <v>2528</v>
      </c>
      <c r="E1187" s="121">
        <v>43104</v>
      </c>
      <c r="F1187" t="s">
        <v>2504</v>
      </c>
      <c r="H1187" t="s">
        <v>5562</v>
      </c>
      <c r="J1187">
        <v>0</v>
      </c>
    </row>
    <row r="1188" spans="1:10">
      <c r="A1188" t="s">
        <v>5306</v>
      </c>
      <c r="B1188" t="s">
        <v>7680</v>
      </c>
      <c r="C1188" t="s">
        <v>2531</v>
      </c>
      <c r="D1188" t="s">
        <v>2530</v>
      </c>
      <c r="E1188" s="121">
        <v>43104</v>
      </c>
      <c r="F1188" t="s">
        <v>2316</v>
      </c>
      <c r="H1188" t="s">
        <v>5314</v>
      </c>
      <c r="J1188">
        <v>0</v>
      </c>
    </row>
    <row r="1189" spans="1:10">
      <c r="A1189" t="s">
        <v>5389</v>
      </c>
      <c r="B1189" t="s">
        <v>7681</v>
      </c>
      <c r="C1189" t="s">
        <v>2533</v>
      </c>
      <c r="D1189" t="s">
        <v>2532</v>
      </c>
      <c r="E1189" s="121">
        <v>43104</v>
      </c>
      <c r="F1189" t="s">
        <v>2504</v>
      </c>
      <c r="H1189" t="s">
        <v>5626</v>
      </c>
      <c r="J1189">
        <v>0</v>
      </c>
    </row>
    <row r="1190" spans="1:10">
      <c r="A1190" t="s">
        <v>5389</v>
      </c>
      <c r="B1190" t="s">
        <v>7682</v>
      </c>
      <c r="C1190" t="s">
        <v>2535</v>
      </c>
      <c r="D1190" t="s">
        <v>2534</v>
      </c>
      <c r="E1190" s="121">
        <v>43106</v>
      </c>
      <c r="F1190" t="s">
        <v>2316</v>
      </c>
      <c r="H1190" t="s">
        <v>5426</v>
      </c>
      <c r="J1190">
        <v>0</v>
      </c>
    </row>
    <row r="1191" spans="1:10">
      <c r="A1191" t="s">
        <v>5306</v>
      </c>
      <c r="B1191" t="s">
        <v>7683</v>
      </c>
      <c r="C1191" t="s">
        <v>2537</v>
      </c>
      <c r="D1191" t="s">
        <v>2536</v>
      </c>
      <c r="E1191" s="121">
        <v>43108</v>
      </c>
      <c r="F1191" t="s">
        <v>2504</v>
      </c>
      <c r="H1191" t="s">
        <v>5533</v>
      </c>
      <c r="J1191">
        <v>0</v>
      </c>
    </row>
    <row r="1192" spans="1:10">
      <c r="A1192" t="s">
        <v>5438</v>
      </c>
      <c r="B1192" t="s">
        <v>7684</v>
      </c>
      <c r="C1192" t="s">
        <v>2539</v>
      </c>
      <c r="D1192" t="s">
        <v>2538</v>
      </c>
      <c r="E1192" s="121">
        <v>43102</v>
      </c>
      <c r="F1192" t="s">
        <v>2504</v>
      </c>
      <c r="H1192" t="s">
        <v>5465</v>
      </c>
      <c r="J1192">
        <v>0</v>
      </c>
    </row>
    <row r="1193" spans="1:10">
      <c r="A1193" t="s">
        <v>5389</v>
      </c>
      <c r="B1193" t="s">
        <v>7685</v>
      </c>
      <c r="C1193" t="s">
        <v>2541</v>
      </c>
      <c r="D1193" t="s">
        <v>2540</v>
      </c>
      <c r="E1193" s="121">
        <v>43108</v>
      </c>
      <c r="F1193" t="s">
        <v>2316</v>
      </c>
      <c r="H1193" t="s">
        <v>5416</v>
      </c>
      <c r="J1193">
        <v>0</v>
      </c>
    </row>
    <row r="1194" spans="1:10">
      <c r="A1194" t="s">
        <v>5340</v>
      </c>
      <c r="B1194" t="s">
        <v>7686</v>
      </c>
      <c r="C1194" t="s">
        <v>2543</v>
      </c>
      <c r="D1194" t="s">
        <v>2542</v>
      </c>
      <c r="E1194" s="121">
        <v>43108</v>
      </c>
      <c r="F1194" t="s">
        <v>2316</v>
      </c>
      <c r="H1194" t="s">
        <v>5342</v>
      </c>
      <c r="J1194">
        <v>0</v>
      </c>
    </row>
    <row r="1195" spans="1:10">
      <c r="A1195" t="s">
        <v>5438</v>
      </c>
      <c r="B1195" t="s">
        <v>7687</v>
      </c>
      <c r="C1195" t="s">
        <v>2545</v>
      </c>
      <c r="D1195" t="s">
        <v>2544</v>
      </c>
      <c r="E1195" s="121">
        <v>43109</v>
      </c>
      <c r="F1195" t="s">
        <v>2316</v>
      </c>
      <c r="H1195" t="s">
        <v>5627</v>
      </c>
      <c r="J1195">
        <v>0</v>
      </c>
    </row>
    <row r="1196" spans="1:10">
      <c r="A1196" t="s">
        <v>5306</v>
      </c>
      <c r="B1196" t="s">
        <v>7688</v>
      </c>
      <c r="C1196" t="s">
        <v>2547</v>
      </c>
      <c r="D1196" t="s">
        <v>2546</v>
      </c>
      <c r="E1196" s="121">
        <v>42513</v>
      </c>
      <c r="F1196" t="s">
        <v>107</v>
      </c>
      <c r="H1196" t="s">
        <v>5320</v>
      </c>
      <c r="J1196">
        <v>1</v>
      </c>
    </row>
    <row r="1197" spans="1:10">
      <c r="A1197" t="s">
        <v>5438</v>
      </c>
      <c r="B1197" t="s">
        <v>7689</v>
      </c>
      <c r="C1197" t="s">
        <v>2549</v>
      </c>
      <c r="D1197" t="s">
        <v>2548</v>
      </c>
      <c r="E1197" s="121">
        <v>43111</v>
      </c>
      <c r="F1197" t="s">
        <v>2504</v>
      </c>
      <c r="H1197" t="s">
        <v>5628</v>
      </c>
      <c r="J1197">
        <v>0</v>
      </c>
    </row>
    <row r="1198" spans="1:10">
      <c r="A1198" t="s">
        <v>5389</v>
      </c>
      <c r="B1198" t="s">
        <v>7690</v>
      </c>
      <c r="C1198" t="s">
        <v>2551</v>
      </c>
      <c r="D1198" t="s">
        <v>2550</v>
      </c>
      <c r="E1198" s="121">
        <v>43111</v>
      </c>
      <c r="F1198" t="s">
        <v>2316</v>
      </c>
      <c r="H1198" t="s">
        <v>5629</v>
      </c>
      <c r="J1198">
        <v>0</v>
      </c>
    </row>
    <row r="1199" spans="1:10">
      <c r="A1199" t="s">
        <v>5340</v>
      </c>
      <c r="B1199" t="s">
        <v>7691</v>
      </c>
      <c r="C1199" t="s">
        <v>2553</v>
      </c>
      <c r="D1199" t="s">
        <v>2552</v>
      </c>
      <c r="E1199" s="121">
        <v>43111</v>
      </c>
      <c r="F1199" t="s">
        <v>2316</v>
      </c>
      <c r="H1199" t="s">
        <v>5366</v>
      </c>
      <c r="J1199">
        <v>0</v>
      </c>
    </row>
    <row r="1200" spans="1:10">
      <c r="A1200" t="s">
        <v>5340</v>
      </c>
      <c r="B1200" t="s">
        <v>7692</v>
      </c>
      <c r="C1200" t="s">
        <v>2555</v>
      </c>
      <c r="D1200" t="s">
        <v>2554</v>
      </c>
      <c r="E1200" s="121">
        <v>43112</v>
      </c>
      <c r="F1200" t="s">
        <v>2504</v>
      </c>
      <c r="H1200" t="s">
        <v>5374</v>
      </c>
      <c r="J1200">
        <v>0</v>
      </c>
    </row>
    <row r="1201" spans="1:10">
      <c r="A1201" t="s">
        <v>5340</v>
      </c>
      <c r="B1201" t="s">
        <v>7693</v>
      </c>
      <c r="C1201" t="s">
        <v>2557</v>
      </c>
      <c r="D1201" t="s">
        <v>2556</v>
      </c>
      <c r="E1201" s="121">
        <v>43112</v>
      </c>
      <c r="F1201" t="s">
        <v>2504</v>
      </c>
      <c r="H1201" t="s">
        <v>5374</v>
      </c>
      <c r="J1201">
        <v>0</v>
      </c>
    </row>
    <row r="1202" spans="1:10">
      <c r="A1202" t="s">
        <v>5469</v>
      </c>
      <c r="B1202" t="s">
        <v>7694</v>
      </c>
      <c r="C1202" t="s">
        <v>2559</v>
      </c>
      <c r="D1202" t="s">
        <v>2558</v>
      </c>
      <c r="E1202" s="121">
        <v>43115</v>
      </c>
      <c r="F1202" t="s">
        <v>2316</v>
      </c>
      <c r="H1202" t="s">
        <v>5486</v>
      </c>
      <c r="J1202">
        <v>0</v>
      </c>
    </row>
    <row r="1203" spans="1:10">
      <c r="A1203" t="s">
        <v>5630</v>
      </c>
      <c r="B1203" t="s">
        <v>7695</v>
      </c>
      <c r="C1203" t="s">
        <v>2561</v>
      </c>
      <c r="D1203" t="s">
        <v>2560</v>
      </c>
      <c r="E1203" s="121">
        <v>43115</v>
      </c>
      <c r="F1203" t="s">
        <v>2316</v>
      </c>
      <c r="H1203" t="s">
        <v>5598</v>
      </c>
      <c r="J1203">
        <v>0</v>
      </c>
    </row>
    <row r="1204" spans="1:10">
      <c r="A1204" t="s">
        <v>5630</v>
      </c>
      <c r="B1204" t="s">
        <v>7696</v>
      </c>
      <c r="C1204" t="s">
        <v>2563</v>
      </c>
      <c r="D1204" t="s">
        <v>2562</v>
      </c>
      <c r="E1204" s="121">
        <v>43115</v>
      </c>
      <c r="F1204" t="s">
        <v>2504</v>
      </c>
      <c r="H1204" t="s">
        <v>5598</v>
      </c>
      <c r="J1204">
        <v>0</v>
      </c>
    </row>
    <row r="1205" spans="1:10">
      <c r="A1205" t="s">
        <v>5438</v>
      </c>
      <c r="B1205" t="s">
        <v>7697</v>
      </c>
      <c r="C1205" t="s">
        <v>2565</v>
      </c>
      <c r="D1205" t="s">
        <v>2564</v>
      </c>
      <c r="E1205" s="121">
        <v>43117</v>
      </c>
      <c r="F1205" t="s">
        <v>2504</v>
      </c>
      <c r="H1205" t="s">
        <v>5605</v>
      </c>
      <c r="J1205">
        <v>0</v>
      </c>
    </row>
    <row r="1206" spans="1:10">
      <c r="A1206" t="s">
        <v>5340</v>
      </c>
      <c r="B1206" t="s">
        <v>7698</v>
      </c>
      <c r="C1206" t="s">
        <v>2567</v>
      </c>
      <c r="D1206" t="s">
        <v>2566</v>
      </c>
      <c r="E1206" s="121">
        <v>43119</v>
      </c>
      <c r="F1206" t="s">
        <v>2316</v>
      </c>
      <c r="H1206" t="s">
        <v>5345</v>
      </c>
      <c r="J1206">
        <v>1</v>
      </c>
    </row>
    <row r="1207" spans="1:10">
      <c r="A1207" t="s">
        <v>5340</v>
      </c>
      <c r="B1207" t="s">
        <v>7699</v>
      </c>
      <c r="C1207" t="s">
        <v>2569</v>
      </c>
      <c r="D1207" t="s">
        <v>2568</v>
      </c>
      <c r="E1207" s="121">
        <v>43119</v>
      </c>
      <c r="F1207" t="s">
        <v>2504</v>
      </c>
      <c r="H1207" t="s">
        <v>5345</v>
      </c>
      <c r="J1207">
        <v>0</v>
      </c>
    </row>
    <row r="1208" spans="1:10">
      <c r="A1208" t="s">
        <v>5340</v>
      </c>
      <c r="B1208" t="s">
        <v>7700</v>
      </c>
      <c r="C1208" t="s">
        <v>2571</v>
      </c>
      <c r="D1208" t="s">
        <v>2570</v>
      </c>
      <c r="E1208" s="121">
        <v>43119</v>
      </c>
      <c r="F1208" t="s">
        <v>2504</v>
      </c>
      <c r="H1208" t="s">
        <v>5345</v>
      </c>
      <c r="J1208">
        <v>0</v>
      </c>
    </row>
    <row r="1209" spans="1:10">
      <c r="A1209" t="s">
        <v>58</v>
      </c>
      <c r="B1209" t="s">
        <v>7701</v>
      </c>
      <c r="C1209" t="s">
        <v>2573</v>
      </c>
      <c r="D1209" t="s">
        <v>2572</v>
      </c>
      <c r="E1209" s="121">
        <v>43115</v>
      </c>
      <c r="F1209" t="s">
        <v>58</v>
      </c>
      <c r="H1209" t="s">
        <v>5631</v>
      </c>
      <c r="J1209">
        <v>0</v>
      </c>
    </row>
    <row r="1210" spans="1:10">
      <c r="A1210" t="s">
        <v>5389</v>
      </c>
      <c r="B1210" t="s">
        <v>7702</v>
      </c>
      <c r="C1210" t="s">
        <v>2575</v>
      </c>
      <c r="D1210" t="s">
        <v>2574</v>
      </c>
      <c r="E1210" s="121">
        <v>43102</v>
      </c>
      <c r="F1210" t="s">
        <v>2504</v>
      </c>
      <c r="H1210" t="s">
        <v>5632</v>
      </c>
      <c r="J1210">
        <v>0</v>
      </c>
    </row>
    <row r="1211" spans="1:10">
      <c r="A1211" t="s">
        <v>5389</v>
      </c>
      <c r="B1211" t="s">
        <v>7703</v>
      </c>
      <c r="C1211" t="s">
        <v>2577</v>
      </c>
      <c r="D1211" t="s">
        <v>2576</v>
      </c>
      <c r="E1211" s="121">
        <v>43102</v>
      </c>
      <c r="F1211" t="s">
        <v>2504</v>
      </c>
      <c r="H1211" t="s">
        <v>5632</v>
      </c>
      <c r="J1211">
        <v>0</v>
      </c>
    </row>
    <row r="1212" spans="1:10">
      <c r="A1212" t="s">
        <v>5340</v>
      </c>
      <c r="B1212" t="s">
        <v>7704</v>
      </c>
      <c r="C1212" t="s">
        <v>2579</v>
      </c>
      <c r="D1212" t="s">
        <v>2578</v>
      </c>
      <c r="E1212" s="121">
        <v>43122</v>
      </c>
      <c r="F1212" t="s">
        <v>2504</v>
      </c>
      <c r="H1212" t="s">
        <v>5345</v>
      </c>
      <c r="J1212">
        <v>0</v>
      </c>
    </row>
    <row r="1213" spans="1:10">
      <c r="A1213" t="s">
        <v>5389</v>
      </c>
      <c r="B1213" t="s">
        <v>7705</v>
      </c>
      <c r="C1213" t="s">
        <v>2581</v>
      </c>
      <c r="D1213" t="s">
        <v>2580</v>
      </c>
      <c r="E1213" s="121">
        <v>43122</v>
      </c>
      <c r="F1213" t="s">
        <v>2504</v>
      </c>
      <c r="H1213" t="s">
        <v>5632</v>
      </c>
      <c r="J1213">
        <v>0</v>
      </c>
    </row>
    <row r="1214" spans="1:10">
      <c r="A1214" t="s">
        <v>5389</v>
      </c>
      <c r="B1214" t="s">
        <v>7706</v>
      </c>
      <c r="C1214" t="s">
        <v>2583</v>
      </c>
      <c r="D1214" t="s">
        <v>2582</v>
      </c>
      <c r="E1214" s="121">
        <v>43122</v>
      </c>
      <c r="F1214" t="s">
        <v>2504</v>
      </c>
      <c r="H1214" t="s">
        <v>5632</v>
      </c>
      <c r="J1214">
        <v>1</v>
      </c>
    </row>
    <row r="1215" spans="1:10">
      <c r="A1215" t="s">
        <v>5438</v>
      </c>
      <c r="B1215" t="s">
        <v>7707</v>
      </c>
      <c r="C1215" t="s">
        <v>2585</v>
      </c>
      <c r="D1215" t="s">
        <v>2584</v>
      </c>
      <c r="J1215">
        <v>0</v>
      </c>
    </row>
    <row r="1216" spans="1:10">
      <c r="A1216" t="s">
        <v>5340</v>
      </c>
      <c r="B1216" t="s">
        <v>7708</v>
      </c>
      <c r="C1216" t="s">
        <v>2587</v>
      </c>
      <c r="D1216" t="s">
        <v>2586</v>
      </c>
      <c r="E1216" s="121">
        <v>43124</v>
      </c>
      <c r="F1216" t="s">
        <v>2504</v>
      </c>
      <c r="H1216" t="s">
        <v>5345</v>
      </c>
      <c r="J1216">
        <v>0</v>
      </c>
    </row>
    <row r="1217" spans="1:10">
      <c r="A1217" t="s">
        <v>5340</v>
      </c>
      <c r="B1217" t="s">
        <v>7709</v>
      </c>
      <c r="C1217" t="s">
        <v>2589</v>
      </c>
      <c r="D1217" t="s">
        <v>2588</v>
      </c>
      <c r="E1217" s="121">
        <v>43124</v>
      </c>
      <c r="F1217" t="s">
        <v>2504</v>
      </c>
      <c r="H1217" t="s">
        <v>5345</v>
      </c>
      <c r="J1217">
        <v>0</v>
      </c>
    </row>
    <row r="1218" spans="1:10">
      <c r="A1218" t="s">
        <v>5389</v>
      </c>
      <c r="B1218" t="s">
        <v>7710</v>
      </c>
      <c r="C1218" t="s">
        <v>2591</v>
      </c>
      <c r="D1218" t="s">
        <v>2590</v>
      </c>
      <c r="E1218" s="121">
        <v>43125</v>
      </c>
      <c r="F1218" t="s">
        <v>2316</v>
      </c>
      <c r="H1218" t="s">
        <v>5633</v>
      </c>
      <c r="J1218">
        <v>0</v>
      </c>
    </row>
    <row r="1219" spans="1:10">
      <c r="A1219" t="s">
        <v>5389</v>
      </c>
      <c r="B1219" t="s">
        <v>7711</v>
      </c>
      <c r="C1219" t="s">
        <v>2593</v>
      </c>
      <c r="D1219" t="s">
        <v>2592</v>
      </c>
      <c r="E1219" s="121">
        <v>43125</v>
      </c>
      <c r="F1219" t="s">
        <v>2316</v>
      </c>
      <c r="H1219" t="s">
        <v>5585</v>
      </c>
      <c r="J1219">
        <v>0</v>
      </c>
    </row>
    <row r="1220" spans="1:10">
      <c r="A1220" t="s">
        <v>5340</v>
      </c>
      <c r="B1220" t="s">
        <v>7712</v>
      </c>
      <c r="C1220" t="s">
        <v>2595</v>
      </c>
      <c r="D1220" t="s">
        <v>2594</v>
      </c>
      <c r="E1220" s="121">
        <v>43130</v>
      </c>
      <c r="F1220" t="s">
        <v>2504</v>
      </c>
      <c r="H1220" t="s">
        <v>5366</v>
      </c>
      <c r="J1220">
        <v>0</v>
      </c>
    </row>
    <row r="1221" spans="1:10">
      <c r="A1221" t="s">
        <v>5469</v>
      </c>
      <c r="B1221" t="s">
        <v>7713</v>
      </c>
      <c r="C1221" t="s">
        <v>2597</v>
      </c>
      <c r="D1221" t="s">
        <v>2596</v>
      </c>
      <c r="E1221" s="121">
        <v>43102</v>
      </c>
      <c r="F1221" t="s">
        <v>2316</v>
      </c>
      <c r="H1221" t="s">
        <v>5634</v>
      </c>
      <c r="J1221">
        <v>0</v>
      </c>
    </row>
    <row r="1222" spans="1:10">
      <c r="A1222" t="s">
        <v>5389</v>
      </c>
      <c r="B1222" t="s">
        <v>7714</v>
      </c>
      <c r="C1222" t="s">
        <v>2599</v>
      </c>
      <c r="D1222" t="s">
        <v>2598</v>
      </c>
      <c r="E1222" s="121">
        <v>43132</v>
      </c>
      <c r="F1222" t="s">
        <v>2316</v>
      </c>
      <c r="H1222" t="s">
        <v>5425</v>
      </c>
      <c r="J1222">
        <v>0</v>
      </c>
    </row>
    <row r="1223" spans="1:10">
      <c r="A1223" t="s">
        <v>5389</v>
      </c>
      <c r="B1223" t="s">
        <v>7715</v>
      </c>
      <c r="C1223" t="s">
        <v>2601</v>
      </c>
      <c r="D1223" t="s">
        <v>2600</v>
      </c>
      <c r="E1223" s="121">
        <v>43132</v>
      </c>
      <c r="F1223" t="s">
        <v>2316</v>
      </c>
      <c r="H1223" t="s">
        <v>5609</v>
      </c>
      <c r="J1223">
        <v>0</v>
      </c>
    </row>
    <row r="1224" spans="1:10">
      <c r="A1224" t="s">
        <v>5389</v>
      </c>
      <c r="B1224" t="s">
        <v>7716</v>
      </c>
      <c r="C1224" t="s">
        <v>2603</v>
      </c>
      <c r="D1224" t="s">
        <v>2602</v>
      </c>
      <c r="E1224" s="121">
        <v>43132</v>
      </c>
      <c r="F1224" t="s">
        <v>2504</v>
      </c>
      <c r="H1224" t="s">
        <v>5435</v>
      </c>
      <c r="J1224">
        <v>0</v>
      </c>
    </row>
    <row r="1225" spans="1:10">
      <c r="A1225" t="s">
        <v>5630</v>
      </c>
      <c r="B1225" t="s">
        <v>7717</v>
      </c>
      <c r="C1225" t="s">
        <v>2605</v>
      </c>
      <c r="D1225" t="s">
        <v>2604</v>
      </c>
      <c r="E1225" s="121">
        <v>43132</v>
      </c>
      <c r="F1225" t="s">
        <v>2504</v>
      </c>
      <c r="H1225" t="s">
        <v>5559</v>
      </c>
      <c r="J1225">
        <v>0</v>
      </c>
    </row>
    <row r="1226" spans="1:10">
      <c r="A1226" t="s">
        <v>5630</v>
      </c>
      <c r="B1226" t="s">
        <v>7718</v>
      </c>
      <c r="C1226" t="s">
        <v>2607</v>
      </c>
      <c r="D1226" t="s">
        <v>2606</v>
      </c>
      <c r="E1226" s="121">
        <v>43132</v>
      </c>
      <c r="F1226" t="s">
        <v>2316</v>
      </c>
      <c r="H1226" t="s">
        <v>5314</v>
      </c>
      <c r="J1226">
        <v>0</v>
      </c>
    </row>
    <row r="1227" spans="1:10">
      <c r="A1227" t="s">
        <v>5438</v>
      </c>
      <c r="B1227" t="s">
        <v>7719</v>
      </c>
      <c r="C1227" t="s">
        <v>2609</v>
      </c>
      <c r="D1227" t="s">
        <v>2608</v>
      </c>
      <c r="E1227" s="121">
        <v>43133</v>
      </c>
      <c r="F1227" t="s">
        <v>2316</v>
      </c>
      <c r="H1227" t="s">
        <v>5479</v>
      </c>
      <c r="J1227">
        <v>0</v>
      </c>
    </row>
    <row r="1228" spans="1:10">
      <c r="A1228" t="s">
        <v>5438</v>
      </c>
      <c r="B1228" t="s">
        <v>7720</v>
      </c>
      <c r="C1228" t="s">
        <v>2611</v>
      </c>
      <c r="D1228" t="s">
        <v>2610</v>
      </c>
      <c r="E1228" s="121">
        <v>43133</v>
      </c>
      <c r="F1228" t="s">
        <v>2504</v>
      </c>
      <c r="H1228" t="s">
        <v>5479</v>
      </c>
      <c r="J1228">
        <v>0</v>
      </c>
    </row>
    <row r="1229" spans="1:10">
      <c r="A1229" t="s">
        <v>5389</v>
      </c>
      <c r="B1229" t="s">
        <v>7721</v>
      </c>
      <c r="C1229" t="s">
        <v>2613</v>
      </c>
      <c r="D1229" t="s">
        <v>2612</v>
      </c>
      <c r="E1229" s="121">
        <v>43133</v>
      </c>
      <c r="F1229" t="s">
        <v>2316</v>
      </c>
      <c r="H1229" t="s">
        <v>5609</v>
      </c>
      <c r="J1229">
        <v>0</v>
      </c>
    </row>
    <row r="1230" spans="1:10">
      <c r="A1230" t="s">
        <v>5340</v>
      </c>
      <c r="B1230" t="s">
        <v>7722</v>
      </c>
      <c r="C1230" t="s">
        <v>2615</v>
      </c>
      <c r="D1230" t="s">
        <v>2614</v>
      </c>
      <c r="E1230" s="121">
        <v>43133</v>
      </c>
      <c r="F1230" t="s">
        <v>2504</v>
      </c>
      <c r="H1230" t="s">
        <v>5625</v>
      </c>
      <c r="J1230">
        <v>0</v>
      </c>
    </row>
    <row r="1231" spans="1:10">
      <c r="A1231" t="s">
        <v>5306</v>
      </c>
      <c r="B1231" t="s">
        <v>7723</v>
      </c>
      <c r="C1231" t="s">
        <v>2617</v>
      </c>
      <c r="D1231" t="s">
        <v>2616</v>
      </c>
      <c r="E1231" s="121">
        <v>43134</v>
      </c>
      <c r="F1231" t="s">
        <v>2316</v>
      </c>
      <c r="H1231" t="s">
        <v>5581</v>
      </c>
      <c r="J1231">
        <v>0</v>
      </c>
    </row>
    <row r="1232" spans="1:10">
      <c r="A1232" t="s">
        <v>5469</v>
      </c>
      <c r="B1232" t="s">
        <v>7724</v>
      </c>
      <c r="C1232" t="s">
        <v>2619</v>
      </c>
      <c r="D1232" t="s">
        <v>2618</v>
      </c>
      <c r="E1232" s="121">
        <v>43136</v>
      </c>
      <c r="J1232">
        <v>0</v>
      </c>
    </row>
    <row r="1233" spans="1:10">
      <c r="A1233" t="s">
        <v>5306</v>
      </c>
      <c r="B1233" t="s">
        <v>7725</v>
      </c>
      <c r="C1233" t="s">
        <v>2621</v>
      </c>
      <c r="D1233" t="s">
        <v>2620</v>
      </c>
      <c r="E1233" s="121">
        <v>43136</v>
      </c>
      <c r="F1233" t="s">
        <v>2316</v>
      </c>
      <c r="H1233" t="s">
        <v>5596</v>
      </c>
      <c r="J1233">
        <v>0</v>
      </c>
    </row>
    <row r="1234" spans="1:10">
      <c r="A1234" t="s">
        <v>5469</v>
      </c>
      <c r="B1234" t="s">
        <v>7726</v>
      </c>
      <c r="C1234" t="s">
        <v>2623</v>
      </c>
      <c r="D1234" t="s">
        <v>2622</v>
      </c>
      <c r="E1234" s="121">
        <v>43138</v>
      </c>
      <c r="F1234" t="s">
        <v>2504</v>
      </c>
      <c r="H1234" t="s">
        <v>5493</v>
      </c>
      <c r="J1234">
        <v>0</v>
      </c>
    </row>
    <row r="1235" spans="1:10">
      <c r="A1235" t="s">
        <v>5389</v>
      </c>
      <c r="B1235" t="s">
        <v>7727</v>
      </c>
      <c r="C1235" t="s">
        <v>2016</v>
      </c>
      <c r="D1235" t="s">
        <v>2624</v>
      </c>
      <c r="E1235" s="121">
        <v>43136</v>
      </c>
      <c r="H1235" t="s">
        <v>5635</v>
      </c>
      <c r="J1235">
        <v>0</v>
      </c>
    </row>
    <row r="1236" spans="1:10">
      <c r="A1236" t="s">
        <v>5389</v>
      </c>
      <c r="B1236" t="s">
        <v>7728</v>
      </c>
      <c r="C1236" t="s">
        <v>2626</v>
      </c>
      <c r="D1236" t="s">
        <v>2625</v>
      </c>
      <c r="E1236" s="121">
        <v>43136</v>
      </c>
      <c r="H1236" t="s">
        <v>5635</v>
      </c>
      <c r="J1236">
        <v>0</v>
      </c>
    </row>
    <row r="1237" spans="1:10">
      <c r="A1237" t="s">
        <v>5306</v>
      </c>
      <c r="B1237" t="s">
        <v>7729</v>
      </c>
      <c r="C1237" t="s">
        <v>2628</v>
      </c>
      <c r="D1237" t="s">
        <v>2627</v>
      </c>
      <c r="E1237" s="121">
        <v>43137</v>
      </c>
      <c r="F1237" t="s">
        <v>2316</v>
      </c>
      <c r="H1237" t="s">
        <v>5598</v>
      </c>
      <c r="J1237">
        <v>0</v>
      </c>
    </row>
    <row r="1238" spans="1:10">
      <c r="A1238" t="s">
        <v>5306</v>
      </c>
      <c r="B1238" t="s">
        <v>7730</v>
      </c>
      <c r="C1238" t="s">
        <v>2630</v>
      </c>
      <c r="D1238" t="s">
        <v>2629</v>
      </c>
      <c r="E1238" s="121">
        <v>43137</v>
      </c>
      <c r="F1238" t="s">
        <v>2504</v>
      </c>
      <c r="H1238" t="s">
        <v>5596</v>
      </c>
      <c r="J1238">
        <v>0</v>
      </c>
    </row>
    <row r="1239" spans="1:10">
      <c r="A1239" t="s">
        <v>5340</v>
      </c>
      <c r="B1239" t="s">
        <v>7731</v>
      </c>
      <c r="C1239" t="s">
        <v>2632</v>
      </c>
      <c r="D1239" t="s">
        <v>2631</v>
      </c>
      <c r="E1239" s="121">
        <v>43137</v>
      </c>
      <c r="F1239" t="s">
        <v>2504</v>
      </c>
      <c r="H1239" t="s">
        <v>5343</v>
      </c>
      <c r="J1239">
        <v>0</v>
      </c>
    </row>
    <row r="1240" spans="1:10">
      <c r="A1240" t="s">
        <v>5340</v>
      </c>
      <c r="B1240" t="s">
        <v>7732</v>
      </c>
      <c r="C1240" t="s">
        <v>2634</v>
      </c>
      <c r="D1240" t="s">
        <v>2633</v>
      </c>
      <c r="E1240" s="121">
        <v>43137</v>
      </c>
      <c r="F1240" t="s">
        <v>2504</v>
      </c>
      <c r="H1240" t="s">
        <v>5347</v>
      </c>
      <c r="J1240">
        <v>0</v>
      </c>
    </row>
    <row r="1241" spans="1:10">
      <c r="A1241" t="s">
        <v>5389</v>
      </c>
      <c r="B1241" t="s">
        <v>7733</v>
      </c>
      <c r="C1241" t="s">
        <v>2636</v>
      </c>
      <c r="D1241" t="s">
        <v>2635</v>
      </c>
      <c r="E1241" s="121">
        <v>43139</v>
      </c>
      <c r="F1241" t="s">
        <v>2509</v>
      </c>
      <c r="H1241" t="s">
        <v>5613</v>
      </c>
      <c r="J1241">
        <v>1</v>
      </c>
    </row>
    <row r="1242" spans="1:10">
      <c r="A1242" t="s">
        <v>5306</v>
      </c>
      <c r="B1242" t="s">
        <v>7734</v>
      </c>
      <c r="C1242" t="s">
        <v>2638</v>
      </c>
      <c r="D1242" t="s">
        <v>2637</v>
      </c>
      <c r="E1242" s="121">
        <v>43137</v>
      </c>
      <c r="F1242" t="s">
        <v>107</v>
      </c>
      <c r="H1242" t="s">
        <v>5320</v>
      </c>
      <c r="J1242">
        <v>0</v>
      </c>
    </row>
    <row r="1243" spans="1:10">
      <c r="A1243" t="s">
        <v>58</v>
      </c>
      <c r="B1243" t="s">
        <v>7735</v>
      </c>
      <c r="C1243" t="s">
        <v>2640</v>
      </c>
      <c r="D1243" t="s">
        <v>2639</v>
      </c>
      <c r="E1243" s="121">
        <v>43122</v>
      </c>
      <c r="F1243" t="s">
        <v>107</v>
      </c>
      <c r="H1243" t="s">
        <v>5517</v>
      </c>
      <c r="J1243">
        <v>0</v>
      </c>
    </row>
    <row r="1244" spans="1:10">
      <c r="A1244" t="s">
        <v>5469</v>
      </c>
      <c r="B1244" t="s">
        <v>7736</v>
      </c>
      <c r="C1244" t="s">
        <v>2642</v>
      </c>
      <c r="D1244" t="s">
        <v>2641</v>
      </c>
      <c r="E1244" s="121" t="s">
        <v>2643</v>
      </c>
      <c r="F1244" t="s">
        <v>2504</v>
      </c>
      <c r="H1244" t="s">
        <v>5634</v>
      </c>
      <c r="J1244">
        <v>0</v>
      </c>
    </row>
    <row r="1245" spans="1:10">
      <c r="A1245" t="s">
        <v>5389</v>
      </c>
      <c r="B1245" t="s">
        <v>7737</v>
      </c>
      <c r="C1245" t="s">
        <v>2645</v>
      </c>
      <c r="D1245" t="s">
        <v>2644</v>
      </c>
      <c r="E1245" s="121">
        <v>43138</v>
      </c>
      <c r="F1245" t="s">
        <v>107</v>
      </c>
      <c r="H1245" t="s">
        <v>5636</v>
      </c>
      <c r="J1245">
        <v>0</v>
      </c>
    </row>
    <row r="1246" spans="1:10">
      <c r="A1246" t="s">
        <v>5389</v>
      </c>
      <c r="B1246" t="s">
        <v>7738</v>
      </c>
      <c r="C1246" t="s">
        <v>2647</v>
      </c>
      <c r="D1246" t="s">
        <v>2646</v>
      </c>
      <c r="E1246" s="121">
        <v>43138</v>
      </c>
      <c r="F1246" t="s">
        <v>2316</v>
      </c>
      <c r="H1246" t="s">
        <v>5426</v>
      </c>
      <c r="J1246">
        <v>0</v>
      </c>
    </row>
    <row r="1247" spans="1:10">
      <c r="A1247" t="s">
        <v>5340</v>
      </c>
      <c r="B1247" t="s">
        <v>7739</v>
      </c>
      <c r="C1247" t="s">
        <v>2649</v>
      </c>
      <c r="D1247" t="s">
        <v>2648</v>
      </c>
      <c r="E1247" s="121">
        <v>43137</v>
      </c>
      <c r="F1247" t="s">
        <v>107</v>
      </c>
      <c r="H1247" t="s">
        <v>5637</v>
      </c>
      <c r="J1247">
        <v>0</v>
      </c>
    </row>
    <row r="1248" spans="1:10">
      <c r="A1248" t="s">
        <v>5340</v>
      </c>
      <c r="B1248" t="s">
        <v>7740</v>
      </c>
      <c r="C1248" t="s">
        <v>2651</v>
      </c>
      <c r="D1248" t="s">
        <v>2650</v>
      </c>
      <c r="E1248" s="121">
        <v>43139</v>
      </c>
      <c r="F1248" t="s">
        <v>2504</v>
      </c>
      <c r="H1248" t="s">
        <v>5637</v>
      </c>
      <c r="J1248">
        <v>0</v>
      </c>
    </row>
    <row r="1249" spans="1:10">
      <c r="A1249" t="s">
        <v>5340</v>
      </c>
      <c r="B1249" t="s">
        <v>7741</v>
      </c>
      <c r="C1249" t="s">
        <v>2653</v>
      </c>
      <c r="D1249" t="s">
        <v>2652</v>
      </c>
      <c r="E1249" s="121">
        <v>43138</v>
      </c>
      <c r="F1249" t="s">
        <v>2504</v>
      </c>
      <c r="H1249" t="s">
        <v>5637</v>
      </c>
      <c r="J1249">
        <v>1</v>
      </c>
    </row>
    <row r="1250" spans="1:10">
      <c r="A1250" t="s">
        <v>5306</v>
      </c>
      <c r="B1250" t="s">
        <v>7742</v>
      </c>
      <c r="C1250" t="s">
        <v>2655</v>
      </c>
      <c r="D1250" t="s">
        <v>2654</v>
      </c>
      <c r="E1250" s="121">
        <v>43132</v>
      </c>
      <c r="F1250" t="s">
        <v>2656</v>
      </c>
      <c r="J1250">
        <v>0</v>
      </c>
    </row>
    <row r="1251" spans="1:10">
      <c r="A1251" t="s">
        <v>5438</v>
      </c>
      <c r="B1251" t="s">
        <v>7743</v>
      </c>
      <c r="C1251" t="s">
        <v>2658</v>
      </c>
      <c r="D1251" t="s">
        <v>2657</v>
      </c>
      <c r="E1251" s="121">
        <v>43157</v>
      </c>
      <c r="F1251" t="s">
        <v>2316</v>
      </c>
      <c r="H1251" t="s">
        <v>5605</v>
      </c>
      <c r="J1251">
        <v>0</v>
      </c>
    </row>
    <row r="1252" spans="1:10">
      <c r="A1252" t="s">
        <v>5389</v>
      </c>
      <c r="B1252" t="s">
        <v>7744</v>
      </c>
      <c r="C1252" t="s">
        <v>2660</v>
      </c>
      <c r="D1252" t="s">
        <v>2659</v>
      </c>
      <c r="E1252" s="121">
        <v>43120</v>
      </c>
      <c r="F1252" t="s">
        <v>203</v>
      </c>
      <c r="H1252" t="s">
        <v>5638</v>
      </c>
      <c r="J1252">
        <v>0</v>
      </c>
    </row>
    <row r="1253" spans="1:10">
      <c r="A1253" t="s">
        <v>5340</v>
      </c>
      <c r="B1253" t="s">
        <v>7745</v>
      </c>
      <c r="C1253" t="s">
        <v>2662</v>
      </c>
      <c r="D1253" t="s">
        <v>2661</v>
      </c>
      <c r="E1253" s="121">
        <v>43158</v>
      </c>
      <c r="F1253" t="s">
        <v>2316</v>
      </c>
      <c r="H1253" t="s">
        <v>5639</v>
      </c>
      <c r="J1253">
        <v>0</v>
      </c>
    </row>
    <row r="1254" spans="1:10">
      <c r="A1254" t="s">
        <v>5340</v>
      </c>
      <c r="B1254" t="s">
        <v>7746</v>
      </c>
      <c r="C1254" t="s">
        <v>2664</v>
      </c>
      <c r="D1254" t="s">
        <v>2663</v>
      </c>
      <c r="E1254" s="121">
        <v>43158</v>
      </c>
      <c r="F1254" t="s">
        <v>2504</v>
      </c>
      <c r="H1254" t="s">
        <v>5637</v>
      </c>
      <c r="J1254">
        <v>0</v>
      </c>
    </row>
    <row r="1255" spans="1:10">
      <c r="A1255" t="s">
        <v>5469</v>
      </c>
      <c r="B1255" t="s">
        <v>7747</v>
      </c>
      <c r="C1255" t="s">
        <v>2666</v>
      </c>
      <c r="D1255" t="s">
        <v>2665</v>
      </c>
      <c r="E1255" s="121">
        <v>43160</v>
      </c>
      <c r="F1255" t="s">
        <v>2316</v>
      </c>
      <c r="H1255" t="s">
        <v>5493</v>
      </c>
      <c r="J1255">
        <v>0</v>
      </c>
    </row>
    <row r="1256" spans="1:10">
      <c r="A1256" t="s">
        <v>5389</v>
      </c>
      <c r="B1256" t="s">
        <v>7748</v>
      </c>
      <c r="C1256" t="s">
        <v>2668</v>
      </c>
      <c r="D1256" t="s">
        <v>2667</v>
      </c>
      <c r="E1256" s="121">
        <v>43160</v>
      </c>
      <c r="F1256" t="s">
        <v>2504</v>
      </c>
      <c r="H1256" t="s">
        <v>5626</v>
      </c>
      <c r="J1256">
        <v>0</v>
      </c>
    </row>
    <row r="1257" spans="1:10">
      <c r="A1257" t="s">
        <v>5340</v>
      </c>
      <c r="B1257" t="s">
        <v>7749</v>
      </c>
      <c r="C1257" t="s">
        <v>2670</v>
      </c>
      <c r="D1257" t="s">
        <v>2669</v>
      </c>
      <c r="E1257" s="121">
        <v>43160</v>
      </c>
      <c r="F1257" t="s">
        <v>2316</v>
      </c>
      <c r="H1257" t="s">
        <v>5584</v>
      </c>
      <c r="J1257">
        <v>0</v>
      </c>
    </row>
    <row r="1258" spans="1:10">
      <c r="A1258" t="s">
        <v>5389</v>
      </c>
      <c r="B1258" t="s">
        <v>7750</v>
      </c>
      <c r="C1258" t="s">
        <v>2672</v>
      </c>
      <c r="D1258" t="s">
        <v>2671</v>
      </c>
      <c r="E1258" s="121">
        <v>43160</v>
      </c>
      <c r="F1258" t="s">
        <v>2504</v>
      </c>
      <c r="H1258" t="s">
        <v>5613</v>
      </c>
      <c r="J1258">
        <v>0</v>
      </c>
    </row>
    <row r="1259" spans="1:10">
      <c r="A1259" t="s">
        <v>5389</v>
      </c>
      <c r="B1259" t="s">
        <v>7751</v>
      </c>
      <c r="C1259" t="s">
        <v>2674</v>
      </c>
      <c r="D1259" t="s">
        <v>2673</v>
      </c>
      <c r="E1259" s="121">
        <v>43160</v>
      </c>
      <c r="F1259" t="s">
        <v>2504</v>
      </c>
      <c r="H1259" t="s">
        <v>5435</v>
      </c>
      <c r="J1259">
        <v>0</v>
      </c>
    </row>
    <row r="1260" spans="1:10">
      <c r="A1260" t="s">
        <v>5389</v>
      </c>
      <c r="B1260" t="s">
        <v>7752</v>
      </c>
      <c r="C1260" t="s">
        <v>2676</v>
      </c>
      <c r="D1260" t="s">
        <v>2675</v>
      </c>
      <c r="E1260" s="121">
        <v>43160</v>
      </c>
      <c r="F1260" t="s">
        <v>2504</v>
      </c>
      <c r="H1260" t="s">
        <v>5435</v>
      </c>
      <c r="J1260">
        <v>0</v>
      </c>
    </row>
    <row r="1261" spans="1:10">
      <c r="A1261" t="s">
        <v>5340</v>
      </c>
      <c r="B1261" t="s">
        <v>7753</v>
      </c>
      <c r="C1261" t="s">
        <v>2678</v>
      </c>
      <c r="D1261" t="s">
        <v>2677</v>
      </c>
      <c r="E1261" s="121">
        <v>43161</v>
      </c>
      <c r="F1261" t="s">
        <v>2504</v>
      </c>
      <c r="H1261" t="s">
        <v>5388</v>
      </c>
      <c r="J1261">
        <v>0</v>
      </c>
    </row>
    <row r="1262" spans="1:10">
      <c r="A1262" t="s">
        <v>5340</v>
      </c>
      <c r="B1262" t="s">
        <v>7754</v>
      </c>
      <c r="C1262" t="s">
        <v>2680</v>
      </c>
      <c r="D1262" t="s">
        <v>2679</v>
      </c>
      <c r="E1262" s="121">
        <v>43161</v>
      </c>
      <c r="F1262" t="s">
        <v>2509</v>
      </c>
      <c r="H1262" t="s">
        <v>5388</v>
      </c>
      <c r="J1262">
        <v>0</v>
      </c>
    </row>
    <row r="1263" spans="1:10">
      <c r="A1263" t="s">
        <v>5340</v>
      </c>
      <c r="B1263" t="s">
        <v>7755</v>
      </c>
      <c r="C1263" t="s">
        <v>2682</v>
      </c>
      <c r="D1263" t="s">
        <v>2681</v>
      </c>
      <c r="E1263" s="121">
        <v>43161</v>
      </c>
      <c r="F1263" t="s">
        <v>2504</v>
      </c>
      <c r="H1263" t="s">
        <v>5640</v>
      </c>
      <c r="J1263">
        <v>0</v>
      </c>
    </row>
    <row r="1264" spans="1:10">
      <c r="A1264" t="s">
        <v>5389</v>
      </c>
      <c r="B1264" t="s">
        <v>7756</v>
      </c>
      <c r="C1264" t="s">
        <v>2684</v>
      </c>
      <c r="D1264" t="s">
        <v>2683</v>
      </c>
      <c r="E1264" s="121">
        <v>43161</v>
      </c>
      <c r="F1264" t="s">
        <v>2509</v>
      </c>
      <c r="H1264" t="s">
        <v>5591</v>
      </c>
      <c r="J1264">
        <v>0</v>
      </c>
    </row>
    <row r="1265" spans="1:10">
      <c r="A1265" t="s">
        <v>5438</v>
      </c>
      <c r="B1265" t="s">
        <v>7757</v>
      </c>
      <c r="C1265" t="s">
        <v>2686</v>
      </c>
      <c r="D1265" t="s">
        <v>2685</v>
      </c>
      <c r="E1265" s="121">
        <v>43161</v>
      </c>
      <c r="F1265" t="s">
        <v>2504</v>
      </c>
      <c r="H1265" t="s">
        <v>5628</v>
      </c>
      <c r="J1265">
        <v>0</v>
      </c>
    </row>
    <row r="1266" spans="1:10">
      <c r="A1266" t="s">
        <v>5340</v>
      </c>
      <c r="B1266" t="s">
        <v>7758</v>
      </c>
      <c r="C1266" t="s">
        <v>2688</v>
      </c>
      <c r="D1266" t="s">
        <v>2687</v>
      </c>
      <c r="E1266" s="121">
        <v>43160</v>
      </c>
      <c r="F1266" t="s">
        <v>107</v>
      </c>
      <c r="H1266" t="s">
        <v>5641</v>
      </c>
      <c r="J1266">
        <v>0</v>
      </c>
    </row>
    <row r="1267" spans="1:10">
      <c r="A1267" t="s">
        <v>5306</v>
      </c>
      <c r="B1267" t="s">
        <v>7759</v>
      </c>
      <c r="C1267" t="s">
        <v>2690</v>
      </c>
      <c r="D1267" t="s">
        <v>2689</v>
      </c>
      <c r="E1267" s="121">
        <v>43160</v>
      </c>
      <c r="F1267" t="s">
        <v>2504</v>
      </c>
      <c r="H1267" t="s">
        <v>5533</v>
      </c>
      <c r="J1267">
        <v>0</v>
      </c>
    </row>
    <row r="1268" spans="1:10">
      <c r="A1268" t="s">
        <v>5438</v>
      </c>
      <c r="B1268" t="s">
        <v>7760</v>
      </c>
      <c r="C1268" t="s">
        <v>2692</v>
      </c>
      <c r="D1268" t="s">
        <v>2691</v>
      </c>
      <c r="E1268" s="121" t="s">
        <v>2693</v>
      </c>
      <c r="F1268" t="s">
        <v>107</v>
      </c>
      <c r="G1268" t="s">
        <v>5642</v>
      </c>
      <c r="H1268" t="s">
        <v>5616</v>
      </c>
      <c r="J1268">
        <v>0</v>
      </c>
    </row>
    <row r="1269" spans="1:10">
      <c r="A1269" t="s">
        <v>5438</v>
      </c>
      <c r="B1269" t="s">
        <v>7761</v>
      </c>
      <c r="C1269" t="s">
        <v>2695</v>
      </c>
      <c r="D1269" t="s">
        <v>2694</v>
      </c>
      <c r="E1269" s="121" t="s">
        <v>2696</v>
      </c>
      <c r="F1269" t="s">
        <v>107</v>
      </c>
      <c r="G1269" t="s">
        <v>5642</v>
      </c>
      <c r="H1269" t="s">
        <v>5643</v>
      </c>
      <c r="J1269">
        <v>0</v>
      </c>
    </row>
    <row r="1270" spans="1:10">
      <c r="A1270" t="s">
        <v>5438</v>
      </c>
      <c r="B1270" t="s">
        <v>7762</v>
      </c>
      <c r="C1270" t="s">
        <v>2698</v>
      </c>
      <c r="D1270" t="s">
        <v>2697</v>
      </c>
      <c r="E1270" s="121" t="s">
        <v>2699</v>
      </c>
      <c r="F1270" t="s">
        <v>107</v>
      </c>
      <c r="G1270" t="s">
        <v>5644</v>
      </c>
      <c r="H1270" t="s">
        <v>5645</v>
      </c>
      <c r="J1270">
        <v>0</v>
      </c>
    </row>
    <row r="1271" spans="1:10">
      <c r="A1271" t="s">
        <v>58</v>
      </c>
      <c r="B1271" t="s">
        <v>7763</v>
      </c>
      <c r="C1271" t="s">
        <v>37</v>
      </c>
      <c r="D1271" t="s">
        <v>54</v>
      </c>
      <c r="E1271" s="121">
        <v>43160</v>
      </c>
      <c r="F1271" t="s">
        <v>15</v>
      </c>
      <c r="H1271" t="s">
        <v>5563</v>
      </c>
      <c r="J1271">
        <v>0</v>
      </c>
    </row>
    <row r="1272" spans="1:10">
      <c r="A1272" t="s">
        <v>5306</v>
      </c>
      <c r="B1272" t="s">
        <v>7764</v>
      </c>
      <c r="C1272" t="s">
        <v>2701</v>
      </c>
      <c r="D1272" t="s">
        <v>2700</v>
      </c>
      <c r="E1272" s="121">
        <v>43162</v>
      </c>
      <c r="F1272" t="s">
        <v>203</v>
      </c>
      <c r="H1272" t="s">
        <v>5530</v>
      </c>
      <c r="J1272">
        <v>0</v>
      </c>
    </row>
    <row r="1273" spans="1:10">
      <c r="A1273" t="s">
        <v>5389</v>
      </c>
      <c r="B1273" t="s">
        <v>7765</v>
      </c>
      <c r="C1273" t="s">
        <v>2703</v>
      </c>
      <c r="D1273" t="s">
        <v>2702</v>
      </c>
      <c r="E1273" s="121">
        <v>43162</v>
      </c>
      <c r="F1273" t="s">
        <v>2316</v>
      </c>
      <c r="H1273" t="s">
        <v>5646</v>
      </c>
      <c r="J1273">
        <v>0</v>
      </c>
    </row>
    <row r="1274" spans="1:10">
      <c r="A1274" t="s">
        <v>5438</v>
      </c>
      <c r="B1274" t="s">
        <v>7766</v>
      </c>
      <c r="C1274" t="s">
        <v>2705</v>
      </c>
      <c r="D1274" t="s">
        <v>2704</v>
      </c>
      <c r="E1274" s="121" t="s">
        <v>2706</v>
      </c>
      <c r="F1274" t="s">
        <v>2504</v>
      </c>
      <c r="H1274" t="s">
        <v>5527</v>
      </c>
      <c r="J1274">
        <v>0</v>
      </c>
    </row>
    <row r="1275" spans="1:10">
      <c r="A1275" t="s">
        <v>5340</v>
      </c>
      <c r="B1275" t="s">
        <v>7767</v>
      </c>
      <c r="C1275" t="s">
        <v>2708</v>
      </c>
      <c r="D1275" t="s">
        <v>2707</v>
      </c>
      <c r="E1275" s="121" t="s">
        <v>2706</v>
      </c>
      <c r="F1275" t="s">
        <v>2509</v>
      </c>
      <c r="H1275" t="s">
        <v>5635</v>
      </c>
      <c r="J1275">
        <v>0</v>
      </c>
    </row>
    <row r="1276" spans="1:10">
      <c r="A1276" t="s">
        <v>5389</v>
      </c>
      <c r="B1276" t="s">
        <v>7768</v>
      </c>
      <c r="C1276" t="s">
        <v>2710</v>
      </c>
      <c r="D1276" t="s">
        <v>2709</v>
      </c>
      <c r="E1276" s="121" t="s">
        <v>2706</v>
      </c>
      <c r="F1276" t="s">
        <v>2316</v>
      </c>
      <c r="H1276" t="s">
        <v>5591</v>
      </c>
      <c r="J1276">
        <v>0</v>
      </c>
    </row>
    <row r="1277" spans="1:10">
      <c r="A1277" t="s">
        <v>5389</v>
      </c>
      <c r="B1277" t="s">
        <v>7769</v>
      </c>
      <c r="C1277" t="s">
        <v>2712</v>
      </c>
      <c r="D1277" t="s">
        <v>2711</v>
      </c>
      <c r="E1277" s="121" t="s">
        <v>2706</v>
      </c>
      <c r="F1277" t="s">
        <v>2504</v>
      </c>
      <c r="H1277" t="s">
        <v>5591</v>
      </c>
      <c r="J1277">
        <v>0</v>
      </c>
    </row>
    <row r="1278" spans="1:10">
      <c r="A1278" t="s">
        <v>5438</v>
      </c>
      <c r="B1278" t="s">
        <v>6830</v>
      </c>
      <c r="C1278" t="s">
        <v>807</v>
      </c>
      <c r="D1278" t="s">
        <v>2713</v>
      </c>
      <c r="E1278" s="121" t="s">
        <v>2714</v>
      </c>
      <c r="F1278" t="s">
        <v>2504</v>
      </c>
      <c r="H1278" t="s">
        <v>5439</v>
      </c>
      <c r="J1278">
        <v>1</v>
      </c>
    </row>
    <row r="1279" spans="1:10">
      <c r="A1279" t="s">
        <v>58</v>
      </c>
      <c r="B1279" t="s">
        <v>7770</v>
      </c>
      <c r="C1279" t="s">
        <v>2716</v>
      </c>
      <c r="D1279" t="s">
        <v>2715</v>
      </c>
      <c r="E1279" s="121">
        <v>43166</v>
      </c>
      <c r="F1279" t="s">
        <v>15</v>
      </c>
      <c r="H1279" t="s">
        <v>5631</v>
      </c>
      <c r="J1279">
        <v>0</v>
      </c>
    </row>
    <row r="1280" spans="1:10">
      <c r="A1280" t="s">
        <v>5340</v>
      </c>
      <c r="B1280" t="s">
        <v>7771</v>
      </c>
      <c r="C1280" t="s">
        <v>2718</v>
      </c>
      <c r="D1280" t="s">
        <v>2717</v>
      </c>
      <c r="E1280" s="121">
        <v>43168</v>
      </c>
      <c r="F1280" t="s">
        <v>2316</v>
      </c>
      <c r="H1280" t="s">
        <v>5345</v>
      </c>
      <c r="J1280">
        <v>0</v>
      </c>
    </row>
    <row r="1281" spans="1:10">
      <c r="A1281" t="s">
        <v>5389</v>
      </c>
      <c r="B1281" t="s">
        <v>7772</v>
      </c>
      <c r="C1281" t="s">
        <v>2720</v>
      </c>
      <c r="D1281" t="s">
        <v>2719</v>
      </c>
      <c r="E1281" s="121">
        <v>43169</v>
      </c>
      <c r="F1281" t="s">
        <v>2316</v>
      </c>
      <c r="H1281" t="s">
        <v>5647</v>
      </c>
      <c r="J1281">
        <v>0</v>
      </c>
    </row>
    <row r="1282" spans="1:10">
      <c r="A1282" t="s">
        <v>5438</v>
      </c>
      <c r="B1282" t="s">
        <v>7773</v>
      </c>
      <c r="C1282" t="s">
        <v>2722</v>
      </c>
      <c r="D1282" t="s">
        <v>2721</v>
      </c>
      <c r="E1282" s="121">
        <v>43173</v>
      </c>
      <c r="F1282" t="s">
        <v>2504</v>
      </c>
      <c r="H1282" t="s">
        <v>5616</v>
      </c>
      <c r="J1282">
        <v>0</v>
      </c>
    </row>
    <row r="1283" spans="1:10">
      <c r="A1283" t="s">
        <v>5438</v>
      </c>
      <c r="B1283" t="s">
        <v>7774</v>
      </c>
      <c r="C1283" t="s">
        <v>2724</v>
      </c>
      <c r="D1283" t="s">
        <v>2723</v>
      </c>
      <c r="E1283" s="121">
        <v>43160</v>
      </c>
      <c r="F1283" t="s">
        <v>2504</v>
      </c>
      <c r="H1283" t="s">
        <v>5570</v>
      </c>
      <c r="J1283">
        <v>0</v>
      </c>
    </row>
    <row r="1284" spans="1:10">
      <c r="A1284" t="s">
        <v>5438</v>
      </c>
      <c r="B1284" t="s">
        <v>7775</v>
      </c>
      <c r="C1284" t="s">
        <v>2726</v>
      </c>
      <c r="D1284" t="s">
        <v>2725</v>
      </c>
      <c r="E1284" s="121">
        <v>43173</v>
      </c>
      <c r="F1284" t="s">
        <v>2504</v>
      </c>
      <c r="H1284" t="s">
        <v>5484</v>
      </c>
      <c r="J1284">
        <v>0</v>
      </c>
    </row>
    <row r="1285" spans="1:10">
      <c r="A1285" t="s">
        <v>5469</v>
      </c>
      <c r="B1285" t="s">
        <v>7776</v>
      </c>
      <c r="C1285" t="s">
        <v>2728</v>
      </c>
      <c r="D1285" t="s">
        <v>2727</v>
      </c>
      <c r="E1285" s="121" t="s">
        <v>2729</v>
      </c>
      <c r="F1285" t="s">
        <v>2316</v>
      </c>
      <c r="H1285" t="s">
        <v>5601</v>
      </c>
      <c r="J1285">
        <v>0</v>
      </c>
    </row>
    <row r="1286" spans="1:10">
      <c r="A1286" t="s">
        <v>5306</v>
      </c>
      <c r="B1286" t="s">
        <v>7777</v>
      </c>
      <c r="C1286" t="s">
        <v>2731</v>
      </c>
      <c r="D1286" t="s">
        <v>2730</v>
      </c>
      <c r="E1286" s="121">
        <v>43161</v>
      </c>
      <c r="F1286" t="s">
        <v>2316</v>
      </c>
      <c r="H1286" t="s">
        <v>5648</v>
      </c>
      <c r="J1286">
        <v>0</v>
      </c>
    </row>
    <row r="1287" spans="1:10">
      <c r="A1287" t="s">
        <v>5306</v>
      </c>
      <c r="B1287" t="s">
        <v>7778</v>
      </c>
      <c r="C1287" t="s">
        <v>2733</v>
      </c>
      <c r="D1287" t="s">
        <v>2732</v>
      </c>
      <c r="E1287" s="121">
        <v>43160</v>
      </c>
      <c r="F1287" t="s">
        <v>2504</v>
      </c>
      <c r="H1287" t="s">
        <v>5648</v>
      </c>
      <c r="J1287">
        <v>0</v>
      </c>
    </row>
    <row r="1288" spans="1:10">
      <c r="A1288" t="s">
        <v>58</v>
      </c>
      <c r="B1288" t="s">
        <v>7779</v>
      </c>
      <c r="C1288" t="s">
        <v>2735</v>
      </c>
      <c r="D1288" t="s">
        <v>2734</v>
      </c>
      <c r="E1288" s="121">
        <v>43175</v>
      </c>
      <c r="F1288" t="s">
        <v>15</v>
      </c>
      <c r="H1288" t="s">
        <v>5631</v>
      </c>
      <c r="J1288">
        <v>0</v>
      </c>
    </row>
    <row r="1289" spans="1:10">
      <c r="A1289" t="s">
        <v>5438</v>
      </c>
      <c r="B1289" t="s">
        <v>7780</v>
      </c>
      <c r="C1289" t="s">
        <v>2737</v>
      </c>
      <c r="D1289" t="s">
        <v>2736</v>
      </c>
      <c r="E1289" s="121">
        <v>43178</v>
      </c>
      <c r="F1289" t="s">
        <v>2316</v>
      </c>
      <c r="H1289" t="s">
        <v>5616</v>
      </c>
      <c r="J1289">
        <v>0</v>
      </c>
    </row>
    <row r="1290" spans="1:10">
      <c r="A1290" t="s">
        <v>5340</v>
      </c>
      <c r="B1290" t="s">
        <v>7781</v>
      </c>
      <c r="C1290" t="s">
        <v>2739</v>
      </c>
      <c r="D1290" t="s">
        <v>2738</v>
      </c>
      <c r="E1290" s="121">
        <v>43179</v>
      </c>
      <c r="F1290" t="s">
        <v>203</v>
      </c>
      <c r="H1290" t="s">
        <v>5589</v>
      </c>
      <c r="J1290">
        <v>0</v>
      </c>
    </row>
    <row r="1291" spans="1:10">
      <c r="A1291" t="s">
        <v>5389</v>
      </c>
      <c r="B1291" t="s">
        <v>7782</v>
      </c>
      <c r="C1291" t="s">
        <v>2741</v>
      </c>
      <c r="D1291" t="s">
        <v>2740</v>
      </c>
      <c r="E1291" s="121">
        <v>43179</v>
      </c>
      <c r="F1291" t="s">
        <v>2316</v>
      </c>
      <c r="H1291" t="s">
        <v>5426</v>
      </c>
      <c r="J1291">
        <v>0</v>
      </c>
    </row>
    <row r="1292" spans="1:10">
      <c r="A1292" t="s">
        <v>5389</v>
      </c>
      <c r="B1292" t="s">
        <v>7783</v>
      </c>
      <c r="C1292" t="s">
        <v>2743</v>
      </c>
      <c r="D1292" t="s">
        <v>2742</v>
      </c>
      <c r="E1292" s="121">
        <v>43154</v>
      </c>
      <c r="F1292" t="s">
        <v>107</v>
      </c>
      <c r="H1292" t="s">
        <v>5649</v>
      </c>
      <c r="J1292">
        <v>0</v>
      </c>
    </row>
    <row r="1293" spans="1:10">
      <c r="A1293" t="s">
        <v>5469</v>
      </c>
      <c r="B1293" t="s">
        <v>7784</v>
      </c>
      <c r="C1293" t="s">
        <v>2745</v>
      </c>
      <c r="D1293" t="s">
        <v>2744</v>
      </c>
      <c r="E1293" s="121">
        <v>43180</v>
      </c>
      <c r="F1293" t="s">
        <v>2316</v>
      </c>
      <c r="H1293" t="s">
        <v>5650</v>
      </c>
      <c r="J1293">
        <v>0</v>
      </c>
    </row>
    <row r="1294" spans="1:10">
      <c r="A1294" t="s">
        <v>5340</v>
      </c>
      <c r="B1294" t="s">
        <v>7785</v>
      </c>
      <c r="C1294" t="s">
        <v>2747</v>
      </c>
      <c r="D1294" t="s">
        <v>2746</v>
      </c>
      <c r="E1294" s="121">
        <v>43180</v>
      </c>
      <c r="F1294" t="s">
        <v>2509</v>
      </c>
      <c r="H1294" t="s">
        <v>5639</v>
      </c>
      <c r="J1294">
        <v>0</v>
      </c>
    </row>
    <row r="1295" spans="1:10">
      <c r="A1295" t="s">
        <v>5340</v>
      </c>
      <c r="B1295" t="s">
        <v>7786</v>
      </c>
      <c r="C1295" t="s">
        <v>2749</v>
      </c>
      <c r="D1295" t="s">
        <v>2748</v>
      </c>
      <c r="E1295" s="121">
        <v>43180</v>
      </c>
      <c r="F1295" t="s">
        <v>2509</v>
      </c>
      <c r="H1295" t="s">
        <v>5639</v>
      </c>
      <c r="J1295">
        <v>1</v>
      </c>
    </row>
    <row r="1296" spans="1:10">
      <c r="A1296" t="s">
        <v>5340</v>
      </c>
      <c r="B1296" t="s">
        <v>6662</v>
      </c>
      <c r="C1296" t="s">
        <v>443</v>
      </c>
      <c r="D1296" t="s">
        <v>2750</v>
      </c>
      <c r="E1296" s="121">
        <v>43180</v>
      </c>
      <c r="F1296" t="s">
        <v>2504</v>
      </c>
      <c r="H1296" t="s">
        <v>5639</v>
      </c>
      <c r="J1296">
        <v>1</v>
      </c>
    </row>
    <row r="1297" spans="1:10">
      <c r="A1297" t="s">
        <v>5340</v>
      </c>
      <c r="B1297" t="s">
        <v>7787</v>
      </c>
      <c r="C1297" t="s">
        <v>2752</v>
      </c>
      <c r="D1297" t="s">
        <v>2751</v>
      </c>
      <c r="E1297" s="121">
        <v>43180</v>
      </c>
      <c r="F1297" t="s">
        <v>2316</v>
      </c>
      <c r="H1297" t="s">
        <v>5639</v>
      </c>
      <c r="J1297">
        <v>0</v>
      </c>
    </row>
    <row r="1298" spans="1:10">
      <c r="A1298" t="s">
        <v>5389</v>
      </c>
      <c r="B1298" t="s">
        <v>7788</v>
      </c>
      <c r="C1298" t="s">
        <v>2754</v>
      </c>
      <c r="D1298" t="s">
        <v>2753</v>
      </c>
      <c r="E1298" s="121">
        <v>43180</v>
      </c>
      <c r="F1298" t="s">
        <v>2316</v>
      </c>
      <c r="H1298" t="s">
        <v>5416</v>
      </c>
      <c r="J1298">
        <v>0</v>
      </c>
    </row>
    <row r="1299" spans="1:10">
      <c r="A1299" t="s">
        <v>5389</v>
      </c>
      <c r="B1299" t="s">
        <v>7789</v>
      </c>
      <c r="C1299" t="s">
        <v>2756</v>
      </c>
      <c r="D1299" t="s">
        <v>2755</v>
      </c>
      <c r="E1299" s="121">
        <v>43180</v>
      </c>
      <c r="F1299" t="s">
        <v>2504</v>
      </c>
      <c r="H1299" t="s">
        <v>5416</v>
      </c>
      <c r="J1299">
        <v>0</v>
      </c>
    </row>
    <row r="1300" spans="1:10">
      <c r="A1300" t="s">
        <v>5389</v>
      </c>
      <c r="B1300" t="s">
        <v>7790</v>
      </c>
      <c r="C1300" t="s">
        <v>2758</v>
      </c>
      <c r="D1300" t="s">
        <v>2757</v>
      </c>
      <c r="E1300" s="121">
        <v>43180</v>
      </c>
      <c r="F1300" t="s">
        <v>2504</v>
      </c>
      <c r="H1300" t="s">
        <v>5591</v>
      </c>
      <c r="J1300">
        <v>0</v>
      </c>
    </row>
    <row r="1301" spans="1:10">
      <c r="A1301" t="s">
        <v>5389</v>
      </c>
      <c r="B1301" t="s">
        <v>7791</v>
      </c>
      <c r="C1301" t="s">
        <v>2760</v>
      </c>
      <c r="D1301" t="s">
        <v>2759</v>
      </c>
      <c r="E1301" s="121">
        <v>43160</v>
      </c>
      <c r="F1301" t="s">
        <v>203</v>
      </c>
      <c r="H1301" t="s">
        <v>5649</v>
      </c>
      <c r="J1301">
        <v>0</v>
      </c>
    </row>
    <row r="1302" spans="1:10">
      <c r="A1302" t="s">
        <v>5306</v>
      </c>
      <c r="B1302" t="s">
        <v>7792</v>
      </c>
      <c r="C1302" t="s">
        <v>2762</v>
      </c>
      <c r="D1302" t="s">
        <v>2761</v>
      </c>
      <c r="E1302" s="121">
        <v>43181</v>
      </c>
      <c r="H1302" t="s">
        <v>5648</v>
      </c>
      <c r="J1302">
        <v>0</v>
      </c>
    </row>
    <row r="1303" spans="1:10">
      <c r="A1303" t="s">
        <v>5438</v>
      </c>
      <c r="B1303" t="s">
        <v>7793</v>
      </c>
      <c r="C1303" t="s">
        <v>2764</v>
      </c>
      <c r="D1303" t="s">
        <v>2763</v>
      </c>
      <c r="E1303" s="121">
        <v>43181</v>
      </c>
      <c r="F1303" t="s">
        <v>2504</v>
      </c>
      <c r="H1303" t="s">
        <v>5441</v>
      </c>
      <c r="J1303">
        <v>0</v>
      </c>
    </row>
    <row r="1304" spans="1:10">
      <c r="A1304" t="s">
        <v>5306</v>
      </c>
      <c r="B1304" t="s">
        <v>7794</v>
      </c>
      <c r="C1304" t="s">
        <v>2766</v>
      </c>
      <c r="D1304" t="s">
        <v>2765</v>
      </c>
      <c r="E1304" s="121">
        <v>43185</v>
      </c>
      <c r="F1304" t="s">
        <v>107</v>
      </c>
      <c r="H1304" t="s">
        <v>5602</v>
      </c>
      <c r="J1304">
        <v>1</v>
      </c>
    </row>
    <row r="1305" spans="1:10">
      <c r="A1305" t="s">
        <v>5438</v>
      </c>
      <c r="B1305" t="s">
        <v>7795</v>
      </c>
      <c r="C1305" t="s">
        <v>2768</v>
      </c>
      <c r="D1305" t="s">
        <v>2767</v>
      </c>
      <c r="E1305" s="121">
        <v>43185</v>
      </c>
      <c r="F1305" t="s">
        <v>2504</v>
      </c>
      <c r="H1305" t="s">
        <v>5605</v>
      </c>
      <c r="J1305">
        <v>0</v>
      </c>
    </row>
    <row r="1306" spans="1:10">
      <c r="A1306" t="s">
        <v>5340</v>
      </c>
      <c r="B1306" t="s">
        <v>7796</v>
      </c>
      <c r="C1306" t="s">
        <v>2770</v>
      </c>
      <c r="D1306" t="s">
        <v>2769</v>
      </c>
      <c r="E1306" s="121">
        <v>43187</v>
      </c>
      <c r="F1306" t="s">
        <v>2504</v>
      </c>
      <c r="H1306" t="s">
        <v>5345</v>
      </c>
      <c r="J1306">
        <v>0</v>
      </c>
    </row>
    <row r="1307" spans="1:10">
      <c r="A1307" t="s">
        <v>5340</v>
      </c>
      <c r="B1307" t="s">
        <v>7797</v>
      </c>
      <c r="C1307" t="s">
        <v>2772</v>
      </c>
      <c r="D1307" t="s">
        <v>2771</v>
      </c>
      <c r="E1307" s="121">
        <v>43187</v>
      </c>
      <c r="F1307" t="s">
        <v>2504</v>
      </c>
      <c r="H1307" t="s">
        <v>5345</v>
      </c>
      <c r="J1307">
        <v>0</v>
      </c>
    </row>
    <row r="1308" spans="1:10">
      <c r="A1308" t="s">
        <v>5340</v>
      </c>
      <c r="B1308" t="s">
        <v>7798</v>
      </c>
      <c r="C1308" t="s">
        <v>2774</v>
      </c>
      <c r="D1308" t="s">
        <v>2773</v>
      </c>
      <c r="E1308" s="121">
        <v>43187</v>
      </c>
      <c r="F1308" t="s">
        <v>2504</v>
      </c>
      <c r="H1308" t="s">
        <v>5345</v>
      </c>
      <c r="J1308">
        <v>0</v>
      </c>
    </row>
    <row r="1309" spans="1:10">
      <c r="A1309" t="s">
        <v>5340</v>
      </c>
      <c r="B1309" t="s">
        <v>7799</v>
      </c>
      <c r="C1309" t="s">
        <v>2776</v>
      </c>
      <c r="D1309" t="s">
        <v>2775</v>
      </c>
      <c r="E1309" s="121">
        <v>43186</v>
      </c>
      <c r="F1309" t="s">
        <v>2504</v>
      </c>
      <c r="H1309" t="s">
        <v>5640</v>
      </c>
      <c r="J1309">
        <v>0</v>
      </c>
    </row>
    <row r="1310" spans="1:10">
      <c r="A1310" t="s">
        <v>5340</v>
      </c>
      <c r="B1310" t="s">
        <v>7800</v>
      </c>
      <c r="C1310" t="s">
        <v>2778</v>
      </c>
      <c r="D1310" t="s">
        <v>2777</v>
      </c>
      <c r="E1310" s="121">
        <v>43186</v>
      </c>
      <c r="F1310" t="s">
        <v>2504</v>
      </c>
      <c r="H1310" t="s">
        <v>5640</v>
      </c>
      <c r="J1310">
        <v>0</v>
      </c>
    </row>
    <row r="1311" spans="1:10">
      <c r="A1311" t="s">
        <v>5340</v>
      </c>
      <c r="B1311" t="s">
        <v>7801</v>
      </c>
      <c r="C1311" t="s">
        <v>2780</v>
      </c>
      <c r="D1311" t="s">
        <v>2779</v>
      </c>
      <c r="E1311" s="121">
        <v>43186</v>
      </c>
      <c r="F1311" t="s">
        <v>2504</v>
      </c>
      <c r="H1311" t="s">
        <v>5640</v>
      </c>
      <c r="J1311">
        <v>1</v>
      </c>
    </row>
    <row r="1312" spans="1:10">
      <c r="A1312" t="s">
        <v>5340</v>
      </c>
      <c r="B1312" t="s">
        <v>7802</v>
      </c>
      <c r="C1312" t="s">
        <v>2782</v>
      </c>
      <c r="D1312" t="s">
        <v>2781</v>
      </c>
      <c r="E1312" s="121">
        <v>43186</v>
      </c>
      <c r="F1312" t="s">
        <v>2504</v>
      </c>
      <c r="H1312" t="s">
        <v>5640</v>
      </c>
      <c r="J1312">
        <v>0</v>
      </c>
    </row>
    <row r="1313" spans="1:10">
      <c r="A1313" t="s">
        <v>5389</v>
      </c>
      <c r="B1313" t="s">
        <v>7803</v>
      </c>
      <c r="C1313" t="s">
        <v>2784</v>
      </c>
      <c r="D1313" t="s">
        <v>2783</v>
      </c>
      <c r="E1313" s="121">
        <v>43187</v>
      </c>
      <c r="F1313" t="s">
        <v>2316</v>
      </c>
      <c r="H1313" t="s">
        <v>5422</v>
      </c>
      <c r="J1313">
        <v>0</v>
      </c>
    </row>
    <row r="1314" spans="1:10">
      <c r="A1314" t="s">
        <v>5389</v>
      </c>
      <c r="B1314" t="s">
        <v>7804</v>
      </c>
      <c r="C1314" t="s">
        <v>2786</v>
      </c>
      <c r="D1314" t="s">
        <v>2785</v>
      </c>
      <c r="E1314" s="121">
        <v>43183</v>
      </c>
      <c r="F1314" t="s">
        <v>107</v>
      </c>
      <c r="H1314" t="s">
        <v>5609</v>
      </c>
      <c r="J1314">
        <v>0</v>
      </c>
    </row>
    <row r="1315" spans="1:10">
      <c r="A1315" t="s">
        <v>5469</v>
      </c>
      <c r="B1315" t="s">
        <v>7805</v>
      </c>
      <c r="C1315" t="s">
        <v>2788</v>
      </c>
      <c r="D1315" t="s">
        <v>2787</v>
      </c>
      <c r="E1315" s="121">
        <v>43192</v>
      </c>
      <c r="F1315" t="s">
        <v>2316</v>
      </c>
      <c r="H1315" t="s">
        <v>5488</v>
      </c>
      <c r="J1315">
        <v>0</v>
      </c>
    </row>
    <row r="1316" spans="1:10">
      <c r="A1316" t="s">
        <v>5438</v>
      </c>
      <c r="B1316" t="s">
        <v>7806</v>
      </c>
      <c r="C1316" t="s">
        <v>2790</v>
      </c>
      <c r="D1316" t="s">
        <v>2789</v>
      </c>
      <c r="E1316" s="121">
        <v>43192</v>
      </c>
      <c r="F1316" t="s">
        <v>2316</v>
      </c>
      <c r="H1316" t="s">
        <v>5477</v>
      </c>
      <c r="J1316">
        <v>0</v>
      </c>
    </row>
    <row r="1317" spans="1:10">
      <c r="A1317" t="s">
        <v>5469</v>
      </c>
      <c r="B1317" t="s">
        <v>7807</v>
      </c>
      <c r="C1317" t="s">
        <v>2792</v>
      </c>
      <c r="D1317" t="s">
        <v>2791</v>
      </c>
      <c r="E1317" s="121">
        <v>43192</v>
      </c>
      <c r="F1317" t="s">
        <v>2504</v>
      </c>
      <c r="H1317" t="s">
        <v>5590</v>
      </c>
      <c r="J1317">
        <v>0</v>
      </c>
    </row>
    <row r="1318" spans="1:10">
      <c r="A1318" t="s">
        <v>5469</v>
      </c>
      <c r="B1318" t="s">
        <v>7808</v>
      </c>
      <c r="C1318" t="s">
        <v>2794</v>
      </c>
      <c r="D1318" t="s">
        <v>2793</v>
      </c>
      <c r="E1318" s="121">
        <v>43192</v>
      </c>
      <c r="F1318" t="s">
        <v>2504</v>
      </c>
      <c r="H1318" t="s">
        <v>5486</v>
      </c>
      <c r="J1318">
        <v>0</v>
      </c>
    </row>
    <row r="1319" spans="1:10">
      <c r="A1319" t="s">
        <v>5469</v>
      </c>
      <c r="B1319" t="s">
        <v>7809</v>
      </c>
      <c r="C1319" t="s">
        <v>2796</v>
      </c>
      <c r="D1319" t="s">
        <v>2795</v>
      </c>
      <c r="E1319" s="121">
        <v>43192</v>
      </c>
      <c r="F1319" t="s">
        <v>2504</v>
      </c>
      <c r="H1319" t="s">
        <v>4886</v>
      </c>
      <c r="J1319">
        <v>0</v>
      </c>
    </row>
    <row r="1320" spans="1:10">
      <c r="A1320" t="s">
        <v>5469</v>
      </c>
      <c r="B1320" t="s">
        <v>7810</v>
      </c>
      <c r="C1320" t="s">
        <v>2798</v>
      </c>
      <c r="D1320" t="s">
        <v>2797</v>
      </c>
      <c r="E1320" s="121">
        <v>43192</v>
      </c>
      <c r="F1320" t="s">
        <v>2504</v>
      </c>
      <c r="H1320" t="s">
        <v>5634</v>
      </c>
      <c r="J1320">
        <v>0</v>
      </c>
    </row>
    <row r="1321" spans="1:10">
      <c r="A1321" t="s">
        <v>5438</v>
      </c>
      <c r="B1321" t="s">
        <v>7811</v>
      </c>
      <c r="C1321" t="s">
        <v>2800</v>
      </c>
      <c r="D1321" t="s">
        <v>2799</v>
      </c>
      <c r="E1321" s="121">
        <v>43192</v>
      </c>
      <c r="F1321" t="s">
        <v>2504</v>
      </c>
      <c r="H1321" t="s">
        <v>1141</v>
      </c>
      <c r="J1321">
        <v>0</v>
      </c>
    </row>
    <row r="1322" spans="1:10">
      <c r="A1322" t="s">
        <v>5469</v>
      </c>
      <c r="B1322" t="s">
        <v>7812</v>
      </c>
      <c r="C1322" t="s">
        <v>2802</v>
      </c>
      <c r="D1322" t="s">
        <v>2801</v>
      </c>
      <c r="E1322" s="121">
        <v>43192</v>
      </c>
      <c r="F1322" t="s">
        <v>2504</v>
      </c>
      <c r="H1322" t="s">
        <v>5634</v>
      </c>
      <c r="J1322">
        <v>0</v>
      </c>
    </row>
    <row r="1323" spans="1:10">
      <c r="A1323" t="s">
        <v>5438</v>
      </c>
      <c r="B1323" t="s">
        <v>7813</v>
      </c>
      <c r="C1323" t="s">
        <v>2804</v>
      </c>
      <c r="D1323" t="s">
        <v>2803</v>
      </c>
      <c r="E1323" s="121">
        <v>43192</v>
      </c>
      <c r="F1323" t="s">
        <v>2316</v>
      </c>
      <c r="H1323" t="s">
        <v>5651</v>
      </c>
      <c r="J1323">
        <v>0</v>
      </c>
    </row>
    <row r="1324" spans="1:10">
      <c r="A1324" t="s">
        <v>5438</v>
      </c>
      <c r="B1324" t="s">
        <v>7814</v>
      </c>
      <c r="C1324" t="s">
        <v>2806</v>
      </c>
      <c r="D1324" t="s">
        <v>2805</v>
      </c>
      <c r="E1324" s="121">
        <v>43192</v>
      </c>
      <c r="F1324" t="s">
        <v>2504</v>
      </c>
      <c r="H1324" t="s">
        <v>5651</v>
      </c>
      <c r="J1324">
        <v>1</v>
      </c>
    </row>
    <row r="1325" spans="1:10">
      <c r="A1325" t="s">
        <v>5438</v>
      </c>
      <c r="B1325" t="s">
        <v>7815</v>
      </c>
      <c r="C1325" t="s">
        <v>2808</v>
      </c>
      <c r="D1325" t="s">
        <v>2807</v>
      </c>
      <c r="E1325" s="121">
        <v>43192</v>
      </c>
      <c r="F1325" t="s">
        <v>2504</v>
      </c>
      <c r="H1325" t="s">
        <v>5651</v>
      </c>
      <c r="J1325">
        <v>0</v>
      </c>
    </row>
    <row r="1326" spans="1:10">
      <c r="A1326" t="s">
        <v>5469</v>
      </c>
      <c r="B1326" t="s">
        <v>7816</v>
      </c>
      <c r="C1326" t="s">
        <v>1676</v>
      </c>
      <c r="D1326" t="s">
        <v>2809</v>
      </c>
      <c r="E1326" s="121">
        <v>43192</v>
      </c>
      <c r="F1326" t="s">
        <v>2504</v>
      </c>
      <c r="H1326" t="s">
        <v>5495</v>
      </c>
      <c r="J1326">
        <v>0</v>
      </c>
    </row>
    <row r="1327" spans="1:10">
      <c r="A1327" t="s">
        <v>5469</v>
      </c>
      <c r="B1327" t="s">
        <v>7817</v>
      </c>
      <c r="C1327" t="s">
        <v>2811</v>
      </c>
      <c r="D1327" t="s">
        <v>2810</v>
      </c>
      <c r="E1327" s="121">
        <v>43192</v>
      </c>
      <c r="F1327" t="s">
        <v>2504</v>
      </c>
      <c r="H1327" t="s">
        <v>5529</v>
      </c>
      <c r="J1327">
        <v>0</v>
      </c>
    </row>
    <row r="1328" spans="1:10">
      <c r="A1328" t="s">
        <v>5438</v>
      </c>
      <c r="B1328" t="s">
        <v>7818</v>
      </c>
      <c r="C1328" t="s">
        <v>2813</v>
      </c>
      <c r="D1328" t="s">
        <v>2812</v>
      </c>
      <c r="E1328" s="121">
        <v>43192</v>
      </c>
      <c r="F1328" t="s">
        <v>2504</v>
      </c>
      <c r="H1328" t="s">
        <v>5652</v>
      </c>
      <c r="J1328">
        <v>0</v>
      </c>
    </row>
    <row r="1329" spans="1:10">
      <c r="A1329" t="s">
        <v>5438</v>
      </c>
      <c r="B1329" t="s">
        <v>7819</v>
      </c>
      <c r="C1329" t="s">
        <v>2815</v>
      </c>
      <c r="D1329" t="s">
        <v>2814</v>
      </c>
      <c r="E1329" s="121">
        <v>43192</v>
      </c>
      <c r="F1329" t="s">
        <v>2504</v>
      </c>
      <c r="H1329" t="s">
        <v>5652</v>
      </c>
      <c r="J1329">
        <v>0</v>
      </c>
    </row>
    <row r="1330" spans="1:10">
      <c r="A1330" t="s">
        <v>5438</v>
      </c>
      <c r="B1330" t="s">
        <v>7820</v>
      </c>
      <c r="C1330" t="s">
        <v>2817</v>
      </c>
      <c r="D1330" t="s">
        <v>2816</v>
      </c>
      <c r="E1330" s="121">
        <v>43192</v>
      </c>
      <c r="F1330" t="s">
        <v>2504</v>
      </c>
      <c r="H1330" t="s">
        <v>5652</v>
      </c>
      <c r="J1330">
        <v>0</v>
      </c>
    </row>
    <row r="1331" spans="1:10">
      <c r="A1331" t="s">
        <v>5438</v>
      </c>
      <c r="B1331" t="s">
        <v>7821</v>
      </c>
      <c r="C1331" t="s">
        <v>2819</v>
      </c>
      <c r="D1331" t="s">
        <v>2818</v>
      </c>
      <c r="E1331" s="121">
        <v>43191</v>
      </c>
      <c r="F1331" t="s">
        <v>2504</v>
      </c>
      <c r="H1331" t="s">
        <v>5439</v>
      </c>
      <c r="J1331">
        <v>0</v>
      </c>
    </row>
    <row r="1332" spans="1:10">
      <c r="A1332" t="s">
        <v>5389</v>
      </c>
      <c r="B1332" t="s">
        <v>7822</v>
      </c>
      <c r="C1332" t="s">
        <v>2821</v>
      </c>
      <c r="D1332" t="s">
        <v>2820</v>
      </c>
      <c r="E1332" s="121">
        <v>43192</v>
      </c>
      <c r="F1332" t="s">
        <v>2504</v>
      </c>
      <c r="H1332" t="s">
        <v>5653</v>
      </c>
      <c r="J1332">
        <v>0</v>
      </c>
    </row>
    <row r="1333" spans="1:10">
      <c r="A1333" t="s">
        <v>5389</v>
      </c>
      <c r="B1333" t="s">
        <v>7823</v>
      </c>
      <c r="C1333" t="s">
        <v>2823</v>
      </c>
      <c r="D1333" t="s">
        <v>2822</v>
      </c>
      <c r="E1333" s="121">
        <v>43192</v>
      </c>
      <c r="F1333" t="s">
        <v>2316</v>
      </c>
      <c r="H1333" t="s">
        <v>5591</v>
      </c>
      <c r="J1333">
        <v>0</v>
      </c>
    </row>
    <row r="1334" spans="1:10">
      <c r="A1334" t="s">
        <v>5389</v>
      </c>
      <c r="B1334" t="s">
        <v>7824</v>
      </c>
      <c r="C1334" t="s">
        <v>2825</v>
      </c>
      <c r="D1334" t="s">
        <v>2824</v>
      </c>
      <c r="E1334" s="121">
        <v>43192</v>
      </c>
      <c r="F1334" t="s">
        <v>2316</v>
      </c>
      <c r="H1334" t="s">
        <v>5632</v>
      </c>
      <c r="J1334">
        <v>0</v>
      </c>
    </row>
    <row r="1335" spans="1:10">
      <c r="A1335" t="s">
        <v>5389</v>
      </c>
      <c r="B1335" t="s">
        <v>7825</v>
      </c>
      <c r="C1335" t="s">
        <v>2827</v>
      </c>
      <c r="D1335" t="s">
        <v>2826</v>
      </c>
      <c r="E1335" s="121">
        <v>43192</v>
      </c>
      <c r="F1335" t="s">
        <v>2504</v>
      </c>
      <c r="H1335" t="s">
        <v>5654</v>
      </c>
      <c r="J1335">
        <v>0</v>
      </c>
    </row>
    <row r="1336" spans="1:10">
      <c r="A1336" t="s">
        <v>5389</v>
      </c>
      <c r="B1336" t="s">
        <v>7826</v>
      </c>
      <c r="C1336" t="s">
        <v>2829</v>
      </c>
      <c r="D1336" t="s">
        <v>2828</v>
      </c>
      <c r="E1336" s="121">
        <v>43192</v>
      </c>
      <c r="F1336" t="s">
        <v>2504</v>
      </c>
      <c r="H1336" t="s">
        <v>5613</v>
      </c>
      <c r="J1336">
        <v>1</v>
      </c>
    </row>
    <row r="1337" spans="1:10">
      <c r="A1337" t="s">
        <v>5389</v>
      </c>
      <c r="B1337" t="s">
        <v>7827</v>
      </c>
      <c r="C1337" t="s">
        <v>2831</v>
      </c>
      <c r="D1337" t="s">
        <v>2830</v>
      </c>
      <c r="E1337" s="121">
        <v>43192</v>
      </c>
      <c r="F1337" t="s">
        <v>2504</v>
      </c>
      <c r="H1337" t="s">
        <v>5435</v>
      </c>
      <c r="J1337">
        <v>0</v>
      </c>
    </row>
    <row r="1338" spans="1:10">
      <c r="A1338" t="s">
        <v>5340</v>
      </c>
      <c r="B1338" t="s">
        <v>7828</v>
      </c>
      <c r="C1338" t="s">
        <v>2833</v>
      </c>
      <c r="D1338" t="s">
        <v>2832</v>
      </c>
      <c r="E1338" s="121">
        <v>43192</v>
      </c>
      <c r="F1338" t="s">
        <v>2504</v>
      </c>
      <c r="H1338" t="s">
        <v>5625</v>
      </c>
      <c r="J1338">
        <v>0</v>
      </c>
    </row>
    <row r="1339" spans="1:10">
      <c r="A1339" t="s">
        <v>5340</v>
      </c>
      <c r="B1339" t="s">
        <v>7829</v>
      </c>
      <c r="C1339" t="s">
        <v>2835</v>
      </c>
      <c r="D1339" t="s">
        <v>2834</v>
      </c>
      <c r="E1339" s="121">
        <v>43194</v>
      </c>
      <c r="F1339" t="s">
        <v>2504</v>
      </c>
      <c r="H1339" t="s">
        <v>5655</v>
      </c>
      <c r="J1339">
        <v>0</v>
      </c>
    </row>
    <row r="1340" spans="1:10">
      <c r="A1340" t="s">
        <v>5340</v>
      </c>
      <c r="B1340" t="s">
        <v>7830</v>
      </c>
      <c r="C1340" t="s">
        <v>2837</v>
      </c>
      <c r="D1340" t="s">
        <v>2836</v>
      </c>
      <c r="E1340" s="121">
        <v>43192</v>
      </c>
      <c r="F1340" t="s">
        <v>2504</v>
      </c>
      <c r="H1340" t="s">
        <v>5639</v>
      </c>
      <c r="J1340">
        <v>1</v>
      </c>
    </row>
    <row r="1341" spans="1:10">
      <c r="A1341" t="s">
        <v>5340</v>
      </c>
      <c r="B1341" t="s">
        <v>7831</v>
      </c>
      <c r="C1341" t="s">
        <v>2839</v>
      </c>
      <c r="D1341" t="s">
        <v>2838</v>
      </c>
      <c r="E1341" s="121">
        <v>43192</v>
      </c>
      <c r="F1341" t="s">
        <v>2316</v>
      </c>
      <c r="H1341" t="s">
        <v>5610</v>
      </c>
      <c r="J1341">
        <v>0</v>
      </c>
    </row>
    <row r="1342" spans="1:10">
      <c r="A1342" t="s">
        <v>5340</v>
      </c>
      <c r="B1342" t="s">
        <v>7832</v>
      </c>
      <c r="C1342" t="s">
        <v>2841</v>
      </c>
      <c r="D1342" t="s">
        <v>2840</v>
      </c>
      <c r="E1342" s="121">
        <v>43192</v>
      </c>
      <c r="F1342" t="s">
        <v>2504</v>
      </c>
      <c r="H1342" t="s">
        <v>5610</v>
      </c>
      <c r="J1342">
        <v>0</v>
      </c>
    </row>
    <row r="1343" spans="1:10">
      <c r="A1343" t="s">
        <v>5340</v>
      </c>
      <c r="B1343" t="s">
        <v>7833</v>
      </c>
      <c r="C1343" t="s">
        <v>2843</v>
      </c>
      <c r="D1343" t="s">
        <v>2842</v>
      </c>
      <c r="E1343" s="121">
        <v>43192</v>
      </c>
      <c r="F1343" t="s">
        <v>2504</v>
      </c>
      <c r="H1343" t="s">
        <v>5610</v>
      </c>
      <c r="J1343">
        <v>0</v>
      </c>
    </row>
    <row r="1344" spans="1:10">
      <c r="A1344" t="s">
        <v>5340</v>
      </c>
      <c r="B1344" t="s">
        <v>7834</v>
      </c>
      <c r="C1344" t="s">
        <v>2845</v>
      </c>
      <c r="D1344" t="s">
        <v>2844</v>
      </c>
      <c r="E1344" s="121">
        <v>43192</v>
      </c>
      <c r="F1344" t="s">
        <v>2504</v>
      </c>
      <c r="H1344" t="s">
        <v>5610</v>
      </c>
      <c r="J1344">
        <v>0</v>
      </c>
    </row>
    <row r="1345" spans="1:10">
      <c r="A1345" t="s">
        <v>5306</v>
      </c>
      <c r="B1345" t="s">
        <v>7835</v>
      </c>
      <c r="C1345" t="s">
        <v>2847</v>
      </c>
      <c r="D1345" t="s">
        <v>2846</v>
      </c>
      <c r="E1345" s="121">
        <v>43192</v>
      </c>
      <c r="F1345" t="s">
        <v>2504</v>
      </c>
      <c r="H1345" t="s">
        <v>5656</v>
      </c>
      <c r="J1345">
        <v>1</v>
      </c>
    </row>
    <row r="1346" spans="1:10">
      <c r="A1346" t="s">
        <v>5306</v>
      </c>
      <c r="B1346" t="s">
        <v>7836</v>
      </c>
      <c r="C1346" t="s">
        <v>2849</v>
      </c>
      <c r="D1346" t="s">
        <v>2848</v>
      </c>
      <c r="E1346" s="121">
        <v>43192</v>
      </c>
      <c r="F1346" t="s">
        <v>2504</v>
      </c>
      <c r="H1346" t="s">
        <v>5656</v>
      </c>
      <c r="J1346">
        <v>0</v>
      </c>
    </row>
    <row r="1347" spans="1:10">
      <c r="A1347" t="s">
        <v>5306</v>
      </c>
      <c r="B1347" t="s">
        <v>7837</v>
      </c>
      <c r="C1347" t="s">
        <v>2851</v>
      </c>
      <c r="D1347" t="s">
        <v>2850</v>
      </c>
      <c r="E1347" s="121">
        <v>43192</v>
      </c>
      <c r="F1347" t="s">
        <v>2504</v>
      </c>
      <c r="H1347" t="s">
        <v>5657</v>
      </c>
      <c r="J1347">
        <v>0</v>
      </c>
    </row>
    <row r="1348" spans="1:10">
      <c r="A1348" t="s">
        <v>5306</v>
      </c>
      <c r="B1348" t="s">
        <v>7838</v>
      </c>
      <c r="C1348" t="s">
        <v>2853</v>
      </c>
      <c r="D1348" t="s">
        <v>2852</v>
      </c>
      <c r="E1348" s="121">
        <v>43192</v>
      </c>
      <c r="F1348" t="s">
        <v>2504</v>
      </c>
      <c r="H1348" t="s">
        <v>5657</v>
      </c>
      <c r="J1348">
        <v>0</v>
      </c>
    </row>
    <row r="1349" spans="1:10">
      <c r="A1349" t="s">
        <v>5306</v>
      </c>
      <c r="B1349" t="s">
        <v>7839</v>
      </c>
      <c r="C1349" t="s">
        <v>2855</v>
      </c>
      <c r="D1349" t="s">
        <v>2854</v>
      </c>
      <c r="E1349" s="121">
        <v>43192</v>
      </c>
      <c r="F1349" t="s">
        <v>2504</v>
      </c>
      <c r="H1349" t="s">
        <v>5658</v>
      </c>
      <c r="J1349">
        <v>0</v>
      </c>
    </row>
    <row r="1350" spans="1:10">
      <c r="A1350" t="s">
        <v>5438</v>
      </c>
      <c r="B1350" t="s">
        <v>7840</v>
      </c>
      <c r="C1350" t="s">
        <v>2857</v>
      </c>
      <c r="D1350" t="s">
        <v>2856</v>
      </c>
      <c r="E1350" s="121">
        <v>43194</v>
      </c>
      <c r="F1350" t="s">
        <v>2504</v>
      </c>
      <c r="H1350" t="s">
        <v>5605</v>
      </c>
      <c r="J1350">
        <v>0</v>
      </c>
    </row>
    <row r="1351" spans="1:10">
      <c r="A1351" t="s">
        <v>5340</v>
      </c>
      <c r="B1351" t="s">
        <v>7698</v>
      </c>
      <c r="C1351" t="s">
        <v>2567</v>
      </c>
      <c r="D1351" t="s">
        <v>2858</v>
      </c>
      <c r="E1351" s="121">
        <v>43192</v>
      </c>
      <c r="F1351" t="s">
        <v>2504</v>
      </c>
      <c r="H1351" t="s">
        <v>5639</v>
      </c>
      <c r="J1351">
        <v>1</v>
      </c>
    </row>
    <row r="1352" spans="1:10">
      <c r="A1352" t="s">
        <v>5306</v>
      </c>
      <c r="B1352" t="s">
        <v>7841</v>
      </c>
      <c r="C1352" t="s">
        <v>2860</v>
      </c>
      <c r="D1352" t="s">
        <v>2859</v>
      </c>
      <c r="E1352" s="121">
        <v>43192</v>
      </c>
      <c r="F1352" t="s">
        <v>2504</v>
      </c>
      <c r="H1352" t="s">
        <v>5309</v>
      </c>
      <c r="J1352">
        <v>0</v>
      </c>
    </row>
    <row r="1353" spans="1:10">
      <c r="A1353" t="s">
        <v>5306</v>
      </c>
      <c r="B1353" t="s">
        <v>7842</v>
      </c>
      <c r="C1353" t="s">
        <v>2862</v>
      </c>
      <c r="D1353" t="s">
        <v>2861</v>
      </c>
      <c r="E1353" s="121">
        <v>43192</v>
      </c>
      <c r="F1353" t="s">
        <v>2504</v>
      </c>
      <c r="H1353" t="s">
        <v>5309</v>
      </c>
      <c r="J1353">
        <v>0</v>
      </c>
    </row>
    <row r="1354" spans="1:10">
      <c r="A1354" t="s">
        <v>5306</v>
      </c>
      <c r="B1354" t="s">
        <v>7843</v>
      </c>
      <c r="C1354" t="s">
        <v>2864</v>
      </c>
      <c r="D1354" t="s">
        <v>2863</v>
      </c>
      <c r="E1354" s="121">
        <v>43192</v>
      </c>
      <c r="F1354" t="s">
        <v>2504</v>
      </c>
      <c r="H1354" t="s">
        <v>5309</v>
      </c>
      <c r="J1354">
        <v>0</v>
      </c>
    </row>
    <row r="1355" spans="1:10">
      <c r="A1355" t="s">
        <v>5340</v>
      </c>
      <c r="B1355" t="s">
        <v>7844</v>
      </c>
      <c r="C1355" t="s">
        <v>2866</v>
      </c>
      <c r="D1355" t="s">
        <v>2865</v>
      </c>
      <c r="E1355" s="121">
        <v>43194</v>
      </c>
      <c r="F1355" t="s">
        <v>2504</v>
      </c>
      <c r="H1355" t="s">
        <v>5625</v>
      </c>
      <c r="J1355">
        <v>0</v>
      </c>
    </row>
    <row r="1356" spans="1:10">
      <c r="A1356" t="s">
        <v>5340</v>
      </c>
      <c r="B1356" t="s">
        <v>7845</v>
      </c>
      <c r="C1356" t="s">
        <v>2868</v>
      </c>
      <c r="D1356" t="s">
        <v>2867</v>
      </c>
      <c r="E1356" s="121">
        <v>43192</v>
      </c>
      <c r="F1356" t="s">
        <v>2504</v>
      </c>
      <c r="H1356" t="s">
        <v>5635</v>
      </c>
      <c r="J1356">
        <v>0</v>
      </c>
    </row>
    <row r="1357" spans="1:10">
      <c r="A1357" t="s">
        <v>5340</v>
      </c>
      <c r="B1357" t="s">
        <v>7846</v>
      </c>
      <c r="C1357" t="s">
        <v>1180</v>
      </c>
      <c r="D1357" t="s">
        <v>2869</v>
      </c>
      <c r="E1357" s="121">
        <v>43192</v>
      </c>
      <c r="F1357" t="s">
        <v>2504</v>
      </c>
      <c r="H1357" t="s">
        <v>5635</v>
      </c>
      <c r="J1357">
        <v>0</v>
      </c>
    </row>
    <row r="1358" spans="1:10">
      <c r="A1358" t="s">
        <v>5340</v>
      </c>
      <c r="B1358" t="s">
        <v>7847</v>
      </c>
      <c r="C1358" t="s">
        <v>1604</v>
      </c>
      <c r="D1358" t="s">
        <v>2870</v>
      </c>
      <c r="E1358" s="121">
        <v>43192</v>
      </c>
      <c r="F1358" t="s">
        <v>2504</v>
      </c>
      <c r="H1358" t="s">
        <v>5635</v>
      </c>
      <c r="J1358">
        <v>0</v>
      </c>
    </row>
    <row r="1359" spans="1:10">
      <c r="A1359" t="s">
        <v>5340</v>
      </c>
      <c r="B1359" t="s">
        <v>7848</v>
      </c>
      <c r="C1359" t="s">
        <v>2872</v>
      </c>
      <c r="D1359" t="s">
        <v>2871</v>
      </c>
      <c r="E1359" s="121">
        <v>43192</v>
      </c>
      <c r="F1359" t="s">
        <v>2504</v>
      </c>
      <c r="H1359" t="s">
        <v>5635</v>
      </c>
      <c r="J1359">
        <v>1</v>
      </c>
    </row>
    <row r="1360" spans="1:10">
      <c r="A1360" t="s">
        <v>5340</v>
      </c>
      <c r="B1360" t="s">
        <v>7849</v>
      </c>
      <c r="C1360" t="s">
        <v>2874</v>
      </c>
      <c r="D1360" t="s">
        <v>2873</v>
      </c>
      <c r="E1360" s="121">
        <v>43192</v>
      </c>
      <c r="F1360" t="s">
        <v>2504</v>
      </c>
      <c r="H1360" t="s">
        <v>5635</v>
      </c>
      <c r="J1360">
        <v>1</v>
      </c>
    </row>
    <row r="1361" spans="1:10">
      <c r="A1361" t="s">
        <v>5469</v>
      </c>
      <c r="B1361" t="s">
        <v>7850</v>
      </c>
      <c r="C1361" t="s">
        <v>2876</v>
      </c>
      <c r="D1361" t="s">
        <v>2875</v>
      </c>
      <c r="E1361" s="121">
        <v>43194</v>
      </c>
      <c r="F1361" t="s">
        <v>2504</v>
      </c>
      <c r="H1361" t="s">
        <v>5491</v>
      </c>
      <c r="J1361">
        <v>0</v>
      </c>
    </row>
    <row r="1362" spans="1:10">
      <c r="A1362" t="s">
        <v>5306</v>
      </c>
      <c r="B1362" t="s">
        <v>7851</v>
      </c>
      <c r="C1362" t="s">
        <v>2878</v>
      </c>
      <c r="D1362" t="s">
        <v>2877</v>
      </c>
      <c r="E1362" s="121">
        <v>43195</v>
      </c>
      <c r="F1362" t="s">
        <v>2504</v>
      </c>
      <c r="H1362" t="s">
        <v>5602</v>
      </c>
      <c r="J1362">
        <v>0</v>
      </c>
    </row>
    <row r="1363" spans="1:10">
      <c r="A1363" t="s">
        <v>5306</v>
      </c>
      <c r="B1363" t="s">
        <v>7852</v>
      </c>
      <c r="C1363" t="s">
        <v>2880</v>
      </c>
      <c r="D1363" t="s">
        <v>2879</v>
      </c>
      <c r="E1363" s="121">
        <v>43196</v>
      </c>
      <c r="F1363" t="s">
        <v>2504</v>
      </c>
      <c r="H1363" t="s">
        <v>5602</v>
      </c>
      <c r="J1363">
        <v>0</v>
      </c>
    </row>
    <row r="1364" spans="1:10">
      <c r="A1364" t="s">
        <v>5306</v>
      </c>
      <c r="B1364" t="s">
        <v>7853</v>
      </c>
      <c r="C1364" t="s">
        <v>2882</v>
      </c>
      <c r="D1364" t="s">
        <v>2881</v>
      </c>
      <c r="E1364" s="121">
        <v>43197</v>
      </c>
      <c r="F1364" t="s">
        <v>2504</v>
      </c>
      <c r="H1364" t="s">
        <v>5602</v>
      </c>
      <c r="J1364">
        <v>1</v>
      </c>
    </row>
    <row r="1365" spans="1:10">
      <c r="A1365" t="s">
        <v>5306</v>
      </c>
      <c r="B1365" t="s">
        <v>7854</v>
      </c>
      <c r="C1365" t="s">
        <v>2884</v>
      </c>
      <c r="D1365" t="s">
        <v>2883</v>
      </c>
      <c r="E1365" s="121">
        <v>43198</v>
      </c>
      <c r="F1365" t="s">
        <v>2504</v>
      </c>
      <c r="H1365" t="s">
        <v>5659</v>
      </c>
      <c r="J1365">
        <v>1</v>
      </c>
    </row>
    <row r="1366" spans="1:10">
      <c r="A1366" t="s">
        <v>5306</v>
      </c>
      <c r="B1366" t="s">
        <v>7855</v>
      </c>
      <c r="C1366" t="s">
        <v>2886</v>
      </c>
      <c r="D1366" t="s">
        <v>2885</v>
      </c>
      <c r="E1366" s="121">
        <v>43199</v>
      </c>
      <c r="F1366" t="s">
        <v>2504</v>
      </c>
      <c r="H1366" t="s">
        <v>5648</v>
      </c>
      <c r="J1366">
        <v>0</v>
      </c>
    </row>
    <row r="1367" spans="1:10">
      <c r="A1367" t="s">
        <v>5306</v>
      </c>
      <c r="B1367" t="s">
        <v>7856</v>
      </c>
      <c r="C1367" t="s">
        <v>2888</v>
      </c>
      <c r="D1367" t="s">
        <v>2887</v>
      </c>
      <c r="E1367" s="121">
        <v>43191</v>
      </c>
      <c r="F1367" t="s">
        <v>2504</v>
      </c>
      <c r="H1367" t="s">
        <v>5581</v>
      </c>
      <c r="J1367">
        <v>0</v>
      </c>
    </row>
    <row r="1368" spans="1:10">
      <c r="A1368" t="s">
        <v>5306</v>
      </c>
      <c r="B1368" t="s">
        <v>7857</v>
      </c>
      <c r="C1368" t="s">
        <v>2890</v>
      </c>
      <c r="D1368" t="s">
        <v>2889</v>
      </c>
      <c r="E1368" s="121">
        <v>43191</v>
      </c>
      <c r="F1368" t="s">
        <v>2504</v>
      </c>
      <c r="H1368" t="s">
        <v>5581</v>
      </c>
      <c r="J1368">
        <v>0</v>
      </c>
    </row>
    <row r="1369" spans="1:10">
      <c r="A1369" t="s">
        <v>5306</v>
      </c>
      <c r="B1369" t="s">
        <v>7858</v>
      </c>
      <c r="C1369" t="s">
        <v>2892</v>
      </c>
      <c r="D1369" t="s">
        <v>2891</v>
      </c>
      <c r="E1369" s="121">
        <v>43191</v>
      </c>
      <c r="F1369" t="s">
        <v>2504</v>
      </c>
      <c r="H1369" t="s">
        <v>5581</v>
      </c>
      <c r="J1369">
        <v>1</v>
      </c>
    </row>
    <row r="1370" spans="1:10">
      <c r="A1370" t="s">
        <v>5306</v>
      </c>
      <c r="B1370" t="s">
        <v>7639</v>
      </c>
      <c r="C1370" t="s">
        <v>2447</v>
      </c>
      <c r="D1370" t="s">
        <v>2893</v>
      </c>
      <c r="E1370" s="121">
        <v>43191</v>
      </c>
      <c r="F1370" t="s">
        <v>2504</v>
      </c>
      <c r="H1370" t="s">
        <v>5581</v>
      </c>
      <c r="J1370">
        <v>1</v>
      </c>
    </row>
    <row r="1371" spans="1:10">
      <c r="A1371" t="s">
        <v>5306</v>
      </c>
      <c r="B1371" t="s">
        <v>7859</v>
      </c>
      <c r="C1371" t="s">
        <v>2895</v>
      </c>
      <c r="D1371" t="s">
        <v>2894</v>
      </c>
      <c r="E1371" s="121">
        <v>43192</v>
      </c>
      <c r="F1371" t="s">
        <v>107</v>
      </c>
      <c r="H1371" t="s">
        <v>5648</v>
      </c>
      <c r="J1371">
        <v>0</v>
      </c>
    </row>
    <row r="1372" spans="1:10">
      <c r="A1372" t="s">
        <v>5306</v>
      </c>
      <c r="B1372" t="s">
        <v>7860</v>
      </c>
      <c r="C1372" t="s">
        <v>2897</v>
      </c>
      <c r="D1372" t="s">
        <v>2896</v>
      </c>
      <c r="E1372" s="121">
        <v>43196</v>
      </c>
      <c r="F1372" t="s">
        <v>2504</v>
      </c>
      <c r="H1372" t="s">
        <v>5560</v>
      </c>
      <c r="J1372">
        <v>0</v>
      </c>
    </row>
    <row r="1373" spans="1:10">
      <c r="A1373" t="s">
        <v>5306</v>
      </c>
      <c r="B1373" t="s">
        <v>7861</v>
      </c>
      <c r="C1373" t="s">
        <v>2899</v>
      </c>
      <c r="D1373" t="s">
        <v>2898</v>
      </c>
      <c r="E1373" s="121">
        <v>43196</v>
      </c>
      <c r="F1373" t="s">
        <v>2504</v>
      </c>
      <c r="H1373" t="s">
        <v>5560</v>
      </c>
      <c r="J1373">
        <v>0</v>
      </c>
    </row>
    <row r="1374" spans="1:10">
      <c r="A1374" t="s">
        <v>5306</v>
      </c>
      <c r="B1374" t="s">
        <v>7862</v>
      </c>
      <c r="C1374" t="s">
        <v>2901</v>
      </c>
      <c r="D1374" t="s">
        <v>2900</v>
      </c>
      <c r="E1374" s="121">
        <v>43196</v>
      </c>
      <c r="F1374" t="s">
        <v>2504</v>
      </c>
      <c r="H1374" t="s">
        <v>5648</v>
      </c>
      <c r="J1374">
        <v>0</v>
      </c>
    </row>
    <row r="1375" spans="1:10">
      <c r="A1375" t="s">
        <v>5389</v>
      </c>
      <c r="B1375" t="s">
        <v>7420</v>
      </c>
      <c r="C1375" t="s">
        <v>2002</v>
      </c>
      <c r="D1375" t="s">
        <v>2902</v>
      </c>
      <c r="E1375" s="121">
        <v>43196</v>
      </c>
      <c r="F1375" t="s">
        <v>2504</v>
      </c>
      <c r="H1375" t="s">
        <v>5660</v>
      </c>
      <c r="J1375">
        <v>1</v>
      </c>
    </row>
    <row r="1376" spans="1:10">
      <c r="A1376" t="s">
        <v>5340</v>
      </c>
      <c r="B1376" t="s">
        <v>7486</v>
      </c>
      <c r="C1376" t="s">
        <v>2134</v>
      </c>
      <c r="D1376" t="s">
        <v>2903</v>
      </c>
      <c r="E1376" s="121">
        <v>43199</v>
      </c>
      <c r="F1376" t="s">
        <v>2504</v>
      </c>
      <c r="H1376" t="s">
        <v>5635</v>
      </c>
      <c r="J1376">
        <v>1</v>
      </c>
    </row>
    <row r="1377" spans="1:10">
      <c r="A1377" t="s">
        <v>5389</v>
      </c>
      <c r="B1377" t="s">
        <v>7863</v>
      </c>
      <c r="C1377" t="s">
        <v>2905</v>
      </c>
      <c r="D1377" t="s">
        <v>2904</v>
      </c>
      <c r="E1377" s="121">
        <v>43199</v>
      </c>
      <c r="F1377" t="s">
        <v>2504</v>
      </c>
      <c r="H1377" t="s">
        <v>5654</v>
      </c>
      <c r="J1377">
        <v>0</v>
      </c>
    </row>
    <row r="1378" spans="1:10">
      <c r="A1378" t="s">
        <v>5389</v>
      </c>
      <c r="B1378" t="s">
        <v>7864</v>
      </c>
      <c r="C1378" t="s">
        <v>2907</v>
      </c>
      <c r="D1378" t="s">
        <v>2906</v>
      </c>
      <c r="E1378" s="121">
        <v>43199</v>
      </c>
      <c r="F1378" t="s">
        <v>2316</v>
      </c>
      <c r="H1378" t="s">
        <v>5613</v>
      </c>
      <c r="J1378">
        <v>0</v>
      </c>
    </row>
    <row r="1379" spans="1:10">
      <c r="A1379" t="s">
        <v>5661</v>
      </c>
      <c r="B1379" t="s">
        <v>7865</v>
      </c>
      <c r="C1379" t="s">
        <v>2909</v>
      </c>
      <c r="D1379" t="s">
        <v>2908</v>
      </c>
      <c r="E1379" s="121">
        <v>43201</v>
      </c>
      <c r="F1379" t="s">
        <v>2504</v>
      </c>
      <c r="H1379" t="s">
        <v>5640</v>
      </c>
      <c r="J1379">
        <v>0</v>
      </c>
    </row>
    <row r="1380" spans="1:10">
      <c r="A1380" t="s">
        <v>5389</v>
      </c>
      <c r="B1380" t="s">
        <v>7866</v>
      </c>
      <c r="C1380" t="s">
        <v>2911</v>
      </c>
      <c r="D1380" t="s">
        <v>2910</v>
      </c>
      <c r="E1380" s="121">
        <v>43201</v>
      </c>
      <c r="F1380" t="s">
        <v>2504</v>
      </c>
      <c r="H1380" t="s">
        <v>5591</v>
      </c>
      <c r="J1380">
        <v>0</v>
      </c>
    </row>
    <row r="1381" spans="1:10">
      <c r="A1381" t="s">
        <v>5306</v>
      </c>
      <c r="B1381" t="s">
        <v>7867</v>
      </c>
      <c r="C1381" t="s">
        <v>2913</v>
      </c>
      <c r="D1381" t="s">
        <v>2912</v>
      </c>
      <c r="E1381" s="121">
        <v>43201</v>
      </c>
      <c r="F1381" t="s">
        <v>2914</v>
      </c>
      <c r="H1381" t="s">
        <v>5648</v>
      </c>
      <c r="J1381">
        <v>0</v>
      </c>
    </row>
    <row r="1382" spans="1:10">
      <c r="A1382" t="s">
        <v>5389</v>
      </c>
      <c r="B1382" t="s">
        <v>7868</v>
      </c>
      <c r="C1382" t="s">
        <v>2916</v>
      </c>
      <c r="D1382" t="s">
        <v>2915</v>
      </c>
      <c r="E1382" s="121">
        <v>43202</v>
      </c>
      <c r="F1382" t="s">
        <v>2504</v>
      </c>
      <c r="H1382" t="s">
        <v>5591</v>
      </c>
      <c r="J1382">
        <v>0</v>
      </c>
    </row>
    <row r="1383" spans="1:10">
      <c r="A1383" t="s">
        <v>5438</v>
      </c>
      <c r="B1383" t="s">
        <v>7869</v>
      </c>
      <c r="C1383" t="s">
        <v>2918</v>
      </c>
      <c r="D1383" t="s">
        <v>2917</v>
      </c>
      <c r="E1383" s="121">
        <v>43200</v>
      </c>
      <c r="F1383" t="s">
        <v>2504</v>
      </c>
      <c r="H1383" t="s">
        <v>5605</v>
      </c>
      <c r="J1383">
        <v>0</v>
      </c>
    </row>
    <row r="1384" spans="1:10">
      <c r="A1384" t="s">
        <v>5438</v>
      </c>
      <c r="B1384" t="s">
        <v>7870</v>
      </c>
      <c r="C1384" t="s">
        <v>2920</v>
      </c>
      <c r="D1384" t="s">
        <v>2919</v>
      </c>
      <c r="E1384" s="121">
        <v>43200</v>
      </c>
      <c r="F1384" t="s">
        <v>2316</v>
      </c>
      <c r="H1384" t="s">
        <v>5570</v>
      </c>
      <c r="J1384">
        <v>0</v>
      </c>
    </row>
    <row r="1385" spans="1:10">
      <c r="A1385" t="s">
        <v>5438</v>
      </c>
      <c r="B1385" t="s">
        <v>7871</v>
      </c>
      <c r="C1385" t="s">
        <v>2922</v>
      </c>
      <c r="D1385" t="s">
        <v>2921</v>
      </c>
      <c r="E1385" s="121">
        <v>43196</v>
      </c>
      <c r="F1385" t="s">
        <v>2504</v>
      </c>
      <c r="H1385" t="s">
        <v>5484</v>
      </c>
      <c r="J1385">
        <v>0</v>
      </c>
    </row>
    <row r="1386" spans="1:10">
      <c r="A1386" t="s">
        <v>5306</v>
      </c>
      <c r="B1386" t="s">
        <v>7872</v>
      </c>
      <c r="C1386" t="s">
        <v>2924</v>
      </c>
      <c r="D1386" t="s">
        <v>2923</v>
      </c>
      <c r="E1386" s="121">
        <v>43203</v>
      </c>
      <c r="F1386" t="s">
        <v>2504</v>
      </c>
      <c r="H1386" t="s">
        <v>5596</v>
      </c>
      <c r="J1386">
        <v>0</v>
      </c>
    </row>
    <row r="1387" spans="1:10">
      <c r="A1387" t="s">
        <v>5306</v>
      </c>
      <c r="B1387" t="s">
        <v>7873</v>
      </c>
      <c r="C1387" t="s">
        <v>2926</v>
      </c>
      <c r="D1387" t="s">
        <v>2925</v>
      </c>
      <c r="E1387" s="121">
        <v>43203</v>
      </c>
      <c r="F1387" t="s">
        <v>2504</v>
      </c>
      <c r="H1387" t="s">
        <v>5596</v>
      </c>
      <c r="J1387">
        <v>0</v>
      </c>
    </row>
    <row r="1388" spans="1:10">
      <c r="A1388" t="s">
        <v>5306</v>
      </c>
      <c r="B1388" t="s">
        <v>7874</v>
      </c>
      <c r="C1388" t="s">
        <v>2928</v>
      </c>
      <c r="D1388" t="s">
        <v>2927</v>
      </c>
      <c r="E1388" s="121">
        <v>43203</v>
      </c>
      <c r="F1388" t="s">
        <v>2504</v>
      </c>
      <c r="H1388" t="s">
        <v>5533</v>
      </c>
      <c r="J1388">
        <v>1</v>
      </c>
    </row>
    <row r="1389" spans="1:10">
      <c r="A1389" t="s">
        <v>5469</v>
      </c>
      <c r="B1389" t="s">
        <v>7875</v>
      </c>
      <c r="C1389" t="s">
        <v>2930</v>
      </c>
      <c r="D1389" t="s">
        <v>2929</v>
      </c>
      <c r="E1389" s="121" t="s">
        <v>2931</v>
      </c>
      <c r="F1389" t="s">
        <v>2504</v>
      </c>
      <c r="H1389" t="s">
        <v>5662</v>
      </c>
      <c r="J1389">
        <v>0</v>
      </c>
    </row>
    <row r="1390" spans="1:10">
      <c r="A1390" t="s">
        <v>5469</v>
      </c>
      <c r="B1390" t="s">
        <v>7876</v>
      </c>
      <c r="C1390" t="s">
        <v>425</v>
      </c>
      <c r="D1390" t="s">
        <v>2932</v>
      </c>
      <c r="E1390" s="121" t="s">
        <v>2931</v>
      </c>
      <c r="F1390" t="s">
        <v>2504</v>
      </c>
      <c r="H1390" t="s">
        <v>5662</v>
      </c>
      <c r="J1390">
        <v>0</v>
      </c>
    </row>
    <row r="1391" spans="1:10">
      <c r="A1391" t="s">
        <v>5469</v>
      </c>
      <c r="B1391" t="s">
        <v>7877</v>
      </c>
      <c r="C1391" t="s">
        <v>2934</v>
      </c>
      <c r="D1391" t="s">
        <v>2933</v>
      </c>
      <c r="E1391" s="121" t="s">
        <v>2931</v>
      </c>
      <c r="F1391" t="s">
        <v>2504</v>
      </c>
      <c r="H1391" t="s">
        <v>5662</v>
      </c>
      <c r="J1391">
        <v>0</v>
      </c>
    </row>
    <row r="1392" spans="1:10">
      <c r="A1392" t="s">
        <v>5438</v>
      </c>
      <c r="B1392" t="s">
        <v>7878</v>
      </c>
      <c r="C1392" t="s">
        <v>2936</v>
      </c>
      <c r="D1392" t="s">
        <v>2935</v>
      </c>
      <c r="E1392" s="121">
        <v>43206</v>
      </c>
      <c r="F1392" t="s">
        <v>2504</v>
      </c>
      <c r="H1392" t="s">
        <v>5464</v>
      </c>
      <c r="J1392">
        <v>0</v>
      </c>
    </row>
    <row r="1393" spans="1:10">
      <c r="A1393" t="s">
        <v>5306</v>
      </c>
      <c r="B1393" t="s">
        <v>7879</v>
      </c>
      <c r="C1393" t="s">
        <v>2938</v>
      </c>
      <c r="D1393" t="s">
        <v>2937</v>
      </c>
      <c r="E1393" s="121">
        <v>43206</v>
      </c>
      <c r="F1393" t="s">
        <v>2504</v>
      </c>
      <c r="H1393" t="s">
        <v>5581</v>
      </c>
      <c r="J1393">
        <v>0</v>
      </c>
    </row>
    <row r="1394" spans="1:10">
      <c r="A1394" t="s">
        <v>5438</v>
      </c>
      <c r="B1394" t="s">
        <v>7880</v>
      </c>
      <c r="C1394" t="s">
        <v>2940</v>
      </c>
      <c r="D1394" t="s">
        <v>2939</v>
      </c>
      <c r="E1394" s="121">
        <v>43206</v>
      </c>
      <c r="F1394" t="s">
        <v>2504</v>
      </c>
      <c r="H1394" t="s">
        <v>5605</v>
      </c>
      <c r="J1394">
        <v>0</v>
      </c>
    </row>
    <row r="1395" spans="1:10">
      <c r="A1395" t="s">
        <v>5389</v>
      </c>
      <c r="B1395" t="s">
        <v>7881</v>
      </c>
      <c r="C1395" t="s">
        <v>2942</v>
      </c>
      <c r="D1395" t="s">
        <v>2941</v>
      </c>
      <c r="E1395" s="121">
        <v>43207</v>
      </c>
      <c r="F1395" t="s">
        <v>2504</v>
      </c>
      <c r="H1395" t="s">
        <v>5618</v>
      </c>
      <c r="J1395">
        <v>0</v>
      </c>
    </row>
    <row r="1396" spans="1:10">
      <c r="A1396" t="s">
        <v>5306</v>
      </c>
      <c r="B1396" t="s">
        <v>7882</v>
      </c>
      <c r="C1396" t="s">
        <v>2944</v>
      </c>
      <c r="D1396" t="s">
        <v>2943</v>
      </c>
      <c r="E1396" s="121">
        <v>43207</v>
      </c>
      <c r="F1396" t="s">
        <v>2316</v>
      </c>
      <c r="H1396" t="s">
        <v>5663</v>
      </c>
      <c r="J1396">
        <v>0</v>
      </c>
    </row>
    <row r="1397" spans="1:10">
      <c r="A1397" t="s">
        <v>5306</v>
      </c>
      <c r="B1397" t="s">
        <v>7883</v>
      </c>
      <c r="C1397" t="s">
        <v>2946</v>
      </c>
      <c r="D1397" t="s">
        <v>2945</v>
      </c>
      <c r="E1397" s="121">
        <v>43207</v>
      </c>
      <c r="F1397" t="s">
        <v>2316</v>
      </c>
      <c r="H1397" t="s">
        <v>5663</v>
      </c>
      <c r="J1397">
        <v>0</v>
      </c>
    </row>
    <row r="1398" spans="1:10">
      <c r="A1398" t="s">
        <v>5661</v>
      </c>
      <c r="B1398" t="s">
        <v>7884</v>
      </c>
      <c r="C1398" t="s">
        <v>2948</v>
      </c>
      <c r="D1398" t="s">
        <v>2947</v>
      </c>
      <c r="E1398" s="121">
        <v>43207</v>
      </c>
      <c r="F1398" t="s">
        <v>2504</v>
      </c>
      <c r="H1398" t="s">
        <v>5345</v>
      </c>
      <c r="J1398">
        <v>0</v>
      </c>
    </row>
    <row r="1399" spans="1:10">
      <c r="A1399" t="s">
        <v>5340</v>
      </c>
      <c r="B1399" t="s">
        <v>7885</v>
      </c>
      <c r="C1399" t="s">
        <v>2950</v>
      </c>
      <c r="D1399" t="s">
        <v>2949</v>
      </c>
      <c r="E1399" s="121">
        <v>43207</v>
      </c>
      <c r="F1399" t="s">
        <v>2504</v>
      </c>
      <c r="H1399" t="s">
        <v>5345</v>
      </c>
      <c r="J1399">
        <v>0</v>
      </c>
    </row>
    <row r="1400" spans="1:10">
      <c r="A1400" t="s">
        <v>5389</v>
      </c>
      <c r="B1400" t="s">
        <v>7886</v>
      </c>
      <c r="C1400" t="s">
        <v>2952</v>
      </c>
      <c r="D1400" t="s">
        <v>2951</v>
      </c>
      <c r="E1400" s="121">
        <v>43207</v>
      </c>
      <c r="F1400" t="s">
        <v>2504</v>
      </c>
      <c r="H1400" t="s">
        <v>5654</v>
      </c>
      <c r="J1400">
        <v>0</v>
      </c>
    </row>
    <row r="1401" spans="1:10">
      <c r="A1401" t="s">
        <v>5389</v>
      </c>
      <c r="B1401" t="s">
        <v>7887</v>
      </c>
      <c r="C1401" t="s">
        <v>2954</v>
      </c>
      <c r="D1401" t="s">
        <v>2953</v>
      </c>
      <c r="E1401" s="121">
        <v>43207</v>
      </c>
      <c r="F1401" t="s">
        <v>2504</v>
      </c>
      <c r="H1401" t="s">
        <v>5654</v>
      </c>
      <c r="J1401">
        <v>0</v>
      </c>
    </row>
    <row r="1402" spans="1:10">
      <c r="A1402" t="s">
        <v>5306</v>
      </c>
      <c r="B1402" t="s">
        <v>7888</v>
      </c>
      <c r="C1402" t="s">
        <v>2956</v>
      </c>
      <c r="D1402" t="s">
        <v>2955</v>
      </c>
      <c r="E1402" s="121">
        <v>43207</v>
      </c>
      <c r="F1402" t="s">
        <v>2504</v>
      </c>
      <c r="H1402" t="s">
        <v>5596</v>
      </c>
      <c r="J1402">
        <v>0</v>
      </c>
    </row>
    <row r="1403" spans="1:10">
      <c r="A1403" t="s">
        <v>5438</v>
      </c>
      <c r="B1403" t="s">
        <v>7880</v>
      </c>
      <c r="C1403" t="s">
        <v>2940</v>
      </c>
      <c r="D1403" t="s">
        <v>2957</v>
      </c>
      <c r="E1403" s="121">
        <v>43206</v>
      </c>
      <c r="F1403" t="s">
        <v>2504</v>
      </c>
      <c r="H1403" t="s">
        <v>5664</v>
      </c>
      <c r="J1403">
        <v>0</v>
      </c>
    </row>
    <row r="1404" spans="1:10">
      <c r="A1404" t="s">
        <v>5389</v>
      </c>
      <c r="B1404" t="s">
        <v>7889</v>
      </c>
      <c r="C1404" t="s">
        <v>2959</v>
      </c>
      <c r="D1404" t="s">
        <v>2958</v>
      </c>
      <c r="E1404" s="121">
        <v>43204</v>
      </c>
      <c r="F1404" t="s">
        <v>2316</v>
      </c>
      <c r="H1404" t="s">
        <v>5665</v>
      </c>
      <c r="J1404">
        <v>0</v>
      </c>
    </row>
    <row r="1405" spans="1:10">
      <c r="A1405" t="s">
        <v>5661</v>
      </c>
      <c r="B1405" t="s">
        <v>7890</v>
      </c>
      <c r="C1405" t="s">
        <v>2961</v>
      </c>
      <c r="D1405" t="s">
        <v>2960</v>
      </c>
      <c r="E1405" s="121">
        <v>43211</v>
      </c>
      <c r="F1405" t="s">
        <v>2504</v>
      </c>
      <c r="H1405" t="s">
        <v>5640</v>
      </c>
      <c r="J1405">
        <v>0</v>
      </c>
    </row>
    <row r="1406" spans="1:10">
      <c r="A1406" t="s">
        <v>5306</v>
      </c>
      <c r="B1406" t="s">
        <v>7891</v>
      </c>
      <c r="C1406" t="s">
        <v>2963</v>
      </c>
      <c r="D1406" t="s">
        <v>2962</v>
      </c>
      <c r="E1406" s="121">
        <v>43201</v>
      </c>
      <c r="F1406" t="s">
        <v>2509</v>
      </c>
      <c r="H1406" t="s">
        <v>5648</v>
      </c>
      <c r="J1406">
        <v>1</v>
      </c>
    </row>
    <row r="1407" spans="1:10">
      <c r="A1407" t="s">
        <v>5306</v>
      </c>
      <c r="B1407" t="s">
        <v>7892</v>
      </c>
      <c r="C1407" t="s">
        <v>2965</v>
      </c>
      <c r="D1407" t="s">
        <v>2964</v>
      </c>
      <c r="E1407" s="121">
        <v>43207</v>
      </c>
      <c r="F1407" t="s">
        <v>2504</v>
      </c>
      <c r="H1407" t="s">
        <v>5648</v>
      </c>
      <c r="J1407">
        <v>0</v>
      </c>
    </row>
    <row r="1408" spans="1:10">
      <c r="A1408" t="s">
        <v>5306</v>
      </c>
      <c r="B1408" t="s">
        <v>7893</v>
      </c>
      <c r="C1408" t="s">
        <v>2967</v>
      </c>
      <c r="D1408" t="s">
        <v>2966</v>
      </c>
      <c r="E1408" s="121">
        <v>43207</v>
      </c>
      <c r="F1408" t="s">
        <v>2504</v>
      </c>
      <c r="H1408" t="s">
        <v>5648</v>
      </c>
      <c r="J1408">
        <v>0</v>
      </c>
    </row>
    <row r="1409" spans="1:10">
      <c r="A1409" t="s">
        <v>58</v>
      </c>
      <c r="B1409" t="s">
        <v>7894</v>
      </c>
      <c r="C1409" t="s">
        <v>39</v>
      </c>
      <c r="D1409" t="s">
        <v>47</v>
      </c>
      <c r="E1409" s="121">
        <v>43192</v>
      </c>
      <c r="F1409" t="s">
        <v>2504</v>
      </c>
      <c r="H1409" t="s">
        <v>5517</v>
      </c>
      <c r="J1409">
        <v>0</v>
      </c>
    </row>
    <row r="1410" spans="1:10">
      <c r="A1410" t="s">
        <v>5389</v>
      </c>
      <c r="B1410" t="s">
        <v>7895</v>
      </c>
      <c r="C1410" t="s">
        <v>2969</v>
      </c>
      <c r="D1410" t="s">
        <v>2968</v>
      </c>
      <c r="E1410" s="121">
        <v>43192</v>
      </c>
      <c r="F1410" t="s">
        <v>2504</v>
      </c>
      <c r="H1410" t="s">
        <v>5425</v>
      </c>
      <c r="J1410">
        <v>0</v>
      </c>
    </row>
    <row r="1411" spans="1:10">
      <c r="A1411" t="s">
        <v>5306</v>
      </c>
      <c r="B1411" t="s">
        <v>7896</v>
      </c>
      <c r="C1411" t="s">
        <v>2971</v>
      </c>
      <c r="D1411" t="s">
        <v>2970</v>
      </c>
      <c r="E1411" s="121">
        <v>43211</v>
      </c>
      <c r="F1411" t="s">
        <v>2504</v>
      </c>
      <c r="H1411" t="s">
        <v>5666</v>
      </c>
      <c r="J1411">
        <v>0</v>
      </c>
    </row>
    <row r="1412" spans="1:10">
      <c r="A1412" t="s">
        <v>5438</v>
      </c>
      <c r="B1412" t="s">
        <v>7897</v>
      </c>
      <c r="C1412" t="s">
        <v>2973</v>
      </c>
      <c r="D1412" t="s">
        <v>2972</v>
      </c>
      <c r="E1412" s="121">
        <v>43211</v>
      </c>
      <c r="F1412" t="s">
        <v>2504</v>
      </c>
      <c r="H1412" t="s">
        <v>5481</v>
      </c>
      <c r="J1412">
        <v>0</v>
      </c>
    </row>
    <row r="1413" spans="1:10">
      <c r="A1413" t="s">
        <v>5340</v>
      </c>
      <c r="B1413" t="s">
        <v>7898</v>
      </c>
      <c r="C1413" t="s">
        <v>2975</v>
      </c>
      <c r="D1413" t="s">
        <v>2974</v>
      </c>
      <c r="E1413" s="121">
        <v>43214</v>
      </c>
      <c r="F1413" t="s">
        <v>2504</v>
      </c>
      <c r="H1413" t="s">
        <v>5347</v>
      </c>
      <c r="J1413">
        <v>1</v>
      </c>
    </row>
    <row r="1414" spans="1:10">
      <c r="A1414" t="s">
        <v>5389</v>
      </c>
      <c r="B1414" t="s">
        <v>7899</v>
      </c>
      <c r="C1414" t="s">
        <v>2977</v>
      </c>
      <c r="D1414" t="s">
        <v>2976</v>
      </c>
      <c r="E1414" s="121">
        <v>43211</v>
      </c>
      <c r="F1414" t="s">
        <v>2504</v>
      </c>
      <c r="H1414" t="s">
        <v>5426</v>
      </c>
      <c r="J1414">
        <v>0</v>
      </c>
    </row>
    <row r="1415" spans="1:10">
      <c r="A1415" t="s">
        <v>5306</v>
      </c>
      <c r="B1415" t="s">
        <v>7900</v>
      </c>
      <c r="C1415" t="s">
        <v>2979</v>
      </c>
      <c r="D1415" t="s">
        <v>2978</v>
      </c>
      <c r="E1415" s="121">
        <v>43214</v>
      </c>
      <c r="F1415" t="s">
        <v>2504</v>
      </c>
      <c r="H1415" t="s">
        <v>5648</v>
      </c>
      <c r="J1415">
        <v>0</v>
      </c>
    </row>
    <row r="1416" spans="1:10">
      <c r="A1416" t="s">
        <v>5306</v>
      </c>
      <c r="B1416" t="s">
        <v>7901</v>
      </c>
      <c r="C1416" t="s">
        <v>2981</v>
      </c>
      <c r="D1416" t="s">
        <v>2980</v>
      </c>
      <c r="E1416" s="121">
        <v>43214</v>
      </c>
      <c r="F1416" t="s">
        <v>2509</v>
      </c>
      <c r="H1416" t="s">
        <v>5648</v>
      </c>
      <c r="J1416">
        <v>0</v>
      </c>
    </row>
    <row r="1417" spans="1:10">
      <c r="A1417" t="s">
        <v>5306</v>
      </c>
      <c r="B1417" t="s">
        <v>7902</v>
      </c>
      <c r="C1417" t="s">
        <v>2983</v>
      </c>
      <c r="D1417" t="s">
        <v>2982</v>
      </c>
      <c r="E1417" s="121">
        <v>43227</v>
      </c>
      <c r="F1417" t="s">
        <v>2504</v>
      </c>
      <c r="H1417" t="s">
        <v>5533</v>
      </c>
      <c r="J1417">
        <v>0</v>
      </c>
    </row>
    <row r="1418" spans="1:10">
      <c r="A1418" t="s">
        <v>5306</v>
      </c>
      <c r="B1418" t="s">
        <v>7903</v>
      </c>
      <c r="C1418" t="s">
        <v>2985</v>
      </c>
      <c r="D1418" t="s">
        <v>2984</v>
      </c>
      <c r="E1418" s="121">
        <v>43227</v>
      </c>
      <c r="F1418" t="s">
        <v>2504</v>
      </c>
      <c r="H1418" t="s">
        <v>5533</v>
      </c>
      <c r="J1418">
        <v>1</v>
      </c>
    </row>
    <row r="1419" spans="1:10">
      <c r="A1419" t="s">
        <v>5306</v>
      </c>
      <c r="B1419" t="s">
        <v>7904</v>
      </c>
      <c r="C1419" t="s">
        <v>2987</v>
      </c>
      <c r="D1419" t="s">
        <v>2986</v>
      </c>
      <c r="E1419" s="121">
        <v>43216</v>
      </c>
      <c r="F1419" t="s">
        <v>2504</v>
      </c>
      <c r="H1419" t="s">
        <v>5648</v>
      </c>
      <c r="J1419">
        <v>1</v>
      </c>
    </row>
    <row r="1420" spans="1:10">
      <c r="A1420" t="s">
        <v>5469</v>
      </c>
      <c r="B1420" t="s">
        <v>7905</v>
      </c>
      <c r="C1420" t="s">
        <v>2989</v>
      </c>
      <c r="D1420" t="s">
        <v>2988</v>
      </c>
      <c r="E1420" s="121" t="s">
        <v>2990</v>
      </c>
      <c r="F1420" t="s">
        <v>2504</v>
      </c>
      <c r="H1420" t="s">
        <v>5567</v>
      </c>
      <c r="J1420">
        <v>0</v>
      </c>
    </row>
    <row r="1421" spans="1:10">
      <c r="A1421" t="s">
        <v>5469</v>
      </c>
      <c r="B1421" t="s">
        <v>7906</v>
      </c>
      <c r="C1421" t="s">
        <v>2992</v>
      </c>
      <c r="D1421" t="s">
        <v>2991</v>
      </c>
      <c r="E1421" s="121" t="s">
        <v>2990</v>
      </c>
      <c r="F1421" t="s">
        <v>2504</v>
      </c>
      <c r="H1421" t="s">
        <v>5667</v>
      </c>
      <c r="J1421">
        <v>0</v>
      </c>
    </row>
    <row r="1422" spans="1:10">
      <c r="A1422" t="s">
        <v>5469</v>
      </c>
      <c r="B1422" t="s">
        <v>7907</v>
      </c>
      <c r="C1422" t="s">
        <v>2994</v>
      </c>
      <c r="D1422" t="s">
        <v>2993</v>
      </c>
      <c r="E1422" s="121" t="s">
        <v>2990</v>
      </c>
      <c r="F1422" t="s">
        <v>2504</v>
      </c>
      <c r="H1422" t="s">
        <v>5512</v>
      </c>
      <c r="J1422">
        <v>0</v>
      </c>
    </row>
    <row r="1423" spans="1:10">
      <c r="A1423" t="s">
        <v>5438</v>
      </c>
      <c r="B1423" t="s">
        <v>7908</v>
      </c>
      <c r="C1423" t="s">
        <v>2996</v>
      </c>
      <c r="D1423" t="s">
        <v>2995</v>
      </c>
      <c r="E1423" s="121" t="s">
        <v>2990</v>
      </c>
      <c r="F1423" t="s">
        <v>2316</v>
      </c>
      <c r="H1423" t="s">
        <v>5445</v>
      </c>
      <c r="J1423">
        <v>0</v>
      </c>
    </row>
    <row r="1424" spans="1:10">
      <c r="A1424" t="s">
        <v>5438</v>
      </c>
      <c r="B1424" t="s">
        <v>7909</v>
      </c>
      <c r="C1424" t="s">
        <v>2998</v>
      </c>
      <c r="D1424" t="s">
        <v>2997</v>
      </c>
      <c r="E1424" s="121" t="s">
        <v>2999</v>
      </c>
      <c r="F1424" t="s">
        <v>2504</v>
      </c>
      <c r="H1424" t="s">
        <v>5668</v>
      </c>
      <c r="J1424">
        <v>0</v>
      </c>
    </row>
    <row r="1425" spans="1:10">
      <c r="A1425" t="s">
        <v>5438</v>
      </c>
      <c r="B1425" t="s">
        <v>7910</v>
      </c>
      <c r="C1425" t="s">
        <v>3001</v>
      </c>
      <c r="D1425" t="s">
        <v>3000</v>
      </c>
      <c r="E1425" s="121" t="s">
        <v>2999</v>
      </c>
      <c r="F1425" t="s">
        <v>2504</v>
      </c>
      <c r="H1425" t="s">
        <v>3301</v>
      </c>
      <c r="J1425">
        <v>0</v>
      </c>
    </row>
    <row r="1426" spans="1:10">
      <c r="A1426" t="s">
        <v>5438</v>
      </c>
      <c r="B1426" t="s">
        <v>7911</v>
      </c>
      <c r="C1426" t="s">
        <v>3003</v>
      </c>
      <c r="D1426" t="s">
        <v>3002</v>
      </c>
      <c r="E1426" s="121" t="s">
        <v>2999</v>
      </c>
      <c r="F1426" t="s">
        <v>2504</v>
      </c>
      <c r="H1426" t="s">
        <v>3301</v>
      </c>
      <c r="J1426">
        <v>0</v>
      </c>
    </row>
    <row r="1427" spans="1:10">
      <c r="A1427" t="s">
        <v>5438</v>
      </c>
      <c r="B1427" t="s">
        <v>7912</v>
      </c>
      <c r="C1427" t="s">
        <v>3005</v>
      </c>
      <c r="D1427" t="s">
        <v>3004</v>
      </c>
      <c r="E1427" s="121" t="s">
        <v>2999</v>
      </c>
      <c r="F1427" t="s">
        <v>2504</v>
      </c>
      <c r="H1427" t="s">
        <v>5628</v>
      </c>
      <c r="J1427">
        <v>1</v>
      </c>
    </row>
    <row r="1428" spans="1:10">
      <c r="A1428" t="s">
        <v>5389</v>
      </c>
      <c r="B1428" t="s">
        <v>7913</v>
      </c>
      <c r="C1428" t="s">
        <v>3007</v>
      </c>
      <c r="D1428" t="s">
        <v>3006</v>
      </c>
      <c r="E1428" s="121" t="s">
        <v>2999</v>
      </c>
      <c r="F1428" t="s">
        <v>2504</v>
      </c>
      <c r="H1428" t="s">
        <v>5653</v>
      </c>
      <c r="J1428">
        <v>0</v>
      </c>
    </row>
    <row r="1429" spans="1:10">
      <c r="A1429" t="s">
        <v>5389</v>
      </c>
      <c r="B1429" t="s">
        <v>7914</v>
      </c>
      <c r="C1429" t="s">
        <v>2047</v>
      </c>
      <c r="D1429" t="s">
        <v>3008</v>
      </c>
      <c r="E1429" s="121" t="s">
        <v>2999</v>
      </c>
      <c r="F1429" t="s">
        <v>2504</v>
      </c>
      <c r="H1429" t="s">
        <v>5653</v>
      </c>
      <c r="J1429">
        <v>0</v>
      </c>
    </row>
    <row r="1430" spans="1:10">
      <c r="A1430" t="s">
        <v>5389</v>
      </c>
      <c r="B1430" t="s">
        <v>7915</v>
      </c>
      <c r="C1430" t="s">
        <v>3010</v>
      </c>
      <c r="D1430" t="s">
        <v>3009</v>
      </c>
      <c r="E1430" s="121" t="s">
        <v>2999</v>
      </c>
      <c r="F1430" t="s">
        <v>2504</v>
      </c>
      <c r="H1430" t="s">
        <v>5669</v>
      </c>
      <c r="J1430">
        <v>0</v>
      </c>
    </row>
    <row r="1431" spans="1:10">
      <c r="A1431" t="s">
        <v>5389</v>
      </c>
      <c r="B1431" t="s">
        <v>7916</v>
      </c>
      <c r="C1431" t="s">
        <v>3012</v>
      </c>
      <c r="D1431" t="s">
        <v>3011</v>
      </c>
      <c r="E1431" s="121" t="s">
        <v>2999</v>
      </c>
      <c r="F1431" t="s">
        <v>2504</v>
      </c>
      <c r="H1431" t="s">
        <v>5670</v>
      </c>
      <c r="J1431">
        <v>0</v>
      </c>
    </row>
    <row r="1432" spans="1:10">
      <c r="A1432" t="s">
        <v>5389</v>
      </c>
      <c r="B1432" t="s">
        <v>7917</v>
      </c>
      <c r="C1432" t="s">
        <v>3014</v>
      </c>
      <c r="D1432" t="s">
        <v>3013</v>
      </c>
      <c r="E1432" s="121" t="s">
        <v>2999</v>
      </c>
      <c r="F1432" t="s">
        <v>2316</v>
      </c>
      <c r="H1432" t="s">
        <v>5629</v>
      </c>
      <c r="J1432">
        <v>1</v>
      </c>
    </row>
    <row r="1433" spans="1:10">
      <c r="A1433" t="s">
        <v>5306</v>
      </c>
      <c r="B1433" t="s">
        <v>7918</v>
      </c>
      <c r="C1433" t="s">
        <v>3016</v>
      </c>
      <c r="D1433" t="s">
        <v>3015</v>
      </c>
      <c r="E1433" s="121" t="s">
        <v>2999</v>
      </c>
      <c r="F1433" t="s">
        <v>2504</v>
      </c>
      <c r="H1433" t="s">
        <v>5583</v>
      </c>
      <c r="J1433">
        <v>0</v>
      </c>
    </row>
    <row r="1434" spans="1:10">
      <c r="A1434" t="s">
        <v>5306</v>
      </c>
      <c r="B1434" t="s">
        <v>7919</v>
      </c>
      <c r="C1434" t="s">
        <v>3018</v>
      </c>
      <c r="D1434" t="s">
        <v>3017</v>
      </c>
      <c r="E1434" s="121" t="s">
        <v>2999</v>
      </c>
      <c r="F1434" t="s">
        <v>2504</v>
      </c>
      <c r="H1434" t="s">
        <v>5583</v>
      </c>
      <c r="J1434">
        <v>0</v>
      </c>
    </row>
    <row r="1435" spans="1:10">
      <c r="A1435" t="s">
        <v>5340</v>
      </c>
      <c r="B1435" t="s">
        <v>7920</v>
      </c>
      <c r="C1435" t="s">
        <v>3020</v>
      </c>
      <c r="D1435" t="s">
        <v>3019</v>
      </c>
      <c r="E1435" s="121" t="s">
        <v>2999</v>
      </c>
      <c r="F1435" t="s">
        <v>2504</v>
      </c>
      <c r="H1435" t="s">
        <v>5345</v>
      </c>
      <c r="J1435">
        <v>0</v>
      </c>
    </row>
    <row r="1436" spans="1:10">
      <c r="A1436" t="s">
        <v>5340</v>
      </c>
      <c r="B1436" t="s">
        <v>7921</v>
      </c>
      <c r="C1436" t="s">
        <v>3022</v>
      </c>
      <c r="D1436" t="s">
        <v>3021</v>
      </c>
      <c r="E1436" s="121" t="s">
        <v>2999</v>
      </c>
      <c r="F1436" t="s">
        <v>2504</v>
      </c>
      <c r="H1436" t="s">
        <v>5671</v>
      </c>
      <c r="J1436">
        <v>0</v>
      </c>
    </row>
    <row r="1437" spans="1:10">
      <c r="A1437" t="s">
        <v>5340</v>
      </c>
      <c r="B1437" t="s">
        <v>7922</v>
      </c>
      <c r="C1437" t="s">
        <v>3024</v>
      </c>
      <c r="D1437" t="s">
        <v>3023</v>
      </c>
      <c r="E1437" s="121" t="s">
        <v>2999</v>
      </c>
      <c r="F1437" t="s">
        <v>2316</v>
      </c>
      <c r="H1437" t="s">
        <v>5671</v>
      </c>
      <c r="J1437">
        <v>0</v>
      </c>
    </row>
    <row r="1438" spans="1:10">
      <c r="A1438" t="s">
        <v>5340</v>
      </c>
      <c r="B1438" t="s">
        <v>7923</v>
      </c>
      <c r="C1438" t="s">
        <v>3026</v>
      </c>
      <c r="D1438" t="s">
        <v>3025</v>
      </c>
      <c r="E1438" s="121" t="s">
        <v>2999</v>
      </c>
      <c r="F1438" t="s">
        <v>2504</v>
      </c>
      <c r="H1438" t="s">
        <v>5671</v>
      </c>
      <c r="J1438">
        <v>0</v>
      </c>
    </row>
    <row r="1439" spans="1:10">
      <c r="A1439" t="s">
        <v>5340</v>
      </c>
      <c r="B1439" t="s">
        <v>7924</v>
      </c>
      <c r="C1439" t="s">
        <v>3028</v>
      </c>
      <c r="D1439" t="s">
        <v>3027</v>
      </c>
      <c r="E1439" s="121" t="s">
        <v>2999</v>
      </c>
      <c r="F1439" t="s">
        <v>2504</v>
      </c>
      <c r="H1439" t="s">
        <v>5672</v>
      </c>
      <c r="J1439">
        <v>0</v>
      </c>
    </row>
    <row r="1440" spans="1:10">
      <c r="A1440" t="s">
        <v>5340</v>
      </c>
      <c r="B1440" t="s">
        <v>7925</v>
      </c>
      <c r="C1440" t="s">
        <v>3030</v>
      </c>
      <c r="D1440" t="s">
        <v>3029</v>
      </c>
      <c r="E1440" s="121" t="s">
        <v>2999</v>
      </c>
      <c r="F1440" t="s">
        <v>2504</v>
      </c>
      <c r="H1440" t="s">
        <v>5672</v>
      </c>
      <c r="J1440">
        <v>0</v>
      </c>
    </row>
    <row r="1441" spans="1:10">
      <c r="A1441" t="s">
        <v>5306</v>
      </c>
      <c r="B1441" t="s">
        <v>7926</v>
      </c>
      <c r="C1441" t="s">
        <v>3032</v>
      </c>
      <c r="D1441" t="s">
        <v>3031</v>
      </c>
      <c r="E1441" s="121" t="s">
        <v>3033</v>
      </c>
      <c r="F1441" t="s">
        <v>2316</v>
      </c>
      <c r="H1441" t="s">
        <v>5320</v>
      </c>
      <c r="J1441">
        <v>0</v>
      </c>
    </row>
    <row r="1442" spans="1:10">
      <c r="A1442" t="s">
        <v>5389</v>
      </c>
      <c r="B1442" t="s">
        <v>7927</v>
      </c>
      <c r="C1442" t="s">
        <v>3035</v>
      </c>
      <c r="D1442" t="s">
        <v>3034</v>
      </c>
      <c r="E1442" s="121">
        <v>43227</v>
      </c>
      <c r="F1442" t="s">
        <v>2504</v>
      </c>
      <c r="H1442" t="s">
        <v>5609</v>
      </c>
      <c r="J1442">
        <v>0</v>
      </c>
    </row>
    <row r="1443" spans="1:10">
      <c r="A1443" t="s">
        <v>5469</v>
      </c>
      <c r="B1443" t="s">
        <v>7928</v>
      </c>
      <c r="C1443" t="s">
        <v>3037</v>
      </c>
      <c r="D1443" t="s">
        <v>3036</v>
      </c>
      <c r="E1443" s="121" t="s">
        <v>3038</v>
      </c>
      <c r="F1443" t="s">
        <v>2316</v>
      </c>
      <c r="H1443" t="s">
        <v>5486</v>
      </c>
      <c r="J1443">
        <v>0</v>
      </c>
    </row>
    <row r="1444" spans="1:10">
      <c r="A1444" t="s">
        <v>5469</v>
      </c>
      <c r="B1444" t="s">
        <v>7929</v>
      </c>
      <c r="C1444" t="s">
        <v>3040</v>
      </c>
      <c r="D1444" t="s">
        <v>3039</v>
      </c>
      <c r="E1444" s="121" t="s">
        <v>3038</v>
      </c>
      <c r="F1444" t="s">
        <v>2504</v>
      </c>
      <c r="H1444" t="s">
        <v>5471</v>
      </c>
      <c r="I1444" t="s">
        <v>5944</v>
      </c>
      <c r="J1444">
        <v>0</v>
      </c>
    </row>
    <row r="1445" spans="1:10">
      <c r="A1445" t="s">
        <v>5469</v>
      </c>
      <c r="B1445" t="s">
        <v>7930</v>
      </c>
      <c r="C1445" t="s">
        <v>3042</v>
      </c>
      <c r="D1445" t="s">
        <v>3041</v>
      </c>
      <c r="E1445" s="121" t="s">
        <v>3038</v>
      </c>
      <c r="F1445" t="s">
        <v>2504</v>
      </c>
      <c r="H1445" t="s">
        <v>5471</v>
      </c>
      <c r="I1445" t="s">
        <v>5949</v>
      </c>
      <c r="J1445">
        <v>0</v>
      </c>
    </row>
    <row r="1446" spans="1:10">
      <c r="A1446" t="s">
        <v>5389</v>
      </c>
      <c r="B1446" t="s">
        <v>7931</v>
      </c>
      <c r="C1446" t="s">
        <v>3044</v>
      </c>
      <c r="D1446" t="s">
        <v>3043</v>
      </c>
      <c r="E1446" s="121">
        <v>43227</v>
      </c>
      <c r="F1446" t="s">
        <v>2504</v>
      </c>
      <c r="H1446" t="s">
        <v>5673</v>
      </c>
      <c r="J1446">
        <v>0</v>
      </c>
    </row>
    <row r="1447" spans="1:10">
      <c r="A1447" t="s">
        <v>5389</v>
      </c>
      <c r="B1447" t="s">
        <v>7932</v>
      </c>
      <c r="C1447" t="s">
        <v>3046</v>
      </c>
      <c r="D1447" t="s">
        <v>3045</v>
      </c>
      <c r="E1447" s="121">
        <v>43227</v>
      </c>
      <c r="F1447" t="s">
        <v>2504</v>
      </c>
      <c r="H1447" t="s">
        <v>5618</v>
      </c>
      <c r="J1447">
        <v>0</v>
      </c>
    </row>
    <row r="1448" spans="1:10">
      <c r="A1448" t="s">
        <v>5340</v>
      </c>
      <c r="B1448" t="s">
        <v>7933</v>
      </c>
      <c r="C1448" t="s">
        <v>3048</v>
      </c>
      <c r="D1448" t="s">
        <v>3047</v>
      </c>
      <c r="E1448" s="121" t="s">
        <v>3049</v>
      </c>
      <c r="F1448" t="s">
        <v>2316</v>
      </c>
      <c r="H1448" t="s">
        <v>5672</v>
      </c>
      <c r="J1448">
        <v>0</v>
      </c>
    </row>
    <row r="1449" spans="1:10">
      <c r="A1449" t="s">
        <v>5306</v>
      </c>
      <c r="B1449" t="s">
        <v>7934</v>
      </c>
      <c r="C1449" t="s">
        <v>3051</v>
      </c>
      <c r="D1449" t="s">
        <v>3050</v>
      </c>
      <c r="E1449" s="121" t="s">
        <v>3049</v>
      </c>
      <c r="F1449" t="s">
        <v>2316</v>
      </c>
      <c r="H1449" t="s">
        <v>5596</v>
      </c>
      <c r="J1449">
        <v>0</v>
      </c>
    </row>
    <row r="1450" spans="1:10">
      <c r="A1450" t="s">
        <v>5306</v>
      </c>
      <c r="B1450" t="s">
        <v>7935</v>
      </c>
      <c r="C1450" t="s">
        <v>3053</v>
      </c>
      <c r="D1450" t="s">
        <v>3052</v>
      </c>
      <c r="E1450" s="121" t="s">
        <v>3049</v>
      </c>
      <c r="F1450" t="s">
        <v>2504</v>
      </c>
      <c r="H1450" t="s">
        <v>5596</v>
      </c>
      <c r="J1450">
        <v>0</v>
      </c>
    </row>
    <row r="1451" spans="1:10">
      <c r="A1451" t="s">
        <v>5306</v>
      </c>
      <c r="B1451" t="s">
        <v>7936</v>
      </c>
      <c r="C1451" t="s">
        <v>3055</v>
      </c>
      <c r="D1451" t="s">
        <v>3054</v>
      </c>
      <c r="E1451" s="121" t="s">
        <v>3049</v>
      </c>
      <c r="F1451" t="s">
        <v>2504</v>
      </c>
      <c r="H1451" t="s">
        <v>5596</v>
      </c>
      <c r="J1451">
        <v>0</v>
      </c>
    </row>
    <row r="1452" spans="1:10">
      <c r="A1452" t="s">
        <v>5306</v>
      </c>
      <c r="B1452" t="s">
        <v>7937</v>
      </c>
      <c r="C1452" t="s">
        <v>3057</v>
      </c>
      <c r="D1452" t="s">
        <v>3056</v>
      </c>
      <c r="E1452" s="121" t="s">
        <v>3049</v>
      </c>
      <c r="F1452" t="s">
        <v>2316</v>
      </c>
      <c r="H1452" t="s">
        <v>5648</v>
      </c>
      <c r="J1452">
        <v>0</v>
      </c>
    </row>
    <row r="1453" spans="1:10">
      <c r="A1453" t="s">
        <v>5340</v>
      </c>
      <c r="B1453" t="s">
        <v>7938</v>
      </c>
      <c r="C1453" t="s">
        <v>3059</v>
      </c>
      <c r="D1453" t="s">
        <v>3058</v>
      </c>
      <c r="E1453" s="121" t="s">
        <v>3060</v>
      </c>
      <c r="F1453" t="s">
        <v>2504</v>
      </c>
      <c r="H1453" t="s">
        <v>5674</v>
      </c>
      <c r="J1453">
        <v>0</v>
      </c>
    </row>
    <row r="1454" spans="1:10">
      <c r="A1454" t="s">
        <v>5438</v>
      </c>
      <c r="B1454" t="s">
        <v>7939</v>
      </c>
      <c r="C1454" t="s">
        <v>2172</v>
      </c>
      <c r="D1454" t="s">
        <v>3061</v>
      </c>
      <c r="E1454" s="121" t="s">
        <v>3062</v>
      </c>
      <c r="F1454" t="s">
        <v>2504</v>
      </c>
      <c r="H1454" t="s">
        <v>3301</v>
      </c>
      <c r="J1454">
        <v>0</v>
      </c>
    </row>
    <row r="1455" spans="1:10">
      <c r="A1455" t="s">
        <v>5469</v>
      </c>
      <c r="B1455" t="s">
        <v>7940</v>
      </c>
      <c r="C1455" t="s">
        <v>3064</v>
      </c>
      <c r="D1455" t="s">
        <v>3063</v>
      </c>
      <c r="E1455" s="121" t="s">
        <v>3060</v>
      </c>
      <c r="F1455" t="s">
        <v>2504</v>
      </c>
      <c r="H1455" t="s">
        <v>5471</v>
      </c>
      <c r="J1455">
        <v>0</v>
      </c>
    </row>
    <row r="1456" spans="1:10">
      <c r="A1456" t="s">
        <v>5389</v>
      </c>
      <c r="B1456" t="s">
        <v>7257</v>
      </c>
      <c r="C1456" t="s">
        <v>1670</v>
      </c>
      <c r="D1456" t="s">
        <v>3065</v>
      </c>
      <c r="E1456" s="121">
        <v>43227</v>
      </c>
      <c r="F1456" t="s">
        <v>2504</v>
      </c>
      <c r="H1456" t="s">
        <v>5654</v>
      </c>
      <c r="J1456">
        <v>1</v>
      </c>
    </row>
    <row r="1457" spans="1:10">
      <c r="A1457" t="s">
        <v>5438</v>
      </c>
      <c r="B1457" t="s">
        <v>7941</v>
      </c>
      <c r="C1457" t="s">
        <v>3067</v>
      </c>
      <c r="D1457" t="s">
        <v>3066</v>
      </c>
      <c r="E1457" s="121" t="s">
        <v>3060</v>
      </c>
      <c r="F1457" t="s">
        <v>2504</v>
      </c>
      <c r="H1457" t="s">
        <v>1141</v>
      </c>
      <c r="J1457">
        <v>0</v>
      </c>
    </row>
    <row r="1458" spans="1:10">
      <c r="A1458" t="s">
        <v>5389</v>
      </c>
      <c r="B1458" t="s">
        <v>7942</v>
      </c>
      <c r="C1458" t="s">
        <v>3069</v>
      </c>
      <c r="D1458" t="s">
        <v>3068</v>
      </c>
      <c r="E1458" s="121">
        <v>43230</v>
      </c>
      <c r="F1458" t="s">
        <v>2504</v>
      </c>
      <c r="H1458" t="s">
        <v>5660</v>
      </c>
      <c r="J1458">
        <v>1</v>
      </c>
    </row>
    <row r="1459" spans="1:10">
      <c r="A1459" t="s">
        <v>5389</v>
      </c>
      <c r="B1459" t="s">
        <v>7943</v>
      </c>
      <c r="C1459" t="s">
        <v>3071</v>
      </c>
      <c r="D1459" t="s">
        <v>3070</v>
      </c>
      <c r="E1459" s="121">
        <v>43230</v>
      </c>
      <c r="F1459" t="s">
        <v>2504</v>
      </c>
      <c r="H1459" t="s">
        <v>5660</v>
      </c>
      <c r="J1459">
        <v>0</v>
      </c>
    </row>
    <row r="1460" spans="1:10">
      <c r="A1460" t="s">
        <v>5306</v>
      </c>
      <c r="B1460" t="s">
        <v>7944</v>
      </c>
      <c r="C1460" t="s">
        <v>3073</v>
      </c>
      <c r="D1460" t="s">
        <v>3072</v>
      </c>
      <c r="E1460" s="121">
        <v>43231</v>
      </c>
      <c r="F1460" t="s">
        <v>2504</v>
      </c>
      <c r="H1460" t="s">
        <v>5675</v>
      </c>
      <c r="J1460">
        <v>0</v>
      </c>
    </row>
    <row r="1461" spans="1:10">
      <c r="A1461" t="s">
        <v>5306</v>
      </c>
      <c r="B1461" t="s">
        <v>7945</v>
      </c>
      <c r="C1461" t="s">
        <v>3075</v>
      </c>
      <c r="D1461" t="s">
        <v>3074</v>
      </c>
      <c r="E1461" s="121">
        <v>43231</v>
      </c>
      <c r="F1461" t="s">
        <v>2504</v>
      </c>
      <c r="H1461" t="s">
        <v>5675</v>
      </c>
      <c r="J1461">
        <v>0</v>
      </c>
    </row>
    <row r="1462" spans="1:10">
      <c r="A1462" t="s">
        <v>5306</v>
      </c>
      <c r="B1462" t="s">
        <v>7946</v>
      </c>
      <c r="C1462" t="s">
        <v>3077</v>
      </c>
      <c r="D1462" t="s">
        <v>3076</v>
      </c>
      <c r="E1462" s="121">
        <v>43231</v>
      </c>
      <c r="F1462" t="s">
        <v>2504</v>
      </c>
      <c r="H1462" t="s">
        <v>5598</v>
      </c>
      <c r="J1462">
        <v>0</v>
      </c>
    </row>
    <row r="1463" spans="1:10">
      <c r="A1463" t="s">
        <v>5306</v>
      </c>
      <c r="B1463" t="s">
        <v>6568</v>
      </c>
      <c r="C1463" t="s">
        <v>244</v>
      </c>
      <c r="D1463" t="s">
        <v>3078</v>
      </c>
      <c r="E1463" s="121">
        <v>43231</v>
      </c>
      <c r="F1463" t="s">
        <v>107</v>
      </c>
      <c r="H1463" t="s">
        <v>5676</v>
      </c>
      <c r="J1463">
        <v>0</v>
      </c>
    </row>
    <row r="1464" spans="1:10">
      <c r="A1464" t="s">
        <v>5389</v>
      </c>
      <c r="B1464" t="s">
        <v>7947</v>
      </c>
      <c r="C1464" t="s">
        <v>3080</v>
      </c>
      <c r="D1464" t="s">
        <v>3079</v>
      </c>
      <c r="E1464" s="121">
        <v>43231</v>
      </c>
      <c r="F1464" t="s">
        <v>2504</v>
      </c>
      <c r="H1464" t="s">
        <v>5654</v>
      </c>
      <c r="J1464">
        <v>0</v>
      </c>
    </row>
    <row r="1465" spans="1:10">
      <c r="A1465" t="s">
        <v>5389</v>
      </c>
      <c r="B1465" t="s">
        <v>7948</v>
      </c>
      <c r="C1465" t="s">
        <v>3082</v>
      </c>
      <c r="D1465" t="s">
        <v>3081</v>
      </c>
      <c r="E1465" s="121">
        <v>43225</v>
      </c>
      <c r="F1465" t="s">
        <v>3083</v>
      </c>
      <c r="H1465" t="s">
        <v>5665</v>
      </c>
      <c r="J1465">
        <v>0</v>
      </c>
    </row>
    <row r="1466" spans="1:10">
      <c r="A1466" t="s">
        <v>5389</v>
      </c>
      <c r="B1466" t="s">
        <v>7942</v>
      </c>
      <c r="C1466" t="s">
        <v>3069</v>
      </c>
      <c r="D1466" t="s">
        <v>3084</v>
      </c>
      <c r="E1466" s="121">
        <v>43228</v>
      </c>
      <c r="F1466" t="s">
        <v>3083</v>
      </c>
      <c r="H1466" t="s">
        <v>5654</v>
      </c>
      <c r="J1466">
        <v>1</v>
      </c>
    </row>
    <row r="1467" spans="1:10">
      <c r="A1467" t="s">
        <v>5389</v>
      </c>
      <c r="B1467" t="s">
        <v>7949</v>
      </c>
      <c r="C1467" t="s">
        <v>3086</v>
      </c>
      <c r="D1467" t="s">
        <v>3085</v>
      </c>
      <c r="E1467" s="121">
        <v>43228</v>
      </c>
      <c r="F1467" t="s">
        <v>3083</v>
      </c>
      <c r="H1467" t="s">
        <v>5422</v>
      </c>
      <c r="J1467">
        <v>0</v>
      </c>
    </row>
    <row r="1468" spans="1:10">
      <c r="A1468" t="s">
        <v>5306</v>
      </c>
      <c r="B1468" t="s">
        <v>7950</v>
      </c>
      <c r="C1468" t="s">
        <v>3088</v>
      </c>
      <c r="D1468" t="s">
        <v>3087</v>
      </c>
      <c r="E1468" s="121">
        <v>43231</v>
      </c>
      <c r="H1468" t="s">
        <v>5677</v>
      </c>
      <c r="J1468">
        <v>0</v>
      </c>
    </row>
    <row r="1469" spans="1:10">
      <c r="A1469" t="s">
        <v>5306</v>
      </c>
      <c r="B1469" t="s">
        <v>7951</v>
      </c>
      <c r="C1469" t="s">
        <v>3090</v>
      </c>
      <c r="D1469" t="s">
        <v>3089</v>
      </c>
      <c r="E1469" s="121">
        <v>43234</v>
      </c>
      <c r="H1469" t="s">
        <v>5596</v>
      </c>
      <c r="J1469">
        <v>0</v>
      </c>
    </row>
    <row r="1470" spans="1:10">
      <c r="A1470" t="s">
        <v>5306</v>
      </c>
      <c r="B1470" t="s">
        <v>7952</v>
      </c>
      <c r="C1470" t="s">
        <v>3092</v>
      </c>
      <c r="D1470" t="s">
        <v>3091</v>
      </c>
      <c r="E1470" s="121">
        <v>43234</v>
      </c>
      <c r="H1470" t="s">
        <v>5598</v>
      </c>
      <c r="J1470">
        <v>0</v>
      </c>
    </row>
    <row r="1471" spans="1:10">
      <c r="A1471" t="s">
        <v>5306</v>
      </c>
      <c r="B1471" t="s">
        <v>7953</v>
      </c>
      <c r="C1471" t="s">
        <v>3094</v>
      </c>
      <c r="D1471" t="s">
        <v>3093</v>
      </c>
      <c r="E1471" s="121">
        <v>43234</v>
      </c>
      <c r="H1471" t="s">
        <v>5533</v>
      </c>
      <c r="J1471">
        <v>0</v>
      </c>
    </row>
    <row r="1472" spans="1:10">
      <c r="A1472" t="s">
        <v>5340</v>
      </c>
      <c r="B1472" t="s">
        <v>7954</v>
      </c>
      <c r="C1472" t="s">
        <v>3096</v>
      </c>
      <c r="D1472" t="s">
        <v>3095</v>
      </c>
      <c r="E1472" s="121">
        <v>43234</v>
      </c>
      <c r="F1472" t="s">
        <v>2504</v>
      </c>
      <c r="H1472" t="s">
        <v>5640</v>
      </c>
      <c r="J1472">
        <v>0</v>
      </c>
    </row>
    <row r="1473" spans="1:10">
      <c r="A1473" t="s">
        <v>5340</v>
      </c>
      <c r="B1473" t="s">
        <v>7955</v>
      </c>
      <c r="C1473" t="s">
        <v>3098</v>
      </c>
      <c r="D1473" t="s">
        <v>3097</v>
      </c>
      <c r="E1473" s="121">
        <v>43234</v>
      </c>
      <c r="F1473" t="s">
        <v>2504</v>
      </c>
      <c r="H1473" t="s">
        <v>5640</v>
      </c>
      <c r="J1473">
        <v>0</v>
      </c>
    </row>
    <row r="1474" spans="1:10">
      <c r="A1474" t="s">
        <v>5340</v>
      </c>
      <c r="B1474" t="s">
        <v>7956</v>
      </c>
      <c r="C1474" t="s">
        <v>3100</v>
      </c>
      <c r="D1474" t="s">
        <v>3099</v>
      </c>
      <c r="E1474" s="121">
        <v>43234</v>
      </c>
      <c r="F1474" t="s">
        <v>2504</v>
      </c>
      <c r="H1474" t="s">
        <v>5640</v>
      </c>
      <c r="J1474">
        <v>0</v>
      </c>
    </row>
    <row r="1475" spans="1:10">
      <c r="A1475" t="s">
        <v>5340</v>
      </c>
      <c r="B1475" t="s">
        <v>7957</v>
      </c>
      <c r="C1475" t="s">
        <v>3102</v>
      </c>
      <c r="D1475" t="s">
        <v>3101</v>
      </c>
      <c r="E1475" s="121">
        <v>43234</v>
      </c>
      <c r="F1475" t="s">
        <v>2504</v>
      </c>
      <c r="H1475" t="s">
        <v>5640</v>
      </c>
      <c r="J1475">
        <v>0</v>
      </c>
    </row>
    <row r="1476" spans="1:10">
      <c r="A1476" t="s">
        <v>5340</v>
      </c>
      <c r="B1476" t="s">
        <v>7958</v>
      </c>
      <c r="C1476" t="s">
        <v>3104</v>
      </c>
      <c r="D1476" t="s">
        <v>3103</v>
      </c>
      <c r="E1476" s="121">
        <v>43234</v>
      </c>
      <c r="F1476" t="s">
        <v>2504</v>
      </c>
      <c r="H1476" t="s">
        <v>5640</v>
      </c>
      <c r="J1476">
        <v>0</v>
      </c>
    </row>
    <row r="1477" spans="1:10">
      <c r="A1477" t="s">
        <v>5340</v>
      </c>
      <c r="B1477" t="s">
        <v>7959</v>
      </c>
      <c r="C1477" t="s">
        <v>3106</v>
      </c>
      <c r="D1477" t="s">
        <v>3105</v>
      </c>
      <c r="E1477" s="121">
        <v>43234</v>
      </c>
      <c r="F1477" t="s">
        <v>2504</v>
      </c>
      <c r="H1477" t="s">
        <v>5640</v>
      </c>
      <c r="J1477">
        <v>0</v>
      </c>
    </row>
    <row r="1478" spans="1:10">
      <c r="A1478" t="s">
        <v>5340</v>
      </c>
      <c r="B1478" t="s">
        <v>7960</v>
      </c>
      <c r="C1478" t="s">
        <v>3108</v>
      </c>
      <c r="D1478" t="s">
        <v>3107</v>
      </c>
      <c r="E1478" s="121">
        <v>43234</v>
      </c>
      <c r="F1478" t="s">
        <v>2504</v>
      </c>
      <c r="H1478" t="s">
        <v>5640</v>
      </c>
      <c r="J1478">
        <v>0</v>
      </c>
    </row>
    <row r="1479" spans="1:10">
      <c r="A1479" t="s">
        <v>5389</v>
      </c>
      <c r="B1479" t="s">
        <v>7961</v>
      </c>
      <c r="C1479" t="s">
        <v>3110</v>
      </c>
      <c r="D1479" t="s">
        <v>3109</v>
      </c>
      <c r="E1479" s="121">
        <v>43234</v>
      </c>
      <c r="F1479" t="s">
        <v>2504</v>
      </c>
      <c r="H1479" t="s">
        <v>5609</v>
      </c>
      <c r="J1479">
        <v>0</v>
      </c>
    </row>
    <row r="1480" spans="1:10">
      <c r="A1480" t="s">
        <v>5389</v>
      </c>
      <c r="B1480" t="s">
        <v>7962</v>
      </c>
      <c r="C1480" t="s">
        <v>3112</v>
      </c>
      <c r="D1480" t="s">
        <v>3111</v>
      </c>
      <c r="E1480" s="121">
        <v>43234</v>
      </c>
      <c r="F1480" t="s">
        <v>2316</v>
      </c>
      <c r="H1480" t="s">
        <v>5613</v>
      </c>
      <c r="J1480">
        <v>0</v>
      </c>
    </row>
    <row r="1481" spans="1:10">
      <c r="A1481" t="s">
        <v>5306</v>
      </c>
      <c r="B1481" t="s">
        <v>7963</v>
      </c>
      <c r="C1481" t="s">
        <v>3114</v>
      </c>
      <c r="D1481" t="s">
        <v>3113</v>
      </c>
      <c r="F1481" t="s">
        <v>2504</v>
      </c>
      <c r="H1481" t="s">
        <v>5596</v>
      </c>
      <c r="J1481">
        <v>0</v>
      </c>
    </row>
    <row r="1482" spans="1:10">
      <c r="A1482" t="s">
        <v>5661</v>
      </c>
      <c r="B1482" t="s">
        <v>7964</v>
      </c>
      <c r="C1482" t="s">
        <v>3116</v>
      </c>
      <c r="D1482" t="s">
        <v>3115</v>
      </c>
      <c r="E1482" s="121">
        <v>43237</v>
      </c>
      <c r="F1482" t="s">
        <v>2504</v>
      </c>
      <c r="H1482" t="s">
        <v>5640</v>
      </c>
      <c r="J1482">
        <v>0</v>
      </c>
    </row>
    <row r="1483" spans="1:10">
      <c r="A1483" t="s">
        <v>5389</v>
      </c>
      <c r="B1483" t="s">
        <v>7965</v>
      </c>
      <c r="C1483" t="s">
        <v>3118</v>
      </c>
      <c r="D1483" t="s">
        <v>3117</v>
      </c>
      <c r="E1483" s="121">
        <v>43237</v>
      </c>
      <c r="F1483" t="s">
        <v>2504</v>
      </c>
      <c r="H1483" t="s">
        <v>5654</v>
      </c>
      <c r="J1483">
        <v>0</v>
      </c>
    </row>
    <row r="1484" spans="1:10">
      <c r="A1484" t="s">
        <v>5340</v>
      </c>
      <c r="B1484" t="s">
        <v>7966</v>
      </c>
      <c r="C1484" t="s">
        <v>3120</v>
      </c>
      <c r="D1484" t="s">
        <v>3119</v>
      </c>
      <c r="E1484" s="121">
        <v>43224</v>
      </c>
      <c r="F1484" t="s">
        <v>107</v>
      </c>
      <c r="H1484" t="s">
        <v>5640</v>
      </c>
      <c r="J1484">
        <v>0</v>
      </c>
    </row>
    <row r="1485" spans="1:10">
      <c r="A1485" t="s">
        <v>5340</v>
      </c>
      <c r="B1485" t="s">
        <v>7967</v>
      </c>
      <c r="C1485" t="s">
        <v>3122</v>
      </c>
      <c r="D1485" t="s">
        <v>3121</v>
      </c>
      <c r="E1485" s="121">
        <v>43225</v>
      </c>
      <c r="F1485" t="s">
        <v>107</v>
      </c>
      <c r="H1485" t="s">
        <v>5640</v>
      </c>
      <c r="J1485">
        <v>0</v>
      </c>
    </row>
    <row r="1486" spans="1:10">
      <c r="A1486" t="s">
        <v>5438</v>
      </c>
      <c r="B1486" t="s">
        <v>7968</v>
      </c>
      <c r="C1486" t="s">
        <v>3124</v>
      </c>
      <c r="D1486" t="s">
        <v>3123</v>
      </c>
      <c r="E1486" s="121">
        <v>43234</v>
      </c>
      <c r="F1486" t="s">
        <v>2504</v>
      </c>
      <c r="H1486" t="s">
        <v>5678</v>
      </c>
      <c r="J1486">
        <v>0</v>
      </c>
    </row>
    <row r="1487" spans="1:10">
      <c r="A1487" t="s">
        <v>5306</v>
      </c>
      <c r="B1487" t="s">
        <v>7969</v>
      </c>
      <c r="C1487" t="s">
        <v>3126</v>
      </c>
      <c r="D1487" t="s">
        <v>3125</v>
      </c>
      <c r="E1487" s="121">
        <v>43238</v>
      </c>
      <c r="F1487" t="s">
        <v>2509</v>
      </c>
      <c r="H1487" t="s">
        <v>5648</v>
      </c>
      <c r="J1487">
        <v>1</v>
      </c>
    </row>
    <row r="1488" spans="1:10">
      <c r="A1488" t="s">
        <v>5306</v>
      </c>
      <c r="B1488" t="s">
        <v>7970</v>
      </c>
      <c r="C1488" t="s">
        <v>3128</v>
      </c>
      <c r="D1488" t="s">
        <v>3127</v>
      </c>
      <c r="E1488" s="121">
        <v>43238</v>
      </c>
      <c r="F1488" t="s">
        <v>2504</v>
      </c>
      <c r="H1488" t="s">
        <v>5648</v>
      </c>
      <c r="J1488">
        <v>1</v>
      </c>
    </row>
    <row r="1489" spans="1:10">
      <c r="A1489" t="s">
        <v>5306</v>
      </c>
      <c r="B1489" t="s">
        <v>7971</v>
      </c>
      <c r="C1489" t="s">
        <v>3130</v>
      </c>
      <c r="D1489" t="s">
        <v>3129</v>
      </c>
      <c r="E1489" s="121">
        <v>43238</v>
      </c>
      <c r="F1489" t="s">
        <v>2504</v>
      </c>
      <c r="H1489" t="s">
        <v>5648</v>
      </c>
      <c r="J1489">
        <v>0</v>
      </c>
    </row>
    <row r="1490" spans="1:10">
      <c r="A1490" t="s">
        <v>5389</v>
      </c>
      <c r="B1490" t="s">
        <v>7972</v>
      </c>
      <c r="C1490" t="s">
        <v>3132</v>
      </c>
      <c r="D1490" t="s">
        <v>3131</v>
      </c>
      <c r="E1490" s="121">
        <v>43238</v>
      </c>
      <c r="F1490" t="s">
        <v>2504</v>
      </c>
      <c r="H1490" t="s">
        <v>5654</v>
      </c>
      <c r="J1490">
        <v>0</v>
      </c>
    </row>
    <row r="1491" spans="1:10">
      <c r="A1491" t="s">
        <v>5306</v>
      </c>
      <c r="B1491" t="s">
        <v>7973</v>
      </c>
      <c r="C1491" t="s">
        <v>3134</v>
      </c>
      <c r="D1491" t="s">
        <v>3133</v>
      </c>
      <c r="E1491" s="121">
        <v>43241</v>
      </c>
      <c r="F1491" t="s">
        <v>107</v>
      </c>
      <c r="H1491" t="s">
        <v>5663</v>
      </c>
      <c r="J1491">
        <v>0</v>
      </c>
    </row>
    <row r="1492" spans="1:10">
      <c r="A1492" t="s">
        <v>5340</v>
      </c>
      <c r="B1492" t="s">
        <v>6614</v>
      </c>
      <c r="C1492" t="s">
        <v>340</v>
      </c>
      <c r="D1492" t="s">
        <v>3135</v>
      </c>
      <c r="E1492" s="121">
        <v>43241</v>
      </c>
      <c r="F1492" t="s">
        <v>2504</v>
      </c>
      <c r="H1492" t="s">
        <v>5345</v>
      </c>
      <c r="J1492">
        <v>1</v>
      </c>
    </row>
    <row r="1493" spans="1:10">
      <c r="A1493" t="s">
        <v>5340</v>
      </c>
      <c r="B1493" t="s">
        <v>7974</v>
      </c>
      <c r="C1493" t="s">
        <v>3137</v>
      </c>
      <c r="D1493" t="s">
        <v>3136</v>
      </c>
      <c r="E1493" s="121">
        <v>43241</v>
      </c>
      <c r="F1493" t="s">
        <v>2504</v>
      </c>
      <c r="H1493" t="s">
        <v>5674</v>
      </c>
      <c r="J1493">
        <v>0</v>
      </c>
    </row>
    <row r="1494" spans="1:10">
      <c r="A1494" t="s">
        <v>5469</v>
      </c>
      <c r="B1494" t="s">
        <v>7975</v>
      </c>
      <c r="C1494" t="s">
        <v>3139</v>
      </c>
      <c r="D1494" t="s">
        <v>3138</v>
      </c>
      <c r="E1494" s="121" t="s">
        <v>3140</v>
      </c>
      <c r="F1494" t="s">
        <v>2504</v>
      </c>
      <c r="H1494" t="s">
        <v>5634</v>
      </c>
      <c r="J1494">
        <v>0</v>
      </c>
    </row>
    <row r="1495" spans="1:10">
      <c r="A1495" t="s">
        <v>5389</v>
      </c>
      <c r="B1495" t="s">
        <v>7976</v>
      </c>
      <c r="C1495" t="s">
        <v>3142</v>
      </c>
      <c r="D1495" t="s">
        <v>3141</v>
      </c>
      <c r="E1495" s="121">
        <v>43245</v>
      </c>
      <c r="F1495" t="s">
        <v>2316</v>
      </c>
      <c r="H1495" t="s">
        <v>5654</v>
      </c>
      <c r="J1495">
        <v>0</v>
      </c>
    </row>
    <row r="1496" spans="1:10">
      <c r="A1496" t="s">
        <v>5340</v>
      </c>
      <c r="B1496" t="s">
        <v>7977</v>
      </c>
      <c r="C1496" t="s">
        <v>3144</v>
      </c>
      <c r="D1496" t="s">
        <v>3143</v>
      </c>
      <c r="E1496" s="121">
        <v>43248</v>
      </c>
      <c r="F1496" t="s">
        <v>2504</v>
      </c>
      <c r="H1496" t="s">
        <v>5672</v>
      </c>
      <c r="J1496">
        <v>0</v>
      </c>
    </row>
    <row r="1497" spans="1:10">
      <c r="A1497" t="s">
        <v>5340</v>
      </c>
      <c r="B1497" t="s">
        <v>7978</v>
      </c>
      <c r="C1497" t="s">
        <v>3146</v>
      </c>
      <c r="D1497" t="s">
        <v>3145</v>
      </c>
      <c r="E1497" s="121">
        <v>43248</v>
      </c>
      <c r="F1497" t="s">
        <v>2504</v>
      </c>
      <c r="H1497" t="s">
        <v>5672</v>
      </c>
      <c r="J1497">
        <v>0</v>
      </c>
    </row>
    <row r="1498" spans="1:10">
      <c r="A1498" t="s">
        <v>5340</v>
      </c>
      <c r="B1498" t="s">
        <v>7979</v>
      </c>
      <c r="C1498" t="s">
        <v>3148</v>
      </c>
      <c r="D1498" t="s">
        <v>3147</v>
      </c>
      <c r="E1498" s="121">
        <v>43248</v>
      </c>
      <c r="F1498" t="s">
        <v>2504</v>
      </c>
      <c r="H1498" t="s">
        <v>5672</v>
      </c>
      <c r="J1498">
        <v>0</v>
      </c>
    </row>
    <row r="1499" spans="1:10">
      <c r="A1499" t="s">
        <v>5306</v>
      </c>
      <c r="B1499" t="s">
        <v>7980</v>
      </c>
      <c r="C1499" t="s">
        <v>3150</v>
      </c>
      <c r="D1499" t="s">
        <v>3149</v>
      </c>
      <c r="E1499" s="121">
        <v>43248</v>
      </c>
      <c r="F1499" t="s">
        <v>2504</v>
      </c>
      <c r="H1499" t="s">
        <v>5648</v>
      </c>
      <c r="J1499">
        <v>1</v>
      </c>
    </row>
    <row r="1500" spans="1:10">
      <c r="A1500" t="s">
        <v>5306</v>
      </c>
      <c r="B1500" t="s">
        <v>7981</v>
      </c>
      <c r="C1500" t="s">
        <v>3152</v>
      </c>
      <c r="D1500" t="s">
        <v>3151</v>
      </c>
      <c r="E1500" s="121">
        <v>43248</v>
      </c>
      <c r="F1500" t="s">
        <v>2504</v>
      </c>
      <c r="H1500" t="s">
        <v>5648</v>
      </c>
      <c r="J1500">
        <v>0</v>
      </c>
    </row>
    <row r="1501" spans="1:10">
      <c r="A1501" t="s">
        <v>5389</v>
      </c>
      <c r="B1501" t="s">
        <v>7982</v>
      </c>
      <c r="C1501" t="s">
        <v>3154</v>
      </c>
      <c r="D1501" t="s">
        <v>3153</v>
      </c>
      <c r="E1501" s="121">
        <v>43251</v>
      </c>
      <c r="F1501" t="s">
        <v>2504</v>
      </c>
      <c r="H1501" t="s">
        <v>5654</v>
      </c>
      <c r="J1501">
        <v>0</v>
      </c>
    </row>
    <row r="1502" spans="1:10">
      <c r="A1502" t="s">
        <v>5469</v>
      </c>
      <c r="B1502" t="s">
        <v>7983</v>
      </c>
      <c r="C1502" t="s">
        <v>2305</v>
      </c>
      <c r="D1502" t="s">
        <v>3155</v>
      </c>
      <c r="E1502" s="121" t="s">
        <v>3156</v>
      </c>
      <c r="F1502" t="s">
        <v>2504</v>
      </c>
      <c r="H1502" t="s">
        <v>5667</v>
      </c>
      <c r="J1502">
        <v>0</v>
      </c>
    </row>
    <row r="1503" spans="1:10">
      <c r="A1503" t="s">
        <v>5469</v>
      </c>
      <c r="B1503" t="s">
        <v>7984</v>
      </c>
      <c r="C1503" t="s">
        <v>3158</v>
      </c>
      <c r="D1503" t="s">
        <v>3157</v>
      </c>
      <c r="E1503" s="121" t="s">
        <v>3156</v>
      </c>
      <c r="F1503" t="s">
        <v>2504</v>
      </c>
      <c r="H1503" t="s">
        <v>5529</v>
      </c>
      <c r="J1503">
        <v>0</v>
      </c>
    </row>
    <row r="1504" spans="1:10">
      <c r="A1504" t="s">
        <v>5438</v>
      </c>
      <c r="B1504" t="s">
        <v>7985</v>
      </c>
      <c r="C1504" t="s">
        <v>3160</v>
      </c>
      <c r="D1504" t="s">
        <v>3159</v>
      </c>
      <c r="E1504" s="121" t="s">
        <v>3156</v>
      </c>
      <c r="F1504" t="s">
        <v>2504</v>
      </c>
      <c r="H1504" t="s">
        <v>1141</v>
      </c>
      <c r="J1504">
        <v>0</v>
      </c>
    </row>
    <row r="1505" spans="1:10">
      <c r="A1505" t="s">
        <v>5438</v>
      </c>
      <c r="B1505" t="s">
        <v>7986</v>
      </c>
      <c r="C1505" t="s">
        <v>3162</v>
      </c>
      <c r="D1505" t="s">
        <v>3161</v>
      </c>
      <c r="E1505" s="121" t="s">
        <v>3156</v>
      </c>
      <c r="F1505" t="s">
        <v>2316</v>
      </c>
      <c r="H1505" t="s">
        <v>5477</v>
      </c>
      <c r="J1505">
        <v>0</v>
      </c>
    </row>
    <row r="1506" spans="1:10">
      <c r="A1506" t="s">
        <v>5306</v>
      </c>
      <c r="B1506" t="s">
        <v>7987</v>
      </c>
      <c r="C1506" t="s">
        <v>3164</v>
      </c>
      <c r="D1506" t="s">
        <v>3163</v>
      </c>
      <c r="E1506" s="121" t="s">
        <v>3156</v>
      </c>
      <c r="F1506" t="s">
        <v>2504</v>
      </c>
      <c r="H1506" t="s">
        <v>5679</v>
      </c>
      <c r="J1506">
        <v>0</v>
      </c>
    </row>
    <row r="1507" spans="1:10">
      <c r="A1507" t="s">
        <v>5306</v>
      </c>
      <c r="B1507" t="s">
        <v>7988</v>
      </c>
      <c r="C1507" t="s">
        <v>3166</v>
      </c>
      <c r="D1507" t="s">
        <v>3165</v>
      </c>
      <c r="E1507" s="121" t="s">
        <v>3156</v>
      </c>
      <c r="F1507" t="s">
        <v>2504</v>
      </c>
      <c r="H1507" t="s">
        <v>5679</v>
      </c>
      <c r="J1507">
        <v>0</v>
      </c>
    </row>
    <row r="1508" spans="1:10">
      <c r="A1508" t="s">
        <v>5306</v>
      </c>
      <c r="B1508" t="s">
        <v>7989</v>
      </c>
      <c r="C1508" t="s">
        <v>3168</v>
      </c>
      <c r="D1508" t="s">
        <v>3167</v>
      </c>
      <c r="E1508" s="121" t="s">
        <v>3156</v>
      </c>
      <c r="F1508" t="s">
        <v>2504</v>
      </c>
      <c r="H1508" t="s">
        <v>5679</v>
      </c>
      <c r="I1508" t="s">
        <v>5950</v>
      </c>
      <c r="J1508">
        <v>0</v>
      </c>
    </row>
    <row r="1509" spans="1:10">
      <c r="A1509" t="s">
        <v>5389</v>
      </c>
      <c r="B1509" t="s">
        <v>7990</v>
      </c>
      <c r="C1509" t="s">
        <v>3170</v>
      </c>
      <c r="D1509" t="s">
        <v>3169</v>
      </c>
      <c r="E1509" s="121" t="s">
        <v>3156</v>
      </c>
      <c r="F1509" t="s">
        <v>2504</v>
      </c>
      <c r="H1509" t="s">
        <v>5673</v>
      </c>
      <c r="J1509">
        <v>0</v>
      </c>
    </row>
    <row r="1510" spans="1:10">
      <c r="A1510" t="s">
        <v>5389</v>
      </c>
      <c r="B1510" t="s">
        <v>7991</v>
      </c>
      <c r="C1510" t="s">
        <v>3172</v>
      </c>
      <c r="D1510" t="s">
        <v>3171</v>
      </c>
      <c r="E1510" s="121" t="s">
        <v>3156</v>
      </c>
      <c r="F1510" t="s">
        <v>2504</v>
      </c>
      <c r="H1510" t="s">
        <v>5609</v>
      </c>
      <c r="J1510">
        <v>0</v>
      </c>
    </row>
    <row r="1511" spans="1:10">
      <c r="A1511" t="s">
        <v>5389</v>
      </c>
      <c r="B1511" t="s">
        <v>7992</v>
      </c>
      <c r="C1511" t="s">
        <v>3174</v>
      </c>
      <c r="D1511" t="s">
        <v>3173</v>
      </c>
      <c r="E1511" s="121" t="s">
        <v>3156</v>
      </c>
      <c r="F1511" t="s">
        <v>2504</v>
      </c>
      <c r="H1511" t="s">
        <v>5609</v>
      </c>
      <c r="J1511">
        <v>0</v>
      </c>
    </row>
    <row r="1512" spans="1:10">
      <c r="A1512" t="s">
        <v>5340</v>
      </c>
      <c r="B1512" t="s">
        <v>7993</v>
      </c>
      <c r="C1512" t="s">
        <v>3176</v>
      </c>
      <c r="D1512" t="s">
        <v>3175</v>
      </c>
      <c r="E1512" s="121" t="s">
        <v>3156</v>
      </c>
      <c r="F1512" t="s">
        <v>2316</v>
      </c>
      <c r="H1512" t="s">
        <v>5671</v>
      </c>
      <c r="J1512">
        <v>0</v>
      </c>
    </row>
    <row r="1513" spans="1:10">
      <c r="A1513" t="s">
        <v>5340</v>
      </c>
      <c r="B1513" t="s">
        <v>7994</v>
      </c>
      <c r="C1513" t="s">
        <v>3178</v>
      </c>
      <c r="D1513" t="s">
        <v>3177</v>
      </c>
      <c r="E1513" s="121" t="s">
        <v>3156</v>
      </c>
      <c r="F1513" t="s">
        <v>2504</v>
      </c>
      <c r="H1513" t="s">
        <v>5639</v>
      </c>
      <c r="J1513">
        <v>0</v>
      </c>
    </row>
    <row r="1514" spans="1:10">
      <c r="A1514" t="s">
        <v>5389</v>
      </c>
      <c r="B1514" t="s">
        <v>7995</v>
      </c>
      <c r="C1514" t="s">
        <v>3180</v>
      </c>
      <c r="D1514" t="s">
        <v>3179</v>
      </c>
      <c r="E1514" s="121">
        <v>43252</v>
      </c>
      <c r="F1514" t="s">
        <v>3181</v>
      </c>
      <c r="H1514" t="s">
        <v>5680</v>
      </c>
      <c r="J1514">
        <v>0</v>
      </c>
    </row>
    <row r="1515" spans="1:10">
      <c r="A1515" t="s">
        <v>5389</v>
      </c>
      <c r="B1515" t="s">
        <v>7996</v>
      </c>
      <c r="C1515" t="s">
        <v>3183</v>
      </c>
      <c r="D1515" t="s">
        <v>3182</v>
      </c>
      <c r="E1515" s="121">
        <v>43252</v>
      </c>
      <c r="F1515" t="s">
        <v>3181</v>
      </c>
      <c r="H1515" t="s">
        <v>5680</v>
      </c>
      <c r="J1515">
        <v>0</v>
      </c>
    </row>
    <row r="1516" spans="1:10">
      <c r="A1516" t="s">
        <v>5389</v>
      </c>
      <c r="B1516" t="s">
        <v>7997</v>
      </c>
      <c r="C1516" t="s">
        <v>3185</v>
      </c>
      <c r="D1516" t="s">
        <v>3184</v>
      </c>
      <c r="E1516" s="121">
        <v>43252</v>
      </c>
      <c r="F1516" t="s">
        <v>2316</v>
      </c>
      <c r="H1516" t="s">
        <v>5680</v>
      </c>
      <c r="J1516">
        <v>0</v>
      </c>
    </row>
    <row r="1517" spans="1:10">
      <c r="A1517" t="s">
        <v>5306</v>
      </c>
      <c r="B1517" t="s">
        <v>7998</v>
      </c>
      <c r="C1517" t="s">
        <v>3187</v>
      </c>
      <c r="D1517" t="s">
        <v>3186</v>
      </c>
      <c r="E1517" s="121" t="s">
        <v>3156</v>
      </c>
      <c r="F1517" t="s">
        <v>2316</v>
      </c>
      <c r="H1517" t="s">
        <v>5533</v>
      </c>
      <c r="J1517">
        <v>0</v>
      </c>
    </row>
    <row r="1518" spans="1:10">
      <c r="A1518" t="s">
        <v>5340</v>
      </c>
      <c r="B1518" t="s">
        <v>7999</v>
      </c>
      <c r="C1518" t="s">
        <v>3189</v>
      </c>
      <c r="D1518" t="s">
        <v>3188</v>
      </c>
      <c r="E1518" s="121">
        <v>43244</v>
      </c>
      <c r="F1518" t="s">
        <v>107</v>
      </c>
      <c r="H1518" t="s">
        <v>5639</v>
      </c>
      <c r="J1518">
        <v>0</v>
      </c>
    </row>
    <row r="1519" spans="1:10">
      <c r="A1519" t="s">
        <v>5306</v>
      </c>
      <c r="B1519" t="s">
        <v>8000</v>
      </c>
      <c r="C1519" t="s">
        <v>3191</v>
      </c>
      <c r="D1519" t="s">
        <v>3190</v>
      </c>
      <c r="E1519" s="121" t="s">
        <v>3156</v>
      </c>
      <c r="F1519" t="s">
        <v>3181</v>
      </c>
      <c r="H1519" t="s">
        <v>5681</v>
      </c>
      <c r="J1519">
        <v>0</v>
      </c>
    </row>
    <row r="1520" spans="1:10">
      <c r="A1520" t="s">
        <v>5340</v>
      </c>
      <c r="B1520" t="s">
        <v>8001</v>
      </c>
      <c r="C1520" t="s">
        <v>3193</v>
      </c>
      <c r="D1520" t="s">
        <v>3192</v>
      </c>
      <c r="E1520" s="121">
        <v>43255</v>
      </c>
      <c r="F1520" t="s">
        <v>3181</v>
      </c>
      <c r="H1520" t="s">
        <v>5345</v>
      </c>
      <c r="J1520">
        <v>0</v>
      </c>
    </row>
    <row r="1521" spans="1:10">
      <c r="A1521" t="s">
        <v>5340</v>
      </c>
      <c r="B1521" t="s">
        <v>8002</v>
      </c>
      <c r="C1521" t="s">
        <v>3195</v>
      </c>
      <c r="D1521" t="s">
        <v>3194</v>
      </c>
      <c r="E1521" s="121">
        <v>43255</v>
      </c>
      <c r="F1521" t="s">
        <v>3181</v>
      </c>
      <c r="H1521" t="s">
        <v>5655</v>
      </c>
      <c r="J1521">
        <v>0</v>
      </c>
    </row>
    <row r="1522" spans="1:10">
      <c r="A1522" t="s">
        <v>5469</v>
      </c>
      <c r="B1522" t="s">
        <v>8003</v>
      </c>
      <c r="C1522" t="s">
        <v>3197</v>
      </c>
      <c r="D1522" t="s">
        <v>3196</v>
      </c>
      <c r="E1522" s="121" t="s">
        <v>3198</v>
      </c>
      <c r="F1522" t="s">
        <v>3181</v>
      </c>
      <c r="H1522" t="s">
        <v>5667</v>
      </c>
      <c r="J1522">
        <v>0</v>
      </c>
    </row>
    <row r="1523" spans="1:10">
      <c r="A1523" t="s">
        <v>5469</v>
      </c>
      <c r="B1523" t="s">
        <v>8004</v>
      </c>
      <c r="C1523" t="s">
        <v>3200</v>
      </c>
      <c r="D1523" t="s">
        <v>3199</v>
      </c>
      <c r="E1523" s="121" t="s">
        <v>3156</v>
      </c>
      <c r="F1523" t="s">
        <v>107</v>
      </c>
      <c r="H1523" t="s">
        <v>5512</v>
      </c>
      <c r="J1523">
        <v>0</v>
      </c>
    </row>
    <row r="1524" spans="1:10">
      <c r="A1524" t="s">
        <v>5340</v>
      </c>
      <c r="B1524" t="s">
        <v>8005</v>
      </c>
      <c r="C1524" t="s">
        <v>3202</v>
      </c>
      <c r="D1524" t="s">
        <v>3201</v>
      </c>
      <c r="E1524" s="121">
        <v>43256</v>
      </c>
      <c r="F1524" t="s">
        <v>3181</v>
      </c>
      <c r="H1524" t="s">
        <v>5639</v>
      </c>
      <c r="J1524">
        <v>0</v>
      </c>
    </row>
    <row r="1525" spans="1:10">
      <c r="A1525" t="s">
        <v>5340</v>
      </c>
      <c r="B1525" t="s">
        <v>8006</v>
      </c>
      <c r="C1525" t="s">
        <v>3204</v>
      </c>
      <c r="D1525" t="s">
        <v>3203</v>
      </c>
      <c r="E1525" s="121">
        <v>43256</v>
      </c>
      <c r="F1525" t="s">
        <v>3181</v>
      </c>
      <c r="H1525" t="s">
        <v>5639</v>
      </c>
      <c r="J1525">
        <v>1</v>
      </c>
    </row>
    <row r="1526" spans="1:10">
      <c r="A1526" t="s">
        <v>5469</v>
      </c>
      <c r="B1526" t="s">
        <v>8007</v>
      </c>
      <c r="C1526" t="s">
        <v>2882</v>
      </c>
      <c r="D1526" t="s">
        <v>3205</v>
      </c>
      <c r="E1526" s="121" t="s">
        <v>3206</v>
      </c>
      <c r="F1526" t="s">
        <v>3181</v>
      </c>
      <c r="H1526" t="s">
        <v>5634</v>
      </c>
      <c r="J1526">
        <v>0</v>
      </c>
    </row>
    <row r="1527" spans="1:10">
      <c r="A1527" t="s">
        <v>5306</v>
      </c>
      <c r="B1527" t="s">
        <v>8008</v>
      </c>
      <c r="C1527" t="s">
        <v>3208</v>
      </c>
      <c r="D1527" t="s">
        <v>3207</v>
      </c>
      <c r="E1527" s="121" t="s">
        <v>3206</v>
      </c>
      <c r="F1527" t="s">
        <v>3209</v>
      </c>
      <c r="H1527" t="s">
        <v>5611</v>
      </c>
      <c r="J1527">
        <v>0</v>
      </c>
    </row>
    <row r="1528" spans="1:10">
      <c r="A1528" t="s">
        <v>5389</v>
      </c>
      <c r="B1528" t="s">
        <v>8009</v>
      </c>
      <c r="C1528" t="s">
        <v>3211</v>
      </c>
      <c r="D1528" t="s">
        <v>3210</v>
      </c>
      <c r="E1528" s="121">
        <v>43257</v>
      </c>
      <c r="F1528" t="s">
        <v>3181</v>
      </c>
      <c r="H1528" t="s">
        <v>5606</v>
      </c>
      <c r="J1528">
        <v>0</v>
      </c>
    </row>
    <row r="1529" spans="1:10">
      <c r="A1529" t="s">
        <v>5306</v>
      </c>
      <c r="B1529" t="s">
        <v>8010</v>
      </c>
      <c r="C1529" t="s">
        <v>3213</v>
      </c>
      <c r="D1529" t="s">
        <v>3212</v>
      </c>
      <c r="E1529" s="121">
        <v>43257</v>
      </c>
      <c r="F1529" t="s">
        <v>3181</v>
      </c>
      <c r="H1529" t="s">
        <v>5648</v>
      </c>
      <c r="J1529">
        <v>0</v>
      </c>
    </row>
    <row r="1530" spans="1:10">
      <c r="A1530" t="s">
        <v>5340</v>
      </c>
      <c r="B1530" t="s">
        <v>8011</v>
      </c>
      <c r="C1530" t="s">
        <v>554</v>
      </c>
      <c r="D1530" t="s">
        <v>3214</v>
      </c>
      <c r="E1530" s="121">
        <v>43252</v>
      </c>
      <c r="F1530" t="s">
        <v>2316</v>
      </c>
      <c r="H1530" t="s">
        <v>5671</v>
      </c>
      <c r="J1530">
        <v>0</v>
      </c>
    </row>
    <row r="1531" spans="1:10">
      <c r="A1531" t="s">
        <v>5340</v>
      </c>
      <c r="B1531" t="s">
        <v>8012</v>
      </c>
      <c r="C1531" t="s">
        <v>3216</v>
      </c>
      <c r="D1531" t="s">
        <v>3215</v>
      </c>
      <c r="E1531" s="121">
        <v>43252</v>
      </c>
      <c r="F1531" t="s">
        <v>3181</v>
      </c>
      <c r="H1531" t="s">
        <v>5671</v>
      </c>
      <c r="J1531">
        <v>0</v>
      </c>
    </row>
    <row r="1532" spans="1:10">
      <c r="A1532" t="s">
        <v>5389</v>
      </c>
      <c r="B1532" t="s">
        <v>8013</v>
      </c>
      <c r="C1532" t="s">
        <v>3218</v>
      </c>
      <c r="D1532" t="s">
        <v>3217</v>
      </c>
      <c r="E1532" s="121">
        <v>43258</v>
      </c>
      <c r="F1532" t="s">
        <v>2504</v>
      </c>
      <c r="H1532" t="s">
        <v>5618</v>
      </c>
      <c r="J1532">
        <v>1</v>
      </c>
    </row>
    <row r="1533" spans="1:10">
      <c r="A1533" t="s">
        <v>5340</v>
      </c>
      <c r="B1533" t="s">
        <v>8014</v>
      </c>
      <c r="C1533" t="s">
        <v>3220</v>
      </c>
      <c r="D1533" t="s">
        <v>3219</v>
      </c>
      <c r="E1533" s="121">
        <v>43258</v>
      </c>
      <c r="F1533" t="s">
        <v>2504</v>
      </c>
      <c r="H1533" t="s">
        <v>5345</v>
      </c>
      <c r="J1533">
        <v>0</v>
      </c>
    </row>
    <row r="1534" spans="1:10">
      <c r="A1534" t="s">
        <v>5306</v>
      </c>
      <c r="B1534" t="s">
        <v>8015</v>
      </c>
      <c r="C1534" t="s">
        <v>3222</v>
      </c>
      <c r="D1534" t="s">
        <v>3221</v>
      </c>
      <c r="E1534" s="121">
        <v>43258</v>
      </c>
      <c r="F1534" t="s">
        <v>2504</v>
      </c>
      <c r="H1534" t="s">
        <v>5533</v>
      </c>
      <c r="J1534">
        <v>1</v>
      </c>
    </row>
    <row r="1535" spans="1:10">
      <c r="A1535" t="s">
        <v>5306</v>
      </c>
      <c r="B1535" t="s">
        <v>8016</v>
      </c>
      <c r="C1535" t="s">
        <v>395</v>
      </c>
      <c r="D1535" t="s">
        <v>3223</v>
      </c>
      <c r="E1535" s="121">
        <v>43258</v>
      </c>
      <c r="F1535" t="s">
        <v>2504</v>
      </c>
      <c r="H1535" t="s">
        <v>5648</v>
      </c>
      <c r="J1535">
        <v>1</v>
      </c>
    </row>
    <row r="1536" spans="1:10">
      <c r="A1536" t="s">
        <v>5306</v>
      </c>
      <c r="B1536" t="s">
        <v>8017</v>
      </c>
      <c r="C1536" t="s">
        <v>3225</v>
      </c>
      <c r="D1536" t="s">
        <v>3224</v>
      </c>
      <c r="E1536" s="121">
        <v>43258</v>
      </c>
      <c r="F1536" t="s">
        <v>2504</v>
      </c>
      <c r="H1536" t="s">
        <v>5533</v>
      </c>
      <c r="J1536">
        <v>0</v>
      </c>
    </row>
    <row r="1537" spans="1:10">
      <c r="A1537" t="s">
        <v>5306</v>
      </c>
      <c r="B1537" t="s">
        <v>8018</v>
      </c>
      <c r="C1537" t="s">
        <v>3227</v>
      </c>
      <c r="D1537" t="s">
        <v>3226</v>
      </c>
      <c r="E1537" s="121">
        <v>43252</v>
      </c>
      <c r="F1537" t="s">
        <v>107</v>
      </c>
      <c r="G1537" t="s">
        <v>3083</v>
      </c>
      <c r="H1537" t="s">
        <v>5679</v>
      </c>
      <c r="J1537">
        <v>0</v>
      </c>
    </row>
    <row r="1538" spans="1:10">
      <c r="A1538" t="s">
        <v>5306</v>
      </c>
      <c r="B1538" t="s">
        <v>8019</v>
      </c>
      <c r="C1538" t="s">
        <v>3229</v>
      </c>
      <c r="D1538" t="s">
        <v>3228</v>
      </c>
      <c r="E1538" s="121">
        <v>43252</v>
      </c>
      <c r="F1538" t="s">
        <v>107</v>
      </c>
      <c r="H1538" t="s">
        <v>5679</v>
      </c>
      <c r="J1538">
        <v>0</v>
      </c>
    </row>
    <row r="1539" spans="1:10">
      <c r="A1539" t="s">
        <v>5306</v>
      </c>
      <c r="B1539" t="s">
        <v>8020</v>
      </c>
      <c r="C1539" t="s">
        <v>3231</v>
      </c>
      <c r="D1539" t="s">
        <v>3230</v>
      </c>
      <c r="E1539" s="121">
        <v>43252</v>
      </c>
      <c r="F1539" t="s">
        <v>2504</v>
      </c>
      <c r="H1539" t="s">
        <v>5679</v>
      </c>
      <c r="J1539">
        <v>0</v>
      </c>
    </row>
    <row r="1540" spans="1:10">
      <c r="A1540" t="s">
        <v>5306</v>
      </c>
      <c r="B1540" t="s">
        <v>8021</v>
      </c>
      <c r="C1540" t="s">
        <v>3233</v>
      </c>
      <c r="D1540" t="s">
        <v>3232</v>
      </c>
      <c r="E1540" s="121">
        <v>43241</v>
      </c>
      <c r="F1540" t="s">
        <v>3234</v>
      </c>
      <c r="H1540" t="s">
        <v>5679</v>
      </c>
      <c r="J1540">
        <v>0</v>
      </c>
    </row>
    <row r="1541" spans="1:10">
      <c r="A1541" t="s">
        <v>5389</v>
      </c>
      <c r="B1541" t="s">
        <v>8022</v>
      </c>
      <c r="C1541" t="s">
        <v>3236</v>
      </c>
      <c r="D1541" t="s">
        <v>3235</v>
      </c>
      <c r="E1541" s="121">
        <v>43259</v>
      </c>
      <c r="F1541" t="s">
        <v>2504</v>
      </c>
      <c r="H1541" t="s">
        <v>5629</v>
      </c>
      <c r="J1541">
        <v>0</v>
      </c>
    </row>
    <row r="1542" spans="1:10">
      <c r="A1542" t="s">
        <v>5469</v>
      </c>
      <c r="B1542" t="s">
        <v>8023</v>
      </c>
      <c r="C1542" t="s">
        <v>3238</v>
      </c>
      <c r="D1542" t="s">
        <v>3237</v>
      </c>
      <c r="E1542" s="121" t="s">
        <v>3239</v>
      </c>
      <c r="F1542" t="s">
        <v>2504</v>
      </c>
      <c r="H1542" t="s">
        <v>5667</v>
      </c>
      <c r="J1542">
        <v>0</v>
      </c>
    </row>
    <row r="1543" spans="1:10">
      <c r="A1543" t="s">
        <v>5340</v>
      </c>
      <c r="B1543" t="s">
        <v>8024</v>
      </c>
      <c r="C1543" t="s">
        <v>3241</v>
      </c>
      <c r="D1543" t="s">
        <v>3240</v>
      </c>
      <c r="E1543" s="121">
        <v>43262</v>
      </c>
      <c r="F1543" t="s">
        <v>2504</v>
      </c>
      <c r="H1543" t="s">
        <v>5640</v>
      </c>
      <c r="J1543">
        <v>0</v>
      </c>
    </row>
    <row r="1544" spans="1:10">
      <c r="A1544" t="s">
        <v>5340</v>
      </c>
      <c r="B1544" t="s">
        <v>8025</v>
      </c>
      <c r="C1544" t="s">
        <v>3243</v>
      </c>
      <c r="D1544" t="s">
        <v>3242</v>
      </c>
      <c r="E1544" s="121">
        <v>43262</v>
      </c>
      <c r="F1544" t="s">
        <v>2504</v>
      </c>
      <c r="H1544" t="s">
        <v>5640</v>
      </c>
      <c r="J1544">
        <v>0</v>
      </c>
    </row>
    <row r="1545" spans="1:10">
      <c r="A1545" t="s">
        <v>5340</v>
      </c>
      <c r="B1545" t="s">
        <v>8026</v>
      </c>
      <c r="C1545" t="s">
        <v>3245</v>
      </c>
      <c r="D1545" t="s">
        <v>3244</v>
      </c>
      <c r="E1545" s="121">
        <v>43262</v>
      </c>
      <c r="F1545" t="s">
        <v>2504</v>
      </c>
      <c r="H1545" t="s">
        <v>5640</v>
      </c>
      <c r="J1545">
        <v>0</v>
      </c>
    </row>
    <row r="1546" spans="1:10">
      <c r="A1546" t="s">
        <v>5438</v>
      </c>
      <c r="B1546" t="s">
        <v>8027</v>
      </c>
      <c r="C1546" t="s">
        <v>3247</v>
      </c>
      <c r="D1546" t="s">
        <v>3246</v>
      </c>
      <c r="E1546" s="121" t="s">
        <v>3248</v>
      </c>
      <c r="F1546" t="s">
        <v>2316</v>
      </c>
      <c r="H1546" t="s">
        <v>5664</v>
      </c>
      <c r="J1546">
        <v>0</v>
      </c>
    </row>
    <row r="1547" spans="1:10">
      <c r="A1547" t="s">
        <v>5438</v>
      </c>
      <c r="B1547" t="s">
        <v>8028</v>
      </c>
      <c r="C1547" t="s">
        <v>3250</v>
      </c>
      <c r="D1547" t="s">
        <v>3249</v>
      </c>
      <c r="E1547" s="121" t="s">
        <v>3248</v>
      </c>
      <c r="F1547" t="s">
        <v>3181</v>
      </c>
      <c r="H1547" t="s">
        <v>5664</v>
      </c>
      <c r="J1547">
        <v>0</v>
      </c>
    </row>
    <row r="1548" spans="1:10">
      <c r="A1548" t="s">
        <v>5438</v>
      </c>
      <c r="B1548" t="s">
        <v>8029</v>
      </c>
      <c r="C1548" t="s">
        <v>3252</v>
      </c>
      <c r="D1548" t="s">
        <v>3251</v>
      </c>
      <c r="E1548" s="121" t="s">
        <v>3248</v>
      </c>
      <c r="F1548" t="s">
        <v>2504</v>
      </c>
      <c r="H1548" t="s">
        <v>5664</v>
      </c>
      <c r="J1548">
        <v>0</v>
      </c>
    </row>
    <row r="1549" spans="1:10">
      <c r="A1549" t="s">
        <v>5438</v>
      </c>
      <c r="B1549" t="s">
        <v>8030</v>
      </c>
      <c r="C1549" t="s">
        <v>3254</v>
      </c>
      <c r="D1549" t="s">
        <v>3253</v>
      </c>
      <c r="E1549" s="121" t="s">
        <v>3248</v>
      </c>
      <c r="F1549" t="s">
        <v>2504</v>
      </c>
      <c r="H1549" t="s">
        <v>5681</v>
      </c>
      <c r="J1549">
        <v>0</v>
      </c>
    </row>
    <row r="1550" spans="1:10">
      <c r="A1550" t="s">
        <v>5340</v>
      </c>
      <c r="B1550" t="s">
        <v>8031</v>
      </c>
      <c r="C1550" t="s">
        <v>3256</v>
      </c>
      <c r="D1550" t="s">
        <v>3255</v>
      </c>
      <c r="E1550" s="121" t="s">
        <v>3248</v>
      </c>
      <c r="F1550" t="s">
        <v>2504</v>
      </c>
      <c r="H1550" t="s">
        <v>5345</v>
      </c>
      <c r="J1550">
        <v>0</v>
      </c>
    </row>
    <row r="1551" spans="1:10">
      <c r="J1551">
        <v>0</v>
      </c>
    </row>
    <row r="1552" spans="1:10">
      <c r="A1552" t="s">
        <v>5438</v>
      </c>
      <c r="B1552" t="s">
        <v>8032</v>
      </c>
      <c r="C1552" t="s">
        <v>3258</v>
      </c>
      <c r="D1552" t="s">
        <v>3257</v>
      </c>
      <c r="E1552" s="121" t="s">
        <v>3259</v>
      </c>
      <c r="F1552" t="s">
        <v>1738</v>
      </c>
      <c r="H1552" t="s">
        <v>3301</v>
      </c>
      <c r="J1552">
        <v>0</v>
      </c>
    </row>
    <row r="1553" spans="1:10">
      <c r="A1553" t="s">
        <v>5389</v>
      </c>
      <c r="B1553" t="s">
        <v>8033</v>
      </c>
      <c r="C1553" t="s">
        <v>3261</v>
      </c>
      <c r="D1553" t="s">
        <v>3260</v>
      </c>
      <c r="E1553" s="121">
        <v>43262</v>
      </c>
      <c r="F1553" t="s">
        <v>3181</v>
      </c>
      <c r="H1553" t="s">
        <v>5416</v>
      </c>
      <c r="J1553">
        <v>0</v>
      </c>
    </row>
    <row r="1554" spans="1:10">
      <c r="A1554" t="s">
        <v>5389</v>
      </c>
      <c r="B1554" t="s">
        <v>7591</v>
      </c>
      <c r="C1554" t="s">
        <v>2349</v>
      </c>
      <c r="D1554" t="s">
        <v>3262</v>
      </c>
      <c r="E1554" s="121">
        <v>43262</v>
      </c>
      <c r="F1554" t="s">
        <v>3181</v>
      </c>
      <c r="H1554" t="s">
        <v>5416</v>
      </c>
      <c r="J1554">
        <v>1</v>
      </c>
    </row>
    <row r="1555" spans="1:10">
      <c r="A1555" t="s">
        <v>5389</v>
      </c>
      <c r="B1555" t="s">
        <v>8034</v>
      </c>
      <c r="C1555" t="s">
        <v>3264</v>
      </c>
      <c r="D1555" t="s">
        <v>3263</v>
      </c>
      <c r="E1555" s="121">
        <v>43262</v>
      </c>
      <c r="F1555" t="s">
        <v>3181</v>
      </c>
      <c r="H1555" t="s">
        <v>5416</v>
      </c>
      <c r="J1555">
        <v>0</v>
      </c>
    </row>
    <row r="1556" spans="1:10">
      <c r="A1556" t="s">
        <v>5389</v>
      </c>
      <c r="B1556" t="s">
        <v>8035</v>
      </c>
      <c r="C1556" t="s">
        <v>3266</v>
      </c>
      <c r="D1556" t="s">
        <v>3265</v>
      </c>
      <c r="E1556" s="121">
        <v>43262</v>
      </c>
      <c r="F1556" t="s">
        <v>3181</v>
      </c>
      <c r="H1556" t="s">
        <v>5654</v>
      </c>
      <c r="J1556">
        <v>0</v>
      </c>
    </row>
    <row r="1557" spans="1:10">
      <c r="A1557" t="s">
        <v>5306</v>
      </c>
      <c r="B1557" t="s">
        <v>8036</v>
      </c>
      <c r="C1557" t="s">
        <v>3268</v>
      </c>
      <c r="D1557" t="s">
        <v>3267</v>
      </c>
      <c r="E1557" s="121">
        <v>43262</v>
      </c>
      <c r="F1557" t="s">
        <v>3181</v>
      </c>
      <c r="H1557" t="s">
        <v>5679</v>
      </c>
      <c r="J1557">
        <v>0</v>
      </c>
    </row>
    <row r="1558" spans="1:10">
      <c r="A1558" t="s">
        <v>5340</v>
      </c>
      <c r="B1558" t="s">
        <v>8037</v>
      </c>
      <c r="C1558" t="s">
        <v>3270</v>
      </c>
      <c r="D1558" t="s">
        <v>3269</v>
      </c>
      <c r="E1558" s="121">
        <v>43263</v>
      </c>
      <c r="F1558" t="s">
        <v>3181</v>
      </c>
      <c r="H1558" t="s">
        <v>5345</v>
      </c>
      <c r="J1558">
        <v>1</v>
      </c>
    </row>
    <row r="1559" spans="1:10">
      <c r="A1559" t="s">
        <v>5340</v>
      </c>
      <c r="B1559" t="s">
        <v>7849</v>
      </c>
      <c r="C1559" t="s">
        <v>2874</v>
      </c>
      <c r="D1559" t="s">
        <v>3271</v>
      </c>
      <c r="E1559" s="121">
        <v>43263</v>
      </c>
      <c r="F1559" t="s">
        <v>3181</v>
      </c>
      <c r="H1559" t="s">
        <v>5682</v>
      </c>
      <c r="J1559">
        <v>1</v>
      </c>
    </row>
    <row r="1560" spans="1:10">
      <c r="A1560" t="s">
        <v>5340</v>
      </c>
      <c r="B1560" t="s">
        <v>8038</v>
      </c>
      <c r="C1560" t="s">
        <v>242</v>
      </c>
      <c r="D1560" t="s">
        <v>3272</v>
      </c>
      <c r="E1560" s="121">
        <v>43263</v>
      </c>
      <c r="F1560" t="s">
        <v>3181</v>
      </c>
      <c r="H1560" t="s">
        <v>5682</v>
      </c>
      <c r="J1560">
        <v>0</v>
      </c>
    </row>
    <row r="1561" spans="1:10">
      <c r="A1561" t="s">
        <v>5340</v>
      </c>
      <c r="B1561" t="s">
        <v>8039</v>
      </c>
      <c r="C1561" t="s">
        <v>3274</v>
      </c>
      <c r="D1561" t="s">
        <v>3273</v>
      </c>
      <c r="E1561" s="121">
        <v>43263</v>
      </c>
      <c r="F1561" t="s">
        <v>3181</v>
      </c>
      <c r="H1561" t="s">
        <v>5682</v>
      </c>
      <c r="J1561">
        <v>0</v>
      </c>
    </row>
    <row r="1562" spans="1:10">
      <c r="A1562" t="s">
        <v>5306</v>
      </c>
      <c r="B1562" t="s">
        <v>8040</v>
      </c>
      <c r="C1562" t="s">
        <v>3276</v>
      </c>
      <c r="D1562" t="s">
        <v>3275</v>
      </c>
      <c r="E1562" s="121">
        <v>43263</v>
      </c>
      <c r="F1562" t="s">
        <v>3181</v>
      </c>
      <c r="H1562" t="s">
        <v>5683</v>
      </c>
      <c r="J1562">
        <v>0</v>
      </c>
    </row>
    <row r="1563" spans="1:10">
      <c r="A1563" t="s">
        <v>5306</v>
      </c>
      <c r="B1563" t="s">
        <v>8041</v>
      </c>
      <c r="C1563" t="s">
        <v>3278</v>
      </c>
      <c r="D1563" t="s">
        <v>3277</v>
      </c>
      <c r="E1563" s="121">
        <v>43263</v>
      </c>
      <c r="F1563" t="s">
        <v>3181</v>
      </c>
      <c r="H1563" t="s">
        <v>5648</v>
      </c>
      <c r="J1563">
        <v>0</v>
      </c>
    </row>
    <row r="1564" spans="1:10">
      <c r="A1564" t="s">
        <v>5306</v>
      </c>
      <c r="B1564" t="s">
        <v>8042</v>
      </c>
      <c r="C1564" t="s">
        <v>3280</v>
      </c>
      <c r="D1564" t="s">
        <v>3279</v>
      </c>
      <c r="E1564" s="121">
        <v>43263</v>
      </c>
      <c r="F1564" t="s">
        <v>3181</v>
      </c>
      <c r="H1564" t="s">
        <v>5648</v>
      </c>
      <c r="J1564">
        <v>0</v>
      </c>
    </row>
    <row r="1565" spans="1:10">
      <c r="A1565" t="s">
        <v>5389</v>
      </c>
      <c r="B1565" t="s">
        <v>8043</v>
      </c>
      <c r="C1565" t="s">
        <v>3282</v>
      </c>
      <c r="D1565" t="s">
        <v>3281</v>
      </c>
      <c r="E1565" s="121">
        <v>43264</v>
      </c>
      <c r="F1565" t="s">
        <v>3181</v>
      </c>
      <c r="H1565" t="s">
        <v>5613</v>
      </c>
      <c r="J1565">
        <v>0</v>
      </c>
    </row>
    <row r="1566" spans="1:10">
      <c r="A1566" t="s">
        <v>5306</v>
      </c>
      <c r="B1566" t="s">
        <v>8044</v>
      </c>
      <c r="C1566" t="s">
        <v>3284</v>
      </c>
      <c r="D1566" t="s">
        <v>3283</v>
      </c>
      <c r="E1566" s="121">
        <v>43264</v>
      </c>
      <c r="F1566" t="s">
        <v>3181</v>
      </c>
      <c r="H1566" t="s">
        <v>5320</v>
      </c>
      <c r="J1566">
        <v>0</v>
      </c>
    </row>
    <row r="1567" spans="1:10">
      <c r="A1567" t="s">
        <v>5306</v>
      </c>
      <c r="B1567" t="s">
        <v>7904</v>
      </c>
      <c r="C1567" t="s">
        <v>2987</v>
      </c>
      <c r="D1567" t="s">
        <v>3285</v>
      </c>
      <c r="E1567" s="121">
        <v>43264</v>
      </c>
      <c r="F1567" t="s">
        <v>3181</v>
      </c>
      <c r="H1567" t="s">
        <v>5320</v>
      </c>
      <c r="J1567">
        <v>1</v>
      </c>
    </row>
    <row r="1568" spans="1:10">
      <c r="A1568" t="s">
        <v>5306</v>
      </c>
      <c r="B1568" t="s">
        <v>8045</v>
      </c>
      <c r="C1568" t="s">
        <v>3287</v>
      </c>
      <c r="D1568" t="s">
        <v>3286</v>
      </c>
      <c r="E1568" s="121">
        <v>43264</v>
      </c>
      <c r="F1568" t="s">
        <v>3181</v>
      </c>
      <c r="H1568" t="s">
        <v>5648</v>
      </c>
      <c r="J1568">
        <v>0</v>
      </c>
    </row>
    <row r="1569" spans="1:10">
      <c r="A1569" t="s">
        <v>5306</v>
      </c>
      <c r="B1569" t="s">
        <v>8046</v>
      </c>
      <c r="C1569" t="s">
        <v>3289</v>
      </c>
      <c r="D1569" t="s">
        <v>3288</v>
      </c>
      <c r="E1569" s="121">
        <v>43264</v>
      </c>
      <c r="F1569" t="s">
        <v>3181</v>
      </c>
      <c r="H1569" t="s">
        <v>5533</v>
      </c>
      <c r="J1569">
        <v>1</v>
      </c>
    </row>
    <row r="1570" spans="1:10">
      <c r="A1570" t="s">
        <v>5306</v>
      </c>
      <c r="B1570" t="s">
        <v>8047</v>
      </c>
      <c r="C1570" t="s">
        <v>1039</v>
      </c>
      <c r="D1570" t="s">
        <v>3290</v>
      </c>
      <c r="E1570" s="121">
        <v>43264</v>
      </c>
      <c r="F1570" t="s">
        <v>3181</v>
      </c>
      <c r="H1570" t="s">
        <v>5598</v>
      </c>
      <c r="J1570">
        <v>0</v>
      </c>
    </row>
    <row r="1571" spans="1:10">
      <c r="A1571" t="s">
        <v>5306</v>
      </c>
      <c r="B1571" t="s">
        <v>8048</v>
      </c>
      <c r="C1571" t="s">
        <v>3292</v>
      </c>
      <c r="D1571" t="s">
        <v>3291</v>
      </c>
      <c r="E1571" s="121">
        <v>43264</v>
      </c>
      <c r="F1571" t="s">
        <v>3181</v>
      </c>
      <c r="H1571" t="s">
        <v>5560</v>
      </c>
      <c r="J1571">
        <v>0</v>
      </c>
    </row>
    <row r="1572" spans="1:10">
      <c r="A1572" t="s">
        <v>5306</v>
      </c>
      <c r="B1572" t="s">
        <v>8049</v>
      </c>
      <c r="C1572" t="s">
        <v>3294</v>
      </c>
      <c r="D1572" t="s">
        <v>3293</v>
      </c>
      <c r="E1572" s="121">
        <v>43264</v>
      </c>
      <c r="F1572" t="s">
        <v>3181</v>
      </c>
      <c r="H1572" t="s">
        <v>5648</v>
      </c>
      <c r="J1572">
        <v>0</v>
      </c>
    </row>
    <row r="1573" spans="1:10">
      <c r="A1573" t="s">
        <v>5389</v>
      </c>
      <c r="B1573" t="s">
        <v>8050</v>
      </c>
      <c r="C1573" t="s">
        <v>3296</v>
      </c>
      <c r="D1573" t="s">
        <v>3295</v>
      </c>
      <c r="E1573" s="121">
        <v>43266</v>
      </c>
      <c r="F1573" t="s">
        <v>3181</v>
      </c>
      <c r="H1573" t="s">
        <v>5435</v>
      </c>
      <c r="J1573">
        <v>0</v>
      </c>
    </row>
    <row r="1574" spans="1:10">
      <c r="A1574" t="s">
        <v>5306</v>
      </c>
      <c r="B1574" t="s">
        <v>8051</v>
      </c>
      <c r="C1574" t="s">
        <v>3298</v>
      </c>
      <c r="D1574" t="s">
        <v>3297</v>
      </c>
      <c r="E1574" s="121" t="s">
        <v>3299</v>
      </c>
      <c r="F1574" t="s">
        <v>3181</v>
      </c>
      <c r="H1574" t="s">
        <v>5679</v>
      </c>
      <c r="J1574">
        <v>0</v>
      </c>
    </row>
    <row r="1575" spans="1:10">
      <c r="A1575" t="s">
        <v>5469</v>
      </c>
      <c r="B1575" t="s">
        <v>8052</v>
      </c>
      <c r="C1575" t="s">
        <v>3301</v>
      </c>
      <c r="D1575" t="s">
        <v>3300</v>
      </c>
      <c r="E1575" s="121" t="s">
        <v>3302</v>
      </c>
      <c r="F1575" t="s">
        <v>107</v>
      </c>
      <c r="H1575" t="s">
        <v>5662</v>
      </c>
      <c r="J1575">
        <v>0</v>
      </c>
    </row>
    <row r="1576" spans="1:10">
      <c r="A1576" t="s">
        <v>5389</v>
      </c>
      <c r="B1576" t="s">
        <v>8053</v>
      </c>
      <c r="C1576" t="s">
        <v>3304</v>
      </c>
      <c r="D1576" t="s">
        <v>3303</v>
      </c>
      <c r="E1576" s="121">
        <v>43265</v>
      </c>
      <c r="F1576" t="s">
        <v>3181</v>
      </c>
      <c r="H1576" t="s">
        <v>5665</v>
      </c>
      <c r="J1576">
        <v>1</v>
      </c>
    </row>
    <row r="1577" spans="1:10">
      <c r="A1577" t="s">
        <v>5389</v>
      </c>
      <c r="B1577" t="s">
        <v>8054</v>
      </c>
      <c r="C1577" t="s">
        <v>3306</v>
      </c>
      <c r="D1577" t="s">
        <v>3305</v>
      </c>
      <c r="E1577" s="121">
        <v>43264</v>
      </c>
      <c r="F1577" t="s">
        <v>107</v>
      </c>
      <c r="H1577" t="s">
        <v>5416</v>
      </c>
      <c r="J1577">
        <v>0</v>
      </c>
    </row>
    <row r="1578" spans="1:10">
      <c r="A1578" t="s">
        <v>5306</v>
      </c>
      <c r="B1578" t="s">
        <v>8055</v>
      </c>
      <c r="C1578" t="s">
        <v>3308</v>
      </c>
      <c r="D1578" t="s">
        <v>3307</v>
      </c>
      <c r="E1578" s="121">
        <v>43269</v>
      </c>
      <c r="F1578" t="s">
        <v>3181</v>
      </c>
      <c r="H1578" t="s">
        <v>5663</v>
      </c>
      <c r="J1578">
        <v>0</v>
      </c>
    </row>
    <row r="1579" spans="1:10">
      <c r="A1579" t="s">
        <v>5306</v>
      </c>
      <c r="B1579" t="s">
        <v>8056</v>
      </c>
      <c r="C1579" t="s">
        <v>3310</v>
      </c>
      <c r="D1579" t="s">
        <v>3309</v>
      </c>
      <c r="E1579" s="121">
        <v>43269</v>
      </c>
      <c r="F1579" t="s">
        <v>3181</v>
      </c>
      <c r="H1579" t="s">
        <v>5663</v>
      </c>
      <c r="J1579">
        <v>0</v>
      </c>
    </row>
    <row r="1580" spans="1:10">
      <c r="A1580" t="s">
        <v>5306</v>
      </c>
      <c r="B1580" t="s">
        <v>8057</v>
      </c>
      <c r="C1580" t="s">
        <v>3312</v>
      </c>
      <c r="D1580" t="s">
        <v>3311</v>
      </c>
      <c r="E1580" s="121">
        <v>43269</v>
      </c>
      <c r="F1580" t="s">
        <v>3181</v>
      </c>
      <c r="H1580" t="s">
        <v>5320</v>
      </c>
      <c r="J1580">
        <v>0</v>
      </c>
    </row>
    <row r="1581" spans="1:10">
      <c r="A1581" t="s">
        <v>5306</v>
      </c>
      <c r="B1581" t="s">
        <v>8058</v>
      </c>
      <c r="C1581" t="s">
        <v>3314</v>
      </c>
      <c r="D1581" t="s">
        <v>3313</v>
      </c>
      <c r="E1581" s="121">
        <v>43269</v>
      </c>
      <c r="F1581" t="s">
        <v>3181</v>
      </c>
      <c r="H1581" t="s">
        <v>5320</v>
      </c>
      <c r="J1581">
        <v>0</v>
      </c>
    </row>
    <row r="1582" spans="1:10">
      <c r="A1582" t="s">
        <v>5306</v>
      </c>
      <c r="B1582" t="s">
        <v>8059</v>
      </c>
      <c r="C1582" t="s">
        <v>3316</v>
      </c>
      <c r="D1582" t="s">
        <v>3315</v>
      </c>
      <c r="E1582" s="121">
        <v>43269</v>
      </c>
      <c r="F1582" t="s">
        <v>3181</v>
      </c>
      <c r="H1582" t="s">
        <v>5679</v>
      </c>
      <c r="J1582">
        <v>0</v>
      </c>
    </row>
    <row r="1583" spans="1:10">
      <c r="A1583" t="s">
        <v>5306</v>
      </c>
      <c r="B1583" t="s">
        <v>8060</v>
      </c>
      <c r="C1583" t="s">
        <v>3318</v>
      </c>
      <c r="D1583" t="s">
        <v>3317</v>
      </c>
      <c r="E1583" s="121">
        <v>43269</v>
      </c>
      <c r="F1583" t="s">
        <v>3181</v>
      </c>
      <c r="H1583" t="s">
        <v>5679</v>
      </c>
      <c r="J1583">
        <v>0</v>
      </c>
    </row>
    <row r="1584" spans="1:10">
      <c r="A1584" t="s">
        <v>58</v>
      </c>
      <c r="B1584" t="s">
        <v>7091</v>
      </c>
      <c r="C1584" t="s">
        <v>40</v>
      </c>
      <c r="D1584" t="s">
        <v>50</v>
      </c>
      <c r="E1584" s="121">
        <v>43269</v>
      </c>
      <c r="F1584" t="s">
        <v>3181</v>
      </c>
      <c r="H1584" t="s">
        <v>3666</v>
      </c>
      <c r="J1584">
        <v>1</v>
      </c>
    </row>
    <row r="1585" spans="1:10">
      <c r="A1585" t="s">
        <v>5306</v>
      </c>
      <c r="B1585" t="s">
        <v>8061</v>
      </c>
      <c r="C1585" t="s">
        <v>3320</v>
      </c>
      <c r="D1585" t="s">
        <v>3319</v>
      </c>
      <c r="E1585" s="121">
        <v>43269</v>
      </c>
      <c r="F1585" t="s">
        <v>3181</v>
      </c>
      <c r="H1585" t="s">
        <v>3083</v>
      </c>
      <c r="J1585">
        <v>0</v>
      </c>
    </row>
    <row r="1586" spans="1:10">
      <c r="A1586" t="s">
        <v>5306</v>
      </c>
      <c r="B1586" t="s">
        <v>7670</v>
      </c>
      <c r="C1586" t="s">
        <v>2511</v>
      </c>
      <c r="D1586" t="s">
        <v>3321</v>
      </c>
      <c r="E1586" s="121">
        <v>43269</v>
      </c>
      <c r="F1586" t="s">
        <v>3181</v>
      </c>
      <c r="H1586" t="s">
        <v>5681</v>
      </c>
      <c r="J1586">
        <v>1</v>
      </c>
    </row>
    <row r="1587" spans="1:10">
      <c r="A1587" t="s">
        <v>5306</v>
      </c>
      <c r="B1587" t="s">
        <v>7373</v>
      </c>
      <c r="C1587" t="s">
        <v>1904</v>
      </c>
      <c r="D1587" t="s">
        <v>3322</v>
      </c>
      <c r="E1587" s="121">
        <v>43269</v>
      </c>
      <c r="F1587" t="s">
        <v>3181</v>
      </c>
      <c r="H1587" t="s">
        <v>5581</v>
      </c>
      <c r="J1587">
        <v>1</v>
      </c>
    </row>
    <row r="1588" spans="1:10">
      <c r="A1588" t="s">
        <v>5340</v>
      </c>
      <c r="B1588" t="s">
        <v>8062</v>
      </c>
      <c r="C1588" t="s">
        <v>109</v>
      </c>
      <c r="D1588" t="s">
        <v>3323</v>
      </c>
      <c r="E1588" s="121">
        <v>43272</v>
      </c>
      <c r="F1588" t="s">
        <v>3181</v>
      </c>
      <c r="H1588" t="s">
        <v>5672</v>
      </c>
      <c r="J1588">
        <v>0</v>
      </c>
    </row>
    <row r="1589" spans="1:10">
      <c r="A1589" t="s">
        <v>5340</v>
      </c>
      <c r="B1589" t="s">
        <v>8063</v>
      </c>
      <c r="C1589" t="s">
        <v>3325</v>
      </c>
      <c r="D1589" t="s">
        <v>3324</v>
      </c>
      <c r="E1589" s="121">
        <v>43272</v>
      </c>
      <c r="F1589" t="s">
        <v>3181</v>
      </c>
      <c r="H1589" t="s">
        <v>5672</v>
      </c>
      <c r="J1589">
        <v>0</v>
      </c>
    </row>
    <row r="1590" spans="1:10">
      <c r="A1590" t="s">
        <v>5438</v>
      </c>
      <c r="B1590" t="s">
        <v>8064</v>
      </c>
      <c r="C1590" t="s">
        <v>3327</v>
      </c>
      <c r="D1590" t="s">
        <v>3326</v>
      </c>
      <c r="E1590" s="121" t="s">
        <v>3328</v>
      </c>
      <c r="F1590" t="s">
        <v>3181</v>
      </c>
      <c r="H1590" t="s">
        <v>5627</v>
      </c>
      <c r="J1590">
        <v>0</v>
      </c>
    </row>
    <row r="1591" spans="1:10">
      <c r="A1591" t="s">
        <v>5389</v>
      </c>
      <c r="B1591" t="s">
        <v>7826</v>
      </c>
      <c r="C1591" t="s">
        <v>2829</v>
      </c>
      <c r="D1591" t="s">
        <v>3329</v>
      </c>
      <c r="E1591" s="121">
        <v>43252</v>
      </c>
      <c r="F1591" t="s">
        <v>3181</v>
      </c>
      <c r="H1591" t="s">
        <v>5613</v>
      </c>
      <c r="J1591">
        <v>1</v>
      </c>
    </row>
    <row r="1592" spans="1:10">
      <c r="A1592" t="s">
        <v>5469</v>
      </c>
      <c r="B1592" t="s">
        <v>8065</v>
      </c>
      <c r="C1592" t="s">
        <v>3331</v>
      </c>
      <c r="D1592" t="s">
        <v>3330</v>
      </c>
      <c r="E1592" s="121" t="s">
        <v>3328</v>
      </c>
      <c r="F1592" t="s">
        <v>3181</v>
      </c>
      <c r="H1592" t="s">
        <v>5488</v>
      </c>
      <c r="J1592">
        <v>0</v>
      </c>
    </row>
    <row r="1593" spans="1:10">
      <c r="A1593" t="s">
        <v>5389</v>
      </c>
      <c r="B1593" t="s">
        <v>8066</v>
      </c>
      <c r="C1593" t="s">
        <v>3333</v>
      </c>
      <c r="D1593" t="s">
        <v>3332</v>
      </c>
      <c r="E1593" s="121">
        <v>43273</v>
      </c>
      <c r="F1593" t="s">
        <v>3181</v>
      </c>
      <c r="H1593" t="s">
        <v>5680</v>
      </c>
      <c r="J1593">
        <v>0</v>
      </c>
    </row>
    <row r="1594" spans="1:10">
      <c r="A1594" t="s">
        <v>5340</v>
      </c>
      <c r="B1594" t="s">
        <v>8067</v>
      </c>
      <c r="C1594" t="s">
        <v>3335</v>
      </c>
      <c r="D1594" t="s">
        <v>3334</v>
      </c>
      <c r="E1594" s="121">
        <v>43272</v>
      </c>
      <c r="F1594" t="s">
        <v>3181</v>
      </c>
      <c r="H1594" t="s">
        <v>5672</v>
      </c>
      <c r="J1594">
        <v>0</v>
      </c>
    </row>
    <row r="1595" spans="1:10">
      <c r="A1595" t="s">
        <v>5306</v>
      </c>
      <c r="B1595" t="s">
        <v>8068</v>
      </c>
      <c r="C1595" t="s">
        <v>3337</v>
      </c>
      <c r="D1595" t="s">
        <v>3336</v>
      </c>
      <c r="E1595" s="121" t="s">
        <v>3338</v>
      </c>
      <c r="F1595" t="s">
        <v>3181</v>
      </c>
      <c r="H1595" t="s">
        <v>5681</v>
      </c>
      <c r="J1595">
        <v>1</v>
      </c>
    </row>
    <row r="1596" spans="1:10">
      <c r="A1596" t="s">
        <v>5661</v>
      </c>
      <c r="B1596" t="s">
        <v>8069</v>
      </c>
      <c r="C1596" t="s">
        <v>1843</v>
      </c>
      <c r="D1596" t="s">
        <v>3339</v>
      </c>
      <c r="E1596" s="121">
        <v>43272</v>
      </c>
      <c r="F1596" t="s">
        <v>3181</v>
      </c>
      <c r="H1596" t="s">
        <v>5388</v>
      </c>
      <c r="J1596">
        <v>0</v>
      </c>
    </row>
    <row r="1597" spans="1:10">
      <c r="A1597" t="s">
        <v>5306</v>
      </c>
      <c r="B1597" t="s">
        <v>7872</v>
      </c>
      <c r="C1597" t="s">
        <v>2924</v>
      </c>
      <c r="D1597" t="s">
        <v>3340</v>
      </c>
      <c r="E1597" s="121">
        <v>43272</v>
      </c>
      <c r="F1597" t="s">
        <v>3181</v>
      </c>
      <c r="H1597" t="s">
        <v>5684</v>
      </c>
      <c r="J1597">
        <v>0</v>
      </c>
    </row>
    <row r="1598" spans="1:10">
      <c r="A1598" t="s">
        <v>5438</v>
      </c>
      <c r="B1598" t="s">
        <v>8070</v>
      </c>
      <c r="C1598" t="s">
        <v>3342</v>
      </c>
      <c r="D1598" t="s">
        <v>3341</v>
      </c>
      <c r="E1598" s="121" t="s">
        <v>3343</v>
      </c>
      <c r="F1598" t="s">
        <v>3181</v>
      </c>
      <c r="H1598" t="s">
        <v>5552</v>
      </c>
      <c r="J1598">
        <v>0</v>
      </c>
    </row>
    <row r="1599" spans="1:10">
      <c r="A1599" t="s">
        <v>5306</v>
      </c>
      <c r="B1599" t="s">
        <v>8071</v>
      </c>
      <c r="C1599" t="s">
        <v>3345</v>
      </c>
      <c r="D1599" t="s">
        <v>3344</v>
      </c>
      <c r="F1599" t="s">
        <v>3181</v>
      </c>
      <c r="H1599" t="s">
        <v>5679</v>
      </c>
      <c r="J1599">
        <v>0</v>
      </c>
    </row>
    <row r="1600" spans="1:10">
      <c r="A1600" t="s">
        <v>5306</v>
      </c>
      <c r="B1600" t="s">
        <v>8072</v>
      </c>
      <c r="C1600" t="s">
        <v>3347</v>
      </c>
      <c r="D1600" t="s">
        <v>3346</v>
      </c>
      <c r="F1600" t="s">
        <v>3181</v>
      </c>
      <c r="H1600" t="s">
        <v>5560</v>
      </c>
      <c r="J1600">
        <v>0</v>
      </c>
    </row>
    <row r="1601" spans="1:10">
      <c r="A1601" t="s">
        <v>5306</v>
      </c>
      <c r="B1601" t="s">
        <v>8073</v>
      </c>
      <c r="C1601" t="s">
        <v>3349</v>
      </c>
      <c r="D1601" t="s">
        <v>3348</v>
      </c>
      <c r="F1601" t="s">
        <v>3181</v>
      </c>
      <c r="H1601" t="s">
        <v>5560</v>
      </c>
      <c r="J1601">
        <v>0</v>
      </c>
    </row>
    <row r="1602" spans="1:10">
      <c r="A1602" t="s">
        <v>5306</v>
      </c>
      <c r="B1602" t="s">
        <v>8074</v>
      </c>
      <c r="C1602" t="s">
        <v>3351</v>
      </c>
      <c r="D1602" t="s">
        <v>3350</v>
      </c>
      <c r="F1602" t="s">
        <v>203</v>
      </c>
      <c r="H1602" t="s">
        <v>203</v>
      </c>
      <c r="J1602">
        <v>0</v>
      </c>
    </row>
    <row r="1603" spans="1:10">
      <c r="A1603" t="s">
        <v>5306</v>
      </c>
      <c r="B1603" t="s">
        <v>8075</v>
      </c>
      <c r="C1603" t="s">
        <v>2270</v>
      </c>
      <c r="D1603" t="s">
        <v>3352</v>
      </c>
      <c r="F1603" t="s">
        <v>107</v>
      </c>
      <c r="H1603" t="s">
        <v>5560</v>
      </c>
      <c r="J1603">
        <v>1</v>
      </c>
    </row>
    <row r="1604" spans="1:10">
      <c r="A1604" t="s">
        <v>5469</v>
      </c>
      <c r="B1604" t="s">
        <v>8076</v>
      </c>
      <c r="C1604" t="s">
        <v>3354</v>
      </c>
      <c r="D1604" t="s">
        <v>3353</v>
      </c>
      <c r="E1604" s="121" t="s">
        <v>3355</v>
      </c>
      <c r="F1604" t="s">
        <v>3181</v>
      </c>
      <c r="H1604" t="s">
        <v>5604</v>
      </c>
      <c r="J1604">
        <v>0</v>
      </c>
    </row>
    <row r="1605" spans="1:10">
      <c r="A1605" t="s">
        <v>5469</v>
      </c>
      <c r="B1605" t="s">
        <v>8077</v>
      </c>
      <c r="C1605" t="s">
        <v>3357</v>
      </c>
      <c r="D1605" t="s">
        <v>3356</v>
      </c>
      <c r="E1605" s="121" t="s">
        <v>3355</v>
      </c>
      <c r="F1605" t="s">
        <v>3181</v>
      </c>
      <c r="H1605" t="s">
        <v>5604</v>
      </c>
      <c r="J1605">
        <v>0</v>
      </c>
    </row>
    <row r="1606" spans="1:10">
      <c r="A1606" t="s">
        <v>5469</v>
      </c>
      <c r="B1606" t="s">
        <v>8078</v>
      </c>
      <c r="C1606" t="s">
        <v>3359</v>
      </c>
      <c r="D1606" t="s">
        <v>3358</v>
      </c>
      <c r="E1606" s="121" t="s">
        <v>3355</v>
      </c>
      <c r="F1606" t="s">
        <v>2316</v>
      </c>
      <c r="H1606" t="s">
        <v>5590</v>
      </c>
      <c r="J1606">
        <v>0</v>
      </c>
    </row>
    <row r="1607" spans="1:10">
      <c r="A1607" t="s">
        <v>5469</v>
      </c>
      <c r="B1607" t="s">
        <v>8079</v>
      </c>
      <c r="C1607" t="s">
        <v>3361</v>
      </c>
      <c r="D1607" t="s">
        <v>3360</v>
      </c>
      <c r="E1607" s="121" t="s">
        <v>3355</v>
      </c>
      <c r="F1607" t="s">
        <v>2504</v>
      </c>
      <c r="H1607" t="s">
        <v>5490</v>
      </c>
      <c r="J1607">
        <v>0</v>
      </c>
    </row>
    <row r="1608" spans="1:10">
      <c r="A1608" t="s">
        <v>5469</v>
      </c>
      <c r="B1608" t="s">
        <v>8080</v>
      </c>
      <c r="C1608" t="s">
        <v>3363</v>
      </c>
      <c r="D1608" t="s">
        <v>3362</v>
      </c>
      <c r="E1608" s="121" t="s">
        <v>3355</v>
      </c>
      <c r="F1608" t="s">
        <v>2504</v>
      </c>
      <c r="H1608" t="s">
        <v>5490</v>
      </c>
      <c r="J1608">
        <v>0</v>
      </c>
    </row>
    <row r="1609" spans="1:10">
      <c r="A1609" t="s">
        <v>5469</v>
      </c>
      <c r="B1609" t="s">
        <v>8081</v>
      </c>
      <c r="C1609" t="s">
        <v>3365</v>
      </c>
      <c r="D1609" t="s">
        <v>3364</v>
      </c>
      <c r="E1609" s="121" t="s">
        <v>3355</v>
      </c>
      <c r="F1609" t="s">
        <v>2504</v>
      </c>
      <c r="H1609" t="s">
        <v>5491</v>
      </c>
      <c r="J1609">
        <v>0</v>
      </c>
    </row>
    <row r="1610" spans="1:10">
      <c r="A1610" t="s">
        <v>5438</v>
      </c>
      <c r="B1610" t="s">
        <v>8082</v>
      </c>
      <c r="C1610" t="s">
        <v>3367</v>
      </c>
      <c r="D1610" t="s">
        <v>3366</v>
      </c>
      <c r="E1610" s="121" t="s">
        <v>3368</v>
      </c>
      <c r="F1610" t="s">
        <v>2504</v>
      </c>
      <c r="H1610" t="s">
        <v>5628</v>
      </c>
      <c r="J1610">
        <v>0</v>
      </c>
    </row>
    <row r="1611" spans="1:10">
      <c r="A1611" t="s">
        <v>5389</v>
      </c>
      <c r="B1611" t="s">
        <v>8083</v>
      </c>
      <c r="C1611" t="s">
        <v>3370</v>
      </c>
      <c r="D1611" t="s">
        <v>3369</v>
      </c>
      <c r="E1611" s="121">
        <v>43283</v>
      </c>
      <c r="F1611" t="s">
        <v>3371</v>
      </c>
      <c r="H1611" t="s">
        <v>5632</v>
      </c>
      <c r="J1611">
        <v>0</v>
      </c>
    </row>
    <row r="1612" spans="1:10">
      <c r="A1612" t="s">
        <v>5389</v>
      </c>
      <c r="B1612" t="s">
        <v>8084</v>
      </c>
      <c r="C1612" t="s">
        <v>3373</v>
      </c>
      <c r="D1612" t="s">
        <v>3372</v>
      </c>
      <c r="E1612" s="121">
        <v>43283</v>
      </c>
      <c r="F1612" t="s">
        <v>3371</v>
      </c>
      <c r="H1612" t="s">
        <v>5632</v>
      </c>
      <c r="J1612">
        <v>0</v>
      </c>
    </row>
    <row r="1613" spans="1:10">
      <c r="A1613" t="s">
        <v>5389</v>
      </c>
      <c r="B1613" t="s">
        <v>8085</v>
      </c>
      <c r="C1613" t="s">
        <v>3375</v>
      </c>
      <c r="D1613" t="s">
        <v>3374</v>
      </c>
      <c r="E1613" s="121">
        <v>43283</v>
      </c>
      <c r="F1613" t="s">
        <v>2504</v>
      </c>
      <c r="H1613" t="s">
        <v>5654</v>
      </c>
      <c r="J1613">
        <v>0</v>
      </c>
    </row>
    <row r="1614" spans="1:10">
      <c r="A1614" t="s">
        <v>5389</v>
      </c>
      <c r="B1614" t="s">
        <v>8086</v>
      </c>
      <c r="C1614" t="s">
        <v>3377</v>
      </c>
      <c r="D1614" t="s">
        <v>3376</v>
      </c>
      <c r="E1614" s="121">
        <v>43283</v>
      </c>
      <c r="F1614" t="s">
        <v>2504</v>
      </c>
      <c r="H1614" t="s">
        <v>5591</v>
      </c>
      <c r="J1614">
        <v>0</v>
      </c>
    </row>
    <row r="1615" spans="1:10">
      <c r="A1615" t="s">
        <v>5389</v>
      </c>
      <c r="B1615" t="s">
        <v>8087</v>
      </c>
      <c r="C1615" t="s">
        <v>3379</v>
      </c>
      <c r="D1615" t="s">
        <v>3378</v>
      </c>
      <c r="E1615" s="121">
        <v>43283</v>
      </c>
      <c r="F1615" t="s">
        <v>2316</v>
      </c>
      <c r="H1615" t="s">
        <v>5629</v>
      </c>
      <c r="J1615">
        <v>0</v>
      </c>
    </row>
    <row r="1616" spans="1:10">
      <c r="A1616" t="s">
        <v>5389</v>
      </c>
      <c r="B1616" t="s">
        <v>8088</v>
      </c>
      <c r="C1616" t="s">
        <v>3381</v>
      </c>
      <c r="D1616" t="s">
        <v>3380</v>
      </c>
      <c r="E1616" s="121">
        <v>43283</v>
      </c>
      <c r="F1616" t="s">
        <v>2504</v>
      </c>
      <c r="H1616" t="s">
        <v>5426</v>
      </c>
      <c r="J1616">
        <v>0</v>
      </c>
    </row>
    <row r="1617" spans="1:10">
      <c r="A1617" t="s">
        <v>5389</v>
      </c>
      <c r="B1617" t="s">
        <v>8089</v>
      </c>
      <c r="C1617" t="s">
        <v>3383</v>
      </c>
      <c r="D1617" t="s">
        <v>3382</v>
      </c>
      <c r="E1617" s="121">
        <v>43283</v>
      </c>
      <c r="F1617" t="s">
        <v>2504</v>
      </c>
      <c r="H1617" t="s">
        <v>5416</v>
      </c>
      <c r="J1617">
        <v>0</v>
      </c>
    </row>
    <row r="1618" spans="1:10">
      <c r="A1618" t="s">
        <v>5389</v>
      </c>
      <c r="B1618" t="s">
        <v>8090</v>
      </c>
      <c r="C1618" t="s">
        <v>3385</v>
      </c>
      <c r="D1618" t="s">
        <v>3384</v>
      </c>
      <c r="E1618" s="121">
        <v>43283</v>
      </c>
      <c r="F1618" t="s">
        <v>2504</v>
      </c>
      <c r="H1618" t="s">
        <v>5613</v>
      </c>
      <c r="J1618">
        <v>0</v>
      </c>
    </row>
    <row r="1619" spans="1:10">
      <c r="A1619" t="s">
        <v>5340</v>
      </c>
      <c r="B1619" t="s">
        <v>8091</v>
      </c>
      <c r="C1619" t="s">
        <v>3387</v>
      </c>
      <c r="D1619" t="s">
        <v>3386</v>
      </c>
      <c r="E1619" s="121">
        <v>43283</v>
      </c>
      <c r="F1619" t="s">
        <v>2504</v>
      </c>
      <c r="H1619" t="s">
        <v>5584</v>
      </c>
      <c r="J1619">
        <v>0</v>
      </c>
    </row>
    <row r="1620" spans="1:10">
      <c r="A1620" t="s">
        <v>5340</v>
      </c>
      <c r="B1620" t="s">
        <v>8092</v>
      </c>
      <c r="C1620" t="s">
        <v>3389</v>
      </c>
      <c r="D1620" t="s">
        <v>3388</v>
      </c>
      <c r="E1620" s="121">
        <v>43283</v>
      </c>
      <c r="F1620" t="s">
        <v>2504</v>
      </c>
      <c r="H1620" t="s">
        <v>5685</v>
      </c>
      <c r="J1620">
        <v>0</v>
      </c>
    </row>
    <row r="1621" spans="1:10">
      <c r="A1621" t="s">
        <v>5340</v>
      </c>
      <c r="B1621" t="s">
        <v>8006</v>
      </c>
      <c r="C1621" t="s">
        <v>3204</v>
      </c>
      <c r="D1621" t="s">
        <v>3390</v>
      </c>
      <c r="E1621" s="121">
        <v>43283</v>
      </c>
      <c r="F1621" t="s">
        <v>2316</v>
      </c>
      <c r="H1621" t="s">
        <v>5686</v>
      </c>
      <c r="J1621">
        <v>1</v>
      </c>
    </row>
    <row r="1622" spans="1:10">
      <c r="A1622" t="s">
        <v>5340</v>
      </c>
      <c r="B1622" t="s">
        <v>6668</v>
      </c>
      <c r="C1622" t="s">
        <v>456</v>
      </c>
      <c r="D1622" t="s">
        <v>3391</v>
      </c>
      <c r="E1622" s="121">
        <v>43283</v>
      </c>
      <c r="H1622" t="s">
        <v>5671</v>
      </c>
      <c r="J1622">
        <v>1</v>
      </c>
    </row>
    <row r="1623" spans="1:10">
      <c r="A1623" t="s">
        <v>5306</v>
      </c>
      <c r="B1623" t="s">
        <v>8093</v>
      </c>
      <c r="C1623" t="s">
        <v>3393</v>
      </c>
      <c r="D1623" t="s">
        <v>3392</v>
      </c>
      <c r="E1623" s="121">
        <v>43283</v>
      </c>
      <c r="F1623" t="s">
        <v>58</v>
      </c>
      <c r="H1623" t="s">
        <v>5563</v>
      </c>
      <c r="J1623">
        <v>0</v>
      </c>
    </row>
    <row r="1624" spans="1:10">
      <c r="A1624" t="s">
        <v>5306</v>
      </c>
      <c r="B1624" t="s">
        <v>8094</v>
      </c>
      <c r="C1624" t="s">
        <v>41</v>
      </c>
      <c r="D1624" t="s">
        <v>46</v>
      </c>
      <c r="E1624" s="121">
        <v>43283</v>
      </c>
      <c r="F1624" t="s">
        <v>58</v>
      </c>
      <c r="H1624" t="s">
        <v>5563</v>
      </c>
      <c r="J1624">
        <v>0</v>
      </c>
    </row>
    <row r="1625" spans="1:10">
      <c r="A1625" t="s">
        <v>5306</v>
      </c>
      <c r="B1625" t="s">
        <v>8095</v>
      </c>
      <c r="C1625" t="s">
        <v>3395</v>
      </c>
      <c r="D1625" t="s">
        <v>3394</v>
      </c>
      <c r="E1625" s="121">
        <v>43283</v>
      </c>
      <c r="F1625" t="s">
        <v>2504</v>
      </c>
      <c r="H1625" t="s">
        <v>5681</v>
      </c>
      <c r="J1625">
        <v>0</v>
      </c>
    </row>
    <row r="1626" spans="1:10">
      <c r="A1626" t="s">
        <v>5306</v>
      </c>
      <c r="B1626" t="s">
        <v>8096</v>
      </c>
      <c r="C1626" t="s">
        <v>3397</v>
      </c>
      <c r="D1626" t="s">
        <v>3396</v>
      </c>
      <c r="E1626" s="121">
        <v>43283</v>
      </c>
      <c r="F1626" t="s">
        <v>2504</v>
      </c>
      <c r="H1626" t="s">
        <v>5598</v>
      </c>
      <c r="J1626">
        <v>0</v>
      </c>
    </row>
    <row r="1627" spans="1:10">
      <c r="A1627" t="s">
        <v>5306</v>
      </c>
      <c r="B1627" t="s">
        <v>8097</v>
      </c>
      <c r="C1627" t="s">
        <v>3399</v>
      </c>
      <c r="D1627" t="s">
        <v>3398</v>
      </c>
      <c r="E1627" s="121">
        <v>43283</v>
      </c>
      <c r="F1627" t="s">
        <v>2504</v>
      </c>
      <c r="H1627" t="s">
        <v>5598</v>
      </c>
      <c r="J1627">
        <v>0</v>
      </c>
    </row>
    <row r="1628" spans="1:10">
      <c r="A1628" t="s">
        <v>5306</v>
      </c>
      <c r="B1628" t="s">
        <v>8098</v>
      </c>
      <c r="C1628" t="s">
        <v>3401</v>
      </c>
      <c r="D1628" t="s">
        <v>3400</v>
      </c>
      <c r="E1628" s="121">
        <v>43283</v>
      </c>
      <c r="F1628" t="s">
        <v>2504</v>
      </c>
      <c r="H1628" t="s">
        <v>5663</v>
      </c>
      <c r="J1628">
        <v>0</v>
      </c>
    </row>
    <row r="1629" spans="1:10">
      <c r="A1629" t="s">
        <v>5306</v>
      </c>
      <c r="B1629" t="s">
        <v>8099</v>
      </c>
      <c r="C1629" t="s">
        <v>3200</v>
      </c>
      <c r="D1629" t="s">
        <v>3402</v>
      </c>
      <c r="E1629" s="121">
        <v>43283</v>
      </c>
      <c r="F1629" t="s">
        <v>2504</v>
      </c>
      <c r="H1629" t="s">
        <v>5594</v>
      </c>
      <c r="J1629">
        <v>0</v>
      </c>
    </row>
    <row r="1630" spans="1:10">
      <c r="A1630" t="s">
        <v>5306</v>
      </c>
      <c r="B1630" t="s">
        <v>8100</v>
      </c>
      <c r="C1630" t="s">
        <v>3404</v>
      </c>
      <c r="D1630" t="s">
        <v>3403</v>
      </c>
      <c r="E1630" s="121">
        <v>43283</v>
      </c>
      <c r="F1630" t="s">
        <v>2504</v>
      </c>
      <c r="H1630" t="s">
        <v>5594</v>
      </c>
      <c r="J1630">
        <v>0</v>
      </c>
    </row>
    <row r="1631" spans="1:10">
      <c r="A1631" t="s">
        <v>5306</v>
      </c>
      <c r="B1631" t="s">
        <v>8101</v>
      </c>
      <c r="C1631" t="s">
        <v>3406</v>
      </c>
      <c r="D1631" t="s">
        <v>3405</v>
      </c>
      <c r="E1631" s="121">
        <v>43283</v>
      </c>
      <c r="F1631" t="s">
        <v>2504</v>
      </c>
      <c r="H1631" t="s">
        <v>5594</v>
      </c>
      <c r="J1631">
        <v>0</v>
      </c>
    </row>
    <row r="1632" spans="1:10">
      <c r="A1632" t="s">
        <v>5306</v>
      </c>
      <c r="B1632" t="s">
        <v>8102</v>
      </c>
      <c r="C1632" t="s">
        <v>3408</v>
      </c>
      <c r="D1632" t="s">
        <v>3407</v>
      </c>
      <c r="E1632" s="121">
        <v>43283</v>
      </c>
      <c r="F1632" t="s">
        <v>2504</v>
      </c>
      <c r="H1632" t="s">
        <v>5581</v>
      </c>
      <c r="J1632">
        <v>0</v>
      </c>
    </row>
    <row r="1633" spans="1:10">
      <c r="A1633" t="s">
        <v>5438</v>
      </c>
      <c r="B1633" t="s">
        <v>8103</v>
      </c>
      <c r="C1633" t="s">
        <v>3410</v>
      </c>
      <c r="D1633" t="s">
        <v>3409</v>
      </c>
      <c r="E1633" s="121" t="s">
        <v>3368</v>
      </c>
      <c r="F1633" t="s">
        <v>2504</v>
      </c>
      <c r="H1633" t="s">
        <v>5570</v>
      </c>
      <c r="J1633">
        <v>0</v>
      </c>
    </row>
    <row r="1634" spans="1:10">
      <c r="A1634" t="s">
        <v>5469</v>
      </c>
      <c r="B1634" t="s">
        <v>8104</v>
      </c>
      <c r="C1634" t="s">
        <v>3412</v>
      </c>
      <c r="D1634" t="s">
        <v>3411</v>
      </c>
      <c r="E1634" s="121" t="s">
        <v>3343</v>
      </c>
      <c r="F1634" t="s">
        <v>2504</v>
      </c>
      <c r="H1634" t="s">
        <v>4886</v>
      </c>
      <c r="J1634">
        <v>0</v>
      </c>
    </row>
    <row r="1635" spans="1:10">
      <c r="A1635" t="s">
        <v>5340</v>
      </c>
      <c r="B1635" t="s">
        <v>8105</v>
      </c>
      <c r="C1635" t="s">
        <v>3414</v>
      </c>
      <c r="D1635" t="s">
        <v>3413</v>
      </c>
      <c r="E1635" s="121">
        <v>43283</v>
      </c>
      <c r="F1635" t="s">
        <v>2316</v>
      </c>
      <c r="H1635" t="s">
        <v>5685</v>
      </c>
      <c r="J1635">
        <v>0</v>
      </c>
    </row>
    <row r="1636" spans="1:10">
      <c r="A1636" t="s">
        <v>5438</v>
      </c>
      <c r="B1636" t="s">
        <v>8106</v>
      </c>
      <c r="C1636" t="s">
        <v>3416</v>
      </c>
      <c r="D1636" t="s">
        <v>3415</v>
      </c>
      <c r="E1636" s="121" t="s">
        <v>3368</v>
      </c>
      <c r="F1636" t="s">
        <v>1738</v>
      </c>
      <c r="H1636" t="s">
        <v>3301</v>
      </c>
      <c r="J1636">
        <v>0</v>
      </c>
    </row>
    <row r="1637" spans="1:10">
      <c r="A1637" t="s">
        <v>5306</v>
      </c>
      <c r="B1637" t="s">
        <v>8107</v>
      </c>
      <c r="C1637" t="s">
        <v>3418</v>
      </c>
      <c r="D1637" t="s">
        <v>3417</v>
      </c>
      <c r="E1637" s="121">
        <v>43284</v>
      </c>
      <c r="H1637" t="s">
        <v>5679</v>
      </c>
      <c r="J1637">
        <v>0</v>
      </c>
    </row>
    <row r="1638" spans="1:10">
      <c r="A1638" t="s">
        <v>5306</v>
      </c>
      <c r="B1638" t="s">
        <v>8108</v>
      </c>
      <c r="C1638" t="s">
        <v>3420</v>
      </c>
      <c r="D1638" t="s">
        <v>3419</v>
      </c>
      <c r="E1638" s="121">
        <v>43284</v>
      </c>
      <c r="H1638" t="s">
        <v>5679</v>
      </c>
      <c r="J1638">
        <v>0</v>
      </c>
    </row>
    <row r="1639" spans="1:10">
      <c r="A1639" t="s">
        <v>5306</v>
      </c>
      <c r="B1639" t="s">
        <v>8109</v>
      </c>
      <c r="C1639" t="s">
        <v>3422</v>
      </c>
      <c r="D1639" t="s">
        <v>3421</v>
      </c>
      <c r="E1639" s="121">
        <v>43284</v>
      </c>
      <c r="H1639" t="s">
        <v>5681</v>
      </c>
      <c r="J1639">
        <v>0</v>
      </c>
    </row>
    <row r="1640" spans="1:10">
      <c r="A1640" t="s">
        <v>5306</v>
      </c>
      <c r="B1640" t="s">
        <v>6602</v>
      </c>
      <c r="C1640" t="s">
        <v>313</v>
      </c>
      <c r="D1640" t="s">
        <v>3423</v>
      </c>
      <c r="E1640" s="121">
        <v>43284</v>
      </c>
      <c r="F1640" t="s">
        <v>3424</v>
      </c>
      <c r="H1640" t="s">
        <v>5663</v>
      </c>
      <c r="J1640">
        <v>1</v>
      </c>
    </row>
    <row r="1641" spans="1:10">
      <c r="A1641" t="s">
        <v>5306</v>
      </c>
      <c r="B1641" t="s">
        <v>7479</v>
      </c>
      <c r="C1641" t="s">
        <v>2120</v>
      </c>
      <c r="D1641" t="s">
        <v>3425</v>
      </c>
      <c r="E1641" s="121">
        <v>43284</v>
      </c>
      <c r="H1641" t="s">
        <v>5681</v>
      </c>
      <c r="J1641">
        <v>1</v>
      </c>
    </row>
    <row r="1642" spans="1:10">
      <c r="A1642" t="s">
        <v>5306</v>
      </c>
      <c r="B1642" t="s">
        <v>8110</v>
      </c>
      <c r="C1642" t="s">
        <v>3427</v>
      </c>
      <c r="D1642" t="s">
        <v>3426</v>
      </c>
      <c r="E1642" s="121">
        <v>43284</v>
      </c>
      <c r="H1642" t="s">
        <v>5679</v>
      </c>
      <c r="J1642">
        <v>0</v>
      </c>
    </row>
    <row r="1643" spans="1:10">
      <c r="A1643" t="s">
        <v>5306</v>
      </c>
      <c r="B1643" t="s">
        <v>8111</v>
      </c>
      <c r="C1643" t="s">
        <v>3429</v>
      </c>
      <c r="D1643" t="s">
        <v>3428</v>
      </c>
      <c r="E1643" s="121">
        <v>43284</v>
      </c>
      <c r="H1643" t="s">
        <v>5679</v>
      </c>
      <c r="J1643">
        <v>0</v>
      </c>
    </row>
    <row r="1644" spans="1:10">
      <c r="A1644" t="s">
        <v>5306</v>
      </c>
      <c r="B1644" t="s">
        <v>8015</v>
      </c>
      <c r="C1644" t="s">
        <v>3222</v>
      </c>
      <c r="D1644" t="s">
        <v>3430</v>
      </c>
      <c r="E1644" s="121">
        <v>43284</v>
      </c>
      <c r="H1644" t="s">
        <v>5533</v>
      </c>
      <c r="J1644">
        <v>1</v>
      </c>
    </row>
    <row r="1645" spans="1:10">
      <c r="A1645" t="s">
        <v>5306</v>
      </c>
      <c r="B1645" t="s">
        <v>6570</v>
      </c>
      <c r="C1645" t="s">
        <v>248</v>
      </c>
      <c r="D1645" t="s">
        <v>3431</v>
      </c>
      <c r="E1645" s="121">
        <v>43284</v>
      </c>
      <c r="H1645" t="s">
        <v>5663</v>
      </c>
      <c r="J1645">
        <v>1</v>
      </c>
    </row>
    <row r="1646" spans="1:10">
      <c r="A1646" t="s">
        <v>5306</v>
      </c>
      <c r="B1646" t="s">
        <v>8112</v>
      </c>
      <c r="C1646" t="s">
        <v>3433</v>
      </c>
      <c r="D1646" t="s">
        <v>3432</v>
      </c>
      <c r="E1646" s="121">
        <v>43284</v>
      </c>
      <c r="H1646" t="s">
        <v>5687</v>
      </c>
      <c r="J1646">
        <v>1</v>
      </c>
    </row>
    <row r="1647" spans="1:10">
      <c r="A1647" t="s">
        <v>5306</v>
      </c>
      <c r="B1647" t="s">
        <v>8113</v>
      </c>
      <c r="C1647" t="s">
        <v>3435</v>
      </c>
      <c r="D1647" t="s">
        <v>3434</v>
      </c>
      <c r="E1647" s="121">
        <v>43284</v>
      </c>
      <c r="H1647" t="s">
        <v>5679</v>
      </c>
      <c r="J1647">
        <v>0</v>
      </c>
    </row>
    <row r="1648" spans="1:10">
      <c r="A1648" t="s">
        <v>5340</v>
      </c>
      <c r="B1648" t="s">
        <v>8114</v>
      </c>
      <c r="C1648" t="s">
        <v>3437</v>
      </c>
      <c r="D1648" t="s">
        <v>3436</v>
      </c>
      <c r="E1648" s="121">
        <v>43283</v>
      </c>
      <c r="F1648" t="s">
        <v>2504</v>
      </c>
      <c r="H1648" t="s">
        <v>5688</v>
      </c>
      <c r="J1648">
        <v>1</v>
      </c>
    </row>
    <row r="1649" spans="1:10">
      <c r="A1649" t="s">
        <v>5340</v>
      </c>
      <c r="B1649" t="s">
        <v>8115</v>
      </c>
      <c r="C1649" t="s">
        <v>3439</v>
      </c>
      <c r="D1649" t="s">
        <v>3438</v>
      </c>
      <c r="E1649" s="121">
        <v>43283</v>
      </c>
      <c r="F1649" t="s">
        <v>2316</v>
      </c>
      <c r="H1649" t="s">
        <v>5685</v>
      </c>
      <c r="J1649">
        <v>0</v>
      </c>
    </row>
    <row r="1650" spans="1:10">
      <c r="A1650" t="s">
        <v>5340</v>
      </c>
      <c r="B1650" t="s">
        <v>8116</v>
      </c>
      <c r="C1650" t="s">
        <v>3441</v>
      </c>
      <c r="D1650" t="s">
        <v>3440</v>
      </c>
      <c r="E1650" s="121">
        <v>43283</v>
      </c>
      <c r="F1650" t="s">
        <v>2504</v>
      </c>
      <c r="H1650" t="s">
        <v>5685</v>
      </c>
      <c r="J1650">
        <v>0</v>
      </c>
    </row>
    <row r="1651" spans="1:10">
      <c r="A1651" t="s">
        <v>5340</v>
      </c>
      <c r="B1651" t="s">
        <v>8117</v>
      </c>
      <c r="C1651" t="s">
        <v>3443</v>
      </c>
      <c r="D1651" t="s">
        <v>3442</v>
      </c>
      <c r="E1651" s="121">
        <v>43283</v>
      </c>
      <c r="F1651" t="s">
        <v>2504</v>
      </c>
      <c r="H1651" t="s">
        <v>5685</v>
      </c>
      <c r="J1651">
        <v>0</v>
      </c>
    </row>
    <row r="1652" spans="1:10">
      <c r="A1652" t="s">
        <v>5340</v>
      </c>
      <c r="B1652" t="s">
        <v>8118</v>
      </c>
      <c r="C1652" t="s">
        <v>3445</v>
      </c>
      <c r="D1652" t="s">
        <v>3444</v>
      </c>
      <c r="E1652" s="121">
        <v>43283</v>
      </c>
      <c r="F1652" t="s">
        <v>2504</v>
      </c>
      <c r="H1652" t="s">
        <v>5686</v>
      </c>
      <c r="J1652">
        <v>0</v>
      </c>
    </row>
    <row r="1653" spans="1:10">
      <c r="A1653" t="s">
        <v>5306</v>
      </c>
      <c r="B1653" t="s">
        <v>8119</v>
      </c>
      <c r="C1653" t="s">
        <v>3447</v>
      </c>
      <c r="D1653" t="s">
        <v>3446</v>
      </c>
      <c r="E1653" s="121">
        <v>43286</v>
      </c>
      <c r="F1653" t="s">
        <v>2504</v>
      </c>
      <c r="H1653" t="s">
        <v>5648</v>
      </c>
      <c r="J1653">
        <v>1</v>
      </c>
    </row>
    <row r="1654" spans="1:10">
      <c r="A1654" t="s">
        <v>5306</v>
      </c>
      <c r="B1654" t="s">
        <v>8120</v>
      </c>
      <c r="C1654" t="s">
        <v>3449</v>
      </c>
      <c r="D1654" t="s">
        <v>3448</v>
      </c>
      <c r="E1654" s="121">
        <v>43286</v>
      </c>
      <c r="F1654" t="s">
        <v>2509</v>
      </c>
      <c r="H1654" t="s">
        <v>5689</v>
      </c>
      <c r="J1654">
        <v>0</v>
      </c>
    </row>
    <row r="1655" spans="1:10">
      <c r="A1655" t="s">
        <v>5306</v>
      </c>
      <c r="B1655" t="s">
        <v>8121</v>
      </c>
      <c r="C1655" t="s">
        <v>3451</v>
      </c>
      <c r="D1655" t="s">
        <v>3450</v>
      </c>
      <c r="E1655" s="121">
        <v>43287</v>
      </c>
      <c r="F1655" t="s">
        <v>2504</v>
      </c>
      <c r="H1655" t="s">
        <v>5690</v>
      </c>
      <c r="J1655">
        <v>0</v>
      </c>
    </row>
    <row r="1656" spans="1:10">
      <c r="A1656" t="s">
        <v>5306</v>
      </c>
      <c r="B1656" t="s">
        <v>6594</v>
      </c>
      <c r="C1656" t="s">
        <v>296</v>
      </c>
      <c r="D1656" t="s">
        <v>3452</v>
      </c>
      <c r="E1656" s="121">
        <v>43288</v>
      </c>
      <c r="F1656" t="s">
        <v>2504</v>
      </c>
      <c r="H1656" t="s">
        <v>5533</v>
      </c>
      <c r="J1656">
        <v>0</v>
      </c>
    </row>
    <row r="1657" spans="1:10">
      <c r="A1657" t="s">
        <v>5306</v>
      </c>
      <c r="B1657" t="s">
        <v>8122</v>
      </c>
      <c r="C1657" t="s">
        <v>3098</v>
      </c>
      <c r="D1657" t="s">
        <v>3453</v>
      </c>
      <c r="E1657" s="121">
        <v>43283</v>
      </c>
      <c r="F1657" t="s">
        <v>107</v>
      </c>
      <c r="H1657" t="s">
        <v>5598</v>
      </c>
      <c r="J1657">
        <v>0</v>
      </c>
    </row>
    <row r="1658" spans="1:10">
      <c r="A1658" t="s">
        <v>5306</v>
      </c>
      <c r="B1658" t="s">
        <v>8123</v>
      </c>
      <c r="C1658" t="s">
        <v>3455</v>
      </c>
      <c r="D1658" t="s">
        <v>3454</v>
      </c>
      <c r="E1658" s="121">
        <v>43288</v>
      </c>
      <c r="F1658" t="s">
        <v>2504</v>
      </c>
      <c r="H1658" t="s">
        <v>5594</v>
      </c>
      <c r="J1658">
        <v>0</v>
      </c>
    </row>
    <row r="1659" spans="1:10">
      <c r="A1659" t="s">
        <v>5438</v>
      </c>
      <c r="B1659" t="s">
        <v>8124</v>
      </c>
      <c r="C1659" t="s">
        <v>3457</v>
      </c>
      <c r="D1659" t="s">
        <v>3456</v>
      </c>
      <c r="E1659" s="121">
        <v>43282</v>
      </c>
      <c r="F1659" t="s">
        <v>1738</v>
      </c>
      <c r="H1659" t="s">
        <v>3301</v>
      </c>
      <c r="J1659">
        <v>0</v>
      </c>
    </row>
    <row r="1660" spans="1:10">
      <c r="A1660" t="s">
        <v>5469</v>
      </c>
      <c r="B1660" t="s">
        <v>8125</v>
      </c>
      <c r="C1660" t="s">
        <v>3459</v>
      </c>
      <c r="D1660" t="s">
        <v>3458</v>
      </c>
      <c r="E1660" s="121" t="s">
        <v>3460</v>
      </c>
      <c r="F1660" t="s">
        <v>2504</v>
      </c>
      <c r="H1660" t="s">
        <v>5557</v>
      </c>
      <c r="J1660">
        <v>0</v>
      </c>
    </row>
    <row r="1661" spans="1:10">
      <c r="A1661" t="s">
        <v>5306</v>
      </c>
      <c r="B1661" t="s">
        <v>8126</v>
      </c>
      <c r="C1661" t="s">
        <v>3462</v>
      </c>
      <c r="D1661" t="s">
        <v>3461</v>
      </c>
      <c r="F1661" t="s">
        <v>2504</v>
      </c>
      <c r="H1661" t="s">
        <v>5594</v>
      </c>
      <c r="J1661">
        <v>1</v>
      </c>
    </row>
    <row r="1662" spans="1:10">
      <c r="A1662" t="s">
        <v>5306</v>
      </c>
      <c r="B1662" t="s">
        <v>8127</v>
      </c>
      <c r="C1662" t="s">
        <v>1991</v>
      </c>
      <c r="D1662" t="s">
        <v>3463</v>
      </c>
      <c r="E1662" s="121">
        <v>43292</v>
      </c>
      <c r="F1662" t="s">
        <v>2504</v>
      </c>
      <c r="H1662" t="s">
        <v>5690</v>
      </c>
      <c r="J1662">
        <v>1</v>
      </c>
    </row>
    <row r="1663" spans="1:10">
      <c r="A1663" t="s">
        <v>5340</v>
      </c>
      <c r="B1663" t="s">
        <v>8128</v>
      </c>
      <c r="C1663" t="s">
        <v>3465</v>
      </c>
      <c r="D1663" t="s">
        <v>3464</v>
      </c>
      <c r="E1663" s="121">
        <v>43293</v>
      </c>
      <c r="F1663" t="s">
        <v>2509</v>
      </c>
      <c r="H1663" t="s">
        <v>5685</v>
      </c>
      <c r="J1663">
        <v>0</v>
      </c>
    </row>
    <row r="1664" spans="1:10">
      <c r="A1664" t="s">
        <v>5306</v>
      </c>
      <c r="B1664" t="s">
        <v>8129</v>
      </c>
      <c r="C1664" t="s">
        <v>3467</v>
      </c>
      <c r="D1664" t="s">
        <v>3466</v>
      </c>
      <c r="E1664" s="121">
        <v>43293</v>
      </c>
      <c r="F1664" t="s">
        <v>58</v>
      </c>
      <c r="H1664" t="s">
        <v>5517</v>
      </c>
      <c r="J1664">
        <v>0</v>
      </c>
    </row>
    <row r="1665" spans="1:10">
      <c r="A1665" t="s">
        <v>5306</v>
      </c>
      <c r="B1665" t="s">
        <v>8130</v>
      </c>
      <c r="C1665" t="s">
        <v>3469</v>
      </c>
      <c r="D1665" t="s">
        <v>3468</v>
      </c>
      <c r="E1665" s="121">
        <v>43293</v>
      </c>
      <c r="F1665" t="s">
        <v>58</v>
      </c>
      <c r="H1665" t="s">
        <v>5517</v>
      </c>
      <c r="J1665">
        <v>0</v>
      </c>
    </row>
    <row r="1666" spans="1:10">
      <c r="A1666" t="s">
        <v>5306</v>
      </c>
      <c r="B1666" t="s">
        <v>8131</v>
      </c>
      <c r="C1666" t="s">
        <v>3471</v>
      </c>
      <c r="D1666" t="s">
        <v>3470</v>
      </c>
      <c r="E1666" s="121">
        <v>43293</v>
      </c>
      <c r="F1666" t="s">
        <v>107</v>
      </c>
      <c r="H1666" t="s">
        <v>5533</v>
      </c>
      <c r="J1666">
        <v>0</v>
      </c>
    </row>
    <row r="1667" spans="1:10">
      <c r="A1667" t="s">
        <v>5438</v>
      </c>
      <c r="B1667" t="s">
        <v>8132</v>
      </c>
      <c r="C1667" t="s">
        <v>3473</v>
      </c>
      <c r="D1667" t="s">
        <v>3472</v>
      </c>
      <c r="E1667" s="121" t="s">
        <v>3474</v>
      </c>
      <c r="F1667" t="s">
        <v>2504</v>
      </c>
      <c r="H1667" t="s">
        <v>5664</v>
      </c>
      <c r="J1667">
        <v>0</v>
      </c>
    </row>
    <row r="1668" spans="1:10">
      <c r="A1668" t="s">
        <v>5438</v>
      </c>
      <c r="B1668" t="s">
        <v>8133</v>
      </c>
      <c r="C1668" t="s">
        <v>3476</v>
      </c>
      <c r="D1668" t="s">
        <v>3475</v>
      </c>
      <c r="E1668" s="121" t="s">
        <v>3477</v>
      </c>
      <c r="F1668" t="s">
        <v>2504</v>
      </c>
      <c r="H1668" t="s">
        <v>5664</v>
      </c>
      <c r="J1668">
        <v>0</v>
      </c>
    </row>
    <row r="1669" spans="1:10">
      <c r="A1669" t="s">
        <v>5389</v>
      </c>
      <c r="B1669" t="s">
        <v>8134</v>
      </c>
      <c r="C1669" t="s">
        <v>3479</v>
      </c>
      <c r="D1669" t="s">
        <v>3478</v>
      </c>
      <c r="E1669" s="121">
        <v>43297</v>
      </c>
      <c r="F1669" t="s">
        <v>2504</v>
      </c>
      <c r="H1669" t="s">
        <v>5618</v>
      </c>
      <c r="J1669">
        <v>0</v>
      </c>
    </row>
    <row r="1670" spans="1:10">
      <c r="A1670" t="s">
        <v>5340</v>
      </c>
      <c r="B1670" t="s">
        <v>8135</v>
      </c>
      <c r="C1670" t="s">
        <v>3116</v>
      </c>
      <c r="D1670" t="s">
        <v>3480</v>
      </c>
      <c r="E1670" s="121">
        <v>43294</v>
      </c>
      <c r="F1670" t="s">
        <v>107</v>
      </c>
      <c r="H1670" t="s">
        <v>5640</v>
      </c>
      <c r="J1670">
        <v>0</v>
      </c>
    </row>
    <row r="1671" spans="1:10">
      <c r="A1671" t="s">
        <v>5469</v>
      </c>
      <c r="B1671" t="s">
        <v>8136</v>
      </c>
      <c r="C1671" t="s">
        <v>3482</v>
      </c>
      <c r="D1671" t="s">
        <v>3481</v>
      </c>
      <c r="E1671" s="121" t="s">
        <v>3483</v>
      </c>
      <c r="F1671" t="s">
        <v>2316</v>
      </c>
      <c r="H1671" t="s">
        <v>5488</v>
      </c>
      <c r="J1671">
        <v>0</v>
      </c>
    </row>
    <row r="1672" spans="1:10">
      <c r="A1672" t="s">
        <v>5306</v>
      </c>
      <c r="B1672" t="s">
        <v>8137</v>
      </c>
      <c r="C1672" t="s">
        <v>3485</v>
      </c>
      <c r="D1672" t="s">
        <v>3484</v>
      </c>
      <c r="E1672" s="121" t="s">
        <v>3483</v>
      </c>
      <c r="F1672" t="s">
        <v>2316</v>
      </c>
      <c r="H1672" t="s">
        <v>5594</v>
      </c>
      <c r="J1672">
        <v>0</v>
      </c>
    </row>
    <row r="1673" spans="1:10">
      <c r="A1673" t="s">
        <v>5306</v>
      </c>
      <c r="B1673" t="s">
        <v>8138</v>
      </c>
      <c r="C1673" t="s">
        <v>3487</v>
      </c>
      <c r="D1673" t="s">
        <v>3486</v>
      </c>
      <c r="E1673" s="121" t="s">
        <v>3483</v>
      </c>
      <c r="F1673" t="s">
        <v>2504</v>
      </c>
      <c r="H1673" t="s">
        <v>5690</v>
      </c>
      <c r="J1673">
        <v>0</v>
      </c>
    </row>
    <row r="1674" spans="1:10">
      <c r="A1674" t="s">
        <v>5340</v>
      </c>
      <c r="B1674" t="s">
        <v>8139</v>
      </c>
      <c r="C1674" t="s">
        <v>3489</v>
      </c>
      <c r="D1674" t="s">
        <v>3488</v>
      </c>
      <c r="E1674" s="121">
        <v>43297</v>
      </c>
      <c r="F1674" t="s">
        <v>2504</v>
      </c>
      <c r="H1674" t="s">
        <v>5640</v>
      </c>
      <c r="J1674">
        <v>1</v>
      </c>
    </row>
    <row r="1675" spans="1:10">
      <c r="A1675" t="s">
        <v>5340</v>
      </c>
      <c r="B1675" t="s">
        <v>8140</v>
      </c>
      <c r="C1675" t="s">
        <v>3491</v>
      </c>
      <c r="D1675" t="s">
        <v>3490</v>
      </c>
      <c r="E1675" s="121">
        <v>43297</v>
      </c>
      <c r="F1675" t="s">
        <v>2504</v>
      </c>
      <c r="H1675" t="s">
        <v>5640</v>
      </c>
      <c r="J1675">
        <v>1</v>
      </c>
    </row>
    <row r="1676" spans="1:10">
      <c r="A1676" t="s">
        <v>5340</v>
      </c>
      <c r="B1676" t="s">
        <v>8141</v>
      </c>
      <c r="C1676" t="s">
        <v>3493</v>
      </c>
      <c r="D1676" t="s">
        <v>3492</v>
      </c>
      <c r="E1676" s="121">
        <v>43297</v>
      </c>
      <c r="F1676" t="s">
        <v>2504</v>
      </c>
      <c r="H1676" t="s">
        <v>5640</v>
      </c>
      <c r="J1676">
        <v>1</v>
      </c>
    </row>
    <row r="1677" spans="1:10">
      <c r="A1677" t="s">
        <v>5340</v>
      </c>
      <c r="B1677" t="s">
        <v>8142</v>
      </c>
      <c r="C1677" t="s">
        <v>3495</v>
      </c>
      <c r="D1677" t="s">
        <v>3494</v>
      </c>
      <c r="E1677" s="121">
        <v>43297</v>
      </c>
      <c r="F1677" t="s">
        <v>2504</v>
      </c>
      <c r="H1677" t="s">
        <v>5611</v>
      </c>
      <c r="J1677">
        <v>0</v>
      </c>
    </row>
    <row r="1678" spans="1:10">
      <c r="A1678" t="s">
        <v>5469</v>
      </c>
      <c r="B1678" t="s">
        <v>8143</v>
      </c>
      <c r="C1678" t="s">
        <v>3497</v>
      </c>
      <c r="D1678" t="s">
        <v>3496</v>
      </c>
      <c r="E1678" s="121" t="s">
        <v>3498</v>
      </c>
      <c r="F1678" t="s">
        <v>107</v>
      </c>
      <c r="J1678">
        <v>0</v>
      </c>
    </row>
    <row r="1679" spans="1:10">
      <c r="A1679" t="s">
        <v>5389</v>
      </c>
      <c r="B1679" t="s">
        <v>8144</v>
      </c>
      <c r="C1679" t="s">
        <v>3500</v>
      </c>
      <c r="D1679" t="s">
        <v>3499</v>
      </c>
      <c r="E1679" s="121">
        <v>43297</v>
      </c>
      <c r="F1679" t="s">
        <v>2504</v>
      </c>
      <c r="H1679" t="s">
        <v>5680</v>
      </c>
      <c r="J1679">
        <v>0</v>
      </c>
    </row>
    <row r="1680" spans="1:10">
      <c r="A1680" t="s">
        <v>5340</v>
      </c>
      <c r="B1680" t="s">
        <v>7434</v>
      </c>
      <c r="C1680" t="s">
        <v>2029</v>
      </c>
      <c r="D1680" t="s">
        <v>3501</v>
      </c>
      <c r="E1680" s="121">
        <v>43300</v>
      </c>
      <c r="F1680" t="s">
        <v>2504</v>
      </c>
      <c r="H1680" t="s">
        <v>5691</v>
      </c>
      <c r="J1680">
        <v>1</v>
      </c>
    </row>
    <row r="1681" spans="1:10">
      <c r="A1681" t="s">
        <v>5469</v>
      </c>
      <c r="B1681" t="s">
        <v>8145</v>
      </c>
      <c r="C1681" t="s">
        <v>3503</v>
      </c>
      <c r="D1681" t="s">
        <v>3502</v>
      </c>
      <c r="E1681" s="121" t="s">
        <v>3483</v>
      </c>
      <c r="F1681" t="s">
        <v>203</v>
      </c>
      <c r="H1681" t="s">
        <v>5485</v>
      </c>
      <c r="J1681">
        <v>0</v>
      </c>
    </row>
    <row r="1682" spans="1:10">
      <c r="A1682" t="s">
        <v>5306</v>
      </c>
      <c r="B1682" t="s">
        <v>8146</v>
      </c>
      <c r="C1682" t="s">
        <v>3505</v>
      </c>
      <c r="D1682" t="s">
        <v>3504</v>
      </c>
      <c r="F1682" t="s">
        <v>2504</v>
      </c>
      <c r="H1682" t="s">
        <v>5681</v>
      </c>
      <c r="J1682">
        <v>1</v>
      </c>
    </row>
    <row r="1683" spans="1:10">
      <c r="A1683" t="s">
        <v>5306</v>
      </c>
      <c r="B1683" t="s">
        <v>8147</v>
      </c>
      <c r="C1683" t="s">
        <v>3507</v>
      </c>
      <c r="D1683" t="s">
        <v>3506</v>
      </c>
      <c r="F1683" t="s">
        <v>2504</v>
      </c>
      <c r="H1683" t="s">
        <v>5681</v>
      </c>
      <c r="J1683">
        <v>1</v>
      </c>
    </row>
    <row r="1684" spans="1:10">
      <c r="A1684" t="s">
        <v>5306</v>
      </c>
      <c r="B1684" t="s">
        <v>8148</v>
      </c>
      <c r="C1684" t="s">
        <v>3509</v>
      </c>
      <c r="D1684" t="s">
        <v>3508</v>
      </c>
      <c r="F1684" t="s">
        <v>2504</v>
      </c>
      <c r="H1684" t="s">
        <v>5679</v>
      </c>
      <c r="J1684">
        <v>0</v>
      </c>
    </row>
    <row r="1685" spans="1:10">
      <c r="A1685" t="s">
        <v>5306</v>
      </c>
      <c r="B1685" t="s">
        <v>7835</v>
      </c>
      <c r="C1685" t="s">
        <v>2847</v>
      </c>
      <c r="D1685" t="s">
        <v>3510</v>
      </c>
      <c r="F1685" t="s">
        <v>107</v>
      </c>
      <c r="H1685" t="s">
        <v>5560</v>
      </c>
      <c r="J1685">
        <v>1</v>
      </c>
    </row>
    <row r="1686" spans="1:10">
      <c r="A1686" t="s">
        <v>5306</v>
      </c>
      <c r="B1686" t="s">
        <v>8149</v>
      </c>
      <c r="C1686" t="s">
        <v>3512</v>
      </c>
      <c r="D1686" t="s">
        <v>3511</v>
      </c>
      <c r="F1686" t="s">
        <v>2504</v>
      </c>
      <c r="H1686" t="s">
        <v>5598</v>
      </c>
      <c r="J1686">
        <v>0</v>
      </c>
    </row>
    <row r="1687" spans="1:10">
      <c r="A1687" t="s">
        <v>5306</v>
      </c>
      <c r="B1687" t="s">
        <v>7549</v>
      </c>
      <c r="C1687" t="s">
        <v>2262</v>
      </c>
      <c r="D1687" t="s">
        <v>3513</v>
      </c>
      <c r="F1687" t="s">
        <v>2504</v>
      </c>
      <c r="H1687" t="s">
        <v>5598</v>
      </c>
      <c r="J1687">
        <v>1</v>
      </c>
    </row>
    <row r="1688" spans="1:10">
      <c r="A1688" t="s">
        <v>5306</v>
      </c>
      <c r="B1688" t="s">
        <v>8150</v>
      </c>
      <c r="C1688" t="s">
        <v>3515</v>
      </c>
      <c r="D1688" t="s">
        <v>3514</v>
      </c>
      <c r="F1688" t="s">
        <v>2504</v>
      </c>
      <c r="H1688" t="s">
        <v>5598</v>
      </c>
      <c r="J1688">
        <v>0</v>
      </c>
    </row>
    <row r="1689" spans="1:10">
      <c r="A1689" t="s">
        <v>5306</v>
      </c>
      <c r="B1689" t="s">
        <v>8151</v>
      </c>
      <c r="C1689" t="s">
        <v>3517</v>
      </c>
      <c r="D1689" t="s">
        <v>3516</v>
      </c>
      <c r="F1689" t="s">
        <v>2504</v>
      </c>
      <c r="H1689" t="s">
        <v>5598</v>
      </c>
      <c r="J1689">
        <v>0</v>
      </c>
    </row>
    <row r="1690" spans="1:10">
      <c r="A1690" t="s">
        <v>5306</v>
      </c>
      <c r="B1690" t="s">
        <v>7298</v>
      </c>
      <c r="C1690" t="s">
        <v>1752</v>
      </c>
      <c r="D1690" t="s">
        <v>3518</v>
      </c>
      <c r="F1690" t="s">
        <v>2504</v>
      </c>
      <c r="H1690" t="s">
        <v>5692</v>
      </c>
      <c r="J1690">
        <v>1</v>
      </c>
    </row>
    <row r="1691" spans="1:10">
      <c r="A1691" t="s">
        <v>5469</v>
      </c>
      <c r="B1691" t="s">
        <v>8152</v>
      </c>
      <c r="C1691" t="s">
        <v>3520</v>
      </c>
      <c r="D1691" t="s">
        <v>3519</v>
      </c>
      <c r="E1691" s="121" t="s">
        <v>3521</v>
      </c>
      <c r="F1691" t="s">
        <v>2504</v>
      </c>
      <c r="H1691" t="s">
        <v>5693</v>
      </c>
      <c r="J1691">
        <v>0</v>
      </c>
    </row>
    <row r="1692" spans="1:10">
      <c r="A1692" t="s">
        <v>5469</v>
      </c>
      <c r="B1692" t="s">
        <v>8153</v>
      </c>
      <c r="C1692" t="s">
        <v>3523</v>
      </c>
      <c r="D1692" t="s">
        <v>3522</v>
      </c>
      <c r="E1692" s="121" t="s">
        <v>3521</v>
      </c>
      <c r="F1692" t="s">
        <v>2504</v>
      </c>
      <c r="H1692" t="s">
        <v>5693</v>
      </c>
      <c r="J1692">
        <v>0</v>
      </c>
    </row>
    <row r="1693" spans="1:10">
      <c r="A1693" t="s">
        <v>5469</v>
      </c>
      <c r="B1693" t="s">
        <v>8154</v>
      </c>
      <c r="C1693" t="s">
        <v>3525</v>
      </c>
      <c r="D1693" t="s">
        <v>3524</v>
      </c>
      <c r="E1693" s="121" t="s">
        <v>3368</v>
      </c>
      <c r="F1693" t="s">
        <v>2316</v>
      </c>
      <c r="H1693" t="s">
        <v>5587</v>
      </c>
      <c r="J1693">
        <v>0</v>
      </c>
    </row>
    <row r="1694" spans="1:10">
      <c r="A1694" t="s">
        <v>5340</v>
      </c>
      <c r="B1694" t="s">
        <v>8155</v>
      </c>
      <c r="C1694" t="s">
        <v>3527</v>
      </c>
      <c r="D1694" t="s">
        <v>3526</v>
      </c>
      <c r="E1694" s="121">
        <v>43301</v>
      </c>
      <c r="F1694" t="s">
        <v>107</v>
      </c>
      <c r="H1694" t="s">
        <v>5691</v>
      </c>
      <c r="J1694">
        <v>0</v>
      </c>
    </row>
    <row r="1695" spans="1:10">
      <c r="A1695" t="s">
        <v>5389</v>
      </c>
      <c r="B1695" t="s">
        <v>7201</v>
      </c>
      <c r="C1695" t="s">
        <v>1556</v>
      </c>
      <c r="D1695" t="s">
        <v>3528</v>
      </c>
      <c r="E1695" s="121">
        <v>43283</v>
      </c>
      <c r="F1695" t="s">
        <v>3529</v>
      </c>
      <c r="H1695" t="s">
        <v>5613</v>
      </c>
      <c r="J1695">
        <v>1</v>
      </c>
    </row>
    <row r="1696" spans="1:10">
      <c r="A1696" t="s">
        <v>5306</v>
      </c>
      <c r="B1696" t="s">
        <v>7172</v>
      </c>
      <c r="C1696" t="s">
        <v>1495</v>
      </c>
      <c r="D1696" t="s">
        <v>3530</v>
      </c>
      <c r="F1696" t="s">
        <v>2504</v>
      </c>
      <c r="H1696" t="s">
        <v>5648</v>
      </c>
      <c r="J1696">
        <v>1</v>
      </c>
    </row>
    <row r="1697" spans="1:10">
      <c r="A1697" t="s">
        <v>5438</v>
      </c>
      <c r="B1697" t="s">
        <v>8156</v>
      </c>
      <c r="C1697" t="s">
        <v>3532</v>
      </c>
      <c r="D1697" t="s">
        <v>3531</v>
      </c>
      <c r="E1697" s="121" t="s">
        <v>3533</v>
      </c>
      <c r="F1697" t="s">
        <v>2504</v>
      </c>
      <c r="H1697" t="s">
        <v>5664</v>
      </c>
      <c r="J1697">
        <v>0</v>
      </c>
    </row>
    <row r="1698" spans="1:10">
      <c r="A1698" t="s">
        <v>5306</v>
      </c>
      <c r="B1698" t="s">
        <v>8157</v>
      </c>
      <c r="C1698" t="s">
        <v>1009</v>
      </c>
      <c r="D1698" t="s">
        <v>3534</v>
      </c>
      <c r="E1698" s="121" t="s">
        <v>3533</v>
      </c>
      <c r="F1698" t="s">
        <v>2504</v>
      </c>
      <c r="H1698" t="s">
        <v>5679</v>
      </c>
      <c r="J1698">
        <v>1</v>
      </c>
    </row>
    <row r="1699" spans="1:10">
      <c r="A1699" t="s">
        <v>5340</v>
      </c>
      <c r="B1699" t="s">
        <v>8158</v>
      </c>
      <c r="C1699" t="s">
        <v>3536</v>
      </c>
      <c r="D1699" t="s">
        <v>3535</v>
      </c>
      <c r="E1699" s="121">
        <v>43305</v>
      </c>
      <c r="F1699" t="s">
        <v>2504</v>
      </c>
      <c r="H1699" t="s">
        <v>5691</v>
      </c>
      <c r="J1699">
        <v>0</v>
      </c>
    </row>
    <row r="1700" spans="1:10">
      <c r="A1700" t="s">
        <v>5340</v>
      </c>
      <c r="B1700" t="s">
        <v>8159</v>
      </c>
      <c r="C1700" t="s">
        <v>3538</v>
      </c>
      <c r="D1700" t="s">
        <v>3537</v>
      </c>
      <c r="E1700" s="121">
        <v>43305</v>
      </c>
      <c r="F1700" t="s">
        <v>2504</v>
      </c>
      <c r="H1700" t="s">
        <v>5691</v>
      </c>
      <c r="J1700">
        <v>0</v>
      </c>
    </row>
    <row r="1701" spans="1:10">
      <c r="A1701" t="s">
        <v>5340</v>
      </c>
      <c r="B1701" t="s">
        <v>8160</v>
      </c>
      <c r="C1701" t="s">
        <v>3540</v>
      </c>
      <c r="D1701" t="s">
        <v>3539</v>
      </c>
      <c r="E1701" s="121">
        <v>43305</v>
      </c>
      <c r="F1701" t="s">
        <v>2316</v>
      </c>
      <c r="H1701" t="s">
        <v>5691</v>
      </c>
      <c r="J1701">
        <v>0</v>
      </c>
    </row>
    <row r="1702" spans="1:10">
      <c r="A1702" t="s">
        <v>5306</v>
      </c>
      <c r="B1702" t="s">
        <v>8161</v>
      </c>
      <c r="C1702" t="s">
        <v>3542</v>
      </c>
      <c r="D1702" t="s">
        <v>3541</v>
      </c>
      <c r="E1702" s="121">
        <v>43305</v>
      </c>
      <c r="F1702" t="s">
        <v>2504</v>
      </c>
      <c r="H1702" t="s">
        <v>5598</v>
      </c>
      <c r="J1702">
        <v>0</v>
      </c>
    </row>
    <row r="1703" spans="1:10">
      <c r="A1703" t="s">
        <v>5306</v>
      </c>
      <c r="B1703" t="s">
        <v>8162</v>
      </c>
      <c r="C1703" t="s">
        <v>3544</v>
      </c>
      <c r="D1703" t="s">
        <v>3543</v>
      </c>
      <c r="E1703" s="121">
        <v>43305</v>
      </c>
      <c r="F1703" t="s">
        <v>2504</v>
      </c>
      <c r="H1703" t="s">
        <v>5648</v>
      </c>
      <c r="J1703">
        <v>0</v>
      </c>
    </row>
    <row r="1704" spans="1:10">
      <c r="A1704" t="s">
        <v>5306</v>
      </c>
      <c r="B1704" t="s">
        <v>8163</v>
      </c>
      <c r="C1704" t="s">
        <v>3546</v>
      </c>
      <c r="D1704" t="s">
        <v>3545</v>
      </c>
      <c r="E1704" s="121">
        <v>43305</v>
      </c>
      <c r="F1704" t="s">
        <v>2504</v>
      </c>
      <c r="H1704" t="s">
        <v>5663</v>
      </c>
      <c r="J1704">
        <v>1</v>
      </c>
    </row>
    <row r="1705" spans="1:10">
      <c r="A1705" t="s">
        <v>5340</v>
      </c>
      <c r="B1705" t="s">
        <v>8164</v>
      </c>
      <c r="C1705" t="s">
        <v>3548</v>
      </c>
      <c r="D1705" t="s">
        <v>3547</v>
      </c>
      <c r="E1705" s="121">
        <v>43305</v>
      </c>
      <c r="F1705" t="s">
        <v>2504</v>
      </c>
      <c r="H1705" t="s">
        <v>5691</v>
      </c>
      <c r="J1705">
        <v>0</v>
      </c>
    </row>
    <row r="1706" spans="1:10">
      <c r="A1706" t="s">
        <v>5306</v>
      </c>
      <c r="B1706" t="s">
        <v>8165</v>
      </c>
      <c r="C1706" t="s">
        <v>3550</v>
      </c>
      <c r="D1706" t="s">
        <v>3549</v>
      </c>
      <c r="E1706" s="121">
        <v>43307</v>
      </c>
      <c r="F1706" t="s">
        <v>2504</v>
      </c>
      <c r="H1706" t="s">
        <v>5692</v>
      </c>
      <c r="J1706">
        <v>0</v>
      </c>
    </row>
    <row r="1707" spans="1:10">
      <c r="A1707" t="s">
        <v>5389</v>
      </c>
      <c r="B1707" t="s">
        <v>8166</v>
      </c>
      <c r="C1707" t="s">
        <v>3552</v>
      </c>
      <c r="D1707" t="s">
        <v>3551</v>
      </c>
      <c r="E1707" s="121">
        <v>43309</v>
      </c>
      <c r="F1707" t="s">
        <v>2504</v>
      </c>
      <c r="H1707" t="s">
        <v>5654</v>
      </c>
      <c r="J1707">
        <v>0</v>
      </c>
    </row>
    <row r="1708" spans="1:10">
      <c r="A1708" t="s">
        <v>5438</v>
      </c>
      <c r="B1708" t="s">
        <v>8167</v>
      </c>
      <c r="C1708" t="s">
        <v>3554</v>
      </c>
      <c r="D1708" t="s">
        <v>3553</v>
      </c>
      <c r="E1708" s="121">
        <v>43306</v>
      </c>
      <c r="F1708" t="s">
        <v>2504</v>
      </c>
      <c r="H1708" t="s">
        <v>5694</v>
      </c>
      <c r="J1708">
        <v>0</v>
      </c>
    </row>
    <row r="1709" spans="1:10">
      <c r="A1709" t="s">
        <v>5438</v>
      </c>
      <c r="B1709" t="s">
        <v>8168</v>
      </c>
      <c r="C1709" t="s">
        <v>3556</v>
      </c>
      <c r="D1709" t="s">
        <v>3555</v>
      </c>
      <c r="E1709" s="121" t="s">
        <v>3557</v>
      </c>
      <c r="F1709" t="s">
        <v>2504</v>
      </c>
      <c r="H1709" t="s">
        <v>5664</v>
      </c>
      <c r="J1709">
        <v>0</v>
      </c>
    </row>
    <row r="1710" spans="1:10">
      <c r="A1710" t="s">
        <v>5438</v>
      </c>
      <c r="B1710" t="s">
        <v>8169</v>
      </c>
      <c r="C1710" t="s">
        <v>3559</v>
      </c>
      <c r="D1710" t="s">
        <v>3558</v>
      </c>
      <c r="E1710" s="121" t="s">
        <v>3557</v>
      </c>
      <c r="F1710" t="s">
        <v>2316</v>
      </c>
      <c r="H1710" t="s">
        <v>5664</v>
      </c>
      <c r="J1710">
        <v>0</v>
      </c>
    </row>
    <row r="1711" spans="1:10">
      <c r="A1711" t="s">
        <v>5438</v>
      </c>
      <c r="B1711" t="s">
        <v>8170</v>
      </c>
      <c r="C1711" t="s">
        <v>3561</v>
      </c>
      <c r="D1711" t="s">
        <v>3560</v>
      </c>
      <c r="E1711" s="121" t="s">
        <v>3562</v>
      </c>
      <c r="F1711" t="s">
        <v>2504</v>
      </c>
      <c r="H1711" t="s">
        <v>5652</v>
      </c>
      <c r="J1711">
        <v>0</v>
      </c>
    </row>
    <row r="1712" spans="1:10">
      <c r="A1712" t="s">
        <v>5438</v>
      </c>
      <c r="B1712" t="s">
        <v>8171</v>
      </c>
      <c r="C1712" t="s">
        <v>3564</v>
      </c>
      <c r="D1712" t="s">
        <v>3563</v>
      </c>
      <c r="E1712" s="121" t="s">
        <v>3562</v>
      </c>
      <c r="F1712" t="s">
        <v>2504</v>
      </c>
      <c r="H1712" t="s">
        <v>5652</v>
      </c>
      <c r="J1712">
        <v>0</v>
      </c>
    </row>
    <row r="1713" spans="1:10">
      <c r="A1713" t="s">
        <v>5438</v>
      </c>
      <c r="B1713" t="s">
        <v>8172</v>
      </c>
      <c r="C1713" t="s">
        <v>3566</v>
      </c>
      <c r="D1713" t="s">
        <v>3565</v>
      </c>
      <c r="E1713" s="121" t="s">
        <v>3562</v>
      </c>
      <c r="F1713" t="s">
        <v>2504</v>
      </c>
      <c r="H1713" t="s">
        <v>5652</v>
      </c>
      <c r="J1713">
        <v>1</v>
      </c>
    </row>
    <row r="1714" spans="1:10">
      <c r="A1714" t="s">
        <v>5438</v>
      </c>
      <c r="B1714" t="s">
        <v>8173</v>
      </c>
      <c r="C1714" t="s">
        <v>3568</v>
      </c>
      <c r="D1714" t="s">
        <v>3567</v>
      </c>
      <c r="E1714" s="121" t="s">
        <v>3562</v>
      </c>
      <c r="F1714" t="s">
        <v>2504</v>
      </c>
      <c r="H1714" t="s">
        <v>5652</v>
      </c>
      <c r="J1714">
        <v>0</v>
      </c>
    </row>
    <row r="1715" spans="1:10">
      <c r="A1715" t="s">
        <v>5469</v>
      </c>
      <c r="B1715" t="s">
        <v>8174</v>
      </c>
      <c r="C1715" t="s">
        <v>3570</v>
      </c>
      <c r="D1715" t="s">
        <v>3569</v>
      </c>
      <c r="E1715" s="121" t="s">
        <v>3562</v>
      </c>
      <c r="F1715" t="s">
        <v>2316</v>
      </c>
      <c r="H1715" t="s">
        <v>5471</v>
      </c>
      <c r="J1715">
        <v>0</v>
      </c>
    </row>
    <row r="1716" spans="1:10">
      <c r="A1716" t="s">
        <v>5340</v>
      </c>
      <c r="B1716" t="s">
        <v>8175</v>
      </c>
      <c r="C1716" t="s">
        <v>3572</v>
      </c>
      <c r="D1716" t="s">
        <v>3571</v>
      </c>
      <c r="E1716" s="121">
        <v>43313</v>
      </c>
      <c r="F1716" t="s">
        <v>2504</v>
      </c>
      <c r="H1716" t="s">
        <v>5625</v>
      </c>
      <c r="J1716">
        <v>0</v>
      </c>
    </row>
    <row r="1717" spans="1:10">
      <c r="A1717" t="s">
        <v>5340</v>
      </c>
      <c r="B1717" t="s">
        <v>8176</v>
      </c>
      <c r="C1717" t="s">
        <v>3574</v>
      </c>
      <c r="D1717" t="s">
        <v>3573</v>
      </c>
      <c r="E1717" s="121">
        <v>43313</v>
      </c>
      <c r="F1717" t="s">
        <v>2504</v>
      </c>
      <c r="H1717" t="s">
        <v>5686</v>
      </c>
      <c r="J1717">
        <v>0</v>
      </c>
    </row>
    <row r="1718" spans="1:10">
      <c r="A1718" t="s">
        <v>5306</v>
      </c>
      <c r="B1718" t="s">
        <v>8177</v>
      </c>
      <c r="C1718" t="s">
        <v>3576</v>
      </c>
      <c r="D1718" t="s">
        <v>3575</v>
      </c>
      <c r="E1718" s="121">
        <v>43307</v>
      </c>
      <c r="F1718" t="s">
        <v>2504</v>
      </c>
      <c r="H1718" t="s">
        <v>5679</v>
      </c>
      <c r="J1718">
        <v>0</v>
      </c>
    </row>
    <row r="1719" spans="1:10">
      <c r="A1719" t="s">
        <v>5306</v>
      </c>
      <c r="B1719" t="s">
        <v>8178</v>
      </c>
      <c r="C1719" t="s">
        <v>3578</v>
      </c>
      <c r="D1719" t="s">
        <v>3577</v>
      </c>
      <c r="F1719" t="s">
        <v>2316</v>
      </c>
      <c r="H1719" t="s">
        <v>5598</v>
      </c>
      <c r="J1719">
        <v>0</v>
      </c>
    </row>
    <row r="1720" spans="1:10">
      <c r="A1720" t="s">
        <v>5469</v>
      </c>
      <c r="B1720" t="s">
        <v>8179</v>
      </c>
      <c r="C1720" t="s">
        <v>3580</v>
      </c>
      <c r="D1720" t="s">
        <v>3579</v>
      </c>
      <c r="E1720" s="121" t="s">
        <v>3562</v>
      </c>
      <c r="F1720" t="s">
        <v>2504</v>
      </c>
      <c r="H1720" t="s">
        <v>5662</v>
      </c>
      <c r="J1720">
        <v>0</v>
      </c>
    </row>
    <row r="1721" spans="1:10">
      <c r="A1721" t="s">
        <v>5469</v>
      </c>
      <c r="B1721" t="s">
        <v>8180</v>
      </c>
      <c r="C1721" t="s">
        <v>3582</v>
      </c>
      <c r="D1721" t="s">
        <v>3581</v>
      </c>
      <c r="E1721" s="121" t="s">
        <v>3562</v>
      </c>
      <c r="F1721" t="s">
        <v>2504</v>
      </c>
      <c r="H1721" t="s">
        <v>5667</v>
      </c>
      <c r="J1721">
        <v>0</v>
      </c>
    </row>
    <row r="1722" spans="1:10">
      <c r="A1722" t="s">
        <v>5389</v>
      </c>
      <c r="B1722" t="s">
        <v>8181</v>
      </c>
      <c r="C1722" t="s">
        <v>3584</v>
      </c>
      <c r="D1722" t="s">
        <v>3583</v>
      </c>
      <c r="E1722" s="121">
        <v>43313</v>
      </c>
      <c r="F1722" t="s">
        <v>2504</v>
      </c>
      <c r="H1722" t="s">
        <v>5416</v>
      </c>
      <c r="J1722">
        <v>0</v>
      </c>
    </row>
    <row r="1723" spans="1:10">
      <c r="A1723" t="s">
        <v>5389</v>
      </c>
      <c r="B1723" t="s">
        <v>8182</v>
      </c>
      <c r="C1723" t="s">
        <v>3586</v>
      </c>
      <c r="D1723" t="s">
        <v>3585</v>
      </c>
      <c r="E1723" s="121">
        <v>43313</v>
      </c>
      <c r="F1723" t="s">
        <v>2504</v>
      </c>
      <c r="H1723" t="s">
        <v>5435</v>
      </c>
      <c r="J1723">
        <v>0</v>
      </c>
    </row>
    <row r="1724" spans="1:10">
      <c r="A1724" t="s">
        <v>5389</v>
      </c>
      <c r="B1724" t="s">
        <v>8183</v>
      </c>
      <c r="C1724" t="s">
        <v>3588</v>
      </c>
      <c r="D1724" t="s">
        <v>3587</v>
      </c>
      <c r="E1724" s="121">
        <v>43313</v>
      </c>
      <c r="F1724" t="s">
        <v>2504</v>
      </c>
      <c r="H1724" t="s">
        <v>5606</v>
      </c>
      <c r="J1724">
        <v>0</v>
      </c>
    </row>
    <row r="1725" spans="1:10">
      <c r="A1725" t="s">
        <v>5469</v>
      </c>
      <c r="B1725" t="s">
        <v>8184</v>
      </c>
      <c r="C1725" t="s">
        <v>3590</v>
      </c>
      <c r="D1725" t="s">
        <v>3589</v>
      </c>
      <c r="E1725" s="121">
        <v>43313</v>
      </c>
      <c r="F1725" t="s">
        <v>2504</v>
      </c>
      <c r="H1725" t="s">
        <v>5491</v>
      </c>
      <c r="J1725">
        <v>0</v>
      </c>
    </row>
    <row r="1726" spans="1:10">
      <c r="A1726" t="s">
        <v>5469</v>
      </c>
      <c r="B1726" t="s">
        <v>8185</v>
      </c>
      <c r="C1726" t="s">
        <v>3592</v>
      </c>
      <c r="D1726" t="s">
        <v>3591</v>
      </c>
      <c r="E1726" s="121">
        <v>43313</v>
      </c>
      <c r="F1726" t="s">
        <v>2316</v>
      </c>
      <c r="H1726" t="s">
        <v>5695</v>
      </c>
      <c r="J1726">
        <v>0</v>
      </c>
    </row>
    <row r="1727" spans="1:10">
      <c r="A1727" t="s">
        <v>5389</v>
      </c>
      <c r="B1727" t="s">
        <v>8186</v>
      </c>
      <c r="C1727" t="s">
        <v>3594</v>
      </c>
      <c r="D1727" t="s">
        <v>3593</v>
      </c>
      <c r="E1727" s="121">
        <v>43315</v>
      </c>
      <c r="F1727" t="s">
        <v>2504</v>
      </c>
      <c r="H1727" t="s">
        <v>5696</v>
      </c>
      <c r="J1727">
        <v>0</v>
      </c>
    </row>
    <row r="1728" spans="1:10">
      <c r="A1728" t="s">
        <v>5438</v>
      </c>
      <c r="B1728" t="s">
        <v>8187</v>
      </c>
      <c r="C1728" t="s">
        <v>3596</v>
      </c>
      <c r="D1728" t="s">
        <v>3595</v>
      </c>
      <c r="E1728" s="121" t="s">
        <v>3562</v>
      </c>
      <c r="F1728" t="s">
        <v>1738</v>
      </c>
      <c r="H1728" t="s">
        <v>5570</v>
      </c>
      <c r="J1728">
        <v>0</v>
      </c>
    </row>
    <row r="1729" spans="1:10">
      <c r="A1729" t="s">
        <v>5306</v>
      </c>
      <c r="B1729" t="s">
        <v>8188</v>
      </c>
      <c r="C1729" t="s">
        <v>3598</v>
      </c>
      <c r="D1729" t="s">
        <v>3597</v>
      </c>
      <c r="E1729" s="121" t="s">
        <v>3562</v>
      </c>
      <c r="F1729" t="s">
        <v>3234</v>
      </c>
      <c r="H1729" t="s">
        <v>5648</v>
      </c>
      <c r="J1729">
        <v>0</v>
      </c>
    </row>
    <row r="1730" spans="1:10">
      <c r="A1730" t="s">
        <v>5306</v>
      </c>
      <c r="B1730" t="s">
        <v>8189</v>
      </c>
      <c r="C1730" t="s">
        <v>3600</v>
      </c>
      <c r="D1730" t="s">
        <v>3599</v>
      </c>
      <c r="E1730" s="121" t="s">
        <v>3562</v>
      </c>
      <c r="F1730" t="s">
        <v>203</v>
      </c>
      <c r="H1730" t="s">
        <v>5306</v>
      </c>
      <c r="J1730">
        <v>0</v>
      </c>
    </row>
    <row r="1731" spans="1:10">
      <c r="A1731" t="s">
        <v>5389</v>
      </c>
      <c r="B1731" t="s">
        <v>8190</v>
      </c>
      <c r="C1731" t="s">
        <v>3602</v>
      </c>
      <c r="D1731" t="s">
        <v>3601</v>
      </c>
      <c r="E1731" s="121">
        <v>43316</v>
      </c>
      <c r="F1731" t="s">
        <v>2316</v>
      </c>
      <c r="H1731" t="s">
        <v>5591</v>
      </c>
      <c r="J1731">
        <v>0</v>
      </c>
    </row>
    <row r="1732" spans="1:10">
      <c r="A1732" t="s">
        <v>5389</v>
      </c>
      <c r="B1732" t="s">
        <v>8191</v>
      </c>
      <c r="C1732" t="s">
        <v>3604</v>
      </c>
      <c r="D1732" t="s">
        <v>3603</v>
      </c>
      <c r="E1732" s="121">
        <v>43316</v>
      </c>
      <c r="F1732" t="s">
        <v>2316</v>
      </c>
      <c r="H1732" t="s">
        <v>5591</v>
      </c>
      <c r="J1732">
        <v>0</v>
      </c>
    </row>
    <row r="1733" spans="1:10">
      <c r="A1733" t="s">
        <v>5438</v>
      </c>
      <c r="B1733" t="s">
        <v>8192</v>
      </c>
      <c r="C1733" t="s">
        <v>3606</v>
      </c>
      <c r="D1733" t="s">
        <v>3605</v>
      </c>
      <c r="E1733" s="121">
        <v>43316</v>
      </c>
      <c r="F1733" t="s">
        <v>2504</v>
      </c>
      <c r="H1733" t="s">
        <v>5461</v>
      </c>
      <c r="J1733">
        <v>0</v>
      </c>
    </row>
    <row r="1734" spans="1:10">
      <c r="A1734" t="s">
        <v>5340</v>
      </c>
      <c r="B1734" t="s">
        <v>8193</v>
      </c>
      <c r="C1734" t="s">
        <v>3608</v>
      </c>
      <c r="D1734" t="s">
        <v>3607</v>
      </c>
      <c r="E1734" s="121">
        <v>43313</v>
      </c>
      <c r="F1734" t="s">
        <v>2504</v>
      </c>
      <c r="H1734" t="s">
        <v>5697</v>
      </c>
      <c r="J1734">
        <v>0</v>
      </c>
    </row>
    <row r="1735" spans="1:10">
      <c r="A1735" t="s">
        <v>5469</v>
      </c>
      <c r="B1735" t="s">
        <v>8194</v>
      </c>
      <c r="C1735" t="s">
        <v>3610</v>
      </c>
      <c r="D1735" t="s">
        <v>3609</v>
      </c>
      <c r="E1735" s="121">
        <v>43313</v>
      </c>
      <c r="F1735" t="s">
        <v>2504</v>
      </c>
      <c r="H1735" t="s">
        <v>5490</v>
      </c>
      <c r="J1735">
        <v>0</v>
      </c>
    </row>
    <row r="1736" spans="1:10">
      <c r="A1736" t="s">
        <v>5389</v>
      </c>
      <c r="B1736" t="s">
        <v>8195</v>
      </c>
      <c r="C1736" t="s">
        <v>3612</v>
      </c>
      <c r="D1736" t="s">
        <v>3611</v>
      </c>
      <c r="E1736" s="121">
        <v>43318</v>
      </c>
      <c r="F1736" t="s">
        <v>2316</v>
      </c>
      <c r="H1736" t="s">
        <v>5400</v>
      </c>
      <c r="J1736">
        <v>0</v>
      </c>
    </row>
    <row r="1737" spans="1:10">
      <c r="A1737" t="s">
        <v>5389</v>
      </c>
      <c r="B1737" t="s">
        <v>8196</v>
      </c>
      <c r="C1737" t="s">
        <v>3614</v>
      </c>
      <c r="D1737" t="s">
        <v>3613</v>
      </c>
      <c r="E1737" s="121">
        <v>43318</v>
      </c>
      <c r="F1737" t="s">
        <v>2316</v>
      </c>
      <c r="H1737" t="s">
        <v>5698</v>
      </c>
      <c r="J1737">
        <v>0</v>
      </c>
    </row>
    <row r="1738" spans="1:10">
      <c r="A1738" t="s">
        <v>5389</v>
      </c>
      <c r="B1738" t="s">
        <v>8197</v>
      </c>
      <c r="C1738" t="s">
        <v>3616</v>
      </c>
      <c r="D1738" t="s">
        <v>3615</v>
      </c>
      <c r="E1738" s="121">
        <v>43318</v>
      </c>
      <c r="F1738" t="s">
        <v>2316</v>
      </c>
      <c r="H1738" t="s">
        <v>5698</v>
      </c>
      <c r="J1738">
        <v>0</v>
      </c>
    </row>
    <row r="1739" spans="1:10">
      <c r="A1739" t="s">
        <v>5389</v>
      </c>
      <c r="B1739" t="s">
        <v>8198</v>
      </c>
      <c r="C1739" t="s">
        <v>3618</v>
      </c>
      <c r="D1739" t="s">
        <v>3617</v>
      </c>
      <c r="E1739" s="121">
        <v>43318</v>
      </c>
      <c r="F1739" t="s">
        <v>2316</v>
      </c>
      <c r="H1739" t="s">
        <v>5670</v>
      </c>
      <c r="J1739">
        <v>0</v>
      </c>
    </row>
    <row r="1740" spans="1:10">
      <c r="A1740" t="s">
        <v>5389</v>
      </c>
      <c r="B1740" t="s">
        <v>7917</v>
      </c>
      <c r="C1740" t="s">
        <v>3014</v>
      </c>
      <c r="D1740" t="s">
        <v>3619</v>
      </c>
      <c r="E1740" s="121">
        <v>43318</v>
      </c>
      <c r="F1740" t="s">
        <v>2316</v>
      </c>
      <c r="H1740" t="s">
        <v>5629</v>
      </c>
      <c r="J1740">
        <v>1</v>
      </c>
    </row>
    <row r="1741" spans="1:10">
      <c r="A1741" t="s">
        <v>5389</v>
      </c>
      <c r="B1741" t="s">
        <v>8199</v>
      </c>
      <c r="C1741" t="s">
        <v>3621</v>
      </c>
      <c r="D1741" t="s">
        <v>3620</v>
      </c>
      <c r="E1741" s="121">
        <v>43318</v>
      </c>
      <c r="F1741" t="s">
        <v>2316</v>
      </c>
      <c r="H1741" t="s">
        <v>5632</v>
      </c>
      <c r="J1741">
        <v>0</v>
      </c>
    </row>
    <row r="1742" spans="1:10">
      <c r="A1742" t="s">
        <v>5389</v>
      </c>
      <c r="B1742" t="s">
        <v>8200</v>
      </c>
      <c r="C1742" t="s">
        <v>3623</v>
      </c>
      <c r="D1742" t="s">
        <v>3622</v>
      </c>
      <c r="E1742" s="121">
        <v>43318</v>
      </c>
      <c r="F1742" t="s">
        <v>2316</v>
      </c>
      <c r="H1742" t="s">
        <v>5632</v>
      </c>
      <c r="J1742">
        <v>0</v>
      </c>
    </row>
    <row r="1743" spans="1:10">
      <c r="A1743" t="s">
        <v>5469</v>
      </c>
      <c r="B1743" t="s">
        <v>8201</v>
      </c>
      <c r="C1743" t="s">
        <v>3625</v>
      </c>
      <c r="D1743" t="s">
        <v>3624</v>
      </c>
      <c r="E1743" s="121">
        <v>43318</v>
      </c>
      <c r="F1743" t="s">
        <v>2504</v>
      </c>
      <c r="H1743" t="s">
        <v>5667</v>
      </c>
      <c r="J1743">
        <v>0</v>
      </c>
    </row>
    <row r="1744" spans="1:10">
      <c r="A1744" t="s">
        <v>5469</v>
      </c>
      <c r="B1744" t="s">
        <v>8202</v>
      </c>
      <c r="C1744" t="s">
        <v>3627</v>
      </c>
      <c r="D1744" t="s">
        <v>3626</v>
      </c>
      <c r="E1744" s="121" t="s">
        <v>3628</v>
      </c>
      <c r="F1744" t="s">
        <v>2504</v>
      </c>
      <c r="H1744" t="s">
        <v>5650</v>
      </c>
      <c r="J1744">
        <v>0</v>
      </c>
    </row>
    <row r="1745" spans="1:10">
      <c r="A1745" t="s">
        <v>5340</v>
      </c>
      <c r="B1745" t="s">
        <v>8203</v>
      </c>
      <c r="C1745" t="s">
        <v>3630</v>
      </c>
      <c r="D1745" t="s">
        <v>3629</v>
      </c>
      <c r="E1745" s="121">
        <v>43319</v>
      </c>
      <c r="F1745" t="s">
        <v>2504</v>
      </c>
      <c r="H1745" t="s">
        <v>5345</v>
      </c>
      <c r="J1745">
        <v>0</v>
      </c>
    </row>
    <row r="1746" spans="1:10">
      <c r="A1746" t="s">
        <v>5340</v>
      </c>
      <c r="B1746" t="s">
        <v>8204</v>
      </c>
      <c r="C1746" t="s">
        <v>3632</v>
      </c>
      <c r="D1746" t="s">
        <v>3631</v>
      </c>
      <c r="E1746" s="121">
        <v>43318</v>
      </c>
      <c r="F1746" t="s">
        <v>1738</v>
      </c>
      <c r="H1746" t="s">
        <v>5682</v>
      </c>
      <c r="J1746">
        <v>0</v>
      </c>
    </row>
    <row r="1747" spans="1:10">
      <c r="A1747" t="s">
        <v>5340</v>
      </c>
      <c r="B1747" t="s">
        <v>8205</v>
      </c>
      <c r="C1747" t="s">
        <v>3634</v>
      </c>
      <c r="D1747" t="s">
        <v>3633</v>
      </c>
      <c r="E1747" s="121">
        <v>43319</v>
      </c>
      <c r="F1747" t="s">
        <v>1738</v>
      </c>
      <c r="H1747" t="s">
        <v>5674</v>
      </c>
      <c r="J1747">
        <v>0</v>
      </c>
    </row>
    <row r="1748" spans="1:10">
      <c r="A1748" t="s">
        <v>5340</v>
      </c>
      <c r="B1748" t="s">
        <v>8206</v>
      </c>
      <c r="C1748" t="s">
        <v>3636</v>
      </c>
      <c r="D1748" t="s">
        <v>3635</v>
      </c>
      <c r="E1748" s="121">
        <v>43319</v>
      </c>
      <c r="F1748" t="s">
        <v>2504</v>
      </c>
      <c r="H1748" t="s">
        <v>5674</v>
      </c>
      <c r="J1748">
        <v>0</v>
      </c>
    </row>
    <row r="1749" spans="1:10">
      <c r="A1749" t="s">
        <v>5306</v>
      </c>
      <c r="B1749" t="s">
        <v>8207</v>
      </c>
      <c r="C1749" t="s">
        <v>3638</v>
      </c>
      <c r="D1749" t="s">
        <v>3637</v>
      </c>
      <c r="E1749" s="121">
        <v>43319</v>
      </c>
      <c r="F1749" t="s">
        <v>2504</v>
      </c>
      <c r="H1749" t="s">
        <v>5533</v>
      </c>
      <c r="J1749">
        <v>0</v>
      </c>
    </row>
    <row r="1750" spans="1:10">
      <c r="A1750" t="s">
        <v>5306</v>
      </c>
      <c r="B1750" t="s">
        <v>8046</v>
      </c>
      <c r="C1750" t="s">
        <v>3289</v>
      </c>
      <c r="D1750" t="s">
        <v>3639</v>
      </c>
      <c r="E1750" s="121">
        <v>43319</v>
      </c>
      <c r="F1750" t="s">
        <v>2504</v>
      </c>
      <c r="H1750" t="s">
        <v>5533</v>
      </c>
      <c r="J1750">
        <v>1</v>
      </c>
    </row>
    <row r="1751" spans="1:10">
      <c r="A1751" t="s">
        <v>5389</v>
      </c>
      <c r="B1751" t="s">
        <v>8208</v>
      </c>
      <c r="C1751" t="s">
        <v>3641</v>
      </c>
      <c r="D1751" t="s">
        <v>3640</v>
      </c>
      <c r="E1751" s="121">
        <v>43320</v>
      </c>
      <c r="F1751" t="s">
        <v>2316</v>
      </c>
      <c r="H1751" t="s">
        <v>5696</v>
      </c>
      <c r="J1751">
        <v>0</v>
      </c>
    </row>
    <row r="1752" spans="1:10">
      <c r="A1752" t="s">
        <v>5469</v>
      </c>
      <c r="B1752" t="s">
        <v>8209</v>
      </c>
      <c r="C1752" t="s">
        <v>3643</v>
      </c>
      <c r="D1752" t="s">
        <v>3642</v>
      </c>
      <c r="E1752" s="121">
        <v>43320</v>
      </c>
      <c r="F1752" t="s">
        <v>2504</v>
      </c>
      <c r="H1752" t="s">
        <v>5699</v>
      </c>
      <c r="J1752">
        <v>0</v>
      </c>
    </row>
    <row r="1753" spans="1:10">
      <c r="A1753" t="s">
        <v>5469</v>
      </c>
      <c r="B1753" t="s">
        <v>8210</v>
      </c>
      <c r="C1753" t="s">
        <v>3645</v>
      </c>
      <c r="D1753" t="s">
        <v>3644</v>
      </c>
      <c r="E1753" s="121">
        <v>43320</v>
      </c>
      <c r="F1753" t="s">
        <v>2504</v>
      </c>
      <c r="H1753" t="s">
        <v>5699</v>
      </c>
      <c r="J1753">
        <v>0</v>
      </c>
    </row>
    <row r="1754" spans="1:10">
      <c r="A1754" t="s">
        <v>5340</v>
      </c>
      <c r="B1754" t="s">
        <v>8211</v>
      </c>
      <c r="C1754" t="s">
        <v>3647</v>
      </c>
      <c r="D1754" t="s">
        <v>3646</v>
      </c>
      <c r="E1754" s="121">
        <v>43320</v>
      </c>
      <c r="F1754" t="s">
        <v>2504</v>
      </c>
      <c r="H1754" t="s">
        <v>5640</v>
      </c>
      <c r="J1754">
        <v>0</v>
      </c>
    </row>
    <row r="1755" spans="1:10">
      <c r="A1755" t="s">
        <v>5340</v>
      </c>
      <c r="B1755" t="s">
        <v>8212</v>
      </c>
      <c r="C1755" t="s">
        <v>3649</v>
      </c>
      <c r="D1755" t="s">
        <v>3648</v>
      </c>
      <c r="E1755" s="121">
        <v>43320</v>
      </c>
      <c r="F1755" t="s">
        <v>1738</v>
      </c>
      <c r="H1755" t="s">
        <v>5697</v>
      </c>
      <c r="J1755">
        <v>0</v>
      </c>
    </row>
    <row r="1756" spans="1:10">
      <c r="A1756" t="s">
        <v>5340</v>
      </c>
      <c r="B1756" t="s">
        <v>8213</v>
      </c>
      <c r="C1756" t="s">
        <v>3651</v>
      </c>
      <c r="D1756" t="s">
        <v>3650</v>
      </c>
      <c r="E1756" s="121">
        <v>43320</v>
      </c>
      <c r="F1756" t="s">
        <v>2504</v>
      </c>
      <c r="H1756" t="s">
        <v>5640</v>
      </c>
      <c r="J1756">
        <v>0</v>
      </c>
    </row>
    <row r="1757" spans="1:10">
      <c r="A1757" t="s">
        <v>5340</v>
      </c>
      <c r="B1757" t="s">
        <v>8214</v>
      </c>
      <c r="C1757" t="s">
        <v>3653</v>
      </c>
      <c r="D1757" t="s">
        <v>3652</v>
      </c>
      <c r="E1757" s="121">
        <v>43320</v>
      </c>
      <c r="F1757" t="s">
        <v>1738</v>
      </c>
      <c r="H1757" t="s">
        <v>5640</v>
      </c>
      <c r="J1757">
        <v>0</v>
      </c>
    </row>
    <row r="1758" spans="1:10">
      <c r="A1758" t="s">
        <v>5306</v>
      </c>
      <c r="B1758" t="s">
        <v>7872</v>
      </c>
      <c r="C1758" t="s">
        <v>2924</v>
      </c>
      <c r="D1758" t="s">
        <v>3654</v>
      </c>
      <c r="E1758" s="121">
        <v>43321</v>
      </c>
      <c r="F1758" t="s">
        <v>2504</v>
      </c>
      <c r="H1758" t="s">
        <v>5594</v>
      </c>
      <c r="J1758">
        <v>0</v>
      </c>
    </row>
    <row r="1759" spans="1:10">
      <c r="A1759" t="s">
        <v>5306</v>
      </c>
      <c r="B1759" t="s">
        <v>8215</v>
      </c>
      <c r="C1759" t="s">
        <v>3656</v>
      </c>
      <c r="D1759" t="s">
        <v>3655</v>
      </c>
      <c r="E1759" s="121">
        <v>43322</v>
      </c>
      <c r="F1759" t="s">
        <v>2504</v>
      </c>
      <c r="H1759" t="s">
        <v>5533</v>
      </c>
      <c r="J1759">
        <v>0</v>
      </c>
    </row>
    <row r="1760" spans="1:10">
      <c r="A1760" t="s">
        <v>5306</v>
      </c>
      <c r="B1760" t="s">
        <v>8216</v>
      </c>
      <c r="C1760" t="s">
        <v>3658</v>
      </c>
      <c r="D1760" t="s">
        <v>3657</v>
      </c>
      <c r="E1760" s="121">
        <v>43323</v>
      </c>
      <c r="F1760" t="s">
        <v>2504</v>
      </c>
      <c r="H1760" t="s">
        <v>5533</v>
      </c>
      <c r="J1760">
        <v>0</v>
      </c>
    </row>
    <row r="1761" spans="1:10">
      <c r="A1761" t="s">
        <v>5306</v>
      </c>
      <c r="B1761" t="s">
        <v>8217</v>
      </c>
      <c r="C1761" t="s">
        <v>3660</v>
      </c>
      <c r="D1761" t="s">
        <v>3659</v>
      </c>
      <c r="E1761" s="121">
        <v>43320</v>
      </c>
      <c r="F1761" t="s">
        <v>2504</v>
      </c>
      <c r="H1761" t="s">
        <v>5594</v>
      </c>
      <c r="J1761">
        <v>0</v>
      </c>
    </row>
    <row r="1762" spans="1:10">
      <c r="A1762" t="s">
        <v>5306</v>
      </c>
      <c r="B1762" t="s">
        <v>7296</v>
      </c>
      <c r="C1762" t="s">
        <v>1748</v>
      </c>
      <c r="D1762" t="s">
        <v>3661</v>
      </c>
      <c r="E1762" s="121">
        <v>43320</v>
      </c>
      <c r="F1762" t="s">
        <v>2504</v>
      </c>
      <c r="H1762" t="s">
        <v>5594</v>
      </c>
      <c r="J1762">
        <v>1</v>
      </c>
    </row>
    <row r="1763" spans="1:10">
      <c r="A1763" t="s">
        <v>5306</v>
      </c>
      <c r="B1763" t="s">
        <v>8218</v>
      </c>
      <c r="C1763" t="s">
        <v>3663</v>
      </c>
      <c r="D1763" t="s">
        <v>3662</v>
      </c>
      <c r="E1763" s="121">
        <v>43320</v>
      </c>
      <c r="F1763" t="s">
        <v>2509</v>
      </c>
      <c r="H1763" t="s">
        <v>5594</v>
      </c>
      <c r="J1763">
        <v>0</v>
      </c>
    </row>
    <row r="1764" spans="1:10">
      <c r="A1764" t="s">
        <v>58</v>
      </c>
      <c r="B1764" t="s">
        <v>8219</v>
      </c>
      <c r="C1764" t="s">
        <v>3665</v>
      </c>
      <c r="D1764" t="s">
        <v>3664</v>
      </c>
      <c r="E1764" s="121">
        <v>43304</v>
      </c>
      <c r="F1764" t="s">
        <v>3666</v>
      </c>
      <c r="H1764" t="s">
        <v>58</v>
      </c>
      <c r="J1764">
        <v>0</v>
      </c>
    </row>
    <row r="1765" spans="1:10">
      <c r="A1765" t="s">
        <v>5469</v>
      </c>
      <c r="B1765" t="s">
        <v>8220</v>
      </c>
      <c r="C1765" t="s">
        <v>3668</v>
      </c>
      <c r="D1765" t="s">
        <v>3667</v>
      </c>
      <c r="E1765" s="121" t="s">
        <v>3669</v>
      </c>
      <c r="F1765" t="s">
        <v>2316</v>
      </c>
      <c r="H1765" t="s">
        <v>5488</v>
      </c>
      <c r="J1765">
        <v>0</v>
      </c>
    </row>
    <row r="1766" spans="1:10">
      <c r="A1766" t="s">
        <v>5340</v>
      </c>
      <c r="B1766" t="s">
        <v>8221</v>
      </c>
      <c r="C1766" t="s">
        <v>3671</v>
      </c>
      <c r="D1766" t="s">
        <v>3670</v>
      </c>
      <c r="E1766" s="121">
        <v>43321</v>
      </c>
      <c r="F1766" t="s">
        <v>1738</v>
      </c>
      <c r="H1766" t="s">
        <v>5674</v>
      </c>
      <c r="J1766">
        <v>0</v>
      </c>
    </row>
    <row r="1767" spans="1:10">
      <c r="A1767" t="s">
        <v>5306</v>
      </c>
      <c r="B1767" t="s">
        <v>8222</v>
      </c>
      <c r="C1767" t="s">
        <v>3673</v>
      </c>
      <c r="D1767" t="s">
        <v>3672</v>
      </c>
      <c r="E1767" s="121">
        <v>43321</v>
      </c>
      <c r="F1767" t="s">
        <v>2504</v>
      </c>
      <c r="H1767" t="s">
        <v>5594</v>
      </c>
      <c r="J1767">
        <v>0</v>
      </c>
    </row>
    <row r="1768" spans="1:10">
      <c r="A1768" t="s">
        <v>5469</v>
      </c>
      <c r="B1768" t="s">
        <v>8223</v>
      </c>
      <c r="C1768" t="s">
        <v>3675</v>
      </c>
      <c r="D1768" t="s">
        <v>3674</v>
      </c>
      <c r="E1768" s="121" t="s">
        <v>3676</v>
      </c>
      <c r="F1768" t="s">
        <v>2504</v>
      </c>
      <c r="H1768" t="s">
        <v>5695</v>
      </c>
      <c r="J1768">
        <v>0</v>
      </c>
    </row>
    <row r="1769" spans="1:10">
      <c r="A1769" t="s">
        <v>5306</v>
      </c>
      <c r="B1769" t="s">
        <v>8224</v>
      </c>
      <c r="C1769" t="s">
        <v>3678</v>
      </c>
      <c r="D1769" t="s">
        <v>3677</v>
      </c>
      <c r="E1769" s="121" t="s">
        <v>3676</v>
      </c>
      <c r="F1769" t="s">
        <v>2504</v>
      </c>
      <c r="H1769" t="s">
        <v>5663</v>
      </c>
      <c r="J1769">
        <v>0</v>
      </c>
    </row>
    <row r="1770" spans="1:10">
      <c r="A1770" t="s">
        <v>58</v>
      </c>
      <c r="B1770" t="s">
        <v>8225</v>
      </c>
      <c r="C1770" t="s">
        <v>3680</v>
      </c>
      <c r="D1770" t="s">
        <v>3679</v>
      </c>
      <c r="E1770" s="121">
        <v>43318</v>
      </c>
      <c r="F1770" t="s">
        <v>3681</v>
      </c>
      <c r="H1770" t="s">
        <v>58</v>
      </c>
      <c r="J1770">
        <v>0</v>
      </c>
    </row>
    <row r="1771" spans="1:10">
      <c r="A1771" t="s">
        <v>5306</v>
      </c>
      <c r="B1771" t="s">
        <v>8226</v>
      </c>
      <c r="C1771" t="s">
        <v>3683</v>
      </c>
      <c r="D1771" t="s">
        <v>3682</v>
      </c>
      <c r="E1771" s="121" t="s">
        <v>3676</v>
      </c>
      <c r="F1771" t="s">
        <v>2509</v>
      </c>
      <c r="H1771" t="s">
        <v>5681</v>
      </c>
      <c r="J1771">
        <v>0</v>
      </c>
    </row>
    <row r="1772" spans="1:10">
      <c r="A1772" t="s">
        <v>5306</v>
      </c>
      <c r="B1772" t="s">
        <v>7389</v>
      </c>
      <c r="C1772" t="s">
        <v>1938</v>
      </c>
      <c r="D1772" t="s">
        <v>3684</v>
      </c>
      <c r="E1772" s="121" t="s">
        <v>3676</v>
      </c>
      <c r="F1772" t="s">
        <v>2504</v>
      </c>
      <c r="H1772" t="s">
        <v>5320</v>
      </c>
      <c r="J1772">
        <v>1</v>
      </c>
    </row>
    <row r="1773" spans="1:10">
      <c r="A1773" t="s">
        <v>5438</v>
      </c>
      <c r="B1773" t="s">
        <v>8227</v>
      </c>
      <c r="C1773" t="s">
        <v>3686</v>
      </c>
      <c r="D1773" t="s">
        <v>3685</v>
      </c>
      <c r="E1773" s="121" t="s">
        <v>3676</v>
      </c>
      <c r="F1773" t="s">
        <v>2504</v>
      </c>
      <c r="H1773" t="s">
        <v>5664</v>
      </c>
      <c r="J1773">
        <v>0</v>
      </c>
    </row>
    <row r="1774" spans="1:10">
      <c r="A1774" t="s">
        <v>5438</v>
      </c>
      <c r="B1774" t="s">
        <v>8228</v>
      </c>
      <c r="C1774" t="s">
        <v>3688</v>
      </c>
      <c r="D1774" t="s">
        <v>3687</v>
      </c>
      <c r="E1774" s="121" t="s">
        <v>3676</v>
      </c>
      <c r="F1774" t="s">
        <v>2504</v>
      </c>
      <c r="H1774" t="s">
        <v>5664</v>
      </c>
      <c r="J1774">
        <v>0</v>
      </c>
    </row>
    <row r="1775" spans="1:10">
      <c r="A1775" t="s">
        <v>5438</v>
      </c>
      <c r="B1775" t="s">
        <v>8229</v>
      </c>
      <c r="C1775" t="s">
        <v>3690</v>
      </c>
      <c r="D1775" t="s">
        <v>3689</v>
      </c>
      <c r="E1775" s="121" t="s">
        <v>3691</v>
      </c>
      <c r="F1775" t="s">
        <v>2504</v>
      </c>
      <c r="H1775" t="s">
        <v>5664</v>
      </c>
      <c r="J1775">
        <v>0</v>
      </c>
    </row>
    <row r="1776" spans="1:10">
      <c r="A1776" t="s">
        <v>5389</v>
      </c>
      <c r="B1776" t="s">
        <v>8230</v>
      </c>
      <c r="C1776" t="s">
        <v>3693</v>
      </c>
      <c r="D1776" t="s">
        <v>3692</v>
      </c>
      <c r="E1776" s="121">
        <v>43323</v>
      </c>
      <c r="F1776" t="s">
        <v>2316</v>
      </c>
      <c r="H1776" t="s">
        <v>5698</v>
      </c>
      <c r="J1776">
        <v>1</v>
      </c>
    </row>
    <row r="1777" spans="1:10">
      <c r="A1777" t="s">
        <v>5306</v>
      </c>
      <c r="B1777" t="s">
        <v>8231</v>
      </c>
      <c r="C1777" t="s">
        <v>3695</v>
      </c>
      <c r="D1777" t="s">
        <v>3694</v>
      </c>
      <c r="E1777" s="121">
        <v>43323</v>
      </c>
      <c r="F1777" t="s">
        <v>2504</v>
      </c>
      <c r="H1777" t="s">
        <v>5692</v>
      </c>
      <c r="J1777">
        <v>0</v>
      </c>
    </row>
    <row r="1778" spans="1:10">
      <c r="A1778" t="s">
        <v>5340</v>
      </c>
      <c r="B1778" t="s">
        <v>8232</v>
      </c>
      <c r="C1778" t="s">
        <v>3697</v>
      </c>
      <c r="D1778" t="s">
        <v>3696</v>
      </c>
      <c r="E1778" s="121">
        <v>43325</v>
      </c>
      <c r="F1778" t="s">
        <v>2504</v>
      </c>
      <c r="H1778" t="s">
        <v>5697</v>
      </c>
      <c r="J1778">
        <v>0</v>
      </c>
    </row>
    <row r="1779" spans="1:10">
      <c r="A1779" t="s">
        <v>5340</v>
      </c>
      <c r="B1779" t="s">
        <v>8233</v>
      </c>
      <c r="C1779" t="s">
        <v>3699</v>
      </c>
      <c r="D1779" t="s">
        <v>3698</v>
      </c>
      <c r="E1779" s="121">
        <v>43325</v>
      </c>
      <c r="F1779" t="s">
        <v>2504</v>
      </c>
      <c r="H1779" t="s">
        <v>5697</v>
      </c>
      <c r="J1779">
        <v>0</v>
      </c>
    </row>
    <row r="1780" spans="1:10">
      <c r="A1780" t="s">
        <v>5340</v>
      </c>
      <c r="B1780" t="s">
        <v>8234</v>
      </c>
      <c r="C1780" t="s">
        <v>3701</v>
      </c>
      <c r="D1780" t="s">
        <v>3700</v>
      </c>
      <c r="E1780" s="121">
        <v>43325</v>
      </c>
      <c r="F1780" t="s">
        <v>2504</v>
      </c>
      <c r="H1780" t="s">
        <v>5697</v>
      </c>
      <c r="J1780">
        <v>0</v>
      </c>
    </row>
    <row r="1781" spans="1:10">
      <c r="A1781" t="s">
        <v>5340</v>
      </c>
      <c r="B1781" t="s">
        <v>8235</v>
      </c>
      <c r="C1781" t="s">
        <v>3703</v>
      </c>
      <c r="D1781" t="s">
        <v>3702</v>
      </c>
      <c r="E1781" s="121">
        <v>43326</v>
      </c>
      <c r="F1781" t="s">
        <v>2504</v>
      </c>
      <c r="H1781" t="s">
        <v>5697</v>
      </c>
      <c r="J1781">
        <v>0</v>
      </c>
    </row>
    <row r="1782" spans="1:10">
      <c r="A1782" t="s">
        <v>5340</v>
      </c>
      <c r="B1782" t="s">
        <v>8236</v>
      </c>
      <c r="C1782" t="s">
        <v>3705</v>
      </c>
      <c r="D1782" t="s">
        <v>3704</v>
      </c>
      <c r="E1782" s="121">
        <v>43326</v>
      </c>
      <c r="F1782" t="s">
        <v>2504</v>
      </c>
      <c r="H1782" t="s">
        <v>5697</v>
      </c>
      <c r="J1782">
        <v>0</v>
      </c>
    </row>
    <row r="1783" spans="1:10">
      <c r="A1783" t="s">
        <v>5340</v>
      </c>
      <c r="B1783" t="s">
        <v>8237</v>
      </c>
      <c r="C1783" t="s">
        <v>3707</v>
      </c>
      <c r="D1783" t="s">
        <v>3706</v>
      </c>
      <c r="E1783" s="121">
        <v>43326</v>
      </c>
      <c r="F1783" t="s">
        <v>2504</v>
      </c>
      <c r="H1783" t="s">
        <v>5686</v>
      </c>
      <c r="J1783">
        <v>0</v>
      </c>
    </row>
    <row r="1784" spans="1:10">
      <c r="A1784" t="s">
        <v>5306</v>
      </c>
      <c r="B1784" t="s">
        <v>8238</v>
      </c>
      <c r="C1784" t="s">
        <v>3709</v>
      </c>
      <c r="D1784" t="s">
        <v>3708</v>
      </c>
      <c r="E1784" s="121">
        <v>43326</v>
      </c>
      <c r="F1784" t="s">
        <v>2504</v>
      </c>
      <c r="H1784" t="s">
        <v>5560</v>
      </c>
      <c r="J1784">
        <v>1</v>
      </c>
    </row>
    <row r="1785" spans="1:10">
      <c r="A1785" t="s">
        <v>5306</v>
      </c>
      <c r="B1785" t="s">
        <v>8127</v>
      </c>
      <c r="C1785" t="s">
        <v>1991</v>
      </c>
      <c r="D1785" t="s">
        <v>3710</v>
      </c>
      <c r="E1785" s="121">
        <v>43326</v>
      </c>
      <c r="F1785" t="s">
        <v>2504</v>
      </c>
      <c r="H1785" t="s">
        <v>5560</v>
      </c>
      <c r="J1785">
        <v>1</v>
      </c>
    </row>
    <row r="1786" spans="1:10">
      <c r="A1786" t="s">
        <v>5469</v>
      </c>
      <c r="B1786" t="s">
        <v>8239</v>
      </c>
      <c r="C1786" t="s">
        <v>3712</v>
      </c>
      <c r="D1786" t="s">
        <v>3711</v>
      </c>
      <c r="E1786" s="121" t="s">
        <v>3713</v>
      </c>
      <c r="F1786" t="s">
        <v>2504</v>
      </c>
      <c r="H1786" t="s">
        <v>5695</v>
      </c>
      <c r="J1786">
        <v>0</v>
      </c>
    </row>
    <row r="1787" spans="1:10">
      <c r="A1787" t="s">
        <v>5306</v>
      </c>
      <c r="B1787" t="s">
        <v>8240</v>
      </c>
      <c r="C1787" t="s">
        <v>3715</v>
      </c>
      <c r="D1787" t="s">
        <v>3714</v>
      </c>
      <c r="E1787" s="121" t="s">
        <v>3713</v>
      </c>
      <c r="F1787" t="s">
        <v>2504</v>
      </c>
      <c r="H1787" t="s">
        <v>5679</v>
      </c>
      <c r="J1787">
        <v>0</v>
      </c>
    </row>
    <row r="1788" spans="1:10">
      <c r="A1788" t="s">
        <v>5306</v>
      </c>
      <c r="B1788" t="s">
        <v>8241</v>
      </c>
      <c r="C1788" t="s">
        <v>3717</v>
      </c>
      <c r="D1788" t="s">
        <v>3716</v>
      </c>
      <c r="E1788" s="121">
        <v>43328</v>
      </c>
      <c r="F1788" t="s">
        <v>2504</v>
      </c>
      <c r="H1788" t="s">
        <v>5598</v>
      </c>
      <c r="J1788">
        <v>0</v>
      </c>
    </row>
    <row r="1789" spans="1:10">
      <c r="A1789" t="s">
        <v>5306</v>
      </c>
      <c r="B1789" t="s">
        <v>8242</v>
      </c>
      <c r="C1789" t="s">
        <v>3719</v>
      </c>
      <c r="D1789" t="s">
        <v>3718</v>
      </c>
      <c r="E1789" s="121">
        <v>43328</v>
      </c>
      <c r="F1789" t="s">
        <v>2504</v>
      </c>
      <c r="H1789" t="s">
        <v>5692</v>
      </c>
      <c r="J1789">
        <v>0</v>
      </c>
    </row>
    <row r="1790" spans="1:10">
      <c r="A1790" t="s">
        <v>5306</v>
      </c>
      <c r="B1790" t="s">
        <v>8243</v>
      </c>
      <c r="C1790" t="s">
        <v>3721</v>
      </c>
      <c r="D1790" t="s">
        <v>3720</v>
      </c>
      <c r="E1790" s="121">
        <v>43328</v>
      </c>
      <c r="F1790" t="s">
        <v>2316</v>
      </c>
      <c r="H1790" t="s">
        <v>5594</v>
      </c>
      <c r="J1790">
        <v>0</v>
      </c>
    </row>
    <row r="1791" spans="1:10">
      <c r="A1791" t="s">
        <v>5306</v>
      </c>
      <c r="B1791" t="s">
        <v>8244</v>
      </c>
      <c r="C1791" t="s">
        <v>3723</v>
      </c>
      <c r="D1791" t="s">
        <v>3722</v>
      </c>
      <c r="E1791" s="121">
        <v>43328</v>
      </c>
      <c r="F1791" t="s">
        <v>2504</v>
      </c>
      <c r="H1791" t="s">
        <v>5679</v>
      </c>
      <c r="J1791">
        <v>0</v>
      </c>
    </row>
    <row r="1792" spans="1:10">
      <c r="A1792" t="s">
        <v>5306</v>
      </c>
      <c r="B1792" t="s">
        <v>8245</v>
      </c>
      <c r="C1792" t="s">
        <v>3725</v>
      </c>
      <c r="D1792" t="s">
        <v>3724</v>
      </c>
      <c r="E1792" s="121">
        <v>43328</v>
      </c>
      <c r="F1792" t="s">
        <v>2504</v>
      </c>
      <c r="H1792" t="s">
        <v>5679</v>
      </c>
      <c r="J1792">
        <v>0</v>
      </c>
    </row>
    <row r="1793" spans="1:10">
      <c r="A1793" t="s">
        <v>5469</v>
      </c>
      <c r="B1793" t="s">
        <v>8246</v>
      </c>
      <c r="C1793" t="s">
        <v>3727</v>
      </c>
      <c r="D1793" t="s">
        <v>3726</v>
      </c>
      <c r="E1793" s="121">
        <v>43328</v>
      </c>
      <c r="F1793" t="s">
        <v>2509</v>
      </c>
      <c r="H1793" t="s">
        <v>5695</v>
      </c>
      <c r="I1793" t="s">
        <v>5945</v>
      </c>
      <c r="J1793">
        <v>0</v>
      </c>
    </row>
    <row r="1794" spans="1:10">
      <c r="A1794" t="s">
        <v>5340</v>
      </c>
      <c r="B1794" t="s">
        <v>8247</v>
      </c>
      <c r="C1794" t="s">
        <v>3729</v>
      </c>
      <c r="D1794" t="s">
        <v>3728</v>
      </c>
      <c r="E1794" s="121">
        <v>43329</v>
      </c>
      <c r="F1794" t="s">
        <v>2504</v>
      </c>
      <c r="H1794" t="s">
        <v>5697</v>
      </c>
      <c r="J1794">
        <v>0</v>
      </c>
    </row>
    <row r="1795" spans="1:10">
      <c r="A1795" t="s">
        <v>5469</v>
      </c>
      <c r="B1795" t="s">
        <v>8248</v>
      </c>
      <c r="C1795" t="s">
        <v>3731</v>
      </c>
      <c r="D1795" t="s">
        <v>3730</v>
      </c>
      <c r="E1795" s="121" t="s">
        <v>3732</v>
      </c>
      <c r="F1795" t="s">
        <v>2504</v>
      </c>
      <c r="H1795" t="s">
        <v>5695</v>
      </c>
      <c r="J1795">
        <v>0</v>
      </c>
    </row>
    <row r="1796" spans="1:10">
      <c r="A1796" t="s">
        <v>5469</v>
      </c>
      <c r="B1796" t="s">
        <v>8249</v>
      </c>
      <c r="C1796" t="s">
        <v>3734</v>
      </c>
      <c r="D1796" t="s">
        <v>3733</v>
      </c>
      <c r="E1796" s="121" t="s">
        <v>3732</v>
      </c>
      <c r="F1796" t="s">
        <v>2316</v>
      </c>
      <c r="H1796" t="s">
        <v>5695</v>
      </c>
      <c r="J1796">
        <v>0</v>
      </c>
    </row>
    <row r="1797" spans="1:10">
      <c r="A1797" t="s">
        <v>5306</v>
      </c>
      <c r="B1797" t="s">
        <v>8250</v>
      </c>
      <c r="C1797" t="s">
        <v>3736</v>
      </c>
      <c r="D1797" t="s">
        <v>3735</v>
      </c>
      <c r="E1797" s="121" t="s">
        <v>3732</v>
      </c>
      <c r="F1797" t="s">
        <v>2504</v>
      </c>
      <c r="H1797" t="s">
        <v>5679</v>
      </c>
      <c r="J1797">
        <v>1</v>
      </c>
    </row>
    <row r="1798" spans="1:10">
      <c r="A1798" t="s">
        <v>5306</v>
      </c>
      <c r="B1798" t="s">
        <v>8251</v>
      </c>
      <c r="C1798" t="s">
        <v>3738</v>
      </c>
      <c r="D1798" t="s">
        <v>3737</v>
      </c>
      <c r="E1798" s="121" t="s">
        <v>3732</v>
      </c>
      <c r="F1798" t="s">
        <v>2504</v>
      </c>
      <c r="H1798" t="s">
        <v>5679</v>
      </c>
      <c r="J1798">
        <v>0</v>
      </c>
    </row>
    <row r="1799" spans="1:10">
      <c r="A1799" t="s">
        <v>5306</v>
      </c>
      <c r="B1799" t="s">
        <v>8252</v>
      </c>
      <c r="C1799" t="s">
        <v>3740</v>
      </c>
      <c r="D1799" t="s">
        <v>3739</v>
      </c>
      <c r="E1799" s="121" t="s">
        <v>3732</v>
      </c>
      <c r="F1799" t="s">
        <v>2316</v>
      </c>
      <c r="H1799" t="s">
        <v>5594</v>
      </c>
      <c r="J1799">
        <v>0</v>
      </c>
    </row>
    <row r="1800" spans="1:10">
      <c r="A1800" t="s">
        <v>5306</v>
      </c>
      <c r="B1800" t="s">
        <v>8253</v>
      </c>
      <c r="C1800" t="s">
        <v>3742</v>
      </c>
      <c r="D1800" t="s">
        <v>3741</v>
      </c>
      <c r="E1800" s="121" t="s">
        <v>3743</v>
      </c>
      <c r="H1800" t="s">
        <v>5679</v>
      </c>
      <c r="J1800">
        <v>0</v>
      </c>
    </row>
    <row r="1801" spans="1:10">
      <c r="A1801" t="s">
        <v>5306</v>
      </c>
      <c r="B1801" t="s">
        <v>8254</v>
      </c>
      <c r="C1801" t="s">
        <v>3457</v>
      </c>
      <c r="D1801" t="s">
        <v>3744</v>
      </c>
      <c r="E1801" s="121" t="s">
        <v>3745</v>
      </c>
      <c r="H1801" t="s">
        <v>5679</v>
      </c>
      <c r="J1801">
        <v>0</v>
      </c>
    </row>
    <row r="1802" spans="1:10">
      <c r="A1802" t="s">
        <v>5306</v>
      </c>
      <c r="B1802" t="s">
        <v>8255</v>
      </c>
      <c r="C1802" t="s">
        <v>3747</v>
      </c>
      <c r="D1802" t="s">
        <v>3746</v>
      </c>
      <c r="E1802" s="121" t="s">
        <v>3748</v>
      </c>
      <c r="F1802" t="s">
        <v>2316</v>
      </c>
      <c r="H1802" t="s">
        <v>5560</v>
      </c>
      <c r="J1802">
        <v>1</v>
      </c>
    </row>
    <row r="1803" spans="1:10">
      <c r="A1803" t="s">
        <v>5469</v>
      </c>
      <c r="B1803" t="s">
        <v>8256</v>
      </c>
      <c r="C1803" t="s">
        <v>3750</v>
      </c>
      <c r="D1803" t="s">
        <v>3749</v>
      </c>
      <c r="E1803" s="121" t="s">
        <v>3751</v>
      </c>
      <c r="F1803" t="s">
        <v>2504</v>
      </c>
      <c r="H1803" t="s">
        <v>5695</v>
      </c>
      <c r="J1803">
        <v>0</v>
      </c>
    </row>
    <row r="1804" spans="1:10">
      <c r="A1804" t="s">
        <v>5306</v>
      </c>
      <c r="B1804" t="s">
        <v>8257</v>
      </c>
      <c r="C1804" t="s">
        <v>3753</v>
      </c>
      <c r="D1804" t="s">
        <v>3752</v>
      </c>
      <c r="E1804" s="121" t="s">
        <v>3751</v>
      </c>
      <c r="F1804" t="s">
        <v>2504</v>
      </c>
      <c r="H1804" t="s">
        <v>5663</v>
      </c>
      <c r="J1804">
        <v>0</v>
      </c>
    </row>
    <row r="1805" spans="1:10">
      <c r="A1805" t="s">
        <v>5306</v>
      </c>
      <c r="B1805" t="s">
        <v>8258</v>
      </c>
      <c r="C1805" t="s">
        <v>3755</v>
      </c>
      <c r="D1805" t="s">
        <v>3754</v>
      </c>
      <c r="E1805" s="121">
        <v>43332</v>
      </c>
      <c r="F1805" t="s">
        <v>2504</v>
      </c>
      <c r="H1805" t="s">
        <v>5679</v>
      </c>
      <c r="J1805">
        <v>0</v>
      </c>
    </row>
    <row r="1806" spans="1:10">
      <c r="A1806" t="s">
        <v>5306</v>
      </c>
      <c r="B1806" t="s">
        <v>8259</v>
      </c>
      <c r="C1806" t="s">
        <v>3757</v>
      </c>
      <c r="D1806" t="s">
        <v>3756</v>
      </c>
      <c r="E1806" s="121">
        <v>43332</v>
      </c>
      <c r="F1806" t="s">
        <v>2504</v>
      </c>
      <c r="H1806" t="s">
        <v>5598</v>
      </c>
      <c r="J1806">
        <v>0</v>
      </c>
    </row>
    <row r="1807" spans="1:10">
      <c r="A1807" t="s">
        <v>5306</v>
      </c>
      <c r="B1807" t="s">
        <v>8260</v>
      </c>
      <c r="C1807" t="s">
        <v>3759</v>
      </c>
      <c r="D1807" t="s">
        <v>3758</v>
      </c>
      <c r="E1807" s="121">
        <v>43332</v>
      </c>
      <c r="F1807" t="s">
        <v>2504</v>
      </c>
      <c r="H1807" t="s">
        <v>5598</v>
      </c>
      <c r="J1807">
        <v>0</v>
      </c>
    </row>
    <row r="1808" spans="1:10">
      <c r="A1808" t="s">
        <v>5306</v>
      </c>
      <c r="B1808" t="s">
        <v>8261</v>
      </c>
      <c r="C1808" t="s">
        <v>3761</v>
      </c>
      <c r="D1808" t="s">
        <v>3760</v>
      </c>
      <c r="E1808" s="121">
        <v>43332</v>
      </c>
      <c r="F1808" t="s">
        <v>2509</v>
      </c>
      <c r="H1808" t="s">
        <v>5681</v>
      </c>
      <c r="J1808">
        <v>0</v>
      </c>
    </row>
    <row r="1809" spans="1:10">
      <c r="A1809" t="s">
        <v>5306</v>
      </c>
      <c r="B1809" t="s">
        <v>8262</v>
      </c>
      <c r="C1809" t="s">
        <v>3763</v>
      </c>
      <c r="D1809" t="s">
        <v>3762</v>
      </c>
      <c r="E1809" s="121">
        <v>43332</v>
      </c>
      <c r="F1809" t="s">
        <v>2504</v>
      </c>
      <c r="H1809" t="s">
        <v>5594</v>
      </c>
      <c r="J1809">
        <v>0</v>
      </c>
    </row>
    <row r="1810" spans="1:10">
      <c r="A1810" t="s">
        <v>5438</v>
      </c>
      <c r="B1810" t="s">
        <v>7912</v>
      </c>
      <c r="C1810" t="s">
        <v>3005</v>
      </c>
      <c r="D1810" t="s">
        <v>3764</v>
      </c>
      <c r="E1810" s="121" t="s">
        <v>3765</v>
      </c>
      <c r="F1810" t="s">
        <v>2504</v>
      </c>
      <c r="H1810" t="s">
        <v>5527</v>
      </c>
      <c r="J1810">
        <v>1</v>
      </c>
    </row>
    <row r="1811" spans="1:10">
      <c r="A1811" t="s">
        <v>5340</v>
      </c>
      <c r="B1811" t="s">
        <v>8263</v>
      </c>
      <c r="C1811" t="s">
        <v>3767</v>
      </c>
      <c r="D1811" t="s">
        <v>3766</v>
      </c>
      <c r="E1811" s="121">
        <v>43332</v>
      </c>
      <c r="F1811" t="s">
        <v>2504</v>
      </c>
      <c r="H1811" t="s">
        <v>5610</v>
      </c>
      <c r="J1811">
        <v>0</v>
      </c>
    </row>
    <row r="1812" spans="1:10">
      <c r="A1812" t="s">
        <v>5306</v>
      </c>
      <c r="B1812" t="s">
        <v>8264</v>
      </c>
      <c r="C1812" t="s">
        <v>3769</v>
      </c>
      <c r="D1812" t="s">
        <v>3768</v>
      </c>
      <c r="E1812" s="121">
        <v>43332</v>
      </c>
      <c r="F1812" t="s">
        <v>2504</v>
      </c>
      <c r="H1812" t="s">
        <v>5562</v>
      </c>
      <c r="J1812">
        <v>1</v>
      </c>
    </row>
    <row r="1813" spans="1:10">
      <c r="A1813" t="s">
        <v>5306</v>
      </c>
      <c r="B1813" t="s">
        <v>8265</v>
      </c>
      <c r="C1813" t="s">
        <v>3771</v>
      </c>
      <c r="D1813" t="s">
        <v>3770</v>
      </c>
      <c r="E1813" s="121">
        <v>43332</v>
      </c>
      <c r="F1813" t="s">
        <v>2504</v>
      </c>
      <c r="H1813" t="s">
        <v>5562</v>
      </c>
      <c r="J1813">
        <v>0</v>
      </c>
    </row>
    <row r="1814" spans="1:10">
      <c r="A1814" t="s">
        <v>5438</v>
      </c>
      <c r="B1814" t="s">
        <v>8266</v>
      </c>
      <c r="C1814" t="s">
        <v>3773</v>
      </c>
      <c r="D1814" t="s">
        <v>3772</v>
      </c>
      <c r="E1814" s="121">
        <v>43334</v>
      </c>
      <c r="F1814" t="s">
        <v>2504</v>
      </c>
      <c r="H1814" t="s">
        <v>1141</v>
      </c>
      <c r="J1814">
        <v>0</v>
      </c>
    </row>
    <row r="1815" spans="1:10">
      <c r="A1815" t="s">
        <v>5469</v>
      </c>
      <c r="B1815" t="s">
        <v>8267</v>
      </c>
      <c r="C1815" t="s">
        <v>3775</v>
      </c>
      <c r="D1815" t="s">
        <v>3774</v>
      </c>
      <c r="E1815" s="121">
        <v>43334</v>
      </c>
      <c r="F1815" t="s">
        <v>2504</v>
      </c>
      <c r="H1815" t="s">
        <v>5491</v>
      </c>
      <c r="J1815">
        <v>0</v>
      </c>
    </row>
    <row r="1816" spans="1:10">
      <c r="A1816" t="s">
        <v>5306</v>
      </c>
      <c r="B1816" t="s">
        <v>8268</v>
      </c>
      <c r="C1816" t="s">
        <v>3777</v>
      </c>
      <c r="D1816" t="s">
        <v>3776</v>
      </c>
      <c r="E1816" s="121">
        <v>43334</v>
      </c>
      <c r="F1816" t="s">
        <v>2504</v>
      </c>
      <c r="H1816" t="s">
        <v>5679</v>
      </c>
      <c r="J1816">
        <v>0</v>
      </c>
    </row>
    <row r="1817" spans="1:10">
      <c r="A1817" t="s">
        <v>5306</v>
      </c>
      <c r="B1817" t="s">
        <v>8269</v>
      </c>
      <c r="C1817" t="s">
        <v>3779</v>
      </c>
      <c r="D1817" t="s">
        <v>3778</v>
      </c>
      <c r="E1817" s="121">
        <v>43334</v>
      </c>
      <c r="F1817" t="s">
        <v>2504</v>
      </c>
      <c r="H1817" t="s">
        <v>5681</v>
      </c>
      <c r="J1817">
        <v>1</v>
      </c>
    </row>
    <row r="1818" spans="1:10">
      <c r="A1818" t="s">
        <v>5389</v>
      </c>
      <c r="B1818" t="s">
        <v>8270</v>
      </c>
      <c r="C1818" t="s">
        <v>3781</v>
      </c>
      <c r="D1818" t="s">
        <v>3780</v>
      </c>
      <c r="E1818" s="121">
        <v>43334</v>
      </c>
      <c r="F1818" t="s">
        <v>2504</v>
      </c>
      <c r="H1818" t="s">
        <v>5654</v>
      </c>
      <c r="J1818">
        <v>0</v>
      </c>
    </row>
    <row r="1819" spans="1:10">
      <c r="A1819" t="s">
        <v>5306</v>
      </c>
      <c r="B1819" t="s">
        <v>8271</v>
      </c>
      <c r="C1819" t="s">
        <v>3783</v>
      </c>
      <c r="D1819" t="s">
        <v>3782</v>
      </c>
      <c r="E1819" s="121">
        <v>43334</v>
      </c>
      <c r="F1819" t="s">
        <v>107</v>
      </c>
      <c r="H1819" t="s">
        <v>5679</v>
      </c>
      <c r="J1819">
        <v>0</v>
      </c>
    </row>
    <row r="1820" spans="1:10">
      <c r="A1820" t="s">
        <v>5306</v>
      </c>
      <c r="B1820" t="s">
        <v>7361</v>
      </c>
      <c r="C1820" t="s">
        <v>1879</v>
      </c>
      <c r="D1820" t="s">
        <v>3784</v>
      </c>
      <c r="E1820" s="121">
        <v>43335</v>
      </c>
      <c r="F1820" t="s">
        <v>2504</v>
      </c>
      <c r="H1820" t="s">
        <v>5320</v>
      </c>
      <c r="J1820">
        <v>1</v>
      </c>
    </row>
    <row r="1821" spans="1:10">
      <c r="A1821" t="s">
        <v>5306</v>
      </c>
      <c r="B1821" t="s">
        <v>8112</v>
      </c>
      <c r="C1821" t="s">
        <v>3433</v>
      </c>
      <c r="D1821" t="s">
        <v>3785</v>
      </c>
      <c r="E1821" s="121">
        <v>43335</v>
      </c>
      <c r="F1821" t="s">
        <v>2504</v>
      </c>
      <c r="H1821" t="s">
        <v>5320</v>
      </c>
      <c r="J1821">
        <v>1</v>
      </c>
    </row>
    <row r="1822" spans="1:10">
      <c r="A1822" t="s">
        <v>5306</v>
      </c>
      <c r="B1822" t="s">
        <v>7385</v>
      </c>
      <c r="C1822" t="s">
        <v>1927</v>
      </c>
      <c r="D1822" t="s">
        <v>3786</v>
      </c>
      <c r="E1822" s="121">
        <v>43335</v>
      </c>
      <c r="F1822" t="s">
        <v>2504</v>
      </c>
      <c r="H1822" t="s">
        <v>5320</v>
      </c>
      <c r="J1822">
        <v>1</v>
      </c>
    </row>
    <row r="1823" spans="1:10">
      <c r="A1823" t="s">
        <v>5340</v>
      </c>
      <c r="B1823" t="s">
        <v>8272</v>
      </c>
      <c r="C1823" t="s">
        <v>3788</v>
      </c>
      <c r="D1823" t="s">
        <v>3787</v>
      </c>
      <c r="E1823" s="121">
        <v>43332</v>
      </c>
      <c r="F1823" t="s">
        <v>2504</v>
      </c>
      <c r="H1823" t="s">
        <v>5610</v>
      </c>
      <c r="J1823">
        <v>0</v>
      </c>
    </row>
    <row r="1824" spans="1:10">
      <c r="A1824" t="s">
        <v>5469</v>
      </c>
      <c r="B1824" t="s">
        <v>8273</v>
      </c>
      <c r="C1824" t="s">
        <v>3790</v>
      </c>
      <c r="D1824" t="s">
        <v>3789</v>
      </c>
      <c r="E1824" s="121" t="s">
        <v>3791</v>
      </c>
      <c r="F1824" t="s">
        <v>2504</v>
      </c>
      <c r="H1824" t="s">
        <v>5695</v>
      </c>
      <c r="J1824">
        <v>0</v>
      </c>
    </row>
    <row r="1825" spans="1:10">
      <c r="A1825" t="s">
        <v>5306</v>
      </c>
      <c r="B1825" t="s">
        <v>8274</v>
      </c>
      <c r="C1825" t="s">
        <v>3793</v>
      </c>
      <c r="D1825" t="s">
        <v>3792</v>
      </c>
      <c r="E1825" s="121" t="s">
        <v>3791</v>
      </c>
      <c r="F1825" t="s">
        <v>2504</v>
      </c>
      <c r="H1825" t="s">
        <v>5679</v>
      </c>
      <c r="J1825">
        <v>0</v>
      </c>
    </row>
    <row r="1826" spans="1:10">
      <c r="A1826" t="s">
        <v>5306</v>
      </c>
      <c r="B1826" t="s">
        <v>8275</v>
      </c>
      <c r="C1826" t="s">
        <v>3795</v>
      </c>
      <c r="D1826" t="s">
        <v>3794</v>
      </c>
      <c r="E1826" s="121" t="s">
        <v>3791</v>
      </c>
      <c r="F1826" t="s">
        <v>2504</v>
      </c>
      <c r="H1826" t="s">
        <v>5681</v>
      </c>
      <c r="J1826">
        <v>0</v>
      </c>
    </row>
    <row r="1827" spans="1:10">
      <c r="A1827" t="s">
        <v>5438</v>
      </c>
      <c r="B1827" t="s">
        <v>8276</v>
      </c>
      <c r="C1827" t="s">
        <v>3797</v>
      </c>
      <c r="D1827" t="s">
        <v>3796</v>
      </c>
      <c r="E1827" s="121" t="s">
        <v>3798</v>
      </c>
      <c r="F1827" t="s">
        <v>2316</v>
      </c>
      <c r="H1827" t="s">
        <v>5664</v>
      </c>
      <c r="J1827">
        <v>0</v>
      </c>
    </row>
    <row r="1828" spans="1:10">
      <c r="A1828" t="s">
        <v>5306</v>
      </c>
      <c r="B1828" t="s">
        <v>8277</v>
      </c>
      <c r="C1828" t="s">
        <v>3800</v>
      </c>
      <c r="D1828" t="s">
        <v>3799</v>
      </c>
      <c r="E1828" s="121" t="s">
        <v>3798</v>
      </c>
      <c r="F1828" t="s">
        <v>2316</v>
      </c>
      <c r="H1828" t="s">
        <v>5679</v>
      </c>
      <c r="J1828">
        <v>0</v>
      </c>
    </row>
    <row r="1829" spans="1:10">
      <c r="A1829" t="s">
        <v>5469</v>
      </c>
      <c r="B1829" t="s">
        <v>8278</v>
      </c>
      <c r="C1829" t="s">
        <v>3802</v>
      </c>
      <c r="D1829" t="s">
        <v>3801</v>
      </c>
      <c r="E1829" s="121" t="s">
        <v>3803</v>
      </c>
      <c r="F1829" t="s">
        <v>2504</v>
      </c>
      <c r="H1829" t="s">
        <v>5493</v>
      </c>
      <c r="J1829">
        <v>0</v>
      </c>
    </row>
    <row r="1830" spans="1:10">
      <c r="A1830" t="s">
        <v>5306</v>
      </c>
      <c r="B1830" t="s">
        <v>8279</v>
      </c>
      <c r="C1830" t="s">
        <v>3805</v>
      </c>
      <c r="D1830" t="s">
        <v>3804</v>
      </c>
      <c r="E1830" s="121" t="s">
        <v>3803</v>
      </c>
      <c r="F1830" t="s">
        <v>2504</v>
      </c>
      <c r="H1830" t="s">
        <v>5681</v>
      </c>
      <c r="J1830">
        <v>0</v>
      </c>
    </row>
    <row r="1831" spans="1:10">
      <c r="A1831" t="s">
        <v>5438</v>
      </c>
      <c r="B1831" t="s">
        <v>8280</v>
      </c>
      <c r="C1831" t="s">
        <v>3807</v>
      </c>
      <c r="D1831" t="s">
        <v>3806</v>
      </c>
      <c r="E1831" s="121" t="s">
        <v>3808</v>
      </c>
      <c r="F1831" t="s">
        <v>2504</v>
      </c>
      <c r="H1831" t="s">
        <v>5664</v>
      </c>
      <c r="J1831">
        <v>0</v>
      </c>
    </row>
    <row r="1832" spans="1:10">
      <c r="A1832" t="s">
        <v>5340</v>
      </c>
      <c r="B1832" t="s">
        <v>7848</v>
      </c>
      <c r="C1832" t="s">
        <v>2872</v>
      </c>
      <c r="D1832" t="s">
        <v>3809</v>
      </c>
      <c r="E1832" s="121">
        <v>43344</v>
      </c>
      <c r="F1832" t="s">
        <v>1738</v>
      </c>
      <c r="H1832" t="s">
        <v>5682</v>
      </c>
      <c r="J1832">
        <v>1</v>
      </c>
    </row>
    <row r="1833" spans="1:10">
      <c r="A1833" t="s">
        <v>5469</v>
      </c>
      <c r="B1833" t="s">
        <v>8281</v>
      </c>
      <c r="C1833" t="s">
        <v>3811</v>
      </c>
      <c r="D1833" t="s">
        <v>3810</v>
      </c>
      <c r="E1833" s="121">
        <v>43344</v>
      </c>
      <c r="F1833" t="s">
        <v>3812</v>
      </c>
      <c r="H1833" t="s">
        <v>5650</v>
      </c>
      <c r="J1833">
        <v>0</v>
      </c>
    </row>
    <row r="1834" spans="1:10">
      <c r="A1834" t="s">
        <v>5438</v>
      </c>
      <c r="B1834" t="s">
        <v>8282</v>
      </c>
      <c r="C1834" t="s">
        <v>3814</v>
      </c>
      <c r="D1834" t="s">
        <v>3813</v>
      </c>
      <c r="E1834" s="121" t="s">
        <v>3815</v>
      </c>
      <c r="F1834" t="s">
        <v>3812</v>
      </c>
      <c r="H1834" t="s">
        <v>5445</v>
      </c>
      <c r="J1834">
        <v>0</v>
      </c>
    </row>
    <row r="1835" spans="1:10">
      <c r="A1835" t="s">
        <v>5438</v>
      </c>
      <c r="B1835" t="s">
        <v>8283</v>
      </c>
      <c r="C1835" t="s">
        <v>3817</v>
      </c>
      <c r="D1835" t="s">
        <v>3816</v>
      </c>
      <c r="E1835" s="121" t="s">
        <v>3815</v>
      </c>
      <c r="F1835" t="s">
        <v>3812</v>
      </c>
      <c r="H1835" t="s">
        <v>5700</v>
      </c>
      <c r="J1835">
        <v>0</v>
      </c>
    </row>
    <row r="1836" spans="1:10">
      <c r="A1836" t="s">
        <v>5438</v>
      </c>
      <c r="B1836" t="s">
        <v>8284</v>
      </c>
      <c r="C1836" t="s">
        <v>2567</v>
      </c>
      <c r="D1836" t="s">
        <v>3818</v>
      </c>
      <c r="E1836" s="121" t="s">
        <v>3815</v>
      </c>
      <c r="F1836" t="s">
        <v>1738</v>
      </c>
      <c r="H1836" t="s">
        <v>3301</v>
      </c>
      <c r="J1836">
        <v>0</v>
      </c>
    </row>
    <row r="1837" spans="1:10">
      <c r="A1837" t="s">
        <v>5438</v>
      </c>
      <c r="B1837" t="s">
        <v>8285</v>
      </c>
      <c r="C1837" t="s">
        <v>3820</v>
      </c>
      <c r="D1837" t="s">
        <v>3819</v>
      </c>
      <c r="E1837" s="121" t="s">
        <v>3815</v>
      </c>
      <c r="F1837" t="s">
        <v>3812</v>
      </c>
      <c r="H1837" t="s">
        <v>1141</v>
      </c>
      <c r="J1837">
        <v>0</v>
      </c>
    </row>
    <row r="1838" spans="1:10">
      <c r="A1838" t="s">
        <v>5469</v>
      </c>
      <c r="B1838" t="s">
        <v>8286</v>
      </c>
      <c r="C1838" t="s">
        <v>3822</v>
      </c>
      <c r="D1838" t="s">
        <v>3821</v>
      </c>
      <c r="E1838" s="121" t="s">
        <v>3815</v>
      </c>
      <c r="F1838" t="s">
        <v>3812</v>
      </c>
      <c r="H1838" t="s">
        <v>5695</v>
      </c>
      <c r="J1838">
        <v>0</v>
      </c>
    </row>
    <row r="1839" spans="1:10">
      <c r="A1839" t="s">
        <v>5469</v>
      </c>
      <c r="B1839" t="s">
        <v>8287</v>
      </c>
      <c r="C1839" t="s">
        <v>3824</v>
      </c>
      <c r="D1839" t="s">
        <v>3823</v>
      </c>
      <c r="E1839" s="121" t="s">
        <v>3815</v>
      </c>
      <c r="F1839" t="s">
        <v>2316</v>
      </c>
      <c r="H1839" t="s">
        <v>5505</v>
      </c>
      <c r="J1839">
        <v>0</v>
      </c>
    </row>
    <row r="1840" spans="1:10">
      <c r="A1840" t="s">
        <v>5469</v>
      </c>
      <c r="B1840" t="s">
        <v>8288</v>
      </c>
      <c r="C1840" t="s">
        <v>3826</v>
      </c>
      <c r="D1840" t="s">
        <v>3825</v>
      </c>
      <c r="E1840" s="121" t="s">
        <v>3815</v>
      </c>
      <c r="F1840" t="s">
        <v>3812</v>
      </c>
      <c r="H1840" t="s">
        <v>5529</v>
      </c>
      <c r="J1840">
        <v>0</v>
      </c>
    </row>
    <row r="1841" spans="1:10">
      <c r="A1841" t="s">
        <v>5340</v>
      </c>
      <c r="B1841" t="s">
        <v>8289</v>
      </c>
      <c r="C1841" t="s">
        <v>3828</v>
      </c>
      <c r="D1841" t="s">
        <v>3827</v>
      </c>
      <c r="E1841" s="121" t="s">
        <v>3815</v>
      </c>
      <c r="F1841" t="s">
        <v>3812</v>
      </c>
      <c r="H1841" t="s">
        <v>5640</v>
      </c>
      <c r="J1841">
        <v>0</v>
      </c>
    </row>
    <row r="1842" spans="1:10">
      <c r="A1842" t="s">
        <v>5340</v>
      </c>
      <c r="B1842" t="s">
        <v>8290</v>
      </c>
      <c r="C1842" t="s">
        <v>3830</v>
      </c>
      <c r="D1842" t="s">
        <v>3829</v>
      </c>
      <c r="E1842" s="121" t="s">
        <v>3815</v>
      </c>
      <c r="F1842" t="s">
        <v>3812</v>
      </c>
      <c r="H1842" t="s">
        <v>5640</v>
      </c>
      <c r="J1842">
        <v>0</v>
      </c>
    </row>
    <row r="1843" spans="1:10">
      <c r="A1843" t="s">
        <v>5340</v>
      </c>
      <c r="B1843" t="s">
        <v>8291</v>
      </c>
      <c r="C1843" t="s">
        <v>3832</v>
      </c>
      <c r="D1843" t="s">
        <v>3831</v>
      </c>
      <c r="E1843" s="121" t="s">
        <v>3815</v>
      </c>
      <c r="F1843" t="s">
        <v>2316</v>
      </c>
      <c r="H1843" t="s">
        <v>5686</v>
      </c>
      <c r="J1843">
        <v>0</v>
      </c>
    </row>
    <row r="1844" spans="1:10">
      <c r="A1844" t="s">
        <v>5389</v>
      </c>
      <c r="B1844" t="s">
        <v>8292</v>
      </c>
      <c r="C1844" t="s">
        <v>3834</v>
      </c>
      <c r="D1844" t="s">
        <v>3833</v>
      </c>
      <c r="E1844" s="121" t="s">
        <v>3815</v>
      </c>
      <c r="F1844" t="s">
        <v>3812</v>
      </c>
      <c r="H1844" t="s">
        <v>5632</v>
      </c>
      <c r="J1844">
        <v>0</v>
      </c>
    </row>
    <row r="1845" spans="1:10">
      <c r="A1845" t="s">
        <v>5389</v>
      </c>
      <c r="B1845" t="s">
        <v>8230</v>
      </c>
      <c r="C1845" t="s">
        <v>3693</v>
      </c>
      <c r="D1845" t="s">
        <v>3835</v>
      </c>
      <c r="E1845" s="121" t="s">
        <v>3815</v>
      </c>
      <c r="F1845" t="s">
        <v>2316</v>
      </c>
      <c r="H1845" t="s">
        <v>5701</v>
      </c>
      <c r="J1845">
        <v>1</v>
      </c>
    </row>
    <row r="1846" spans="1:10">
      <c r="A1846" t="s">
        <v>5389</v>
      </c>
      <c r="B1846" t="s">
        <v>8293</v>
      </c>
      <c r="C1846" t="s">
        <v>3837</v>
      </c>
      <c r="D1846" t="s">
        <v>3836</v>
      </c>
      <c r="E1846" s="121" t="s">
        <v>3815</v>
      </c>
      <c r="F1846" t="s">
        <v>3812</v>
      </c>
      <c r="H1846" t="s">
        <v>5702</v>
      </c>
      <c r="J1846">
        <v>0</v>
      </c>
    </row>
    <row r="1847" spans="1:10">
      <c r="A1847" t="s">
        <v>5389</v>
      </c>
      <c r="B1847" t="s">
        <v>8294</v>
      </c>
      <c r="C1847" t="s">
        <v>3839</v>
      </c>
      <c r="D1847" t="s">
        <v>3838</v>
      </c>
      <c r="E1847" s="121" t="s">
        <v>3815</v>
      </c>
      <c r="F1847" t="s">
        <v>3812</v>
      </c>
      <c r="H1847" t="s">
        <v>5646</v>
      </c>
      <c r="J1847">
        <v>0</v>
      </c>
    </row>
    <row r="1848" spans="1:10">
      <c r="A1848" t="s">
        <v>5389</v>
      </c>
      <c r="B1848" t="s">
        <v>8295</v>
      </c>
      <c r="C1848" t="s">
        <v>3841</v>
      </c>
      <c r="D1848" t="s">
        <v>3840</v>
      </c>
      <c r="E1848" s="121" t="s">
        <v>3815</v>
      </c>
      <c r="F1848" t="s">
        <v>3812</v>
      </c>
      <c r="H1848" t="s">
        <v>5646</v>
      </c>
      <c r="J1848">
        <v>0</v>
      </c>
    </row>
    <row r="1849" spans="1:10">
      <c r="A1849" t="s">
        <v>5389</v>
      </c>
      <c r="B1849" t="s">
        <v>8296</v>
      </c>
      <c r="C1849" t="s">
        <v>3843</v>
      </c>
      <c r="D1849" t="s">
        <v>3842</v>
      </c>
      <c r="E1849" s="121" t="s">
        <v>3815</v>
      </c>
      <c r="F1849" t="s">
        <v>3812</v>
      </c>
      <c r="H1849" t="s">
        <v>5703</v>
      </c>
      <c r="J1849">
        <v>0</v>
      </c>
    </row>
    <row r="1850" spans="1:10">
      <c r="A1850" t="s">
        <v>5306</v>
      </c>
      <c r="B1850" t="s">
        <v>8297</v>
      </c>
      <c r="C1850" t="s">
        <v>3845</v>
      </c>
      <c r="D1850" t="s">
        <v>3844</v>
      </c>
      <c r="E1850" s="121" t="s">
        <v>3815</v>
      </c>
      <c r="F1850" t="s">
        <v>2316</v>
      </c>
      <c r="H1850" t="s">
        <v>5663</v>
      </c>
      <c r="J1850">
        <v>0</v>
      </c>
    </row>
    <row r="1851" spans="1:10">
      <c r="A1851" t="s">
        <v>5306</v>
      </c>
      <c r="B1851" t="s">
        <v>7953</v>
      </c>
      <c r="C1851" t="s">
        <v>3094</v>
      </c>
      <c r="D1851" t="s">
        <v>3846</v>
      </c>
      <c r="E1851" s="121" t="s">
        <v>3815</v>
      </c>
      <c r="F1851" t="s">
        <v>2316</v>
      </c>
      <c r="H1851" t="s">
        <v>5663</v>
      </c>
      <c r="J1851">
        <v>0</v>
      </c>
    </row>
    <row r="1852" spans="1:10">
      <c r="A1852" t="s">
        <v>5306</v>
      </c>
      <c r="B1852" t="s">
        <v>8298</v>
      </c>
      <c r="C1852" t="s">
        <v>3848</v>
      </c>
      <c r="D1852" t="s">
        <v>3847</v>
      </c>
      <c r="E1852" s="121" t="s">
        <v>3815</v>
      </c>
      <c r="F1852" t="s">
        <v>2316</v>
      </c>
      <c r="H1852" t="s">
        <v>5663</v>
      </c>
      <c r="J1852">
        <v>0</v>
      </c>
    </row>
    <row r="1853" spans="1:10">
      <c r="A1853" t="s">
        <v>5306</v>
      </c>
      <c r="B1853" t="s">
        <v>8299</v>
      </c>
      <c r="C1853" t="s">
        <v>3850</v>
      </c>
      <c r="D1853" t="s">
        <v>3849</v>
      </c>
      <c r="E1853" s="121" t="s">
        <v>3815</v>
      </c>
      <c r="F1853" t="s">
        <v>3812</v>
      </c>
      <c r="H1853" t="s">
        <v>5663</v>
      </c>
      <c r="J1853">
        <v>1</v>
      </c>
    </row>
    <row r="1854" spans="1:10">
      <c r="A1854" t="s">
        <v>5306</v>
      </c>
      <c r="B1854" t="s">
        <v>8300</v>
      </c>
      <c r="C1854" t="s">
        <v>3852</v>
      </c>
      <c r="D1854" t="s">
        <v>3851</v>
      </c>
      <c r="E1854" s="121" t="s">
        <v>3815</v>
      </c>
      <c r="F1854" t="s">
        <v>2316</v>
      </c>
      <c r="H1854" t="s">
        <v>5704</v>
      </c>
      <c r="J1854">
        <v>0</v>
      </c>
    </row>
    <row r="1855" spans="1:10">
      <c r="A1855" t="s">
        <v>5306</v>
      </c>
      <c r="B1855" t="s">
        <v>8301</v>
      </c>
      <c r="C1855" t="s">
        <v>3854</v>
      </c>
      <c r="D1855" t="s">
        <v>3853</v>
      </c>
      <c r="E1855" s="121" t="s">
        <v>3815</v>
      </c>
      <c r="F1855" t="s">
        <v>2316</v>
      </c>
      <c r="H1855" t="s">
        <v>5704</v>
      </c>
      <c r="J1855">
        <v>0</v>
      </c>
    </row>
    <row r="1856" spans="1:10">
      <c r="A1856" t="s">
        <v>5306</v>
      </c>
      <c r="B1856" t="s">
        <v>8302</v>
      </c>
      <c r="C1856" t="s">
        <v>3856</v>
      </c>
      <c r="D1856" t="s">
        <v>3855</v>
      </c>
      <c r="E1856" s="121" t="s">
        <v>3815</v>
      </c>
      <c r="F1856" t="s">
        <v>3812</v>
      </c>
      <c r="H1856" t="s">
        <v>5705</v>
      </c>
      <c r="J1856">
        <v>0</v>
      </c>
    </row>
    <row r="1857" spans="1:10">
      <c r="A1857" t="s">
        <v>5306</v>
      </c>
      <c r="B1857" t="s">
        <v>8303</v>
      </c>
      <c r="C1857" t="s">
        <v>3858</v>
      </c>
      <c r="D1857" t="s">
        <v>3857</v>
      </c>
      <c r="E1857" s="121" t="s">
        <v>3815</v>
      </c>
      <c r="F1857" t="s">
        <v>3812</v>
      </c>
      <c r="H1857" t="s">
        <v>5706</v>
      </c>
      <c r="J1857">
        <v>0</v>
      </c>
    </row>
    <row r="1858" spans="1:10">
      <c r="A1858" t="s">
        <v>5306</v>
      </c>
      <c r="B1858" t="s">
        <v>8304</v>
      </c>
      <c r="C1858" t="s">
        <v>3860</v>
      </c>
      <c r="D1858" t="s">
        <v>3859</v>
      </c>
      <c r="E1858" s="121" t="s">
        <v>3815</v>
      </c>
      <c r="F1858" t="s">
        <v>3812</v>
      </c>
      <c r="H1858" t="s">
        <v>5706</v>
      </c>
      <c r="J1858">
        <v>0</v>
      </c>
    </row>
    <row r="1859" spans="1:10">
      <c r="A1859" t="s">
        <v>5306</v>
      </c>
      <c r="B1859" t="s">
        <v>8305</v>
      </c>
      <c r="C1859" t="s">
        <v>3862</v>
      </c>
      <c r="D1859" t="s">
        <v>3861</v>
      </c>
      <c r="E1859" s="121" t="s">
        <v>3815</v>
      </c>
      <c r="F1859" t="s">
        <v>3812</v>
      </c>
      <c r="H1859" t="s">
        <v>5706</v>
      </c>
      <c r="J1859">
        <v>0</v>
      </c>
    </row>
    <row r="1860" spans="1:10">
      <c r="A1860" t="s">
        <v>5306</v>
      </c>
      <c r="B1860" t="s">
        <v>8306</v>
      </c>
      <c r="C1860" t="s">
        <v>3864</v>
      </c>
      <c r="D1860" t="s">
        <v>3863</v>
      </c>
      <c r="E1860" s="121" t="s">
        <v>3815</v>
      </c>
      <c r="F1860" t="s">
        <v>3812</v>
      </c>
      <c r="H1860" t="s">
        <v>5706</v>
      </c>
      <c r="J1860">
        <v>1</v>
      </c>
    </row>
    <row r="1861" spans="1:10">
      <c r="A1861" t="s">
        <v>5306</v>
      </c>
      <c r="B1861" t="s">
        <v>8307</v>
      </c>
      <c r="C1861" t="s">
        <v>3866</v>
      </c>
      <c r="D1861" t="s">
        <v>3865</v>
      </c>
      <c r="E1861" s="121" t="s">
        <v>3815</v>
      </c>
      <c r="F1861" t="s">
        <v>3812</v>
      </c>
      <c r="H1861" t="s">
        <v>5706</v>
      </c>
      <c r="J1861">
        <v>0</v>
      </c>
    </row>
    <row r="1862" spans="1:10">
      <c r="A1862" t="s">
        <v>5306</v>
      </c>
      <c r="B1862" t="s">
        <v>8308</v>
      </c>
      <c r="C1862" t="s">
        <v>3868</v>
      </c>
      <c r="D1862" t="s">
        <v>3867</v>
      </c>
      <c r="E1862" s="121" t="s">
        <v>3815</v>
      </c>
      <c r="F1862" t="s">
        <v>3812</v>
      </c>
      <c r="H1862" t="s">
        <v>5706</v>
      </c>
      <c r="J1862">
        <v>0</v>
      </c>
    </row>
    <row r="1863" spans="1:10">
      <c r="A1863" t="s">
        <v>5306</v>
      </c>
      <c r="B1863" t="s">
        <v>8309</v>
      </c>
      <c r="C1863" t="s">
        <v>3870</v>
      </c>
      <c r="D1863" t="s">
        <v>3869</v>
      </c>
      <c r="E1863" s="121" t="s">
        <v>3815</v>
      </c>
      <c r="F1863" t="s">
        <v>2316</v>
      </c>
      <c r="H1863" t="s">
        <v>5320</v>
      </c>
      <c r="J1863">
        <v>0</v>
      </c>
    </row>
    <row r="1864" spans="1:10">
      <c r="A1864" t="s">
        <v>5469</v>
      </c>
      <c r="B1864" t="s">
        <v>8310</v>
      </c>
      <c r="C1864" t="s">
        <v>3872</v>
      </c>
      <c r="D1864" t="s">
        <v>3871</v>
      </c>
      <c r="E1864" s="121" t="s">
        <v>3873</v>
      </c>
      <c r="F1864" t="s">
        <v>2316</v>
      </c>
      <c r="H1864" t="s">
        <v>5493</v>
      </c>
      <c r="J1864">
        <v>0</v>
      </c>
    </row>
    <row r="1865" spans="1:10">
      <c r="A1865" t="s">
        <v>5306</v>
      </c>
      <c r="B1865" t="s">
        <v>8311</v>
      </c>
      <c r="C1865" t="s">
        <v>3875</v>
      </c>
      <c r="D1865" t="s">
        <v>3874</v>
      </c>
      <c r="E1865" s="121" t="s">
        <v>3815</v>
      </c>
      <c r="F1865" t="s">
        <v>3812</v>
      </c>
      <c r="H1865" t="s">
        <v>5679</v>
      </c>
      <c r="J1865">
        <v>0</v>
      </c>
    </row>
    <row r="1866" spans="1:10">
      <c r="A1866" t="s">
        <v>5306</v>
      </c>
      <c r="B1866" t="s">
        <v>8312</v>
      </c>
      <c r="C1866" t="s">
        <v>3877</v>
      </c>
      <c r="D1866" t="s">
        <v>3876</v>
      </c>
      <c r="E1866" s="121" t="s">
        <v>3815</v>
      </c>
      <c r="F1866" t="s">
        <v>3812</v>
      </c>
      <c r="H1866" t="s">
        <v>5679</v>
      </c>
      <c r="J1866">
        <v>1</v>
      </c>
    </row>
    <row r="1867" spans="1:10">
      <c r="A1867" t="s">
        <v>5306</v>
      </c>
      <c r="B1867" t="s">
        <v>8313</v>
      </c>
      <c r="C1867" t="s">
        <v>3879</v>
      </c>
      <c r="D1867" t="s">
        <v>3878</v>
      </c>
      <c r="E1867" s="121" t="s">
        <v>3815</v>
      </c>
      <c r="F1867" t="s">
        <v>3812</v>
      </c>
      <c r="H1867" t="s">
        <v>5679</v>
      </c>
      <c r="J1867">
        <v>0</v>
      </c>
    </row>
    <row r="1868" spans="1:10">
      <c r="A1868" t="s">
        <v>5306</v>
      </c>
      <c r="B1868" t="s">
        <v>8314</v>
      </c>
      <c r="C1868" t="s">
        <v>3881</v>
      </c>
      <c r="D1868" t="s">
        <v>3880</v>
      </c>
      <c r="E1868" s="121" t="s">
        <v>3815</v>
      </c>
      <c r="F1868" t="s">
        <v>3812</v>
      </c>
      <c r="H1868" t="s">
        <v>5679</v>
      </c>
      <c r="J1868">
        <v>0</v>
      </c>
    </row>
    <row r="1869" spans="1:10">
      <c r="A1869" t="s">
        <v>5306</v>
      </c>
      <c r="B1869" t="s">
        <v>6560</v>
      </c>
      <c r="C1869" t="s">
        <v>228</v>
      </c>
      <c r="D1869" t="s">
        <v>3882</v>
      </c>
      <c r="E1869" s="121" t="s">
        <v>3815</v>
      </c>
      <c r="F1869" t="s">
        <v>3812</v>
      </c>
      <c r="H1869" t="s">
        <v>5707</v>
      </c>
      <c r="I1869" t="s">
        <v>5951</v>
      </c>
      <c r="J1869">
        <v>1</v>
      </c>
    </row>
    <row r="1870" spans="1:10">
      <c r="A1870" t="s">
        <v>5306</v>
      </c>
      <c r="B1870" t="s">
        <v>6562</v>
      </c>
      <c r="C1870" t="s">
        <v>232</v>
      </c>
      <c r="D1870" t="s">
        <v>3883</v>
      </c>
      <c r="E1870" s="121" t="s">
        <v>3815</v>
      </c>
      <c r="F1870" t="s">
        <v>3812</v>
      </c>
      <c r="H1870" t="s">
        <v>5707</v>
      </c>
      <c r="J1870">
        <v>1</v>
      </c>
    </row>
    <row r="1871" spans="1:10">
      <c r="A1871" t="s">
        <v>5306</v>
      </c>
      <c r="B1871" t="s">
        <v>8315</v>
      </c>
      <c r="C1871" t="s">
        <v>3885</v>
      </c>
      <c r="D1871" t="s">
        <v>3884</v>
      </c>
      <c r="E1871" s="121" t="s">
        <v>3815</v>
      </c>
      <c r="F1871" t="s">
        <v>3812</v>
      </c>
      <c r="H1871" t="s">
        <v>5707</v>
      </c>
      <c r="J1871">
        <v>0</v>
      </c>
    </row>
    <row r="1872" spans="1:10">
      <c r="A1872" t="s">
        <v>5306</v>
      </c>
      <c r="B1872" t="s">
        <v>8316</v>
      </c>
      <c r="C1872" t="s">
        <v>3887</v>
      </c>
      <c r="D1872" t="s">
        <v>3886</v>
      </c>
      <c r="E1872" s="121" t="s">
        <v>3815</v>
      </c>
      <c r="F1872" t="s">
        <v>3812</v>
      </c>
      <c r="H1872" t="s">
        <v>5707</v>
      </c>
      <c r="J1872">
        <v>1</v>
      </c>
    </row>
    <row r="1873" spans="1:10">
      <c r="A1873" t="s">
        <v>5306</v>
      </c>
      <c r="B1873" t="s">
        <v>8317</v>
      </c>
      <c r="C1873" t="s">
        <v>3889</v>
      </c>
      <c r="D1873" t="s">
        <v>3888</v>
      </c>
      <c r="E1873" s="121" t="s">
        <v>3815</v>
      </c>
      <c r="F1873" t="s">
        <v>107</v>
      </c>
      <c r="H1873" t="s">
        <v>5708</v>
      </c>
      <c r="J1873">
        <v>0</v>
      </c>
    </row>
    <row r="1874" spans="1:10">
      <c r="A1874" t="s">
        <v>5306</v>
      </c>
      <c r="B1874" t="s">
        <v>7688</v>
      </c>
      <c r="C1874" t="s">
        <v>2547</v>
      </c>
      <c r="D1874" t="s">
        <v>3890</v>
      </c>
      <c r="E1874" s="121" t="s">
        <v>3815</v>
      </c>
      <c r="F1874" t="s">
        <v>107</v>
      </c>
      <c r="H1874" t="s">
        <v>5656</v>
      </c>
      <c r="J1874">
        <v>1</v>
      </c>
    </row>
    <row r="1875" spans="1:10">
      <c r="A1875" t="s">
        <v>5306</v>
      </c>
      <c r="B1875" t="s">
        <v>6525</v>
      </c>
      <c r="C1875" t="s">
        <v>152</v>
      </c>
      <c r="D1875" t="s">
        <v>3891</v>
      </c>
      <c r="E1875" s="121" t="s">
        <v>3815</v>
      </c>
      <c r="F1875" t="s">
        <v>3812</v>
      </c>
      <c r="H1875" t="s">
        <v>5681</v>
      </c>
      <c r="J1875">
        <v>1</v>
      </c>
    </row>
    <row r="1876" spans="1:10">
      <c r="A1876" t="s">
        <v>5306</v>
      </c>
      <c r="B1876" t="s">
        <v>6532</v>
      </c>
      <c r="C1876" t="s">
        <v>166</v>
      </c>
      <c r="D1876" t="s">
        <v>3892</v>
      </c>
      <c r="E1876" s="121" t="s">
        <v>3815</v>
      </c>
      <c r="F1876" t="s">
        <v>3812</v>
      </c>
      <c r="H1876" t="s">
        <v>5656</v>
      </c>
      <c r="J1876">
        <v>0</v>
      </c>
    </row>
    <row r="1877" spans="1:10">
      <c r="A1877" t="s">
        <v>5306</v>
      </c>
      <c r="B1877" t="s">
        <v>6528</v>
      </c>
      <c r="C1877" t="s">
        <v>158</v>
      </c>
      <c r="D1877" t="s">
        <v>3893</v>
      </c>
      <c r="E1877" s="121" t="s">
        <v>3815</v>
      </c>
      <c r="F1877" t="s">
        <v>2316</v>
      </c>
      <c r="H1877" t="s">
        <v>5656</v>
      </c>
      <c r="J1877">
        <v>1</v>
      </c>
    </row>
    <row r="1878" spans="1:10">
      <c r="A1878" t="s">
        <v>58</v>
      </c>
      <c r="B1878" t="s">
        <v>8318</v>
      </c>
      <c r="C1878" t="s">
        <v>3895</v>
      </c>
      <c r="D1878" t="s">
        <v>3894</v>
      </c>
      <c r="E1878" s="121" t="s">
        <v>3896</v>
      </c>
      <c r="F1878" t="s">
        <v>13</v>
      </c>
      <c r="H1878" t="s">
        <v>5517</v>
      </c>
      <c r="J1878">
        <v>0</v>
      </c>
    </row>
    <row r="1879" spans="1:10">
      <c r="A1879" t="s">
        <v>5306</v>
      </c>
      <c r="B1879" t="s">
        <v>8319</v>
      </c>
      <c r="C1879" t="s">
        <v>3898</v>
      </c>
      <c r="D1879" t="s">
        <v>3897</v>
      </c>
      <c r="E1879" s="121">
        <v>43349</v>
      </c>
      <c r="F1879" t="s">
        <v>2316</v>
      </c>
      <c r="H1879" t="s">
        <v>5656</v>
      </c>
      <c r="J1879">
        <v>0</v>
      </c>
    </row>
    <row r="1880" spans="1:10">
      <c r="A1880" t="s">
        <v>5306</v>
      </c>
      <c r="B1880" t="s">
        <v>8320</v>
      </c>
      <c r="C1880" t="s">
        <v>3900</v>
      </c>
      <c r="D1880" t="s">
        <v>3899</v>
      </c>
      <c r="E1880" s="121">
        <v>43349</v>
      </c>
      <c r="F1880" t="s">
        <v>2316</v>
      </c>
      <c r="H1880" t="s">
        <v>5656</v>
      </c>
      <c r="J1880">
        <v>0</v>
      </c>
    </row>
    <row r="1881" spans="1:10">
      <c r="A1881" t="s">
        <v>5306</v>
      </c>
      <c r="B1881" t="s">
        <v>8321</v>
      </c>
      <c r="C1881" t="s">
        <v>3902</v>
      </c>
      <c r="D1881" t="s">
        <v>3901</v>
      </c>
      <c r="E1881" s="121">
        <v>43349</v>
      </c>
      <c r="F1881" t="s">
        <v>2316</v>
      </c>
      <c r="H1881" t="s">
        <v>5656</v>
      </c>
      <c r="J1881">
        <v>0</v>
      </c>
    </row>
    <row r="1882" spans="1:10">
      <c r="A1882" t="s">
        <v>5306</v>
      </c>
      <c r="B1882" t="s">
        <v>8322</v>
      </c>
      <c r="C1882" t="s">
        <v>3904</v>
      </c>
      <c r="D1882" t="s">
        <v>3903</v>
      </c>
      <c r="E1882" s="121">
        <v>43349</v>
      </c>
      <c r="F1882" t="s">
        <v>2316</v>
      </c>
      <c r="H1882" t="s">
        <v>5666</v>
      </c>
      <c r="J1882">
        <v>0</v>
      </c>
    </row>
    <row r="1883" spans="1:10">
      <c r="A1883" t="s">
        <v>5306</v>
      </c>
      <c r="B1883" t="s">
        <v>8323</v>
      </c>
      <c r="C1883" t="s">
        <v>3906</v>
      </c>
      <c r="D1883" t="s">
        <v>3905</v>
      </c>
      <c r="E1883" s="121">
        <v>43349</v>
      </c>
      <c r="F1883" t="s">
        <v>2316</v>
      </c>
      <c r="H1883" t="s">
        <v>5707</v>
      </c>
      <c r="J1883">
        <v>0</v>
      </c>
    </row>
    <row r="1884" spans="1:10">
      <c r="A1884" t="s">
        <v>5306</v>
      </c>
      <c r="B1884" t="s">
        <v>8324</v>
      </c>
      <c r="C1884" t="s">
        <v>3908</v>
      </c>
      <c r="D1884" t="s">
        <v>3907</v>
      </c>
      <c r="E1884" s="121">
        <v>43349</v>
      </c>
      <c r="F1884" t="s">
        <v>2316</v>
      </c>
      <c r="H1884" t="s">
        <v>5663</v>
      </c>
      <c r="J1884">
        <v>0</v>
      </c>
    </row>
    <row r="1885" spans="1:10">
      <c r="A1885" t="s">
        <v>5306</v>
      </c>
      <c r="B1885" t="s">
        <v>8325</v>
      </c>
      <c r="C1885" t="s">
        <v>3910</v>
      </c>
      <c r="D1885" t="s">
        <v>3909</v>
      </c>
      <c r="E1885" s="121">
        <v>43349</v>
      </c>
      <c r="F1885" t="s">
        <v>2316</v>
      </c>
      <c r="H1885" t="s">
        <v>5663</v>
      </c>
      <c r="J1885">
        <v>0</v>
      </c>
    </row>
    <row r="1886" spans="1:10">
      <c r="A1886" t="s">
        <v>5306</v>
      </c>
      <c r="B1886" t="s">
        <v>8326</v>
      </c>
      <c r="C1886" t="s">
        <v>3912</v>
      </c>
      <c r="D1886" t="s">
        <v>3911</v>
      </c>
      <c r="E1886" s="121">
        <v>43349</v>
      </c>
      <c r="F1886" t="s">
        <v>2316</v>
      </c>
      <c r="H1886" t="s">
        <v>5663</v>
      </c>
      <c r="J1886">
        <v>0</v>
      </c>
    </row>
    <row r="1887" spans="1:10">
      <c r="A1887" t="s">
        <v>5306</v>
      </c>
      <c r="B1887" t="s">
        <v>8327</v>
      </c>
      <c r="C1887" t="s">
        <v>3914</v>
      </c>
      <c r="D1887" t="s">
        <v>3913</v>
      </c>
      <c r="E1887" s="121">
        <v>43349</v>
      </c>
      <c r="F1887" t="s">
        <v>2316</v>
      </c>
      <c r="H1887" t="s">
        <v>5663</v>
      </c>
      <c r="J1887">
        <v>0</v>
      </c>
    </row>
    <row r="1888" spans="1:10">
      <c r="A1888" t="s">
        <v>5306</v>
      </c>
      <c r="B1888" t="s">
        <v>8328</v>
      </c>
      <c r="C1888" t="s">
        <v>764</v>
      </c>
      <c r="D1888" t="s">
        <v>3915</v>
      </c>
      <c r="E1888" s="121">
        <v>43349</v>
      </c>
      <c r="F1888" t="s">
        <v>2316</v>
      </c>
      <c r="H1888" t="s">
        <v>5663</v>
      </c>
      <c r="J1888">
        <v>0</v>
      </c>
    </row>
    <row r="1889" spans="1:10">
      <c r="A1889" t="s">
        <v>5306</v>
      </c>
      <c r="B1889" t="s">
        <v>8329</v>
      </c>
      <c r="C1889" t="s">
        <v>3917</v>
      </c>
      <c r="D1889" t="s">
        <v>3916</v>
      </c>
      <c r="E1889" s="121">
        <v>43349</v>
      </c>
      <c r="F1889" t="s">
        <v>2316</v>
      </c>
      <c r="H1889" t="s">
        <v>5663</v>
      </c>
      <c r="J1889">
        <v>0</v>
      </c>
    </row>
    <row r="1890" spans="1:10">
      <c r="A1890" t="s">
        <v>5306</v>
      </c>
      <c r="B1890" t="s">
        <v>8330</v>
      </c>
      <c r="C1890" t="s">
        <v>3919</v>
      </c>
      <c r="D1890" t="s">
        <v>3918</v>
      </c>
      <c r="E1890" s="121">
        <v>43349</v>
      </c>
      <c r="F1890" t="s">
        <v>2316</v>
      </c>
      <c r="H1890" t="s">
        <v>5663</v>
      </c>
      <c r="J1890">
        <v>0</v>
      </c>
    </row>
    <row r="1891" spans="1:10">
      <c r="A1891" t="s">
        <v>5306</v>
      </c>
      <c r="B1891" t="s">
        <v>8331</v>
      </c>
      <c r="C1891" t="s">
        <v>3921</v>
      </c>
      <c r="D1891" t="s">
        <v>3920</v>
      </c>
      <c r="E1891" s="121">
        <v>43349</v>
      </c>
      <c r="F1891" t="s">
        <v>2316</v>
      </c>
      <c r="H1891" t="s">
        <v>5663</v>
      </c>
      <c r="J1891">
        <v>0</v>
      </c>
    </row>
    <row r="1892" spans="1:10">
      <c r="A1892" t="s">
        <v>5306</v>
      </c>
      <c r="B1892" t="s">
        <v>8332</v>
      </c>
      <c r="C1892" t="s">
        <v>3923</v>
      </c>
      <c r="D1892" t="s">
        <v>3922</v>
      </c>
      <c r="E1892" s="121">
        <v>43349</v>
      </c>
      <c r="F1892" t="s">
        <v>2316</v>
      </c>
      <c r="H1892" t="s">
        <v>5663</v>
      </c>
      <c r="J1892">
        <v>0</v>
      </c>
    </row>
    <row r="1893" spans="1:10">
      <c r="A1893" t="s">
        <v>5306</v>
      </c>
      <c r="B1893" t="s">
        <v>8333</v>
      </c>
      <c r="C1893" t="s">
        <v>3925</v>
      </c>
      <c r="D1893" t="s">
        <v>3924</v>
      </c>
      <c r="E1893" s="121">
        <v>43349</v>
      </c>
      <c r="F1893" t="s">
        <v>2316</v>
      </c>
      <c r="H1893" t="s">
        <v>5663</v>
      </c>
      <c r="J1893">
        <v>0</v>
      </c>
    </row>
    <row r="1894" spans="1:10">
      <c r="A1894" t="s">
        <v>5306</v>
      </c>
      <c r="B1894" t="s">
        <v>8334</v>
      </c>
      <c r="C1894" t="s">
        <v>3927</v>
      </c>
      <c r="D1894" t="s">
        <v>3926</v>
      </c>
      <c r="E1894" s="121">
        <v>43349</v>
      </c>
      <c r="F1894" t="s">
        <v>2316</v>
      </c>
      <c r="H1894" t="s">
        <v>5663</v>
      </c>
      <c r="J1894">
        <v>0</v>
      </c>
    </row>
    <row r="1895" spans="1:10">
      <c r="A1895" t="s">
        <v>5306</v>
      </c>
      <c r="B1895" t="s">
        <v>8335</v>
      </c>
      <c r="C1895" t="s">
        <v>3929</v>
      </c>
      <c r="D1895" t="s">
        <v>3928</v>
      </c>
      <c r="E1895" s="121">
        <v>43349</v>
      </c>
      <c r="F1895" t="s">
        <v>2316</v>
      </c>
      <c r="H1895" t="s">
        <v>5663</v>
      </c>
      <c r="J1895">
        <v>0</v>
      </c>
    </row>
    <row r="1896" spans="1:10">
      <c r="A1896" t="s">
        <v>5469</v>
      </c>
      <c r="B1896" t="s">
        <v>8336</v>
      </c>
      <c r="C1896" t="s">
        <v>3931</v>
      </c>
      <c r="D1896" t="s">
        <v>3930</v>
      </c>
      <c r="E1896" s="121">
        <v>43349</v>
      </c>
      <c r="F1896" t="s">
        <v>2316</v>
      </c>
      <c r="H1896" t="s">
        <v>5491</v>
      </c>
      <c r="J1896">
        <v>0</v>
      </c>
    </row>
    <row r="1897" spans="1:10">
      <c r="A1897" t="s">
        <v>58</v>
      </c>
      <c r="B1897" t="s">
        <v>8337</v>
      </c>
      <c r="C1897" t="s">
        <v>3933</v>
      </c>
      <c r="D1897" t="s">
        <v>3932</v>
      </c>
      <c r="E1897" s="121" t="s">
        <v>3815</v>
      </c>
      <c r="F1897" t="s">
        <v>15</v>
      </c>
      <c r="H1897" t="s">
        <v>4735</v>
      </c>
      <c r="J1897">
        <v>0</v>
      </c>
    </row>
    <row r="1898" spans="1:10">
      <c r="A1898" t="s">
        <v>58</v>
      </c>
      <c r="B1898" t="s">
        <v>8338</v>
      </c>
      <c r="C1898" t="s">
        <v>3935</v>
      </c>
      <c r="D1898" t="s">
        <v>3934</v>
      </c>
      <c r="E1898" s="121" t="s">
        <v>3936</v>
      </c>
      <c r="F1898" t="s">
        <v>15</v>
      </c>
      <c r="H1898" t="s">
        <v>4735</v>
      </c>
      <c r="J1898">
        <v>1</v>
      </c>
    </row>
    <row r="1899" spans="1:10">
      <c r="A1899" t="s">
        <v>5438</v>
      </c>
      <c r="B1899" t="s">
        <v>8339</v>
      </c>
      <c r="C1899" t="s">
        <v>632</v>
      </c>
      <c r="D1899" t="s">
        <v>3937</v>
      </c>
      <c r="E1899" s="121" t="s">
        <v>3936</v>
      </c>
      <c r="F1899" t="s">
        <v>3812</v>
      </c>
      <c r="H1899" t="s">
        <v>5464</v>
      </c>
      <c r="J1899">
        <v>0</v>
      </c>
    </row>
    <row r="1900" spans="1:10">
      <c r="J1900">
        <v>0</v>
      </c>
    </row>
    <row r="1901" spans="1:10">
      <c r="A1901" t="s">
        <v>5469</v>
      </c>
      <c r="B1901" t="s">
        <v>8340</v>
      </c>
      <c r="C1901" t="s">
        <v>3939</v>
      </c>
      <c r="D1901" t="s">
        <v>3938</v>
      </c>
      <c r="E1901" s="121" t="s">
        <v>3815</v>
      </c>
      <c r="F1901" t="s">
        <v>3940</v>
      </c>
      <c r="H1901" t="s">
        <v>5667</v>
      </c>
      <c r="J1901">
        <v>0</v>
      </c>
    </row>
    <row r="1902" spans="1:10">
      <c r="A1902" t="s">
        <v>5469</v>
      </c>
      <c r="B1902" t="s">
        <v>8341</v>
      </c>
      <c r="C1902" t="s">
        <v>3942</v>
      </c>
      <c r="D1902" t="s">
        <v>3941</v>
      </c>
      <c r="E1902" s="121" t="s">
        <v>3815</v>
      </c>
      <c r="F1902" t="s">
        <v>3940</v>
      </c>
      <c r="H1902" t="s">
        <v>5667</v>
      </c>
      <c r="J1902">
        <v>0</v>
      </c>
    </row>
    <row r="1903" spans="1:10">
      <c r="A1903" t="s">
        <v>5469</v>
      </c>
      <c r="B1903" t="s">
        <v>8342</v>
      </c>
      <c r="C1903" t="s">
        <v>3944</v>
      </c>
      <c r="D1903" t="s">
        <v>3943</v>
      </c>
      <c r="E1903" s="121" t="s">
        <v>3815</v>
      </c>
      <c r="F1903" t="s">
        <v>3940</v>
      </c>
      <c r="H1903" t="s">
        <v>5709</v>
      </c>
      <c r="J1903">
        <v>0</v>
      </c>
    </row>
    <row r="1904" spans="1:10">
      <c r="A1904" t="s">
        <v>5306</v>
      </c>
      <c r="B1904" t="s">
        <v>8343</v>
      </c>
      <c r="C1904" t="s">
        <v>3946</v>
      </c>
      <c r="D1904" t="s">
        <v>3945</v>
      </c>
      <c r="E1904" s="121">
        <v>43353</v>
      </c>
      <c r="F1904" t="s">
        <v>3947</v>
      </c>
      <c r="H1904" t="s">
        <v>5710</v>
      </c>
      <c r="J1904">
        <v>0</v>
      </c>
    </row>
    <row r="1905" spans="1:10">
      <c r="A1905" t="s">
        <v>5306</v>
      </c>
      <c r="B1905" t="s">
        <v>8344</v>
      </c>
      <c r="C1905" t="s">
        <v>3949</v>
      </c>
      <c r="D1905" t="s">
        <v>3948</v>
      </c>
      <c r="E1905" s="121">
        <v>43353</v>
      </c>
      <c r="F1905" t="s">
        <v>3947</v>
      </c>
      <c r="H1905" t="s">
        <v>5711</v>
      </c>
      <c r="J1905">
        <v>0</v>
      </c>
    </row>
    <row r="1906" spans="1:10">
      <c r="A1906" t="s">
        <v>5306</v>
      </c>
      <c r="B1906" t="s">
        <v>8345</v>
      </c>
      <c r="C1906" t="s">
        <v>3951</v>
      </c>
      <c r="D1906" t="s">
        <v>3950</v>
      </c>
      <c r="E1906" s="121">
        <v>43353</v>
      </c>
      <c r="F1906" t="s">
        <v>3952</v>
      </c>
      <c r="H1906" t="s">
        <v>5320</v>
      </c>
      <c r="J1906">
        <v>0</v>
      </c>
    </row>
    <row r="1907" spans="1:10">
      <c r="A1907" t="s">
        <v>5306</v>
      </c>
      <c r="B1907" t="s">
        <v>8346</v>
      </c>
      <c r="C1907" t="s">
        <v>3954</v>
      </c>
      <c r="D1907" t="s">
        <v>3953</v>
      </c>
      <c r="E1907" s="121">
        <v>43353</v>
      </c>
      <c r="F1907" t="s">
        <v>3952</v>
      </c>
      <c r="H1907" t="s">
        <v>5663</v>
      </c>
      <c r="J1907">
        <v>0</v>
      </c>
    </row>
    <row r="1908" spans="1:10">
      <c r="A1908" t="s">
        <v>5306</v>
      </c>
      <c r="B1908" t="s">
        <v>8347</v>
      </c>
      <c r="C1908" t="s">
        <v>3956</v>
      </c>
      <c r="D1908" t="s">
        <v>3955</v>
      </c>
      <c r="E1908" s="121">
        <v>43353</v>
      </c>
      <c r="F1908" t="s">
        <v>3952</v>
      </c>
      <c r="H1908" t="s">
        <v>5663</v>
      </c>
      <c r="J1908">
        <v>0</v>
      </c>
    </row>
    <row r="1909" spans="1:10">
      <c r="A1909" t="s">
        <v>5306</v>
      </c>
      <c r="B1909" t="s">
        <v>8348</v>
      </c>
      <c r="C1909" t="s">
        <v>3958</v>
      </c>
      <c r="D1909" t="s">
        <v>3957</v>
      </c>
      <c r="E1909" s="121">
        <v>43353</v>
      </c>
      <c r="F1909" t="s">
        <v>3952</v>
      </c>
      <c r="H1909" t="s">
        <v>5663</v>
      </c>
      <c r="J1909">
        <v>0</v>
      </c>
    </row>
    <row r="1910" spans="1:10">
      <c r="A1910" t="s">
        <v>5306</v>
      </c>
      <c r="B1910" t="s">
        <v>8349</v>
      </c>
      <c r="C1910" t="s">
        <v>3960</v>
      </c>
      <c r="D1910" t="s">
        <v>3959</v>
      </c>
      <c r="E1910" s="121">
        <v>43353</v>
      </c>
      <c r="F1910" t="s">
        <v>3952</v>
      </c>
      <c r="H1910" t="s">
        <v>5663</v>
      </c>
      <c r="J1910">
        <v>0</v>
      </c>
    </row>
    <row r="1911" spans="1:10">
      <c r="A1911" t="s">
        <v>5306</v>
      </c>
      <c r="B1911" t="s">
        <v>8350</v>
      </c>
      <c r="C1911" t="s">
        <v>3962</v>
      </c>
      <c r="D1911" t="s">
        <v>3961</v>
      </c>
      <c r="E1911" s="121">
        <v>43353</v>
      </c>
      <c r="F1911" t="s">
        <v>3952</v>
      </c>
      <c r="H1911" t="s">
        <v>5663</v>
      </c>
      <c r="J1911">
        <v>0</v>
      </c>
    </row>
    <row r="1912" spans="1:10">
      <c r="A1912" t="s">
        <v>5306</v>
      </c>
      <c r="B1912" t="s">
        <v>8351</v>
      </c>
      <c r="C1912" t="s">
        <v>3614</v>
      </c>
      <c r="D1912" t="s">
        <v>3963</v>
      </c>
      <c r="E1912" s="121">
        <v>43353</v>
      </c>
      <c r="F1912" t="s">
        <v>3952</v>
      </c>
      <c r="H1912" t="s">
        <v>5594</v>
      </c>
      <c r="J1912">
        <v>0</v>
      </c>
    </row>
    <row r="1913" spans="1:10">
      <c r="A1913" t="s">
        <v>5306</v>
      </c>
      <c r="B1913" t="s">
        <v>8352</v>
      </c>
      <c r="C1913" t="s">
        <v>3965</v>
      </c>
      <c r="D1913" t="s">
        <v>3964</v>
      </c>
      <c r="E1913" s="121">
        <v>43357</v>
      </c>
      <c r="F1913" t="s">
        <v>3952</v>
      </c>
      <c r="H1913" t="s">
        <v>5320</v>
      </c>
      <c r="J1913">
        <v>0</v>
      </c>
    </row>
    <row r="1914" spans="1:10">
      <c r="A1914" t="s">
        <v>5306</v>
      </c>
      <c r="B1914" t="s">
        <v>8353</v>
      </c>
      <c r="C1914" t="s">
        <v>3967</v>
      </c>
      <c r="D1914" t="s">
        <v>3966</v>
      </c>
      <c r="E1914" s="121">
        <v>43357</v>
      </c>
      <c r="F1914" t="s">
        <v>3947</v>
      </c>
      <c r="H1914" t="s">
        <v>5710</v>
      </c>
      <c r="J1914">
        <v>0</v>
      </c>
    </row>
    <row r="1915" spans="1:10">
      <c r="A1915" t="s">
        <v>58</v>
      </c>
      <c r="B1915" t="s">
        <v>8354</v>
      </c>
      <c r="C1915" t="s">
        <v>3969</v>
      </c>
      <c r="D1915" t="s">
        <v>3968</v>
      </c>
      <c r="E1915" s="121" t="s">
        <v>3896</v>
      </c>
      <c r="F1915" t="s">
        <v>15</v>
      </c>
      <c r="H1915" t="s">
        <v>5517</v>
      </c>
      <c r="J1915">
        <v>0</v>
      </c>
    </row>
    <row r="1916" spans="1:10">
      <c r="A1916" t="s">
        <v>5306</v>
      </c>
      <c r="B1916" t="s">
        <v>8355</v>
      </c>
      <c r="C1916" t="s">
        <v>3971</v>
      </c>
      <c r="D1916" t="s">
        <v>3970</v>
      </c>
      <c r="E1916" s="121">
        <v>43360</v>
      </c>
      <c r="H1916" t="s">
        <v>5663</v>
      </c>
      <c r="J1916">
        <v>0</v>
      </c>
    </row>
    <row r="1917" spans="1:10">
      <c r="A1917" t="s">
        <v>5306</v>
      </c>
      <c r="B1917" t="s">
        <v>8356</v>
      </c>
      <c r="C1917" t="s">
        <v>3973</v>
      </c>
      <c r="D1917" t="s">
        <v>3972</v>
      </c>
      <c r="E1917" s="121">
        <v>43360</v>
      </c>
      <c r="F1917" t="s">
        <v>2316</v>
      </c>
      <c r="H1917" t="s">
        <v>5711</v>
      </c>
      <c r="J1917">
        <v>0</v>
      </c>
    </row>
    <row r="1918" spans="1:10">
      <c r="A1918" t="s">
        <v>58</v>
      </c>
      <c r="B1918" t="s">
        <v>8357</v>
      </c>
      <c r="C1918" t="s">
        <v>3975</v>
      </c>
      <c r="D1918" t="s">
        <v>3974</v>
      </c>
      <c r="E1918" s="121">
        <v>43350</v>
      </c>
      <c r="F1918" t="s">
        <v>15</v>
      </c>
      <c r="H1918" t="s">
        <v>5517</v>
      </c>
      <c r="J1918">
        <v>0</v>
      </c>
    </row>
    <row r="1919" spans="1:10">
      <c r="A1919" t="s">
        <v>5469</v>
      </c>
      <c r="B1919" t="s">
        <v>8358</v>
      </c>
      <c r="C1919" t="s">
        <v>3977</v>
      </c>
      <c r="D1919" t="s">
        <v>3976</v>
      </c>
      <c r="F1919" t="s">
        <v>3812</v>
      </c>
      <c r="H1919" t="s">
        <v>5695</v>
      </c>
      <c r="J1919">
        <v>0</v>
      </c>
    </row>
    <row r="1920" spans="1:10">
      <c r="A1920" t="s">
        <v>5306</v>
      </c>
      <c r="B1920" t="s">
        <v>7980</v>
      </c>
      <c r="C1920" t="s">
        <v>3150</v>
      </c>
      <c r="D1920" t="s">
        <v>3978</v>
      </c>
      <c r="E1920" s="121">
        <v>43360</v>
      </c>
      <c r="F1920" t="s">
        <v>3812</v>
      </c>
      <c r="H1920" t="s">
        <v>5712</v>
      </c>
      <c r="J1920">
        <v>1</v>
      </c>
    </row>
    <row r="1921" spans="1:10">
      <c r="A1921" t="s">
        <v>5306</v>
      </c>
      <c r="B1921" t="s">
        <v>8146</v>
      </c>
      <c r="C1921" t="s">
        <v>3505</v>
      </c>
      <c r="D1921" t="s">
        <v>3979</v>
      </c>
      <c r="E1921" s="121">
        <v>43360</v>
      </c>
      <c r="F1921" t="s">
        <v>3812</v>
      </c>
      <c r="H1921" t="s">
        <v>5712</v>
      </c>
      <c r="J1921">
        <v>1</v>
      </c>
    </row>
    <row r="1922" spans="1:10">
      <c r="A1922" t="s">
        <v>5306</v>
      </c>
      <c r="B1922" t="s">
        <v>8359</v>
      </c>
      <c r="C1922" t="s">
        <v>3981</v>
      </c>
      <c r="D1922" t="s">
        <v>3980</v>
      </c>
      <c r="E1922" s="121">
        <v>43360</v>
      </c>
      <c r="F1922" t="s">
        <v>107</v>
      </c>
      <c r="H1922" t="s">
        <v>5712</v>
      </c>
      <c r="J1922">
        <v>0</v>
      </c>
    </row>
    <row r="1923" spans="1:10">
      <c r="A1923" t="s">
        <v>5306</v>
      </c>
      <c r="B1923" t="s">
        <v>8360</v>
      </c>
      <c r="C1923" t="s">
        <v>3983</v>
      </c>
      <c r="D1923" t="s">
        <v>3982</v>
      </c>
      <c r="E1923" s="121">
        <v>43366</v>
      </c>
      <c r="F1923" t="s">
        <v>3812</v>
      </c>
      <c r="H1923" t="s">
        <v>5712</v>
      </c>
      <c r="J1923">
        <v>0</v>
      </c>
    </row>
    <row r="1924" spans="1:10">
      <c r="A1924" t="s">
        <v>5306</v>
      </c>
      <c r="B1924" t="s">
        <v>8361</v>
      </c>
      <c r="C1924" t="s">
        <v>3985</v>
      </c>
      <c r="D1924" t="s">
        <v>3984</v>
      </c>
      <c r="E1924" s="121">
        <v>54321</v>
      </c>
      <c r="F1924" t="s">
        <v>3234</v>
      </c>
      <c r="H1924" t="s">
        <v>5710</v>
      </c>
      <c r="J1924">
        <v>0</v>
      </c>
    </row>
    <row r="1925" spans="1:10">
      <c r="A1925" t="s">
        <v>5389</v>
      </c>
      <c r="B1925" t="s">
        <v>8362</v>
      </c>
      <c r="C1925" t="s">
        <v>3987</v>
      </c>
      <c r="D1925" t="s">
        <v>3986</v>
      </c>
      <c r="H1925" t="s">
        <v>5696</v>
      </c>
      <c r="J1925">
        <v>0</v>
      </c>
    </row>
    <row r="1926" spans="1:10">
      <c r="A1926" t="s">
        <v>5438</v>
      </c>
      <c r="B1926" t="s">
        <v>8363</v>
      </c>
      <c r="C1926" t="s">
        <v>3989</v>
      </c>
      <c r="D1926" t="s">
        <v>3988</v>
      </c>
      <c r="E1926" s="121" t="s">
        <v>3990</v>
      </c>
      <c r="F1926" t="s">
        <v>3812</v>
      </c>
      <c r="H1926" t="s">
        <v>5664</v>
      </c>
      <c r="J1926">
        <v>0</v>
      </c>
    </row>
    <row r="1927" spans="1:10">
      <c r="A1927" t="s">
        <v>5438</v>
      </c>
      <c r="B1927" t="s">
        <v>8364</v>
      </c>
      <c r="C1927" t="s">
        <v>3992</v>
      </c>
      <c r="D1927" t="s">
        <v>3991</v>
      </c>
      <c r="E1927" s="121" t="s">
        <v>3993</v>
      </c>
      <c r="F1927" t="s">
        <v>3812</v>
      </c>
      <c r="H1927" t="s">
        <v>5664</v>
      </c>
      <c r="J1927">
        <v>0</v>
      </c>
    </row>
    <row r="1928" spans="1:10">
      <c r="A1928" t="s">
        <v>5438</v>
      </c>
      <c r="B1928" t="s">
        <v>8365</v>
      </c>
      <c r="C1928" t="s">
        <v>3995</v>
      </c>
      <c r="D1928" t="s">
        <v>3994</v>
      </c>
      <c r="E1928" s="121" t="s">
        <v>3996</v>
      </c>
      <c r="F1928" t="s">
        <v>2316</v>
      </c>
      <c r="H1928" t="s">
        <v>5627</v>
      </c>
      <c r="J1928">
        <v>0</v>
      </c>
    </row>
    <row r="1929" spans="1:10">
      <c r="A1929" t="s">
        <v>5306</v>
      </c>
      <c r="B1929" t="s">
        <v>8366</v>
      </c>
      <c r="C1929" t="s">
        <v>3998</v>
      </c>
      <c r="D1929" t="s">
        <v>3997</v>
      </c>
      <c r="E1929" s="121">
        <v>43370</v>
      </c>
      <c r="F1929" t="s">
        <v>3812</v>
      </c>
      <c r="H1929" t="s">
        <v>5710</v>
      </c>
      <c r="J1929">
        <v>0</v>
      </c>
    </row>
    <row r="1930" spans="1:10">
      <c r="A1930" t="s">
        <v>5438</v>
      </c>
      <c r="B1930" t="s">
        <v>8367</v>
      </c>
      <c r="C1930" t="s">
        <v>4000</v>
      </c>
      <c r="D1930" t="s">
        <v>3999</v>
      </c>
      <c r="E1930" s="121" t="s">
        <v>4001</v>
      </c>
      <c r="F1930" t="s">
        <v>3812</v>
      </c>
      <c r="H1930" t="s">
        <v>5664</v>
      </c>
      <c r="J1930">
        <v>0</v>
      </c>
    </row>
    <row r="1931" spans="1:10">
      <c r="A1931" t="s">
        <v>5389</v>
      </c>
      <c r="B1931" t="s">
        <v>8368</v>
      </c>
      <c r="C1931" t="s">
        <v>4003</v>
      </c>
      <c r="D1931" t="s">
        <v>4002</v>
      </c>
      <c r="E1931" s="121">
        <v>43374</v>
      </c>
      <c r="F1931" t="s">
        <v>4004</v>
      </c>
      <c r="H1931" t="s">
        <v>5435</v>
      </c>
      <c r="J1931">
        <v>0</v>
      </c>
    </row>
    <row r="1932" spans="1:10">
      <c r="A1932" t="s">
        <v>5340</v>
      </c>
      <c r="B1932" t="s">
        <v>8369</v>
      </c>
      <c r="C1932" t="s">
        <v>4006</v>
      </c>
      <c r="D1932" t="s">
        <v>4005</v>
      </c>
      <c r="E1932" s="121">
        <v>43374</v>
      </c>
      <c r="F1932" t="s">
        <v>4004</v>
      </c>
      <c r="H1932" t="s">
        <v>5610</v>
      </c>
      <c r="J1932">
        <v>0</v>
      </c>
    </row>
    <row r="1933" spans="1:10">
      <c r="A1933" t="s">
        <v>5340</v>
      </c>
      <c r="B1933" t="s">
        <v>8370</v>
      </c>
      <c r="C1933" t="s">
        <v>4008</v>
      </c>
      <c r="D1933" t="s">
        <v>4007</v>
      </c>
      <c r="E1933" s="121">
        <v>43374</v>
      </c>
      <c r="F1933" t="s">
        <v>4004</v>
      </c>
      <c r="H1933" t="s">
        <v>5686</v>
      </c>
      <c r="J1933">
        <v>0</v>
      </c>
    </row>
    <row r="1934" spans="1:10">
      <c r="A1934" t="s">
        <v>5340</v>
      </c>
      <c r="B1934" t="s">
        <v>8371</v>
      </c>
      <c r="C1934" t="s">
        <v>4010</v>
      </c>
      <c r="D1934" t="s">
        <v>4009</v>
      </c>
      <c r="E1934" s="121">
        <v>43374</v>
      </c>
      <c r="F1934" t="s">
        <v>2316</v>
      </c>
      <c r="H1934" t="s">
        <v>5345</v>
      </c>
      <c r="J1934">
        <v>1</v>
      </c>
    </row>
    <row r="1935" spans="1:10">
      <c r="A1935" t="s">
        <v>5340</v>
      </c>
      <c r="B1935" t="s">
        <v>6618</v>
      </c>
      <c r="C1935" t="s">
        <v>349</v>
      </c>
      <c r="D1935" t="s">
        <v>4011</v>
      </c>
      <c r="E1935" s="121">
        <v>43374</v>
      </c>
      <c r="F1935" t="s">
        <v>4004</v>
      </c>
      <c r="H1935" t="s">
        <v>5674</v>
      </c>
      <c r="J1935">
        <v>1</v>
      </c>
    </row>
    <row r="1936" spans="1:10">
      <c r="A1936" t="s">
        <v>5438</v>
      </c>
      <c r="B1936" t="s">
        <v>8372</v>
      </c>
      <c r="C1936" t="s">
        <v>4013</v>
      </c>
      <c r="D1936" t="s">
        <v>4012</v>
      </c>
      <c r="E1936" s="121" t="s">
        <v>4014</v>
      </c>
      <c r="F1936" t="s">
        <v>3812</v>
      </c>
      <c r="H1936" t="s">
        <v>5713</v>
      </c>
      <c r="J1936">
        <v>0</v>
      </c>
    </row>
    <row r="1937" spans="1:10">
      <c r="A1937" t="s">
        <v>5438</v>
      </c>
      <c r="B1937" t="s">
        <v>8373</v>
      </c>
      <c r="C1937" t="s">
        <v>4016</v>
      </c>
      <c r="D1937" t="s">
        <v>4015</v>
      </c>
      <c r="E1937" s="121" t="s">
        <v>4014</v>
      </c>
      <c r="F1937" t="s">
        <v>2316</v>
      </c>
      <c r="H1937" t="s">
        <v>5664</v>
      </c>
      <c r="J1937">
        <v>0</v>
      </c>
    </row>
    <row r="1938" spans="1:10">
      <c r="A1938" t="s">
        <v>5469</v>
      </c>
      <c r="B1938" t="s">
        <v>8374</v>
      </c>
      <c r="C1938" t="s">
        <v>4018</v>
      </c>
      <c r="D1938" t="s">
        <v>4017</v>
      </c>
      <c r="E1938" s="121" t="s">
        <v>4014</v>
      </c>
      <c r="F1938" t="s">
        <v>3812</v>
      </c>
      <c r="H1938" t="s">
        <v>5612</v>
      </c>
      <c r="J1938">
        <v>0</v>
      </c>
    </row>
    <row r="1939" spans="1:10">
      <c r="A1939" t="s">
        <v>5469</v>
      </c>
      <c r="B1939" t="s">
        <v>8375</v>
      </c>
      <c r="C1939" t="s">
        <v>4020</v>
      </c>
      <c r="D1939" t="s">
        <v>4019</v>
      </c>
      <c r="E1939" s="121" t="s">
        <v>4014</v>
      </c>
      <c r="F1939" t="s">
        <v>3812</v>
      </c>
      <c r="H1939" t="s">
        <v>5586</v>
      </c>
      <c r="J1939">
        <v>0</v>
      </c>
    </row>
    <row r="1940" spans="1:10">
      <c r="A1940" t="s">
        <v>5469</v>
      </c>
      <c r="B1940" t="s">
        <v>8376</v>
      </c>
      <c r="C1940" t="s">
        <v>4022</v>
      </c>
      <c r="D1940" t="s">
        <v>4021</v>
      </c>
      <c r="E1940" s="121" t="s">
        <v>4014</v>
      </c>
      <c r="F1940" t="s">
        <v>3812</v>
      </c>
      <c r="H1940" t="s">
        <v>5587</v>
      </c>
      <c r="J1940">
        <v>0</v>
      </c>
    </row>
    <row r="1941" spans="1:10">
      <c r="A1941" t="s">
        <v>5306</v>
      </c>
      <c r="B1941" t="s">
        <v>8377</v>
      </c>
      <c r="C1941" t="s">
        <v>4024</v>
      </c>
      <c r="D1941" t="s">
        <v>4023</v>
      </c>
      <c r="E1941" s="121" t="s">
        <v>4014</v>
      </c>
      <c r="F1941" t="s">
        <v>3812</v>
      </c>
      <c r="H1941" t="s">
        <v>5710</v>
      </c>
      <c r="J1941">
        <v>0</v>
      </c>
    </row>
    <row r="1942" spans="1:10">
      <c r="A1942" t="s">
        <v>5306</v>
      </c>
      <c r="B1942" t="s">
        <v>8378</v>
      </c>
      <c r="C1942" t="s">
        <v>4026</v>
      </c>
      <c r="D1942" t="s">
        <v>4025</v>
      </c>
      <c r="E1942" s="121" t="s">
        <v>4014</v>
      </c>
      <c r="F1942" t="s">
        <v>3812</v>
      </c>
      <c r="H1942" t="s">
        <v>5710</v>
      </c>
      <c r="J1942">
        <v>0</v>
      </c>
    </row>
    <row r="1943" spans="1:10">
      <c r="A1943" t="s">
        <v>5306</v>
      </c>
      <c r="B1943" t="s">
        <v>8379</v>
      </c>
      <c r="C1943" t="s">
        <v>4028</v>
      </c>
      <c r="D1943" t="s">
        <v>4027</v>
      </c>
      <c r="E1943" s="121" t="s">
        <v>4014</v>
      </c>
      <c r="F1943" t="s">
        <v>3812</v>
      </c>
      <c r="H1943" t="s">
        <v>5712</v>
      </c>
      <c r="J1943">
        <v>0</v>
      </c>
    </row>
    <row r="1944" spans="1:10">
      <c r="A1944" t="s">
        <v>5306</v>
      </c>
      <c r="B1944" t="s">
        <v>8380</v>
      </c>
      <c r="C1944" t="s">
        <v>4030</v>
      </c>
      <c r="D1944" t="s">
        <v>4029</v>
      </c>
      <c r="E1944" s="121" t="s">
        <v>4014</v>
      </c>
      <c r="F1944" t="s">
        <v>3812</v>
      </c>
      <c r="H1944" t="s">
        <v>5712</v>
      </c>
      <c r="J1944">
        <v>0</v>
      </c>
    </row>
    <row r="1945" spans="1:10">
      <c r="A1945" t="s">
        <v>5306</v>
      </c>
      <c r="B1945" t="s">
        <v>8381</v>
      </c>
      <c r="C1945" t="s">
        <v>4032</v>
      </c>
      <c r="D1945" t="s">
        <v>4031</v>
      </c>
      <c r="E1945" s="121" t="s">
        <v>4014</v>
      </c>
      <c r="F1945" t="s">
        <v>3812</v>
      </c>
      <c r="H1945" t="s">
        <v>5712</v>
      </c>
      <c r="J1945">
        <v>1</v>
      </c>
    </row>
    <row r="1946" spans="1:10">
      <c r="A1946" t="s">
        <v>5306</v>
      </c>
      <c r="B1946" t="s">
        <v>8382</v>
      </c>
      <c r="C1946" t="s">
        <v>4034</v>
      </c>
      <c r="D1946" t="s">
        <v>4033</v>
      </c>
      <c r="E1946" s="121" t="s">
        <v>4014</v>
      </c>
      <c r="F1946" t="s">
        <v>3812</v>
      </c>
      <c r="H1946" t="s">
        <v>5320</v>
      </c>
      <c r="J1946">
        <v>0</v>
      </c>
    </row>
    <row r="1947" spans="1:10">
      <c r="A1947" t="s">
        <v>5469</v>
      </c>
      <c r="B1947" t="s">
        <v>8383</v>
      </c>
      <c r="C1947" t="s">
        <v>4036</v>
      </c>
      <c r="D1947" t="s">
        <v>4035</v>
      </c>
      <c r="E1947" s="121" t="s">
        <v>4014</v>
      </c>
      <c r="F1947" t="s">
        <v>3812</v>
      </c>
      <c r="H1947" t="s">
        <v>5714</v>
      </c>
      <c r="J1947">
        <v>0</v>
      </c>
    </row>
    <row r="1948" spans="1:10">
      <c r="A1948" t="s">
        <v>5389</v>
      </c>
      <c r="B1948" t="s">
        <v>8053</v>
      </c>
      <c r="C1948" t="s">
        <v>3304</v>
      </c>
      <c r="D1948" t="s">
        <v>4037</v>
      </c>
      <c r="E1948" s="121" t="s">
        <v>4014</v>
      </c>
      <c r="F1948" t="s">
        <v>3812</v>
      </c>
      <c r="H1948" t="s">
        <v>5696</v>
      </c>
      <c r="J1948">
        <v>1</v>
      </c>
    </row>
    <row r="1949" spans="1:10">
      <c r="A1949" t="s">
        <v>5389</v>
      </c>
      <c r="B1949" t="s">
        <v>8384</v>
      </c>
      <c r="C1949" t="s">
        <v>4039</v>
      </c>
      <c r="D1949" t="s">
        <v>4038</v>
      </c>
      <c r="E1949" s="121" t="s">
        <v>4014</v>
      </c>
      <c r="F1949" t="s">
        <v>3812</v>
      </c>
      <c r="H1949" t="s">
        <v>5646</v>
      </c>
      <c r="J1949">
        <v>0</v>
      </c>
    </row>
    <row r="1950" spans="1:10">
      <c r="A1950" t="s">
        <v>5438</v>
      </c>
      <c r="B1950" t="s">
        <v>8385</v>
      </c>
      <c r="C1950" t="s">
        <v>4041</v>
      </c>
      <c r="D1950" t="s">
        <v>4040</v>
      </c>
      <c r="E1950" s="121" t="s">
        <v>4042</v>
      </c>
      <c r="F1950" t="s">
        <v>3812</v>
      </c>
      <c r="H1950" t="s">
        <v>5713</v>
      </c>
      <c r="J1950">
        <v>0</v>
      </c>
    </row>
    <row r="1951" spans="1:10">
      <c r="A1951" t="s">
        <v>5306</v>
      </c>
      <c r="B1951" t="s">
        <v>8386</v>
      </c>
      <c r="C1951" t="s">
        <v>4044</v>
      </c>
      <c r="D1951" t="s">
        <v>4043</v>
      </c>
      <c r="E1951" s="121" t="s">
        <v>4042</v>
      </c>
      <c r="F1951" t="s">
        <v>3812</v>
      </c>
      <c r="H1951" t="s">
        <v>5715</v>
      </c>
      <c r="J1951">
        <v>0</v>
      </c>
    </row>
    <row r="1952" spans="1:10">
      <c r="A1952" t="s">
        <v>5469</v>
      </c>
      <c r="B1952" t="s">
        <v>8387</v>
      </c>
      <c r="C1952" t="s">
        <v>4046</v>
      </c>
      <c r="D1952" t="s">
        <v>4045</v>
      </c>
      <c r="E1952" s="121" t="s">
        <v>4014</v>
      </c>
      <c r="F1952" t="s">
        <v>2316</v>
      </c>
      <c r="H1952" t="s">
        <v>5590</v>
      </c>
      <c r="J1952">
        <v>0</v>
      </c>
    </row>
    <row r="1953" spans="1:10">
      <c r="A1953" t="s">
        <v>5306</v>
      </c>
      <c r="B1953" t="s">
        <v>8388</v>
      </c>
      <c r="C1953" t="s">
        <v>4048</v>
      </c>
      <c r="D1953" t="s">
        <v>4047</v>
      </c>
      <c r="E1953" s="121" t="s">
        <v>4014</v>
      </c>
      <c r="F1953" t="s">
        <v>3812</v>
      </c>
      <c r="H1953" t="s">
        <v>5715</v>
      </c>
      <c r="J1953">
        <v>0</v>
      </c>
    </row>
    <row r="1954" spans="1:10">
      <c r="A1954" t="s">
        <v>5306</v>
      </c>
      <c r="B1954" t="s">
        <v>8389</v>
      </c>
      <c r="C1954" t="s">
        <v>4050</v>
      </c>
      <c r="D1954" t="s">
        <v>4049</v>
      </c>
      <c r="E1954" s="121" t="s">
        <v>4014</v>
      </c>
      <c r="F1954" t="s">
        <v>3812</v>
      </c>
      <c r="H1954" t="s">
        <v>5715</v>
      </c>
      <c r="J1954">
        <v>0</v>
      </c>
    </row>
    <row r="1955" spans="1:10">
      <c r="A1955" t="s">
        <v>5389</v>
      </c>
      <c r="B1955" t="s">
        <v>8390</v>
      </c>
      <c r="C1955" t="s">
        <v>4052</v>
      </c>
      <c r="D1955" t="s">
        <v>4051</v>
      </c>
      <c r="E1955" s="121" t="s">
        <v>4014</v>
      </c>
      <c r="F1955" t="s">
        <v>3812</v>
      </c>
      <c r="H1955" t="s">
        <v>5654</v>
      </c>
      <c r="J1955">
        <v>0</v>
      </c>
    </row>
    <row r="1956" spans="1:10">
      <c r="A1956" t="s">
        <v>5306</v>
      </c>
      <c r="B1956" t="s">
        <v>7729</v>
      </c>
      <c r="C1956" t="s">
        <v>2628</v>
      </c>
      <c r="D1956" t="s">
        <v>4053</v>
      </c>
      <c r="E1956" s="121" t="s">
        <v>4014</v>
      </c>
      <c r="F1956" t="s">
        <v>3812</v>
      </c>
      <c r="H1956" t="s">
        <v>5711</v>
      </c>
      <c r="J1956">
        <v>0</v>
      </c>
    </row>
    <row r="1957" spans="1:10">
      <c r="A1957" t="s">
        <v>5306</v>
      </c>
      <c r="B1957" t="s">
        <v>6595</v>
      </c>
      <c r="C1957" t="s">
        <v>298</v>
      </c>
      <c r="D1957" t="s">
        <v>4054</v>
      </c>
      <c r="E1957" s="121" t="s">
        <v>4014</v>
      </c>
      <c r="F1957" t="s">
        <v>3812</v>
      </c>
      <c r="H1957" t="s">
        <v>5716</v>
      </c>
      <c r="J1957">
        <v>0</v>
      </c>
    </row>
    <row r="1958" spans="1:10">
      <c r="A1958" t="s">
        <v>5306</v>
      </c>
      <c r="B1958" t="s">
        <v>7970</v>
      </c>
      <c r="C1958" t="s">
        <v>3128</v>
      </c>
      <c r="D1958" t="s">
        <v>4055</v>
      </c>
      <c r="E1958" s="121" t="s">
        <v>4014</v>
      </c>
      <c r="F1958" t="s">
        <v>3812</v>
      </c>
      <c r="H1958" t="s">
        <v>5715</v>
      </c>
      <c r="J1958">
        <v>1</v>
      </c>
    </row>
    <row r="1959" spans="1:10">
      <c r="A1959" t="s">
        <v>5469</v>
      </c>
      <c r="B1959" t="s">
        <v>8391</v>
      </c>
      <c r="C1959" t="s">
        <v>4057</v>
      </c>
      <c r="D1959" t="s">
        <v>4056</v>
      </c>
      <c r="E1959" s="121" t="s">
        <v>4014</v>
      </c>
      <c r="F1959" t="s">
        <v>3812</v>
      </c>
      <c r="H1959" t="s">
        <v>5717</v>
      </c>
      <c r="I1959" t="s">
        <v>5948</v>
      </c>
      <c r="J1959">
        <v>0</v>
      </c>
    </row>
    <row r="1960" spans="1:10">
      <c r="A1960" t="s">
        <v>5306</v>
      </c>
      <c r="B1960" t="s">
        <v>8392</v>
      </c>
      <c r="C1960" t="s">
        <v>4059</v>
      </c>
      <c r="D1960" t="s">
        <v>4058</v>
      </c>
      <c r="E1960" s="121" t="s">
        <v>4014</v>
      </c>
      <c r="F1960" t="s">
        <v>3812</v>
      </c>
      <c r="H1960" t="s">
        <v>5718</v>
      </c>
      <c r="J1960">
        <v>1</v>
      </c>
    </row>
    <row r="1961" spans="1:10">
      <c r="A1961" t="s">
        <v>58</v>
      </c>
      <c r="B1961" t="s">
        <v>8393</v>
      </c>
      <c r="C1961" t="s">
        <v>4061</v>
      </c>
      <c r="D1961" t="s">
        <v>4060</v>
      </c>
      <c r="E1961" s="121" t="s">
        <v>4014</v>
      </c>
      <c r="F1961" t="s">
        <v>15</v>
      </c>
      <c r="H1961" t="s">
        <v>5517</v>
      </c>
      <c r="J1961">
        <v>0</v>
      </c>
    </row>
    <row r="1962" spans="1:10">
      <c r="A1962" t="s">
        <v>5438</v>
      </c>
      <c r="B1962" t="s">
        <v>8394</v>
      </c>
      <c r="C1962" t="s">
        <v>4063</v>
      </c>
      <c r="D1962" t="s">
        <v>4062</v>
      </c>
      <c r="E1962" s="121" t="s">
        <v>4014</v>
      </c>
      <c r="F1962" t="s">
        <v>3812</v>
      </c>
      <c r="H1962" t="s">
        <v>3301</v>
      </c>
      <c r="J1962">
        <v>0</v>
      </c>
    </row>
    <row r="1963" spans="1:10">
      <c r="A1963" t="s">
        <v>5438</v>
      </c>
      <c r="B1963" t="s">
        <v>8395</v>
      </c>
      <c r="C1963" t="s">
        <v>4065</v>
      </c>
      <c r="D1963" t="s">
        <v>4064</v>
      </c>
      <c r="E1963" s="121" t="s">
        <v>4066</v>
      </c>
      <c r="F1963" t="s">
        <v>3812</v>
      </c>
      <c r="H1963" t="s">
        <v>5664</v>
      </c>
      <c r="J1963">
        <v>0</v>
      </c>
    </row>
    <row r="1964" spans="1:10">
      <c r="A1964" t="s">
        <v>5340</v>
      </c>
      <c r="B1964" t="s">
        <v>8140</v>
      </c>
      <c r="C1964" t="s">
        <v>3491</v>
      </c>
      <c r="D1964" t="s">
        <v>4067</v>
      </c>
      <c r="E1964" s="121" t="s">
        <v>4066</v>
      </c>
      <c r="F1964" t="s">
        <v>3812</v>
      </c>
      <c r="H1964" t="s">
        <v>5640</v>
      </c>
      <c r="J1964">
        <v>1</v>
      </c>
    </row>
    <row r="1965" spans="1:10">
      <c r="A1965" t="s">
        <v>5340</v>
      </c>
      <c r="B1965" t="s">
        <v>8141</v>
      </c>
      <c r="C1965" t="s">
        <v>3493</v>
      </c>
      <c r="D1965" t="s">
        <v>4068</v>
      </c>
      <c r="E1965" s="121" t="s">
        <v>4066</v>
      </c>
      <c r="F1965" t="s">
        <v>3812</v>
      </c>
      <c r="H1965" t="s">
        <v>5640</v>
      </c>
      <c r="J1965">
        <v>1</v>
      </c>
    </row>
    <row r="1966" spans="1:10">
      <c r="A1966" t="s">
        <v>5469</v>
      </c>
      <c r="B1966" t="s">
        <v>8396</v>
      </c>
      <c r="C1966" t="s">
        <v>4070</v>
      </c>
      <c r="D1966" t="s">
        <v>4069</v>
      </c>
      <c r="E1966" s="121" t="s">
        <v>4071</v>
      </c>
      <c r="F1966" t="s">
        <v>3812</v>
      </c>
      <c r="H1966" t="s">
        <v>5667</v>
      </c>
      <c r="J1966">
        <v>0</v>
      </c>
    </row>
    <row r="1967" spans="1:10">
      <c r="A1967" t="s">
        <v>5306</v>
      </c>
      <c r="B1967" t="s">
        <v>8397</v>
      </c>
      <c r="C1967" t="s">
        <v>4073</v>
      </c>
      <c r="D1967" t="s">
        <v>4072</v>
      </c>
      <c r="E1967" s="121" t="s">
        <v>4071</v>
      </c>
      <c r="F1967" t="s">
        <v>3083</v>
      </c>
      <c r="H1967" t="s">
        <v>5710</v>
      </c>
      <c r="J1967">
        <v>0</v>
      </c>
    </row>
    <row r="1968" spans="1:10">
      <c r="A1968" t="s">
        <v>5306</v>
      </c>
      <c r="B1968" t="s">
        <v>8398</v>
      </c>
      <c r="C1968" t="s">
        <v>4075</v>
      </c>
      <c r="D1968" t="s">
        <v>4074</v>
      </c>
      <c r="E1968" s="121" t="s">
        <v>4071</v>
      </c>
      <c r="F1968" t="s">
        <v>3083</v>
      </c>
      <c r="H1968" t="s">
        <v>5716</v>
      </c>
      <c r="J1968">
        <v>0</v>
      </c>
    </row>
    <row r="1969" spans="1:10">
      <c r="A1969" t="s">
        <v>5389</v>
      </c>
      <c r="B1969" t="s">
        <v>8399</v>
      </c>
      <c r="C1969" t="s">
        <v>4077</v>
      </c>
      <c r="D1969" t="s">
        <v>4076</v>
      </c>
      <c r="E1969" s="121" t="s">
        <v>4071</v>
      </c>
      <c r="F1969" t="s">
        <v>3812</v>
      </c>
      <c r="H1969" t="s">
        <v>5654</v>
      </c>
      <c r="J1969">
        <v>0</v>
      </c>
    </row>
    <row r="1970" spans="1:10">
      <c r="A1970" t="s">
        <v>5340</v>
      </c>
      <c r="B1970" t="s">
        <v>8400</v>
      </c>
      <c r="C1970" t="s">
        <v>4079</v>
      </c>
      <c r="D1970" t="s">
        <v>4078</v>
      </c>
      <c r="E1970" s="121">
        <v>43382</v>
      </c>
      <c r="F1970" t="s">
        <v>3812</v>
      </c>
      <c r="H1970" t="s">
        <v>5686</v>
      </c>
      <c r="J1970">
        <v>0</v>
      </c>
    </row>
    <row r="1971" spans="1:10">
      <c r="A1971" t="s">
        <v>5306</v>
      </c>
      <c r="B1971" t="s">
        <v>8401</v>
      </c>
      <c r="C1971" t="s">
        <v>4081</v>
      </c>
      <c r="D1971" t="s">
        <v>4080</v>
      </c>
      <c r="E1971" s="121">
        <v>43382</v>
      </c>
      <c r="F1971" t="s">
        <v>3812</v>
      </c>
      <c r="H1971" t="s">
        <v>5710</v>
      </c>
      <c r="J1971">
        <v>0</v>
      </c>
    </row>
    <row r="1972" spans="1:10">
      <c r="A1972" t="s">
        <v>5306</v>
      </c>
      <c r="B1972" t="s">
        <v>8402</v>
      </c>
      <c r="C1972" t="s">
        <v>634</v>
      </c>
      <c r="D1972" t="s">
        <v>4082</v>
      </c>
      <c r="E1972" s="121">
        <v>43382</v>
      </c>
      <c r="F1972" t="s">
        <v>3812</v>
      </c>
      <c r="H1972" t="s">
        <v>5711</v>
      </c>
      <c r="J1972">
        <v>0</v>
      </c>
    </row>
    <row r="1973" spans="1:10">
      <c r="A1973" t="s">
        <v>5306</v>
      </c>
      <c r="B1973" t="s">
        <v>8403</v>
      </c>
      <c r="C1973" t="s">
        <v>4084</v>
      </c>
      <c r="D1973" t="s">
        <v>4083</v>
      </c>
      <c r="E1973" s="121">
        <v>43382</v>
      </c>
      <c r="F1973" t="s">
        <v>3812</v>
      </c>
      <c r="H1973" t="s">
        <v>5718</v>
      </c>
      <c r="J1973">
        <v>0</v>
      </c>
    </row>
    <row r="1974" spans="1:10">
      <c r="A1974" t="s">
        <v>5340</v>
      </c>
      <c r="B1974" t="s">
        <v>7831</v>
      </c>
      <c r="C1974" t="s">
        <v>2839</v>
      </c>
      <c r="D1974" t="s">
        <v>4085</v>
      </c>
      <c r="E1974" s="121">
        <v>43383</v>
      </c>
      <c r="F1974" t="s">
        <v>2316</v>
      </c>
      <c r="H1974" t="s">
        <v>5610</v>
      </c>
      <c r="J1974">
        <v>0</v>
      </c>
    </row>
    <row r="1975" spans="1:10">
      <c r="A1975" t="s">
        <v>5438</v>
      </c>
      <c r="B1975" t="s">
        <v>8404</v>
      </c>
      <c r="C1975" t="s">
        <v>4087</v>
      </c>
      <c r="D1975" t="s">
        <v>4086</v>
      </c>
      <c r="E1975" s="121" t="s">
        <v>4088</v>
      </c>
      <c r="F1975" t="s">
        <v>3812</v>
      </c>
      <c r="H1975" t="s">
        <v>5461</v>
      </c>
      <c r="J1975">
        <v>0</v>
      </c>
    </row>
    <row r="1976" spans="1:10">
      <c r="A1976" t="s">
        <v>5306</v>
      </c>
      <c r="B1976" t="s">
        <v>6503</v>
      </c>
      <c r="C1976" t="s">
        <v>106</v>
      </c>
      <c r="D1976" t="s">
        <v>4089</v>
      </c>
      <c r="E1976" s="121" t="s">
        <v>4088</v>
      </c>
      <c r="F1976" t="s">
        <v>107</v>
      </c>
      <c r="H1976" t="s">
        <v>5712</v>
      </c>
      <c r="J1976">
        <v>1</v>
      </c>
    </row>
    <row r="1977" spans="1:10">
      <c r="A1977" t="s">
        <v>5306</v>
      </c>
      <c r="B1977" t="s">
        <v>7480</v>
      </c>
      <c r="C1977" t="s">
        <v>2122</v>
      </c>
      <c r="D1977" t="s">
        <v>4090</v>
      </c>
      <c r="E1977" s="121">
        <v>43386</v>
      </c>
      <c r="F1977" t="s">
        <v>3812</v>
      </c>
      <c r="H1977" t="s">
        <v>5712</v>
      </c>
      <c r="J1977">
        <v>1</v>
      </c>
    </row>
    <row r="1978" spans="1:10">
      <c r="A1978" t="s">
        <v>5306</v>
      </c>
      <c r="B1978" t="s">
        <v>8250</v>
      </c>
      <c r="C1978" t="s">
        <v>3736</v>
      </c>
      <c r="D1978" t="s">
        <v>4091</v>
      </c>
      <c r="E1978" s="121">
        <v>43388</v>
      </c>
      <c r="F1978" t="s">
        <v>3812</v>
      </c>
      <c r="H1978" t="s">
        <v>5712</v>
      </c>
      <c r="J1978">
        <v>1</v>
      </c>
    </row>
    <row r="1979" spans="1:10">
      <c r="A1979" t="s">
        <v>5469</v>
      </c>
      <c r="B1979" t="s">
        <v>8405</v>
      </c>
      <c r="C1979" t="s">
        <v>4093</v>
      </c>
      <c r="D1979" t="s">
        <v>4092</v>
      </c>
      <c r="E1979" s="121" t="s">
        <v>4094</v>
      </c>
      <c r="F1979" t="s">
        <v>3812</v>
      </c>
      <c r="H1979" t="s">
        <v>5587</v>
      </c>
      <c r="J1979">
        <v>0</v>
      </c>
    </row>
    <row r="1980" spans="1:10">
      <c r="A1980" t="s">
        <v>5469</v>
      </c>
      <c r="B1980" t="s">
        <v>8406</v>
      </c>
      <c r="C1980" t="s">
        <v>4096</v>
      </c>
      <c r="D1980" t="s">
        <v>4095</v>
      </c>
      <c r="E1980" s="121" t="s">
        <v>4094</v>
      </c>
      <c r="F1980" t="s">
        <v>2316</v>
      </c>
      <c r="H1980" t="s">
        <v>5471</v>
      </c>
      <c r="J1980">
        <v>0</v>
      </c>
    </row>
    <row r="1981" spans="1:10">
      <c r="A1981" t="s">
        <v>5469</v>
      </c>
      <c r="B1981" t="s">
        <v>8407</v>
      </c>
      <c r="C1981" t="s">
        <v>4098</v>
      </c>
      <c r="D1981" t="s">
        <v>4097</v>
      </c>
      <c r="E1981" s="121" t="s">
        <v>4094</v>
      </c>
      <c r="F1981" t="s">
        <v>3812</v>
      </c>
      <c r="H1981" t="s">
        <v>5719</v>
      </c>
      <c r="J1981">
        <v>0</v>
      </c>
    </row>
    <row r="1982" spans="1:10">
      <c r="A1982" t="s">
        <v>5306</v>
      </c>
      <c r="B1982" t="s">
        <v>7546</v>
      </c>
      <c r="C1982" t="s">
        <v>2256</v>
      </c>
      <c r="D1982" t="s">
        <v>4099</v>
      </c>
      <c r="E1982" s="121" t="s">
        <v>4100</v>
      </c>
      <c r="F1982" t="s">
        <v>3812</v>
      </c>
      <c r="H1982" t="s">
        <v>5712</v>
      </c>
      <c r="J1982">
        <v>1</v>
      </c>
    </row>
    <row r="1983" spans="1:10">
      <c r="A1983" t="s">
        <v>5306</v>
      </c>
      <c r="B1983" t="s">
        <v>8408</v>
      </c>
      <c r="C1983" t="s">
        <v>4102</v>
      </c>
      <c r="D1983" t="s">
        <v>4101</v>
      </c>
      <c r="E1983" s="121" t="s">
        <v>4094</v>
      </c>
      <c r="F1983" t="s">
        <v>3812</v>
      </c>
      <c r="H1983" t="s">
        <v>5712</v>
      </c>
      <c r="J1983">
        <v>0</v>
      </c>
    </row>
    <row r="1984" spans="1:10">
      <c r="A1984" t="s">
        <v>5306</v>
      </c>
      <c r="B1984" t="s">
        <v>8409</v>
      </c>
      <c r="C1984" t="s">
        <v>4104</v>
      </c>
      <c r="D1984" t="s">
        <v>4103</v>
      </c>
      <c r="E1984" s="121" t="s">
        <v>4094</v>
      </c>
      <c r="F1984" t="s">
        <v>3812</v>
      </c>
      <c r="H1984" t="s">
        <v>5715</v>
      </c>
      <c r="J1984">
        <v>1</v>
      </c>
    </row>
    <row r="1985" spans="1:10">
      <c r="A1985" t="s">
        <v>5306</v>
      </c>
      <c r="B1985" t="s">
        <v>8410</v>
      </c>
      <c r="C1985" t="s">
        <v>4106</v>
      </c>
      <c r="D1985" t="s">
        <v>4105</v>
      </c>
      <c r="E1985" s="121" t="s">
        <v>4094</v>
      </c>
      <c r="F1985" t="s">
        <v>3812</v>
      </c>
      <c r="H1985" t="s">
        <v>5712</v>
      </c>
      <c r="J1985">
        <v>0</v>
      </c>
    </row>
    <row r="1986" spans="1:10">
      <c r="A1986" t="s">
        <v>5306</v>
      </c>
      <c r="B1986" t="s">
        <v>8269</v>
      </c>
      <c r="C1986" t="s">
        <v>3779</v>
      </c>
      <c r="D1986" t="s">
        <v>4107</v>
      </c>
      <c r="E1986" s="121" t="s">
        <v>4094</v>
      </c>
      <c r="F1986" t="s">
        <v>3812</v>
      </c>
      <c r="H1986" t="s">
        <v>5712</v>
      </c>
      <c r="J1986">
        <v>1</v>
      </c>
    </row>
    <row r="1987" spans="1:10">
      <c r="A1987" t="s">
        <v>5469</v>
      </c>
      <c r="B1987" t="s">
        <v>8411</v>
      </c>
      <c r="C1987" t="s">
        <v>4109</v>
      </c>
      <c r="D1987" t="s">
        <v>4108</v>
      </c>
      <c r="E1987" s="121" t="s">
        <v>4110</v>
      </c>
      <c r="F1987" t="s">
        <v>3812</v>
      </c>
      <c r="H1987" t="s">
        <v>5486</v>
      </c>
      <c r="J1987">
        <v>0</v>
      </c>
    </row>
    <row r="1988" spans="1:10">
      <c r="A1988" t="s">
        <v>5469</v>
      </c>
      <c r="B1988" t="s">
        <v>8412</v>
      </c>
      <c r="C1988" t="s">
        <v>4112</v>
      </c>
      <c r="D1988" t="s">
        <v>4111</v>
      </c>
      <c r="E1988" s="121" t="s">
        <v>4110</v>
      </c>
      <c r="F1988" t="s">
        <v>3812</v>
      </c>
      <c r="H1988" t="s">
        <v>5695</v>
      </c>
      <c r="J1988">
        <v>0</v>
      </c>
    </row>
    <row r="1989" spans="1:10">
      <c r="A1989" t="s">
        <v>5306</v>
      </c>
      <c r="B1989" t="s">
        <v>8413</v>
      </c>
      <c r="C1989" t="s">
        <v>4114</v>
      </c>
      <c r="D1989" t="s">
        <v>4113</v>
      </c>
      <c r="E1989" s="121" t="s">
        <v>4110</v>
      </c>
      <c r="F1989" t="s">
        <v>3812</v>
      </c>
      <c r="H1989" t="s">
        <v>5712</v>
      </c>
      <c r="J1989">
        <v>0</v>
      </c>
    </row>
    <row r="1990" spans="1:10">
      <c r="A1990" t="s">
        <v>5306</v>
      </c>
      <c r="B1990" t="s">
        <v>8414</v>
      </c>
      <c r="C1990" t="s">
        <v>4116</v>
      </c>
      <c r="D1990" t="s">
        <v>4115</v>
      </c>
      <c r="E1990" s="121" t="s">
        <v>4110</v>
      </c>
      <c r="F1990" t="s">
        <v>3812</v>
      </c>
      <c r="H1990" t="s">
        <v>5718</v>
      </c>
      <c r="J1990">
        <v>0</v>
      </c>
    </row>
    <row r="1991" spans="1:10">
      <c r="A1991" t="s">
        <v>5306</v>
      </c>
      <c r="B1991" t="s">
        <v>8415</v>
      </c>
      <c r="C1991" t="s">
        <v>4118</v>
      </c>
      <c r="D1991" t="s">
        <v>4117</v>
      </c>
      <c r="E1991" s="121" t="s">
        <v>4110</v>
      </c>
      <c r="F1991" t="s">
        <v>3812</v>
      </c>
      <c r="H1991" t="s">
        <v>5715</v>
      </c>
      <c r="J1991">
        <v>1</v>
      </c>
    </row>
    <row r="1992" spans="1:10">
      <c r="A1992" t="s">
        <v>5306</v>
      </c>
      <c r="B1992" t="s">
        <v>8416</v>
      </c>
      <c r="C1992" t="s">
        <v>4120</v>
      </c>
      <c r="D1992" t="s">
        <v>4119</v>
      </c>
      <c r="E1992" s="121" t="s">
        <v>4110</v>
      </c>
      <c r="F1992" t="s">
        <v>3812</v>
      </c>
      <c r="H1992" t="s">
        <v>5718</v>
      </c>
      <c r="J1992">
        <v>0</v>
      </c>
    </row>
    <row r="1993" spans="1:10">
      <c r="A1993" t="s">
        <v>58</v>
      </c>
      <c r="B1993" t="s">
        <v>8417</v>
      </c>
      <c r="C1993" t="s">
        <v>4122</v>
      </c>
      <c r="D1993" t="s">
        <v>4121</v>
      </c>
      <c r="E1993" s="121" t="s">
        <v>4123</v>
      </c>
      <c r="F1993" t="s">
        <v>13</v>
      </c>
      <c r="H1993" t="s">
        <v>5517</v>
      </c>
      <c r="J1993">
        <v>0</v>
      </c>
    </row>
    <row r="1994" spans="1:10">
      <c r="A1994" t="s">
        <v>5469</v>
      </c>
      <c r="B1994" t="s">
        <v>8418</v>
      </c>
      <c r="C1994" t="s">
        <v>4125</v>
      </c>
      <c r="D1994" t="s">
        <v>4124</v>
      </c>
      <c r="E1994" s="121" t="s">
        <v>4126</v>
      </c>
      <c r="F1994" t="s">
        <v>107</v>
      </c>
      <c r="H1994" t="s">
        <v>5512</v>
      </c>
      <c r="J1994">
        <v>0</v>
      </c>
    </row>
    <row r="1995" spans="1:10">
      <c r="A1995" t="s">
        <v>5306</v>
      </c>
      <c r="B1995" t="s">
        <v>8419</v>
      </c>
      <c r="C1995" t="s">
        <v>4128</v>
      </c>
      <c r="D1995" t="s">
        <v>4127</v>
      </c>
      <c r="E1995" s="121" t="s">
        <v>4126</v>
      </c>
      <c r="F1995" t="s">
        <v>3812</v>
      </c>
      <c r="H1995" t="s">
        <v>5710</v>
      </c>
      <c r="J1995">
        <v>0</v>
      </c>
    </row>
    <row r="1996" spans="1:10">
      <c r="A1996" t="s">
        <v>5469</v>
      </c>
      <c r="B1996" t="s">
        <v>8420</v>
      </c>
      <c r="C1996" t="s">
        <v>4130</v>
      </c>
      <c r="D1996" t="s">
        <v>4129</v>
      </c>
      <c r="E1996" s="121" t="s">
        <v>4131</v>
      </c>
      <c r="F1996" t="s">
        <v>3812</v>
      </c>
      <c r="H1996" t="s">
        <v>5720</v>
      </c>
      <c r="J1996">
        <v>0</v>
      </c>
    </row>
    <row r="1997" spans="1:10">
      <c r="A1997" t="s">
        <v>5340</v>
      </c>
      <c r="B1997" t="s">
        <v>8421</v>
      </c>
      <c r="C1997" t="s">
        <v>4133</v>
      </c>
      <c r="D1997" t="s">
        <v>4132</v>
      </c>
      <c r="E1997" s="121">
        <v>43395</v>
      </c>
      <c r="F1997" t="s">
        <v>1738</v>
      </c>
      <c r="H1997" t="s">
        <v>5584</v>
      </c>
      <c r="J1997">
        <v>0</v>
      </c>
    </row>
    <row r="1998" spans="1:10">
      <c r="A1998" t="s">
        <v>5306</v>
      </c>
      <c r="B1998" t="s">
        <v>8422</v>
      </c>
      <c r="C1998" t="s">
        <v>4135</v>
      </c>
      <c r="D1998" t="s">
        <v>4134</v>
      </c>
      <c r="E1998" s="121">
        <v>43395</v>
      </c>
      <c r="F1998" t="s">
        <v>3812</v>
      </c>
      <c r="H1998" t="s">
        <v>5712</v>
      </c>
      <c r="J1998">
        <v>0</v>
      </c>
    </row>
    <row r="1999" spans="1:10">
      <c r="A1999" t="s">
        <v>5306</v>
      </c>
      <c r="B1999" t="s">
        <v>7902</v>
      </c>
      <c r="C1999" t="s">
        <v>2983</v>
      </c>
      <c r="D1999" t="s">
        <v>4136</v>
      </c>
      <c r="E1999" s="121">
        <v>43392</v>
      </c>
      <c r="F1999" t="s">
        <v>3812</v>
      </c>
      <c r="H1999" t="s">
        <v>5710</v>
      </c>
      <c r="J1999">
        <v>0</v>
      </c>
    </row>
    <row r="2000" spans="1:10">
      <c r="A2000" t="s">
        <v>5306</v>
      </c>
      <c r="B2000" t="s">
        <v>8423</v>
      </c>
      <c r="C2000" t="s">
        <v>4138</v>
      </c>
      <c r="D2000" t="s">
        <v>4137</v>
      </c>
      <c r="E2000" s="121">
        <v>43392</v>
      </c>
      <c r="F2000" t="s">
        <v>2316</v>
      </c>
      <c r="H2000" t="s">
        <v>5711</v>
      </c>
      <c r="J2000">
        <v>0</v>
      </c>
    </row>
    <row r="2001" spans="1:10">
      <c r="A2001" t="s">
        <v>5340</v>
      </c>
      <c r="B2001" t="s">
        <v>8424</v>
      </c>
      <c r="C2001" t="s">
        <v>4140</v>
      </c>
      <c r="D2001" t="s">
        <v>4139</v>
      </c>
      <c r="E2001" s="121">
        <v>43397</v>
      </c>
      <c r="F2001" t="s">
        <v>1738</v>
      </c>
      <c r="H2001" t="s">
        <v>5721</v>
      </c>
      <c r="J2001">
        <v>0</v>
      </c>
    </row>
    <row r="2002" spans="1:10">
      <c r="A2002" t="s">
        <v>5340</v>
      </c>
      <c r="B2002" t="s">
        <v>8425</v>
      </c>
      <c r="C2002" t="s">
        <v>4142</v>
      </c>
      <c r="D2002" t="s">
        <v>4141</v>
      </c>
      <c r="E2002" s="121">
        <v>43398</v>
      </c>
      <c r="F2002" t="s">
        <v>1738</v>
      </c>
      <c r="H2002" t="s">
        <v>5388</v>
      </c>
      <c r="J2002">
        <v>0</v>
      </c>
    </row>
    <row r="2003" spans="1:10">
      <c r="A2003" t="s">
        <v>5306</v>
      </c>
      <c r="B2003" t="s">
        <v>8426</v>
      </c>
      <c r="C2003" t="s">
        <v>4144</v>
      </c>
      <c r="D2003" t="s">
        <v>4143</v>
      </c>
      <c r="E2003" s="121">
        <v>43397</v>
      </c>
      <c r="F2003" t="s">
        <v>3812</v>
      </c>
      <c r="H2003" t="s">
        <v>5722</v>
      </c>
      <c r="J2003">
        <v>1</v>
      </c>
    </row>
    <row r="2004" spans="1:10">
      <c r="A2004" t="s">
        <v>5306</v>
      </c>
      <c r="B2004" t="s">
        <v>7891</v>
      </c>
      <c r="C2004" t="s">
        <v>2963</v>
      </c>
      <c r="D2004" t="s">
        <v>4145</v>
      </c>
      <c r="E2004" s="121">
        <v>43396</v>
      </c>
      <c r="F2004" t="s">
        <v>3812</v>
      </c>
      <c r="H2004" t="s">
        <v>5710</v>
      </c>
      <c r="J2004">
        <v>1</v>
      </c>
    </row>
    <row r="2005" spans="1:10">
      <c r="A2005" t="s">
        <v>5306</v>
      </c>
      <c r="B2005" t="s">
        <v>8314</v>
      </c>
      <c r="C2005" t="s">
        <v>3881</v>
      </c>
      <c r="D2005" t="s">
        <v>4146</v>
      </c>
      <c r="E2005" s="121">
        <v>43393</v>
      </c>
      <c r="F2005" t="s">
        <v>3812</v>
      </c>
      <c r="H2005" t="s">
        <v>5710</v>
      </c>
      <c r="J2005">
        <v>0</v>
      </c>
    </row>
    <row r="2006" spans="1:10">
      <c r="A2006" t="s">
        <v>5306</v>
      </c>
      <c r="B2006" t="s">
        <v>6546</v>
      </c>
      <c r="C2006" t="s">
        <v>198</v>
      </c>
      <c r="D2006" t="s">
        <v>4147</v>
      </c>
      <c r="E2006" s="121">
        <v>43395</v>
      </c>
      <c r="F2006" t="s">
        <v>3812</v>
      </c>
      <c r="H2006" t="s">
        <v>5711</v>
      </c>
      <c r="J2006">
        <v>0</v>
      </c>
    </row>
    <row r="2007" spans="1:10">
      <c r="A2007" t="s">
        <v>5306</v>
      </c>
      <c r="B2007" t="s">
        <v>6505</v>
      </c>
      <c r="C2007" t="s">
        <v>111</v>
      </c>
      <c r="D2007" t="s">
        <v>4148</v>
      </c>
      <c r="E2007" s="121">
        <v>43397</v>
      </c>
      <c r="F2007" t="s">
        <v>3812</v>
      </c>
      <c r="H2007" t="s">
        <v>5711</v>
      </c>
      <c r="J2007">
        <v>0</v>
      </c>
    </row>
    <row r="2008" spans="1:10">
      <c r="A2008" t="s">
        <v>5306</v>
      </c>
      <c r="B2008" t="s">
        <v>8427</v>
      </c>
      <c r="C2008" t="s">
        <v>4150</v>
      </c>
      <c r="D2008" t="s">
        <v>4149</v>
      </c>
      <c r="E2008" s="121">
        <v>43402</v>
      </c>
      <c r="F2008" t="s">
        <v>3812</v>
      </c>
      <c r="H2008" t="s">
        <v>5710</v>
      </c>
      <c r="J2008">
        <v>1</v>
      </c>
    </row>
    <row r="2009" spans="1:10">
      <c r="A2009" t="s">
        <v>5306</v>
      </c>
      <c r="B2009" t="s">
        <v>8428</v>
      </c>
      <c r="C2009" t="s">
        <v>4152</v>
      </c>
      <c r="D2009" t="s">
        <v>4151</v>
      </c>
      <c r="E2009" s="121">
        <v>43402</v>
      </c>
      <c r="F2009" t="s">
        <v>3812</v>
      </c>
      <c r="H2009" t="s">
        <v>5710</v>
      </c>
      <c r="J2009">
        <v>1</v>
      </c>
    </row>
    <row r="2010" spans="1:10">
      <c r="A2010" t="s">
        <v>5306</v>
      </c>
      <c r="B2010" t="s">
        <v>8429</v>
      </c>
      <c r="C2010" t="s">
        <v>4154</v>
      </c>
      <c r="D2010" t="s">
        <v>4153</v>
      </c>
      <c r="E2010" s="121">
        <v>43402</v>
      </c>
      <c r="F2010" t="s">
        <v>3812</v>
      </c>
      <c r="H2010" t="s">
        <v>5710</v>
      </c>
      <c r="J2010">
        <v>0</v>
      </c>
    </row>
    <row r="2011" spans="1:10">
      <c r="A2011" t="s">
        <v>5306</v>
      </c>
      <c r="B2011" t="s">
        <v>8430</v>
      </c>
      <c r="C2011" t="s">
        <v>4156</v>
      </c>
      <c r="D2011" t="s">
        <v>4155</v>
      </c>
      <c r="E2011" s="121">
        <v>43402</v>
      </c>
      <c r="F2011" t="s">
        <v>3812</v>
      </c>
      <c r="H2011" t="s">
        <v>5710</v>
      </c>
      <c r="J2011">
        <v>0</v>
      </c>
    </row>
    <row r="2012" spans="1:10">
      <c r="A2012" t="s">
        <v>5306</v>
      </c>
      <c r="B2012" t="s">
        <v>8431</v>
      </c>
      <c r="C2012" t="s">
        <v>4158</v>
      </c>
      <c r="D2012" t="s">
        <v>4157</v>
      </c>
      <c r="E2012" s="121">
        <v>43402</v>
      </c>
      <c r="F2012" t="s">
        <v>3812</v>
      </c>
      <c r="H2012" t="s">
        <v>5715</v>
      </c>
      <c r="J2012">
        <v>0</v>
      </c>
    </row>
    <row r="2013" spans="1:10">
      <c r="A2013" t="s">
        <v>5306</v>
      </c>
      <c r="B2013" t="s">
        <v>8432</v>
      </c>
      <c r="C2013" t="s">
        <v>4160</v>
      </c>
      <c r="D2013" t="s">
        <v>4159</v>
      </c>
      <c r="E2013" s="121">
        <v>43403</v>
      </c>
      <c r="F2013" t="s">
        <v>2316</v>
      </c>
      <c r="H2013" t="s">
        <v>5711</v>
      </c>
      <c r="J2013">
        <v>0</v>
      </c>
    </row>
    <row r="2014" spans="1:10">
      <c r="A2014" t="s">
        <v>5306</v>
      </c>
      <c r="B2014" t="s">
        <v>8433</v>
      </c>
      <c r="C2014" t="s">
        <v>4162</v>
      </c>
      <c r="D2014" t="s">
        <v>4161</v>
      </c>
      <c r="E2014" s="121">
        <v>43404</v>
      </c>
      <c r="F2014" t="s">
        <v>2316</v>
      </c>
      <c r="H2014" t="s">
        <v>5711</v>
      </c>
      <c r="J2014">
        <v>0</v>
      </c>
    </row>
    <row r="2015" spans="1:10">
      <c r="A2015" t="s">
        <v>5306</v>
      </c>
      <c r="B2015" t="s">
        <v>8434</v>
      </c>
      <c r="C2015" t="s">
        <v>4164</v>
      </c>
      <c r="D2015" t="s">
        <v>4163</v>
      </c>
      <c r="E2015" s="121">
        <v>43405</v>
      </c>
      <c r="F2015" t="s">
        <v>2316</v>
      </c>
      <c r="H2015" t="s">
        <v>5711</v>
      </c>
      <c r="J2015">
        <v>0</v>
      </c>
    </row>
    <row r="2016" spans="1:10">
      <c r="A2016" t="s">
        <v>5306</v>
      </c>
      <c r="B2016" t="s">
        <v>8435</v>
      </c>
      <c r="C2016" t="s">
        <v>4166</v>
      </c>
      <c r="D2016" t="s">
        <v>4165</v>
      </c>
      <c r="E2016" s="121">
        <v>43406</v>
      </c>
      <c r="F2016" t="s">
        <v>3812</v>
      </c>
      <c r="H2016" t="s">
        <v>5718</v>
      </c>
      <c r="J2016">
        <v>0</v>
      </c>
    </row>
    <row r="2017" spans="1:10">
      <c r="A2017" t="s">
        <v>5306</v>
      </c>
      <c r="B2017" t="s">
        <v>8436</v>
      </c>
      <c r="C2017" t="s">
        <v>4168</v>
      </c>
      <c r="D2017" t="s">
        <v>4167</v>
      </c>
      <c r="E2017" s="121">
        <v>43407</v>
      </c>
      <c r="F2017" t="s">
        <v>3812</v>
      </c>
      <c r="H2017" t="s">
        <v>5712</v>
      </c>
      <c r="J2017">
        <v>1</v>
      </c>
    </row>
    <row r="2018" spans="1:10">
      <c r="A2018" t="s">
        <v>5306</v>
      </c>
      <c r="B2018" t="s">
        <v>8427</v>
      </c>
      <c r="C2018" t="s">
        <v>4150</v>
      </c>
      <c r="D2018" t="s">
        <v>4169</v>
      </c>
      <c r="E2018" s="121">
        <v>43400</v>
      </c>
      <c r="F2018" t="s">
        <v>3812</v>
      </c>
      <c r="H2018" t="s">
        <v>5681</v>
      </c>
      <c r="J2018">
        <v>1</v>
      </c>
    </row>
    <row r="2019" spans="1:10">
      <c r="A2019" t="s">
        <v>5306</v>
      </c>
      <c r="B2019" t="s">
        <v>8426</v>
      </c>
      <c r="C2019" t="s">
        <v>4144</v>
      </c>
      <c r="D2019" t="s">
        <v>4170</v>
      </c>
      <c r="E2019" s="121">
        <v>43400</v>
      </c>
      <c r="F2019" t="s">
        <v>3812</v>
      </c>
      <c r="H2019" t="s">
        <v>5723</v>
      </c>
      <c r="J2019">
        <v>1</v>
      </c>
    </row>
    <row r="2020" spans="1:10">
      <c r="A2020" t="s">
        <v>5306</v>
      </c>
      <c r="B2020" t="s">
        <v>8238</v>
      </c>
      <c r="C2020" t="s">
        <v>3709</v>
      </c>
      <c r="D2020" t="s">
        <v>4171</v>
      </c>
      <c r="E2020" s="121">
        <v>43400</v>
      </c>
      <c r="F2020" t="s">
        <v>3812</v>
      </c>
      <c r="H2020" t="s">
        <v>5723</v>
      </c>
      <c r="J2020">
        <v>1</v>
      </c>
    </row>
    <row r="2021" spans="1:10">
      <c r="A2021" t="s">
        <v>5306</v>
      </c>
      <c r="B2021" t="s">
        <v>6589</v>
      </c>
      <c r="C2021" t="s">
        <v>286</v>
      </c>
      <c r="D2021" t="s">
        <v>4172</v>
      </c>
      <c r="E2021" s="121">
        <v>43400</v>
      </c>
      <c r="F2021" t="s">
        <v>3812</v>
      </c>
      <c r="H2021" t="s">
        <v>5723</v>
      </c>
      <c r="J2021">
        <v>1</v>
      </c>
    </row>
    <row r="2022" spans="1:10">
      <c r="A2022" t="s">
        <v>58</v>
      </c>
      <c r="B2022" t="s">
        <v>8437</v>
      </c>
      <c r="C2022" t="s">
        <v>4174</v>
      </c>
      <c r="D2022" t="s">
        <v>4173</v>
      </c>
      <c r="E2022" s="121" t="s">
        <v>4175</v>
      </c>
      <c r="F2022" t="s">
        <v>15</v>
      </c>
      <c r="H2022" t="s">
        <v>5724</v>
      </c>
      <c r="J2022">
        <v>0</v>
      </c>
    </row>
    <row r="2023" spans="1:10">
      <c r="A2023" t="s">
        <v>5306</v>
      </c>
      <c r="B2023" t="s">
        <v>8438</v>
      </c>
      <c r="C2023" t="s">
        <v>4177</v>
      </c>
      <c r="D2023" t="s">
        <v>4176</v>
      </c>
      <c r="E2023" s="121">
        <v>43405</v>
      </c>
      <c r="F2023" t="s">
        <v>3812</v>
      </c>
      <c r="H2023" t="s">
        <v>5715</v>
      </c>
      <c r="J2023">
        <v>1</v>
      </c>
    </row>
    <row r="2024" spans="1:10">
      <c r="A2024" t="s">
        <v>5438</v>
      </c>
      <c r="B2024" t="s">
        <v>8439</v>
      </c>
      <c r="C2024" t="s">
        <v>4179</v>
      </c>
      <c r="D2024" t="s">
        <v>4178</v>
      </c>
      <c r="E2024" s="121" t="s">
        <v>104</v>
      </c>
      <c r="F2024" t="s">
        <v>3812</v>
      </c>
      <c r="H2024" t="s">
        <v>5628</v>
      </c>
    </row>
    <row r="2025" spans="1:10">
      <c r="A2025" t="s">
        <v>5438</v>
      </c>
      <c r="B2025" t="s">
        <v>8440</v>
      </c>
      <c r="C2025" t="s">
        <v>4181</v>
      </c>
      <c r="D2025" t="s">
        <v>4180</v>
      </c>
      <c r="E2025" s="121" t="s">
        <v>104</v>
      </c>
      <c r="F2025" t="s">
        <v>3812</v>
      </c>
      <c r="H2025" t="s">
        <v>5700</v>
      </c>
    </row>
    <row r="2026" spans="1:10">
      <c r="A2026" t="s">
        <v>5438</v>
      </c>
      <c r="B2026" t="s">
        <v>8441</v>
      </c>
      <c r="C2026" t="s">
        <v>4183</v>
      </c>
      <c r="D2026" t="s">
        <v>4182</v>
      </c>
      <c r="E2026" s="121" t="s">
        <v>104</v>
      </c>
      <c r="F2026" t="s">
        <v>3812</v>
      </c>
      <c r="H2026" t="s">
        <v>5700</v>
      </c>
    </row>
    <row r="2027" spans="1:10">
      <c r="A2027" t="s">
        <v>5469</v>
      </c>
      <c r="B2027" t="s">
        <v>8442</v>
      </c>
      <c r="C2027" t="s">
        <v>4185</v>
      </c>
      <c r="D2027" t="s">
        <v>4184</v>
      </c>
      <c r="E2027" s="121" t="s">
        <v>104</v>
      </c>
      <c r="F2027" t="s">
        <v>3812</v>
      </c>
      <c r="H2027" t="s">
        <v>5542</v>
      </c>
    </row>
    <row r="2028" spans="1:10">
      <c r="A2028" t="s">
        <v>5469</v>
      </c>
      <c r="B2028" t="s">
        <v>8443</v>
      </c>
      <c r="C2028" t="s">
        <v>4187</v>
      </c>
      <c r="D2028" t="s">
        <v>4186</v>
      </c>
      <c r="E2028" s="121" t="s">
        <v>104</v>
      </c>
      <c r="F2028" t="s">
        <v>3812</v>
      </c>
      <c r="H2028" t="s">
        <v>5725</v>
      </c>
    </row>
    <row r="2029" spans="1:10">
      <c r="A2029" t="s">
        <v>5306</v>
      </c>
      <c r="B2029" t="s">
        <v>8444</v>
      </c>
      <c r="C2029" t="s">
        <v>4189</v>
      </c>
      <c r="D2029" t="s">
        <v>4188</v>
      </c>
      <c r="E2029" s="121" t="s">
        <v>104</v>
      </c>
      <c r="F2029" t="s">
        <v>3812</v>
      </c>
      <c r="H2029" t="s">
        <v>5722</v>
      </c>
    </row>
    <row r="2030" spans="1:10">
      <c r="A2030" t="s">
        <v>5306</v>
      </c>
      <c r="B2030" t="s">
        <v>8445</v>
      </c>
      <c r="C2030" t="s">
        <v>4191</v>
      </c>
      <c r="D2030" t="s">
        <v>4190</v>
      </c>
      <c r="E2030" s="121" t="s">
        <v>104</v>
      </c>
      <c r="F2030" t="s">
        <v>3812</v>
      </c>
      <c r="H2030" t="s">
        <v>5726</v>
      </c>
    </row>
    <row r="2031" spans="1:10">
      <c r="A2031" t="s">
        <v>5389</v>
      </c>
      <c r="B2031" t="s">
        <v>8446</v>
      </c>
      <c r="C2031" t="s">
        <v>4193</v>
      </c>
      <c r="D2031" t="s">
        <v>4192</v>
      </c>
      <c r="E2031" s="121" t="s">
        <v>104</v>
      </c>
      <c r="F2031" t="s">
        <v>3812</v>
      </c>
      <c r="H2031" t="s">
        <v>5632</v>
      </c>
    </row>
    <row r="2032" spans="1:10">
      <c r="A2032" t="s">
        <v>5389</v>
      </c>
      <c r="B2032" t="s">
        <v>8447</v>
      </c>
      <c r="C2032" t="s">
        <v>4195</v>
      </c>
      <c r="D2032" t="s">
        <v>4194</v>
      </c>
      <c r="E2032" s="121" t="s">
        <v>104</v>
      </c>
      <c r="F2032" t="s">
        <v>3812</v>
      </c>
      <c r="H2032" t="s">
        <v>5698</v>
      </c>
    </row>
    <row r="2033" spans="1:10">
      <c r="A2033" t="s">
        <v>5389</v>
      </c>
      <c r="B2033" t="s">
        <v>8448</v>
      </c>
      <c r="C2033" t="s">
        <v>4197</v>
      </c>
      <c r="D2033" t="s">
        <v>4196</v>
      </c>
      <c r="E2033" s="121" t="s">
        <v>104</v>
      </c>
      <c r="F2033" t="s">
        <v>3812</v>
      </c>
      <c r="H2033" t="s">
        <v>5425</v>
      </c>
    </row>
    <row r="2034" spans="1:10">
      <c r="A2034" t="s">
        <v>5389</v>
      </c>
      <c r="B2034" t="s">
        <v>8449</v>
      </c>
      <c r="C2034" t="s">
        <v>4199</v>
      </c>
      <c r="D2034" t="s">
        <v>4198</v>
      </c>
      <c r="E2034" s="121" t="s">
        <v>104</v>
      </c>
      <c r="F2034" t="s">
        <v>3812</v>
      </c>
      <c r="H2034" t="s">
        <v>5609</v>
      </c>
    </row>
    <row r="2035" spans="1:10">
      <c r="A2035" t="s">
        <v>5389</v>
      </c>
      <c r="B2035" t="s">
        <v>6820</v>
      </c>
      <c r="C2035" t="s">
        <v>785</v>
      </c>
      <c r="D2035" t="s">
        <v>4200</v>
      </c>
      <c r="E2035" s="121" t="s">
        <v>104</v>
      </c>
      <c r="F2035" t="s">
        <v>3812</v>
      </c>
      <c r="H2035" t="s">
        <v>5696</v>
      </c>
    </row>
    <row r="2036" spans="1:10">
      <c r="A2036" t="s">
        <v>5389</v>
      </c>
      <c r="B2036" t="s">
        <v>8450</v>
      </c>
      <c r="C2036" t="s">
        <v>4202</v>
      </c>
      <c r="D2036" t="s">
        <v>4201</v>
      </c>
      <c r="E2036" s="121" t="s">
        <v>104</v>
      </c>
      <c r="F2036" t="s">
        <v>3812</v>
      </c>
      <c r="H2036" t="s">
        <v>5670</v>
      </c>
    </row>
    <row r="2037" spans="1:10">
      <c r="A2037" t="s">
        <v>5389</v>
      </c>
      <c r="B2037" t="s">
        <v>8451</v>
      </c>
      <c r="C2037" t="s">
        <v>4204</v>
      </c>
      <c r="D2037" t="s">
        <v>4203</v>
      </c>
      <c r="E2037" s="121" t="s">
        <v>104</v>
      </c>
      <c r="F2037" t="s">
        <v>2316</v>
      </c>
      <c r="H2037" t="s">
        <v>5395</v>
      </c>
    </row>
    <row r="2038" spans="1:10">
      <c r="A2038" t="s">
        <v>5340</v>
      </c>
      <c r="B2038" t="s">
        <v>8452</v>
      </c>
      <c r="C2038" t="s">
        <v>4206</v>
      </c>
      <c r="D2038" t="s">
        <v>4205</v>
      </c>
      <c r="E2038" s="121">
        <v>43405</v>
      </c>
      <c r="F2038" t="s">
        <v>3812</v>
      </c>
      <c r="H2038" t="s">
        <v>5345</v>
      </c>
    </row>
    <row r="2039" spans="1:10">
      <c r="A2039" t="s">
        <v>5469</v>
      </c>
      <c r="B2039" t="s">
        <v>8453</v>
      </c>
      <c r="C2039" t="s">
        <v>4208</v>
      </c>
      <c r="D2039" t="s">
        <v>4207</v>
      </c>
      <c r="E2039" s="121" t="s">
        <v>104</v>
      </c>
      <c r="F2039" t="s">
        <v>3812</v>
      </c>
      <c r="H2039" t="s">
        <v>5699</v>
      </c>
    </row>
    <row r="2040" spans="1:10">
      <c r="A2040" t="s">
        <v>5469</v>
      </c>
      <c r="B2040" t="s">
        <v>8454</v>
      </c>
      <c r="C2040" t="s">
        <v>4210</v>
      </c>
      <c r="D2040" t="s">
        <v>4209</v>
      </c>
      <c r="E2040" s="121" t="s">
        <v>104</v>
      </c>
      <c r="F2040" t="s">
        <v>3812</v>
      </c>
      <c r="H2040" t="s">
        <v>5699</v>
      </c>
    </row>
    <row r="2041" spans="1:10">
      <c r="A2041" t="s">
        <v>5306</v>
      </c>
      <c r="B2041" t="s">
        <v>8455</v>
      </c>
      <c r="C2041" t="s">
        <v>4212</v>
      </c>
      <c r="D2041" t="s">
        <v>4211</v>
      </c>
      <c r="E2041" s="121" t="s">
        <v>104</v>
      </c>
      <c r="F2041" t="s">
        <v>3812</v>
      </c>
      <c r="H2041" t="s">
        <v>5710</v>
      </c>
    </row>
    <row r="2042" spans="1:10">
      <c r="A2042" t="s">
        <v>5306</v>
      </c>
      <c r="B2042" t="s">
        <v>8456</v>
      </c>
      <c r="C2042" t="s">
        <v>4214</v>
      </c>
      <c r="D2042" t="s">
        <v>4213</v>
      </c>
      <c r="E2042" s="121" t="s">
        <v>104</v>
      </c>
      <c r="F2042" t="s">
        <v>3812</v>
      </c>
      <c r="H2042" t="s">
        <v>5726</v>
      </c>
    </row>
    <row r="2043" spans="1:10">
      <c r="A2043" t="s">
        <v>5469</v>
      </c>
      <c r="B2043" t="s">
        <v>8457</v>
      </c>
      <c r="C2043" t="s">
        <v>4216</v>
      </c>
      <c r="D2043" t="s">
        <v>4215</v>
      </c>
      <c r="E2043" s="121" t="s">
        <v>4217</v>
      </c>
      <c r="F2043" t="s">
        <v>107</v>
      </c>
      <c r="H2043" t="s">
        <v>5727</v>
      </c>
    </row>
    <row r="2044" spans="1:10">
      <c r="A2044" t="s">
        <v>58</v>
      </c>
      <c r="B2044" t="s">
        <v>7095</v>
      </c>
      <c r="C2044" t="s">
        <v>19</v>
      </c>
      <c r="D2044" t="s">
        <v>60</v>
      </c>
      <c r="E2044" s="121" t="s">
        <v>104</v>
      </c>
      <c r="F2044" t="s">
        <v>15</v>
      </c>
      <c r="H2044" t="s">
        <v>5517</v>
      </c>
      <c r="J2044">
        <v>1</v>
      </c>
    </row>
    <row r="2045" spans="1:10">
      <c r="A2045" t="s">
        <v>5469</v>
      </c>
      <c r="B2045" t="s">
        <v>8458</v>
      </c>
      <c r="C2045" t="s">
        <v>4219</v>
      </c>
      <c r="D2045" t="s">
        <v>4218</v>
      </c>
      <c r="E2045" s="121" t="s">
        <v>104</v>
      </c>
      <c r="F2045" t="s">
        <v>203</v>
      </c>
      <c r="H2045" t="s">
        <v>5728</v>
      </c>
    </row>
    <row r="2046" spans="1:10">
      <c r="A2046" t="s">
        <v>5306</v>
      </c>
      <c r="B2046" t="s">
        <v>8459</v>
      </c>
      <c r="C2046" t="s">
        <v>4221</v>
      </c>
      <c r="D2046" t="s">
        <v>4220</v>
      </c>
      <c r="E2046" s="121" t="s">
        <v>104</v>
      </c>
      <c r="F2046" t="s">
        <v>3812</v>
      </c>
      <c r="H2046" t="s">
        <v>5710</v>
      </c>
    </row>
    <row r="2047" spans="1:10">
      <c r="A2047" t="s">
        <v>5389</v>
      </c>
      <c r="B2047" t="s">
        <v>8460</v>
      </c>
      <c r="C2047" t="s">
        <v>4223</v>
      </c>
      <c r="D2047" t="s">
        <v>4222</v>
      </c>
      <c r="E2047" s="121">
        <v>43411</v>
      </c>
      <c r="F2047" t="s">
        <v>1738</v>
      </c>
      <c r="H2047" t="s">
        <v>5696</v>
      </c>
    </row>
    <row r="2048" spans="1:10">
      <c r="A2048" t="s">
        <v>5340</v>
      </c>
      <c r="B2048" t="s">
        <v>8461</v>
      </c>
      <c r="C2048" t="s">
        <v>4225</v>
      </c>
      <c r="D2048" t="s">
        <v>4224</v>
      </c>
      <c r="E2048" s="121">
        <v>43409</v>
      </c>
      <c r="F2048" t="s">
        <v>3812</v>
      </c>
      <c r="H2048" t="s">
        <v>5345</v>
      </c>
    </row>
    <row r="2049" spans="1:8">
      <c r="A2049" t="s">
        <v>5340</v>
      </c>
      <c r="B2049" t="s">
        <v>8462</v>
      </c>
      <c r="C2049" t="s">
        <v>4227</v>
      </c>
      <c r="D2049" t="s">
        <v>4226</v>
      </c>
      <c r="E2049" s="121">
        <v>43409</v>
      </c>
      <c r="F2049" t="s">
        <v>3812</v>
      </c>
      <c r="H2049" t="s">
        <v>5345</v>
      </c>
    </row>
    <row r="2050" spans="1:8">
      <c r="A2050" t="s">
        <v>5340</v>
      </c>
      <c r="B2050" t="s">
        <v>8463</v>
      </c>
      <c r="C2050" t="s">
        <v>4229</v>
      </c>
      <c r="D2050" t="s">
        <v>4228</v>
      </c>
      <c r="E2050" s="121">
        <v>43409</v>
      </c>
      <c r="F2050" t="s">
        <v>2316</v>
      </c>
      <c r="H2050" t="s">
        <v>5345</v>
      </c>
    </row>
    <row r="2051" spans="1:8">
      <c r="A2051" t="s">
        <v>5340</v>
      </c>
      <c r="B2051" t="s">
        <v>8464</v>
      </c>
      <c r="C2051" t="s">
        <v>4231</v>
      </c>
      <c r="D2051" t="s">
        <v>4230</v>
      </c>
      <c r="E2051" s="121">
        <v>43409</v>
      </c>
      <c r="F2051" t="s">
        <v>1738</v>
      </c>
      <c r="H2051" t="s">
        <v>5345</v>
      </c>
    </row>
    <row r="2052" spans="1:8">
      <c r="A2052" t="s">
        <v>5306</v>
      </c>
      <c r="B2052" t="s">
        <v>8465</v>
      </c>
      <c r="C2052" t="s">
        <v>4233</v>
      </c>
      <c r="D2052" t="s">
        <v>4232</v>
      </c>
      <c r="E2052" s="121">
        <v>43409</v>
      </c>
      <c r="F2052" t="s">
        <v>3812</v>
      </c>
      <c r="H2052" t="s">
        <v>5718</v>
      </c>
    </row>
    <row r="2053" spans="1:8">
      <c r="A2053" t="s">
        <v>5306</v>
      </c>
      <c r="B2053" t="s">
        <v>8466</v>
      </c>
      <c r="C2053" t="s">
        <v>4235</v>
      </c>
      <c r="D2053" t="s">
        <v>4234</v>
      </c>
      <c r="E2053" s="121">
        <v>43409</v>
      </c>
      <c r="F2053" t="s">
        <v>3812</v>
      </c>
      <c r="H2053" t="s">
        <v>5710</v>
      </c>
    </row>
    <row r="2054" spans="1:8">
      <c r="A2054" t="s">
        <v>5306</v>
      </c>
      <c r="B2054" t="s">
        <v>8467</v>
      </c>
      <c r="C2054" t="s">
        <v>4237</v>
      </c>
      <c r="D2054" t="s">
        <v>4236</v>
      </c>
      <c r="E2054" s="121">
        <v>43409</v>
      </c>
      <c r="F2054" t="s">
        <v>3812</v>
      </c>
      <c r="H2054" t="s">
        <v>5710</v>
      </c>
    </row>
    <row r="2055" spans="1:8">
      <c r="A2055" t="s">
        <v>5306</v>
      </c>
      <c r="B2055" t="s">
        <v>8468</v>
      </c>
      <c r="C2055" t="s">
        <v>4239</v>
      </c>
      <c r="D2055" t="s">
        <v>4238</v>
      </c>
      <c r="E2055" s="121">
        <v>43409</v>
      </c>
      <c r="F2055" t="s">
        <v>3812</v>
      </c>
      <c r="H2055" t="s">
        <v>5710</v>
      </c>
    </row>
    <row r="2056" spans="1:8">
      <c r="A2056" t="s">
        <v>5306</v>
      </c>
      <c r="B2056" t="s">
        <v>8469</v>
      </c>
      <c r="C2056" t="s">
        <v>4241</v>
      </c>
      <c r="D2056" t="s">
        <v>4240</v>
      </c>
      <c r="E2056" s="121">
        <v>43409</v>
      </c>
      <c r="F2056" t="s">
        <v>3812</v>
      </c>
      <c r="H2056" t="s">
        <v>5722</v>
      </c>
    </row>
    <row r="2057" spans="1:8">
      <c r="A2057" t="s">
        <v>5306</v>
      </c>
      <c r="B2057" t="s">
        <v>8470</v>
      </c>
      <c r="C2057" t="s">
        <v>4243</v>
      </c>
      <c r="D2057" t="s">
        <v>4242</v>
      </c>
      <c r="E2057" s="121">
        <v>43409</v>
      </c>
      <c r="F2057" t="s">
        <v>3812</v>
      </c>
      <c r="H2057" t="s">
        <v>5710</v>
      </c>
    </row>
    <row r="2058" spans="1:8">
      <c r="A2058" t="s">
        <v>5469</v>
      </c>
      <c r="B2058" t="s">
        <v>8471</v>
      </c>
      <c r="C2058" t="s">
        <v>4245</v>
      </c>
      <c r="D2058" t="s">
        <v>4244</v>
      </c>
      <c r="E2058" s="121" t="s">
        <v>4246</v>
      </c>
      <c r="F2058" t="s">
        <v>3812</v>
      </c>
      <c r="H2058" t="s">
        <v>5490</v>
      </c>
    </row>
    <row r="2059" spans="1:8">
      <c r="A2059" t="s">
        <v>5306</v>
      </c>
      <c r="B2059" t="s">
        <v>8472</v>
      </c>
      <c r="C2059" t="s">
        <v>4248</v>
      </c>
      <c r="D2059" t="s">
        <v>4247</v>
      </c>
      <c r="E2059" s="121" t="s">
        <v>4246</v>
      </c>
      <c r="F2059" t="s">
        <v>3812</v>
      </c>
      <c r="H2059" t="s">
        <v>5726</v>
      </c>
    </row>
    <row r="2060" spans="1:8">
      <c r="A2060" t="s">
        <v>5438</v>
      </c>
      <c r="B2060" t="s">
        <v>8473</v>
      </c>
      <c r="C2060" t="s">
        <v>4250</v>
      </c>
      <c r="D2060" t="s">
        <v>4249</v>
      </c>
      <c r="E2060" s="121" t="s">
        <v>4246</v>
      </c>
      <c r="F2060" t="s">
        <v>3812</v>
      </c>
      <c r="H2060" t="s">
        <v>3301</v>
      </c>
    </row>
    <row r="2061" spans="1:8">
      <c r="A2061" t="s">
        <v>5389</v>
      </c>
      <c r="B2061" t="s">
        <v>8474</v>
      </c>
      <c r="C2061" t="s">
        <v>4252</v>
      </c>
      <c r="D2061" t="s">
        <v>4251</v>
      </c>
      <c r="E2061" s="121">
        <v>43412</v>
      </c>
      <c r="F2061" t="s">
        <v>1738</v>
      </c>
      <c r="H2061" t="s">
        <v>5613</v>
      </c>
    </row>
    <row r="2062" spans="1:8">
      <c r="A2062" t="s">
        <v>5389</v>
      </c>
      <c r="B2062" t="s">
        <v>8475</v>
      </c>
      <c r="C2062" t="s">
        <v>4254</v>
      </c>
      <c r="D2062" t="s">
        <v>4253</v>
      </c>
      <c r="E2062" s="121">
        <v>43412</v>
      </c>
      <c r="F2062" t="s">
        <v>1738</v>
      </c>
      <c r="H2062" t="s">
        <v>5613</v>
      </c>
    </row>
    <row r="2063" spans="1:8">
      <c r="A2063" t="s">
        <v>5306</v>
      </c>
      <c r="B2063" t="s">
        <v>8476</v>
      </c>
      <c r="C2063" t="s">
        <v>4256</v>
      </c>
      <c r="D2063" t="s">
        <v>4255</v>
      </c>
      <c r="E2063" s="121" t="s">
        <v>4257</v>
      </c>
      <c r="F2063" t="s">
        <v>3812</v>
      </c>
      <c r="H2063" t="s">
        <v>5722</v>
      </c>
    </row>
    <row r="2064" spans="1:8">
      <c r="A2064" t="s">
        <v>5306</v>
      </c>
      <c r="B2064" t="s">
        <v>8477</v>
      </c>
      <c r="C2064" t="s">
        <v>4259</v>
      </c>
      <c r="D2064" t="s">
        <v>4258</v>
      </c>
      <c r="E2064" s="121" t="s">
        <v>4260</v>
      </c>
      <c r="F2064" t="s">
        <v>3812</v>
      </c>
      <c r="H2064" t="s">
        <v>5722</v>
      </c>
    </row>
    <row r="2065" spans="1:8">
      <c r="A2065" t="s">
        <v>5389</v>
      </c>
      <c r="B2065" t="s">
        <v>8478</v>
      </c>
      <c r="C2065" t="s">
        <v>4262</v>
      </c>
      <c r="D2065" t="s">
        <v>4261</v>
      </c>
      <c r="E2065" s="121">
        <v>43416</v>
      </c>
      <c r="F2065" t="s">
        <v>1738</v>
      </c>
      <c r="H2065" t="s">
        <v>5654</v>
      </c>
    </row>
    <row r="2066" spans="1:8">
      <c r="A2066" t="s">
        <v>5389</v>
      </c>
      <c r="B2066" t="s">
        <v>8479</v>
      </c>
      <c r="C2066" t="s">
        <v>4264</v>
      </c>
      <c r="D2066" t="s">
        <v>4263</v>
      </c>
      <c r="E2066" s="121">
        <v>43416</v>
      </c>
      <c r="F2066" t="s">
        <v>1738</v>
      </c>
      <c r="H2066" t="s">
        <v>5654</v>
      </c>
    </row>
    <row r="2067" spans="1:8">
      <c r="A2067" t="s">
        <v>5306</v>
      </c>
      <c r="B2067" t="s">
        <v>8480</v>
      </c>
      <c r="C2067" t="s">
        <v>4266</v>
      </c>
      <c r="D2067" t="s">
        <v>4265</v>
      </c>
      <c r="E2067" s="121" t="s">
        <v>4267</v>
      </c>
      <c r="F2067" t="s">
        <v>2316</v>
      </c>
      <c r="H2067" t="s">
        <v>3301</v>
      </c>
    </row>
    <row r="2068" spans="1:8">
      <c r="A2068" t="s">
        <v>5306</v>
      </c>
      <c r="B2068" t="s">
        <v>8481</v>
      </c>
      <c r="C2068" t="s">
        <v>4269</v>
      </c>
      <c r="D2068" t="s">
        <v>4268</v>
      </c>
      <c r="E2068" s="121" t="s">
        <v>4267</v>
      </c>
      <c r="F2068" t="s">
        <v>3812</v>
      </c>
      <c r="H2068" t="s">
        <v>5616</v>
      </c>
    </row>
    <row r="2069" spans="1:8">
      <c r="A2069" t="s">
        <v>5340</v>
      </c>
      <c r="B2069" t="s">
        <v>7898</v>
      </c>
      <c r="C2069" t="s">
        <v>2975</v>
      </c>
      <c r="D2069" t="s">
        <v>4270</v>
      </c>
      <c r="E2069" s="121">
        <v>43416</v>
      </c>
      <c r="F2069" t="s">
        <v>1738</v>
      </c>
      <c r="H2069" t="s">
        <v>5674</v>
      </c>
    </row>
    <row r="2070" spans="1:8">
      <c r="A2070" t="s">
        <v>5306</v>
      </c>
      <c r="B2070" t="s">
        <v>8482</v>
      </c>
      <c r="C2070" t="s">
        <v>4272</v>
      </c>
      <c r="D2070" t="s">
        <v>4271</v>
      </c>
      <c r="E2070" s="121">
        <v>43416</v>
      </c>
      <c r="F2070" t="s">
        <v>3812</v>
      </c>
      <c r="H2070" t="s">
        <v>5712</v>
      </c>
    </row>
    <row r="2071" spans="1:8">
      <c r="A2071" t="s">
        <v>5306</v>
      </c>
      <c r="B2071" t="s">
        <v>8483</v>
      </c>
      <c r="C2071" t="s">
        <v>4274</v>
      </c>
      <c r="D2071" t="s">
        <v>4273</v>
      </c>
      <c r="E2071" s="121">
        <v>43416</v>
      </c>
      <c r="F2071" t="s">
        <v>3812</v>
      </c>
      <c r="H2071" t="s">
        <v>5711</v>
      </c>
    </row>
    <row r="2072" spans="1:8">
      <c r="A2072" t="s">
        <v>5469</v>
      </c>
      <c r="B2072" t="s">
        <v>8484</v>
      </c>
      <c r="C2072" t="s">
        <v>2647</v>
      </c>
      <c r="D2072" t="s">
        <v>4275</v>
      </c>
      <c r="E2072" s="121" t="s">
        <v>4276</v>
      </c>
      <c r="F2072" t="s">
        <v>3812</v>
      </c>
      <c r="H2072" t="s">
        <v>5729</v>
      </c>
    </row>
    <row r="2073" spans="1:8">
      <c r="A2073" t="s">
        <v>5340</v>
      </c>
      <c r="B2073" t="s">
        <v>7830</v>
      </c>
      <c r="C2073" t="s">
        <v>2837</v>
      </c>
      <c r="D2073" t="s">
        <v>4277</v>
      </c>
      <c r="E2073" s="121">
        <v>43417</v>
      </c>
      <c r="F2073" t="s">
        <v>3812</v>
      </c>
      <c r="H2073" t="s">
        <v>5686</v>
      </c>
    </row>
    <row r="2074" spans="1:8">
      <c r="A2074" t="s">
        <v>5340</v>
      </c>
      <c r="B2074" t="s">
        <v>8485</v>
      </c>
      <c r="C2074" t="s">
        <v>4279</v>
      </c>
      <c r="D2074" t="s">
        <v>4278</v>
      </c>
      <c r="E2074" s="121">
        <v>43417</v>
      </c>
      <c r="F2074" t="s">
        <v>1738</v>
      </c>
      <c r="H2074" t="s">
        <v>5345</v>
      </c>
    </row>
    <row r="2075" spans="1:8">
      <c r="A2075" t="s">
        <v>5438</v>
      </c>
      <c r="B2075" t="s">
        <v>8486</v>
      </c>
      <c r="C2075" t="s">
        <v>4281</v>
      </c>
      <c r="D2075" t="s">
        <v>4280</v>
      </c>
      <c r="E2075" s="121">
        <v>43419</v>
      </c>
      <c r="F2075" t="s">
        <v>107</v>
      </c>
      <c r="H2075" t="s">
        <v>3301</v>
      </c>
    </row>
    <row r="2076" spans="1:8">
      <c r="A2076" t="s">
        <v>5306</v>
      </c>
      <c r="B2076" t="s">
        <v>8487</v>
      </c>
      <c r="C2076" t="s">
        <v>4283</v>
      </c>
      <c r="D2076" t="s">
        <v>4282</v>
      </c>
      <c r="E2076" s="121">
        <v>43418</v>
      </c>
      <c r="F2076" t="s">
        <v>3812</v>
      </c>
      <c r="H2076" t="s">
        <v>5723</v>
      </c>
    </row>
    <row r="2077" spans="1:8">
      <c r="A2077" t="s">
        <v>5306</v>
      </c>
      <c r="B2077" t="s">
        <v>8488</v>
      </c>
      <c r="C2077" t="s">
        <v>4285</v>
      </c>
      <c r="D2077" t="s">
        <v>4284</v>
      </c>
      <c r="E2077" s="121">
        <v>43421</v>
      </c>
      <c r="F2077" t="s">
        <v>3424</v>
      </c>
      <c r="H2077" t="s">
        <v>5711</v>
      </c>
    </row>
    <row r="2078" spans="1:8">
      <c r="A2078" t="s">
        <v>5389</v>
      </c>
      <c r="B2078" t="s">
        <v>8489</v>
      </c>
      <c r="C2078" t="s">
        <v>2176</v>
      </c>
      <c r="D2078" t="s">
        <v>4286</v>
      </c>
      <c r="E2078" s="121">
        <v>43424</v>
      </c>
      <c r="F2078" t="s">
        <v>3812</v>
      </c>
      <c r="H2078" t="s">
        <v>5696</v>
      </c>
    </row>
    <row r="2079" spans="1:8">
      <c r="A2079" t="s">
        <v>5306</v>
      </c>
      <c r="B2079" t="s">
        <v>7468</v>
      </c>
      <c r="C2079" t="s">
        <v>2097</v>
      </c>
      <c r="D2079" t="s">
        <v>4287</v>
      </c>
      <c r="E2079" s="121">
        <v>43423</v>
      </c>
      <c r="F2079" t="s">
        <v>3812</v>
      </c>
      <c r="H2079" t="s">
        <v>5730</v>
      </c>
    </row>
    <row r="2080" spans="1:8">
      <c r="A2080" t="s">
        <v>5340</v>
      </c>
      <c r="B2080" t="s">
        <v>8490</v>
      </c>
      <c r="C2080" t="s">
        <v>4289</v>
      </c>
      <c r="D2080" t="s">
        <v>4288</v>
      </c>
      <c r="E2080" s="121">
        <v>43417</v>
      </c>
      <c r="F2080" t="s">
        <v>107</v>
      </c>
      <c r="H2080" t="s">
        <v>5731</v>
      </c>
    </row>
    <row r="2081" spans="1:8">
      <c r="A2081" t="s">
        <v>5340</v>
      </c>
      <c r="B2081" t="s">
        <v>8491</v>
      </c>
      <c r="C2081" t="s">
        <v>4291</v>
      </c>
      <c r="D2081" t="s">
        <v>4290</v>
      </c>
      <c r="E2081" s="121">
        <v>43423</v>
      </c>
      <c r="F2081" t="s">
        <v>1738</v>
      </c>
      <c r="H2081" t="s">
        <v>5674</v>
      </c>
    </row>
    <row r="2082" spans="1:8">
      <c r="A2082" t="s">
        <v>58</v>
      </c>
      <c r="B2082" t="s">
        <v>8492</v>
      </c>
      <c r="C2082" t="s">
        <v>4293</v>
      </c>
      <c r="D2082" t="s">
        <v>4292</v>
      </c>
      <c r="E2082" s="121" t="s">
        <v>4294</v>
      </c>
      <c r="F2082" t="s">
        <v>15</v>
      </c>
      <c r="H2082" t="s">
        <v>4735</v>
      </c>
    </row>
    <row r="2083" spans="1:8">
      <c r="A2083" t="s">
        <v>5389</v>
      </c>
      <c r="B2083" t="s">
        <v>8493</v>
      </c>
      <c r="C2083" t="s">
        <v>4296</v>
      </c>
      <c r="D2083" t="s">
        <v>4295</v>
      </c>
      <c r="E2083" s="121" t="s">
        <v>4297</v>
      </c>
      <c r="F2083" t="s">
        <v>3424</v>
      </c>
      <c r="H2083" t="s">
        <v>5435</v>
      </c>
    </row>
    <row r="2084" spans="1:8">
      <c r="A2084" t="s">
        <v>5438</v>
      </c>
      <c r="B2084" t="s">
        <v>8494</v>
      </c>
      <c r="C2084" t="s">
        <v>4299</v>
      </c>
      <c r="D2084" t="s">
        <v>4298</v>
      </c>
      <c r="E2084" s="121" t="s">
        <v>4300</v>
      </c>
      <c r="F2084" t="s">
        <v>3812</v>
      </c>
      <c r="H2084" t="s">
        <v>5652</v>
      </c>
    </row>
    <row r="2085" spans="1:8">
      <c r="A2085" t="s">
        <v>5438</v>
      </c>
      <c r="B2085" t="s">
        <v>8495</v>
      </c>
      <c r="C2085" t="s">
        <v>4302</v>
      </c>
      <c r="D2085" t="s">
        <v>4301</v>
      </c>
      <c r="E2085" s="121" t="s">
        <v>4300</v>
      </c>
      <c r="F2085" t="s">
        <v>3812</v>
      </c>
      <c r="H2085" t="s">
        <v>5652</v>
      </c>
    </row>
    <row r="2086" spans="1:8">
      <c r="A2086" t="s">
        <v>5340</v>
      </c>
      <c r="B2086" t="s">
        <v>8496</v>
      </c>
      <c r="C2086" t="s">
        <v>4304</v>
      </c>
      <c r="D2086" t="s">
        <v>4303</v>
      </c>
      <c r="E2086" s="121">
        <v>43426</v>
      </c>
      <c r="F2086" t="s">
        <v>107</v>
      </c>
      <c r="H2086" t="s">
        <v>5731</v>
      </c>
    </row>
    <row r="2087" spans="1:8">
      <c r="A2087" t="s">
        <v>5469</v>
      </c>
      <c r="B2087" t="s">
        <v>8497</v>
      </c>
      <c r="C2087" t="s">
        <v>4306</v>
      </c>
      <c r="D2087" t="s">
        <v>4305</v>
      </c>
      <c r="E2087" s="121" t="s">
        <v>4297</v>
      </c>
      <c r="F2087" t="s">
        <v>2316</v>
      </c>
      <c r="H2087" t="s">
        <v>5729</v>
      </c>
    </row>
    <row r="2088" spans="1:8">
      <c r="A2088" t="s">
        <v>5306</v>
      </c>
      <c r="B2088" t="s">
        <v>8498</v>
      </c>
      <c r="C2088" t="s">
        <v>4308</v>
      </c>
      <c r="D2088" t="s">
        <v>4307</v>
      </c>
      <c r="E2088" s="121">
        <v>43431</v>
      </c>
      <c r="F2088" t="s">
        <v>3812</v>
      </c>
      <c r="H2088" t="s">
        <v>5732</v>
      </c>
    </row>
    <row r="2089" spans="1:8">
      <c r="A2089" t="s">
        <v>5389</v>
      </c>
      <c r="B2089" t="s">
        <v>8013</v>
      </c>
      <c r="C2089" t="s">
        <v>3218</v>
      </c>
      <c r="D2089" t="s">
        <v>4309</v>
      </c>
      <c r="E2089" s="121">
        <v>43435</v>
      </c>
      <c r="F2089" t="s">
        <v>3812</v>
      </c>
      <c r="H2089" t="s">
        <v>5629</v>
      </c>
    </row>
    <row r="2090" spans="1:8">
      <c r="A2090" t="s">
        <v>5389</v>
      </c>
      <c r="B2090" t="s">
        <v>8499</v>
      </c>
      <c r="C2090" t="s">
        <v>4311</v>
      </c>
      <c r="D2090" t="s">
        <v>4310</v>
      </c>
      <c r="E2090" s="121">
        <v>43435</v>
      </c>
      <c r="F2090" t="s">
        <v>3424</v>
      </c>
      <c r="H2090" t="s">
        <v>5609</v>
      </c>
    </row>
    <row r="2091" spans="1:8">
      <c r="A2091" t="s">
        <v>5438</v>
      </c>
      <c r="B2091" t="s">
        <v>8500</v>
      </c>
      <c r="C2091" t="s">
        <v>4313</v>
      </c>
      <c r="D2091" t="s">
        <v>4312</v>
      </c>
      <c r="E2091" s="121" t="s">
        <v>4314</v>
      </c>
      <c r="F2091" t="s">
        <v>3812</v>
      </c>
      <c r="H2091" t="s">
        <v>5733</v>
      </c>
    </row>
    <row r="2092" spans="1:8">
      <c r="A2092" t="s">
        <v>5469</v>
      </c>
      <c r="B2092" t="s">
        <v>8501</v>
      </c>
      <c r="C2092" t="s">
        <v>4316</v>
      </c>
      <c r="D2092" t="s">
        <v>4315</v>
      </c>
      <c r="E2092" s="121" t="s">
        <v>4317</v>
      </c>
      <c r="F2092" t="s">
        <v>3812</v>
      </c>
      <c r="H2092" t="s">
        <v>5604</v>
      </c>
    </row>
    <row r="2093" spans="1:8">
      <c r="A2093" t="s">
        <v>5469</v>
      </c>
      <c r="B2093" t="s">
        <v>8502</v>
      </c>
      <c r="C2093" t="s">
        <v>4319</v>
      </c>
      <c r="D2093" t="s">
        <v>4318</v>
      </c>
      <c r="E2093" s="121" t="s">
        <v>4320</v>
      </c>
      <c r="F2093" t="s">
        <v>3812</v>
      </c>
      <c r="H2093" t="s">
        <v>5734</v>
      </c>
    </row>
    <row r="2094" spans="1:8">
      <c r="A2094" t="s">
        <v>5469</v>
      </c>
      <c r="B2094" t="s">
        <v>8503</v>
      </c>
      <c r="C2094" t="s">
        <v>4322</v>
      </c>
      <c r="D2094" t="s">
        <v>4321</v>
      </c>
      <c r="E2094" s="121" t="s">
        <v>4320</v>
      </c>
      <c r="F2094" t="s">
        <v>3812</v>
      </c>
      <c r="H2094" t="s">
        <v>5735</v>
      </c>
    </row>
    <row r="2095" spans="1:8">
      <c r="A2095" t="s">
        <v>5469</v>
      </c>
      <c r="B2095" t="s">
        <v>8504</v>
      </c>
      <c r="C2095" t="s">
        <v>4324</v>
      </c>
      <c r="D2095" t="s">
        <v>4323</v>
      </c>
      <c r="E2095" s="121" t="s">
        <v>4320</v>
      </c>
      <c r="F2095" t="s">
        <v>3812</v>
      </c>
      <c r="H2095" t="s">
        <v>5735</v>
      </c>
    </row>
    <row r="2096" spans="1:8">
      <c r="A2096" t="s">
        <v>5469</v>
      </c>
      <c r="B2096" t="s">
        <v>8505</v>
      </c>
      <c r="C2096" t="s">
        <v>4326</v>
      </c>
      <c r="D2096" t="s">
        <v>4325</v>
      </c>
      <c r="E2096" s="121" t="s">
        <v>4320</v>
      </c>
      <c r="F2096" t="s">
        <v>3812</v>
      </c>
      <c r="H2096" t="s">
        <v>5735</v>
      </c>
    </row>
    <row r="2097" spans="1:10">
      <c r="A2097" t="s">
        <v>5306</v>
      </c>
      <c r="B2097" t="s">
        <v>8506</v>
      </c>
      <c r="C2097" t="s">
        <v>4328</v>
      </c>
      <c r="D2097" t="s">
        <v>4327</v>
      </c>
      <c r="E2097" s="121">
        <v>43435</v>
      </c>
      <c r="F2097" t="s">
        <v>3812</v>
      </c>
      <c r="H2097" t="s">
        <v>5726</v>
      </c>
    </row>
    <row r="2098" spans="1:10">
      <c r="A2098" t="s">
        <v>5469</v>
      </c>
      <c r="B2098" t="s">
        <v>8507</v>
      </c>
      <c r="C2098" t="s">
        <v>4330</v>
      </c>
      <c r="D2098" t="s">
        <v>4329</v>
      </c>
      <c r="E2098" s="121" t="s">
        <v>4320</v>
      </c>
      <c r="F2098" t="s">
        <v>3812</v>
      </c>
      <c r="H2098" t="s">
        <v>5590</v>
      </c>
    </row>
    <row r="2099" spans="1:10">
      <c r="A2099" t="s">
        <v>5306</v>
      </c>
      <c r="B2099" t="s">
        <v>6554</v>
      </c>
      <c r="C2099" t="s">
        <v>216</v>
      </c>
      <c r="D2099" t="s">
        <v>4331</v>
      </c>
      <c r="F2099" t="s">
        <v>3812</v>
      </c>
      <c r="H2099" t="s">
        <v>5736</v>
      </c>
    </row>
    <row r="2100" spans="1:10">
      <c r="A2100" t="s">
        <v>5306</v>
      </c>
      <c r="B2100" t="s">
        <v>8508</v>
      </c>
      <c r="C2100" t="s">
        <v>4333</v>
      </c>
      <c r="D2100" t="s">
        <v>4332</v>
      </c>
      <c r="F2100" t="s">
        <v>2316</v>
      </c>
      <c r="H2100" t="s">
        <v>5737</v>
      </c>
    </row>
    <row r="2101" spans="1:10">
      <c r="A2101" t="s">
        <v>5306</v>
      </c>
      <c r="B2101" t="s">
        <v>8298</v>
      </c>
      <c r="C2101" t="s">
        <v>3848</v>
      </c>
      <c r="D2101" t="s">
        <v>4334</v>
      </c>
      <c r="F2101" t="s">
        <v>3812</v>
      </c>
      <c r="H2101" t="s">
        <v>5737</v>
      </c>
      <c r="J2101">
        <v>0</v>
      </c>
    </row>
    <row r="2102" spans="1:10">
      <c r="A2102" t="s">
        <v>5306</v>
      </c>
      <c r="B2102" t="s">
        <v>8299</v>
      </c>
      <c r="C2102" t="s">
        <v>3850</v>
      </c>
      <c r="D2102" t="s">
        <v>4335</v>
      </c>
      <c r="F2102" t="s">
        <v>3812</v>
      </c>
      <c r="H2102" t="s">
        <v>5737</v>
      </c>
      <c r="J2102">
        <v>1</v>
      </c>
    </row>
    <row r="2103" spans="1:10">
      <c r="A2103" t="s">
        <v>5306</v>
      </c>
      <c r="B2103" t="s">
        <v>7620</v>
      </c>
      <c r="C2103" t="s">
        <v>2409</v>
      </c>
      <c r="D2103" t="s">
        <v>4336</v>
      </c>
      <c r="F2103" t="s">
        <v>3812</v>
      </c>
      <c r="H2103" t="s">
        <v>5737</v>
      </c>
      <c r="J2103">
        <v>1</v>
      </c>
    </row>
    <row r="2104" spans="1:10">
      <c r="A2104" t="s">
        <v>5306</v>
      </c>
      <c r="B2104" t="s">
        <v>8126</v>
      </c>
      <c r="C2104" t="s">
        <v>3462</v>
      </c>
      <c r="D2104" t="s">
        <v>4337</v>
      </c>
      <c r="F2104" t="s">
        <v>3812</v>
      </c>
      <c r="H2104" t="s">
        <v>5738</v>
      </c>
      <c r="J2104">
        <v>1</v>
      </c>
    </row>
    <row r="2105" spans="1:10">
      <c r="A2105" t="s">
        <v>5306</v>
      </c>
      <c r="B2105" t="s">
        <v>7380</v>
      </c>
      <c r="C2105" t="s">
        <v>1917</v>
      </c>
      <c r="D2105" t="s">
        <v>4338</v>
      </c>
      <c r="F2105" t="s">
        <v>2316</v>
      </c>
      <c r="H2105" t="s">
        <v>5738</v>
      </c>
      <c r="J2105">
        <v>1</v>
      </c>
    </row>
    <row r="2106" spans="1:10">
      <c r="A2106" t="s">
        <v>5389</v>
      </c>
      <c r="B2106" t="s">
        <v>8509</v>
      </c>
      <c r="C2106" t="s">
        <v>4340</v>
      </c>
      <c r="D2106" t="s">
        <v>4339</v>
      </c>
      <c r="E2106" s="121">
        <v>43439</v>
      </c>
      <c r="F2106" t="s">
        <v>2316</v>
      </c>
      <c r="H2106" t="s">
        <v>5422</v>
      </c>
    </row>
    <row r="2107" spans="1:10">
      <c r="A2107" t="s">
        <v>58</v>
      </c>
      <c r="B2107" t="s">
        <v>8510</v>
      </c>
      <c r="C2107" t="s">
        <v>4342</v>
      </c>
      <c r="D2107" t="s">
        <v>4341</v>
      </c>
      <c r="E2107" s="121" t="s">
        <v>4343</v>
      </c>
      <c r="F2107" t="s">
        <v>15</v>
      </c>
      <c r="H2107" t="s">
        <v>5724</v>
      </c>
    </row>
    <row r="2108" spans="1:10">
      <c r="A2108" t="s">
        <v>5340</v>
      </c>
      <c r="B2108" t="s">
        <v>8511</v>
      </c>
      <c r="C2108" t="s">
        <v>4345</v>
      </c>
      <c r="D2108" t="s">
        <v>4344</v>
      </c>
      <c r="E2108" s="121">
        <v>43437</v>
      </c>
      <c r="F2108" t="s">
        <v>1738</v>
      </c>
      <c r="H2108" t="s">
        <v>5739</v>
      </c>
    </row>
    <row r="2109" spans="1:10">
      <c r="A2109" t="s">
        <v>5389</v>
      </c>
      <c r="B2109" t="s">
        <v>8512</v>
      </c>
      <c r="C2109" t="s">
        <v>4347</v>
      </c>
      <c r="D2109" t="s">
        <v>4346</v>
      </c>
      <c r="E2109" s="121" t="s">
        <v>4343</v>
      </c>
      <c r="F2109" t="s">
        <v>1738</v>
      </c>
      <c r="H2109" t="s">
        <v>5613</v>
      </c>
    </row>
    <row r="2110" spans="1:10">
      <c r="A2110" t="s">
        <v>5469</v>
      </c>
      <c r="B2110" t="s">
        <v>8513</v>
      </c>
      <c r="C2110" t="s">
        <v>4349</v>
      </c>
      <c r="D2110" t="s">
        <v>4348</v>
      </c>
      <c r="E2110" s="121" t="s">
        <v>4343</v>
      </c>
      <c r="F2110" t="s">
        <v>3812</v>
      </c>
      <c r="H2110" t="s">
        <v>5735</v>
      </c>
    </row>
    <row r="2111" spans="1:10">
      <c r="A2111" t="s">
        <v>5469</v>
      </c>
      <c r="B2111" t="s">
        <v>8514</v>
      </c>
      <c r="C2111" t="s">
        <v>4351</v>
      </c>
      <c r="D2111" t="s">
        <v>4350</v>
      </c>
      <c r="E2111" s="121" t="s">
        <v>4343</v>
      </c>
      <c r="F2111" t="s">
        <v>3812</v>
      </c>
      <c r="H2111" t="s">
        <v>5604</v>
      </c>
    </row>
    <row r="2112" spans="1:10">
      <c r="A2112" t="s">
        <v>58</v>
      </c>
      <c r="B2112" t="s">
        <v>8515</v>
      </c>
      <c r="C2112" t="s">
        <v>4353</v>
      </c>
      <c r="D2112" t="s">
        <v>4352</v>
      </c>
      <c r="E2112" s="121" t="s">
        <v>4354</v>
      </c>
      <c r="F2112" t="s">
        <v>15</v>
      </c>
      <c r="H2112" t="s">
        <v>5740</v>
      </c>
    </row>
    <row r="2113" spans="1:8">
      <c r="A2113" t="s">
        <v>5306</v>
      </c>
      <c r="B2113" t="s">
        <v>8508</v>
      </c>
      <c r="C2113" t="s">
        <v>4333</v>
      </c>
      <c r="D2113" t="s">
        <v>4355</v>
      </c>
      <c r="E2113" s="121">
        <v>43432</v>
      </c>
      <c r="F2113" t="s">
        <v>2316</v>
      </c>
      <c r="H2113" t="s">
        <v>5741</v>
      </c>
    </row>
    <row r="2114" spans="1:8">
      <c r="A2114" t="s">
        <v>5306</v>
      </c>
      <c r="B2114" t="s">
        <v>8516</v>
      </c>
      <c r="C2114" t="s">
        <v>4357</v>
      </c>
      <c r="D2114" t="s">
        <v>4356</v>
      </c>
      <c r="F2114" t="s">
        <v>3940</v>
      </c>
      <c r="H2114" t="s">
        <v>5741</v>
      </c>
    </row>
    <row r="2115" spans="1:8">
      <c r="A2115" t="s">
        <v>5340</v>
      </c>
      <c r="B2115" t="s">
        <v>8517</v>
      </c>
      <c r="C2115" t="s">
        <v>4359</v>
      </c>
      <c r="D2115" t="s">
        <v>4358</v>
      </c>
      <c r="E2115" s="121">
        <v>43442</v>
      </c>
      <c r="F2115" t="s">
        <v>107</v>
      </c>
      <c r="H2115" t="s">
        <v>5697</v>
      </c>
    </row>
    <row r="2116" spans="1:8">
      <c r="A2116" t="s">
        <v>5340</v>
      </c>
      <c r="B2116" t="s">
        <v>8518</v>
      </c>
      <c r="C2116" t="s">
        <v>4361</v>
      </c>
      <c r="D2116" t="s">
        <v>4360</v>
      </c>
      <c r="E2116" s="121">
        <v>43442</v>
      </c>
      <c r="F2116" t="s">
        <v>107</v>
      </c>
      <c r="H2116" t="s">
        <v>5731</v>
      </c>
    </row>
    <row r="2117" spans="1:8">
      <c r="A2117" t="s">
        <v>5306</v>
      </c>
      <c r="B2117" t="s">
        <v>8519</v>
      </c>
      <c r="C2117" t="s">
        <v>4363</v>
      </c>
      <c r="D2117" t="s">
        <v>4362</v>
      </c>
      <c r="E2117" s="121">
        <v>43441</v>
      </c>
      <c r="F2117" t="s">
        <v>3812</v>
      </c>
      <c r="H2117" t="s">
        <v>5742</v>
      </c>
    </row>
    <row r="2118" spans="1:8">
      <c r="A2118" t="s">
        <v>5306</v>
      </c>
      <c r="B2118" t="s">
        <v>8520</v>
      </c>
      <c r="C2118" t="s">
        <v>4365</v>
      </c>
      <c r="D2118" t="s">
        <v>4364</v>
      </c>
      <c r="E2118" s="121">
        <v>43444</v>
      </c>
      <c r="F2118" t="s">
        <v>3812</v>
      </c>
      <c r="H2118" t="s">
        <v>5742</v>
      </c>
    </row>
    <row r="2119" spans="1:8">
      <c r="A2119" t="s">
        <v>5306</v>
      </c>
      <c r="B2119" t="s">
        <v>8521</v>
      </c>
      <c r="C2119" t="s">
        <v>4367</v>
      </c>
      <c r="D2119" t="s">
        <v>4366</v>
      </c>
      <c r="E2119" s="121">
        <v>43444</v>
      </c>
      <c r="F2119" t="s">
        <v>3812</v>
      </c>
      <c r="H2119" t="s">
        <v>5742</v>
      </c>
    </row>
    <row r="2120" spans="1:8">
      <c r="A2120" t="s">
        <v>5306</v>
      </c>
      <c r="B2120" t="s">
        <v>8522</v>
      </c>
      <c r="C2120" t="s">
        <v>4369</v>
      </c>
      <c r="D2120" t="s">
        <v>4368</v>
      </c>
      <c r="E2120" s="121">
        <v>43440</v>
      </c>
      <c r="F2120" t="s">
        <v>107</v>
      </c>
      <c r="H2120" t="s">
        <v>5681</v>
      </c>
    </row>
    <row r="2121" spans="1:8">
      <c r="A2121" t="s">
        <v>5306</v>
      </c>
      <c r="B2121" t="s">
        <v>8523</v>
      </c>
      <c r="C2121" t="s">
        <v>4371</v>
      </c>
      <c r="D2121" t="s">
        <v>4370</v>
      </c>
      <c r="E2121" s="121">
        <v>43444</v>
      </c>
      <c r="F2121" t="s">
        <v>107</v>
      </c>
      <c r="H2121" t="s">
        <v>5679</v>
      </c>
    </row>
    <row r="2122" spans="1:8">
      <c r="A2122" t="s">
        <v>5306</v>
      </c>
      <c r="B2122" t="s">
        <v>8524</v>
      </c>
      <c r="C2122" t="s">
        <v>4373</v>
      </c>
      <c r="D2122" t="s">
        <v>4372</v>
      </c>
      <c r="E2122" s="121">
        <v>43444</v>
      </c>
      <c r="F2122" t="s">
        <v>107</v>
      </c>
      <c r="H2122" t="s">
        <v>5741</v>
      </c>
    </row>
    <row r="2123" spans="1:8">
      <c r="A2123" t="s">
        <v>5306</v>
      </c>
      <c r="B2123" t="s">
        <v>8525</v>
      </c>
      <c r="C2123" t="s">
        <v>1828</v>
      </c>
      <c r="D2123" t="s">
        <v>4374</v>
      </c>
      <c r="E2123" s="121">
        <v>43440</v>
      </c>
      <c r="F2123" t="s">
        <v>107</v>
      </c>
      <c r="H2123" t="s">
        <v>5743</v>
      </c>
    </row>
    <row r="2124" spans="1:8">
      <c r="A2124" t="s">
        <v>5438</v>
      </c>
      <c r="B2124" t="s">
        <v>8526</v>
      </c>
      <c r="C2124" t="s">
        <v>3731</v>
      </c>
      <c r="D2124" t="s">
        <v>4375</v>
      </c>
      <c r="E2124" s="121">
        <v>43445</v>
      </c>
      <c r="F2124" t="s">
        <v>3940</v>
      </c>
      <c r="H2124" t="s">
        <v>5664</v>
      </c>
    </row>
    <row r="2125" spans="1:8">
      <c r="A2125" t="s">
        <v>5340</v>
      </c>
      <c r="B2125" t="s">
        <v>8527</v>
      </c>
      <c r="C2125" t="s">
        <v>4377</v>
      </c>
      <c r="D2125" t="s">
        <v>4376</v>
      </c>
      <c r="E2125" s="121">
        <v>43447</v>
      </c>
      <c r="F2125" t="s">
        <v>3940</v>
      </c>
      <c r="H2125" t="s">
        <v>5697</v>
      </c>
    </row>
    <row r="2126" spans="1:8">
      <c r="A2126" t="s">
        <v>5340</v>
      </c>
      <c r="B2126" t="s">
        <v>8528</v>
      </c>
      <c r="C2126" t="s">
        <v>4379</v>
      </c>
      <c r="D2126" t="s">
        <v>4378</v>
      </c>
      <c r="E2126" s="121">
        <v>43447</v>
      </c>
      <c r="F2126" t="s">
        <v>3940</v>
      </c>
      <c r="H2126" t="s">
        <v>5697</v>
      </c>
    </row>
    <row r="2127" spans="1:8">
      <c r="A2127" t="s">
        <v>5340</v>
      </c>
      <c r="B2127" t="s">
        <v>8529</v>
      </c>
      <c r="C2127" t="s">
        <v>4381</v>
      </c>
      <c r="D2127" t="s">
        <v>4380</v>
      </c>
      <c r="E2127" s="121">
        <v>43447</v>
      </c>
      <c r="F2127" t="s">
        <v>3940</v>
      </c>
      <c r="H2127" t="s">
        <v>5697</v>
      </c>
    </row>
    <row r="2128" spans="1:8">
      <c r="A2128" t="s">
        <v>5306</v>
      </c>
      <c r="B2128" t="s">
        <v>6595</v>
      </c>
      <c r="C2128" t="s">
        <v>298</v>
      </c>
      <c r="D2128" t="s">
        <v>4382</v>
      </c>
      <c r="E2128" s="121">
        <v>43441</v>
      </c>
      <c r="F2128" t="s">
        <v>1738</v>
      </c>
      <c r="H2128" t="s">
        <v>5723</v>
      </c>
    </row>
    <row r="2129" spans="1:9">
      <c r="A2129" t="s">
        <v>5306</v>
      </c>
      <c r="B2129" t="s">
        <v>6519</v>
      </c>
      <c r="C2129" t="s">
        <v>139</v>
      </c>
      <c r="D2129" t="s">
        <v>4383</v>
      </c>
      <c r="E2129" s="121">
        <v>43441</v>
      </c>
      <c r="F2129" t="s">
        <v>2316</v>
      </c>
      <c r="H2129" t="s">
        <v>5723</v>
      </c>
    </row>
    <row r="2130" spans="1:9">
      <c r="A2130" t="s">
        <v>5469</v>
      </c>
      <c r="B2130" t="s">
        <v>8530</v>
      </c>
      <c r="C2130" t="s">
        <v>1917</v>
      </c>
      <c r="D2130" t="s">
        <v>4384</v>
      </c>
      <c r="E2130" s="121" t="s">
        <v>4385</v>
      </c>
      <c r="F2130" t="s">
        <v>3812</v>
      </c>
      <c r="H2130" t="s">
        <v>5490</v>
      </c>
    </row>
    <row r="2131" spans="1:9">
      <c r="A2131" t="s">
        <v>58</v>
      </c>
      <c r="B2131" t="s">
        <v>8531</v>
      </c>
      <c r="C2131" t="s">
        <v>4387</v>
      </c>
      <c r="D2131" t="s">
        <v>4386</v>
      </c>
      <c r="E2131" s="121" t="s">
        <v>4388</v>
      </c>
      <c r="F2131" t="s">
        <v>15</v>
      </c>
      <c r="H2131" t="s">
        <v>5744</v>
      </c>
    </row>
    <row r="2132" spans="1:9">
      <c r="A2132" t="s">
        <v>58</v>
      </c>
      <c r="B2132" t="s">
        <v>8532</v>
      </c>
      <c r="C2132" t="s">
        <v>4390</v>
      </c>
      <c r="D2132" t="s">
        <v>4389</v>
      </c>
      <c r="E2132" s="121" t="s">
        <v>4343</v>
      </c>
      <c r="F2132" t="s">
        <v>15</v>
      </c>
      <c r="H2132" t="s">
        <v>5744</v>
      </c>
    </row>
    <row r="2133" spans="1:9">
      <c r="A2133" t="s">
        <v>58</v>
      </c>
      <c r="B2133" t="s">
        <v>8533</v>
      </c>
      <c r="C2133" t="s">
        <v>4392</v>
      </c>
      <c r="D2133" t="s">
        <v>4391</v>
      </c>
      <c r="E2133" s="121" t="s">
        <v>4393</v>
      </c>
      <c r="F2133" t="s">
        <v>22</v>
      </c>
      <c r="H2133" t="s">
        <v>5745</v>
      </c>
    </row>
    <row r="2134" spans="1:9">
      <c r="A2134" t="s">
        <v>5306</v>
      </c>
      <c r="B2134" t="s">
        <v>8534</v>
      </c>
      <c r="C2134" t="s">
        <v>4395</v>
      </c>
      <c r="D2134" t="s">
        <v>4394</v>
      </c>
      <c r="E2134" s="121">
        <v>43451</v>
      </c>
      <c r="F2134" t="s">
        <v>3812</v>
      </c>
      <c r="H2134" t="s">
        <v>5741</v>
      </c>
      <c r="I2134" t="s">
        <v>5952</v>
      </c>
    </row>
    <row r="2135" spans="1:9">
      <c r="A2135" t="s">
        <v>58</v>
      </c>
      <c r="B2135" t="s">
        <v>8535</v>
      </c>
      <c r="C2135" t="s">
        <v>4397</v>
      </c>
      <c r="D2135" t="s">
        <v>4396</v>
      </c>
      <c r="E2135" s="121" t="s">
        <v>4398</v>
      </c>
      <c r="F2135" t="s">
        <v>15</v>
      </c>
      <c r="H2135" t="s">
        <v>5746</v>
      </c>
    </row>
    <row r="2136" spans="1:9">
      <c r="A2136" t="s">
        <v>5469</v>
      </c>
      <c r="B2136" t="s">
        <v>8536</v>
      </c>
      <c r="C2136" t="s">
        <v>4400</v>
      </c>
      <c r="D2136" t="s">
        <v>4399</v>
      </c>
      <c r="F2136" t="s">
        <v>107</v>
      </c>
      <c r="H2136" t="s">
        <v>5747</v>
      </c>
    </row>
    <row r="2137" spans="1:9">
      <c r="A2137" t="s">
        <v>5340</v>
      </c>
      <c r="B2137" t="s">
        <v>8537</v>
      </c>
      <c r="C2137" t="s">
        <v>4402</v>
      </c>
      <c r="D2137" t="s">
        <v>4401</v>
      </c>
      <c r="E2137" s="121">
        <v>43454</v>
      </c>
      <c r="F2137" t="s">
        <v>1738</v>
      </c>
      <c r="H2137" t="s">
        <v>5640</v>
      </c>
    </row>
    <row r="2138" spans="1:9">
      <c r="A2138" t="s">
        <v>5306</v>
      </c>
      <c r="B2138" t="s">
        <v>7572</v>
      </c>
      <c r="C2138" t="s">
        <v>2311</v>
      </c>
      <c r="D2138" t="s">
        <v>4403</v>
      </c>
      <c r="E2138" s="121">
        <v>43454</v>
      </c>
      <c r="F2138" t="s">
        <v>1738</v>
      </c>
      <c r="H2138" t="s">
        <v>5723</v>
      </c>
    </row>
    <row r="2139" spans="1:9">
      <c r="A2139" t="s">
        <v>5306</v>
      </c>
      <c r="B2139" t="s">
        <v>6546</v>
      </c>
      <c r="C2139" t="s">
        <v>198</v>
      </c>
      <c r="D2139" t="s">
        <v>4404</v>
      </c>
      <c r="E2139" s="121">
        <v>43454</v>
      </c>
      <c r="F2139" t="s">
        <v>1738</v>
      </c>
      <c r="H2139" t="s">
        <v>5723</v>
      </c>
    </row>
    <row r="2140" spans="1:9">
      <c r="A2140" t="s">
        <v>5306</v>
      </c>
      <c r="B2140" t="s">
        <v>8255</v>
      </c>
      <c r="C2140" t="s">
        <v>3747</v>
      </c>
      <c r="D2140" t="s">
        <v>4405</v>
      </c>
      <c r="E2140" s="121">
        <v>43432</v>
      </c>
      <c r="F2140" t="s">
        <v>2316</v>
      </c>
      <c r="H2140" t="s">
        <v>5723</v>
      </c>
    </row>
    <row r="2141" spans="1:9">
      <c r="A2141" t="s">
        <v>5306</v>
      </c>
      <c r="B2141" t="s">
        <v>8538</v>
      </c>
      <c r="C2141" t="s">
        <v>4407</v>
      </c>
      <c r="D2141" t="s">
        <v>4406</v>
      </c>
      <c r="E2141" s="121">
        <v>43459</v>
      </c>
      <c r="F2141" t="s">
        <v>3812</v>
      </c>
      <c r="H2141" t="s">
        <v>5732</v>
      </c>
      <c r="I2141" t="s">
        <v>5953</v>
      </c>
    </row>
    <row r="2142" spans="1:9">
      <c r="A2142" t="s">
        <v>5306</v>
      </c>
      <c r="B2142" t="s">
        <v>8539</v>
      </c>
      <c r="C2142" t="s">
        <v>4409</v>
      </c>
      <c r="D2142" t="s">
        <v>4408</v>
      </c>
      <c r="E2142" s="121">
        <v>43459</v>
      </c>
      <c r="F2142" t="s">
        <v>3812</v>
      </c>
      <c r="H2142" t="s">
        <v>5732</v>
      </c>
    </row>
    <row r="2143" spans="1:9">
      <c r="A2143" t="s">
        <v>5306</v>
      </c>
      <c r="B2143" t="s">
        <v>8540</v>
      </c>
      <c r="C2143" t="s">
        <v>4411</v>
      </c>
      <c r="D2143" t="s">
        <v>4410</v>
      </c>
      <c r="E2143" s="121">
        <v>43459</v>
      </c>
      <c r="F2143" t="s">
        <v>3812</v>
      </c>
      <c r="H2143" t="s">
        <v>5732</v>
      </c>
    </row>
    <row r="2144" spans="1:9">
      <c r="A2144" t="s">
        <v>5306</v>
      </c>
      <c r="B2144" t="s">
        <v>8521</v>
      </c>
      <c r="C2144" t="s">
        <v>4367</v>
      </c>
      <c r="D2144" t="s">
        <v>4412</v>
      </c>
      <c r="E2144" s="121">
        <v>43461</v>
      </c>
      <c r="F2144" t="s">
        <v>3812</v>
      </c>
      <c r="H2144" t="s">
        <v>5742</v>
      </c>
    </row>
    <row r="2145" spans="1:8">
      <c r="A2145" t="s">
        <v>5748</v>
      </c>
      <c r="B2145" t="s">
        <v>8541</v>
      </c>
      <c r="C2145" t="s">
        <v>4414</v>
      </c>
      <c r="D2145" t="s">
        <v>4413</v>
      </c>
      <c r="E2145" s="121">
        <v>43459</v>
      </c>
      <c r="F2145" t="s">
        <v>3812</v>
      </c>
      <c r="H2145" t="s">
        <v>5749</v>
      </c>
    </row>
    <row r="2146" spans="1:8">
      <c r="A2146" t="s">
        <v>5748</v>
      </c>
      <c r="B2146" t="s">
        <v>8542</v>
      </c>
      <c r="C2146" t="s">
        <v>4416</v>
      </c>
      <c r="D2146" t="s">
        <v>4415</v>
      </c>
      <c r="E2146" s="121">
        <v>43459</v>
      </c>
      <c r="F2146" t="s">
        <v>2316</v>
      </c>
      <c r="H2146" t="s">
        <v>5749</v>
      </c>
    </row>
    <row r="2147" spans="1:8">
      <c r="A2147" t="s">
        <v>5750</v>
      </c>
      <c r="B2147" t="s">
        <v>8543</v>
      </c>
      <c r="C2147" t="s">
        <v>4418</v>
      </c>
      <c r="D2147" t="s">
        <v>4417</v>
      </c>
      <c r="E2147" s="121">
        <v>43461</v>
      </c>
      <c r="F2147" t="s">
        <v>3812</v>
      </c>
      <c r="H2147" t="s">
        <v>5751</v>
      </c>
    </row>
    <row r="2148" spans="1:8">
      <c r="A2148" t="s">
        <v>5752</v>
      </c>
      <c r="B2148" t="s">
        <v>8544</v>
      </c>
      <c r="C2148" t="s">
        <v>4420</v>
      </c>
      <c r="D2148" t="s">
        <v>4419</v>
      </c>
      <c r="E2148" s="121">
        <v>43467</v>
      </c>
      <c r="F2148" t="s">
        <v>3812</v>
      </c>
      <c r="H2148" t="s">
        <v>5753</v>
      </c>
    </row>
    <row r="2149" spans="1:8">
      <c r="A2149" t="s">
        <v>5752</v>
      </c>
      <c r="B2149" t="s">
        <v>8545</v>
      </c>
      <c r="C2149" t="s">
        <v>1096</v>
      </c>
      <c r="D2149" t="s">
        <v>4421</v>
      </c>
      <c r="E2149" s="121">
        <v>43467</v>
      </c>
      <c r="F2149" t="s">
        <v>3812</v>
      </c>
      <c r="H2149" t="s">
        <v>5753</v>
      </c>
    </row>
    <row r="2150" spans="1:8">
      <c r="A2150" t="s">
        <v>5752</v>
      </c>
      <c r="B2150" t="s">
        <v>8546</v>
      </c>
      <c r="C2150" t="s">
        <v>4423</v>
      </c>
      <c r="D2150" t="s">
        <v>4422</v>
      </c>
      <c r="E2150" s="121">
        <v>43467</v>
      </c>
      <c r="F2150" t="s">
        <v>3812</v>
      </c>
      <c r="H2150" t="s">
        <v>5753</v>
      </c>
    </row>
    <row r="2151" spans="1:8">
      <c r="A2151" t="s">
        <v>5438</v>
      </c>
      <c r="B2151" t="s">
        <v>8547</v>
      </c>
      <c r="C2151" t="s">
        <v>4425</v>
      </c>
      <c r="D2151" t="s">
        <v>4424</v>
      </c>
      <c r="E2151" s="121" t="s">
        <v>4314</v>
      </c>
      <c r="F2151" t="s">
        <v>3812</v>
      </c>
      <c r="H2151" t="s">
        <v>5700</v>
      </c>
    </row>
    <row r="2152" spans="1:8">
      <c r="A2152" t="s">
        <v>5750</v>
      </c>
      <c r="B2152" t="s">
        <v>8548</v>
      </c>
      <c r="C2152" t="s">
        <v>4427</v>
      </c>
      <c r="D2152" t="s">
        <v>4426</v>
      </c>
      <c r="E2152" s="121">
        <v>43469</v>
      </c>
      <c r="F2152" t="s">
        <v>3812</v>
      </c>
      <c r="H2152" t="s">
        <v>5435</v>
      </c>
    </row>
    <row r="2153" spans="1:8">
      <c r="A2153" t="s">
        <v>5340</v>
      </c>
      <c r="B2153" t="s">
        <v>8549</v>
      </c>
      <c r="C2153" t="s">
        <v>4429</v>
      </c>
      <c r="D2153" t="s">
        <v>4428</v>
      </c>
      <c r="E2153" s="121">
        <v>43467</v>
      </c>
      <c r="F2153" t="s">
        <v>3812</v>
      </c>
      <c r="H2153" t="s">
        <v>5380</v>
      </c>
    </row>
    <row r="2154" spans="1:8">
      <c r="A2154" t="s">
        <v>5340</v>
      </c>
      <c r="B2154" t="s">
        <v>8550</v>
      </c>
      <c r="C2154" t="s">
        <v>4431</v>
      </c>
      <c r="D2154" t="s">
        <v>4430</v>
      </c>
      <c r="E2154" s="121">
        <v>43467</v>
      </c>
      <c r="F2154" t="s">
        <v>2316</v>
      </c>
      <c r="H2154" t="s">
        <v>5697</v>
      </c>
    </row>
    <row r="2155" spans="1:8">
      <c r="A2155" t="s">
        <v>5340</v>
      </c>
      <c r="B2155" t="s">
        <v>8551</v>
      </c>
      <c r="C2155" t="s">
        <v>4433</v>
      </c>
      <c r="D2155" t="s">
        <v>4432</v>
      </c>
      <c r="E2155" s="121">
        <v>43467</v>
      </c>
      <c r="F2155" t="s">
        <v>3812</v>
      </c>
      <c r="H2155" t="s">
        <v>5697</v>
      </c>
    </row>
    <row r="2156" spans="1:8">
      <c r="A2156" t="s">
        <v>5750</v>
      </c>
      <c r="B2156" t="s">
        <v>8552</v>
      </c>
      <c r="C2156" t="s">
        <v>2741</v>
      </c>
      <c r="D2156" t="s">
        <v>4434</v>
      </c>
      <c r="E2156" s="121">
        <v>43102</v>
      </c>
      <c r="F2156" t="s">
        <v>3812</v>
      </c>
      <c r="H2156" t="s">
        <v>5426</v>
      </c>
    </row>
    <row r="2157" spans="1:8">
      <c r="A2157" t="s">
        <v>5306</v>
      </c>
      <c r="B2157" t="s">
        <v>8553</v>
      </c>
      <c r="C2157" t="s">
        <v>4436</v>
      </c>
      <c r="D2157" t="s">
        <v>4435</v>
      </c>
      <c r="E2157" s="121">
        <v>43467</v>
      </c>
      <c r="F2157" t="s">
        <v>3812</v>
      </c>
      <c r="H2157" t="s">
        <v>5742</v>
      </c>
    </row>
    <row r="2158" spans="1:8">
      <c r="A2158" t="s">
        <v>5306</v>
      </c>
      <c r="B2158" t="s">
        <v>8554</v>
      </c>
      <c r="C2158" t="s">
        <v>4438</v>
      </c>
      <c r="D2158" t="s">
        <v>4437</v>
      </c>
      <c r="E2158" s="121">
        <v>43467</v>
      </c>
      <c r="F2158" t="s">
        <v>107</v>
      </c>
      <c r="H2158" t="s">
        <v>5742</v>
      </c>
    </row>
    <row r="2159" spans="1:8">
      <c r="A2159" t="s">
        <v>5306</v>
      </c>
      <c r="B2159" t="s">
        <v>8555</v>
      </c>
      <c r="C2159" t="s">
        <v>4440</v>
      </c>
      <c r="D2159" t="s">
        <v>4439</v>
      </c>
      <c r="E2159" s="121">
        <v>43468</v>
      </c>
      <c r="F2159" t="s">
        <v>3812</v>
      </c>
      <c r="H2159" t="s">
        <v>5742</v>
      </c>
    </row>
    <row r="2160" spans="1:8">
      <c r="A2160" t="s">
        <v>5306</v>
      </c>
      <c r="B2160" t="s">
        <v>8556</v>
      </c>
      <c r="C2160" t="s">
        <v>4442</v>
      </c>
      <c r="D2160" t="s">
        <v>4441</v>
      </c>
      <c r="E2160" s="121">
        <v>43468</v>
      </c>
      <c r="F2160" t="s">
        <v>3812</v>
      </c>
      <c r="H2160" t="s">
        <v>5742</v>
      </c>
    </row>
    <row r="2161" spans="1:10">
      <c r="A2161" t="s">
        <v>5306</v>
      </c>
      <c r="B2161" t="s">
        <v>8557</v>
      </c>
      <c r="C2161" t="s">
        <v>4444</v>
      </c>
      <c r="D2161" t="s">
        <v>4443</v>
      </c>
      <c r="E2161" s="121">
        <v>43468</v>
      </c>
      <c r="F2161" t="s">
        <v>3812</v>
      </c>
      <c r="H2161" t="s">
        <v>5742</v>
      </c>
    </row>
    <row r="2162" spans="1:10">
      <c r="A2162" t="s">
        <v>5306</v>
      </c>
      <c r="B2162" t="s">
        <v>8558</v>
      </c>
      <c r="C2162" t="s">
        <v>4446</v>
      </c>
      <c r="D2162" t="s">
        <v>4445</v>
      </c>
      <c r="E2162" s="121">
        <v>43469</v>
      </c>
      <c r="F2162" t="s">
        <v>3812</v>
      </c>
      <c r="H2162" t="s">
        <v>5741</v>
      </c>
    </row>
    <row r="2163" spans="1:10">
      <c r="A2163" t="s">
        <v>5750</v>
      </c>
      <c r="B2163" t="s">
        <v>8559</v>
      </c>
      <c r="C2163" t="s">
        <v>4448</v>
      </c>
      <c r="D2163" t="s">
        <v>4447</v>
      </c>
      <c r="E2163" s="121">
        <v>43467</v>
      </c>
      <c r="F2163" t="s">
        <v>3812</v>
      </c>
      <c r="H2163" t="s">
        <v>5754</v>
      </c>
    </row>
    <row r="2164" spans="1:10">
      <c r="A2164" t="s">
        <v>5750</v>
      </c>
      <c r="B2164" t="s">
        <v>8560</v>
      </c>
      <c r="C2164" t="s">
        <v>4450</v>
      </c>
      <c r="D2164" t="s">
        <v>4449</v>
      </c>
      <c r="E2164" s="121">
        <v>43467</v>
      </c>
      <c r="F2164" t="s">
        <v>3812</v>
      </c>
      <c r="H2164" t="s">
        <v>5754</v>
      </c>
    </row>
    <row r="2165" spans="1:10">
      <c r="A2165" t="s">
        <v>5752</v>
      </c>
      <c r="B2165" t="s">
        <v>8561</v>
      </c>
      <c r="C2165" t="s">
        <v>4452</v>
      </c>
      <c r="D2165" t="s">
        <v>4451</v>
      </c>
      <c r="E2165" s="121">
        <v>43469</v>
      </c>
      <c r="F2165" t="s">
        <v>3812</v>
      </c>
      <c r="H2165" t="s">
        <v>5753</v>
      </c>
    </row>
    <row r="2166" spans="1:10">
      <c r="A2166" t="s">
        <v>5306</v>
      </c>
      <c r="B2166" t="s">
        <v>8562</v>
      </c>
      <c r="C2166" t="s">
        <v>4454</v>
      </c>
      <c r="D2166" t="s">
        <v>4453</v>
      </c>
      <c r="E2166" s="121">
        <v>43472</v>
      </c>
      <c r="F2166" t="s">
        <v>4455</v>
      </c>
      <c r="H2166" t="s">
        <v>5755</v>
      </c>
    </row>
    <row r="2167" spans="1:10">
      <c r="A2167" t="s">
        <v>5306</v>
      </c>
      <c r="B2167" t="s">
        <v>7764</v>
      </c>
      <c r="C2167" t="s">
        <v>2701</v>
      </c>
      <c r="D2167" t="s">
        <v>4456</v>
      </c>
      <c r="E2167" s="121">
        <v>43455</v>
      </c>
      <c r="F2167" t="s">
        <v>3234</v>
      </c>
      <c r="H2167" t="s">
        <v>5756</v>
      </c>
    </row>
    <row r="2168" spans="1:10">
      <c r="A2168" t="s">
        <v>5306</v>
      </c>
      <c r="B2168" t="s">
        <v>8563</v>
      </c>
      <c r="C2168" t="s">
        <v>4458</v>
      </c>
      <c r="D2168" t="s">
        <v>4457</v>
      </c>
      <c r="E2168" s="121">
        <v>43467</v>
      </c>
      <c r="F2168" t="s">
        <v>3234</v>
      </c>
      <c r="H2168" t="s">
        <v>5757</v>
      </c>
    </row>
    <row r="2169" spans="1:10">
      <c r="A2169" t="s">
        <v>5306</v>
      </c>
      <c r="B2169" t="s">
        <v>7584</v>
      </c>
      <c r="C2169" t="s">
        <v>2337</v>
      </c>
      <c r="D2169" t="s">
        <v>4459</v>
      </c>
      <c r="E2169" s="121">
        <v>43469</v>
      </c>
      <c r="F2169" t="s">
        <v>107</v>
      </c>
      <c r="H2169" t="s">
        <v>5741</v>
      </c>
    </row>
    <row r="2170" spans="1:10">
      <c r="A2170" t="s">
        <v>5758</v>
      </c>
      <c r="B2170" t="s">
        <v>8564</v>
      </c>
      <c r="C2170" t="s">
        <v>4461</v>
      </c>
      <c r="D2170" t="s">
        <v>4460</v>
      </c>
      <c r="E2170" s="121">
        <v>43473</v>
      </c>
      <c r="F2170" t="s">
        <v>3812</v>
      </c>
      <c r="H2170" t="s">
        <v>5758</v>
      </c>
    </row>
    <row r="2171" spans="1:10">
      <c r="A2171" t="s">
        <v>5306</v>
      </c>
      <c r="B2171" t="s">
        <v>8565</v>
      </c>
      <c r="C2171" t="s">
        <v>4463</v>
      </c>
      <c r="D2171" t="s">
        <v>4462</v>
      </c>
      <c r="E2171" s="121">
        <v>43469</v>
      </c>
      <c r="F2171" t="s">
        <v>3812</v>
      </c>
      <c r="H2171" t="s">
        <v>5732</v>
      </c>
    </row>
    <row r="2172" spans="1:10">
      <c r="A2172" t="s">
        <v>5306</v>
      </c>
      <c r="B2172" t="s">
        <v>8566</v>
      </c>
      <c r="C2172" t="s">
        <v>4465</v>
      </c>
      <c r="D2172" t="s">
        <v>4464</v>
      </c>
      <c r="E2172" s="121">
        <v>43467</v>
      </c>
      <c r="F2172" t="s">
        <v>107</v>
      </c>
      <c r="H2172" t="s">
        <v>5732</v>
      </c>
    </row>
    <row r="2173" spans="1:10">
      <c r="A2173" t="s">
        <v>5306</v>
      </c>
      <c r="B2173" t="s">
        <v>7729</v>
      </c>
      <c r="C2173" t="s">
        <v>2628</v>
      </c>
      <c r="D2173" t="s">
        <v>4466</v>
      </c>
      <c r="E2173" s="121">
        <v>43473</v>
      </c>
      <c r="F2173" t="s">
        <v>3812</v>
      </c>
      <c r="H2173" t="s">
        <v>5759</v>
      </c>
      <c r="J2173">
        <v>0</v>
      </c>
    </row>
    <row r="2174" spans="1:10">
      <c r="A2174" t="s">
        <v>5306</v>
      </c>
      <c r="B2174" t="s">
        <v>8567</v>
      </c>
      <c r="C2174" t="s">
        <v>4468</v>
      </c>
      <c r="D2174" t="s">
        <v>4467</v>
      </c>
      <c r="E2174" s="121">
        <v>43473</v>
      </c>
      <c r="F2174" t="s">
        <v>3812</v>
      </c>
      <c r="H2174" t="s">
        <v>5759</v>
      </c>
    </row>
    <row r="2175" spans="1:10">
      <c r="A2175" t="s">
        <v>5306</v>
      </c>
      <c r="B2175" t="s">
        <v>8568</v>
      </c>
      <c r="C2175" t="s">
        <v>4470</v>
      </c>
      <c r="D2175" t="s">
        <v>4469</v>
      </c>
      <c r="E2175" s="121">
        <v>43473</v>
      </c>
      <c r="F2175" t="s">
        <v>3812</v>
      </c>
      <c r="H2175" t="s">
        <v>5759</v>
      </c>
    </row>
    <row r="2176" spans="1:10">
      <c r="A2176" t="s">
        <v>5306</v>
      </c>
      <c r="B2176" t="s">
        <v>8569</v>
      </c>
      <c r="C2176" t="s">
        <v>4472</v>
      </c>
      <c r="D2176" t="s">
        <v>4471</v>
      </c>
      <c r="E2176" s="121">
        <v>43473</v>
      </c>
      <c r="F2176" t="s">
        <v>3812</v>
      </c>
      <c r="H2176" t="s">
        <v>5759</v>
      </c>
    </row>
    <row r="2177" spans="1:8">
      <c r="A2177" t="s">
        <v>5306</v>
      </c>
      <c r="B2177" t="s">
        <v>8570</v>
      </c>
      <c r="C2177" t="s">
        <v>4474</v>
      </c>
      <c r="D2177" t="s">
        <v>4473</v>
      </c>
      <c r="E2177" s="121">
        <v>43473</v>
      </c>
      <c r="F2177" t="s">
        <v>3812</v>
      </c>
      <c r="H2177" t="s">
        <v>5759</v>
      </c>
    </row>
    <row r="2178" spans="1:8">
      <c r="A2178" t="s">
        <v>5306</v>
      </c>
      <c r="B2178" t="s">
        <v>8571</v>
      </c>
      <c r="C2178" t="s">
        <v>4476</v>
      </c>
      <c r="D2178" t="s">
        <v>4475</v>
      </c>
      <c r="E2178" s="121">
        <v>43474</v>
      </c>
      <c r="F2178" t="s">
        <v>3812</v>
      </c>
      <c r="H2178" t="s">
        <v>5741</v>
      </c>
    </row>
    <row r="2179" spans="1:8">
      <c r="A2179" t="s">
        <v>5306</v>
      </c>
      <c r="B2179" t="s">
        <v>6535</v>
      </c>
      <c r="C2179" t="s">
        <v>172</v>
      </c>
      <c r="D2179" t="s">
        <v>4477</v>
      </c>
      <c r="E2179" s="121">
        <v>43474</v>
      </c>
      <c r="F2179" t="s">
        <v>1738</v>
      </c>
      <c r="H2179" t="s">
        <v>5760</v>
      </c>
    </row>
    <row r="2180" spans="1:8">
      <c r="A2180" t="s">
        <v>5306</v>
      </c>
      <c r="B2180" t="s">
        <v>8572</v>
      </c>
      <c r="C2180" t="s">
        <v>4479</v>
      </c>
      <c r="D2180" t="s">
        <v>4478</v>
      </c>
      <c r="E2180" s="121">
        <v>43474</v>
      </c>
      <c r="F2180" t="s">
        <v>1738</v>
      </c>
      <c r="H2180" t="s">
        <v>5760</v>
      </c>
    </row>
    <row r="2181" spans="1:8">
      <c r="A2181" t="s">
        <v>5306</v>
      </c>
      <c r="B2181" t="s">
        <v>8573</v>
      </c>
      <c r="C2181" t="s">
        <v>4481</v>
      </c>
      <c r="D2181" t="s">
        <v>4480</v>
      </c>
      <c r="E2181" s="121">
        <v>43475</v>
      </c>
      <c r="F2181" t="s">
        <v>3812</v>
      </c>
      <c r="H2181" t="s">
        <v>5761</v>
      </c>
    </row>
    <row r="2182" spans="1:8">
      <c r="A2182" t="s">
        <v>5752</v>
      </c>
      <c r="B2182" t="s">
        <v>8544</v>
      </c>
      <c r="C2182" t="s">
        <v>4420</v>
      </c>
      <c r="D2182" t="s">
        <v>4482</v>
      </c>
      <c r="E2182" s="121">
        <v>43783</v>
      </c>
      <c r="F2182" t="s">
        <v>3812</v>
      </c>
      <c r="H2182" t="s">
        <v>5762</v>
      </c>
    </row>
    <row r="2183" spans="1:8">
      <c r="A2183" t="s">
        <v>5752</v>
      </c>
      <c r="B2183" t="s">
        <v>8574</v>
      </c>
      <c r="C2183" t="s">
        <v>4185</v>
      </c>
      <c r="D2183" t="s">
        <v>4483</v>
      </c>
      <c r="E2183" s="121">
        <v>43783</v>
      </c>
      <c r="F2183" t="s">
        <v>3812</v>
      </c>
      <c r="H2183" t="s">
        <v>5753</v>
      </c>
    </row>
    <row r="2184" spans="1:8">
      <c r="A2184" t="s">
        <v>5306</v>
      </c>
      <c r="B2184" t="s">
        <v>8575</v>
      </c>
      <c r="C2184" t="s">
        <v>1462</v>
      </c>
      <c r="D2184" t="s">
        <v>4484</v>
      </c>
      <c r="E2184" s="121">
        <v>43474</v>
      </c>
      <c r="F2184" t="s">
        <v>3812</v>
      </c>
      <c r="H2184" t="s">
        <v>5741</v>
      </c>
    </row>
    <row r="2185" spans="1:8">
      <c r="A2185" t="s">
        <v>5306</v>
      </c>
      <c r="B2185" t="s">
        <v>8576</v>
      </c>
      <c r="C2185" t="s">
        <v>1070</v>
      </c>
      <c r="D2185" t="s">
        <v>4485</v>
      </c>
      <c r="E2185" s="121">
        <v>43475</v>
      </c>
      <c r="F2185" t="s">
        <v>3812</v>
      </c>
      <c r="H2185" t="s">
        <v>5761</v>
      </c>
    </row>
    <row r="2186" spans="1:8">
      <c r="A2186" t="s">
        <v>5306</v>
      </c>
      <c r="B2186" t="s">
        <v>8577</v>
      </c>
      <c r="C2186" t="s">
        <v>4487</v>
      </c>
      <c r="D2186" t="s">
        <v>4486</v>
      </c>
      <c r="E2186" s="121">
        <v>43475</v>
      </c>
      <c r="F2186" t="s">
        <v>3812</v>
      </c>
      <c r="H2186" t="s">
        <v>5761</v>
      </c>
    </row>
    <row r="2187" spans="1:8">
      <c r="A2187" t="s">
        <v>5306</v>
      </c>
      <c r="B2187" t="s">
        <v>8016</v>
      </c>
      <c r="C2187" t="s">
        <v>395</v>
      </c>
      <c r="D2187" t="s">
        <v>4488</v>
      </c>
      <c r="E2187" s="121">
        <v>43479</v>
      </c>
      <c r="F2187" t="s">
        <v>3812</v>
      </c>
      <c r="H2187" t="s">
        <v>5743</v>
      </c>
    </row>
    <row r="2188" spans="1:8">
      <c r="A2188" t="s">
        <v>5306</v>
      </c>
      <c r="B2188" t="s">
        <v>7969</v>
      </c>
      <c r="C2188" t="s">
        <v>3126</v>
      </c>
      <c r="D2188" t="s">
        <v>4489</v>
      </c>
      <c r="E2188" s="121">
        <v>43479</v>
      </c>
      <c r="F2188" t="s">
        <v>3812</v>
      </c>
      <c r="H2188" t="s">
        <v>5763</v>
      </c>
    </row>
    <row r="2189" spans="1:8">
      <c r="A2189" t="s">
        <v>5306</v>
      </c>
      <c r="B2189" t="s">
        <v>8381</v>
      </c>
      <c r="C2189" t="s">
        <v>4032</v>
      </c>
      <c r="D2189" t="s">
        <v>4490</v>
      </c>
      <c r="E2189" s="121">
        <v>43479</v>
      </c>
      <c r="F2189" t="s">
        <v>3812</v>
      </c>
      <c r="H2189" t="s">
        <v>5763</v>
      </c>
    </row>
    <row r="2190" spans="1:8">
      <c r="A2190" t="s">
        <v>5306</v>
      </c>
      <c r="B2190" t="s">
        <v>7521</v>
      </c>
      <c r="C2190" t="s">
        <v>2206</v>
      </c>
      <c r="D2190" t="s">
        <v>4491</v>
      </c>
      <c r="E2190" s="121">
        <v>43479</v>
      </c>
      <c r="F2190" t="s">
        <v>3812</v>
      </c>
      <c r="H2190" t="s">
        <v>5763</v>
      </c>
    </row>
    <row r="2191" spans="1:8">
      <c r="A2191" t="s">
        <v>5306</v>
      </c>
      <c r="B2191" t="s">
        <v>8147</v>
      </c>
      <c r="C2191" t="s">
        <v>3507</v>
      </c>
      <c r="D2191" t="s">
        <v>4492</v>
      </c>
      <c r="E2191" s="121">
        <v>43479</v>
      </c>
      <c r="F2191" t="s">
        <v>3812</v>
      </c>
      <c r="H2191" t="s">
        <v>5763</v>
      </c>
    </row>
    <row r="2192" spans="1:8">
      <c r="A2192" t="s">
        <v>5306</v>
      </c>
      <c r="B2192" t="s">
        <v>8392</v>
      </c>
      <c r="C2192" t="s">
        <v>4059</v>
      </c>
      <c r="D2192" t="s">
        <v>4493</v>
      </c>
      <c r="E2192" s="121">
        <v>43479</v>
      </c>
      <c r="F2192" t="s">
        <v>3812</v>
      </c>
      <c r="H2192" t="s">
        <v>5763</v>
      </c>
    </row>
    <row r="2193" spans="1:8">
      <c r="A2193" t="s">
        <v>5306</v>
      </c>
      <c r="B2193" t="s">
        <v>8578</v>
      </c>
      <c r="C2193" t="s">
        <v>4495</v>
      </c>
      <c r="D2193" t="s">
        <v>4494</v>
      </c>
      <c r="E2193" s="121">
        <v>43479</v>
      </c>
      <c r="F2193" t="s">
        <v>107</v>
      </c>
      <c r="H2193" t="s">
        <v>5763</v>
      </c>
    </row>
    <row r="2194" spans="1:8">
      <c r="A2194" t="s">
        <v>5306</v>
      </c>
      <c r="B2194" t="s">
        <v>8579</v>
      </c>
      <c r="C2194" t="s">
        <v>4497</v>
      </c>
      <c r="D2194" t="s">
        <v>4496</v>
      </c>
      <c r="E2194" s="121">
        <v>43480</v>
      </c>
      <c r="F2194" t="s">
        <v>1738</v>
      </c>
      <c r="H2194" t="s">
        <v>5759</v>
      </c>
    </row>
    <row r="2195" spans="1:8">
      <c r="A2195" t="s">
        <v>5306</v>
      </c>
      <c r="B2195" t="s">
        <v>8580</v>
      </c>
      <c r="C2195" t="s">
        <v>4499</v>
      </c>
      <c r="D2195" t="s">
        <v>4498</v>
      </c>
      <c r="E2195" s="121">
        <v>43480</v>
      </c>
      <c r="F2195" t="s">
        <v>1738</v>
      </c>
      <c r="H2195" t="s">
        <v>5759</v>
      </c>
    </row>
    <row r="2196" spans="1:8">
      <c r="A2196" t="s">
        <v>5306</v>
      </c>
      <c r="B2196" t="s">
        <v>8581</v>
      </c>
      <c r="C2196" t="s">
        <v>4501</v>
      </c>
      <c r="D2196" t="s">
        <v>4500</v>
      </c>
      <c r="E2196" s="121">
        <v>43480</v>
      </c>
      <c r="F2196" t="s">
        <v>1738</v>
      </c>
      <c r="H2196" t="s">
        <v>5759</v>
      </c>
    </row>
    <row r="2197" spans="1:8">
      <c r="A2197" t="s">
        <v>5306</v>
      </c>
      <c r="B2197" t="s">
        <v>8582</v>
      </c>
      <c r="C2197" t="s">
        <v>4036</v>
      </c>
      <c r="D2197" t="s">
        <v>4502</v>
      </c>
      <c r="E2197" s="121">
        <v>43480</v>
      </c>
      <c r="F2197" t="s">
        <v>1738</v>
      </c>
      <c r="H2197" t="s">
        <v>5759</v>
      </c>
    </row>
    <row r="2198" spans="1:8">
      <c r="A2198" t="s">
        <v>58</v>
      </c>
      <c r="B2198" t="s">
        <v>8535</v>
      </c>
      <c r="C2198" t="s">
        <v>4397</v>
      </c>
      <c r="D2198" t="s">
        <v>4503</v>
      </c>
      <c r="E2198" s="121" t="s">
        <v>4504</v>
      </c>
      <c r="F2198" t="s">
        <v>15</v>
      </c>
      <c r="H2198" t="s">
        <v>5724</v>
      </c>
    </row>
    <row r="2199" spans="1:8">
      <c r="A2199" t="s">
        <v>5306</v>
      </c>
      <c r="B2199" t="s">
        <v>8119</v>
      </c>
      <c r="C2199" t="s">
        <v>3447</v>
      </c>
      <c r="D2199" t="s">
        <v>4505</v>
      </c>
      <c r="E2199" s="121">
        <v>43479</v>
      </c>
      <c r="F2199" t="s">
        <v>2316</v>
      </c>
      <c r="H2199" t="s">
        <v>5763</v>
      </c>
    </row>
    <row r="2200" spans="1:8">
      <c r="A2200" t="s">
        <v>5306</v>
      </c>
      <c r="B2200" t="s">
        <v>8583</v>
      </c>
      <c r="C2200" t="s">
        <v>4507</v>
      </c>
      <c r="D2200" t="s">
        <v>4506</v>
      </c>
      <c r="E2200" s="121">
        <v>43479</v>
      </c>
      <c r="F2200" t="s">
        <v>1738</v>
      </c>
      <c r="H2200" t="s">
        <v>5763</v>
      </c>
    </row>
    <row r="2201" spans="1:8">
      <c r="A2201" t="s">
        <v>5306</v>
      </c>
      <c r="B2201" t="s">
        <v>8068</v>
      </c>
      <c r="C2201" t="s">
        <v>3337</v>
      </c>
      <c r="D2201" t="s">
        <v>4508</v>
      </c>
      <c r="E2201" s="121">
        <v>43479</v>
      </c>
      <c r="F2201" t="s">
        <v>1738</v>
      </c>
      <c r="H2201" t="s">
        <v>5763</v>
      </c>
    </row>
    <row r="2202" spans="1:8">
      <c r="A2202" t="s">
        <v>5306</v>
      </c>
      <c r="B2202" t="s">
        <v>8584</v>
      </c>
      <c r="C2202" t="s">
        <v>4510</v>
      </c>
      <c r="D2202" t="s">
        <v>4509</v>
      </c>
      <c r="E2202" s="121">
        <v>43479</v>
      </c>
      <c r="F2202" t="s">
        <v>3812</v>
      </c>
      <c r="H2202" t="s">
        <v>5763</v>
      </c>
    </row>
    <row r="2203" spans="1:8">
      <c r="A2203" t="s">
        <v>5306</v>
      </c>
      <c r="B2203" t="s">
        <v>8585</v>
      </c>
      <c r="C2203" t="s">
        <v>4512</v>
      </c>
      <c r="D2203" t="s">
        <v>4511</v>
      </c>
      <c r="E2203" s="121">
        <v>43479</v>
      </c>
      <c r="F2203" t="s">
        <v>3812</v>
      </c>
      <c r="H2203" t="s">
        <v>5763</v>
      </c>
    </row>
    <row r="2204" spans="1:8">
      <c r="A2204" t="s">
        <v>5306</v>
      </c>
      <c r="B2204" t="s">
        <v>8586</v>
      </c>
      <c r="C2204" t="s">
        <v>4514</v>
      </c>
      <c r="D2204" t="s">
        <v>4513</v>
      </c>
      <c r="E2204" s="121">
        <v>43486</v>
      </c>
      <c r="F2204" t="s">
        <v>3812</v>
      </c>
      <c r="H2204" t="s">
        <v>5679</v>
      </c>
    </row>
    <row r="2205" spans="1:8">
      <c r="A2205" t="s">
        <v>5306</v>
      </c>
      <c r="B2205" t="s">
        <v>8467</v>
      </c>
      <c r="C2205" t="s">
        <v>4237</v>
      </c>
      <c r="D2205" t="s">
        <v>4515</v>
      </c>
      <c r="E2205" s="121">
        <v>43477</v>
      </c>
      <c r="F2205" t="s">
        <v>4516</v>
      </c>
      <c r="H2205" t="s">
        <v>5679</v>
      </c>
    </row>
    <row r="2206" spans="1:8">
      <c r="A2206" t="s">
        <v>5306</v>
      </c>
      <c r="B2206" t="s">
        <v>7902</v>
      </c>
      <c r="C2206" t="s">
        <v>2983</v>
      </c>
      <c r="D2206" t="s">
        <v>4517</v>
      </c>
      <c r="E2206" s="121">
        <v>43477</v>
      </c>
      <c r="F2206" t="s">
        <v>2316</v>
      </c>
      <c r="H2206" t="s">
        <v>5679</v>
      </c>
    </row>
    <row r="2207" spans="1:8">
      <c r="A2207" t="s">
        <v>5306</v>
      </c>
      <c r="B2207" t="s">
        <v>7953</v>
      </c>
      <c r="C2207" t="s">
        <v>3094</v>
      </c>
      <c r="D2207" t="s">
        <v>4518</v>
      </c>
      <c r="E2207" s="121">
        <v>43477</v>
      </c>
      <c r="F2207" t="s">
        <v>4516</v>
      </c>
      <c r="H2207" t="s">
        <v>5679</v>
      </c>
    </row>
    <row r="2208" spans="1:8">
      <c r="A2208" t="s">
        <v>5306</v>
      </c>
      <c r="B2208" t="s">
        <v>8587</v>
      </c>
      <c r="C2208" t="s">
        <v>477</v>
      </c>
      <c r="D2208" t="s">
        <v>4519</v>
      </c>
      <c r="E2208" s="121">
        <v>43493</v>
      </c>
      <c r="F2208" t="s">
        <v>2316</v>
      </c>
      <c r="H2208" t="s">
        <v>5763</v>
      </c>
    </row>
    <row r="2209" spans="1:8">
      <c r="A2209" t="s">
        <v>5306</v>
      </c>
      <c r="B2209" t="s">
        <v>8588</v>
      </c>
      <c r="C2209" t="s">
        <v>4521</v>
      </c>
      <c r="D2209" t="s">
        <v>4520</v>
      </c>
      <c r="E2209" s="121">
        <v>43493</v>
      </c>
      <c r="F2209" t="s">
        <v>3812</v>
      </c>
      <c r="H2209" t="s">
        <v>5763</v>
      </c>
    </row>
    <row r="2210" spans="1:8">
      <c r="A2210" t="s">
        <v>5306</v>
      </c>
      <c r="B2210" t="s">
        <v>8589</v>
      </c>
      <c r="C2210" t="s">
        <v>4523</v>
      </c>
      <c r="D2210" t="s">
        <v>4522</v>
      </c>
      <c r="E2210" s="121">
        <v>43121</v>
      </c>
      <c r="F2210" t="s">
        <v>107</v>
      </c>
      <c r="H2210" t="s">
        <v>5764</v>
      </c>
    </row>
    <row r="2211" spans="1:8">
      <c r="A2211" t="s">
        <v>5306</v>
      </c>
      <c r="B2211" t="s">
        <v>8590</v>
      </c>
      <c r="C2211" t="s">
        <v>4525</v>
      </c>
      <c r="D2211" t="s">
        <v>4524</v>
      </c>
      <c r="E2211" s="121">
        <v>43121</v>
      </c>
      <c r="F2211" t="s">
        <v>107</v>
      </c>
      <c r="H2211" t="s">
        <v>5681</v>
      </c>
    </row>
    <row r="2212" spans="1:8">
      <c r="A2212" t="s">
        <v>5306</v>
      </c>
      <c r="B2212" t="s">
        <v>6533</v>
      </c>
      <c r="C2212" t="s">
        <v>168</v>
      </c>
      <c r="D2212" t="s">
        <v>4526</v>
      </c>
      <c r="F2212" t="s">
        <v>3812</v>
      </c>
      <c r="H2212" t="s">
        <v>5760</v>
      </c>
    </row>
    <row r="2213" spans="1:8">
      <c r="A2213" t="s">
        <v>5306</v>
      </c>
      <c r="B2213" t="s">
        <v>6505</v>
      </c>
      <c r="C2213" t="s">
        <v>111</v>
      </c>
      <c r="D2213" t="s">
        <v>4527</v>
      </c>
      <c r="F2213" t="s">
        <v>3812</v>
      </c>
      <c r="H2213" t="s">
        <v>5760</v>
      </c>
    </row>
    <row r="2214" spans="1:8">
      <c r="A2214" t="s">
        <v>5438</v>
      </c>
      <c r="B2214" t="s">
        <v>8591</v>
      </c>
      <c r="C2214" t="s">
        <v>4529</v>
      </c>
      <c r="D2214" t="s">
        <v>4528</v>
      </c>
      <c r="E2214" s="121" t="s">
        <v>4530</v>
      </c>
      <c r="F2214" t="s">
        <v>3812</v>
      </c>
      <c r="H2214" t="s">
        <v>5713</v>
      </c>
    </row>
    <row r="2215" spans="1:8">
      <c r="A2215" t="s">
        <v>5438</v>
      </c>
      <c r="B2215" t="s">
        <v>7814</v>
      </c>
      <c r="C2215" t="s">
        <v>2806</v>
      </c>
      <c r="D2215" t="s">
        <v>4531</v>
      </c>
      <c r="E2215" s="121" t="s">
        <v>4530</v>
      </c>
      <c r="F2215" t="s">
        <v>3812</v>
      </c>
      <c r="H2215" t="s">
        <v>5713</v>
      </c>
    </row>
    <row r="2216" spans="1:8">
      <c r="A2216" t="s">
        <v>5438</v>
      </c>
      <c r="B2216" t="s">
        <v>8592</v>
      </c>
      <c r="C2216" t="s">
        <v>4533</v>
      </c>
      <c r="D2216" t="s">
        <v>4532</v>
      </c>
      <c r="E2216" s="121" t="s">
        <v>4530</v>
      </c>
      <c r="F2216" t="s">
        <v>3812</v>
      </c>
      <c r="H2216" t="s">
        <v>5713</v>
      </c>
    </row>
    <row r="2217" spans="1:8">
      <c r="A2217" t="s">
        <v>5438</v>
      </c>
      <c r="B2217" t="s">
        <v>8172</v>
      </c>
      <c r="C2217" t="s">
        <v>3566</v>
      </c>
      <c r="D2217" t="s">
        <v>4534</v>
      </c>
      <c r="E2217" s="121" t="s">
        <v>4530</v>
      </c>
      <c r="F2217" t="s">
        <v>3812</v>
      </c>
      <c r="H2217" t="s">
        <v>5652</v>
      </c>
    </row>
    <row r="2218" spans="1:8">
      <c r="A2218" t="s">
        <v>5765</v>
      </c>
      <c r="B2218" t="s">
        <v>8593</v>
      </c>
      <c r="C2218" t="s">
        <v>4046</v>
      </c>
      <c r="D2218" t="s">
        <v>4535</v>
      </c>
      <c r="E2218" s="121" t="s">
        <v>4530</v>
      </c>
      <c r="F2218" t="s">
        <v>3812</v>
      </c>
      <c r="H2218" t="s">
        <v>5590</v>
      </c>
    </row>
    <row r="2219" spans="1:8">
      <c r="A2219" t="s">
        <v>5765</v>
      </c>
      <c r="B2219" t="s">
        <v>8594</v>
      </c>
      <c r="C2219" t="s">
        <v>4537</v>
      </c>
      <c r="D2219" t="s">
        <v>4536</v>
      </c>
      <c r="E2219" s="121" t="s">
        <v>4530</v>
      </c>
      <c r="F2219" t="s">
        <v>3812</v>
      </c>
      <c r="H2219" t="s">
        <v>5667</v>
      </c>
    </row>
    <row r="2220" spans="1:8">
      <c r="A2220" t="s">
        <v>5340</v>
      </c>
      <c r="B2220" t="s">
        <v>8595</v>
      </c>
      <c r="C2220" t="s">
        <v>2944</v>
      </c>
      <c r="D2220" t="s">
        <v>4538</v>
      </c>
      <c r="E2220" s="121" t="s">
        <v>4530</v>
      </c>
      <c r="F2220" t="s">
        <v>3812</v>
      </c>
      <c r="H2220" t="s">
        <v>5682</v>
      </c>
    </row>
    <row r="2221" spans="1:8">
      <c r="A2221" t="s">
        <v>5340</v>
      </c>
      <c r="B2221" t="s">
        <v>8596</v>
      </c>
      <c r="C2221" t="s">
        <v>2347</v>
      </c>
      <c r="D2221" t="s">
        <v>4539</v>
      </c>
      <c r="E2221" s="121" t="s">
        <v>4530</v>
      </c>
      <c r="F2221" t="s">
        <v>3812</v>
      </c>
      <c r="H2221" t="s">
        <v>5682</v>
      </c>
    </row>
    <row r="2222" spans="1:8">
      <c r="A2222" t="s">
        <v>5340</v>
      </c>
      <c r="B2222" t="s">
        <v>8597</v>
      </c>
      <c r="C2222" t="s">
        <v>2638</v>
      </c>
      <c r="D2222" t="s">
        <v>4540</v>
      </c>
      <c r="E2222" s="121" t="s">
        <v>4530</v>
      </c>
      <c r="F2222" t="s">
        <v>3812</v>
      </c>
      <c r="H2222" t="s">
        <v>5682</v>
      </c>
    </row>
    <row r="2223" spans="1:8">
      <c r="A2223" t="s">
        <v>5340</v>
      </c>
      <c r="B2223" t="s">
        <v>8598</v>
      </c>
      <c r="C2223" t="s">
        <v>4542</v>
      </c>
      <c r="D2223" t="s">
        <v>4541</v>
      </c>
      <c r="E2223" s="121" t="s">
        <v>4530</v>
      </c>
      <c r="F2223" t="s">
        <v>3812</v>
      </c>
      <c r="H2223" t="s">
        <v>5655</v>
      </c>
    </row>
    <row r="2224" spans="1:8">
      <c r="A2224" t="s">
        <v>5649</v>
      </c>
      <c r="B2224" t="s">
        <v>8599</v>
      </c>
      <c r="C2224" t="s">
        <v>4544</v>
      </c>
      <c r="D2224" t="s">
        <v>4543</v>
      </c>
      <c r="E2224" s="121" t="s">
        <v>4530</v>
      </c>
      <c r="F2224" t="s">
        <v>3812</v>
      </c>
      <c r="H2224" t="s">
        <v>5435</v>
      </c>
    </row>
    <row r="2225" spans="1:8">
      <c r="A2225" t="s">
        <v>5638</v>
      </c>
      <c r="B2225" t="s">
        <v>8600</v>
      </c>
      <c r="C2225" t="s">
        <v>4546</v>
      </c>
      <c r="D2225" t="s">
        <v>4545</v>
      </c>
      <c r="E2225" s="121">
        <v>43498</v>
      </c>
      <c r="F2225" t="s">
        <v>3812</v>
      </c>
      <c r="H2225" t="s">
        <v>5696</v>
      </c>
    </row>
    <row r="2226" spans="1:8">
      <c r="A2226" t="s">
        <v>5340</v>
      </c>
      <c r="B2226" t="s">
        <v>8601</v>
      </c>
      <c r="C2226" t="s">
        <v>4548</v>
      </c>
      <c r="D2226" t="s">
        <v>4547</v>
      </c>
      <c r="E2226" s="121">
        <v>43507</v>
      </c>
      <c r="F2226" t="s">
        <v>3812</v>
      </c>
      <c r="H2226" t="s">
        <v>5766</v>
      </c>
    </row>
    <row r="2227" spans="1:8">
      <c r="A2227" t="s">
        <v>5340</v>
      </c>
      <c r="B2227" t="s">
        <v>8602</v>
      </c>
      <c r="C2227" t="s">
        <v>2942</v>
      </c>
      <c r="D2227" t="s">
        <v>4549</v>
      </c>
      <c r="E2227" s="121">
        <v>43507</v>
      </c>
      <c r="F2227" t="s">
        <v>3812</v>
      </c>
      <c r="H2227" t="s">
        <v>5766</v>
      </c>
    </row>
    <row r="2228" spans="1:8">
      <c r="A2228" t="s">
        <v>5438</v>
      </c>
      <c r="B2228" t="s">
        <v>8603</v>
      </c>
      <c r="C2228" t="s">
        <v>4551</v>
      </c>
      <c r="D2228" t="s">
        <v>4550</v>
      </c>
      <c r="E2228" s="121" t="s">
        <v>4552</v>
      </c>
      <c r="F2228" t="s">
        <v>3812</v>
      </c>
      <c r="H2228" t="s">
        <v>5733</v>
      </c>
    </row>
    <row r="2229" spans="1:8">
      <c r="A2229" t="s">
        <v>5765</v>
      </c>
      <c r="B2229" t="s">
        <v>8604</v>
      </c>
      <c r="C2229" t="s">
        <v>4554</v>
      </c>
      <c r="D2229" t="s">
        <v>4553</v>
      </c>
      <c r="E2229" s="121">
        <v>43801</v>
      </c>
      <c r="F2229" t="s">
        <v>3812</v>
      </c>
      <c r="H2229" t="s">
        <v>5590</v>
      </c>
    </row>
    <row r="2230" spans="1:8">
      <c r="A2230" t="s">
        <v>5750</v>
      </c>
      <c r="B2230" t="s">
        <v>8605</v>
      </c>
      <c r="C2230" t="s">
        <v>4556</v>
      </c>
      <c r="D2230" t="s">
        <v>4555</v>
      </c>
      <c r="E2230" s="121">
        <v>43510</v>
      </c>
      <c r="F2230" t="s">
        <v>3812</v>
      </c>
      <c r="H2230" t="s">
        <v>5767</v>
      </c>
    </row>
    <row r="2231" spans="1:8">
      <c r="A2231" t="s">
        <v>5750</v>
      </c>
      <c r="B2231" t="s">
        <v>8606</v>
      </c>
      <c r="C2231" t="s">
        <v>4558</v>
      </c>
      <c r="D2231" t="s">
        <v>4557</v>
      </c>
      <c r="E2231" s="121">
        <v>43510</v>
      </c>
      <c r="F2231" t="s">
        <v>3812</v>
      </c>
      <c r="H2231" t="s">
        <v>5767</v>
      </c>
    </row>
    <row r="2232" spans="1:8">
      <c r="A2232" t="s">
        <v>58</v>
      </c>
      <c r="B2232" t="s">
        <v>8607</v>
      </c>
      <c r="C2232" t="s">
        <v>4560</v>
      </c>
      <c r="D2232" t="s">
        <v>4559</v>
      </c>
      <c r="E2232" s="121" t="s">
        <v>4561</v>
      </c>
      <c r="F2232" t="s">
        <v>15</v>
      </c>
      <c r="H2232" t="s">
        <v>5724</v>
      </c>
    </row>
    <row r="2233" spans="1:8">
      <c r="A2233" t="s">
        <v>5306</v>
      </c>
      <c r="B2233" t="s">
        <v>7794</v>
      </c>
      <c r="C2233" t="s">
        <v>2766</v>
      </c>
      <c r="D2233" t="s">
        <v>4562</v>
      </c>
      <c r="E2233" s="121">
        <v>43511</v>
      </c>
      <c r="F2233" t="s">
        <v>107</v>
      </c>
      <c r="H2233" t="s">
        <v>5681</v>
      </c>
    </row>
    <row r="2234" spans="1:8">
      <c r="A2234" t="s">
        <v>5306</v>
      </c>
      <c r="B2234" t="s">
        <v>8608</v>
      </c>
      <c r="C2234" t="s">
        <v>4564</v>
      </c>
      <c r="D2234" t="s">
        <v>4563</v>
      </c>
      <c r="E2234" s="121">
        <v>43511</v>
      </c>
      <c r="F2234" t="s">
        <v>3812</v>
      </c>
      <c r="H2234" t="s">
        <v>5681</v>
      </c>
    </row>
    <row r="2235" spans="1:8">
      <c r="A2235" t="s">
        <v>5306</v>
      </c>
      <c r="B2235" t="s">
        <v>8609</v>
      </c>
      <c r="C2235" t="s">
        <v>4566</v>
      </c>
      <c r="D2235" t="s">
        <v>4565</v>
      </c>
      <c r="E2235" s="121">
        <v>43511</v>
      </c>
      <c r="F2235" t="s">
        <v>3812</v>
      </c>
      <c r="H2235" t="s">
        <v>5681</v>
      </c>
    </row>
    <row r="2236" spans="1:8">
      <c r="A2236" t="s">
        <v>5306</v>
      </c>
      <c r="B2236" t="s">
        <v>8610</v>
      </c>
      <c r="C2236" t="s">
        <v>4568</v>
      </c>
      <c r="D2236" t="s">
        <v>4567</v>
      </c>
      <c r="E2236" s="121">
        <v>43511</v>
      </c>
      <c r="F2236" t="s">
        <v>3812</v>
      </c>
      <c r="H2236" t="s">
        <v>5681</v>
      </c>
    </row>
    <row r="2237" spans="1:8">
      <c r="A2237" t="s">
        <v>5306</v>
      </c>
      <c r="B2237" t="s">
        <v>8611</v>
      </c>
      <c r="C2237" t="s">
        <v>4570</v>
      </c>
      <c r="D2237" t="s">
        <v>4569</v>
      </c>
      <c r="E2237" s="121">
        <v>43353</v>
      </c>
      <c r="F2237" t="s">
        <v>3812</v>
      </c>
      <c r="H2237" t="s">
        <v>5707</v>
      </c>
    </row>
    <row r="2238" spans="1:8">
      <c r="A2238" t="s">
        <v>5438</v>
      </c>
      <c r="B2238" t="s">
        <v>6904</v>
      </c>
      <c r="C2238" t="s">
        <v>965</v>
      </c>
      <c r="D2238" t="s">
        <v>4571</v>
      </c>
      <c r="E2238" s="121" t="s">
        <v>4572</v>
      </c>
      <c r="F2238" t="s">
        <v>3812</v>
      </c>
      <c r="H2238" t="s">
        <v>5464</v>
      </c>
    </row>
    <row r="2239" spans="1:8">
      <c r="A2239" t="s">
        <v>5306</v>
      </c>
      <c r="B2239" t="s">
        <v>8612</v>
      </c>
      <c r="C2239" t="s">
        <v>4574</v>
      </c>
      <c r="D2239" t="s">
        <v>4573</v>
      </c>
      <c r="E2239" s="121">
        <v>43515</v>
      </c>
      <c r="F2239" t="s">
        <v>3812</v>
      </c>
      <c r="H2239" t="s">
        <v>5723</v>
      </c>
    </row>
    <row r="2240" spans="1:8">
      <c r="A2240" t="s">
        <v>5306</v>
      </c>
      <c r="B2240" t="s">
        <v>8613</v>
      </c>
      <c r="C2240" t="s">
        <v>3775</v>
      </c>
      <c r="D2240" t="s">
        <v>4575</v>
      </c>
      <c r="E2240" s="121">
        <v>43515</v>
      </c>
      <c r="F2240" t="s">
        <v>3812</v>
      </c>
      <c r="H2240" t="s">
        <v>5723</v>
      </c>
    </row>
    <row r="2241" spans="1:9">
      <c r="A2241" t="s">
        <v>5306</v>
      </c>
      <c r="B2241" t="s">
        <v>8614</v>
      </c>
      <c r="C2241" t="s">
        <v>4577</v>
      </c>
      <c r="D2241" t="s">
        <v>4576</v>
      </c>
      <c r="E2241" s="121">
        <v>43516</v>
      </c>
      <c r="F2241" t="s">
        <v>3812</v>
      </c>
      <c r="H2241" t="s">
        <v>5723</v>
      </c>
    </row>
    <row r="2242" spans="1:9">
      <c r="A2242" t="s">
        <v>5306</v>
      </c>
      <c r="B2242" t="s">
        <v>8615</v>
      </c>
      <c r="C2242" t="s">
        <v>4579</v>
      </c>
      <c r="D2242" t="s">
        <v>4578</v>
      </c>
      <c r="E2242" s="121">
        <v>43516</v>
      </c>
      <c r="F2242" t="s">
        <v>3812</v>
      </c>
      <c r="H2242" t="s">
        <v>5723</v>
      </c>
    </row>
    <row r="2243" spans="1:9">
      <c r="A2243" t="s">
        <v>5306</v>
      </c>
      <c r="B2243" t="s">
        <v>8616</v>
      </c>
      <c r="C2243" t="s">
        <v>1728</v>
      </c>
      <c r="D2243" t="s">
        <v>4580</v>
      </c>
      <c r="E2243" s="121">
        <v>43516</v>
      </c>
      <c r="F2243" t="s">
        <v>3812</v>
      </c>
      <c r="H2243" t="s">
        <v>5723</v>
      </c>
    </row>
    <row r="2244" spans="1:9">
      <c r="A2244" t="s">
        <v>5306</v>
      </c>
      <c r="B2244" t="s">
        <v>8617</v>
      </c>
      <c r="C2244" t="s">
        <v>4582</v>
      </c>
      <c r="D2244" t="s">
        <v>4581</v>
      </c>
      <c r="E2244" s="121">
        <v>43516</v>
      </c>
      <c r="F2244" t="s">
        <v>3812</v>
      </c>
      <c r="H2244" t="s">
        <v>5743</v>
      </c>
    </row>
    <row r="2245" spans="1:9">
      <c r="A2245" t="s">
        <v>5306</v>
      </c>
      <c r="B2245" t="s">
        <v>8618</v>
      </c>
      <c r="C2245" t="s">
        <v>4584</v>
      </c>
      <c r="D2245" t="s">
        <v>4583</v>
      </c>
      <c r="E2245" s="121">
        <v>43516</v>
      </c>
      <c r="F2245" t="s">
        <v>3812</v>
      </c>
      <c r="H2245" t="s">
        <v>5743</v>
      </c>
    </row>
    <row r="2246" spans="1:9">
      <c r="A2246" t="s">
        <v>5306</v>
      </c>
      <c r="B2246" t="s">
        <v>8619</v>
      </c>
      <c r="C2246" t="s">
        <v>4586</v>
      </c>
      <c r="D2246" t="s">
        <v>4585</v>
      </c>
      <c r="E2246" s="121">
        <v>43517</v>
      </c>
      <c r="F2246" t="s">
        <v>3812</v>
      </c>
      <c r="H2246" t="s">
        <v>5712</v>
      </c>
    </row>
    <row r="2247" spans="1:9">
      <c r="A2247" t="s">
        <v>5306</v>
      </c>
      <c r="B2247" t="s">
        <v>8620</v>
      </c>
      <c r="C2247" t="s">
        <v>4588</v>
      </c>
      <c r="D2247" t="s">
        <v>4587</v>
      </c>
      <c r="E2247" s="121">
        <v>43517</v>
      </c>
      <c r="F2247" t="s">
        <v>3812</v>
      </c>
      <c r="H2247" t="s">
        <v>5712</v>
      </c>
    </row>
    <row r="2248" spans="1:9">
      <c r="A2248" t="s">
        <v>5306</v>
      </c>
      <c r="B2248" t="s">
        <v>7953</v>
      </c>
      <c r="C2248" t="s">
        <v>3094</v>
      </c>
      <c r="D2248" t="s">
        <v>4589</v>
      </c>
      <c r="E2248" s="121">
        <v>43517</v>
      </c>
      <c r="F2248" t="s">
        <v>3812</v>
      </c>
      <c r="H2248" t="s">
        <v>5710</v>
      </c>
    </row>
    <row r="2249" spans="1:9">
      <c r="A2249" t="s">
        <v>5306</v>
      </c>
      <c r="B2249" t="s">
        <v>8621</v>
      </c>
      <c r="C2249" t="s">
        <v>4591</v>
      </c>
      <c r="D2249" t="s">
        <v>4590</v>
      </c>
      <c r="E2249" s="121">
        <v>43517</v>
      </c>
      <c r="F2249" t="s">
        <v>3812</v>
      </c>
      <c r="H2249" t="s">
        <v>5768</v>
      </c>
    </row>
    <row r="2250" spans="1:9">
      <c r="A2250" t="s">
        <v>5750</v>
      </c>
      <c r="B2250" t="s">
        <v>8622</v>
      </c>
      <c r="C2250" t="s">
        <v>4593</v>
      </c>
      <c r="D2250" t="s">
        <v>4592</v>
      </c>
      <c r="E2250" s="121" t="s">
        <v>4594</v>
      </c>
      <c r="F2250" t="s">
        <v>3812</v>
      </c>
      <c r="H2250" t="s">
        <v>5609</v>
      </c>
    </row>
    <row r="2251" spans="1:9">
      <c r="A2251" t="s">
        <v>5589</v>
      </c>
      <c r="B2251" t="s">
        <v>8623</v>
      </c>
      <c r="C2251" t="s">
        <v>4564</v>
      </c>
      <c r="D2251" t="s">
        <v>4595</v>
      </c>
      <c r="E2251" s="121">
        <v>43517</v>
      </c>
      <c r="F2251" t="s">
        <v>3812</v>
      </c>
      <c r="H2251" t="s">
        <v>5769</v>
      </c>
    </row>
    <row r="2252" spans="1:9">
      <c r="A2252" t="s">
        <v>5306</v>
      </c>
      <c r="B2252" t="s">
        <v>8624</v>
      </c>
      <c r="C2252" t="s">
        <v>4597</v>
      </c>
      <c r="D2252" t="s">
        <v>4596</v>
      </c>
      <c r="E2252" s="121">
        <v>43518</v>
      </c>
      <c r="F2252" t="s">
        <v>3812</v>
      </c>
      <c r="H2252" t="s">
        <v>5758</v>
      </c>
      <c r="I2252" t="s">
        <v>5950</v>
      </c>
    </row>
    <row r="2253" spans="1:9">
      <c r="A2253" t="s">
        <v>5306</v>
      </c>
      <c r="B2253" t="s">
        <v>6532</v>
      </c>
      <c r="C2253" t="s">
        <v>166</v>
      </c>
      <c r="D2253" t="s">
        <v>4598</v>
      </c>
      <c r="E2253" s="121">
        <v>43516</v>
      </c>
      <c r="F2253" t="s">
        <v>3812</v>
      </c>
      <c r="H2253" t="s">
        <v>5681</v>
      </c>
    </row>
    <row r="2254" spans="1:9">
      <c r="A2254" t="s">
        <v>5306</v>
      </c>
      <c r="B2254" t="s">
        <v>8625</v>
      </c>
      <c r="C2254" t="s">
        <v>4600</v>
      </c>
      <c r="D2254" t="s">
        <v>4599</v>
      </c>
      <c r="E2254" s="121">
        <v>43518</v>
      </c>
      <c r="F2254" t="s">
        <v>3812</v>
      </c>
      <c r="H2254" t="s">
        <v>5679</v>
      </c>
    </row>
    <row r="2255" spans="1:9">
      <c r="A2255" t="s">
        <v>5306</v>
      </c>
      <c r="B2255" t="s">
        <v>8312</v>
      </c>
      <c r="C2255" t="s">
        <v>3877</v>
      </c>
      <c r="D2255" t="s">
        <v>4601</v>
      </c>
      <c r="E2255" s="121">
        <v>43517</v>
      </c>
      <c r="F2255" t="s">
        <v>3812</v>
      </c>
      <c r="H2255" t="s">
        <v>5679</v>
      </c>
      <c r="I2255" t="s">
        <v>5951</v>
      </c>
    </row>
    <row r="2256" spans="1:9">
      <c r="A2256" t="s">
        <v>5306</v>
      </c>
      <c r="B2256" t="s">
        <v>8626</v>
      </c>
      <c r="C2256" t="s">
        <v>4603</v>
      </c>
      <c r="D2256" t="s">
        <v>4602</v>
      </c>
      <c r="E2256" s="121">
        <v>43516</v>
      </c>
      <c r="F2256" t="s">
        <v>107</v>
      </c>
      <c r="H2256" t="s">
        <v>5723</v>
      </c>
    </row>
    <row r="2257" spans="1:9">
      <c r="A2257" t="s">
        <v>5306</v>
      </c>
      <c r="B2257" t="s">
        <v>8627</v>
      </c>
      <c r="C2257" t="s">
        <v>4605</v>
      </c>
      <c r="D2257" t="s">
        <v>4604</v>
      </c>
      <c r="E2257" s="121">
        <v>43517</v>
      </c>
      <c r="F2257" t="s">
        <v>3812</v>
      </c>
      <c r="H2257" t="s">
        <v>5723</v>
      </c>
    </row>
    <row r="2258" spans="1:9">
      <c r="A2258" t="s">
        <v>5306</v>
      </c>
      <c r="B2258" t="s">
        <v>8628</v>
      </c>
      <c r="C2258" t="s">
        <v>4607</v>
      </c>
      <c r="D2258" t="s">
        <v>4606</v>
      </c>
      <c r="E2258" s="121">
        <v>43517</v>
      </c>
      <c r="F2258" t="s">
        <v>3812</v>
      </c>
      <c r="H2258" t="s">
        <v>5723</v>
      </c>
    </row>
    <row r="2259" spans="1:9">
      <c r="A2259" t="s">
        <v>5589</v>
      </c>
      <c r="B2259" t="s">
        <v>8629</v>
      </c>
      <c r="C2259" t="s">
        <v>4609</v>
      </c>
      <c r="D2259" t="s">
        <v>4608</v>
      </c>
      <c r="E2259" s="121">
        <v>43517</v>
      </c>
      <c r="F2259" t="s">
        <v>3812</v>
      </c>
      <c r="H2259" t="s">
        <v>5686</v>
      </c>
    </row>
    <row r="2260" spans="1:9">
      <c r="A2260" t="s">
        <v>5589</v>
      </c>
      <c r="B2260" t="s">
        <v>8630</v>
      </c>
      <c r="C2260" t="s">
        <v>2220</v>
      </c>
      <c r="D2260" t="s">
        <v>4610</v>
      </c>
      <c r="E2260" s="121">
        <v>43517</v>
      </c>
      <c r="F2260" t="s">
        <v>3812</v>
      </c>
      <c r="H2260" t="s">
        <v>5610</v>
      </c>
    </row>
    <row r="2261" spans="1:9">
      <c r="A2261" t="s">
        <v>5306</v>
      </c>
      <c r="B2261" t="s">
        <v>7874</v>
      </c>
      <c r="C2261" t="s">
        <v>2928</v>
      </c>
      <c r="D2261" t="s">
        <v>4611</v>
      </c>
      <c r="E2261" s="121">
        <v>43521</v>
      </c>
      <c r="F2261" t="s">
        <v>3812</v>
      </c>
      <c r="H2261" t="s">
        <v>5710</v>
      </c>
    </row>
    <row r="2262" spans="1:9">
      <c r="A2262" t="s">
        <v>5765</v>
      </c>
      <c r="B2262" t="s">
        <v>8631</v>
      </c>
      <c r="C2262" t="s">
        <v>4613</v>
      </c>
      <c r="D2262" t="s">
        <v>4612</v>
      </c>
      <c r="E2262" s="121">
        <v>43523</v>
      </c>
      <c r="F2262" t="s">
        <v>3812</v>
      </c>
      <c r="H2262" t="s">
        <v>4886</v>
      </c>
    </row>
    <row r="2263" spans="1:9">
      <c r="A2263" t="s">
        <v>5589</v>
      </c>
      <c r="B2263" t="s">
        <v>8632</v>
      </c>
      <c r="C2263" t="s">
        <v>4615</v>
      </c>
      <c r="D2263" t="s">
        <v>4614</v>
      </c>
      <c r="E2263" s="121" t="s">
        <v>4616</v>
      </c>
      <c r="F2263" t="s">
        <v>3812</v>
      </c>
      <c r="H2263" t="s">
        <v>5769</v>
      </c>
    </row>
    <row r="2264" spans="1:9">
      <c r="A2264" t="s">
        <v>5638</v>
      </c>
      <c r="B2264" t="s">
        <v>8633</v>
      </c>
      <c r="C2264" t="s">
        <v>4618</v>
      </c>
      <c r="D2264" t="s">
        <v>4617</v>
      </c>
      <c r="E2264" s="121" t="s">
        <v>4619</v>
      </c>
      <c r="F2264" t="s">
        <v>3812</v>
      </c>
      <c r="H2264" t="s">
        <v>5754</v>
      </c>
    </row>
    <row r="2265" spans="1:9">
      <c r="A2265" t="s">
        <v>5638</v>
      </c>
      <c r="B2265" t="s">
        <v>8634</v>
      </c>
      <c r="C2265" t="s">
        <v>4621</v>
      </c>
      <c r="D2265" t="s">
        <v>4620</v>
      </c>
      <c r="E2265" s="121" t="s">
        <v>4622</v>
      </c>
      <c r="F2265" t="s">
        <v>3812</v>
      </c>
      <c r="H2265" t="s">
        <v>5754</v>
      </c>
    </row>
    <row r="2266" spans="1:9">
      <c r="A2266" t="s">
        <v>5638</v>
      </c>
      <c r="B2266" t="s">
        <v>8635</v>
      </c>
      <c r="C2266" t="s">
        <v>4624</v>
      </c>
      <c r="D2266" t="s">
        <v>4623</v>
      </c>
      <c r="E2266" s="121" t="s">
        <v>4619</v>
      </c>
      <c r="F2266" t="s">
        <v>3812</v>
      </c>
      <c r="H2266" t="s">
        <v>5754</v>
      </c>
    </row>
    <row r="2267" spans="1:9">
      <c r="A2267" t="s">
        <v>5438</v>
      </c>
      <c r="B2267" t="s">
        <v>8636</v>
      </c>
      <c r="C2267" t="s">
        <v>4626</v>
      </c>
      <c r="D2267" t="s">
        <v>4625</v>
      </c>
      <c r="E2267" s="121" t="s">
        <v>4622</v>
      </c>
      <c r="F2267" t="s">
        <v>3812</v>
      </c>
      <c r="H2267" t="s">
        <v>5457</v>
      </c>
    </row>
    <row r="2268" spans="1:9">
      <c r="A2268" t="s">
        <v>5306</v>
      </c>
      <c r="B2268" t="s">
        <v>8637</v>
      </c>
      <c r="C2268" t="s">
        <v>4628</v>
      </c>
      <c r="D2268" t="s">
        <v>4627</v>
      </c>
      <c r="E2268" s="121">
        <v>43519</v>
      </c>
      <c r="F2268" t="s">
        <v>3812</v>
      </c>
      <c r="H2268" t="s">
        <v>5723</v>
      </c>
    </row>
    <row r="2269" spans="1:9">
      <c r="A2269" t="s">
        <v>5306</v>
      </c>
      <c r="B2269" t="s">
        <v>8638</v>
      </c>
      <c r="C2269" t="s">
        <v>4630</v>
      </c>
      <c r="D2269" t="s">
        <v>4629</v>
      </c>
      <c r="E2269" s="121">
        <v>43521</v>
      </c>
      <c r="F2269" t="s">
        <v>3812</v>
      </c>
      <c r="H2269" t="s">
        <v>5723</v>
      </c>
    </row>
    <row r="2270" spans="1:9">
      <c r="A2270" t="s">
        <v>5638</v>
      </c>
      <c r="B2270" t="s">
        <v>8639</v>
      </c>
      <c r="C2270" t="s">
        <v>4632</v>
      </c>
      <c r="D2270" t="s">
        <v>4631</v>
      </c>
      <c r="E2270" s="121" t="s">
        <v>4616</v>
      </c>
      <c r="F2270" t="s">
        <v>3812</v>
      </c>
      <c r="H2270" t="s">
        <v>5609</v>
      </c>
    </row>
    <row r="2271" spans="1:9">
      <c r="A2271" t="s">
        <v>5638</v>
      </c>
      <c r="B2271" t="s">
        <v>8640</v>
      </c>
      <c r="C2271" t="s">
        <v>4634</v>
      </c>
      <c r="D2271" t="s">
        <v>4633</v>
      </c>
      <c r="E2271" s="121" t="s">
        <v>4616</v>
      </c>
      <c r="F2271" t="s">
        <v>3812</v>
      </c>
      <c r="H2271" t="s">
        <v>5609</v>
      </c>
    </row>
    <row r="2272" spans="1:9">
      <c r="A2272" t="s">
        <v>5648</v>
      </c>
      <c r="B2272" t="s">
        <v>8641</v>
      </c>
      <c r="C2272" t="s">
        <v>3731</v>
      </c>
      <c r="D2272" t="s">
        <v>4635</v>
      </c>
      <c r="E2272" s="121" t="s">
        <v>4636</v>
      </c>
      <c r="F2272" t="s">
        <v>3812</v>
      </c>
      <c r="H2272" t="s">
        <v>5695</v>
      </c>
      <c r="I2272" t="s">
        <v>5953</v>
      </c>
    </row>
    <row r="2273" spans="1:8">
      <c r="A2273" t="s">
        <v>5765</v>
      </c>
      <c r="B2273" t="s">
        <v>8642</v>
      </c>
      <c r="C2273" t="s">
        <v>4638</v>
      </c>
      <c r="D2273" t="s">
        <v>4637</v>
      </c>
      <c r="E2273" s="121">
        <v>43468</v>
      </c>
      <c r="F2273" t="s">
        <v>3812</v>
      </c>
      <c r="H2273" t="s">
        <v>5714</v>
      </c>
    </row>
    <row r="2274" spans="1:8">
      <c r="A2274" t="s">
        <v>5765</v>
      </c>
      <c r="B2274" t="s">
        <v>8643</v>
      </c>
      <c r="C2274" t="s">
        <v>3769</v>
      </c>
      <c r="D2274" t="s">
        <v>4639</v>
      </c>
      <c r="E2274" s="121">
        <v>43468</v>
      </c>
      <c r="F2274" t="s">
        <v>3812</v>
      </c>
      <c r="H2274" t="s">
        <v>5512</v>
      </c>
    </row>
    <row r="2275" spans="1:8">
      <c r="A2275" t="s">
        <v>5765</v>
      </c>
      <c r="B2275" t="s">
        <v>8644</v>
      </c>
      <c r="C2275" t="s">
        <v>4641</v>
      </c>
      <c r="D2275" t="s">
        <v>4640</v>
      </c>
      <c r="E2275" s="121">
        <v>43468</v>
      </c>
      <c r="F2275" t="s">
        <v>3812</v>
      </c>
      <c r="H2275" t="s">
        <v>5667</v>
      </c>
    </row>
    <row r="2276" spans="1:8">
      <c r="A2276" t="s">
        <v>5765</v>
      </c>
      <c r="B2276" t="s">
        <v>8645</v>
      </c>
      <c r="C2276" t="s">
        <v>4643</v>
      </c>
      <c r="D2276" t="s">
        <v>4642</v>
      </c>
      <c r="E2276" s="121">
        <v>43468</v>
      </c>
      <c r="F2276" t="s">
        <v>3812</v>
      </c>
      <c r="H2276" t="s">
        <v>5590</v>
      </c>
    </row>
    <row r="2277" spans="1:8">
      <c r="A2277" t="s">
        <v>5438</v>
      </c>
      <c r="B2277" t="s">
        <v>8646</v>
      </c>
      <c r="C2277" t="s">
        <v>4645</v>
      </c>
      <c r="D2277" t="s">
        <v>4644</v>
      </c>
      <c r="E2277" s="121" t="s">
        <v>4616</v>
      </c>
      <c r="F2277" t="s">
        <v>3812</v>
      </c>
      <c r="H2277" t="s">
        <v>5713</v>
      </c>
    </row>
    <row r="2278" spans="1:8">
      <c r="A2278" t="s">
        <v>5438</v>
      </c>
      <c r="B2278" t="s">
        <v>8647</v>
      </c>
      <c r="C2278" t="s">
        <v>4647</v>
      </c>
      <c r="D2278" t="s">
        <v>4646</v>
      </c>
      <c r="E2278" s="121" t="s">
        <v>4616</v>
      </c>
      <c r="F2278" t="s">
        <v>3812</v>
      </c>
      <c r="H2278" t="s">
        <v>5733</v>
      </c>
    </row>
    <row r="2279" spans="1:8">
      <c r="A2279" t="s">
        <v>5438</v>
      </c>
      <c r="B2279" t="s">
        <v>8648</v>
      </c>
      <c r="C2279" t="s">
        <v>4649</v>
      </c>
      <c r="D2279" t="s">
        <v>4648</v>
      </c>
      <c r="E2279" s="121" t="s">
        <v>4616</v>
      </c>
      <c r="F2279" t="s">
        <v>3812</v>
      </c>
      <c r="H2279" t="s">
        <v>5733</v>
      </c>
    </row>
    <row r="2280" spans="1:8">
      <c r="A2280" t="s">
        <v>5438</v>
      </c>
      <c r="B2280" t="s">
        <v>8649</v>
      </c>
      <c r="C2280" t="s">
        <v>4651</v>
      </c>
      <c r="D2280" t="s">
        <v>4650</v>
      </c>
      <c r="E2280" s="121" t="s">
        <v>4616</v>
      </c>
      <c r="F2280" t="s">
        <v>3812</v>
      </c>
      <c r="H2280" t="s">
        <v>5733</v>
      </c>
    </row>
    <row r="2281" spans="1:8">
      <c r="A2281" t="s">
        <v>5438</v>
      </c>
      <c r="B2281" t="s">
        <v>8650</v>
      </c>
      <c r="C2281" t="s">
        <v>4653</v>
      </c>
      <c r="D2281" t="s">
        <v>4652</v>
      </c>
      <c r="E2281" s="121" t="s">
        <v>4616</v>
      </c>
      <c r="F2281" t="s">
        <v>3812</v>
      </c>
      <c r="H2281" t="s">
        <v>5627</v>
      </c>
    </row>
    <row r="2282" spans="1:8">
      <c r="A2282" t="s">
        <v>5438</v>
      </c>
      <c r="B2282" t="s">
        <v>8651</v>
      </c>
      <c r="C2282" t="s">
        <v>4655</v>
      </c>
      <c r="D2282" t="s">
        <v>4654</v>
      </c>
      <c r="E2282" s="121" t="s">
        <v>4616</v>
      </c>
      <c r="F2282" t="s">
        <v>3812</v>
      </c>
      <c r="H2282" t="s">
        <v>5700</v>
      </c>
    </row>
    <row r="2283" spans="1:8">
      <c r="A2283" t="s">
        <v>5649</v>
      </c>
      <c r="B2283" t="s">
        <v>8652</v>
      </c>
      <c r="C2283" t="s">
        <v>4657</v>
      </c>
      <c r="D2283" t="s">
        <v>4656</v>
      </c>
      <c r="E2283" s="121" t="s">
        <v>4616</v>
      </c>
      <c r="F2283" t="s">
        <v>3812</v>
      </c>
      <c r="H2283" t="s">
        <v>5770</v>
      </c>
    </row>
    <row r="2284" spans="1:8">
      <c r="A2284" t="s">
        <v>5649</v>
      </c>
      <c r="B2284" t="s">
        <v>8653</v>
      </c>
      <c r="C2284" t="s">
        <v>4659</v>
      </c>
      <c r="D2284" t="s">
        <v>4658</v>
      </c>
      <c r="E2284" s="121" t="s">
        <v>4616</v>
      </c>
      <c r="F2284" t="s">
        <v>3812</v>
      </c>
      <c r="H2284" t="s">
        <v>5770</v>
      </c>
    </row>
    <row r="2285" spans="1:8">
      <c r="A2285" t="s">
        <v>5649</v>
      </c>
      <c r="B2285" t="s">
        <v>8654</v>
      </c>
      <c r="C2285" t="s">
        <v>4661</v>
      </c>
      <c r="D2285" t="s">
        <v>4660</v>
      </c>
      <c r="E2285" s="121" t="s">
        <v>4616</v>
      </c>
      <c r="F2285" t="s">
        <v>3812</v>
      </c>
      <c r="H2285" t="s">
        <v>5770</v>
      </c>
    </row>
    <row r="2286" spans="1:8">
      <c r="A2286" t="s">
        <v>5649</v>
      </c>
      <c r="B2286" t="s">
        <v>8655</v>
      </c>
      <c r="C2286" t="s">
        <v>4663</v>
      </c>
      <c r="D2286" t="s">
        <v>4662</v>
      </c>
      <c r="E2286" s="121" t="s">
        <v>4616</v>
      </c>
      <c r="F2286" t="s">
        <v>3812</v>
      </c>
      <c r="H2286" t="s">
        <v>5771</v>
      </c>
    </row>
    <row r="2287" spans="1:8">
      <c r="A2287" t="s">
        <v>5649</v>
      </c>
      <c r="B2287" t="s">
        <v>8656</v>
      </c>
      <c r="C2287" t="s">
        <v>4665</v>
      </c>
      <c r="D2287" t="s">
        <v>4664</v>
      </c>
      <c r="E2287" s="121" t="s">
        <v>4616</v>
      </c>
      <c r="F2287" t="s">
        <v>3812</v>
      </c>
      <c r="H2287" t="s">
        <v>5696</v>
      </c>
    </row>
    <row r="2288" spans="1:8">
      <c r="A2288" t="s">
        <v>5649</v>
      </c>
      <c r="B2288" t="s">
        <v>8657</v>
      </c>
      <c r="C2288" t="s">
        <v>4667</v>
      </c>
      <c r="D2288" t="s">
        <v>4666</v>
      </c>
      <c r="E2288" s="121" t="s">
        <v>4616</v>
      </c>
      <c r="F2288" t="s">
        <v>3812</v>
      </c>
      <c r="H2288" t="s">
        <v>5696</v>
      </c>
    </row>
    <row r="2289" spans="1:8">
      <c r="A2289" t="s">
        <v>5649</v>
      </c>
      <c r="B2289" t="s">
        <v>8658</v>
      </c>
      <c r="C2289" t="s">
        <v>4669</v>
      </c>
      <c r="D2289" t="s">
        <v>4668</v>
      </c>
      <c r="E2289" s="121" t="s">
        <v>4616</v>
      </c>
      <c r="F2289" t="s">
        <v>3812</v>
      </c>
      <c r="H2289" t="s">
        <v>5696</v>
      </c>
    </row>
    <row r="2290" spans="1:8">
      <c r="A2290" t="s">
        <v>5649</v>
      </c>
      <c r="B2290" t="s">
        <v>8659</v>
      </c>
      <c r="C2290" t="s">
        <v>4671</v>
      </c>
      <c r="D2290" t="s">
        <v>4670</v>
      </c>
      <c r="E2290" s="121" t="s">
        <v>4616</v>
      </c>
      <c r="F2290" t="s">
        <v>3812</v>
      </c>
      <c r="H2290" t="s">
        <v>5670</v>
      </c>
    </row>
    <row r="2291" spans="1:8">
      <c r="A2291" t="s">
        <v>5772</v>
      </c>
      <c r="B2291" t="s">
        <v>8660</v>
      </c>
      <c r="C2291" t="s">
        <v>4673</v>
      </c>
      <c r="D2291" t="s">
        <v>4672</v>
      </c>
      <c r="E2291" s="121" t="s">
        <v>4616</v>
      </c>
      <c r="F2291" t="s">
        <v>3812</v>
      </c>
      <c r="H2291" t="s">
        <v>5739</v>
      </c>
    </row>
    <row r="2292" spans="1:8">
      <c r="A2292" t="s">
        <v>5772</v>
      </c>
      <c r="B2292" t="s">
        <v>8661</v>
      </c>
      <c r="C2292" t="s">
        <v>4675</v>
      </c>
      <c r="D2292" t="s">
        <v>4674</v>
      </c>
      <c r="E2292" s="121" t="s">
        <v>4616</v>
      </c>
      <c r="F2292" t="s">
        <v>3812</v>
      </c>
      <c r="H2292" t="s">
        <v>5697</v>
      </c>
    </row>
    <row r="2293" spans="1:8">
      <c r="A2293" t="s">
        <v>5772</v>
      </c>
      <c r="B2293" t="s">
        <v>8662</v>
      </c>
      <c r="C2293" t="s">
        <v>4677</v>
      </c>
      <c r="D2293" t="s">
        <v>4676</v>
      </c>
      <c r="E2293" s="121" t="s">
        <v>4616</v>
      </c>
      <c r="F2293" t="s">
        <v>3812</v>
      </c>
      <c r="H2293" t="s">
        <v>5697</v>
      </c>
    </row>
    <row r="2294" spans="1:8">
      <c r="A2294" t="s">
        <v>5772</v>
      </c>
      <c r="B2294" t="s">
        <v>8663</v>
      </c>
      <c r="C2294" t="s">
        <v>4679</v>
      </c>
      <c r="D2294" t="s">
        <v>4678</v>
      </c>
      <c r="E2294" s="121" t="s">
        <v>4616</v>
      </c>
      <c r="F2294" t="s">
        <v>3812</v>
      </c>
      <c r="H2294" t="s">
        <v>5773</v>
      </c>
    </row>
    <row r="2295" spans="1:8">
      <c r="A2295" t="s">
        <v>5772</v>
      </c>
      <c r="B2295" t="s">
        <v>8664</v>
      </c>
      <c r="C2295" t="s">
        <v>2134</v>
      </c>
      <c r="D2295" t="s">
        <v>4680</v>
      </c>
      <c r="E2295" s="121" t="s">
        <v>4616</v>
      </c>
      <c r="F2295" t="s">
        <v>3812</v>
      </c>
      <c r="H2295" t="s">
        <v>5773</v>
      </c>
    </row>
    <row r="2296" spans="1:8">
      <c r="A2296" t="s">
        <v>5772</v>
      </c>
      <c r="B2296" t="s">
        <v>8665</v>
      </c>
      <c r="C2296" t="s">
        <v>4682</v>
      </c>
      <c r="D2296" t="s">
        <v>4681</v>
      </c>
      <c r="E2296" s="121" t="s">
        <v>4616</v>
      </c>
      <c r="F2296" t="s">
        <v>3812</v>
      </c>
      <c r="H2296" t="s">
        <v>5773</v>
      </c>
    </row>
    <row r="2297" spans="1:8">
      <c r="A2297" t="s">
        <v>5589</v>
      </c>
      <c r="B2297" t="s">
        <v>8666</v>
      </c>
      <c r="C2297" t="s">
        <v>4684</v>
      </c>
      <c r="D2297" t="s">
        <v>4683</v>
      </c>
      <c r="E2297" s="121" t="s">
        <v>4616</v>
      </c>
      <c r="F2297" t="s">
        <v>3812</v>
      </c>
      <c r="H2297" t="s">
        <v>5766</v>
      </c>
    </row>
    <row r="2298" spans="1:8">
      <c r="A2298" t="s">
        <v>5589</v>
      </c>
      <c r="B2298" t="s">
        <v>8667</v>
      </c>
      <c r="C2298" t="s">
        <v>4686</v>
      </c>
      <c r="D2298" t="s">
        <v>4685</v>
      </c>
      <c r="E2298" s="121" t="s">
        <v>4616</v>
      </c>
      <c r="F2298" t="s">
        <v>3812</v>
      </c>
      <c r="H2298" t="s">
        <v>5610</v>
      </c>
    </row>
    <row r="2299" spans="1:8">
      <c r="A2299" t="s">
        <v>5589</v>
      </c>
      <c r="B2299" t="s">
        <v>8668</v>
      </c>
      <c r="C2299" t="s">
        <v>4688</v>
      </c>
      <c r="D2299" t="s">
        <v>4687</v>
      </c>
      <c r="E2299" s="121" t="s">
        <v>4616</v>
      </c>
      <c r="F2299" t="s">
        <v>3812</v>
      </c>
      <c r="H2299" t="s">
        <v>5610</v>
      </c>
    </row>
    <row r="2300" spans="1:8">
      <c r="A2300" t="s">
        <v>5438</v>
      </c>
      <c r="B2300" t="s">
        <v>8669</v>
      </c>
      <c r="C2300" t="s">
        <v>4690</v>
      </c>
      <c r="D2300" t="s">
        <v>4689</v>
      </c>
      <c r="E2300" s="121" t="s">
        <v>4616</v>
      </c>
      <c r="F2300" t="s">
        <v>3812</v>
      </c>
      <c r="H2300" t="s">
        <v>5457</v>
      </c>
    </row>
    <row r="2301" spans="1:8">
      <c r="A2301" t="s">
        <v>5765</v>
      </c>
      <c r="B2301" t="s">
        <v>8670</v>
      </c>
      <c r="C2301" t="s">
        <v>4692</v>
      </c>
      <c r="D2301" t="s">
        <v>4691</v>
      </c>
      <c r="E2301" s="121" t="s">
        <v>4693</v>
      </c>
      <c r="F2301" t="s">
        <v>107</v>
      </c>
      <c r="H2301" t="s">
        <v>5774</v>
      </c>
    </row>
    <row r="2302" spans="1:8">
      <c r="A2302" t="s">
        <v>5638</v>
      </c>
      <c r="B2302" t="s">
        <v>8671</v>
      </c>
      <c r="C2302" t="s">
        <v>4695</v>
      </c>
      <c r="D2302" t="s">
        <v>4694</v>
      </c>
      <c r="E2302" s="121" t="s">
        <v>4696</v>
      </c>
      <c r="F2302" t="s">
        <v>3812</v>
      </c>
      <c r="H2302" t="s">
        <v>5767</v>
      </c>
    </row>
    <row r="2303" spans="1:8">
      <c r="A2303" t="s">
        <v>5638</v>
      </c>
      <c r="B2303" t="s">
        <v>8672</v>
      </c>
      <c r="C2303" t="s">
        <v>4698</v>
      </c>
      <c r="D2303" t="s">
        <v>4697</v>
      </c>
      <c r="E2303" s="121" t="s">
        <v>4696</v>
      </c>
      <c r="F2303" t="s">
        <v>3812</v>
      </c>
      <c r="H2303" t="s">
        <v>5767</v>
      </c>
    </row>
    <row r="2304" spans="1:8">
      <c r="A2304" t="s">
        <v>58</v>
      </c>
      <c r="B2304" t="s">
        <v>8673</v>
      </c>
      <c r="C2304" t="s">
        <v>63</v>
      </c>
      <c r="D2304" t="s">
        <v>62</v>
      </c>
      <c r="E2304" s="121" t="s">
        <v>4699</v>
      </c>
      <c r="F2304" t="s">
        <v>15</v>
      </c>
      <c r="H2304" t="s">
        <v>5775</v>
      </c>
    </row>
    <row r="2305" spans="1:8">
      <c r="A2305" t="s">
        <v>5306</v>
      </c>
      <c r="B2305" t="s">
        <v>8674</v>
      </c>
      <c r="C2305" t="s">
        <v>4701</v>
      </c>
      <c r="D2305" t="s">
        <v>4700</v>
      </c>
      <c r="E2305" s="121">
        <v>43528</v>
      </c>
      <c r="F2305" t="s">
        <v>3812</v>
      </c>
      <c r="H2305" t="s">
        <v>5681</v>
      </c>
    </row>
    <row r="2306" spans="1:8">
      <c r="A2306" t="s">
        <v>5306</v>
      </c>
      <c r="B2306" t="s">
        <v>8675</v>
      </c>
      <c r="C2306" t="s">
        <v>4703</v>
      </c>
      <c r="D2306" t="s">
        <v>4702</v>
      </c>
      <c r="E2306" s="121">
        <v>43525</v>
      </c>
      <c r="F2306" t="s">
        <v>3812</v>
      </c>
      <c r="H2306" t="s">
        <v>5707</v>
      </c>
    </row>
    <row r="2307" spans="1:8">
      <c r="A2307" t="s">
        <v>5306</v>
      </c>
      <c r="B2307" t="s">
        <v>8676</v>
      </c>
      <c r="C2307" t="s">
        <v>4705</v>
      </c>
      <c r="D2307" t="s">
        <v>4704</v>
      </c>
      <c r="E2307" s="121">
        <v>43525</v>
      </c>
      <c r="F2307" t="s">
        <v>3812</v>
      </c>
      <c r="H2307" t="s">
        <v>5723</v>
      </c>
    </row>
    <row r="2308" spans="1:8">
      <c r="A2308" t="s">
        <v>5306</v>
      </c>
      <c r="B2308" t="s">
        <v>8677</v>
      </c>
      <c r="C2308" t="s">
        <v>4707</v>
      </c>
      <c r="D2308" t="s">
        <v>4706</v>
      </c>
      <c r="E2308" s="121">
        <v>43521</v>
      </c>
      <c r="F2308" t="s">
        <v>3234</v>
      </c>
      <c r="H2308" t="s">
        <v>5776</v>
      </c>
    </row>
    <row r="2309" spans="1:8">
      <c r="A2309" t="s">
        <v>5438</v>
      </c>
      <c r="B2309" t="s">
        <v>8678</v>
      </c>
      <c r="C2309" t="s">
        <v>4709</v>
      </c>
      <c r="D2309" t="s">
        <v>4708</v>
      </c>
      <c r="E2309" s="121" t="s">
        <v>4710</v>
      </c>
      <c r="F2309" t="s">
        <v>3812</v>
      </c>
      <c r="H2309" t="s">
        <v>5733</v>
      </c>
    </row>
    <row r="2310" spans="1:8">
      <c r="A2310" t="s">
        <v>5765</v>
      </c>
      <c r="B2310" t="s">
        <v>8679</v>
      </c>
      <c r="C2310" t="s">
        <v>4712</v>
      </c>
      <c r="D2310" t="s">
        <v>4711</v>
      </c>
      <c r="E2310" s="121">
        <v>43529</v>
      </c>
      <c r="F2310" t="s">
        <v>3812</v>
      </c>
      <c r="H2310" t="s">
        <v>5490</v>
      </c>
    </row>
    <row r="2311" spans="1:8">
      <c r="A2311" t="s">
        <v>5638</v>
      </c>
      <c r="B2311" t="s">
        <v>8680</v>
      </c>
      <c r="C2311" t="s">
        <v>4714</v>
      </c>
      <c r="D2311" t="s">
        <v>4713</v>
      </c>
      <c r="E2311" s="121" t="s">
        <v>4715</v>
      </c>
      <c r="F2311" t="s">
        <v>3812</v>
      </c>
      <c r="H2311" t="s">
        <v>5754</v>
      </c>
    </row>
    <row r="2312" spans="1:8">
      <c r="A2312" t="s">
        <v>5638</v>
      </c>
      <c r="B2312" t="s">
        <v>8681</v>
      </c>
      <c r="C2312" t="s">
        <v>4717</v>
      </c>
      <c r="D2312" t="s">
        <v>4716</v>
      </c>
      <c r="E2312" s="121" t="s">
        <v>4715</v>
      </c>
      <c r="F2312" t="s">
        <v>3812</v>
      </c>
      <c r="H2312" t="s">
        <v>5754</v>
      </c>
    </row>
    <row r="2313" spans="1:8">
      <c r="A2313" t="s">
        <v>5638</v>
      </c>
      <c r="B2313" t="s">
        <v>8682</v>
      </c>
      <c r="C2313" t="s">
        <v>4719</v>
      </c>
      <c r="D2313" t="s">
        <v>4718</v>
      </c>
      <c r="E2313" s="121" t="s">
        <v>4715</v>
      </c>
      <c r="F2313" t="s">
        <v>3812</v>
      </c>
      <c r="H2313" t="s">
        <v>5754</v>
      </c>
    </row>
    <row r="2314" spans="1:8">
      <c r="A2314" t="s">
        <v>5765</v>
      </c>
      <c r="B2314" t="s">
        <v>8683</v>
      </c>
      <c r="C2314" t="s">
        <v>4721</v>
      </c>
      <c r="D2314" t="s">
        <v>4720</v>
      </c>
      <c r="E2314" s="121">
        <v>43530</v>
      </c>
      <c r="F2314" t="s">
        <v>3812</v>
      </c>
      <c r="H2314" t="s">
        <v>5586</v>
      </c>
    </row>
    <row r="2315" spans="1:8">
      <c r="A2315" t="s">
        <v>5777</v>
      </c>
      <c r="B2315" t="s">
        <v>8684</v>
      </c>
      <c r="C2315" t="s">
        <v>4723</v>
      </c>
      <c r="D2315" t="s">
        <v>4722</v>
      </c>
      <c r="E2315" s="121">
        <v>43530</v>
      </c>
      <c r="F2315" t="s">
        <v>3812</v>
      </c>
      <c r="H2315" t="s">
        <v>5670</v>
      </c>
    </row>
    <row r="2316" spans="1:8">
      <c r="A2316" t="s">
        <v>5306</v>
      </c>
      <c r="B2316" t="s">
        <v>8685</v>
      </c>
      <c r="C2316" t="s">
        <v>4725</v>
      </c>
      <c r="D2316" t="s">
        <v>4724</v>
      </c>
      <c r="E2316" s="121">
        <v>43533</v>
      </c>
      <c r="F2316" t="s">
        <v>3812</v>
      </c>
      <c r="H2316" t="s">
        <v>5707</v>
      </c>
    </row>
    <row r="2317" spans="1:8">
      <c r="A2317" t="s">
        <v>5306</v>
      </c>
      <c r="B2317" t="s">
        <v>6505</v>
      </c>
      <c r="C2317" t="s">
        <v>111</v>
      </c>
      <c r="D2317" t="s">
        <v>4726</v>
      </c>
      <c r="E2317" s="121">
        <v>43533</v>
      </c>
      <c r="F2317" t="s">
        <v>3812</v>
      </c>
      <c r="H2317" t="s">
        <v>5707</v>
      </c>
    </row>
    <row r="2318" spans="1:8">
      <c r="A2318" t="s">
        <v>5778</v>
      </c>
      <c r="B2318" t="s">
        <v>8686</v>
      </c>
      <c r="C2318" t="s">
        <v>4728</v>
      </c>
      <c r="D2318" t="s">
        <v>4727</v>
      </c>
      <c r="E2318" s="121">
        <v>43535</v>
      </c>
      <c r="F2318" t="s">
        <v>3812</v>
      </c>
      <c r="H2318" t="s">
        <v>5471</v>
      </c>
    </row>
    <row r="2319" spans="1:8">
      <c r="A2319" t="s">
        <v>5638</v>
      </c>
      <c r="B2319" t="s">
        <v>8687</v>
      </c>
      <c r="C2319" t="s">
        <v>4730</v>
      </c>
      <c r="D2319" t="s">
        <v>4729</v>
      </c>
      <c r="E2319" s="121">
        <v>43532</v>
      </c>
      <c r="F2319" t="s">
        <v>3812</v>
      </c>
      <c r="H2319" t="s">
        <v>5754</v>
      </c>
    </row>
    <row r="2320" spans="1:8">
      <c r="A2320" t="s">
        <v>5778</v>
      </c>
      <c r="B2320" t="s">
        <v>8688</v>
      </c>
      <c r="C2320" t="s">
        <v>4732</v>
      </c>
      <c r="D2320" t="s">
        <v>4731</v>
      </c>
      <c r="E2320" s="121">
        <v>43532</v>
      </c>
      <c r="F2320" t="s">
        <v>3812</v>
      </c>
      <c r="H2320" t="s">
        <v>5664</v>
      </c>
    </row>
    <row r="2321" spans="1:8">
      <c r="A2321" t="s">
        <v>5778</v>
      </c>
      <c r="B2321" t="s">
        <v>8689</v>
      </c>
      <c r="C2321" t="s">
        <v>4734</v>
      </c>
      <c r="D2321" t="s">
        <v>4733</v>
      </c>
      <c r="E2321" s="121">
        <v>43532</v>
      </c>
      <c r="F2321" t="s">
        <v>3812</v>
      </c>
      <c r="H2321" t="s">
        <v>5664</v>
      </c>
    </row>
    <row r="2322" spans="1:8">
      <c r="A2322" t="s">
        <v>58</v>
      </c>
      <c r="B2322" t="s">
        <v>8690</v>
      </c>
      <c r="C2322" t="s">
        <v>65</v>
      </c>
      <c r="D2322" t="s">
        <v>64</v>
      </c>
      <c r="E2322" s="121">
        <v>43529</v>
      </c>
      <c r="F2322" t="s">
        <v>4735</v>
      </c>
      <c r="H2322" t="s">
        <v>5299</v>
      </c>
    </row>
    <row r="2323" spans="1:8">
      <c r="A2323" t="s">
        <v>58</v>
      </c>
      <c r="B2323" t="s">
        <v>8691</v>
      </c>
      <c r="C2323" t="s">
        <v>71</v>
      </c>
      <c r="D2323" t="s">
        <v>4736</v>
      </c>
      <c r="E2323" s="121">
        <v>43535</v>
      </c>
      <c r="F2323" t="s">
        <v>4735</v>
      </c>
      <c r="H2323" t="s">
        <v>5299</v>
      </c>
    </row>
    <row r="2324" spans="1:8">
      <c r="A2324" t="s">
        <v>5306</v>
      </c>
      <c r="B2324" t="s">
        <v>8409</v>
      </c>
      <c r="C2324" t="s">
        <v>4104</v>
      </c>
      <c r="D2324" t="s">
        <v>4737</v>
      </c>
      <c r="E2324" s="121">
        <v>43535</v>
      </c>
      <c r="F2324" t="s">
        <v>3812</v>
      </c>
      <c r="H2324" t="s">
        <v>5743</v>
      </c>
    </row>
    <row r="2325" spans="1:8">
      <c r="A2325" t="s">
        <v>5306</v>
      </c>
      <c r="B2325" t="s">
        <v>8692</v>
      </c>
      <c r="C2325" t="s">
        <v>4739</v>
      </c>
      <c r="D2325" t="s">
        <v>4738</v>
      </c>
      <c r="E2325" s="121">
        <v>43535</v>
      </c>
      <c r="F2325" t="s">
        <v>3812</v>
      </c>
      <c r="H2325" t="s">
        <v>5743</v>
      </c>
    </row>
    <row r="2326" spans="1:8">
      <c r="A2326" t="s">
        <v>5306</v>
      </c>
      <c r="B2326" t="s">
        <v>8693</v>
      </c>
      <c r="C2326" t="s">
        <v>4741</v>
      </c>
      <c r="D2326" t="s">
        <v>4740</v>
      </c>
      <c r="E2326" s="121">
        <v>43535</v>
      </c>
      <c r="F2326" t="s">
        <v>3812</v>
      </c>
      <c r="H2326" t="s">
        <v>5723</v>
      </c>
    </row>
    <row r="2327" spans="1:8">
      <c r="A2327" t="s">
        <v>5306</v>
      </c>
      <c r="B2327" t="s">
        <v>8694</v>
      </c>
      <c r="C2327" t="s">
        <v>4743</v>
      </c>
      <c r="D2327" t="s">
        <v>4742</v>
      </c>
      <c r="E2327" s="121">
        <v>43535</v>
      </c>
      <c r="F2327" t="s">
        <v>3812</v>
      </c>
      <c r="H2327" t="s">
        <v>5726</v>
      </c>
    </row>
    <row r="2328" spans="1:8">
      <c r="A2328" t="s">
        <v>5306</v>
      </c>
      <c r="B2328" t="s">
        <v>8695</v>
      </c>
      <c r="C2328" t="s">
        <v>4745</v>
      </c>
      <c r="D2328" t="s">
        <v>4744</v>
      </c>
      <c r="E2328" s="121">
        <v>43535</v>
      </c>
      <c r="F2328" t="s">
        <v>3812</v>
      </c>
      <c r="H2328" t="s">
        <v>5726</v>
      </c>
    </row>
    <row r="2329" spans="1:8">
      <c r="A2329" t="s">
        <v>5306</v>
      </c>
      <c r="B2329" t="s">
        <v>8157</v>
      </c>
      <c r="C2329" t="s">
        <v>1009</v>
      </c>
      <c r="D2329" t="s">
        <v>4746</v>
      </c>
      <c r="E2329" s="121">
        <v>43535</v>
      </c>
      <c r="F2329" t="s">
        <v>3812</v>
      </c>
      <c r="H2329" t="s">
        <v>5726</v>
      </c>
    </row>
    <row r="2330" spans="1:8">
      <c r="A2330" t="s">
        <v>5778</v>
      </c>
      <c r="B2330" t="s">
        <v>8696</v>
      </c>
      <c r="C2330" t="s">
        <v>4748</v>
      </c>
      <c r="D2330" t="s">
        <v>4747</v>
      </c>
      <c r="E2330" s="121">
        <v>43537</v>
      </c>
      <c r="F2330" t="s">
        <v>3812</v>
      </c>
      <c r="H2330" t="s">
        <v>5754</v>
      </c>
    </row>
    <row r="2331" spans="1:8">
      <c r="A2331" t="s">
        <v>5772</v>
      </c>
      <c r="B2331" t="s">
        <v>8697</v>
      </c>
      <c r="C2331" t="s">
        <v>4750</v>
      </c>
      <c r="D2331" t="s">
        <v>4749</v>
      </c>
      <c r="E2331" s="121">
        <v>43536</v>
      </c>
      <c r="F2331" t="s">
        <v>3812</v>
      </c>
      <c r="H2331" t="s">
        <v>5697</v>
      </c>
    </row>
    <row r="2332" spans="1:8">
      <c r="A2332" t="s">
        <v>5306</v>
      </c>
      <c r="B2332" t="s">
        <v>8047</v>
      </c>
      <c r="C2332" t="s">
        <v>1039</v>
      </c>
      <c r="D2332" t="s">
        <v>4751</v>
      </c>
      <c r="E2332" s="121">
        <v>43536</v>
      </c>
      <c r="F2332" t="s">
        <v>3812</v>
      </c>
      <c r="H2332" t="s">
        <v>5707</v>
      </c>
    </row>
    <row r="2333" spans="1:8">
      <c r="A2333" t="s">
        <v>5306</v>
      </c>
      <c r="B2333" t="s">
        <v>7858</v>
      </c>
      <c r="C2333" t="s">
        <v>2892</v>
      </c>
      <c r="D2333" t="s">
        <v>4752</v>
      </c>
      <c r="E2333" s="121">
        <v>43536</v>
      </c>
      <c r="F2333" t="s">
        <v>3812</v>
      </c>
      <c r="H2333" t="s">
        <v>5681</v>
      </c>
    </row>
    <row r="2334" spans="1:8">
      <c r="A2334" t="s">
        <v>5778</v>
      </c>
      <c r="B2334" t="s">
        <v>8698</v>
      </c>
      <c r="C2334" t="s">
        <v>3582</v>
      </c>
      <c r="D2334" t="s">
        <v>4753</v>
      </c>
      <c r="E2334" s="121">
        <v>43539</v>
      </c>
      <c r="F2334" t="s">
        <v>203</v>
      </c>
      <c r="H2334" t="s">
        <v>5779</v>
      </c>
    </row>
    <row r="2335" spans="1:8">
      <c r="A2335" t="s">
        <v>5777</v>
      </c>
      <c r="B2335" t="s">
        <v>8699</v>
      </c>
      <c r="C2335" t="s">
        <v>4755</v>
      </c>
      <c r="D2335" t="s">
        <v>4754</v>
      </c>
      <c r="E2335" s="121" t="s">
        <v>4756</v>
      </c>
      <c r="F2335" t="s">
        <v>107</v>
      </c>
      <c r="H2335" t="s">
        <v>5638</v>
      </c>
    </row>
    <row r="2336" spans="1:8">
      <c r="A2336" t="s">
        <v>5589</v>
      </c>
      <c r="B2336" t="s">
        <v>8700</v>
      </c>
      <c r="C2336" t="s">
        <v>4758</v>
      </c>
      <c r="D2336" t="s">
        <v>4757</v>
      </c>
      <c r="E2336" s="121">
        <v>43537</v>
      </c>
      <c r="F2336" t="s">
        <v>3812</v>
      </c>
      <c r="H2336" t="s">
        <v>5378</v>
      </c>
    </row>
    <row r="2337" spans="1:8">
      <c r="A2337" t="s">
        <v>5306</v>
      </c>
      <c r="B2337" t="s">
        <v>8701</v>
      </c>
      <c r="C2337" t="s">
        <v>4760</v>
      </c>
      <c r="D2337" t="s">
        <v>4759</v>
      </c>
      <c r="E2337" s="121">
        <v>43537</v>
      </c>
      <c r="F2337" t="s">
        <v>203</v>
      </c>
      <c r="H2337" t="s">
        <v>5780</v>
      </c>
    </row>
    <row r="2338" spans="1:8">
      <c r="A2338" t="s">
        <v>5589</v>
      </c>
      <c r="B2338" t="s">
        <v>8702</v>
      </c>
      <c r="C2338" t="s">
        <v>4762</v>
      </c>
      <c r="D2338" t="s">
        <v>4761</v>
      </c>
      <c r="E2338" s="121">
        <v>43542</v>
      </c>
      <c r="F2338" t="s">
        <v>107</v>
      </c>
      <c r="H2338" t="s">
        <v>5781</v>
      </c>
    </row>
    <row r="2339" spans="1:8">
      <c r="A2339" t="s">
        <v>5589</v>
      </c>
      <c r="B2339" t="s">
        <v>8703</v>
      </c>
      <c r="C2339" t="s">
        <v>4764</v>
      </c>
      <c r="D2339" t="s">
        <v>4763</v>
      </c>
      <c r="E2339" s="121">
        <v>43542</v>
      </c>
      <c r="F2339" t="s">
        <v>107</v>
      </c>
      <c r="H2339" t="s">
        <v>5782</v>
      </c>
    </row>
    <row r="2340" spans="1:8">
      <c r="A2340" t="s">
        <v>5778</v>
      </c>
      <c r="B2340" t="s">
        <v>8704</v>
      </c>
      <c r="C2340" t="s">
        <v>4766</v>
      </c>
      <c r="D2340" t="s">
        <v>4765</v>
      </c>
      <c r="E2340" s="121">
        <v>43542</v>
      </c>
      <c r="F2340" t="s">
        <v>203</v>
      </c>
      <c r="H2340" t="s">
        <v>5642</v>
      </c>
    </row>
    <row r="2341" spans="1:8">
      <c r="A2341" t="s">
        <v>5778</v>
      </c>
      <c r="B2341" t="s">
        <v>8705</v>
      </c>
      <c r="C2341" t="s">
        <v>4768</v>
      </c>
      <c r="D2341" t="s">
        <v>4767</v>
      </c>
      <c r="E2341" s="121">
        <v>43542</v>
      </c>
      <c r="F2341" t="s">
        <v>3812</v>
      </c>
      <c r="H2341" t="s">
        <v>5616</v>
      </c>
    </row>
    <row r="2342" spans="1:8">
      <c r="A2342" t="s">
        <v>5306</v>
      </c>
      <c r="B2342" t="s">
        <v>8706</v>
      </c>
      <c r="C2342" t="s">
        <v>4770</v>
      </c>
      <c r="D2342" t="s">
        <v>4769</v>
      </c>
      <c r="E2342" s="121">
        <v>43542</v>
      </c>
      <c r="F2342" t="s">
        <v>3812</v>
      </c>
      <c r="H2342" t="s">
        <v>5681</v>
      </c>
    </row>
    <row r="2343" spans="1:8">
      <c r="A2343" t="s">
        <v>5306</v>
      </c>
      <c r="B2343" t="s">
        <v>8587</v>
      </c>
      <c r="C2343" t="s">
        <v>477</v>
      </c>
      <c r="D2343" t="s">
        <v>4771</v>
      </c>
      <c r="E2343" s="121">
        <v>43542</v>
      </c>
      <c r="F2343" t="s">
        <v>3812</v>
      </c>
      <c r="H2343" t="s">
        <v>5783</v>
      </c>
    </row>
    <row r="2344" spans="1:8">
      <c r="A2344" t="s">
        <v>5778</v>
      </c>
      <c r="B2344" t="s">
        <v>8707</v>
      </c>
      <c r="C2344" t="s">
        <v>4773</v>
      </c>
      <c r="D2344" t="s">
        <v>4772</v>
      </c>
      <c r="E2344" s="121">
        <v>43542</v>
      </c>
      <c r="F2344" t="s">
        <v>107</v>
      </c>
      <c r="H2344" t="s">
        <v>5464</v>
      </c>
    </row>
    <row r="2345" spans="1:8">
      <c r="A2345" t="s">
        <v>5306</v>
      </c>
      <c r="B2345" t="s">
        <v>8708</v>
      </c>
      <c r="C2345" t="s">
        <v>4659</v>
      </c>
      <c r="D2345" t="s">
        <v>4774</v>
      </c>
      <c r="E2345" s="121">
        <v>43542</v>
      </c>
      <c r="F2345" t="s">
        <v>107</v>
      </c>
      <c r="H2345" t="s">
        <v>5738</v>
      </c>
    </row>
    <row r="2346" spans="1:8">
      <c r="A2346" t="s">
        <v>5306</v>
      </c>
      <c r="B2346" t="s">
        <v>8709</v>
      </c>
      <c r="C2346" t="s">
        <v>4776</v>
      </c>
      <c r="D2346" t="s">
        <v>4775</v>
      </c>
      <c r="E2346" s="121">
        <v>43542</v>
      </c>
      <c r="F2346" t="s">
        <v>107</v>
      </c>
      <c r="H2346" t="s">
        <v>5783</v>
      </c>
    </row>
    <row r="2347" spans="1:8">
      <c r="A2347" t="s">
        <v>5306</v>
      </c>
      <c r="B2347" t="s">
        <v>6593</v>
      </c>
      <c r="C2347" t="s">
        <v>294</v>
      </c>
      <c r="D2347" t="s">
        <v>4777</v>
      </c>
      <c r="E2347" s="121">
        <v>43542</v>
      </c>
      <c r="F2347" t="s">
        <v>3812</v>
      </c>
      <c r="H2347" t="s">
        <v>5783</v>
      </c>
    </row>
    <row r="2348" spans="1:8">
      <c r="A2348" t="s">
        <v>5778</v>
      </c>
      <c r="B2348" t="s">
        <v>8710</v>
      </c>
      <c r="C2348" t="s">
        <v>4779</v>
      </c>
      <c r="D2348" t="s">
        <v>4778</v>
      </c>
      <c r="E2348" s="121">
        <v>43544</v>
      </c>
      <c r="F2348" t="s">
        <v>3812</v>
      </c>
      <c r="H2348" t="s">
        <v>5733</v>
      </c>
    </row>
    <row r="2349" spans="1:8">
      <c r="A2349" t="s">
        <v>5778</v>
      </c>
      <c r="B2349" t="s">
        <v>8711</v>
      </c>
      <c r="C2349" t="s">
        <v>4781</v>
      </c>
      <c r="D2349" t="s">
        <v>4780</v>
      </c>
      <c r="E2349" s="121">
        <v>43545</v>
      </c>
      <c r="F2349" t="s">
        <v>3812</v>
      </c>
      <c r="H2349" t="s">
        <v>5449</v>
      </c>
    </row>
    <row r="2350" spans="1:8">
      <c r="A2350" t="s">
        <v>5778</v>
      </c>
      <c r="B2350" t="s">
        <v>8712</v>
      </c>
      <c r="C2350" t="s">
        <v>882</v>
      </c>
      <c r="D2350" t="s">
        <v>4782</v>
      </c>
      <c r="E2350" s="121">
        <v>43545</v>
      </c>
      <c r="F2350" t="s">
        <v>3812</v>
      </c>
      <c r="H2350" t="s">
        <v>5445</v>
      </c>
    </row>
    <row r="2351" spans="1:8">
      <c r="A2351" t="s">
        <v>5778</v>
      </c>
      <c r="B2351" t="s">
        <v>8713</v>
      </c>
      <c r="C2351" t="s">
        <v>4784</v>
      </c>
      <c r="D2351" t="s">
        <v>4783</v>
      </c>
      <c r="E2351" s="121">
        <v>43545</v>
      </c>
      <c r="F2351" t="s">
        <v>3812</v>
      </c>
      <c r="H2351" t="s">
        <v>5664</v>
      </c>
    </row>
    <row r="2352" spans="1:8">
      <c r="A2352" t="s">
        <v>5778</v>
      </c>
      <c r="B2352" t="s">
        <v>8714</v>
      </c>
      <c r="C2352" t="s">
        <v>4786</v>
      </c>
      <c r="D2352" t="s">
        <v>4785</v>
      </c>
      <c r="E2352" s="121">
        <v>43545</v>
      </c>
      <c r="F2352" t="s">
        <v>3812</v>
      </c>
      <c r="H2352" t="s">
        <v>5664</v>
      </c>
    </row>
    <row r="2353" spans="1:8">
      <c r="A2353" t="s">
        <v>5778</v>
      </c>
      <c r="B2353" t="s">
        <v>8715</v>
      </c>
      <c r="C2353" t="s">
        <v>4788</v>
      </c>
      <c r="D2353" t="s">
        <v>4787</v>
      </c>
      <c r="E2353" s="121">
        <v>43545</v>
      </c>
      <c r="F2353" t="s">
        <v>3812</v>
      </c>
      <c r="H2353" t="s">
        <v>5664</v>
      </c>
    </row>
    <row r="2354" spans="1:8">
      <c r="A2354" t="s">
        <v>5340</v>
      </c>
      <c r="B2354" t="s">
        <v>8716</v>
      </c>
      <c r="C2354" t="s">
        <v>4790</v>
      </c>
      <c r="D2354" t="s">
        <v>4789</v>
      </c>
      <c r="E2354" s="121">
        <v>43545</v>
      </c>
      <c r="F2354" t="s">
        <v>3812</v>
      </c>
      <c r="H2354" t="s">
        <v>5769</v>
      </c>
    </row>
    <row r="2355" spans="1:8">
      <c r="A2355" t="s">
        <v>5340</v>
      </c>
      <c r="B2355" t="s">
        <v>8717</v>
      </c>
      <c r="C2355" t="s">
        <v>4792</v>
      </c>
      <c r="D2355" t="s">
        <v>4791</v>
      </c>
      <c r="E2355" s="121">
        <v>43545</v>
      </c>
      <c r="F2355" t="s">
        <v>3812</v>
      </c>
      <c r="H2355" t="s">
        <v>5698</v>
      </c>
    </row>
    <row r="2356" spans="1:8">
      <c r="A2356" t="s">
        <v>5306</v>
      </c>
      <c r="B2356" t="s">
        <v>8718</v>
      </c>
      <c r="C2356" t="s">
        <v>4794</v>
      </c>
      <c r="D2356" t="s">
        <v>4793</v>
      </c>
      <c r="E2356" s="121">
        <v>43547</v>
      </c>
      <c r="F2356" t="s">
        <v>3812</v>
      </c>
      <c r="H2356" t="s">
        <v>5707</v>
      </c>
    </row>
    <row r="2357" spans="1:8">
      <c r="A2357" t="s">
        <v>5765</v>
      </c>
      <c r="B2357" t="s">
        <v>8719</v>
      </c>
      <c r="C2357" t="s">
        <v>4796</v>
      </c>
      <c r="D2357" t="s">
        <v>4795</v>
      </c>
      <c r="E2357" s="121">
        <v>43545</v>
      </c>
      <c r="F2357" t="s">
        <v>107</v>
      </c>
      <c r="H2357" t="s">
        <v>5784</v>
      </c>
    </row>
    <row r="2358" spans="1:8">
      <c r="A2358" t="s">
        <v>5340</v>
      </c>
      <c r="B2358" t="s">
        <v>8720</v>
      </c>
      <c r="C2358" t="s">
        <v>4798</v>
      </c>
      <c r="D2358" t="s">
        <v>4797</v>
      </c>
      <c r="E2358" s="121">
        <v>43545</v>
      </c>
      <c r="F2358" t="s">
        <v>107</v>
      </c>
      <c r="H2358" t="s">
        <v>5785</v>
      </c>
    </row>
    <row r="2359" spans="1:8">
      <c r="A2359" t="s">
        <v>5340</v>
      </c>
      <c r="B2359" t="s">
        <v>8114</v>
      </c>
      <c r="C2359" t="s">
        <v>3437</v>
      </c>
      <c r="D2359" t="s">
        <v>4799</v>
      </c>
      <c r="E2359" s="121">
        <v>43545</v>
      </c>
      <c r="F2359" t="s">
        <v>3812</v>
      </c>
      <c r="H2359" t="s">
        <v>5610</v>
      </c>
    </row>
    <row r="2360" spans="1:8">
      <c r="A2360" t="s">
        <v>5340</v>
      </c>
      <c r="B2360" t="s">
        <v>7831</v>
      </c>
      <c r="C2360" t="s">
        <v>2839</v>
      </c>
      <c r="D2360" t="s">
        <v>4800</v>
      </c>
      <c r="E2360" s="121">
        <v>43545</v>
      </c>
      <c r="F2360" t="s">
        <v>3812</v>
      </c>
      <c r="H2360" t="s">
        <v>5610</v>
      </c>
    </row>
    <row r="2361" spans="1:8">
      <c r="A2361" t="s">
        <v>5778</v>
      </c>
      <c r="B2361" t="s">
        <v>8721</v>
      </c>
      <c r="C2361" t="s">
        <v>4802</v>
      </c>
      <c r="D2361" t="s">
        <v>4801</v>
      </c>
      <c r="F2361" t="s">
        <v>107</v>
      </c>
      <c r="H2361" t="s">
        <v>5461</v>
      </c>
    </row>
    <row r="2362" spans="1:8">
      <c r="A2362" t="s">
        <v>5786</v>
      </c>
      <c r="B2362" t="s">
        <v>8722</v>
      </c>
      <c r="C2362" t="s">
        <v>4804</v>
      </c>
      <c r="D2362" t="s">
        <v>4803</v>
      </c>
      <c r="E2362" s="121">
        <v>43544</v>
      </c>
      <c r="F2362" t="s">
        <v>107</v>
      </c>
      <c r="H2362" t="s">
        <v>5426</v>
      </c>
    </row>
    <row r="2363" spans="1:8">
      <c r="A2363" t="s">
        <v>5649</v>
      </c>
      <c r="B2363" t="s">
        <v>8723</v>
      </c>
      <c r="C2363" t="s">
        <v>3618</v>
      </c>
      <c r="D2363" t="s">
        <v>4805</v>
      </c>
      <c r="E2363" s="121">
        <v>43545</v>
      </c>
      <c r="F2363" t="s">
        <v>3812</v>
      </c>
      <c r="H2363" t="s">
        <v>5670</v>
      </c>
    </row>
    <row r="2364" spans="1:8">
      <c r="A2364" t="s">
        <v>5778</v>
      </c>
      <c r="B2364" t="s">
        <v>8724</v>
      </c>
      <c r="C2364" t="s">
        <v>4807</v>
      </c>
      <c r="D2364" t="s">
        <v>4806</v>
      </c>
      <c r="E2364" s="121">
        <v>43556</v>
      </c>
      <c r="F2364" t="s">
        <v>107</v>
      </c>
      <c r="H2364" t="s">
        <v>5787</v>
      </c>
    </row>
    <row r="2365" spans="1:8">
      <c r="A2365" t="s">
        <v>5778</v>
      </c>
      <c r="B2365" t="s">
        <v>8725</v>
      </c>
      <c r="C2365" t="s">
        <v>4809</v>
      </c>
      <c r="D2365" t="s">
        <v>4808</v>
      </c>
      <c r="E2365" s="121">
        <v>43556</v>
      </c>
      <c r="F2365" t="s">
        <v>107</v>
      </c>
      <c r="H2365" t="s">
        <v>5664</v>
      </c>
    </row>
    <row r="2366" spans="1:8">
      <c r="A2366" t="s">
        <v>5778</v>
      </c>
      <c r="B2366" t="s">
        <v>8726</v>
      </c>
      <c r="C2366" t="s">
        <v>4811</v>
      </c>
      <c r="D2366" t="s">
        <v>4810</v>
      </c>
      <c r="E2366" s="121">
        <v>43556</v>
      </c>
      <c r="F2366" t="s">
        <v>107</v>
      </c>
      <c r="H2366" t="s">
        <v>5700</v>
      </c>
    </row>
    <row r="2367" spans="1:8">
      <c r="A2367" t="s">
        <v>5778</v>
      </c>
      <c r="B2367" t="s">
        <v>8727</v>
      </c>
      <c r="C2367" t="s">
        <v>843</v>
      </c>
      <c r="D2367" t="s">
        <v>4812</v>
      </c>
      <c r="E2367" s="121">
        <v>43556</v>
      </c>
      <c r="F2367" t="s">
        <v>3812</v>
      </c>
      <c r="H2367" t="s">
        <v>5664</v>
      </c>
    </row>
    <row r="2368" spans="1:8">
      <c r="A2368" t="s">
        <v>5765</v>
      </c>
      <c r="B2368" t="s">
        <v>8728</v>
      </c>
      <c r="C2368" t="s">
        <v>4814</v>
      </c>
      <c r="D2368" t="s">
        <v>4813</v>
      </c>
      <c r="E2368" s="121">
        <v>43556</v>
      </c>
      <c r="F2368" t="s">
        <v>3812</v>
      </c>
      <c r="H2368" t="s">
        <v>538</v>
      </c>
    </row>
    <row r="2369" spans="1:8">
      <c r="A2369" t="s">
        <v>5765</v>
      </c>
      <c r="B2369" t="s">
        <v>8729</v>
      </c>
      <c r="C2369" t="s">
        <v>4816</v>
      </c>
      <c r="D2369" t="s">
        <v>4815</v>
      </c>
      <c r="E2369" s="121">
        <v>43556</v>
      </c>
      <c r="F2369" t="s">
        <v>3812</v>
      </c>
      <c r="H2369" t="s">
        <v>5557</v>
      </c>
    </row>
    <row r="2370" spans="1:8">
      <c r="A2370" t="s">
        <v>5765</v>
      </c>
      <c r="B2370" t="s">
        <v>8730</v>
      </c>
      <c r="C2370" t="s">
        <v>4818</v>
      </c>
      <c r="D2370" t="s">
        <v>4817</v>
      </c>
      <c r="E2370" s="121">
        <v>43556</v>
      </c>
      <c r="F2370" t="s">
        <v>3812</v>
      </c>
      <c r="H2370" t="s">
        <v>5667</v>
      </c>
    </row>
    <row r="2371" spans="1:8">
      <c r="A2371" t="s">
        <v>5765</v>
      </c>
      <c r="B2371" t="s">
        <v>8731</v>
      </c>
      <c r="C2371" t="s">
        <v>1306</v>
      </c>
      <c r="D2371" t="s">
        <v>4819</v>
      </c>
      <c r="E2371" s="121">
        <v>43556</v>
      </c>
      <c r="F2371" t="s">
        <v>3812</v>
      </c>
      <c r="H2371" t="s">
        <v>5512</v>
      </c>
    </row>
    <row r="2372" spans="1:8">
      <c r="A2372" t="s">
        <v>5765</v>
      </c>
      <c r="B2372" t="s">
        <v>8732</v>
      </c>
      <c r="C2372" t="s">
        <v>4821</v>
      </c>
      <c r="D2372" t="s">
        <v>4820</v>
      </c>
      <c r="E2372" s="121">
        <v>43556</v>
      </c>
      <c r="F2372" t="s">
        <v>3812</v>
      </c>
      <c r="H2372" t="s">
        <v>5714</v>
      </c>
    </row>
    <row r="2373" spans="1:8">
      <c r="A2373" t="s">
        <v>5765</v>
      </c>
      <c r="B2373" t="s">
        <v>8733</v>
      </c>
      <c r="C2373" t="s">
        <v>4823</v>
      </c>
      <c r="D2373" t="s">
        <v>4822</v>
      </c>
      <c r="E2373" s="121">
        <v>43556</v>
      </c>
      <c r="F2373" t="s">
        <v>3812</v>
      </c>
      <c r="H2373" t="s">
        <v>5634</v>
      </c>
    </row>
    <row r="2374" spans="1:8">
      <c r="A2374" t="s">
        <v>5786</v>
      </c>
      <c r="B2374" t="s">
        <v>8734</v>
      </c>
      <c r="C2374" t="s">
        <v>4825</v>
      </c>
      <c r="D2374" t="s">
        <v>4824</v>
      </c>
      <c r="E2374" s="121">
        <v>43556</v>
      </c>
      <c r="F2374" t="s">
        <v>3812</v>
      </c>
      <c r="H2374" t="s">
        <v>5426</v>
      </c>
    </row>
    <row r="2375" spans="1:8">
      <c r="A2375" t="s">
        <v>5786</v>
      </c>
      <c r="B2375" t="s">
        <v>8735</v>
      </c>
      <c r="C2375" t="s">
        <v>3600</v>
      </c>
      <c r="D2375" t="s">
        <v>4826</v>
      </c>
      <c r="E2375" s="121">
        <v>43556</v>
      </c>
      <c r="F2375" t="s">
        <v>3812</v>
      </c>
      <c r="H2375" t="s">
        <v>5426</v>
      </c>
    </row>
    <row r="2376" spans="1:8">
      <c r="A2376" t="s">
        <v>5786</v>
      </c>
      <c r="B2376" t="s">
        <v>8736</v>
      </c>
      <c r="C2376" t="s">
        <v>4828</v>
      </c>
      <c r="D2376" t="s">
        <v>4827</v>
      </c>
      <c r="E2376" s="121">
        <v>43556</v>
      </c>
      <c r="F2376" t="s">
        <v>3812</v>
      </c>
      <c r="H2376" t="s">
        <v>5426</v>
      </c>
    </row>
    <row r="2377" spans="1:8">
      <c r="A2377" t="s">
        <v>5786</v>
      </c>
      <c r="B2377" t="s">
        <v>8737</v>
      </c>
      <c r="C2377" t="s">
        <v>4830</v>
      </c>
      <c r="D2377" t="s">
        <v>4829</v>
      </c>
      <c r="E2377" s="121">
        <v>43556</v>
      </c>
      <c r="F2377" t="s">
        <v>3812</v>
      </c>
      <c r="H2377" t="s">
        <v>5426</v>
      </c>
    </row>
    <row r="2378" spans="1:8">
      <c r="A2378" t="s">
        <v>5786</v>
      </c>
      <c r="B2378" t="s">
        <v>8738</v>
      </c>
      <c r="C2378" t="s">
        <v>3742</v>
      </c>
      <c r="D2378" t="s">
        <v>4831</v>
      </c>
      <c r="E2378" s="121">
        <v>43556</v>
      </c>
      <c r="F2378" t="s">
        <v>3812</v>
      </c>
      <c r="H2378" t="s">
        <v>5426</v>
      </c>
    </row>
    <row r="2379" spans="1:8">
      <c r="A2379" t="s">
        <v>5786</v>
      </c>
      <c r="B2379" t="s">
        <v>8739</v>
      </c>
      <c r="C2379" t="s">
        <v>4296</v>
      </c>
      <c r="D2379" t="s">
        <v>4832</v>
      </c>
      <c r="E2379" s="121">
        <v>43556</v>
      </c>
      <c r="F2379" t="s">
        <v>3812</v>
      </c>
      <c r="H2379" t="s">
        <v>5435</v>
      </c>
    </row>
    <row r="2380" spans="1:8">
      <c r="A2380" t="s">
        <v>5786</v>
      </c>
      <c r="B2380" t="s">
        <v>8740</v>
      </c>
      <c r="C2380" t="s">
        <v>4834</v>
      </c>
      <c r="D2380" t="s">
        <v>4833</v>
      </c>
      <c r="E2380" s="121">
        <v>43556</v>
      </c>
      <c r="F2380" t="s">
        <v>3812</v>
      </c>
      <c r="H2380" t="s">
        <v>5435</v>
      </c>
    </row>
    <row r="2381" spans="1:8">
      <c r="A2381" t="s">
        <v>5778</v>
      </c>
      <c r="B2381" t="s">
        <v>8741</v>
      </c>
      <c r="C2381" t="s">
        <v>4836</v>
      </c>
      <c r="D2381" t="s">
        <v>4835</v>
      </c>
      <c r="E2381" s="121">
        <v>43556</v>
      </c>
      <c r="F2381" t="s">
        <v>3812</v>
      </c>
      <c r="H2381" t="s">
        <v>5788</v>
      </c>
    </row>
    <row r="2382" spans="1:8">
      <c r="A2382" t="s">
        <v>5778</v>
      </c>
      <c r="B2382" t="s">
        <v>8742</v>
      </c>
      <c r="C2382" t="s">
        <v>4838</v>
      </c>
      <c r="D2382" t="s">
        <v>4837</v>
      </c>
      <c r="E2382" s="121">
        <v>43556</v>
      </c>
      <c r="F2382" t="s">
        <v>3812</v>
      </c>
      <c r="H2382" t="s">
        <v>5477</v>
      </c>
    </row>
    <row r="2383" spans="1:8">
      <c r="A2383" t="s">
        <v>5786</v>
      </c>
      <c r="B2383" t="s">
        <v>8743</v>
      </c>
      <c r="C2383" t="s">
        <v>4840</v>
      </c>
      <c r="D2383" t="s">
        <v>4839</v>
      </c>
      <c r="E2383" s="121">
        <v>43556</v>
      </c>
      <c r="F2383" t="s">
        <v>3812</v>
      </c>
      <c r="H2383" t="s">
        <v>5654</v>
      </c>
    </row>
    <row r="2384" spans="1:8">
      <c r="A2384" t="s">
        <v>5786</v>
      </c>
      <c r="B2384" t="s">
        <v>8744</v>
      </c>
      <c r="C2384" t="s">
        <v>2491</v>
      </c>
      <c r="D2384" t="s">
        <v>4841</v>
      </c>
      <c r="E2384" s="121">
        <v>43556</v>
      </c>
      <c r="F2384" t="s">
        <v>3812</v>
      </c>
      <c r="H2384" t="s">
        <v>5789</v>
      </c>
    </row>
    <row r="2385" spans="1:9">
      <c r="A2385" t="s">
        <v>5778</v>
      </c>
      <c r="B2385" t="s">
        <v>8745</v>
      </c>
      <c r="C2385" t="s">
        <v>4843</v>
      </c>
      <c r="D2385" t="s">
        <v>4842</v>
      </c>
      <c r="E2385" s="121">
        <v>43556</v>
      </c>
      <c r="F2385" t="s">
        <v>3812</v>
      </c>
      <c r="H2385" t="s">
        <v>5733</v>
      </c>
    </row>
    <row r="2386" spans="1:9">
      <c r="A2386" t="s">
        <v>5786</v>
      </c>
      <c r="B2386" t="s">
        <v>8746</v>
      </c>
      <c r="C2386" t="s">
        <v>4845</v>
      </c>
      <c r="D2386" t="s">
        <v>4844</v>
      </c>
      <c r="E2386" s="121">
        <v>43556</v>
      </c>
      <c r="F2386" t="s">
        <v>3812</v>
      </c>
      <c r="H2386" t="s">
        <v>5754</v>
      </c>
    </row>
    <row r="2387" spans="1:9">
      <c r="A2387" t="s">
        <v>5778</v>
      </c>
      <c r="B2387" t="s">
        <v>8747</v>
      </c>
      <c r="C2387" t="s">
        <v>4847</v>
      </c>
      <c r="D2387" t="s">
        <v>4846</v>
      </c>
      <c r="E2387" s="121">
        <v>43556</v>
      </c>
      <c r="F2387" t="s">
        <v>3812</v>
      </c>
      <c r="H2387" t="s">
        <v>5790</v>
      </c>
    </row>
    <row r="2388" spans="1:9">
      <c r="A2388" t="s">
        <v>5340</v>
      </c>
      <c r="B2388" t="s">
        <v>8748</v>
      </c>
      <c r="C2388" t="s">
        <v>4849</v>
      </c>
      <c r="D2388" t="s">
        <v>4848</v>
      </c>
      <c r="E2388" s="121">
        <v>43556</v>
      </c>
      <c r="F2388" t="s">
        <v>3812</v>
      </c>
      <c r="H2388" t="s">
        <v>5766</v>
      </c>
    </row>
    <row r="2389" spans="1:9">
      <c r="A2389" t="s">
        <v>5340</v>
      </c>
      <c r="B2389" t="s">
        <v>8749</v>
      </c>
      <c r="C2389" t="s">
        <v>4851</v>
      </c>
      <c r="D2389" t="s">
        <v>4850</v>
      </c>
      <c r="E2389" s="121">
        <v>43556</v>
      </c>
      <c r="F2389" t="s">
        <v>3812</v>
      </c>
      <c r="H2389" t="s">
        <v>5766</v>
      </c>
    </row>
    <row r="2390" spans="1:9">
      <c r="A2390" t="s">
        <v>5340</v>
      </c>
      <c r="B2390" t="s">
        <v>8750</v>
      </c>
      <c r="C2390" t="s">
        <v>4853</v>
      </c>
      <c r="D2390" t="s">
        <v>4852</v>
      </c>
      <c r="E2390" s="121">
        <v>43556</v>
      </c>
      <c r="F2390" t="s">
        <v>3812</v>
      </c>
      <c r="H2390" t="s">
        <v>5610</v>
      </c>
    </row>
    <row r="2391" spans="1:9">
      <c r="A2391" t="s">
        <v>5340</v>
      </c>
      <c r="B2391" t="s">
        <v>8751</v>
      </c>
      <c r="C2391" t="s">
        <v>3775</v>
      </c>
      <c r="D2391" t="s">
        <v>4854</v>
      </c>
      <c r="E2391" s="121">
        <v>43556</v>
      </c>
      <c r="F2391" t="s">
        <v>3812</v>
      </c>
      <c r="H2391" t="s">
        <v>5769</v>
      </c>
    </row>
    <row r="2392" spans="1:9">
      <c r="A2392" t="s">
        <v>5340</v>
      </c>
      <c r="B2392" t="s">
        <v>7786</v>
      </c>
      <c r="C2392" t="s">
        <v>2749</v>
      </c>
      <c r="D2392" t="s">
        <v>4855</v>
      </c>
      <c r="E2392" s="121">
        <v>43556</v>
      </c>
      <c r="F2392" t="s">
        <v>3812</v>
      </c>
      <c r="H2392" t="s">
        <v>5791</v>
      </c>
    </row>
    <row r="2393" spans="1:9">
      <c r="A2393" t="s">
        <v>5649</v>
      </c>
      <c r="B2393" t="s">
        <v>8752</v>
      </c>
      <c r="C2393" t="s">
        <v>4857</v>
      </c>
      <c r="D2393" t="s">
        <v>4856</v>
      </c>
      <c r="E2393" s="121">
        <v>43556</v>
      </c>
      <c r="F2393" t="s">
        <v>3812</v>
      </c>
      <c r="H2393" t="s">
        <v>5698</v>
      </c>
    </row>
    <row r="2394" spans="1:9">
      <c r="A2394" t="s">
        <v>5649</v>
      </c>
      <c r="B2394" t="s">
        <v>8753</v>
      </c>
      <c r="C2394" t="s">
        <v>4859</v>
      </c>
      <c r="D2394" t="s">
        <v>4858</v>
      </c>
      <c r="E2394" s="121">
        <v>43556</v>
      </c>
      <c r="F2394" t="s">
        <v>3812</v>
      </c>
      <c r="H2394" t="s">
        <v>5792</v>
      </c>
    </row>
    <row r="2395" spans="1:9">
      <c r="A2395" t="s">
        <v>5340</v>
      </c>
      <c r="B2395" t="s">
        <v>8754</v>
      </c>
      <c r="C2395" t="s">
        <v>4861</v>
      </c>
      <c r="D2395" t="s">
        <v>4860</v>
      </c>
      <c r="E2395" s="121">
        <v>43556</v>
      </c>
      <c r="F2395" t="s">
        <v>3812</v>
      </c>
      <c r="H2395" t="s">
        <v>5697</v>
      </c>
    </row>
    <row r="2396" spans="1:9">
      <c r="A2396" t="s">
        <v>5438</v>
      </c>
      <c r="B2396" t="s">
        <v>8755</v>
      </c>
      <c r="C2396" t="s">
        <v>4863</v>
      </c>
      <c r="D2396" t="s">
        <v>4862</v>
      </c>
      <c r="E2396" s="121">
        <v>43556</v>
      </c>
      <c r="F2396" t="s">
        <v>3812</v>
      </c>
      <c r="H2396" t="s">
        <v>5758</v>
      </c>
    </row>
    <row r="2397" spans="1:9">
      <c r="A2397" t="s">
        <v>5306</v>
      </c>
      <c r="B2397" t="s">
        <v>8756</v>
      </c>
      <c r="C2397" t="s">
        <v>4865</v>
      </c>
      <c r="D2397" t="s">
        <v>4864</v>
      </c>
      <c r="E2397" s="121">
        <v>43556</v>
      </c>
      <c r="F2397" t="s">
        <v>3812</v>
      </c>
      <c r="H2397" t="s">
        <v>5679</v>
      </c>
      <c r="I2397" t="s">
        <v>5954</v>
      </c>
    </row>
    <row r="2398" spans="1:9">
      <c r="A2398" t="s">
        <v>5306</v>
      </c>
      <c r="B2398" t="s">
        <v>7607</v>
      </c>
      <c r="C2398" t="s">
        <v>2382</v>
      </c>
      <c r="D2398" t="s">
        <v>4866</v>
      </c>
      <c r="E2398" s="121">
        <v>43556</v>
      </c>
      <c r="F2398" t="s">
        <v>3812</v>
      </c>
      <c r="H2398" t="s">
        <v>5681</v>
      </c>
      <c r="I2398" t="s">
        <v>5947</v>
      </c>
    </row>
    <row r="2399" spans="1:9">
      <c r="A2399" t="s">
        <v>5765</v>
      </c>
      <c r="B2399" t="s">
        <v>8757</v>
      </c>
      <c r="C2399" t="s">
        <v>1145</v>
      </c>
      <c r="D2399" t="s">
        <v>4867</v>
      </c>
      <c r="E2399" s="121">
        <v>43556</v>
      </c>
      <c r="F2399" t="s">
        <v>3812</v>
      </c>
      <c r="H2399" t="s">
        <v>5695</v>
      </c>
      <c r="I2399" t="s">
        <v>5951</v>
      </c>
    </row>
    <row r="2400" spans="1:9">
      <c r="A2400" t="s">
        <v>5765</v>
      </c>
      <c r="B2400" t="s">
        <v>8758</v>
      </c>
      <c r="C2400" t="s">
        <v>4869</v>
      </c>
      <c r="D2400" t="s">
        <v>4868</v>
      </c>
      <c r="E2400" s="121">
        <v>43556</v>
      </c>
      <c r="F2400" t="s">
        <v>3812</v>
      </c>
      <c r="H2400" t="s">
        <v>5695</v>
      </c>
      <c r="I2400" t="s">
        <v>5952</v>
      </c>
    </row>
    <row r="2401" spans="1:8">
      <c r="A2401" t="s">
        <v>5765</v>
      </c>
      <c r="B2401" t="s">
        <v>8759</v>
      </c>
      <c r="C2401" t="s">
        <v>3520</v>
      </c>
      <c r="D2401" t="s">
        <v>4870</v>
      </c>
      <c r="E2401" s="121">
        <v>43556</v>
      </c>
      <c r="F2401" t="s">
        <v>3812</v>
      </c>
      <c r="H2401" t="s">
        <v>5693</v>
      </c>
    </row>
    <row r="2402" spans="1:8">
      <c r="A2402" t="s">
        <v>5438</v>
      </c>
      <c r="B2402" t="s">
        <v>8760</v>
      </c>
      <c r="C2402" t="s">
        <v>4872</v>
      </c>
      <c r="D2402" t="s">
        <v>4871</v>
      </c>
      <c r="E2402" s="121">
        <v>43556</v>
      </c>
      <c r="F2402" t="s">
        <v>3083</v>
      </c>
      <c r="H2402" t="s">
        <v>5793</v>
      </c>
    </row>
    <row r="2403" spans="1:8">
      <c r="A2403" t="s">
        <v>5765</v>
      </c>
      <c r="B2403" t="s">
        <v>8761</v>
      </c>
      <c r="C2403" t="s">
        <v>4874</v>
      </c>
      <c r="D2403" t="s">
        <v>4873</v>
      </c>
      <c r="E2403" s="121">
        <v>43556</v>
      </c>
      <c r="F2403" t="s">
        <v>3812</v>
      </c>
      <c r="H2403" t="s">
        <v>5794</v>
      </c>
    </row>
    <row r="2404" spans="1:8">
      <c r="A2404" t="s">
        <v>5438</v>
      </c>
      <c r="B2404" t="s">
        <v>8762</v>
      </c>
      <c r="C2404" t="s">
        <v>4876</v>
      </c>
      <c r="D2404" t="s">
        <v>4875</v>
      </c>
      <c r="E2404" s="121">
        <v>43558</v>
      </c>
      <c r="F2404" t="s">
        <v>3812</v>
      </c>
      <c r="H2404" t="s">
        <v>5795</v>
      </c>
    </row>
    <row r="2405" spans="1:8">
      <c r="A2405" t="s">
        <v>5438</v>
      </c>
      <c r="B2405" t="s">
        <v>8763</v>
      </c>
      <c r="C2405" t="s">
        <v>4878</v>
      </c>
      <c r="D2405" t="s">
        <v>4877</v>
      </c>
      <c r="E2405" s="121">
        <v>43559</v>
      </c>
      <c r="F2405" t="s">
        <v>3812</v>
      </c>
      <c r="H2405" t="s">
        <v>5461</v>
      </c>
    </row>
    <row r="2406" spans="1:8">
      <c r="A2406" t="s">
        <v>5306</v>
      </c>
      <c r="B2406" t="s">
        <v>8575</v>
      </c>
      <c r="C2406" t="s">
        <v>1462</v>
      </c>
      <c r="D2406" t="s">
        <v>4879</v>
      </c>
      <c r="E2406" s="121">
        <v>43556</v>
      </c>
      <c r="F2406" t="s">
        <v>3812</v>
      </c>
      <c r="H2406" t="s">
        <v>5679</v>
      </c>
    </row>
    <row r="2407" spans="1:8">
      <c r="A2407" t="s">
        <v>5306</v>
      </c>
      <c r="B2407" t="s">
        <v>8764</v>
      </c>
      <c r="C2407" t="s">
        <v>4881</v>
      </c>
      <c r="D2407" t="s">
        <v>4880</v>
      </c>
      <c r="E2407" s="121">
        <v>43556</v>
      </c>
      <c r="F2407" t="s">
        <v>3812</v>
      </c>
      <c r="H2407" t="s">
        <v>5679</v>
      </c>
    </row>
    <row r="2408" spans="1:8">
      <c r="A2408" t="s">
        <v>5306</v>
      </c>
      <c r="B2408" t="s">
        <v>7654</v>
      </c>
      <c r="C2408" t="s">
        <v>2477</v>
      </c>
      <c r="D2408" t="s">
        <v>4882</v>
      </c>
      <c r="E2408" s="121">
        <v>43556</v>
      </c>
      <c r="F2408" t="s">
        <v>3812</v>
      </c>
      <c r="H2408" t="s">
        <v>5679</v>
      </c>
    </row>
    <row r="2409" spans="1:8">
      <c r="A2409" t="s">
        <v>5306</v>
      </c>
      <c r="B2409" t="s">
        <v>8765</v>
      </c>
      <c r="C2409" t="s">
        <v>4884</v>
      </c>
      <c r="D2409" t="s">
        <v>4883</v>
      </c>
      <c r="E2409" s="121">
        <v>43556</v>
      </c>
      <c r="F2409" t="s">
        <v>3234</v>
      </c>
      <c r="H2409" t="s">
        <v>5796</v>
      </c>
    </row>
    <row r="2410" spans="1:8">
      <c r="A2410" t="s">
        <v>5306</v>
      </c>
      <c r="B2410" t="s">
        <v>8766</v>
      </c>
      <c r="C2410" t="s">
        <v>4886</v>
      </c>
      <c r="D2410" t="s">
        <v>4885</v>
      </c>
      <c r="E2410" s="121">
        <v>43556</v>
      </c>
      <c r="F2410" t="s">
        <v>3812</v>
      </c>
      <c r="H2410" t="s">
        <v>5681</v>
      </c>
    </row>
    <row r="2411" spans="1:8">
      <c r="A2411" t="s">
        <v>5306</v>
      </c>
      <c r="B2411" t="s">
        <v>8767</v>
      </c>
      <c r="C2411" t="s">
        <v>4888</v>
      </c>
      <c r="D2411" t="s">
        <v>4887</v>
      </c>
      <c r="E2411" s="121">
        <v>43556</v>
      </c>
      <c r="F2411" t="s">
        <v>107</v>
      </c>
      <c r="H2411" t="s">
        <v>5738</v>
      </c>
    </row>
    <row r="2412" spans="1:8">
      <c r="A2412" t="s">
        <v>5306</v>
      </c>
      <c r="B2412" t="s">
        <v>7853</v>
      </c>
      <c r="C2412" t="s">
        <v>2882</v>
      </c>
      <c r="D2412" t="s">
        <v>4889</v>
      </c>
      <c r="E2412" s="121">
        <v>43556</v>
      </c>
      <c r="F2412" t="s">
        <v>3812</v>
      </c>
      <c r="H2412" t="s">
        <v>5732</v>
      </c>
    </row>
    <row r="2413" spans="1:8">
      <c r="A2413" t="s">
        <v>5306</v>
      </c>
      <c r="B2413" t="s">
        <v>8483</v>
      </c>
      <c r="C2413" t="s">
        <v>4274</v>
      </c>
      <c r="D2413" t="s">
        <v>4890</v>
      </c>
      <c r="E2413" s="121">
        <v>43556</v>
      </c>
      <c r="F2413" t="s">
        <v>3812</v>
      </c>
      <c r="H2413" t="s">
        <v>5707</v>
      </c>
    </row>
    <row r="2414" spans="1:8">
      <c r="A2414" t="s">
        <v>5306</v>
      </c>
      <c r="B2414" t="s">
        <v>8768</v>
      </c>
      <c r="C2414" t="s">
        <v>4892</v>
      </c>
      <c r="D2414" t="s">
        <v>4891</v>
      </c>
      <c r="E2414" s="121">
        <v>43556</v>
      </c>
      <c r="F2414" t="s">
        <v>3234</v>
      </c>
    </row>
    <row r="2415" spans="1:8">
      <c r="A2415" t="s">
        <v>58</v>
      </c>
      <c r="B2415" t="s">
        <v>8769</v>
      </c>
      <c r="C2415" t="s">
        <v>69</v>
      </c>
      <c r="D2415" t="s">
        <v>79</v>
      </c>
      <c r="E2415" s="121">
        <v>43556</v>
      </c>
      <c r="F2415" t="s">
        <v>15</v>
      </c>
      <c r="H2415" t="s">
        <v>5299</v>
      </c>
    </row>
    <row r="2416" spans="1:8">
      <c r="A2416" t="s">
        <v>5765</v>
      </c>
      <c r="B2416" t="s">
        <v>8770</v>
      </c>
      <c r="C2416" t="s">
        <v>4894</v>
      </c>
      <c r="D2416" t="s">
        <v>4893</v>
      </c>
      <c r="E2416" s="121">
        <v>43560</v>
      </c>
      <c r="F2416" t="s">
        <v>3812</v>
      </c>
      <c r="H2416" t="s">
        <v>5505</v>
      </c>
    </row>
    <row r="2417" spans="1:8">
      <c r="A2417" t="s">
        <v>5765</v>
      </c>
      <c r="B2417" t="s">
        <v>8771</v>
      </c>
      <c r="C2417" t="s">
        <v>3365</v>
      </c>
      <c r="D2417" t="s">
        <v>4895</v>
      </c>
      <c r="E2417" s="121">
        <v>43560</v>
      </c>
      <c r="F2417" t="s">
        <v>3812</v>
      </c>
      <c r="H2417" t="s">
        <v>5797</v>
      </c>
    </row>
    <row r="2418" spans="1:8">
      <c r="A2418" t="s">
        <v>5765</v>
      </c>
      <c r="B2418" t="s">
        <v>8772</v>
      </c>
      <c r="C2418" t="s">
        <v>4897</v>
      </c>
      <c r="D2418" t="s">
        <v>4896</v>
      </c>
      <c r="E2418" s="121">
        <v>43560</v>
      </c>
      <c r="F2418" t="s">
        <v>107</v>
      </c>
      <c r="H2418" t="s">
        <v>5798</v>
      </c>
    </row>
    <row r="2419" spans="1:8">
      <c r="A2419" t="s">
        <v>5306</v>
      </c>
      <c r="B2419" t="s">
        <v>8773</v>
      </c>
      <c r="C2419" t="s">
        <v>4899</v>
      </c>
      <c r="D2419" t="s">
        <v>4898</v>
      </c>
      <c r="E2419" s="121">
        <v>43560</v>
      </c>
      <c r="F2419" t="s">
        <v>3812</v>
      </c>
      <c r="H2419" t="s">
        <v>5799</v>
      </c>
    </row>
    <row r="2420" spans="1:8">
      <c r="A2420" t="s">
        <v>58</v>
      </c>
      <c r="B2420" t="s">
        <v>8774</v>
      </c>
      <c r="C2420" t="s">
        <v>2132</v>
      </c>
      <c r="D2420" t="s">
        <v>4900</v>
      </c>
      <c r="E2420" s="121">
        <v>43560</v>
      </c>
      <c r="F2420" t="s">
        <v>4901</v>
      </c>
      <c r="H2420" t="s">
        <v>5563</v>
      </c>
    </row>
    <row r="2421" spans="1:8">
      <c r="A2421" t="s">
        <v>5306</v>
      </c>
      <c r="B2421" t="s">
        <v>8775</v>
      </c>
      <c r="C2421" t="s">
        <v>4903</v>
      </c>
      <c r="D2421" t="s">
        <v>4902</v>
      </c>
      <c r="E2421" s="121">
        <v>43564</v>
      </c>
      <c r="F2421" t="s">
        <v>3812</v>
      </c>
    </row>
    <row r="2422" spans="1:8">
      <c r="A2422" t="s">
        <v>5306</v>
      </c>
      <c r="B2422" t="s">
        <v>8776</v>
      </c>
      <c r="C2422" t="s">
        <v>4905</v>
      </c>
      <c r="D2422" t="s">
        <v>4904</v>
      </c>
      <c r="E2422" s="121">
        <v>43564</v>
      </c>
      <c r="F2422" t="s">
        <v>3812</v>
      </c>
    </row>
    <row r="2423" spans="1:8">
      <c r="A2423" t="s">
        <v>5765</v>
      </c>
      <c r="B2423" t="s">
        <v>8777</v>
      </c>
      <c r="C2423" t="s">
        <v>4907</v>
      </c>
      <c r="D2423" t="s">
        <v>4906</v>
      </c>
      <c r="E2423" s="121">
        <v>43564</v>
      </c>
      <c r="F2423" t="s">
        <v>3812</v>
      </c>
      <c r="H2423" t="s">
        <v>538</v>
      </c>
    </row>
    <row r="2424" spans="1:8">
      <c r="A2424" t="s">
        <v>5306</v>
      </c>
      <c r="B2424" t="s">
        <v>8778</v>
      </c>
      <c r="C2424" t="s">
        <v>4909</v>
      </c>
      <c r="D2424" t="s">
        <v>4908</v>
      </c>
      <c r="E2424" s="121">
        <v>43564</v>
      </c>
      <c r="F2424" t="s">
        <v>3812</v>
      </c>
      <c r="H2424" t="s">
        <v>5723</v>
      </c>
    </row>
    <row r="2425" spans="1:8">
      <c r="A2425" t="s">
        <v>5306</v>
      </c>
      <c r="B2425" t="s">
        <v>8779</v>
      </c>
      <c r="C2425" t="s">
        <v>4911</v>
      </c>
      <c r="D2425" t="s">
        <v>4910</v>
      </c>
      <c r="E2425" s="121">
        <v>43564</v>
      </c>
      <c r="F2425" t="s">
        <v>3812</v>
      </c>
      <c r="H2425" t="s">
        <v>5723</v>
      </c>
    </row>
    <row r="2426" spans="1:8">
      <c r="A2426" t="s">
        <v>5306</v>
      </c>
      <c r="B2426" t="s">
        <v>8780</v>
      </c>
      <c r="C2426" t="s">
        <v>4913</v>
      </c>
      <c r="D2426" t="s">
        <v>4912</v>
      </c>
      <c r="E2426" s="121">
        <v>43564</v>
      </c>
      <c r="F2426" t="s">
        <v>3812</v>
      </c>
      <c r="H2426" t="s">
        <v>5723</v>
      </c>
    </row>
    <row r="2427" spans="1:8">
      <c r="A2427" t="s">
        <v>5765</v>
      </c>
      <c r="B2427" t="s">
        <v>8781</v>
      </c>
      <c r="C2427" t="s">
        <v>4915</v>
      </c>
      <c r="D2427" t="s">
        <v>4914</v>
      </c>
      <c r="E2427" s="121">
        <v>43566</v>
      </c>
      <c r="F2427" t="s">
        <v>203</v>
      </c>
    </row>
    <row r="2428" spans="1:8">
      <c r="A2428" t="s">
        <v>5765</v>
      </c>
      <c r="B2428" t="s">
        <v>8782</v>
      </c>
      <c r="C2428" t="s">
        <v>4917</v>
      </c>
      <c r="D2428" t="s">
        <v>4916</v>
      </c>
      <c r="E2428" s="121">
        <v>43566</v>
      </c>
      <c r="F2428" t="s">
        <v>107</v>
      </c>
      <c r="H2428" t="s">
        <v>5590</v>
      </c>
    </row>
    <row r="2429" spans="1:8">
      <c r="A2429" t="s">
        <v>5340</v>
      </c>
      <c r="B2429" t="s">
        <v>8783</v>
      </c>
      <c r="C2429" t="s">
        <v>4919</v>
      </c>
      <c r="D2429" t="s">
        <v>4918</v>
      </c>
      <c r="E2429" s="121">
        <v>43565</v>
      </c>
      <c r="F2429" t="s">
        <v>3812</v>
      </c>
      <c r="H2429" t="s">
        <v>5640</v>
      </c>
    </row>
    <row r="2430" spans="1:8">
      <c r="A2430" t="s">
        <v>5306</v>
      </c>
      <c r="B2430" t="s">
        <v>8784</v>
      </c>
      <c r="C2430" t="s">
        <v>4921</v>
      </c>
      <c r="D2430" t="s">
        <v>4920</v>
      </c>
      <c r="E2430" s="121">
        <v>43566</v>
      </c>
      <c r="F2430" t="s">
        <v>107</v>
      </c>
      <c r="H2430" t="s">
        <v>5723</v>
      </c>
    </row>
    <row r="2431" spans="1:8">
      <c r="A2431" t="s">
        <v>58</v>
      </c>
      <c r="B2431" t="s">
        <v>8785</v>
      </c>
      <c r="C2431" t="s">
        <v>4923</v>
      </c>
      <c r="D2431" t="s">
        <v>4922</v>
      </c>
      <c r="E2431" s="121">
        <v>43540</v>
      </c>
      <c r="F2431" t="s">
        <v>15</v>
      </c>
      <c r="H2431" t="s">
        <v>5800</v>
      </c>
    </row>
    <row r="2432" spans="1:8">
      <c r="A2432" t="s">
        <v>5306</v>
      </c>
      <c r="B2432" t="s">
        <v>8786</v>
      </c>
      <c r="C2432" t="s">
        <v>351</v>
      </c>
      <c r="D2432" t="s">
        <v>4924</v>
      </c>
      <c r="E2432" s="121">
        <v>43540</v>
      </c>
      <c r="F2432" t="s">
        <v>3812</v>
      </c>
      <c r="H2432" t="s">
        <v>5723</v>
      </c>
    </row>
    <row r="2433" spans="1:8">
      <c r="A2433" t="s">
        <v>5306</v>
      </c>
      <c r="B2433" t="s">
        <v>8621</v>
      </c>
      <c r="C2433" t="s">
        <v>4591</v>
      </c>
      <c r="D2433" t="s">
        <v>4925</v>
      </c>
      <c r="E2433" s="121">
        <v>43568</v>
      </c>
      <c r="F2433" t="s">
        <v>3812</v>
      </c>
      <c r="H2433" t="s">
        <v>5723</v>
      </c>
    </row>
    <row r="2434" spans="1:8">
      <c r="A2434" t="s">
        <v>5306</v>
      </c>
      <c r="B2434" t="s">
        <v>8787</v>
      </c>
      <c r="C2434" t="s">
        <v>4927</v>
      </c>
      <c r="D2434" t="s">
        <v>4926</v>
      </c>
      <c r="E2434" s="121">
        <v>43571</v>
      </c>
      <c r="F2434" t="s">
        <v>3812</v>
      </c>
      <c r="H2434" t="s">
        <v>5723</v>
      </c>
    </row>
    <row r="2435" spans="1:8">
      <c r="A2435" t="s">
        <v>5306</v>
      </c>
      <c r="B2435" t="s">
        <v>8788</v>
      </c>
      <c r="C2435" t="s">
        <v>4929</v>
      </c>
      <c r="D2435" t="s">
        <v>4928</v>
      </c>
      <c r="E2435" s="121">
        <v>43572</v>
      </c>
      <c r="F2435" t="s">
        <v>3812</v>
      </c>
      <c r="H2435" t="s">
        <v>5723</v>
      </c>
    </row>
    <row r="2436" spans="1:8">
      <c r="A2436" t="s">
        <v>5306</v>
      </c>
      <c r="B2436" t="s">
        <v>7384</v>
      </c>
      <c r="C2436" t="s">
        <v>1925</v>
      </c>
      <c r="D2436" t="s">
        <v>4930</v>
      </c>
      <c r="E2436" s="121">
        <v>43566</v>
      </c>
      <c r="F2436" t="s">
        <v>107</v>
      </c>
      <c r="H2436" t="s">
        <v>5707</v>
      </c>
    </row>
    <row r="2437" spans="1:8">
      <c r="A2437" t="s">
        <v>5306</v>
      </c>
      <c r="B2437" t="s">
        <v>8615</v>
      </c>
      <c r="C2437" t="s">
        <v>4579</v>
      </c>
      <c r="D2437" t="s">
        <v>4931</v>
      </c>
      <c r="E2437" s="121">
        <v>43556</v>
      </c>
      <c r="F2437" t="s">
        <v>3812</v>
      </c>
      <c r="H2437" t="s">
        <v>5726</v>
      </c>
    </row>
    <row r="2438" spans="1:8">
      <c r="A2438" t="s">
        <v>5340</v>
      </c>
      <c r="B2438" t="s">
        <v>8789</v>
      </c>
      <c r="C2438" t="s">
        <v>4933</v>
      </c>
      <c r="D2438" t="s">
        <v>4932</v>
      </c>
      <c r="E2438" s="121">
        <v>43568</v>
      </c>
      <c r="F2438" t="s">
        <v>107</v>
      </c>
      <c r="H2438" t="s">
        <v>5801</v>
      </c>
    </row>
    <row r="2439" spans="1:8">
      <c r="A2439" t="s">
        <v>5638</v>
      </c>
      <c r="B2439" t="s">
        <v>8790</v>
      </c>
      <c r="C2439" t="s">
        <v>4935</v>
      </c>
      <c r="D2439" t="s">
        <v>4934</v>
      </c>
      <c r="E2439" s="121">
        <v>43577</v>
      </c>
      <c r="F2439" t="s">
        <v>3812</v>
      </c>
      <c r="H2439" t="s">
        <v>5422</v>
      </c>
    </row>
    <row r="2440" spans="1:8">
      <c r="A2440" t="s">
        <v>5772</v>
      </c>
      <c r="B2440" t="s">
        <v>8791</v>
      </c>
      <c r="C2440" t="s">
        <v>4937</v>
      </c>
      <c r="D2440" t="s">
        <v>4936</v>
      </c>
      <c r="E2440" s="121">
        <v>43575</v>
      </c>
      <c r="F2440" t="s">
        <v>3812</v>
      </c>
      <c r="H2440" t="s">
        <v>5802</v>
      </c>
    </row>
    <row r="2441" spans="1:8">
      <c r="A2441" t="s">
        <v>5772</v>
      </c>
      <c r="B2441" t="s">
        <v>8792</v>
      </c>
      <c r="C2441" t="s">
        <v>4939</v>
      </c>
      <c r="D2441" t="s">
        <v>4938</v>
      </c>
      <c r="E2441" s="121">
        <v>43575</v>
      </c>
      <c r="F2441" t="s">
        <v>3812</v>
      </c>
      <c r="H2441" t="s">
        <v>5802</v>
      </c>
    </row>
    <row r="2442" spans="1:8">
      <c r="A2442" t="s">
        <v>58</v>
      </c>
      <c r="B2442" t="s">
        <v>8793</v>
      </c>
      <c r="C2442" t="s">
        <v>70</v>
      </c>
      <c r="D2442" t="s">
        <v>80</v>
      </c>
      <c r="E2442" s="121">
        <v>43575</v>
      </c>
      <c r="H2442" t="s">
        <v>58</v>
      </c>
    </row>
    <row r="2443" spans="1:8">
      <c r="A2443" t="s">
        <v>58</v>
      </c>
      <c r="B2443" t="s">
        <v>8794</v>
      </c>
      <c r="C2443" t="s">
        <v>68</v>
      </c>
      <c r="D2443" t="s">
        <v>91</v>
      </c>
      <c r="E2443" s="121">
        <v>43575</v>
      </c>
      <c r="H2443" t="s">
        <v>58</v>
      </c>
    </row>
    <row r="2444" spans="1:8">
      <c r="A2444" t="s">
        <v>58</v>
      </c>
      <c r="B2444" t="s">
        <v>8795</v>
      </c>
      <c r="C2444" t="s">
        <v>67</v>
      </c>
      <c r="D2444" t="s">
        <v>78</v>
      </c>
      <c r="E2444" s="121">
        <v>43575</v>
      </c>
      <c r="H2444" t="s">
        <v>58</v>
      </c>
    </row>
    <row r="2445" spans="1:8">
      <c r="A2445" t="s">
        <v>58</v>
      </c>
      <c r="B2445" t="s">
        <v>8796</v>
      </c>
      <c r="C2445" t="s">
        <v>96</v>
      </c>
      <c r="D2445" t="s">
        <v>103</v>
      </c>
      <c r="E2445" s="121">
        <v>43578</v>
      </c>
      <c r="H2445" t="s">
        <v>58</v>
      </c>
    </row>
    <row r="2446" spans="1:8">
      <c r="A2446" t="s">
        <v>58</v>
      </c>
      <c r="B2446" t="s">
        <v>8691</v>
      </c>
      <c r="C2446" t="s">
        <v>71</v>
      </c>
      <c r="D2446" t="s">
        <v>81</v>
      </c>
      <c r="E2446" s="121">
        <v>43568</v>
      </c>
      <c r="H2446" t="s">
        <v>58</v>
      </c>
    </row>
    <row r="2447" spans="1:8">
      <c r="A2447" t="s">
        <v>5589</v>
      </c>
      <c r="B2447" t="s">
        <v>8797</v>
      </c>
      <c r="C2447" t="s">
        <v>4941</v>
      </c>
      <c r="D2447" t="s">
        <v>4940</v>
      </c>
      <c r="E2447" s="121">
        <v>43577</v>
      </c>
      <c r="F2447" t="s">
        <v>3812</v>
      </c>
      <c r="H2447" t="s">
        <v>5388</v>
      </c>
    </row>
    <row r="2448" spans="1:8">
      <c r="A2448" t="s">
        <v>5589</v>
      </c>
      <c r="B2448" t="s">
        <v>8798</v>
      </c>
      <c r="C2448" t="s">
        <v>4943</v>
      </c>
      <c r="D2448" t="s">
        <v>4942</v>
      </c>
      <c r="E2448" s="121">
        <v>43577</v>
      </c>
      <c r="F2448" t="s">
        <v>3812</v>
      </c>
      <c r="H2448" t="s">
        <v>5388</v>
      </c>
    </row>
    <row r="2449" spans="1:9">
      <c r="A2449" t="s">
        <v>5589</v>
      </c>
      <c r="B2449" t="s">
        <v>8799</v>
      </c>
      <c r="C2449" t="s">
        <v>4945</v>
      </c>
      <c r="D2449" t="s">
        <v>4944</v>
      </c>
      <c r="E2449" s="121">
        <v>43577</v>
      </c>
      <c r="F2449" t="s">
        <v>3812</v>
      </c>
      <c r="H2449" t="s">
        <v>5721</v>
      </c>
    </row>
    <row r="2450" spans="1:9">
      <c r="A2450" t="s">
        <v>5438</v>
      </c>
      <c r="B2450" t="s">
        <v>8800</v>
      </c>
      <c r="C2450" t="s">
        <v>4947</v>
      </c>
      <c r="D2450" t="s">
        <v>4946</v>
      </c>
      <c r="E2450" s="121">
        <v>43582</v>
      </c>
      <c r="F2450" t="s">
        <v>3812</v>
      </c>
      <c r="H2450" t="s">
        <v>5457</v>
      </c>
    </row>
    <row r="2451" spans="1:9">
      <c r="A2451" t="s">
        <v>5765</v>
      </c>
      <c r="B2451" t="s">
        <v>8801</v>
      </c>
      <c r="C2451" t="s">
        <v>4949</v>
      </c>
      <c r="D2451" t="s">
        <v>4948</v>
      </c>
      <c r="E2451" s="121">
        <v>43588</v>
      </c>
      <c r="F2451" t="s">
        <v>3812</v>
      </c>
      <c r="H2451" t="s">
        <v>5734</v>
      </c>
    </row>
    <row r="2452" spans="1:9">
      <c r="A2452" t="s">
        <v>58</v>
      </c>
      <c r="B2452" t="s">
        <v>8802</v>
      </c>
      <c r="C2452" t="s">
        <v>4951</v>
      </c>
      <c r="D2452" t="s">
        <v>4950</v>
      </c>
      <c r="E2452" s="121">
        <v>43573</v>
      </c>
      <c r="H2452" t="s">
        <v>58</v>
      </c>
    </row>
    <row r="2453" spans="1:9">
      <c r="A2453" t="s">
        <v>5765</v>
      </c>
      <c r="B2453" t="s">
        <v>8803</v>
      </c>
      <c r="C2453" t="s">
        <v>4953</v>
      </c>
      <c r="D2453" t="s">
        <v>4952</v>
      </c>
      <c r="E2453" s="121">
        <v>43572</v>
      </c>
      <c r="F2453" t="s">
        <v>107</v>
      </c>
      <c r="H2453" t="s">
        <v>5803</v>
      </c>
    </row>
    <row r="2454" spans="1:9">
      <c r="A2454" t="s">
        <v>5772</v>
      </c>
      <c r="B2454" t="s">
        <v>8804</v>
      </c>
      <c r="C2454" t="s">
        <v>4955</v>
      </c>
      <c r="D2454" t="s">
        <v>4954</v>
      </c>
      <c r="E2454" s="121">
        <v>43587</v>
      </c>
      <c r="F2454" t="s">
        <v>3812</v>
      </c>
      <c r="H2454" t="s">
        <v>5640</v>
      </c>
    </row>
    <row r="2455" spans="1:9">
      <c r="A2455" t="s">
        <v>5589</v>
      </c>
      <c r="B2455" t="s">
        <v>8805</v>
      </c>
      <c r="C2455" t="s">
        <v>4957</v>
      </c>
      <c r="D2455" t="s">
        <v>4956</v>
      </c>
      <c r="E2455" s="121">
        <v>43587</v>
      </c>
      <c r="F2455" t="s">
        <v>3812</v>
      </c>
      <c r="H2455" t="s">
        <v>5769</v>
      </c>
    </row>
    <row r="2456" spans="1:9">
      <c r="A2456" t="s">
        <v>5306</v>
      </c>
      <c r="B2456" t="s">
        <v>8806</v>
      </c>
      <c r="C2456" t="s">
        <v>4959</v>
      </c>
      <c r="D2456" t="s">
        <v>4958</v>
      </c>
      <c r="E2456" s="121">
        <v>43587</v>
      </c>
      <c r="F2456" t="s">
        <v>107</v>
      </c>
      <c r="H2456" t="s">
        <v>5679</v>
      </c>
    </row>
    <row r="2457" spans="1:9">
      <c r="A2457" t="s">
        <v>5306</v>
      </c>
      <c r="B2457" t="s">
        <v>8807</v>
      </c>
      <c r="C2457" t="s">
        <v>4961</v>
      </c>
      <c r="D2457" t="s">
        <v>4960</v>
      </c>
      <c r="E2457" s="121">
        <v>43587</v>
      </c>
      <c r="F2457" t="s">
        <v>3812</v>
      </c>
      <c r="H2457" t="s">
        <v>5743</v>
      </c>
      <c r="I2457" t="s">
        <v>5945</v>
      </c>
    </row>
    <row r="2458" spans="1:9">
      <c r="A2458" t="s">
        <v>5306</v>
      </c>
      <c r="B2458" t="s">
        <v>7521</v>
      </c>
      <c r="C2458" t="s">
        <v>2206</v>
      </c>
      <c r="D2458" t="s">
        <v>4962</v>
      </c>
      <c r="E2458" s="121">
        <v>43587</v>
      </c>
      <c r="F2458" t="s">
        <v>3812</v>
      </c>
      <c r="H2458" t="s">
        <v>5743</v>
      </c>
      <c r="I2458" t="s">
        <v>5949</v>
      </c>
    </row>
    <row r="2459" spans="1:9">
      <c r="A2459" t="s">
        <v>5306</v>
      </c>
      <c r="B2459" t="s">
        <v>8808</v>
      </c>
      <c r="C2459" t="s">
        <v>4964</v>
      </c>
      <c r="D2459" t="s">
        <v>4963</v>
      </c>
      <c r="E2459" s="121">
        <v>43587</v>
      </c>
      <c r="F2459" t="s">
        <v>3812</v>
      </c>
      <c r="H2459" t="s">
        <v>5723</v>
      </c>
      <c r="I2459" t="s">
        <v>5946</v>
      </c>
    </row>
    <row r="2460" spans="1:9">
      <c r="A2460" t="s">
        <v>5306</v>
      </c>
      <c r="B2460" t="s">
        <v>8809</v>
      </c>
      <c r="C2460" t="s">
        <v>4542</v>
      </c>
      <c r="D2460" t="s">
        <v>4965</v>
      </c>
      <c r="E2460" s="121">
        <v>43587</v>
      </c>
      <c r="F2460" t="s">
        <v>176</v>
      </c>
      <c r="H2460" t="s">
        <v>5738</v>
      </c>
      <c r="I2460" t="s">
        <v>5950</v>
      </c>
    </row>
    <row r="2461" spans="1:9">
      <c r="A2461" t="s">
        <v>5765</v>
      </c>
      <c r="B2461" t="s">
        <v>8810</v>
      </c>
      <c r="C2461" t="s">
        <v>4967</v>
      </c>
      <c r="D2461" t="s">
        <v>4966</v>
      </c>
      <c r="E2461" s="121">
        <v>43587</v>
      </c>
      <c r="F2461" t="s">
        <v>3812</v>
      </c>
      <c r="H2461" t="s">
        <v>5734</v>
      </c>
    </row>
    <row r="2462" spans="1:9">
      <c r="A2462" t="s">
        <v>5765</v>
      </c>
      <c r="B2462" t="s">
        <v>8811</v>
      </c>
      <c r="C2462" t="s">
        <v>4969</v>
      </c>
      <c r="D2462" t="s">
        <v>4968</v>
      </c>
      <c r="E2462" s="121">
        <v>43587</v>
      </c>
      <c r="F2462" t="s">
        <v>3812</v>
      </c>
      <c r="H2462" t="s">
        <v>5634</v>
      </c>
    </row>
    <row r="2463" spans="1:9">
      <c r="A2463" t="s">
        <v>5438</v>
      </c>
      <c r="B2463" t="s">
        <v>8812</v>
      </c>
      <c r="C2463" t="s">
        <v>4971</v>
      </c>
      <c r="D2463" t="s">
        <v>4970</v>
      </c>
      <c r="E2463" s="121">
        <v>43587</v>
      </c>
      <c r="F2463" t="s">
        <v>3812</v>
      </c>
      <c r="H2463" t="s">
        <v>1141</v>
      </c>
    </row>
    <row r="2464" spans="1:9">
      <c r="A2464" t="s">
        <v>5438</v>
      </c>
      <c r="B2464" t="s">
        <v>8813</v>
      </c>
      <c r="C2464" t="s">
        <v>4973</v>
      </c>
      <c r="D2464" t="s">
        <v>4972</v>
      </c>
      <c r="E2464" s="121">
        <v>43587</v>
      </c>
      <c r="F2464" t="s">
        <v>3812</v>
      </c>
      <c r="H2464" t="s">
        <v>5445</v>
      </c>
    </row>
    <row r="2465" spans="1:9">
      <c r="A2465" t="s">
        <v>5306</v>
      </c>
      <c r="B2465" t="s">
        <v>8814</v>
      </c>
      <c r="C2465" t="s">
        <v>4975</v>
      </c>
      <c r="D2465" t="s">
        <v>4974</v>
      </c>
      <c r="E2465" s="121">
        <v>43587</v>
      </c>
      <c r="F2465" t="s">
        <v>107</v>
      </c>
      <c r="H2465" t="s">
        <v>5681</v>
      </c>
    </row>
    <row r="2466" spans="1:9">
      <c r="A2466" t="s">
        <v>5306</v>
      </c>
      <c r="B2466" t="s">
        <v>8815</v>
      </c>
      <c r="C2466" t="s">
        <v>460</v>
      </c>
      <c r="D2466" t="s">
        <v>4976</v>
      </c>
      <c r="E2466" s="121">
        <v>43587</v>
      </c>
      <c r="F2466" t="s">
        <v>3812</v>
      </c>
      <c r="H2466" t="s">
        <v>5707</v>
      </c>
    </row>
    <row r="2467" spans="1:9">
      <c r="A2467" t="s">
        <v>5306</v>
      </c>
      <c r="B2467" t="s">
        <v>8816</v>
      </c>
      <c r="C2467" t="s">
        <v>4978</v>
      </c>
      <c r="D2467" t="s">
        <v>4977</v>
      </c>
      <c r="E2467" s="121">
        <v>43587</v>
      </c>
      <c r="F2467" t="s">
        <v>4979</v>
      </c>
      <c r="H2467" t="s">
        <v>5738</v>
      </c>
    </row>
    <row r="2468" spans="1:9">
      <c r="A2468" t="s">
        <v>5306</v>
      </c>
      <c r="B2468" t="s">
        <v>8817</v>
      </c>
      <c r="C2468" t="s">
        <v>4981</v>
      </c>
      <c r="D2468" t="s">
        <v>4980</v>
      </c>
      <c r="E2468" s="121">
        <v>43587</v>
      </c>
      <c r="F2468" t="s">
        <v>176</v>
      </c>
      <c r="H2468" t="s">
        <v>5738</v>
      </c>
      <c r="I2468" t="s">
        <v>5948</v>
      </c>
    </row>
    <row r="2469" spans="1:9">
      <c r="A2469" t="s">
        <v>5306</v>
      </c>
      <c r="B2469" t="s">
        <v>8818</v>
      </c>
      <c r="C2469" t="s">
        <v>4983</v>
      </c>
      <c r="D2469" t="s">
        <v>4982</v>
      </c>
      <c r="E2469" s="121">
        <v>43587</v>
      </c>
      <c r="F2469" t="s">
        <v>176</v>
      </c>
      <c r="H2469" t="s">
        <v>5743</v>
      </c>
    </row>
    <row r="2470" spans="1:9">
      <c r="A2470" t="s">
        <v>5306</v>
      </c>
      <c r="B2470" t="s">
        <v>8819</v>
      </c>
      <c r="C2470" t="s">
        <v>3142</v>
      </c>
      <c r="D2470" t="s">
        <v>4984</v>
      </c>
      <c r="E2470" s="121">
        <v>43587</v>
      </c>
      <c r="F2470" t="s">
        <v>4979</v>
      </c>
      <c r="H2470" t="s">
        <v>5723</v>
      </c>
    </row>
    <row r="2471" spans="1:9">
      <c r="A2471" t="s">
        <v>5306</v>
      </c>
      <c r="B2471" t="s">
        <v>8820</v>
      </c>
      <c r="C2471" t="s">
        <v>4986</v>
      </c>
      <c r="D2471" t="s">
        <v>4985</v>
      </c>
      <c r="E2471" s="121">
        <v>43587</v>
      </c>
      <c r="F2471" t="s">
        <v>4979</v>
      </c>
      <c r="H2471" t="s">
        <v>5723</v>
      </c>
    </row>
    <row r="2472" spans="1:9">
      <c r="A2472" t="s">
        <v>5306</v>
      </c>
      <c r="B2472" t="s">
        <v>8821</v>
      </c>
      <c r="C2472" t="s">
        <v>4988</v>
      </c>
      <c r="D2472" t="s">
        <v>4987</v>
      </c>
      <c r="E2472" s="121">
        <v>43587</v>
      </c>
      <c r="F2472" t="s">
        <v>4979</v>
      </c>
      <c r="H2472" t="s">
        <v>5738</v>
      </c>
    </row>
    <row r="2473" spans="1:9">
      <c r="A2473" t="s">
        <v>5306</v>
      </c>
      <c r="B2473" t="s">
        <v>8822</v>
      </c>
      <c r="C2473" t="s">
        <v>4990</v>
      </c>
      <c r="D2473" t="s">
        <v>4989</v>
      </c>
      <c r="E2473" s="121">
        <v>43587</v>
      </c>
      <c r="F2473" t="s">
        <v>4979</v>
      </c>
      <c r="H2473" t="s">
        <v>5723</v>
      </c>
    </row>
    <row r="2474" spans="1:9">
      <c r="A2474" t="s">
        <v>5306</v>
      </c>
      <c r="B2474" t="s">
        <v>8823</v>
      </c>
      <c r="C2474" t="s">
        <v>4992</v>
      </c>
      <c r="D2474" t="s">
        <v>4991</v>
      </c>
      <c r="E2474" s="121">
        <v>43587</v>
      </c>
      <c r="F2474" t="s">
        <v>176</v>
      </c>
      <c r="H2474" t="s">
        <v>5723</v>
      </c>
    </row>
    <row r="2475" spans="1:9">
      <c r="A2475" t="s">
        <v>5306</v>
      </c>
      <c r="B2475" t="s">
        <v>8824</v>
      </c>
      <c r="C2475" t="s">
        <v>4994</v>
      </c>
      <c r="D2475" t="s">
        <v>4993</v>
      </c>
      <c r="E2475" s="121">
        <v>43587</v>
      </c>
      <c r="F2475" t="s">
        <v>4979</v>
      </c>
      <c r="H2475" t="s">
        <v>5732</v>
      </c>
    </row>
    <row r="2476" spans="1:9">
      <c r="A2476" t="s">
        <v>5306</v>
      </c>
      <c r="B2476" t="s">
        <v>8825</v>
      </c>
      <c r="C2476" t="s">
        <v>4996</v>
      </c>
      <c r="D2476" t="s">
        <v>4995</v>
      </c>
      <c r="E2476" s="121">
        <v>43587</v>
      </c>
      <c r="F2476" t="s">
        <v>4979</v>
      </c>
      <c r="H2476" t="s">
        <v>5732</v>
      </c>
    </row>
    <row r="2477" spans="1:9">
      <c r="A2477" t="s">
        <v>5306</v>
      </c>
      <c r="B2477" t="s">
        <v>8826</v>
      </c>
      <c r="C2477" t="s">
        <v>4998</v>
      </c>
      <c r="D2477" t="s">
        <v>4997</v>
      </c>
      <c r="E2477" s="121">
        <v>43587</v>
      </c>
      <c r="F2477" t="s">
        <v>176</v>
      </c>
      <c r="H2477" t="s">
        <v>5732</v>
      </c>
    </row>
    <row r="2478" spans="1:9">
      <c r="A2478" t="s">
        <v>5306</v>
      </c>
      <c r="B2478" t="s">
        <v>8827</v>
      </c>
      <c r="C2478" t="s">
        <v>5000</v>
      </c>
      <c r="D2478" t="s">
        <v>4999</v>
      </c>
      <c r="E2478" s="121">
        <v>43587</v>
      </c>
      <c r="F2478" t="s">
        <v>176</v>
      </c>
      <c r="H2478" t="s">
        <v>5732</v>
      </c>
    </row>
    <row r="2479" spans="1:9">
      <c r="A2479" t="s">
        <v>5306</v>
      </c>
      <c r="B2479" t="s">
        <v>8264</v>
      </c>
      <c r="C2479" t="s">
        <v>3769</v>
      </c>
      <c r="D2479" t="s">
        <v>5001</v>
      </c>
      <c r="E2479" s="121">
        <v>43587</v>
      </c>
      <c r="F2479" t="s">
        <v>176</v>
      </c>
      <c r="H2479" t="s">
        <v>5707</v>
      </c>
      <c r="I2479" t="s">
        <v>5952</v>
      </c>
    </row>
    <row r="2480" spans="1:9">
      <c r="A2480" t="s">
        <v>5306</v>
      </c>
      <c r="B2480" t="s">
        <v>8828</v>
      </c>
      <c r="C2480" t="s">
        <v>5003</v>
      </c>
      <c r="D2480" t="s">
        <v>5002</v>
      </c>
      <c r="E2480" s="121">
        <v>43587</v>
      </c>
      <c r="F2480" t="s">
        <v>176</v>
      </c>
      <c r="H2480" t="s">
        <v>5707</v>
      </c>
    </row>
    <row r="2481" spans="1:9">
      <c r="A2481" t="s">
        <v>5306</v>
      </c>
      <c r="B2481" t="s">
        <v>6594</v>
      </c>
      <c r="C2481" t="s">
        <v>296</v>
      </c>
      <c r="D2481" t="s">
        <v>5004</v>
      </c>
      <c r="E2481" s="121">
        <v>43587</v>
      </c>
      <c r="F2481" t="s">
        <v>176</v>
      </c>
      <c r="H2481" t="s">
        <v>5707</v>
      </c>
    </row>
    <row r="2482" spans="1:9">
      <c r="A2482" t="s">
        <v>5306</v>
      </c>
      <c r="B2482" t="s">
        <v>8829</v>
      </c>
      <c r="C2482" t="s">
        <v>5006</v>
      </c>
      <c r="D2482" t="s">
        <v>5005</v>
      </c>
      <c r="E2482" s="121">
        <v>43592</v>
      </c>
      <c r="F2482" t="s">
        <v>4979</v>
      </c>
      <c r="H2482" t="s">
        <v>5681</v>
      </c>
    </row>
    <row r="2483" spans="1:9">
      <c r="A2483" t="s">
        <v>5306</v>
      </c>
      <c r="B2483" t="s">
        <v>8766</v>
      </c>
      <c r="C2483" t="s">
        <v>4886</v>
      </c>
      <c r="D2483" t="s">
        <v>5007</v>
      </c>
      <c r="E2483" s="121">
        <v>43592</v>
      </c>
      <c r="F2483" t="s">
        <v>176</v>
      </c>
      <c r="H2483" t="s">
        <v>5723</v>
      </c>
    </row>
    <row r="2484" spans="1:9">
      <c r="A2484" t="s">
        <v>5306</v>
      </c>
      <c r="B2484" t="s">
        <v>8830</v>
      </c>
      <c r="C2484" t="s">
        <v>5009</v>
      </c>
      <c r="D2484" t="s">
        <v>5008</v>
      </c>
      <c r="E2484" s="121">
        <v>43592</v>
      </c>
      <c r="F2484" t="s">
        <v>4979</v>
      </c>
      <c r="H2484" t="s">
        <v>5707</v>
      </c>
    </row>
    <row r="2485" spans="1:9">
      <c r="A2485" t="s">
        <v>5306</v>
      </c>
      <c r="B2485" t="s">
        <v>8831</v>
      </c>
      <c r="C2485" t="s">
        <v>5011</v>
      </c>
      <c r="D2485" t="s">
        <v>5010</v>
      </c>
      <c r="E2485" s="121">
        <v>43592</v>
      </c>
      <c r="F2485" t="s">
        <v>4979</v>
      </c>
      <c r="H2485" t="s">
        <v>5707</v>
      </c>
    </row>
    <row r="2486" spans="1:9">
      <c r="A2486" t="s">
        <v>5306</v>
      </c>
      <c r="B2486" t="s">
        <v>8832</v>
      </c>
      <c r="C2486" t="s">
        <v>5013</v>
      </c>
      <c r="D2486" t="s">
        <v>5012</v>
      </c>
      <c r="E2486" s="121">
        <v>43592</v>
      </c>
      <c r="F2486" t="s">
        <v>4979</v>
      </c>
      <c r="H2486" t="s">
        <v>5707</v>
      </c>
    </row>
    <row r="2487" spans="1:9">
      <c r="A2487" t="s">
        <v>5306</v>
      </c>
      <c r="B2487" t="s">
        <v>8833</v>
      </c>
      <c r="C2487" t="s">
        <v>5015</v>
      </c>
      <c r="D2487" t="s">
        <v>5014</v>
      </c>
      <c r="E2487" s="121">
        <v>43592</v>
      </c>
      <c r="F2487" t="s">
        <v>4979</v>
      </c>
      <c r="H2487" t="s">
        <v>5707</v>
      </c>
    </row>
    <row r="2488" spans="1:9">
      <c r="A2488" t="s">
        <v>5589</v>
      </c>
      <c r="B2488" t="s">
        <v>8834</v>
      </c>
      <c r="C2488" t="s">
        <v>5017</v>
      </c>
      <c r="D2488" t="s">
        <v>5016</v>
      </c>
      <c r="E2488" s="121">
        <v>43587</v>
      </c>
      <c r="F2488" t="s">
        <v>3812</v>
      </c>
      <c r="H2488" t="s">
        <v>5380</v>
      </c>
    </row>
    <row r="2489" spans="1:9">
      <c r="A2489" t="s">
        <v>5765</v>
      </c>
      <c r="B2489" t="s">
        <v>8835</v>
      </c>
      <c r="C2489" t="s">
        <v>5019</v>
      </c>
      <c r="D2489" t="s">
        <v>5018</v>
      </c>
      <c r="E2489" s="121">
        <v>43591</v>
      </c>
      <c r="F2489" t="s">
        <v>107</v>
      </c>
      <c r="H2489" t="s">
        <v>5784</v>
      </c>
    </row>
    <row r="2490" spans="1:9">
      <c r="A2490" t="s">
        <v>5306</v>
      </c>
      <c r="B2490" t="s">
        <v>8836</v>
      </c>
      <c r="C2490" t="s">
        <v>5021</v>
      </c>
      <c r="D2490" t="s">
        <v>5020</v>
      </c>
      <c r="E2490" s="121">
        <v>43591</v>
      </c>
      <c r="F2490" t="s">
        <v>3812</v>
      </c>
      <c r="H2490" t="s">
        <v>5695</v>
      </c>
      <c r="I2490" t="s">
        <v>5950</v>
      </c>
    </row>
    <row r="2491" spans="1:9">
      <c r="A2491" t="s">
        <v>5306</v>
      </c>
      <c r="B2491" t="s">
        <v>8837</v>
      </c>
      <c r="C2491" t="s">
        <v>5023</v>
      </c>
      <c r="D2491" t="s">
        <v>5022</v>
      </c>
      <c r="E2491" s="121">
        <v>43591</v>
      </c>
      <c r="F2491" t="s">
        <v>176</v>
      </c>
      <c r="H2491" t="s">
        <v>5761</v>
      </c>
    </row>
    <row r="2492" spans="1:9">
      <c r="A2492" t="s">
        <v>5306</v>
      </c>
      <c r="B2492" t="s">
        <v>8838</v>
      </c>
      <c r="C2492" t="s">
        <v>5025</v>
      </c>
      <c r="D2492" t="s">
        <v>5024</v>
      </c>
      <c r="E2492" s="121">
        <v>43591</v>
      </c>
      <c r="F2492" t="s">
        <v>4979</v>
      </c>
      <c r="H2492" t="s">
        <v>5761</v>
      </c>
    </row>
    <row r="2493" spans="1:9">
      <c r="A2493" t="s">
        <v>5306</v>
      </c>
      <c r="B2493" t="s">
        <v>8839</v>
      </c>
      <c r="C2493" t="s">
        <v>5027</v>
      </c>
      <c r="D2493" t="s">
        <v>5026</v>
      </c>
      <c r="E2493" s="121">
        <v>43591</v>
      </c>
      <c r="F2493" t="s">
        <v>4979</v>
      </c>
      <c r="H2493" t="s">
        <v>5707</v>
      </c>
    </row>
    <row r="2494" spans="1:9">
      <c r="A2494" t="s">
        <v>5306</v>
      </c>
      <c r="B2494" t="s">
        <v>8840</v>
      </c>
      <c r="C2494" t="s">
        <v>5029</v>
      </c>
      <c r="D2494" t="s">
        <v>5028</v>
      </c>
      <c r="E2494" s="121">
        <v>43591</v>
      </c>
      <c r="F2494" t="s">
        <v>4979</v>
      </c>
      <c r="H2494" t="s">
        <v>5707</v>
      </c>
    </row>
    <row r="2495" spans="1:9">
      <c r="A2495" t="s">
        <v>5306</v>
      </c>
      <c r="B2495" t="s">
        <v>8841</v>
      </c>
      <c r="C2495" t="s">
        <v>5031</v>
      </c>
      <c r="D2495" t="s">
        <v>5030</v>
      </c>
      <c r="E2495" s="121">
        <v>43591</v>
      </c>
      <c r="F2495" t="s">
        <v>4979</v>
      </c>
      <c r="H2495" t="s">
        <v>5707</v>
      </c>
    </row>
    <row r="2496" spans="1:9">
      <c r="A2496" t="s">
        <v>5306</v>
      </c>
      <c r="B2496" t="s">
        <v>7903</v>
      </c>
      <c r="C2496" t="s">
        <v>2985</v>
      </c>
      <c r="D2496" t="s">
        <v>5032</v>
      </c>
      <c r="E2496" s="121">
        <v>43591</v>
      </c>
      <c r="F2496" t="s">
        <v>176</v>
      </c>
      <c r="H2496" t="s">
        <v>5707</v>
      </c>
    </row>
    <row r="2497" spans="1:9">
      <c r="A2497" t="s">
        <v>58</v>
      </c>
      <c r="B2497" t="s">
        <v>7090</v>
      </c>
      <c r="C2497" t="s">
        <v>94</v>
      </c>
      <c r="D2497" t="s">
        <v>101</v>
      </c>
      <c r="E2497" s="121">
        <v>43587</v>
      </c>
      <c r="F2497" t="s">
        <v>15</v>
      </c>
      <c r="H2497" t="s">
        <v>5517</v>
      </c>
    </row>
    <row r="2498" spans="1:9">
      <c r="A2498" t="s">
        <v>58</v>
      </c>
      <c r="B2498" t="s">
        <v>8842</v>
      </c>
      <c r="C2498" t="s">
        <v>93</v>
      </c>
      <c r="D2498" t="s">
        <v>100</v>
      </c>
      <c r="E2498" s="121">
        <v>43588</v>
      </c>
      <c r="F2498" t="s">
        <v>15</v>
      </c>
      <c r="H2498" t="s">
        <v>5517</v>
      </c>
    </row>
    <row r="2499" spans="1:9">
      <c r="A2499" t="s">
        <v>5649</v>
      </c>
      <c r="B2499" t="s">
        <v>8843</v>
      </c>
      <c r="C2499" t="s">
        <v>5034</v>
      </c>
      <c r="D2499" t="s">
        <v>5033</v>
      </c>
      <c r="E2499" s="121">
        <v>43591</v>
      </c>
      <c r="F2499" t="s">
        <v>3812</v>
      </c>
      <c r="H2499" t="s">
        <v>5792</v>
      </c>
    </row>
    <row r="2500" spans="1:9">
      <c r="A2500" t="s">
        <v>5589</v>
      </c>
      <c r="B2500" t="s">
        <v>8844</v>
      </c>
      <c r="C2500" t="s">
        <v>5036</v>
      </c>
      <c r="D2500" t="s">
        <v>5035</v>
      </c>
      <c r="E2500" s="121">
        <v>43591</v>
      </c>
      <c r="F2500" t="s">
        <v>3812</v>
      </c>
      <c r="H2500" t="s">
        <v>5721</v>
      </c>
    </row>
    <row r="2501" spans="1:9">
      <c r="A2501" t="s">
        <v>5306</v>
      </c>
      <c r="B2501" t="s">
        <v>8845</v>
      </c>
      <c r="C2501" t="s">
        <v>5038</v>
      </c>
      <c r="D2501" t="s">
        <v>5037</v>
      </c>
      <c r="E2501" s="121">
        <v>43591</v>
      </c>
      <c r="F2501" t="s">
        <v>4979</v>
      </c>
      <c r="H2501" t="s">
        <v>5707</v>
      </c>
    </row>
    <row r="2502" spans="1:9">
      <c r="A2502" t="s">
        <v>5589</v>
      </c>
      <c r="B2502" t="s">
        <v>8846</v>
      </c>
      <c r="C2502" t="s">
        <v>4144</v>
      </c>
      <c r="D2502" t="s">
        <v>5039</v>
      </c>
      <c r="E2502" s="121">
        <v>43592</v>
      </c>
      <c r="F2502" t="s">
        <v>3812</v>
      </c>
      <c r="H2502" t="s">
        <v>5380</v>
      </c>
    </row>
    <row r="2503" spans="1:9">
      <c r="A2503" t="s">
        <v>5306</v>
      </c>
      <c r="B2503" t="s">
        <v>8847</v>
      </c>
      <c r="C2503" t="s">
        <v>5041</v>
      </c>
      <c r="D2503" t="s">
        <v>5040</v>
      </c>
      <c r="E2503" s="121">
        <v>43592</v>
      </c>
      <c r="F2503" t="s">
        <v>107</v>
      </c>
      <c r="H2503" t="s">
        <v>5743</v>
      </c>
    </row>
    <row r="2504" spans="1:9">
      <c r="A2504" t="s">
        <v>5306</v>
      </c>
      <c r="B2504" t="s">
        <v>8848</v>
      </c>
      <c r="C2504" t="s">
        <v>5043</v>
      </c>
      <c r="D2504" t="s">
        <v>5042</v>
      </c>
      <c r="E2504" s="121">
        <v>43592</v>
      </c>
      <c r="F2504" t="s">
        <v>176</v>
      </c>
      <c r="H2504" t="s">
        <v>5732</v>
      </c>
      <c r="I2504" t="s">
        <v>5951</v>
      </c>
    </row>
    <row r="2505" spans="1:9">
      <c r="A2505" t="s">
        <v>5306</v>
      </c>
      <c r="B2505" t="s">
        <v>8314</v>
      </c>
      <c r="C2505" t="s">
        <v>3881</v>
      </c>
      <c r="D2505" t="s">
        <v>5044</v>
      </c>
      <c r="E2505" s="121">
        <v>43592</v>
      </c>
      <c r="F2505" t="s">
        <v>4979</v>
      </c>
      <c r="H2505" t="s">
        <v>5741</v>
      </c>
    </row>
    <row r="2506" spans="1:9">
      <c r="A2506" t="s">
        <v>5765</v>
      </c>
      <c r="B2506" t="s">
        <v>8849</v>
      </c>
      <c r="C2506" t="s">
        <v>4018</v>
      </c>
      <c r="D2506" t="s">
        <v>5045</v>
      </c>
      <c r="E2506" s="121">
        <v>43593</v>
      </c>
      <c r="F2506" t="s">
        <v>3812</v>
      </c>
      <c r="H2506" t="s">
        <v>5612</v>
      </c>
    </row>
    <row r="2507" spans="1:9">
      <c r="A2507" t="s">
        <v>5306</v>
      </c>
      <c r="B2507" t="s">
        <v>8850</v>
      </c>
      <c r="C2507" t="s">
        <v>5047</v>
      </c>
      <c r="D2507" t="s">
        <v>5046</v>
      </c>
      <c r="E2507" s="121">
        <v>43593</v>
      </c>
      <c r="F2507" t="s">
        <v>4979</v>
      </c>
      <c r="H2507" t="s">
        <v>5743</v>
      </c>
    </row>
    <row r="2508" spans="1:9">
      <c r="A2508" t="s">
        <v>5306</v>
      </c>
      <c r="B2508" t="s">
        <v>8851</v>
      </c>
      <c r="C2508" t="s">
        <v>5049</v>
      </c>
      <c r="D2508" t="s">
        <v>5048</v>
      </c>
      <c r="E2508" s="121">
        <v>43593</v>
      </c>
      <c r="F2508" t="s">
        <v>4979</v>
      </c>
      <c r="H2508" t="s">
        <v>5743</v>
      </c>
    </row>
    <row r="2509" spans="1:9">
      <c r="A2509" t="s">
        <v>5306</v>
      </c>
      <c r="B2509" t="s">
        <v>8852</v>
      </c>
      <c r="C2509" t="s">
        <v>975</v>
      </c>
      <c r="D2509" t="s">
        <v>5050</v>
      </c>
      <c r="E2509" s="121">
        <v>43593</v>
      </c>
      <c r="F2509" t="s">
        <v>4979</v>
      </c>
      <c r="H2509" t="s">
        <v>5743</v>
      </c>
      <c r="I2509" t="s">
        <v>5946</v>
      </c>
    </row>
    <row r="2510" spans="1:9">
      <c r="A2510" t="s">
        <v>5306</v>
      </c>
      <c r="B2510" t="s">
        <v>8853</v>
      </c>
      <c r="C2510" t="s">
        <v>5052</v>
      </c>
      <c r="D2510" t="s">
        <v>5051</v>
      </c>
      <c r="E2510" s="121">
        <v>43593</v>
      </c>
      <c r="F2510" t="s">
        <v>4979</v>
      </c>
      <c r="H2510" t="s">
        <v>5743</v>
      </c>
      <c r="I2510" t="s">
        <v>5951</v>
      </c>
    </row>
    <row r="2511" spans="1:9">
      <c r="A2511" t="s">
        <v>5306</v>
      </c>
      <c r="B2511" t="s">
        <v>8854</v>
      </c>
      <c r="C2511" t="s">
        <v>3482</v>
      </c>
      <c r="D2511" t="s">
        <v>5053</v>
      </c>
      <c r="E2511" s="121">
        <v>43593</v>
      </c>
      <c r="F2511" t="s">
        <v>4979</v>
      </c>
      <c r="H2511" t="s">
        <v>5743</v>
      </c>
    </row>
    <row r="2512" spans="1:9">
      <c r="A2512" t="s">
        <v>5306</v>
      </c>
      <c r="B2512" t="s">
        <v>8855</v>
      </c>
      <c r="C2512" t="s">
        <v>5055</v>
      </c>
      <c r="D2512" t="s">
        <v>5054</v>
      </c>
      <c r="E2512" s="121">
        <v>43593</v>
      </c>
      <c r="F2512" t="s">
        <v>4979</v>
      </c>
      <c r="H2512" t="s">
        <v>5743</v>
      </c>
    </row>
    <row r="2513" spans="1:9">
      <c r="A2513" t="s">
        <v>5306</v>
      </c>
      <c r="B2513" t="s">
        <v>8856</v>
      </c>
      <c r="C2513" t="s">
        <v>5057</v>
      </c>
      <c r="D2513" t="s">
        <v>5056</v>
      </c>
      <c r="E2513" s="121">
        <v>43593</v>
      </c>
      <c r="F2513" t="s">
        <v>176</v>
      </c>
      <c r="H2513" t="s">
        <v>5723</v>
      </c>
    </row>
    <row r="2514" spans="1:9">
      <c r="A2514" t="s">
        <v>5306</v>
      </c>
      <c r="B2514" t="s">
        <v>8415</v>
      </c>
      <c r="C2514" t="s">
        <v>4118</v>
      </c>
      <c r="D2514" t="s">
        <v>5058</v>
      </c>
      <c r="E2514" s="121">
        <v>43593</v>
      </c>
      <c r="F2514" t="s">
        <v>4979</v>
      </c>
      <c r="H2514" t="s">
        <v>5732</v>
      </c>
      <c r="I2514" t="s">
        <v>5945</v>
      </c>
    </row>
    <row r="2515" spans="1:9">
      <c r="A2515" t="s">
        <v>5765</v>
      </c>
      <c r="B2515" t="s">
        <v>8857</v>
      </c>
      <c r="C2515" t="s">
        <v>5060</v>
      </c>
      <c r="D2515" t="s">
        <v>5059</v>
      </c>
      <c r="E2515" s="121">
        <v>43595</v>
      </c>
      <c r="F2515" t="s">
        <v>3812</v>
      </c>
      <c r="H2515" t="s">
        <v>5634</v>
      </c>
    </row>
    <row r="2516" spans="1:9">
      <c r="A2516" t="s">
        <v>5765</v>
      </c>
      <c r="B2516" t="s">
        <v>8858</v>
      </c>
      <c r="C2516" t="s">
        <v>5062</v>
      </c>
      <c r="D2516" t="s">
        <v>5061</v>
      </c>
      <c r="E2516" s="121">
        <v>43593</v>
      </c>
      <c r="F2516" t="s">
        <v>203</v>
      </c>
      <c r="H2516" t="s">
        <v>5752</v>
      </c>
    </row>
    <row r="2517" spans="1:9">
      <c r="A2517" t="s">
        <v>5772</v>
      </c>
      <c r="B2517" t="s">
        <v>8859</v>
      </c>
      <c r="C2517" t="s">
        <v>5064</v>
      </c>
      <c r="D2517" t="s">
        <v>5063</v>
      </c>
      <c r="E2517" s="121">
        <v>43595</v>
      </c>
      <c r="F2517" t="s">
        <v>3812</v>
      </c>
      <c r="H2517" t="s">
        <v>5674</v>
      </c>
    </row>
    <row r="2518" spans="1:9">
      <c r="A2518" t="s">
        <v>5306</v>
      </c>
      <c r="B2518" t="s">
        <v>8589</v>
      </c>
      <c r="C2518" t="s">
        <v>4523</v>
      </c>
      <c r="D2518" t="s">
        <v>5065</v>
      </c>
      <c r="E2518" s="121">
        <v>43595</v>
      </c>
      <c r="F2518" t="s">
        <v>107</v>
      </c>
      <c r="H2518" t="s">
        <v>5723</v>
      </c>
    </row>
    <row r="2519" spans="1:9">
      <c r="A2519" t="s">
        <v>5306</v>
      </c>
      <c r="B2519" t="s">
        <v>8775</v>
      </c>
      <c r="C2519" t="s">
        <v>4903</v>
      </c>
      <c r="D2519" t="s">
        <v>5066</v>
      </c>
      <c r="E2519" s="121">
        <v>43595</v>
      </c>
      <c r="F2519" t="s">
        <v>4979</v>
      </c>
      <c r="H2519" t="s">
        <v>5723</v>
      </c>
    </row>
    <row r="2520" spans="1:9">
      <c r="A2520" t="s">
        <v>5306</v>
      </c>
      <c r="B2520" t="s">
        <v>8709</v>
      </c>
      <c r="C2520" t="s">
        <v>4776</v>
      </c>
      <c r="D2520" t="s">
        <v>5067</v>
      </c>
      <c r="E2520" s="121">
        <v>43595</v>
      </c>
      <c r="F2520" t="s">
        <v>107</v>
      </c>
      <c r="H2520" t="s">
        <v>5707</v>
      </c>
    </row>
    <row r="2521" spans="1:9">
      <c r="A2521" t="s">
        <v>5306</v>
      </c>
      <c r="B2521" t="s">
        <v>8860</v>
      </c>
      <c r="C2521" t="s">
        <v>5069</v>
      </c>
      <c r="D2521" t="s">
        <v>5068</v>
      </c>
      <c r="E2521" s="121">
        <v>43595</v>
      </c>
      <c r="F2521" t="s">
        <v>4979</v>
      </c>
      <c r="H2521" t="s">
        <v>5707</v>
      </c>
    </row>
    <row r="2522" spans="1:9">
      <c r="A2522" t="s">
        <v>58</v>
      </c>
      <c r="B2522" t="s">
        <v>5804</v>
      </c>
      <c r="C2522" t="s">
        <v>92</v>
      </c>
      <c r="D2522" t="s">
        <v>99</v>
      </c>
      <c r="E2522" s="121">
        <v>43595</v>
      </c>
      <c r="F2522" t="s">
        <v>15</v>
      </c>
      <c r="H2522" t="s">
        <v>5805</v>
      </c>
    </row>
    <row r="2523" spans="1:9">
      <c r="A2523" t="s">
        <v>5438</v>
      </c>
      <c r="B2523" t="s">
        <v>8861</v>
      </c>
      <c r="C2523" t="s">
        <v>5071</v>
      </c>
      <c r="D2523" t="s">
        <v>5070</v>
      </c>
      <c r="E2523" s="121">
        <v>43598</v>
      </c>
      <c r="F2523" t="s">
        <v>3812</v>
      </c>
      <c r="H2523" t="s">
        <v>1141</v>
      </c>
    </row>
    <row r="2524" spans="1:9">
      <c r="A2524" t="s">
        <v>5306</v>
      </c>
      <c r="B2524" t="s">
        <v>8862</v>
      </c>
      <c r="C2524" t="s">
        <v>5073</v>
      </c>
      <c r="D2524" t="s">
        <v>5072</v>
      </c>
      <c r="E2524" s="121">
        <v>43598</v>
      </c>
      <c r="F2524" t="s">
        <v>4979</v>
      </c>
      <c r="H2524" t="s">
        <v>5707</v>
      </c>
    </row>
    <row r="2525" spans="1:9">
      <c r="A2525" t="s">
        <v>5306</v>
      </c>
      <c r="B2525" t="s">
        <v>8863</v>
      </c>
      <c r="C2525" t="s">
        <v>5075</v>
      </c>
      <c r="D2525" t="s">
        <v>5074</v>
      </c>
      <c r="E2525" s="121">
        <v>43598</v>
      </c>
      <c r="F2525" t="s">
        <v>107</v>
      </c>
      <c r="H2525" t="s">
        <v>5806</v>
      </c>
    </row>
    <row r="2526" spans="1:9">
      <c r="A2526" t="s">
        <v>5306</v>
      </c>
      <c r="B2526" t="s">
        <v>7764</v>
      </c>
      <c r="C2526" t="s">
        <v>2701</v>
      </c>
      <c r="D2526" t="s">
        <v>5076</v>
      </c>
      <c r="E2526" s="121">
        <v>43598</v>
      </c>
      <c r="F2526" t="s">
        <v>107</v>
      </c>
      <c r="H2526" t="s">
        <v>5796</v>
      </c>
    </row>
    <row r="2527" spans="1:9">
      <c r="A2527" t="s">
        <v>5306</v>
      </c>
      <c r="B2527" t="s">
        <v>8864</v>
      </c>
      <c r="C2527" t="s">
        <v>5078</v>
      </c>
      <c r="D2527" t="s">
        <v>5077</v>
      </c>
      <c r="E2527" s="121">
        <v>43598</v>
      </c>
      <c r="F2527" t="s">
        <v>4979</v>
      </c>
      <c r="H2527" t="s">
        <v>5738</v>
      </c>
      <c r="I2527" t="s">
        <v>5947</v>
      </c>
    </row>
    <row r="2528" spans="1:9">
      <c r="A2528" t="s">
        <v>5438</v>
      </c>
      <c r="B2528" t="s">
        <v>8865</v>
      </c>
      <c r="C2528" t="s">
        <v>5080</v>
      </c>
      <c r="D2528" t="s">
        <v>5079</v>
      </c>
      <c r="E2528" s="121">
        <v>43600</v>
      </c>
      <c r="F2528" t="s">
        <v>3812</v>
      </c>
      <c r="H2528" t="s">
        <v>5807</v>
      </c>
    </row>
    <row r="2529" spans="1:9">
      <c r="A2529" t="s">
        <v>5306</v>
      </c>
      <c r="B2529" t="s">
        <v>8866</v>
      </c>
      <c r="C2529" t="s">
        <v>5082</v>
      </c>
      <c r="D2529" t="s">
        <v>5081</v>
      </c>
      <c r="E2529" s="121">
        <v>43605</v>
      </c>
      <c r="F2529" t="s">
        <v>107</v>
      </c>
      <c r="H2529" t="s">
        <v>5707</v>
      </c>
    </row>
    <row r="2530" spans="1:9">
      <c r="A2530" t="s">
        <v>5306</v>
      </c>
      <c r="B2530" t="s">
        <v>8867</v>
      </c>
      <c r="C2530" t="s">
        <v>5084</v>
      </c>
      <c r="D2530" t="s">
        <v>5083</v>
      </c>
      <c r="E2530" s="121">
        <v>43605</v>
      </c>
      <c r="F2530" t="s">
        <v>4979</v>
      </c>
      <c r="H2530" t="s">
        <v>5707</v>
      </c>
    </row>
    <row r="2531" spans="1:9">
      <c r="A2531" t="s">
        <v>5306</v>
      </c>
      <c r="B2531" t="s">
        <v>8868</v>
      </c>
      <c r="C2531" t="s">
        <v>5086</v>
      </c>
      <c r="D2531" t="s">
        <v>5085</v>
      </c>
      <c r="E2531" s="121">
        <v>43605</v>
      </c>
      <c r="F2531" t="s">
        <v>4979</v>
      </c>
      <c r="H2531" t="s">
        <v>5707</v>
      </c>
    </row>
    <row r="2532" spans="1:9">
      <c r="A2532" t="s">
        <v>5306</v>
      </c>
      <c r="B2532" t="s">
        <v>8869</v>
      </c>
      <c r="C2532" t="s">
        <v>5088</v>
      </c>
      <c r="D2532" t="s">
        <v>5087</v>
      </c>
      <c r="E2532" s="121">
        <v>43605</v>
      </c>
      <c r="F2532" t="s">
        <v>4979</v>
      </c>
      <c r="H2532" t="s">
        <v>5707</v>
      </c>
    </row>
    <row r="2533" spans="1:9">
      <c r="A2533" t="s">
        <v>5306</v>
      </c>
      <c r="B2533" t="s">
        <v>8870</v>
      </c>
      <c r="C2533" t="s">
        <v>5090</v>
      </c>
      <c r="D2533" t="s">
        <v>5089</v>
      </c>
      <c r="E2533" s="121">
        <v>43605</v>
      </c>
      <c r="F2533" t="s">
        <v>176</v>
      </c>
      <c r="H2533" t="s">
        <v>5707</v>
      </c>
      <c r="I2533" t="s">
        <v>5955</v>
      </c>
    </row>
    <row r="2534" spans="1:9">
      <c r="A2534" t="s">
        <v>5306</v>
      </c>
      <c r="B2534" t="s">
        <v>6506</v>
      </c>
      <c r="C2534" t="s">
        <v>113</v>
      </c>
      <c r="D2534" t="s">
        <v>5091</v>
      </c>
      <c r="E2534" s="121">
        <v>43605</v>
      </c>
      <c r="F2534" t="s">
        <v>176</v>
      </c>
      <c r="H2534" t="s">
        <v>5761</v>
      </c>
      <c r="I2534" t="s">
        <v>5945</v>
      </c>
    </row>
    <row r="2535" spans="1:9">
      <c r="A2535" t="s">
        <v>5306</v>
      </c>
      <c r="B2535" t="s">
        <v>8871</v>
      </c>
      <c r="C2535" t="s">
        <v>5093</v>
      </c>
      <c r="D2535" t="s">
        <v>5092</v>
      </c>
      <c r="E2535" s="121">
        <v>43605</v>
      </c>
      <c r="F2535" t="s">
        <v>4979</v>
      </c>
      <c r="H2535" t="s">
        <v>5723</v>
      </c>
    </row>
    <row r="2536" spans="1:9">
      <c r="A2536" t="s">
        <v>5306</v>
      </c>
      <c r="B2536" t="s">
        <v>8872</v>
      </c>
      <c r="C2536" t="s">
        <v>5095</v>
      </c>
      <c r="D2536" t="s">
        <v>5094</v>
      </c>
      <c r="E2536" s="121">
        <v>43605</v>
      </c>
      <c r="F2536" t="s">
        <v>4979</v>
      </c>
      <c r="H2536" t="s">
        <v>5679</v>
      </c>
      <c r="I2536" t="s">
        <v>5947</v>
      </c>
    </row>
    <row r="2537" spans="1:9">
      <c r="A2537" t="s">
        <v>5306</v>
      </c>
      <c r="B2537" t="s">
        <v>8873</v>
      </c>
      <c r="C2537" t="s">
        <v>5097</v>
      </c>
      <c r="D2537" t="s">
        <v>5096</v>
      </c>
      <c r="E2537" s="121">
        <v>43605</v>
      </c>
      <c r="F2537" t="s">
        <v>176</v>
      </c>
      <c r="H2537" t="s">
        <v>5743</v>
      </c>
    </row>
    <row r="2538" spans="1:9">
      <c r="A2538" t="s">
        <v>5438</v>
      </c>
      <c r="B2538" t="s">
        <v>8874</v>
      </c>
      <c r="C2538" t="s">
        <v>5099</v>
      </c>
      <c r="D2538" t="s">
        <v>5098</v>
      </c>
      <c r="E2538" s="121">
        <v>43605</v>
      </c>
      <c r="F2538" t="s">
        <v>3812</v>
      </c>
      <c r="H2538" t="s">
        <v>5700</v>
      </c>
    </row>
    <row r="2539" spans="1:9">
      <c r="A2539" t="s">
        <v>5438</v>
      </c>
      <c r="B2539" t="s">
        <v>8875</v>
      </c>
      <c r="C2539" t="s">
        <v>5101</v>
      </c>
      <c r="D2539" t="s">
        <v>5100</v>
      </c>
      <c r="E2539" s="121">
        <v>43605</v>
      </c>
      <c r="F2539" t="s">
        <v>3812</v>
      </c>
      <c r="H2539" t="s">
        <v>5700</v>
      </c>
    </row>
    <row r="2540" spans="1:9">
      <c r="A2540" t="s">
        <v>5438</v>
      </c>
      <c r="B2540" t="s">
        <v>6912</v>
      </c>
      <c r="C2540" t="s">
        <v>983</v>
      </c>
      <c r="D2540" t="s">
        <v>5102</v>
      </c>
      <c r="E2540" s="121">
        <v>43594</v>
      </c>
      <c r="F2540" t="s">
        <v>107</v>
      </c>
      <c r="H2540" t="s">
        <v>5461</v>
      </c>
    </row>
    <row r="2541" spans="1:9">
      <c r="A2541" t="s">
        <v>5638</v>
      </c>
      <c r="B2541" t="s">
        <v>8876</v>
      </c>
      <c r="C2541" t="s">
        <v>4884</v>
      </c>
      <c r="D2541" t="s">
        <v>5103</v>
      </c>
      <c r="F2541" t="s">
        <v>203</v>
      </c>
      <c r="H2541" t="s">
        <v>5638</v>
      </c>
    </row>
    <row r="2542" spans="1:9">
      <c r="A2542" t="s">
        <v>5808</v>
      </c>
      <c r="B2542" t="s">
        <v>8877</v>
      </c>
      <c r="C2542" t="s">
        <v>5105</v>
      </c>
      <c r="D2542" t="s">
        <v>5104</v>
      </c>
      <c r="E2542" s="121">
        <v>43601</v>
      </c>
      <c r="F2542" t="s">
        <v>107</v>
      </c>
      <c r="H2542" t="s">
        <v>5590</v>
      </c>
    </row>
    <row r="2543" spans="1:9">
      <c r="A2543" t="s">
        <v>5808</v>
      </c>
      <c r="B2543" t="s">
        <v>8878</v>
      </c>
      <c r="C2543" t="s">
        <v>5107</v>
      </c>
      <c r="D2543" t="s">
        <v>5106</v>
      </c>
      <c r="E2543" s="121">
        <v>43606</v>
      </c>
      <c r="F2543" t="s">
        <v>107</v>
      </c>
      <c r="H2543" t="s">
        <v>5809</v>
      </c>
    </row>
    <row r="2544" spans="1:9">
      <c r="A2544" t="s">
        <v>5772</v>
      </c>
      <c r="B2544" t="s">
        <v>8879</v>
      </c>
      <c r="C2544" t="s">
        <v>5109</v>
      </c>
      <c r="D2544" t="s">
        <v>5108</v>
      </c>
      <c r="E2544" s="121">
        <v>43605</v>
      </c>
      <c r="F2544" t="s">
        <v>3812</v>
      </c>
      <c r="H2544" t="s">
        <v>5810</v>
      </c>
    </row>
    <row r="2545" spans="1:9">
      <c r="A2545" t="s">
        <v>5772</v>
      </c>
      <c r="B2545" t="s">
        <v>8880</v>
      </c>
      <c r="C2545" t="s">
        <v>5111</v>
      </c>
      <c r="D2545" t="s">
        <v>5110</v>
      </c>
      <c r="E2545" s="121">
        <v>43605</v>
      </c>
      <c r="F2545" t="s">
        <v>3812</v>
      </c>
      <c r="H2545" t="s">
        <v>5810</v>
      </c>
    </row>
    <row r="2546" spans="1:9">
      <c r="A2546" t="s">
        <v>5772</v>
      </c>
      <c r="B2546" t="s">
        <v>8881</v>
      </c>
      <c r="C2546" t="s">
        <v>5113</v>
      </c>
      <c r="D2546" t="s">
        <v>5112</v>
      </c>
      <c r="E2546" s="121">
        <v>43605</v>
      </c>
      <c r="F2546" t="s">
        <v>3812</v>
      </c>
      <c r="H2546" t="s">
        <v>5810</v>
      </c>
    </row>
    <row r="2547" spans="1:9">
      <c r="A2547" t="s">
        <v>5772</v>
      </c>
      <c r="B2547" t="s">
        <v>8882</v>
      </c>
      <c r="C2547" t="s">
        <v>5115</v>
      </c>
      <c r="D2547" t="s">
        <v>5114</v>
      </c>
      <c r="E2547" s="121">
        <v>43605</v>
      </c>
      <c r="F2547" t="s">
        <v>3812</v>
      </c>
      <c r="H2547" t="s">
        <v>5810</v>
      </c>
    </row>
    <row r="2548" spans="1:9">
      <c r="A2548" t="s">
        <v>5772</v>
      </c>
      <c r="B2548" t="s">
        <v>8883</v>
      </c>
      <c r="C2548" t="s">
        <v>5117</v>
      </c>
      <c r="D2548" t="s">
        <v>5116</v>
      </c>
      <c r="E2548" s="121">
        <v>43605</v>
      </c>
      <c r="F2548" t="s">
        <v>3812</v>
      </c>
      <c r="H2548" t="s">
        <v>5810</v>
      </c>
    </row>
    <row r="2549" spans="1:9">
      <c r="A2549" t="s">
        <v>5306</v>
      </c>
      <c r="B2549" t="s">
        <v>8884</v>
      </c>
      <c r="C2549" t="s">
        <v>5119</v>
      </c>
      <c r="D2549" t="s">
        <v>5118</v>
      </c>
      <c r="E2549" s="121">
        <v>43605</v>
      </c>
      <c r="F2549" t="s">
        <v>176</v>
      </c>
      <c r="H2549" t="s">
        <v>5743</v>
      </c>
      <c r="I2549" t="s">
        <v>5953</v>
      </c>
    </row>
    <row r="2550" spans="1:9">
      <c r="A2550" t="s">
        <v>5438</v>
      </c>
      <c r="B2550" t="s">
        <v>8885</v>
      </c>
      <c r="C2550" t="s">
        <v>5121</v>
      </c>
      <c r="D2550" t="s">
        <v>5120</v>
      </c>
      <c r="E2550" s="121">
        <v>43606</v>
      </c>
      <c r="F2550" t="s">
        <v>3812</v>
      </c>
      <c r="H2550" t="s">
        <v>5700</v>
      </c>
    </row>
    <row r="2551" spans="1:9">
      <c r="A2551" t="s">
        <v>5438</v>
      </c>
      <c r="B2551" t="s">
        <v>8886</v>
      </c>
      <c r="C2551" t="s">
        <v>5123</v>
      </c>
      <c r="D2551" t="s">
        <v>5122</v>
      </c>
      <c r="E2551" s="121">
        <v>43606</v>
      </c>
      <c r="F2551" t="s">
        <v>3812</v>
      </c>
      <c r="H2551" t="s">
        <v>5654</v>
      </c>
    </row>
    <row r="2552" spans="1:9">
      <c r="A2552" t="s">
        <v>5808</v>
      </c>
      <c r="B2552" t="s">
        <v>8887</v>
      </c>
      <c r="C2552" t="s">
        <v>1628</v>
      </c>
      <c r="D2552" t="s">
        <v>5124</v>
      </c>
      <c r="E2552" s="121">
        <v>43606</v>
      </c>
      <c r="F2552" t="s">
        <v>3812</v>
      </c>
      <c r="H2552" t="s">
        <v>5797</v>
      </c>
    </row>
    <row r="2553" spans="1:9">
      <c r="A2553" t="s">
        <v>5306</v>
      </c>
      <c r="B2553" t="s">
        <v>8888</v>
      </c>
      <c r="C2553" t="s">
        <v>5126</v>
      </c>
      <c r="D2553" t="s">
        <v>5125</v>
      </c>
      <c r="E2553" s="121">
        <v>43606</v>
      </c>
      <c r="F2553" t="s">
        <v>4979</v>
      </c>
      <c r="H2553" t="s">
        <v>5679</v>
      </c>
      <c r="I2553" t="s">
        <v>5944</v>
      </c>
    </row>
    <row r="2554" spans="1:9">
      <c r="A2554" t="s">
        <v>5306</v>
      </c>
      <c r="B2554" t="s">
        <v>8889</v>
      </c>
      <c r="C2554" t="s">
        <v>5128</v>
      </c>
      <c r="D2554" t="s">
        <v>5127</v>
      </c>
      <c r="E2554" s="121">
        <v>43606</v>
      </c>
      <c r="F2554" t="s">
        <v>4979</v>
      </c>
      <c r="H2554" t="s">
        <v>5679</v>
      </c>
    </row>
    <row r="2555" spans="1:9">
      <c r="A2555" t="s">
        <v>5306</v>
      </c>
      <c r="B2555" t="s">
        <v>8764</v>
      </c>
      <c r="C2555" t="s">
        <v>4881</v>
      </c>
      <c r="D2555" t="s">
        <v>5129</v>
      </c>
      <c r="E2555" s="121">
        <v>43606</v>
      </c>
      <c r="F2555" t="s">
        <v>176</v>
      </c>
      <c r="H2555" t="s">
        <v>5679</v>
      </c>
    </row>
    <row r="2556" spans="1:9">
      <c r="A2556" t="s">
        <v>5306</v>
      </c>
      <c r="B2556" t="s">
        <v>8890</v>
      </c>
      <c r="C2556" t="s">
        <v>5131</v>
      </c>
      <c r="D2556" t="s">
        <v>5130</v>
      </c>
      <c r="E2556" s="121">
        <v>43606</v>
      </c>
      <c r="F2556" t="s">
        <v>4979</v>
      </c>
      <c r="H2556" t="s">
        <v>5743</v>
      </c>
    </row>
    <row r="2557" spans="1:9">
      <c r="A2557" t="s">
        <v>5306</v>
      </c>
      <c r="B2557" t="s">
        <v>8891</v>
      </c>
      <c r="C2557" t="s">
        <v>5133</v>
      </c>
      <c r="D2557" t="s">
        <v>5132</v>
      </c>
      <c r="E2557" s="121">
        <v>43606</v>
      </c>
      <c r="F2557" t="s">
        <v>4979</v>
      </c>
      <c r="H2557" t="s">
        <v>5743</v>
      </c>
    </row>
    <row r="2558" spans="1:9">
      <c r="A2558" t="s">
        <v>5306</v>
      </c>
      <c r="B2558" t="s">
        <v>8766</v>
      </c>
      <c r="C2558" t="s">
        <v>4886</v>
      </c>
      <c r="D2558" t="s">
        <v>5134</v>
      </c>
      <c r="E2558" s="121">
        <v>43606</v>
      </c>
      <c r="F2558" t="s">
        <v>176</v>
      </c>
      <c r="H2558" t="s">
        <v>5723</v>
      </c>
    </row>
    <row r="2559" spans="1:9">
      <c r="A2559" t="s">
        <v>5306</v>
      </c>
      <c r="B2559" t="s">
        <v>8892</v>
      </c>
      <c r="C2559" t="s">
        <v>5136</v>
      </c>
      <c r="D2559" t="s">
        <v>5135</v>
      </c>
      <c r="E2559" s="121">
        <v>43606</v>
      </c>
      <c r="F2559" t="s">
        <v>176</v>
      </c>
      <c r="H2559" t="s">
        <v>5723</v>
      </c>
    </row>
    <row r="2560" spans="1:9">
      <c r="A2560" t="s">
        <v>5306</v>
      </c>
      <c r="B2560" t="s">
        <v>8893</v>
      </c>
      <c r="C2560" t="s">
        <v>5138</v>
      </c>
      <c r="D2560" t="s">
        <v>5137</v>
      </c>
      <c r="E2560" s="121">
        <v>43606</v>
      </c>
      <c r="F2560" t="s">
        <v>4979</v>
      </c>
      <c r="H2560" t="s">
        <v>5679</v>
      </c>
    </row>
    <row r="2561" spans="1:9">
      <c r="A2561" t="s">
        <v>5306</v>
      </c>
      <c r="B2561" t="s">
        <v>8894</v>
      </c>
      <c r="C2561" t="s">
        <v>5140</v>
      </c>
      <c r="D2561" t="s">
        <v>5139</v>
      </c>
      <c r="E2561" s="121">
        <v>43609</v>
      </c>
      <c r="F2561" t="s">
        <v>107</v>
      </c>
      <c r="H2561" t="s">
        <v>5761</v>
      </c>
    </row>
    <row r="2562" spans="1:9">
      <c r="A2562" t="s">
        <v>5306</v>
      </c>
      <c r="B2562" t="s">
        <v>8895</v>
      </c>
      <c r="C2562" t="s">
        <v>5142</v>
      </c>
      <c r="D2562" t="s">
        <v>5141</v>
      </c>
      <c r="E2562" s="121">
        <v>43609</v>
      </c>
      <c r="F2562" t="s">
        <v>4979</v>
      </c>
      <c r="H2562" t="s">
        <v>5761</v>
      </c>
    </row>
    <row r="2563" spans="1:9">
      <c r="A2563" t="s">
        <v>5808</v>
      </c>
      <c r="B2563" t="s">
        <v>8896</v>
      </c>
      <c r="C2563" t="s">
        <v>5144</v>
      </c>
      <c r="D2563" t="s">
        <v>5143</v>
      </c>
      <c r="E2563" s="121">
        <v>43612</v>
      </c>
      <c r="F2563" t="s">
        <v>107</v>
      </c>
      <c r="H2563" t="s">
        <v>5811</v>
      </c>
    </row>
    <row r="2564" spans="1:9">
      <c r="A2564" t="s">
        <v>58</v>
      </c>
      <c r="B2564" t="s">
        <v>8897</v>
      </c>
      <c r="C2564" t="s">
        <v>95</v>
      </c>
      <c r="D2564" t="s">
        <v>102</v>
      </c>
      <c r="E2564" s="121">
        <v>43606</v>
      </c>
      <c r="F2564" t="s">
        <v>15</v>
      </c>
      <c r="H2564" t="s">
        <v>3666</v>
      </c>
    </row>
    <row r="2565" spans="1:9">
      <c r="A2565" t="s">
        <v>5306</v>
      </c>
      <c r="B2565" t="s">
        <v>8898</v>
      </c>
      <c r="C2565" t="s">
        <v>5146</v>
      </c>
      <c r="D2565" t="s">
        <v>5145</v>
      </c>
      <c r="E2565" s="121">
        <v>43249</v>
      </c>
      <c r="F2565" t="s">
        <v>4979</v>
      </c>
      <c r="H2565" t="s">
        <v>5681</v>
      </c>
    </row>
    <row r="2566" spans="1:9">
      <c r="A2566" t="s">
        <v>5306</v>
      </c>
      <c r="B2566" t="s">
        <v>6568</v>
      </c>
      <c r="C2566" t="s">
        <v>244</v>
      </c>
      <c r="D2566" t="s">
        <v>5147</v>
      </c>
      <c r="E2566" s="121">
        <v>43249</v>
      </c>
      <c r="F2566" t="s">
        <v>4979</v>
      </c>
      <c r="H2566" t="s">
        <v>5707</v>
      </c>
    </row>
    <row r="2567" spans="1:9">
      <c r="A2567" t="s">
        <v>5306</v>
      </c>
      <c r="B2567" t="s">
        <v>8899</v>
      </c>
      <c r="C2567" t="s">
        <v>5149</v>
      </c>
      <c r="D2567" t="s">
        <v>5148</v>
      </c>
      <c r="E2567" s="121">
        <v>43249</v>
      </c>
      <c r="F2567" t="s">
        <v>4979</v>
      </c>
      <c r="H2567" t="s">
        <v>5707</v>
      </c>
    </row>
    <row r="2568" spans="1:9">
      <c r="A2568" t="s">
        <v>5306</v>
      </c>
      <c r="B2568" t="s">
        <v>8900</v>
      </c>
      <c r="C2568" t="s">
        <v>5151</v>
      </c>
      <c r="D2568" t="s">
        <v>5150</v>
      </c>
      <c r="E2568" s="121">
        <v>43249</v>
      </c>
      <c r="F2568" t="s">
        <v>4979</v>
      </c>
      <c r="H2568" t="s">
        <v>5707</v>
      </c>
    </row>
    <row r="2569" spans="1:9">
      <c r="A2569" t="s">
        <v>5808</v>
      </c>
      <c r="B2569" t="s">
        <v>8901</v>
      </c>
      <c r="C2569" t="s">
        <v>5153</v>
      </c>
      <c r="D2569" t="s">
        <v>5152</v>
      </c>
      <c r="E2569" s="121">
        <v>43249</v>
      </c>
      <c r="F2569" t="s">
        <v>107</v>
      </c>
      <c r="H2569" t="s">
        <v>5809</v>
      </c>
    </row>
    <row r="2570" spans="1:9">
      <c r="A2570" t="s">
        <v>5306</v>
      </c>
      <c r="B2570" t="s">
        <v>8902</v>
      </c>
      <c r="C2570" t="s">
        <v>5155</v>
      </c>
      <c r="D2570" t="s">
        <v>5154</v>
      </c>
      <c r="E2570" s="121">
        <v>43249</v>
      </c>
      <c r="F2570" t="s">
        <v>4979</v>
      </c>
      <c r="H2570" t="s">
        <v>5679</v>
      </c>
      <c r="I2570" t="s">
        <v>5945</v>
      </c>
    </row>
    <row r="2571" spans="1:9">
      <c r="A2571" t="s">
        <v>5306</v>
      </c>
      <c r="B2571" t="s">
        <v>8903</v>
      </c>
      <c r="C2571" t="s">
        <v>5157</v>
      </c>
      <c r="D2571" t="s">
        <v>5156</v>
      </c>
      <c r="E2571" s="121">
        <v>43249</v>
      </c>
      <c r="F2571" t="s">
        <v>176</v>
      </c>
      <c r="H2571" t="s">
        <v>5679</v>
      </c>
      <c r="I2571" t="s">
        <v>5946</v>
      </c>
    </row>
    <row r="2572" spans="1:9">
      <c r="A2572" t="s">
        <v>5306</v>
      </c>
      <c r="B2572" t="s">
        <v>8779</v>
      </c>
      <c r="C2572" t="s">
        <v>4911</v>
      </c>
      <c r="D2572" t="s">
        <v>5158</v>
      </c>
      <c r="E2572" s="121">
        <v>43249</v>
      </c>
      <c r="F2572" t="s">
        <v>4979</v>
      </c>
      <c r="H2572" t="s">
        <v>5723</v>
      </c>
    </row>
    <row r="2573" spans="1:9">
      <c r="A2573" t="s">
        <v>5306</v>
      </c>
      <c r="B2573" t="s">
        <v>8075</v>
      </c>
      <c r="C2573" t="s">
        <v>2270</v>
      </c>
      <c r="D2573" t="s">
        <v>5159</v>
      </c>
      <c r="E2573" s="121">
        <v>43249</v>
      </c>
      <c r="F2573" t="s">
        <v>4979</v>
      </c>
      <c r="H2573" t="s">
        <v>5723</v>
      </c>
    </row>
    <row r="2574" spans="1:9">
      <c r="A2574" t="s">
        <v>5306</v>
      </c>
      <c r="B2574" t="s">
        <v>6512</v>
      </c>
      <c r="C2574" t="s">
        <v>125</v>
      </c>
      <c r="D2574" t="s">
        <v>5160</v>
      </c>
      <c r="E2574" s="121">
        <v>43250</v>
      </c>
      <c r="F2574" t="s">
        <v>176</v>
      </c>
      <c r="H2574" t="s">
        <v>5761</v>
      </c>
    </row>
    <row r="2575" spans="1:9">
      <c r="A2575" t="s">
        <v>5306</v>
      </c>
      <c r="B2575" t="s">
        <v>8904</v>
      </c>
      <c r="C2575" t="s">
        <v>5162</v>
      </c>
      <c r="D2575" t="s">
        <v>5161</v>
      </c>
      <c r="E2575" s="121">
        <v>43250</v>
      </c>
      <c r="F2575" t="s">
        <v>4979</v>
      </c>
      <c r="H2575" t="s">
        <v>5761</v>
      </c>
    </row>
    <row r="2576" spans="1:9">
      <c r="A2576" t="s">
        <v>5306</v>
      </c>
      <c r="B2576" t="s">
        <v>8826</v>
      </c>
      <c r="C2576" t="s">
        <v>4998</v>
      </c>
      <c r="D2576" t="s">
        <v>5163</v>
      </c>
      <c r="E2576" s="121">
        <v>43250</v>
      </c>
      <c r="F2576" t="s">
        <v>176</v>
      </c>
      <c r="H2576" t="s">
        <v>5732</v>
      </c>
      <c r="I2576" t="s">
        <v>5946</v>
      </c>
    </row>
    <row r="2577" spans="1:9">
      <c r="A2577" t="s">
        <v>5306</v>
      </c>
      <c r="B2577" t="s">
        <v>8905</v>
      </c>
      <c r="C2577" t="s">
        <v>5165</v>
      </c>
      <c r="D2577" t="s">
        <v>5164</v>
      </c>
      <c r="E2577" s="121">
        <v>43250</v>
      </c>
      <c r="F2577" t="s">
        <v>4979</v>
      </c>
      <c r="H2577" t="s">
        <v>5707</v>
      </c>
    </row>
    <row r="2578" spans="1:9">
      <c r="A2578" t="s">
        <v>5306</v>
      </c>
      <c r="B2578" t="s">
        <v>8906</v>
      </c>
      <c r="C2578" t="s">
        <v>5167</v>
      </c>
      <c r="D2578" t="s">
        <v>5166</v>
      </c>
      <c r="E2578" s="121">
        <v>43250</v>
      </c>
      <c r="F2578" t="s">
        <v>4979</v>
      </c>
      <c r="H2578" t="s">
        <v>5707</v>
      </c>
    </row>
    <row r="2579" spans="1:9">
      <c r="A2579" t="s">
        <v>5638</v>
      </c>
      <c r="B2579" t="s">
        <v>8907</v>
      </c>
      <c r="C2579" t="s">
        <v>5169</v>
      </c>
      <c r="D2579" t="s">
        <v>5168</v>
      </c>
      <c r="E2579" s="121">
        <v>43617</v>
      </c>
      <c r="F2579" t="s">
        <v>3812</v>
      </c>
      <c r="H2579" t="s">
        <v>5422</v>
      </c>
    </row>
    <row r="2580" spans="1:9">
      <c r="A2580" t="s">
        <v>5306</v>
      </c>
      <c r="B2580" t="s">
        <v>8908</v>
      </c>
      <c r="C2580" t="s">
        <v>5171</v>
      </c>
      <c r="D2580" t="s">
        <v>5170</v>
      </c>
      <c r="E2580" s="121">
        <v>43617</v>
      </c>
      <c r="F2580" t="s">
        <v>3812</v>
      </c>
      <c r="H2580" t="s">
        <v>5758</v>
      </c>
    </row>
    <row r="2581" spans="1:9">
      <c r="A2581" t="s">
        <v>5306</v>
      </c>
      <c r="B2581" t="s">
        <v>8909</v>
      </c>
      <c r="C2581" t="s">
        <v>5173</v>
      </c>
      <c r="D2581" t="s">
        <v>5172</v>
      </c>
      <c r="E2581" s="121">
        <v>43617</v>
      </c>
      <c r="F2581" t="s">
        <v>4979</v>
      </c>
      <c r="H2581" t="s">
        <v>5743</v>
      </c>
      <c r="I2581" t="s">
        <v>5950</v>
      </c>
    </row>
    <row r="2582" spans="1:9">
      <c r="A2582" t="s">
        <v>5306</v>
      </c>
      <c r="B2582" t="s">
        <v>8910</v>
      </c>
      <c r="C2582" t="s">
        <v>5175</v>
      </c>
      <c r="D2582" t="s">
        <v>5174</v>
      </c>
      <c r="E2582" s="121">
        <v>43617</v>
      </c>
      <c r="F2582" t="s">
        <v>4979</v>
      </c>
      <c r="H2582" t="s">
        <v>5743</v>
      </c>
      <c r="I2582" t="s">
        <v>5948</v>
      </c>
    </row>
    <row r="2583" spans="1:9">
      <c r="A2583" t="s">
        <v>5306</v>
      </c>
      <c r="B2583" t="s">
        <v>8911</v>
      </c>
      <c r="C2583" t="s">
        <v>5177</v>
      </c>
      <c r="D2583" t="s">
        <v>5176</v>
      </c>
      <c r="E2583" s="121">
        <v>43617</v>
      </c>
      <c r="F2583" t="s">
        <v>4979</v>
      </c>
      <c r="H2583" t="s">
        <v>5732</v>
      </c>
      <c r="I2583" t="s">
        <v>5949</v>
      </c>
    </row>
    <row r="2584" spans="1:9">
      <c r="A2584" t="s">
        <v>5306</v>
      </c>
      <c r="B2584" t="s">
        <v>8912</v>
      </c>
      <c r="C2584" t="s">
        <v>5179</v>
      </c>
      <c r="D2584" t="s">
        <v>5178</v>
      </c>
      <c r="E2584" s="121">
        <v>43617</v>
      </c>
      <c r="F2584" t="s">
        <v>4979</v>
      </c>
      <c r="H2584" t="s">
        <v>5707</v>
      </c>
    </row>
    <row r="2585" spans="1:9">
      <c r="A2585" t="s">
        <v>5306</v>
      </c>
      <c r="B2585" t="s">
        <v>8913</v>
      </c>
      <c r="C2585" t="s">
        <v>5181</v>
      </c>
      <c r="D2585" t="s">
        <v>5180</v>
      </c>
      <c r="E2585" s="121">
        <v>43617</v>
      </c>
      <c r="F2585" t="s">
        <v>3812</v>
      </c>
      <c r="H2585" t="s">
        <v>5471</v>
      </c>
    </row>
    <row r="2586" spans="1:9">
      <c r="A2586" t="s">
        <v>5306</v>
      </c>
      <c r="B2586" t="s">
        <v>8914</v>
      </c>
      <c r="C2586" t="s">
        <v>5183</v>
      </c>
      <c r="D2586" t="s">
        <v>5182</v>
      </c>
      <c r="E2586" s="121">
        <v>43617</v>
      </c>
      <c r="F2586" t="s">
        <v>4979</v>
      </c>
      <c r="H2586" t="s">
        <v>5471</v>
      </c>
    </row>
    <row r="2587" spans="1:9">
      <c r="A2587" t="s">
        <v>5306</v>
      </c>
      <c r="B2587" t="s">
        <v>8709</v>
      </c>
      <c r="C2587" t="s">
        <v>4776</v>
      </c>
      <c r="D2587" t="s">
        <v>5184</v>
      </c>
      <c r="E2587" s="121">
        <v>43617</v>
      </c>
      <c r="F2587" t="s">
        <v>176</v>
      </c>
      <c r="H2587" t="s">
        <v>5471</v>
      </c>
      <c r="I2587" t="s">
        <v>5946</v>
      </c>
    </row>
    <row r="2588" spans="1:9">
      <c r="A2588" t="s">
        <v>5765</v>
      </c>
      <c r="B2588" t="s">
        <v>8915</v>
      </c>
      <c r="C2588" t="s">
        <v>2369</v>
      </c>
      <c r="D2588" t="s">
        <v>5185</v>
      </c>
      <c r="E2588" s="121">
        <v>43617</v>
      </c>
      <c r="F2588" t="s">
        <v>3812</v>
      </c>
      <c r="H2588" t="s">
        <v>5612</v>
      </c>
    </row>
    <row r="2589" spans="1:9">
      <c r="A2589" t="s">
        <v>5306</v>
      </c>
      <c r="B2589" t="s">
        <v>8916</v>
      </c>
      <c r="C2589" t="s">
        <v>5187</v>
      </c>
      <c r="D2589" t="s">
        <v>5186</v>
      </c>
      <c r="E2589" s="121">
        <v>43617</v>
      </c>
      <c r="F2589" t="s">
        <v>4979</v>
      </c>
      <c r="H2589" t="s">
        <v>5679</v>
      </c>
    </row>
    <row r="2590" spans="1:9">
      <c r="A2590" t="s">
        <v>5765</v>
      </c>
      <c r="B2590" t="s">
        <v>8917</v>
      </c>
      <c r="C2590" t="s">
        <v>1110</v>
      </c>
      <c r="D2590" t="s">
        <v>5188</v>
      </c>
      <c r="E2590" s="121">
        <v>43617</v>
      </c>
      <c r="F2590" t="s">
        <v>3812</v>
      </c>
      <c r="H2590" t="s">
        <v>5493</v>
      </c>
    </row>
    <row r="2591" spans="1:9">
      <c r="A2591" t="s">
        <v>5765</v>
      </c>
      <c r="B2591" t="s">
        <v>8918</v>
      </c>
      <c r="C2591" t="s">
        <v>5190</v>
      </c>
      <c r="D2591" t="s">
        <v>5189</v>
      </c>
      <c r="E2591" s="121">
        <v>43617</v>
      </c>
      <c r="F2591" t="s">
        <v>3812</v>
      </c>
      <c r="H2591" t="s">
        <v>5734</v>
      </c>
    </row>
    <row r="2592" spans="1:9">
      <c r="A2592" t="s">
        <v>5306</v>
      </c>
      <c r="B2592" t="s">
        <v>8436</v>
      </c>
      <c r="C2592" t="s">
        <v>4168</v>
      </c>
      <c r="D2592" t="s">
        <v>5191</v>
      </c>
      <c r="E2592" s="121">
        <v>43617</v>
      </c>
      <c r="F2592" t="s">
        <v>176</v>
      </c>
      <c r="H2592" t="s">
        <v>5723</v>
      </c>
      <c r="I2592" t="s">
        <v>5951</v>
      </c>
    </row>
    <row r="2593" spans="1:9">
      <c r="A2593" t="s">
        <v>5306</v>
      </c>
      <c r="B2593" t="s">
        <v>8919</v>
      </c>
      <c r="C2593" t="s">
        <v>5193</v>
      </c>
      <c r="D2593" t="s">
        <v>5192</v>
      </c>
      <c r="E2593" s="121">
        <v>43617</v>
      </c>
      <c r="F2593" t="s">
        <v>4979</v>
      </c>
      <c r="H2593" t="s">
        <v>5707</v>
      </c>
    </row>
    <row r="2594" spans="1:9">
      <c r="A2594" t="s">
        <v>5306</v>
      </c>
      <c r="B2594" t="s">
        <v>8920</v>
      </c>
      <c r="C2594" t="s">
        <v>5195</v>
      </c>
      <c r="D2594" t="s">
        <v>5194</v>
      </c>
      <c r="E2594" s="121">
        <v>43617</v>
      </c>
      <c r="F2594" t="s">
        <v>4979</v>
      </c>
      <c r="H2594" t="s">
        <v>5707</v>
      </c>
      <c r="I2594" t="s">
        <v>5948</v>
      </c>
    </row>
    <row r="2595" spans="1:9">
      <c r="A2595" t="s">
        <v>5772</v>
      </c>
      <c r="B2595" t="s">
        <v>8921</v>
      </c>
      <c r="C2595" t="s">
        <v>5197</v>
      </c>
      <c r="D2595" t="s">
        <v>5196</v>
      </c>
      <c r="E2595" s="121">
        <v>43617</v>
      </c>
      <c r="F2595" t="s">
        <v>3812</v>
      </c>
      <c r="H2595" t="s">
        <v>5810</v>
      </c>
    </row>
    <row r="2596" spans="1:9">
      <c r="A2596" t="s">
        <v>5772</v>
      </c>
      <c r="B2596" t="s">
        <v>8922</v>
      </c>
      <c r="C2596" t="s">
        <v>328</v>
      </c>
      <c r="D2596" t="s">
        <v>5198</v>
      </c>
      <c r="E2596" s="121">
        <v>43617</v>
      </c>
      <c r="F2596" t="s">
        <v>3812</v>
      </c>
      <c r="H2596" t="s">
        <v>5343</v>
      </c>
    </row>
    <row r="2597" spans="1:9">
      <c r="A2597" t="s">
        <v>5649</v>
      </c>
      <c r="B2597" t="s">
        <v>8923</v>
      </c>
      <c r="C2597" t="s">
        <v>5200</v>
      </c>
      <c r="D2597" t="s">
        <v>5199</v>
      </c>
      <c r="E2597" s="121">
        <v>43617</v>
      </c>
      <c r="F2597" t="s">
        <v>3812</v>
      </c>
      <c r="H2597" t="s">
        <v>5792</v>
      </c>
    </row>
    <row r="2598" spans="1:9">
      <c r="A2598" t="s">
        <v>5589</v>
      </c>
      <c r="B2598" t="s">
        <v>8924</v>
      </c>
      <c r="C2598" t="s">
        <v>5202</v>
      </c>
      <c r="D2598" t="s">
        <v>5201</v>
      </c>
      <c r="E2598" s="121">
        <v>43617</v>
      </c>
      <c r="F2598" t="s">
        <v>3812</v>
      </c>
      <c r="H2598" t="s">
        <v>5639</v>
      </c>
    </row>
    <row r="2599" spans="1:9">
      <c r="A2599" t="s">
        <v>5438</v>
      </c>
      <c r="B2599" t="s">
        <v>8925</v>
      </c>
      <c r="C2599" t="s">
        <v>5204</v>
      </c>
      <c r="D2599" t="s">
        <v>5203</v>
      </c>
      <c r="E2599" s="121">
        <v>43617</v>
      </c>
      <c r="F2599" t="s">
        <v>3812</v>
      </c>
      <c r="H2599" t="s">
        <v>5664</v>
      </c>
    </row>
    <row r="2600" spans="1:9">
      <c r="A2600" t="s">
        <v>5438</v>
      </c>
      <c r="B2600" t="s">
        <v>7880</v>
      </c>
      <c r="C2600" t="s">
        <v>2940</v>
      </c>
      <c r="D2600" t="s">
        <v>5205</v>
      </c>
      <c r="E2600" s="121">
        <v>43617</v>
      </c>
      <c r="F2600" t="s">
        <v>3812</v>
      </c>
      <c r="H2600" t="s">
        <v>5664</v>
      </c>
    </row>
    <row r="2601" spans="1:9">
      <c r="A2601" t="s">
        <v>5438</v>
      </c>
      <c r="B2601" t="s">
        <v>8926</v>
      </c>
      <c r="C2601" t="s">
        <v>5207</v>
      </c>
      <c r="D2601" t="s">
        <v>5206</v>
      </c>
      <c r="E2601" s="121">
        <v>43617</v>
      </c>
      <c r="F2601" t="s">
        <v>3812</v>
      </c>
      <c r="H2601" t="s">
        <v>5461</v>
      </c>
    </row>
    <row r="2602" spans="1:9">
      <c r="A2602" t="s">
        <v>5438</v>
      </c>
      <c r="B2602" t="s">
        <v>8927</v>
      </c>
      <c r="C2602" t="s">
        <v>5209</v>
      </c>
      <c r="D2602" t="s">
        <v>5208</v>
      </c>
      <c r="E2602" s="121">
        <v>43617</v>
      </c>
      <c r="F2602" t="s">
        <v>3812</v>
      </c>
      <c r="H2602" t="s">
        <v>5461</v>
      </c>
    </row>
    <row r="2603" spans="1:9">
      <c r="A2603" t="s">
        <v>5438</v>
      </c>
      <c r="B2603" t="s">
        <v>8928</v>
      </c>
      <c r="C2603" t="s">
        <v>5211</v>
      </c>
      <c r="D2603" t="s">
        <v>5210</v>
      </c>
      <c r="E2603" s="121">
        <v>43617</v>
      </c>
      <c r="F2603" t="s">
        <v>3812</v>
      </c>
      <c r="H2603" t="s">
        <v>5461</v>
      </c>
    </row>
    <row r="2604" spans="1:9">
      <c r="A2604" t="s">
        <v>5638</v>
      </c>
      <c r="B2604" t="s">
        <v>8929</v>
      </c>
      <c r="C2604" t="s">
        <v>5213</v>
      </c>
      <c r="D2604" t="s">
        <v>5212</v>
      </c>
      <c r="E2604" s="121">
        <v>43617</v>
      </c>
      <c r="F2604" t="s">
        <v>3812</v>
      </c>
      <c r="H2604" t="s">
        <v>5789</v>
      </c>
    </row>
    <row r="2605" spans="1:9">
      <c r="A2605" t="s">
        <v>5638</v>
      </c>
      <c r="B2605" t="s">
        <v>8930</v>
      </c>
      <c r="C2605" t="s">
        <v>5215</v>
      </c>
      <c r="D2605" t="s">
        <v>5214</v>
      </c>
      <c r="E2605" s="121">
        <v>43617</v>
      </c>
      <c r="F2605" t="s">
        <v>3812</v>
      </c>
      <c r="H2605" t="s">
        <v>5789</v>
      </c>
    </row>
    <row r="2606" spans="1:9">
      <c r="A2606" t="s">
        <v>5638</v>
      </c>
      <c r="B2606" t="s">
        <v>8931</v>
      </c>
      <c r="C2606" t="s">
        <v>5217</v>
      </c>
      <c r="D2606" t="s">
        <v>5216</v>
      </c>
      <c r="E2606" s="121">
        <v>43617</v>
      </c>
      <c r="F2606" t="s">
        <v>3812</v>
      </c>
      <c r="H2606" t="s">
        <v>5812</v>
      </c>
    </row>
    <row r="2607" spans="1:9">
      <c r="A2607" t="s">
        <v>5638</v>
      </c>
      <c r="B2607" t="s">
        <v>8932</v>
      </c>
      <c r="C2607" t="s">
        <v>5219</v>
      </c>
      <c r="D2607" t="s">
        <v>5218</v>
      </c>
      <c r="E2607" s="121">
        <v>43617</v>
      </c>
      <c r="F2607" t="s">
        <v>3812</v>
      </c>
      <c r="H2607" t="s">
        <v>5812</v>
      </c>
    </row>
    <row r="2608" spans="1:9">
      <c r="A2608" t="s">
        <v>5638</v>
      </c>
      <c r="B2608" t="s">
        <v>8933</v>
      </c>
      <c r="C2608" t="s">
        <v>1837</v>
      </c>
      <c r="D2608" t="s">
        <v>5220</v>
      </c>
      <c r="E2608" s="121">
        <v>43617</v>
      </c>
      <c r="F2608" t="s">
        <v>3812</v>
      </c>
      <c r="H2608" t="s">
        <v>5654</v>
      </c>
    </row>
    <row r="2609" spans="1:8">
      <c r="A2609" t="s">
        <v>5638</v>
      </c>
      <c r="B2609" t="s">
        <v>8934</v>
      </c>
      <c r="C2609" t="s">
        <v>5222</v>
      </c>
      <c r="D2609" t="s">
        <v>5221</v>
      </c>
      <c r="E2609" s="121">
        <v>43617</v>
      </c>
      <c r="F2609" t="s">
        <v>3812</v>
      </c>
      <c r="H2609" t="s">
        <v>5609</v>
      </c>
    </row>
    <row r="2610" spans="1:8">
      <c r="A2610" t="s">
        <v>5438</v>
      </c>
      <c r="B2610" t="s">
        <v>8935</v>
      </c>
      <c r="C2610" t="s">
        <v>5224</v>
      </c>
      <c r="D2610" t="s">
        <v>5223</v>
      </c>
      <c r="E2610" s="121">
        <v>43617</v>
      </c>
      <c r="F2610" t="s">
        <v>3812</v>
      </c>
      <c r="H2610" t="s">
        <v>5813</v>
      </c>
    </row>
    <row r="2611" spans="1:8">
      <c r="A2611" t="s">
        <v>5438</v>
      </c>
      <c r="B2611" t="s">
        <v>8936</v>
      </c>
      <c r="C2611" t="s">
        <v>5226</v>
      </c>
      <c r="D2611" t="s">
        <v>5225</v>
      </c>
      <c r="E2611" s="121">
        <v>43617</v>
      </c>
      <c r="F2611" t="s">
        <v>3812</v>
      </c>
      <c r="H2611" t="s">
        <v>5445</v>
      </c>
    </row>
    <row r="2612" spans="1:8">
      <c r="A2612" t="s">
        <v>5638</v>
      </c>
      <c r="B2612" t="s">
        <v>8937</v>
      </c>
      <c r="C2612" t="s">
        <v>5228</v>
      </c>
      <c r="D2612" t="s">
        <v>5227</v>
      </c>
      <c r="E2612" s="121">
        <v>43617</v>
      </c>
      <c r="F2612" t="s">
        <v>3812</v>
      </c>
      <c r="H2612" t="s">
        <v>5754</v>
      </c>
    </row>
    <row r="2613" spans="1:8">
      <c r="A2613" t="s">
        <v>5638</v>
      </c>
      <c r="B2613" t="s">
        <v>8938</v>
      </c>
      <c r="C2613" t="s">
        <v>5230</v>
      </c>
      <c r="D2613" t="s">
        <v>5229</v>
      </c>
      <c r="E2613" s="121">
        <v>43605</v>
      </c>
      <c r="F2613" t="s">
        <v>3083</v>
      </c>
      <c r="H2613" t="s">
        <v>5812</v>
      </c>
    </row>
    <row r="2614" spans="1:8">
      <c r="A2614" t="s">
        <v>5638</v>
      </c>
      <c r="B2614" t="s">
        <v>8939</v>
      </c>
      <c r="C2614" t="s">
        <v>5232</v>
      </c>
      <c r="D2614" t="s">
        <v>5231</v>
      </c>
      <c r="E2614" s="121">
        <v>43617</v>
      </c>
      <c r="F2614" t="s">
        <v>3812</v>
      </c>
      <c r="H2614" t="s">
        <v>5654</v>
      </c>
    </row>
    <row r="2615" spans="1:8">
      <c r="A2615" t="s">
        <v>5438</v>
      </c>
      <c r="B2615" t="s">
        <v>8940</v>
      </c>
      <c r="C2615" t="s">
        <v>5234</v>
      </c>
      <c r="D2615" t="s">
        <v>5233</v>
      </c>
      <c r="E2615" s="121">
        <v>43617</v>
      </c>
      <c r="F2615" t="s">
        <v>3812</v>
      </c>
      <c r="H2615" t="s">
        <v>5481</v>
      </c>
    </row>
    <row r="2616" spans="1:8">
      <c r="A2616" t="s">
        <v>5438</v>
      </c>
      <c r="B2616" t="s">
        <v>8941</v>
      </c>
      <c r="C2616" t="s">
        <v>1324</v>
      </c>
      <c r="D2616" t="s">
        <v>5235</v>
      </c>
      <c r="E2616" s="121">
        <v>43617</v>
      </c>
      <c r="F2616" t="s">
        <v>3812</v>
      </c>
      <c r="H2616" t="s">
        <v>5481</v>
      </c>
    </row>
    <row r="2617" spans="1:8">
      <c r="A2617" t="s">
        <v>5438</v>
      </c>
      <c r="B2617" t="s">
        <v>8942</v>
      </c>
      <c r="C2617" t="s">
        <v>5237</v>
      </c>
      <c r="D2617" t="s">
        <v>5236</v>
      </c>
      <c r="E2617" s="121">
        <v>43619</v>
      </c>
      <c r="F2617" t="s">
        <v>3812</v>
      </c>
      <c r="H2617" t="s">
        <v>5700</v>
      </c>
    </row>
    <row r="2618" spans="1:8">
      <c r="A2618" t="s">
        <v>5438</v>
      </c>
      <c r="B2618" t="s">
        <v>8943</v>
      </c>
      <c r="C2618" t="s">
        <v>5239</v>
      </c>
      <c r="D2618" t="s">
        <v>5238</v>
      </c>
      <c r="E2618" s="121">
        <v>43619</v>
      </c>
      <c r="F2618" t="s">
        <v>3812</v>
      </c>
      <c r="H2618" t="s">
        <v>5654</v>
      </c>
    </row>
    <row r="2619" spans="1:8">
      <c r="A2619" t="s">
        <v>5306</v>
      </c>
      <c r="B2619" t="s">
        <v>8944</v>
      </c>
      <c r="C2619" t="s">
        <v>919</v>
      </c>
      <c r="D2619" t="s">
        <v>5240</v>
      </c>
      <c r="E2619" s="121">
        <v>43619</v>
      </c>
      <c r="F2619" t="s">
        <v>4979</v>
      </c>
      <c r="H2619" t="s">
        <v>5723</v>
      </c>
    </row>
    <row r="2620" spans="1:8">
      <c r="A2620" t="s">
        <v>5765</v>
      </c>
      <c r="B2620" t="s">
        <v>8945</v>
      </c>
      <c r="C2620" t="s">
        <v>5242</v>
      </c>
      <c r="D2620" t="s">
        <v>5241</v>
      </c>
      <c r="E2620" s="121">
        <v>43617</v>
      </c>
      <c r="F2620" t="s">
        <v>3812</v>
      </c>
      <c r="H2620" t="s">
        <v>5634</v>
      </c>
    </row>
    <row r="2621" spans="1:8">
      <c r="A2621" t="s">
        <v>5438</v>
      </c>
      <c r="B2621" t="s">
        <v>8946</v>
      </c>
      <c r="C2621" t="s">
        <v>5244</v>
      </c>
      <c r="D2621" t="s">
        <v>5243</v>
      </c>
      <c r="E2621" s="121">
        <v>43620</v>
      </c>
      <c r="F2621" t="s">
        <v>3812</v>
      </c>
      <c r="H2621" t="s">
        <v>5654</v>
      </c>
    </row>
    <row r="2622" spans="1:8">
      <c r="A2622" t="s">
        <v>5438</v>
      </c>
      <c r="B2622" t="s">
        <v>8947</v>
      </c>
      <c r="C2622" t="s">
        <v>5246</v>
      </c>
      <c r="D2622" t="s">
        <v>5245</v>
      </c>
      <c r="E2622" s="121">
        <v>43620</v>
      </c>
      <c r="F2622" t="s">
        <v>3812</v>
      </c>
      <c r="H2622" t="s">
        <v>5654</v>
      </c>
    </row>
    <row r="2623" spans="1:8">
      <c r="A2623" t="s">
        <v>5649</v>
      </c>
      <c r="B2623" t="s">
        <v>8948</v>
      </c>
      <c r="C2623" t="s">
        <v>252</v>
      </c>
      <c r="D2623" t="s">
        <v>5247</v>
      </c>
      <c r="E2623" s="121">
        <v>43620</v>
      </c>
      <c r="F2623" t="s">
        <v>3812</v>
      </c>
      <c r="H2623" t="s">
        <v>5698</v>
      </c>
    </row>
    <row r="2624" spans="1:8">
      <c r="A2624" t="s">
        <v>5649</v>
      </c>
      <c r="B2624" t="s">
        <v>8949</v>
      </c>
      <c r="C2624" t="s">
        <v>5249</v>
      </c>
      <c r="D2624" t="s">
        <v>5248</v>
      </c>
      <c r="E2624" s="121">
        <v>43620</v>
      </c>
      <c r="F2624" t="s">
        <v>3812</v>
      </c>
      <c r="H2624" t="s">
        <v>5698</v>
      </c>
    </row>
    <row r="2625" spans="1:9">
      <c r="A2625" t="s">
        <v>5306</v>
      </c>
      <c r="B2625" t="s">
        <v>8950</v>
      </c>
      <c r="C2625" t="s">
        <v>4130</v>
      </c>
      <c r="D2625" t="s">
        <v>5250</v>
      </c>
      <c r="E2625" s="121">
        <v>43623</v>
      </c>
      <c r="F2625" t="s">
        <v>4979</v>
      </c>
      <c r="H2625" t="s">
        <v>5707</v>
      </c>
    </row>
    <row r="2626" spans="1:9">
      <c r="A2626" t="s">
        <v>5306</v>
      </c>
      <c r="B2626" t="s">
        <v>6511</v>
      </c>
      <c r="C2626" t="s">
        <v>123</v>
      </c>
      <c r="D2626" t="s">
        <v>5251</v>
      </c>
      <c r="E2626" s="121">
        <v>43623</v>
      </c>
      <c r="F2626" t="s">
        <v>4979</v>
      </c>
      <c r="H2626" t="s">
        <v>5681</v>
      </c>
    </row>
    <row r="2627" spans="1:9">
      <c r="A2627" t="s">
        <v>5438</v>
      </c>
      <c r="B2627" t="s">
        <v>8951</v>
      </c>
      <c r="C2627" t="s">
        <v>5253</v>
      </c>
      <c r="D2627" t="s">
        <v>5252</v>
      </c>
      <c r="E2627" s="121">
        <v>43624</v>
      </c>
      <c r="F2627" t="s">
        <v>3812</v>
      </c>
      <c r="H2627" t="s">
        <v>1141</v>
      </c>
    </row>
    <row r="2628" spans="1:9">
      <c r="A2628" t="s">
        <v>5438</v>
      </c>
      <c r="B2628" t="s">
        <v>8952</v>
      </c>
      <c r="C2628" t="s">
        <v>5255</v>
      </c>
      <c r="D2628" t="s">
        <v>5254</v>
      </c>
      <c r="E2628" s="121">
        <v>43627</v>
      </c>
      <c r="F2628" t="s">
        <v>3812</v>
      </c>
      <c r="H2628" t="s">
        <v>5461</v>
      </c>
    </row>
    <row r="2629" spans="1:9">
      <c r="A2629" t="s">
        <v>58</v>
      </c>
      <c r="B2629" t="s">
        <v>8785</v>
      </c>
      <c r="C2629" t="s">
        <v>4923</v>
      </c>
      <c r="D2629" t="s">
        <v>5256</v>
      </c>
      <c r="E2629" s="121">
        <v>43617</v>
      </c>
      <c r="F2629" t="s">
        <v>15</v>
      </c>
      <c r="H2629" t="s">
        <v>5814</v>
      </c>
    </row>
    <row r="2630" spans="1:9">
      <c r="A2630" t="s">
        <v>5306</v>
      </c>
      <c r="B2630" t="s">
        <v>8854</v>
      </c>
      <c r="C2630" t="s">
        <v>3482</v>
      </c>
      <c r="D2630" t="s">
        <v>5257</v>
      </c>
      <c r="E2630" s="121">
        <v>43626</v>
      </c>
      <c r="F2630" t="s">
        <v>4979</v>
      </c>
      <c r="H2630" t="s">
        <v>5743</v>
      </c>
      <c r="I2630" t="s">
        <v>5952</v>
      </c>
    </row>
    <row r="2631" spans="1:9">
      <c r="A2631" t="s">
        <v>5306</v>
      </c>
      <c r="B2631" t="s">
        <v>8953</v>
      </c>
      <c r="C2631" t="s">
        <v>5259</v>
      </c>
      <c r="D2631" t="s">
        <v>5258</v>
      </c>
      <c r="E2631" s="121">
        <v>43626</v>
      </c>
      <c r="F2631" t="s">
        <v>107</v>
      </c>
      <c r="H2631" t="s">
        <v>5723</v>
      </c>
    </row>
    <row r="2632" spans="1:9">
      <c r="A2632" t="s">
        <v>5306</v>
      </c>
      <c r="B2632" t="s">
        <v>8954</v>
      </c>
      <c r="C2632" t="s">
        <v>5261</v>
      </c>
      <c r="D2632" t="s">
        <v>5260</v>
      </c>
      <c r="E2632" s="121">
        <v>43626</v>
      </c>
      <c r="F2632" t="s">
        <v>4979</v>
      </c>
      <c r="H2632" t="s">
        <v>5723</v>
      </c>
      <c r="I2632" t="s">
        <v>5944</v>
      </c>
    </row>
    <row r="2633" spans="1:9">
      <c r="A2633" t="s">
        <v>5306</v>
      </c>
      <c r="B2633" t="s">
        <v>8955</v>
      </c>
      <c r="C2633" t="s">
        <v>5263</v>
      </c>
      <c r="D2633" t="s">
        <v>5262</v>
      </c>
      <c r="E2633" s="121">
        <v>43626</v>
      </c>
      <c r="F2633" t="s">
        <v>4979</v>
      </c>
      <c r="H2633" t="s">
        <v>5723</v>
      </c>
    </row>
    <row r="2634" spans="1:9">
      <c r="A2634" t="s">
        <v>5306</v>
      </c>
      <c r="B2634" t="s">
        <v>8956</v>
      </c>
      <c r="C2634" t="s">
        <v>5265</v>
      </c>
      <c r="D2634" t="s">
        <v>5264</v>
      </c>
      <c r="E2634" s="121">
        <v>43626</v>
      </c>
      <c r="F2634" t="s">
        <v>3234</v>
      </c>
      <c r="H2634" t="s">
        <v>5815</v>
      </c>
    </row>
    <row r="2635" spans="1:9">
      <c r="A2635" t="s">
        <v>5306</v>
      </c>
      <c r="B2635" t="s">
        <v>8957</v>
      </c>
      <c r="C2635" t="s">
        <v>5267</v>
      </c>
      <c r="D2635" t="s">
        <v>5266</v>
      </c>
      <c r="E2635" s="121">
        <v>43628</v>
      </c>
      <c r="F2635" t="s">
        <v>3812</v>
      </c>
      <c r="H2635" t="s">
        <v>5471</v>
      </c>
      <c r="I2635" t="s">
        <v>5953</v>
      </c>
    </row>
    <row r="2636" spans="1:9">
      <c r="A2636" t="s">
        <v>5306</v>
      </c>
      <c r="B2636" t="s">
        <v>8958</v>
      </c>
      <c r="C2636" t="s">
        <v>5269</v>
      </c>
      <c r="D2636" t="s">
        <v>5268</v>
      </c>
      <c r="E2636" s="121">
        <v>43628</v>
      </c>
      <c r="F2636" t="s">
        <v>3812</v>
      </c>
      <c r="H2636" t="s">
        <v>5471</v>
      </c>
      <c r="I2636" t="s">
        <v>5946</v>
      </c>
    </row>
    <row r="2637" spans="1:9">
      <c r="A2637" t="s">
        <v>5306</v>
      </c>
      <c r="B2637" t="s">
        <v>8959</v>
      </c>
      <c r="C2637" t="s">
        <v>5271</v>
      </c>
      <c r="D2637" t="s">
        <v>5270</v>
      </c>
      <c r="E2637" s="121">
        <v>43624</v>
      </c>
      <c r="F2637" t="s">
        <v>4979</v>
      </c>
      <c r="H2637" t="s">
        <v>5707</v>
      </c>
      <c r="I2637" t="s">
        <v>5945</v>
      </c>
    </row>
    <row r="2638" spans="1:9">
      <c r="A2638" t="s">
        <v>5765</v>
      </c>
      <c r="B2638" t="s">
        <v>8960</v>
      </c>
      <c r="C2638" t="s">
        <v>1100</v>
      </c>
      <c r="D2638" t="s">
        <v>5272</v>
      </c>
      <c r="E2638" s="121">
        <v>43626</v>
      </c>
      <c r="F2638" t="s">
        <v>203</v>
      </c>
      <c r="H2638" t="s">
        <v>5748</v>
      </c>
    </row>
    <row r="2639" spans="1:9">
      <c r="A2639" t="s">
        <v>5765</v>
      </c>
      <c r="B2639" t="s">
        <v>8961</v>
      </c>
      <c r="C2639" t="s">
        <v>5816</v>
      </c>
      <c r="D2639" t="s">
        <v>5273</v>
      </c>
      <c r="E2639" s="121">
        <v>43627</v>
      </c>
      <c r="F2639" t="s">
        <v>3812</v>
      </c>
      <c r="H2639" t="s">
        <v>5586</v>
      </c>
    </row>
    <row r="2640" spans="1:9">
      <c r="A2640" t="s">
        <v>5765</v>
      </c>
      <c r="B2640" t="s">
        <v>8962</v>
      </c>
      <c r="C2640" t="s">
        <v>5275</v>
      </c>
      <c r="D2640" t="s">
        <v>5274</v>
      </c>
      <c r="E2640" s="121">
        <v>43627</v>
      </c>
      <c r="F2640" t="s">
        <v>3812</v>
      </c>
      <c r="H2640" t="s">
        <v>5586</v>
      </c>
    </row>
    <row r="2641" spans="1:9">
      <c r="A2641" t="s">
        <v>5638</v>
      </c>
      <c r="B2641" t="s">
        <v>8963</v>
      </c>
      <c r="C2641" t="s">
        <v>4077</v>
      </c>
      <c r="D2641" t="s">
        <v>5276</v>
      </c>
      <c r="E2641" s="121">
        <v>43627</v>
      </c>
      <c r="F2641" t="s">
        <v>3812</v>
      </c>
      <c r="H2641" t="s">
        <v>5654</v>
      </c>
    </row>
    <row r="2642" spans="1:9">
      <c r="A2642" t="s">
        <v>5306</v>
      </c>
      <c r="B2642" t="s">
        <v>8964</v>
      </c>
      <c r="C2642" t="s">
        <v>5278</v>
      </c>
      <c r="D2642" t="s">
        <v>5277</v>
      </c>
      <c r="E2642" s="121">
        <v>43627</v>
      </c>
      <c r="F2642" t="s">
        <v>4979</v>
      </c>
      <c r="H2642" t="s">
        <v>5707</v>
      </c>
    </row>
    <row r="2643" spans="1:9">
      <c r="A2643" t="s">
        <v>5306</v>
      </c>
      <c r="B2643" t="s">
        <v>7854</v>
      </c>
      <c r="C2643" t="s">
        <v>2884</v>
      </c>
      <c r="D2643" t="s">
        <v>5279</v>
      </c>
      <c r="E2643" s="121">
        <v>43627</v>
      </c>
      <c r="F2643" t="s">
        <v>4979</v>
      </c>
      <c r="H2643" t="s">
        <v>5707</v>
      </c>
      <c r="I2643" t="s">
        <v>5950</v>
      </c>
    </row>
    <row r="2644" spans="1:9">
      <c r="A2644" t="s">
        <v>5306</v>
      </c>
      <c r="B2644" t="s">
        <v>8965</v>
      </c>
      <c r="C2644" t="s">
        <v>5281</v>
      </c>
      <c r="D2644" t="s">
        <v>5280</v>
      </c>
      <c r="E2644" s="121">
        <v>43630</v>
      </c>
      <c r="F2644" t="s">
        <v>4979</v>
      </c>
      <c r="H2644" t="s">
        <v>5723</v>
      </c>
      <c r="I2644" t="s">
        <v>5945</v>
      </c>
    </row>
    <row r="2645" spans="1:9">
      <c r="A2645" t="s">
        <v>5306</v>
      </c>
      <c r="B2645" t="s">
        <v>8966</v>
      </c>
      <c r="C2645" t="s">
        <v>5283</v>
      </c>
      <c r="D2645" t="s">
        <v>5282</v>
      </c>
      <c r="E2645" s="121">
        <v>43630</v>
      </c>
      <c r="F2645" t="s">
        <v>4979</v>
      </c>
      <c r="H2645" t="s">
        <v>5723</v>
      </c>
    </row>
    <row r="2646" spans="1:9">
      <c r="A2646" t="s">
        <v>5765</v>
      </c>
      <c r="B2646" t="s">
        <v>8967</v>
      </c>
      <c r="C2646" t="s">
        <v>5285</v>
      </c>
      <c r="D2646" t="s">
        <v>5284</v>
      </c>
      <c r="E2646" s="121">
        <v>43630</v>
      </c>
      <c r="F2646" t="s">
        <v>3812</v>
      </c>
      <c r="H2646" t="s">
        <v>5735</v>
      </c>
    </row>
    <row r="2647" spans="1:9">
      <c r="A2647" t="s">
        <v>5638</v>
      </c>
      <c r="B2647" t="s">
        <v>8968</v>
      </c>
      <c r="C2647" t="s">
        <v>5287</v>
      </c>
      <c r="D2647" t="s">
        <v>5286</v>
      </c>
      <c r="E2647" s="121">
        <v>43629</v>
      </c>
      <c r="F2647" t="s">
        <v>107</v>
      </c>
      <c r="H2647" t="s">
        <v>5812</v>
      </c>
    </row>
    <row r="2648" spans="1:9">
      <c r="A2648" t="s">
        <v>5438</v>
      </c>
      <c r="B2648" t="s">
        <v>8969</v>
      </c>
      <c r="C2648" t="s">
        <v>5289</v>
      </c>
      <c r="D2648" t="s">
        <v>5288</v>
      </c>
      <c r="E2648" s="121">
        <v>43633</v>
      </c>
      <c r="F2648" t="s">
        <v>3812</v>
      </c>
      <c r="H2648" t="s">
        <v>5664</v>
      </c>
    </row>
    <row r="2649" spans="1:9">
      <c r="A2649" t="s">
        <v>5438</v>
      </c>
      <c r="B2649" t="s">
        <v>8970</v>
      </c>
      <c r="C2649" t="s">
        <v>5291</v>
      </c>
      <c r="D2649" t="s">
        <v>5290</v>
      </c>
      <c r="E2649" s="121">
        <v>43633</v>
      </c>
      <c r="F2649" t="s">
        <v>3812</v>
      </c>
      <c r="H2649" t="s">
        <v>5464</v>
      </c>
    </row>
    <row r="2650" spans="1:9">
      <c r="A2650" t="s">
        <v>5438</v>
      </c>
      <c r="B2650" t="s">
        <v>8971</v>
      </c>
      <c r="C2650" t="s">
        <v>5293</v>
      </c>
      <c r="D2650" t="s">
        <v>5292</v>
      </c>
      <c r="E2650" s="121">
        <v>43633</v>
      </c>
      <c r="F2650" t="s">
        <v>3812</v>
      </c>
      <c r="H2650" t="s">
        <v>5464</v>
      </c>
    </row>
    <row r="2651" spans="1:9">
      <c r="A2651" t="s">
        <v>5438</v>
      </c>
      <c r="B2651" t="s">
        <v>8972</v>
      </c>
      <c r="C2651" t="s">
        <v>5817</v>
      </c>
      <c r="D2651" t="s">
        <v>5818</v>
      </c>
      <c r="E2651" s="121">
        <v>43634</v>
      </c>
      <c r="F2651" t="s">
        <v>3812</v>
      </c>
      <c r="H2651" t="s">
        <v>5461</v>
      </c>
    </row>
    <row r="2652" spans="1:9">
      <c r="A2652" t="s">
        <v>5438</v>
      </c>
      <c r="B2652" t="s">
        <v>8973</v>
      </c>
      <c r="C2652" t="s">
        <v>5819</v>
      </c>
      <c r="D2652" t="s">
        <v>5820</v>
      </c>
      <c r="E2652" s="121">
        <v>43635</v>
      </c>
      <c r="F2652" t="s">
        <v>3812</v>
      </c>
      <c r="H2652" t="s">
        <v>5464</v>
      </c>
    </row>
    <row r="2653" spans="1:9">
      <c r="A2653" t="s">
        <v>5765</v>
      </c>
      <c r="B2653" t="s">
        <v>8974</v>
      </c>
      <c r="C2653" t="s">
        <v>5590</v>
      </c>
      <c r="D2653" t="s">
        <v>5821</v>
      </c>
      <c r="E2653" s="121">
        <v>43634</v>
      </c>
      <c r="F2653" t="s">
        <v>3812</v>
      </c>
      <c r="H2653" t="s">
        <v>5590</v>
      </c>
    </row>
    <row r="2654" spans="1:9">
      <c r="A2654" t="s">
        <v>5306</v>
      </c>
      <c r="B2654" t="s">
        <v>8975</v>
      </c>
      <c r="C2654" t="s">
        <v>5822</v>
      </c>
      <c r="D2654" t="s">
        <v>5823</v>
      </c>
      <c r="E2654" s="121">
        <v>43638</v>
      </c>
      <c r="F2654" t="s">
        <v>3234</v>
      </c>
      <c r="H2654" t="s">
        <v>5824</v>
      </c>
    </row>
    <row r="2655" spans="1:9">
      <c r="A2655" t="s">
        <v>5306</v>
      </c>
      <c r="B2655" t="s">
        <v>8976</v>
      </c>
      <c r="C2655" t="s">
        <v>5825</v>
      </c>
      <c r="D2655" t="s">
        <v>5826</v>
      </c>
      <c r="E2655" s="121">
        <v>43638</v>
      </c>
      <c r="F2655" t="s">
        <v>3234</v>
      </c>
      <c r="H2655" t="s">
        <v>5827</v>
      </c>
    </row>
    <row r="2656" spans="1:9">
      <c r="A2656" t="s">
        <v>5589</v>
      </c>
      <c r="B2656" t="s">
        <v>8977</v>
      </c>
      <c r="C2656" t="s">
        <v>5828</v>
      </c>
      <c r="D2656" t="s">
        <v>5829</v>
      </c>
      <c r="E2656" s="121">
        <v>43636</v>
      </c>
      <c r="F2656" t="s">
        <v>107</v>
      </c>
      <c r="H2656" t="s">
        <v>5378</v>
      </c>
    </row>
    <row r="2657" spans="1:9">
      <c r="A2657" t="s">
        <v>5765</v>
      </c>
      <c r="B2657" t="s">
        <v>8978</v>
      </c>
      <c r="C2657" t="s">
        <v>1186</v>
      </c>
      <c r="D2657" t="s">
        <v>5830</v>
      </c>
      <c r="E2657" s="121">
        <v>43640</v>
      </c>
      <c r="F2657" t="s">
        <v>3812</v>
      </c>
      <c r="H2657" t="s">
        <v>5831</v>
      </c>
    </row>
    <row r="2658" spans="1:9">
      <c r="A2658" t="s">
        <v>5306</v>
      </c>
      <c r="B2658" t="s">
        <v>8979</v>
      </c>
      <c r="C2658" t="s">
        <v>5832</v>
      </c>
      <c r="D2658" t="s">
        <v>5833</v>
      </c>
      <c r="E2658" s="121">
        <v>43641</v>
      </c>
      <c r="F2658" t="s">
        <v>3234</v>
      </c>
      <c r="H2658" t="s">
        <v>5824</v>
      </c>
    </row>
    <row r="2659" spans="1:9">
      <c r="A2659" t="s">
        <v>5306</v>
      </c>
      <c r="B2659" t="s">
        <v>8980</v>
      </c>
      <c r="C2659" t="s">
        <v>5834</v>
      </c>
      <c r="D2659" t="s">
        <v>5835</v>
      </c>
      <c r="E2659" s="121">
        <v>43647</v>
      </c>
      <c r="F2659" t="s">
        <v>176</v>
      </c>
      <c r="H2659" t="s">
        <v>5743</v>
      </c>
      <c r="I2659" t="s">
        <v>5947</v>
      </c>
    </row>
    <row r="2660" spans="1:9">
      <c r="A2660" t="s">
        <v>5306</v>
      </c>
      <c r="B2660" t="s">
        <v>8981</v>
      </c>
      <c r="C2660" t="s">
        <v>5836</v>
      </c>
      <c r="D2660" t="s">
        <v>5837</v>
      </c>
      <c r="E2660" s="121">
        <v>43647</v>
      </c>
      <c r="F2660" t="s">
        <v>4979</v>
      </c>
      <c r="H2660" t="s">
        <v>5723</v>
      </c>
      <c r="I2660" t="s">
        <v>5953</v>
      </c>
    </row>
    <row r="2661" spans="1:9">
      <c r="A2661" t="s">
        <v>5306</v>
      </c>
      <c r="B2661" t="s">
        <v>7359</v>
      </c>
      <c r="C2661" t="s">
        <v>1875</v>
      </c>
      <c r="D2661" t="s">
        <v>5838</v>
      </c>
      <c r="E2661" s="121">
        <v>43647</v>
      </c>
      <c r="F2661" t="s">
        <v>4979</v>
      </c>
      <c r="H2661" t="s">
        <v>5723</v>
      </c>
      <c r="I2661" t="s">
        <v>5947</v>
      </c>
    </row>
    <row r="2662" spans="1:9">
      <c r="A2662" t="s">
        <v>5306</v>
      </c>
      <c r="B2662" t="s">
        <v>8982</v>
      </c>
      <c r="C2662" t="s">
        <v>5839</v>
      </c>
      <c r="D2662" t="s">
        <v>5840</v>
      </c>
      <c r="E2662" s="121">
        <v>43647</v>
      </c>
      <c r="F2662" t="s">
        <v>4979</v>
      </c>
      <c r="H2662" t="s">
        <v>5732</v>
      </c>
      <c r="I2662" t="s">
        <v>5944</v>
      </c>
    </row>
    <row r="2663" spans="1:9">
      <c r="A2663" t="s">
        <v>5306</v>
      </c>
      <c r="B2663" t="s">
        <v>8983</v>
      </c>
      <c r="C2663" t="s">
        <v>5841</v>
      </c>
      <c r="D2663" t="s">
        <v>5842</v>
      </c>
      <c r="E2663" s="121">
        <v>43647</v>
      </c>
      <c r="F2663" t="s">
        <v>4979</v>
      </c>
      <c r="H2663" t="s">
        <v>5679</v>
      </c>
    </row>
    <row r="2664" spans="1:9">
      <c r="A2664" t="s">
        <v>5438</v>
      </c>
      <c r="B2664" t="s">
        <v>8984</v>
      </c>
      <c r="C2664" t="s">
        <v>5843</v>
      </c>
      <c r="D2664" t="s">
        <v>5844</v>
      </c>
      <c r="E2664" s="121">
        <v>43647</v>
      </c>
      <c r="F2664" t="s">
        <v>3812</v>
      </c>
      <c r="H2664" t="s">
        <v>1141</v>
      </c>
    </row>
    <row r="2665" spans="1:9">
      <c r="A2665" t="s">
        <v>5438</v>
      </c>
      <c r="B2665" t="s">
        <v>8985</v>
      </c>
      <c r="C2665" t="s">
        <v>5845</v>
      </c>
      <c r="D2665" t="s">
        <v>5846</v>
      </c>
      <c r="E2665" s="121">
        <v>43647</v>
      </c>
      <c r="F2665" t="s">
        <v>3812</v>
      </c>
      <c r="H2665" t="s">
        <v>5445</v>
      </c>
    </row>
    <row r="2666" spans="1:9">
      <c r="A2666" t="s">
        <v>5438</v>
      </c>
      <c r="B2666" t="s">
        <v>8986</v>
      </c>
      <c r="C2666" t="s">
        <v>5847</v>
      </c>
      <c r="D2666" t="s">
        <v>5848</v>
      </c>
      <c r="E2666" s="121">
        <v>43647</v>
      </c>
      <c r="F2666" t="s">
        <v>3812</v>
      </c>
      <c r="H2666" t="s">
        <v>5700</v>
      </c>
    </row>
    <row r="2667" spans="1:9">
      <c r="A2667" t="s">
        <v>5438</v>
      </c>
      <c r="B2667" t="s">
        <v>8987</v>
      </c>
      <c r="C2667" t="s">
        <v>1242</v>
      </c>
      <c r="D2667" t="s">
        <v>5849</v>
      </c>
      <c r="E2667" s="121">
        <v>43647</v>
      </c>
      <c r="F2667" t="s">
        <v>3812</v>
      </c>
      <c r="H2667" t="s">
        <v>5713</v>
      </c>
    </row>
    <row r="2668" spans="1:9">
      <c r="A2668" t="s">
        <v>5438</v>
      </c>
      <c r="B2668" t="s">
        <v>8988</v>
      </c>
      <c r="C2668" t="s">
        <v>5850</v>
      </c>
      <c r="D2668" t="s">
        <v>5851</v>
      </c>
      <c r="E2668" s="121">
        <v>43647</v>
      </c>
      <c r="F2668" t="s">
        <v>3812</v>
      </c>
      <c r="H2668" t="s">
        <v>5713</v>
      </c>
    </row>
    <row r="2669" spans="1:9">
      <c r="A2669" t="s">
        <v>5638</v>
      </c>
      <c r="B2669" t="s">
        <v>8989</v>
      </c>
      <c r="C2669" t="s">
        <v>5852</v>
      </c>
      <c r="D2669" t="s">
        <v>5853</v>
      </c>
      <c r="E2669" s="121">
        <v>43647</v>
      </c>
      <c r="F2669" t="s">
        <v>3812</v>
      </c>
      <c r="H2669" t="s">
        <v>5609</v>
      </c>
    </row>
    <row r="2670" spans="1:9">
      <c r="A2670" t="s">
        <v>5438</v>
      </c>
      <c r="B2670" t="s">
        <v>8990</v>
      </c>
      <c r="C2670" t="s">
        <v>5854</v>
      </c>
      <c r="D2670" t="s">
        <v>5855</v>
      </c>
      <c r="E2670" s="121">
        <v>43647</v>
      </c>
      <c r="F2670" t="s">
        <v>3812</v>
      </c>
      <c r="H2670" t="s">
        <v>5733</v>
      </c>
    </row>
    <row r="2671" spans="1:9">
      <c r="A2671" t="s">
        <v>5438</v>
      </c>
      <c r="B2671" t="s">
        <v>8991</v>
      </c>
      <c r="C2671" t="s">
        <v>5856</v>
      </c>
      <c r="D2671" t="s">
        <v>5857</v>
      </c>
      <c r="E2671" s="121">
        <v>43647</v>
      </c>
      <c r="F2671" t="s">
        <v>3812</v>
      </c>
      <c r="H2671" t="s">
        <v>5481</v>
      </c>
    </row>
    <row r="2672" spans="1:9">
      <c r="A2672" t="s">
        <v>5306</v>
      </c>
      <c r="B2672" t="s">
        <v>8992</v>
      </c>
      <c r="C2672" t="s">
        <v>5858</v>
      </c>
      <c r="D2672" t="s">
        <v>5859</v>
      </c>
      <c r="E2672" s="121">
        <v>43647</v>
      </c>
      <c r="F2672" t="s">
        <v>176</v>
      </c>
      <c r="H2672" t="s">
        <v>5681</v>
      </c>
      <c r="I2672" t="s">
        <v>5953</v>
      </c>
    </row>
    <row r="2673" spans="1:9">
      <c r="A2673" t="s">
        <v>5306</v>
      </c>
      <c r="B2673" t="s">
        <v>8993</v>
      </c>
      <c r="C2673" t="s">
        <v>5860</v>
      </c>
      <c r="D2673" t="s">
        <v>5861</v>
      </c>
      <c r="E2673" s="121">
        <v>43647</v>
      </c>
      <c r="F2673" t="s">
        <v>4979</v>
      </c>
      <c r="H2673" t="s">
        <v>5761</v>
      </c>
      <c r="I2673" t="s">
        <v>5950</v>
      </c>
    </row>
    <row r="2674" spans="1:9">
      <c r="A2674" t="s">
        <v>5306</v>
      </c>
      <c r="B2674" t="s">
        <v>8994</v>
      </c>
      <c r="C2674" t="s">
        <v>2118</v>
      </c>
      <c r="D2674" t="s">
        <v>5862</v>
      </c>
      <c r="E2674" s="121">
        <v>43647</v>
      </c>
      <c r="F2674" t="s">
        <v>4979</v>
      </c>
      <c r="H2674" t="s">
        <v>5761</v>
      </c>
      <c r="I2674" t="s">
        <v>5948</v>
      </c>
    </row>
    <row r="2675" spans="1:9">
      <c r="A2675" t="s">
        <v>5306</v>
      </c>
      <c r="B2675" t="s">
        <v>8995</v>
      </c>
      <c r="C2675" t="s">
        <v>5863</v>
      </c>
      <c r="D2675" t="s">
        <v>5864</v>
      </c>
      <c r="E2675" s="121">
        <v>43647</v>
      </c>
      <c r="F2675" t="s">
        <v>4979</v>
      </c>
      <c r="H2675" t="s">
        <v>5723</v>
      </c>
    </row>
    <row r="2676" spans="1:9">
      <c r="A2676" t="s">
        <v>5638</v>
      </c>
      <c r="B2676" t="s">
        <v>8996</v>
      </c>
      <c r="C2676" t="s">
        <v>5865</v>
      </c>
      <c r="D2676" t="s">
        <v>5866</v>
      </c>
      <c r="E2676" s="121">
        <v>43647</v>
      </c>
      <c r="F2676" t="s">
        <v>3812</v>
      </c>
      <c r="H2676" t="s">
        <v>5867</v>
      </c>
    </row>
    <row r="2677" spans="1:9">
      <c r="A2677" t="s">
        <v>5438</v>
      </c>
      <c r="B2677" t="s">
        <v>8997</v>
      </c>
      <c r="C2677" t="s">
        <v>5868</v>
      </c>
      <c r="D2677" t="s">
        <v>5869</v>
      </c>
      <c r="E2677" s="121">
        <v>43647</v>
      </c>
      <c r="F2677" t="s">
        <v>3812</v>
      </c>
      <c r="H2677" t="s">
        <v>5790</v>
      </c>
    </row>
    <row r="2678" spans="1:9">
      <c r="A2678" t="s">
        <v>5438</v>
      </c>
      <c r="B2678" t="s">
        <v>6857</v>
      </c>
      <c r="C2678" t="s">
        <v>865</v>
      </c>
      <c r="D2678" t="s">
        <v>5870</v>
      </c>
      <c r="E2678" s="121">
        <v>43647</v>
      </c>
      <c r="F2678" t="s">
        <v>3812</v>
      </c>
      <c r="H2678" t="s">
        <v>5790</v>
      </c>
    </row>
    <row r="2679" spans="1:9">
      <c r="A2679" t="s">
        <v>5765</v>
      </c>
      <c r="B2679" t="s">
        <v>8998</v>
      </c>
      <c r="C2679" t="s">
        <v>5871</v>
      </c>
      <c r="D2679" t="s">
        <v>5872</v>
      </c>
      <c r="E2679" s="121">
        <v>43647</v>
      </c>
      <c r="F2679" t="s">
        <v>3812</v>
      </c>
      <c r="H2679" t="s">
        <v>5590</v>
      </c>
    </row>
    <row r="2680" spans="1:9">
      <c r="A2680" t="s">
        <v>5589</v>
      </c>
      <c r="B2680" t="s">
        <v>8999</v>
      </c>
      <c r="C2680" t="s">
        <v>5873</v>
      </c>
      <c r="D2680" t="s">
        <v>5874</v>
      </c>
      <c r="E2680" s="121">
        <v>43647</v>
      </c>
      <c r="F2680" t="s">
        <v>3812</v>
      </c>
      <c r="H2680" t="s">
        <v>5388</v>
      </c>
    </row>
    <row r="2681" spans="1:9">
      <c r="A2681" t="s">
        <v>5589</v>
      </c>
      <c r="B2681" t="s">
        <v>9000</v>
      </c>
      <c r="C2681" t="s">
        <v>5875</v>
      </c>
      <c r="D2681" t="s">
        <v>5876</v>
      </c>
      <c r="E2681" s="121">
        <v>43647</v>
      </c>
      <c r="F2681" t="s">
        <v>3812</v>
      </c>
      <c r="H2681" t="s">
        <v>5769</v>
      </c>
    </row>
    <row r="2682" spans="1:9">
      <c r="A2682" t="s">
        <v>5589</v>
      </c>
      <c r="B2682" t="s">
        <v>9001</v>
      </c>
      <c r="C2682" t="s">
        <v>5877</v>
      </c>
      <c r="D2682" t="s">
        <v>5878</v>
      </c>
      <c r="E2682" s="121">
        <v>43647</v>
      </c>
      <c r="F2682" t="s">
        <v>3812</v>
      </c>
      <c r="H2682" t="s">
        <v>5769</v>
      </c>
    </row>
    <row r="2683" spans="1:9">
      <c r="A2683" t="s">
        <v>5772</v>
      </c>
      <c r="B2683" t="s">
        <v>9002</v>
      </c>
      <c r="C2683" t="s">
        <v>5879</v>
      </c>
      <c r="D2683" t="s">
        <v>5880</v>
      </c>
      <c r="E2683" s="121">
        <v>43647</v>
      </c>
      <c r="F2683" t="s">
        <v>3812</v>
      </c>
      <c r="H2683" t="s">
        <v>5672</v>
      </c>
    </row>
    <row r="2684" spans="1:9">
      <c r="A2684" t="s">
        <v>5772</v>
      </c>
      <c r="B2684" t="s">
        <v>9003</v>
      </c>
      <c r="C2684" t="s">
        <v>5881</v>
      </c>
      <c r="D2684" t="s">
        <v>5882</v>
      </c>
      <c r="E2684" s="121">
        <v>43647</v>
      </c>
      <c r="F2684" t="s">
        <v>3812</v>
      </c>
      <c r="H2684" t="s">
        <v>5672</v>
      </c>
    </row>
    <row r="2685" spans="1:9">
      <c r="A2685" t="s">
        <v>5772</v>
      </c>
      <c r="B2685" t="s">
        <v>9004</v>
      </c>
      <c r="C2685" t="s">
        <v>5883</v>
      </c>
      <c r="D2685" t="s">
        <v>5884</v>
      </c>
      <c r="E2685" s="121">
        <v>43647</v>
      </c>
      <c r="F2685" t="s">
        <v>3812</v>
      </c>
      <c r="H2685" t="s">
        <v>5672</v>
      </c>
    </row>
    <row r="2686" spans="1:9">
      <c r="A2686" t="s">
        <v>5772</v>
      </c>
      <c r="B2686" t="s">
        <v>9005</v>
      </c>
      <c r="C2686" t="s">
        <v>5885</v>
      </c>
      <c r="D2686" t="s">
        <v>5886</v>
      </c>
      <c r="E2686" s="121">
        <v>43647</v>
      </c>
      <c r="F2686" t="s">
        <v>3812</v>
      </c>
      <c r="H2686" t="s">
        <v>5672</v>
      </c>
    </row>
    <row r="2687" spans="1:9">
      <c r="A2687" t="s">
        <v>5772</v>
      </c>
      <c r="B2687" t="s">
        <v>9006</v>
      </c>
      <c r="C2687" t="s">
        <v>5887</v>
      </c>
      <c r="D2687" t="s">
        <v>5888</v>
      </c>
      <c r="E2687" s="121">
        <v>43647</v>
      </c>
      <c r="F2687" t="s">
        <v>3812</v>
      </c>
      <c r="H2687" t="s">
        <v>3977</v>
      </c>
    </row>
    <row r="2688" spans="1:9">
      <c r="A2688" t="s">
        <v>5772</v>
      </c>
      <c r="B2688" t="s">
        <v>9007</v>
      </c>
      <c r="C2688" t="s">
        <v>1468</v>
      </c>
      <c r="D2688" t="s">
        <v>5889</v>
      </c>
      <c r="E2688" s="121">
        <v>43647</v>
      </c>
      <c r="F2688" t="s">
        <v>3812</v>
      </c>
      <c r="H2688" t="s">
        <v>3977</v>
      </c>
    </row>
    <row r="2689" spans="1:9">
      <c r="A2689" t="s">
        <v>5772</v>
      </c>
      <c r="B2689" t="s">
        <v>9008</v>
      </c>
      <c r="C2689" t="s">
        <v>5890</v>
      </c>
      <c r="D2689" t="s">
        <v>5891</v>
      </c>
      <c r="E2689" s="121">
        <v>43647</v>
      </c>
      <c r="F2689" t="s">
        <v>3812</v>
      </c>
      <c r="H2689" t="s">
        <v>3977</v>
      </c>
    </row>
    <row r="2690" spans="1:9">
      <c r="A2690" t="s">
        <v>5772</v>
      </c>
      <c r="B2690" t="s">
        <v>9009</v>
      </c>
      <c r="C2690" t="s">
        <v>5892</v>
      </c>
      <c r="D2690" t="s">
        <v>5893</v>
      </c>
      <c r="E2690" s="121">
        <v>43647</v>
      </c>
      <c r="F2690" t="s">
        <v>3812</v>
      </c>
      <c r="H2690" t="s">
        <v>3977</v>
      </c>
    </row>
    <row r="2691" spans="1:9">
      <c r="A2691" t="s">
        <v>5306</v>
      </c>
      <c r="B2691" t="s">
        <v>8558</v>
      </c>
      <c r="C2691" t="s">
        <v>4446</v>
      </c>
      <c r="D2691" t="s">
        <v>5894</v>
      </c>
      <c r="E2691" s="121" t="s">
        <v>5895</v>
      </c>
      <c r="F2691" t="s">
        <v>176</v>
      </c>
      <c r="H2691" t="s">
        <v>5679</v>
      </c>
      <c r="I2691" t="s">
        <v>5948</v>
      </c>
    </row>
    <row r="2692" spans="1:9">
      <c r="A2692" t="s">
        <v>5306</v>
      </c>
      <c r="B2692" t="s">
        <v>9010</v>
      </c>
      <c r="C2692" t="s">
        <v>5896</v>
      </c>
      <c r="D2692" t="s">
        <v>5897</v>
      </c>
      <c r="E2692" s="121">
        <v>43649</v>
      </c>
      <c r="F2692" t="s">
        <v>107</v>
      </c>
      <c r="H2692" t="s">
        <v>5743</v>
      </c>
    </row>
    <row r="2693" spans="1:9">
      <c r="A2693" t="s">
        <v>5306</v>
      </c>
      <c r="B2693" t="s">
        <v>9011</v>
      </c>
      <c r="C2693" t="s">
        <v>5898</v>
      </c>
      <c r="D2693" t="s">
        <v>5899</v>
      </c>
      <c r="E2693" s="121">
        <v>43647</v>
      </c>
      <c r="F2693" t="s">
        <v>4979</v>
      </c>
      <c r="H2693" t="s">
        <v>5761</v>
      </c>
      <c r="I2693" t="s">
        <v>5946</v>
      </c>
    </row>
    <row r="2694" spans="1:9">
      <c r="A2694" t="s">
        <v>5306</v>
      </c>
      <c r="B2694" t="s">
        <v>8873</v>
      </c>
      <c r="C2694" t="s">
        <v>5097</v>
      </c>
      <c r="D2694" t="s">
        <v>5900</v>
      </c>
      <c r="E2694" s="121">
        <v>43647</v>
      </c>
      <c r="F2694" t="s">
        <v>4979</v>
      </c>
      <c r="H2694" t="s">
        <v>5761</v>
      </c>
      <c r="I2694" t="s">
        <v>5951</v>
      </c>
    </row>
    <row r="2695" spans="1:9">
      <c r="A2695" t="s">
        <v>5306</v>
      </c>
      <c r="B2695" t="s">
        <v>6511</v>
      </c>
      <c r="C2695" t="s">
        <v>123</v>
      </c>
      <c r="D2695" t="s">
        <v>5901</v>
      </c>
      <c r="E2695" s="121">
        <v>43647</v>
      </c>
      <c r="F2695" t="s">
        <v>4979</v>
      </c>
      <c r="H2695" t="s">
        <v>5681</v>
      </c>
      <c r="I2695" t="s">
        <v>5952</v>
      </c>
    </row>
    <row r="2696" spans="1:9">
      <c r="A2696" t="s">
        <v>5306</v>
      </c>
      <c r="B2696" t="s">
        <v>9012</v>
      </c>
      <c r="C2696" t="s">
        <v>5902</v>
      </c>
      <c r="D2696" t="s">
        <v>5903</v>
      </c>
      <c r="E2696" s="121">
        <v>43652</v>
      </c>
      <c r="F2696" t="s">
        <v>3812</v>
      </c>
      <c r="H2696" t="s">
        <v>5904</v>
      </c>
    </row>
    <row r="2697" spans="1:9">
      <c r="A2697" t="s">
        <v>5306</v>
      </c>
      <c r="B2697" t="s">
        <v>9013</v>
      </c>
      <c r="C2697" t="s">
        <v>5905</v>
      </c>
      <c r="D2697" t="s">
        <v>5906</v>
      </c>
      <c r="E2697" s="121">
        <v>43652</v>
      </c>
      <c r="F2697" t="s">
        <v>176</v>
      </c>
      <c r="H2697" t="s">
        <v>5707</v>
      </c>
    </row>
    <row r="2698" spans="1:9">
      <c r="A2698" t="s">
        <v>5306</v>
      </c>
      <c r="B2698" t="s">
        <v>9014</v>
      </c>
      <c r="C2698" t="s">
        <v>1141</v>
      </c>
      <c r="D2698" t="s">
        <v>5907</v>
      </c>
      <c r="E2698" s="121">
        <v>43652</v>
      </c>
      <c r="F2698" t="s">
        <v>3812</v>
      </c>
      <c r="H2698" t="s">
        <v>5695</v>
      </c>
      <c r="I2698" t="s">
        <v>5949</v>
      </c>
    </row>
    <row r="2699" spans="1:9">
      <c r="A2699" t="s">
        <v>5306</v>
      </c>
      <c r="B2699" t="s">
        <v>9015</v>
      </c>
      <c r="C2699" t="s">
        <v>3495</v>
      </c>
      <c r="D2699" t="s">
        <v>5908</v>
      </c>
      <c r="E2699" s="121">
        <v>43655</v>
      </c>
      <c r="F2699" t="s">
        <v>176</v>
      </c>
      <c r="H2699" t="s">
        <v>5723</v>
      </c>
      <c r="I2699" t="s">
        <v>5952</v>
      </c>
    </row>
    <row r="2700" spans="1:9">
      <c r="A2700" t="s">
        <v>5589</v>
      </c>
      <c r="B2700" t="s">
        <v>9016</v>
      </c>
      <c r="C2700" t="s">
        <v>5909</v>
      </c>
      <c r="D2700" t="s">
        <v>5910</v>
      </c>
      <c r="E2700" s="121">
        <v>43652</v>
      </c>
      <c r="F2700" t="s">
        <v>107</v>
      </c>
      <c r="H2700" t="s">
        <v>5378</v>
      </c>
    </row>
    <row r="2701" spans="1:9">
      <c r="A2701" t="s">
        <v>5765</v>
      </c>
      <c r="B2701" t="s">
        <v>9017</v>
      </c>
      <c r="C2701" t="s">
        <v>5911</v>
      </c>
      <c r="D2701" t="s">
        <v>5912</v>
      </c>
      <c r="E2701" s="121">
        <v>43654</v>
      </c>
      <c r="F2701" t="s">
        <v>3812</v>
      </c>
      <c r="H2701" t="s">
        <v>5488</v>
      </c>
    </row>
    <row r="2702" spans="1:9">
      <c r="A2702" t="s">
        <v>5765</v>
      </c>
      <c r="B2702" t="s">
        <v>9018</v>
      </c>
      <c r="C2702" t="s">
        <v>5913</v>
      </c>
      <c r="D2702" t="s">
        <v>5914</v>
      </c>
      <c r="E2702" s="121">
        <v>43654</v>
      </c>
      <c r="F2702" t="s">
        <v>3812</v>
      </c>
      <c r="H2702" t="s">
        <v>5564</v>
      </c>
    </row>
    <row r="2703" spans="1:9">
      <c r="A2703" t="s">
        <v>5772</v>
      </c>
      <c r="B2703" t="s">
        <v>9019</v>
      </c>
      <c r="C2703" t="s">
        <v>5915</v>
      </c>
      <c r="D2703" t="s">
        <v>5916</v>
      </c>
      <c r="E2703" s="121">
        <v>43654</v>
      </c>
      <c r="F2703" t="s">
        <v>3812</v>
      </c>
      <c r="H2703" t="s">
        <v>5810</v>
      </c>
    </row>
    <row r="2704" spans="1:9">
      <c r="A2704" t="s">
        <v>5772</v>
      </c>
      <c r="B2704" t="s">
        <v>9020</v>
      </c>
      <c r="C2704" t="s">
        <v>5917</v>
      </c>
      <c r="D2704" t="s">
        <v>5918</v>
      </c>
      <c r="E2704" s="121">
        <v>43654</v>
      </c>
      <c r="F2704" t="s">
        <v>3812</v>
      </c>
      <c r="H2704" t="s">
        <v>5802</v>
      </c>
    </row>
    <row r="2705" spans="1:9">
      <c r="A2705" t="s">
        <v>5772</v>
      </c>
      <c r="B2705" t="s">
        <v>9021</v>
      </c>
      <c r="C2705" t="s">
        <v>5919</v>
      </c>
      <c r="D2705" t="s">
        <v>5920</v>
      </c>
      <c r="E2705" s="121">
        <v>43654</v>
      </c>
      <c r="F2705" t="s">
        <v>3812</v>
      </c>
      <c r="H2705" t="s">
        <v>5802</v>
      </c>
    </row>
    <row r="2706" spans="1:9">
      <c r="A2706" t="s">
        <v>5438</v>
      </c>
      <c r="B2706" t="s">
        <v>9022</v>
      </c>
      <c r="C2706" t="s">
        <v>5921</v>
      </c>
      <c r="D2706" t="s">
        <v>5922</v>
      </c>
      <c r="E2706" s="121">
        <v>43654</v>
      </c>
      <c r="F2706" t="s">
        <v>3812</v>
      </c>
      <c r="H2706" t="s">
        <v>5713</v>
      </c>
    </row>
    <row r="2707" spans="1:9">
      <c r="A2707" t="s">
        <v>5306</v>
      </c>
      <c r="B2707" t="s">
        <v>9023</v>
      </c>
      <c r="C2707" t="s">
        <v>5923</v>
      </c>
      <c r="D2707" t="s">
        <v>5924</v>
      </c>
      <c r="E2707" s="121">
        <v>43654</v>
      </c>
      <c r="F2707" t="s">
        <v>4979</v>
      </c>
      <c r="H2707" t="s">
        <v>5707</v>
      </c>
      <c r="I2707" t="s">
        <v>5953</v>
      </c>
    </row>
    <row r="2708" spans="1:9">
      <c r="A2708" t="s">
        <v>5306</v>
      </c>
      <c r="B2708" t="s">
        <v>9024</v>
      </c>
      <c r="C2708" t="s">
        <v>5925</v>
      </c>
      <c r="D2708" t="s">
        <v>5926</v>
      </c>
      <c r="E2708" s="121">
        <v>43654</v>
      </c>
      <c r="F2708" t="s">
        <v>4979</v>
      </c>
      <c r="H2708" t="s">
        <v>5707</v>
      </c>
      <c r="I2708" t="s">
        <v>5949</v>
      </c>
    </row>
    <row r="2709" spans="1:9">
      <c r="A2709" t="s">
        <v>5765</v>
      </c>
      <c r="B2709" t="s">
        <v>9025</v>
      </c>
      <c r="C2709" t="s">
        <v>5927</v>
      </c>
      <c r="D2709" t="s">
        <v>5928</v>
      </c>
      <c r="E2709" s="121">
        <v>43656</v>
      </c>
      <c r="F2709" t="s">
        <v>3812</v>
      </c>
      <c r="H2709" t="s">
        <v>5603</v>
      </c>
    </row>
    <row r="2710" spans="1:9">
      <c r="A2710" t="s">
        <v>5438</v>
      </c>
      <c r="B2710" t="s">
        <v>9026</v>
      </c>
      <c r="C2710" t="s">
        <v>5929</v>
      </c>
      <c r="D2710" t="s">
        <v>5930</v>
      </c>
      <c r="E2710" s="121">
        <v>43656</v>
      </c>
      <c r="F2710" t="s">
        <v>3812</v>
      </c>
      <c r="H2710" t="s">
        <v>5813</v>
      </c>
    </row>
    <row r="2711" spans="1:9">
      <c r="A2711" t="s">
        <v>5306</v>
      </c>
      <c r="B2711" t="s">
        <v>9027</v>
      </c>
      <c r="C2711" t="s">
        <v>5931</v>
      </c>
      <c r="D2711" t="s">
        <v>5932</v>
      </c>
      <c r="E2711" s="121">
        <v>43658</v>
      </c>
      <c r="F2711" t="s">
        <v>3812</v>
      </c>
      <c r="H2711" t="s">
        <v>5471</v>
      </c>
    </row>
    <row r="2712" spans="1:9">
      <c r="A2712" t="s">
        <v>5306</v>
      </c>
      <c r="B2712" t="s">
        <v>9028</v>
      </c>
      <c r="C2712" t="s">
        <v>5933</v>
      </c>
      <c r="D2712" t="s">
        <v>5934</v>
      </c>
      <c r="E2712" s="121">
        <v>43656</v>
      </c>
      <c r="F2712" t="s">
        <v>4979</v>
      </c>
      <c r="H2712" t="s">
        <v>5741</v>
      </c>
      <c r="I2712" t="s">
        <v>5953</v>
      </c>
    </row>
    <row r="2713" spans="1:9">
      <c r="A2713" t="s">
        <v>5306</v>
      </c>
      <c r="B2713" t="s">
        <v>9029</v>
      </c>
      <c r="C2713" t="s">
        <v>5935</v>
      </c>
      <c r="D2713" t="s">
        <v>5936</v>
      </c>
      <c r="E2713" s="121">
        <v>43656</v>
      </c>
      <c r="F2713" t="s">
        <v>4979</v>
      </c>
      <c r="H2713" t="s">
        <v>5707</v>
      </c>
      <c r="I2713" t="s">
        <v>5947</v>
      </c>
    </row>
    <row r="2714" spans="1:9">
      <c r="A2714" t="s">
        <v>5306</v>
      </c>
      <c r="B2714" t="s">
        <v>9030</v>
      </c>
      <c r="C2714" t="s">
        <v>5937</v>
      </c>
      <c r="D2714" t="s">
        <v>5938</v>
      </c>
      <c r="E2714" s="121">
        <v>43657</v>
      </c>
      <c r="F2714" t="s">
        <v>4979</v>
      </c>
      <c r="H2714" t="s">
        <v>5723</v>
      </c>
    </row>
    <row r="2715" spans="1:9">
      <c r="A2715" t="s">
        <v>58</v>
      </c>
      <c r="B2715" t="s">
        <v>9031</v>
      </c>
      <c r="C2715" t="s">
        <v>1579</v>
      </c>
      <c r="D2715" t="s">
        <v>5939</v>
      </c>
      <c r="E2715" s="121">
        <v>43657</v>
      </c>
      <c r="F2715" t="s">
        <v>15</v>
      </c>
      <c r="H2715" t="s">
        <v>5300</v>
      </c>
    </row>
    <row r="2716" spans="1:9">
      <c r="A2716" t="s">
        <v>5438</v>
      </c>
      <c r="B2716" t="s">
        <v>9032</v>
      </c>
      <c r="C2716" t="s">
        <v>5956</v>
      </c>
      <c r="D2716" t="s">
        <v>5957</v>
      </c>
      <c r="E2716" s="121">
        <v>43658</v>
      </c>
      <c r="F2716" t="s">
        <v>3812</v>
      </c>
      <c r="H2716" t="s">
        <v>5464</v>
      </c>
    </row>
    <row r="2717" spans="1:9">
      <c r="A2717" t="s">
        <v>5438</v>
      </c>
      <c r="B2717" t="s">
        <v>9033</v>
      </c>
      <c r="C2717" t="s">
        <v>5958</v>
      </c>
      <c r="D2717" t="s">
        <v>5959</v>
      </c>
      <c r="E2717" s="121">
        <v>43658</v>
      </c>
      <c r="F2717" t="s">
        <v>3812</v>
      </c>
      <c r="H2717" t="s">
        <v>5664</v>
      </c>
    </row>
    <row r="2718" spans="1:9">
      <c r="A2718" t="s">
        <v>5306</v>
      </c>
      <c r="B2718" t="s">
        <v>9034</v>
      </c>
      <c r="C2718" t="s">
        <v>5960</v>
      </c>
      <c r="D2718" t="s">
        <v>5961</v>
      </c>
      <c r="E2718" s="121">
        <v>43658</v>
      </c>
      <c r="F2718" t="s">
        <v>107</v>
      </c>
      <c r="H2718" t="s">
        <v>5741</v>
      </c>
    </row>
    <row r="2719" spans="1:9">
      <c r="A2719" t="s">
        <v>5306</v>
      </c>
      <c r="B2719" t="s">
        <v>6594</v>
      </c>
      <c r="C2719" t="s">
        <v>296</v>
      </c>
      <c r="D2719" t="s">
        <v>5962</v>
      </c>
      <c r="E2719" s="121">
        <v>43658</v>
      </c>
      <c r="F2719" t="s">
        <v>176</v>
      </c>
      <c r="H2719" t="s">
        <v>5707</v>
      </c>
      <c r="I2719" t="s">
        <v>5954</v>
      </c>
    </row>
    <row r="2720" spans="1:9">
      <c r="A2720" t="s">
        <v>5438</v>
      </c>
      <c r="B2720" t="s">
        <v>9035</v>
      </c>
      <c r="C2720" t="s">
        <v>5963</v>
      </c>
      <c r="D2720" t="s">
        <v>5964</v>
      </c>
      <c r="E2720" s="121">
        <v>43661</v>
      </c>
      <c r="F2720" t="s">
        <v>3812</v>
      </c>
      <c r="H2720" t="s">
        <v>5965</v>
      </c>
    </row>
    <row r="2721" spans="1:9">
      <c r="A2721" t="s">
        <v>5589</v>
      </c>
      <c r="B2721" t="s">
        <v>9036</v>
      </c>
      <c r="C2721" t="s">
        <v>2841</v>
      </c>
      <c r="D2721" t="s">
        <v>5966</v>
      </c>
      <c r="E2721" s="121">
        <v>43661</v>
      </c>
      <c r="F2721" t="s">
        <v>3812</v>
      </c>
      <c r="H2721" t="s">
        <v>5967</v>
      </c>
    </row>
    <row r="2722" spans="1:9">
      <c r="A2722" t="s">
        <v>5589</v>
      </c>
      <c r="B2722" t="s">
        <v>9037</v>
      </c>
      <c r="C2722" t="s">
        <v>5968</v>
      </c>
      <c r="D2722" t="s">
        <v>5969</v>
      </c>
      <c r="E2722" s="121">
        <v>43661</v>
      </c>
      <c r="F2722" t="s">
        <v>3812</v>
      </c>
      <c r="H2722" t="s">
        <v>5967</v>
      </c>
    </row>
    <row r="2723" spans="1:9">
      <c r="A2723" t="s">
        <v>5306</v>
      </c>
      <c r="B2723" t="s">
        <v>9038</v>
      </c>
      <c r="C2723" t="s">
        <v>5970</v>
      </c>
      <c r="D2723" t="s">
        <v>5971</v>
      </c>
      <c r="E2723" s="121">
        <v>43661</v>
      </c>
      <c r="F2723" t="s">
        <v>4979</v>
      </c>
      <c r="H2723" t="s">
        <v>5723</v>
      </c>
      <c r="I2723" t="s">
        <v>5949</v>
      </c>
    </row>
    <row r="2724" spans="1:9">
      <c r="A2724" t="s">
        <v>5765</v>
      </c>
      <c r="B2724" t="s">
        <v>9039</v>
      </c>
      <c r="C2724" t="s">
        <v>5972</v>
      </c>
      <c r="D2724" t="s">
        <v>5973</v>
      </c>
      <c r="E2724" s="121">
        <v>43663</v>
      </c>
      <c r="F2724" t="s">
        <v>3812</v>
      </c>
      <c r="H2724" t="s">
        <v>5603</v>
      </c>
    </row>
    <row r="2725" spans="1:9">
      <c r="A2725" t="s">
        <v>5306</v>
      </c>
      <c r="B2725" t="s">
        <v>9040</v>
      </c>
      <c r="C2725" t="s">
        <v>5974</v>
      </c>
      <c r="D2725" t="s">
        <v>5975</v>
      </c>
      <c r="E2725" s="121">
        <v>43663</v>
      </c>
      <c r="F2725" t="s">
        <v>4979</v>
      </c>
      <c r="H2725" t="s">
        <v>5707</v>
      </c>
      <c r="I2725" t="s">
        <v>5944</v>
      </c>
    </row>
    <row r="2726" spans="1:9">
      <c r="A2726" t="s">
        <v>5765</v>
      </c>
      <c r="B2726" t="s">
        <v>9041</v>
      </c>
      <c r="C2726" t="s">
        <v>5165</v>
      </c>
      <c r="D2726" t="s">
        <v>5976</v>
      </c>
      <c r="E2726" s="121">
        <v>43664</v>
      </c>
      <c r="F2726" t="s">
        <v>3812</v>
      </c>
      <c r="H2726" t="s">
        <v>5734</v>
      </c>
    </row>
    <row r="2727" spans="1:9">
      <c r="A2727" t="s">
        <v>5306</v>
      </c>
      <c r="B2727" t="s">
        <v>6505</v>
      </c>
      <c r="C2727" t="s">
        <v>111</v>
      </c>
      <c r="D2727" t="s">
        <v>5977</v>
      </c>
      <c r="E2727" s="121">
        <v>43666</v>
      </c>
      <c r="F2727" t="s">
        <v>176</v>
      </c>
      <c r="H2727" t="s">
        <v>5681</v>
      </c>
      <c r="I2727" t="s">
        <v>5949</v>
      </c>
    </row>
    <row r="2728" spans="1:9">
      <c r="A2728" t="s">
        <v>5306</v>
      </c>
      <c r="B2728" t="s">
        <v>9042</v>
      </c>
      <c r="C2728" t="s">
        <v>5978</v>
      </c>
      <c r="D2728" t="s">
        <v>5979</v>
      </c>
      <c r="E2728" s="121">
        <v>43666</v>
      </c>
      <c r="F2728" t="s">
        <v>4979</v>
      </c>
      <c r="H2728" t="s">
        <v>5681</v>
      </c>
    </row>
    <row r="2729" spans="1:9">
      <c r="A2729" t="s">
        <v>5306</v>
      </c>
      <c r="B2729" t="s">
        <v>9043</v>
      </c>
      <c r="C2729" t="s">
        <v>5980</v>
      </c>
      <c r="D2729" t="s">
        <v>5981</v>
      </c>
      <c r="E2729" s="121">
        <v>43666</v>
      </c>
      <c r="F2729" t="s">
        <v>107</v>
      </c>
      <c r="H2729" t="s">
        <v>5723</v>
      </c>
    </row>
    <row r="2730" spans="1:9">
      <c r="A2730" t="s">
        <v>5306</v>
      </c>
      <c r="B2730" t="s">
        <v>9044</v>
      </c>
      <c r="C2730" t="s">
        <v>5982</v>
      </c>
      <c r="D2730" t="s">
        <v>5983</v>
      </c>
      <c r="E2730" s="121">
        <v>43666</v>
      </c>
      <c r="F2730" t="s">
        <v>4979</v>
      </c>
      <c r="H2730" t="s">
        <v>5681</v>
      </c>
      <c r="I2730" t="s">
        <v>5954</v>
      </c>
    </row>
    <row r="2731" spans="1:9">
      <c r="A2731" t="s">
        <v>5306</v>
      </c>
      <c r="B2731" t="s">
        <v>9045</v>
      </c>
      <c r="C2731" t="s">
        <v>5984</v>
      </c>
      <c r="D2731" t="s">
        <v>5985</v>
      </c>
      <c r="E2731" s="121">
        <v>43669</v>
      </c>
      <c r="F2731" t="s">
        <v>4979</v>
      </c>
      <c r="H2731" t="s">
        <v>5679</v>
      </c>
      <c r="I2731" t="s">
        <v>5945</v>
      </c>
    </row>
    <row r="2732" spans="1:9">
      <c r="A2732" t="s">
        <v>5306</v>
      </c>
      <c r="B2732" t="s">
        <v>9046</v>
      </c>
      <c r="C2732" t="s">
        <v>5986</v>
      </c>
      <c r="D2732" t="s">
        <v>5987</v>
      </c>
      <c r="E2732" s="121">
        <v>43669</v>
      </c>
      <c r="F2732" t="s">
        <v>4979</v>
      </c>
      <c r="H2732" t="s">
        <v>5679</v>
      </c>
      <c r="I2732" t="s">
        <v>5949</v>
      </c>
    </row>
    <row r="2733" spans="1:9">
      <c r="A2733" t="s">
        <v>5765</v>
      </c>
      <c r="B2733" t="s">
        <v>9047</v>
      </c>
      <c r="C2733" t="s">
        <v>5988</v>
      </c>
      <c r="D2733" t="s">
        <v>5989</v>
      </c>
      <c r="E2733" s="121">
        <v>43676</v>
      </c>
      <c r="F2733" t="s">
        <v>3812</v>
      </c>
      <c r="H2733" t="s">
        <v>5487</v>
      </c>
      <c r="I2733" t="s">
        <v>5947</v>
      </c>
    </row>
    <row r="2734" spans="1:9">
      <c r="A2734" t="s">
        <v>5306</v>
      </c>
      <c r="B2734" t="s">
        <v>9048</v>
      </c>
      <c r="C2734" t="s">
        <v>5990</v>
      </c>
      <c r="D2734" t="s">
        <v>5991</v>
      </c>
      <c r="E2734" s="121">
        <v>43678</v>
      </c>
      <c r="F2734" t="s">
        <v>4979</v>
      </c>
      <c r="H2734" t="s">
        <v>5707</v>
      </c>
      <c r="I2734" t="s">
        <v>5950</v>
      </c>
    </row>
    <row r="2735" spans="1:9">
      <c r="A2735" t="s">
        <v>5306</v>
      </c>
      <c r="B2735" t="s">
        <v>9049</v>
      </c>
      <c r="C2735" t="s">
        <v>5992</v>
      </c>
      <c r="D2735" t="s">
        <v>5993</v>
      </c>
      <c r="E2735" s="121">
        <v>43678</v>
      </c>
      <c r="F2735" t="s">
        <v>3234</v>
      </c>
      <c r="H2735" t="s">
        <v>5796</v>
      </c>
    </row>
    <row r="2736" spans="1:9">
      <c r="A2736" t="s">
        <v>5438</v>
      </c>
      <c r="B2736" t="s">
        <v>9050</v>
      </c>
      <c r="C2736" t="s">
        <v>5994</v>
      </c>
      <c r="D2736" t="s">
        <v>5995</v>
      </c>
      <c r="E2736" s="121">
        <v>43678</v>
      </c>
      <c r="F2736" t="s">
        <v>3812</v>
      </c>
      <c r="H2736" t="s">
        <v>5700</v>
      </c>
      <c r="I2736" t="s">
        <v>5947</v>
      </c>
    </row>
    <row r="2737" spans="1:9">
      <c r="A2737" t="s">
        <v>5438</v>
      </c>
      <c r="B2737" t="s">
        <v>9051</v>
      </c>
      <c r="C2737" t="s">
        <v>5996</v>
      </c>
      <c r="D2737" t="s">
        <v>5997</v>
      </c>
      <c r="E2737" s="121">
        <v>43678</v>
      </c>
      <c r="F2737" t="s">
        <v>3812</v>
      </c>
      <c r="H2737" t="s">
        <v>5700</v>
      </c>
      <c r="I2737" t="s">
        <v>5944</v>
      </c>
    </row>
    <row r="2738" spans="1:9">
      <c r="A2738" t="s">
        <v>5306</v>
      </c>
      <c r="B2738" t="s">
        <v>9052</v>
      </c>
      <c r="C2738" t="s">
        <v>5998</v>
      </c>
      <c r="D2738" t="s">
        <v>5999</v>
      </c>
      <c r="E2738" s="121">
        <v>43678</v>
      </c>
      <c r="F2738" t="s">
        <v>176</v>
      </c>
      <c r="H2738" t="s">
        <v>5738</v>
      </c>
      <c r="I2738" t="s">
        <v>5948</v>
      </c>
    </row>
    <row r="2739" spans="1:9">
      <c r="A2739" t="s">
        <v>5765</v>
      </c>
      <c r="B2739" t="s">
        <v>9053</v>
      </c>
      <c r="C2739" t="s">
        <v>2184</v>
      </c>
      <c r="D2739" t="s">
        <v>6000</v>
      </c>
      <c r="E2739" s="121">
        <v>43678</v>
      </c>
      <c r="F2739" t="s">
        <v>3812</v>
      </c>
      <c r="H2739" t="s">
        <v>5667</v>
      </c>
      <c r="I2739" t="s">
        <v>5949</v>
      </c>
    </row>
    <row r="2740" spans="1:9">
      <c r="A2740" t="s">
        <v>5765</v>
      </c>
      <c r="B2740" t="s">
        <v>9054</v>
      </c>
      <c r="C2740" t="s">
        <v>6001</v>
      </c>
      <c r="D2740" t="s">
        <v>6002</v>
      </c>
      <c r="E2740" s="121">
        <v>43678</v>
      </c>
      <c r="F2740" t="s">
        <v>3812</v>
      </c>
      <c r="H2740" t="s">
        <v>5557</v>
      </c>
      <c r="I2740" t="s">
        <v>5947</v>
      </c>
    </row>
    <row r="2741" spans="1:9">
      <c r="A2741" t="s">
        <v>5765</v>
      </c>
      <c r="B2741" t="s">
        <v>9055</v>
      </c>
      <c r="C2741" t="s">
        <v>6003</v>
      </c>
      <c r="D2741" t="s">
        <v>6004</v>
      </c>
      <c r="E2741" s="121">
        <v>43678</v>
      </c>
      <c r="F2741" t="s">
        <v>3812</v>
      </c>
      <c r="H2741" t="s">
        <v>5634</v>
      </c>
      <c r="I2741" t="s">
        <v>5947</v>
      </c>
    </row>
    <row r="2742" spans="1:9">
      <c r="A2742" t="s">
        <v>5765</v>
      </c>
      <c r="B2742" t="s">
        <v>9056</v>
      </c>
      <c r="C2742" t="s">
        <v>6005</v>
      </c>
      <c r="D2742" t="s">
        <v>6006</v>
      </c>
      <c r="E2742" s="121">
        <v>43678</v>
      </c>
      <c r="F2742" t="s">
        <v>3812</v>
      </c>
      <c r="H2742" t="s">
        <v>5794</v>
      </c>
      <c r="I2742" t="s">
        <v>5945</v>
      </c>
    </row>
    <row r="2743" spans="1:9">
      <c r="A2743" t="s">
        <v>5765</v>
      </c>
      <c r="B2743" t="s">
        <v>9057</v>
      </c>
      <c r="C2743" t="s">
        <v>6007</v>
      </c>
      <c r="D2743" t="s">
        <v>6008</v>
      </c>
      <c r="E2743" s="121">
        <v>43678</v>
      </c>
      <c r="F2743" t="s">
        <v>3812</v>
      </c>
      <c r="H2743" t="s">
        <v>5495</v>
      </c>
      <c r="I2743" t="s">
        <v>5949</v>
      </c>
    </row>
    <row r="2744" spans="1:9">
      <c r="A2744" t="s">
        <v>5765</v>
      </c>
      <c r="B2744" t="s">
        <v>9058</v>
      </c>
      <c r="C2744" t="s">
        <v>6009</v>
      </c>
      <c r="D2744" t="s">
        <v>6010</v>
      </c>
      <c r="E2744" s="121">
        <v>43678</v>
      </c>
      <c r="F2744" t="s">
        <v>3812</v>
      </c>
      <c r="H2744" t="s">
        <v>5590</v>
      </c>
      <c r="I2744" t="s">
        <v>5950</v>
      </c>
    </row>
    <row r="2745" spans="1:9">
      <c r="A2745" t="s">
        <v>5438</v>
      </c>
      <c r="B2745" t="s">
        <v>9059</v>
      </c>
      <c r="C2745" t="s">
        <v>6011</v>
      </c>
      <c r="D2745" t="s">
        <v>6012</v>
      </c>
      <c r="E2745" s="121">
        <v>43678</v>
      </c>
      <c r="F2745" t="s">
        <v>3812</v>
      </c>
      <c r="H2745" t="s">
        <v>6013</v>
      </c>
      <c r="I2745" t="s">
        <v>5953</v>
      </c>
    </row>
    <row r="2746" spans="1:9">
      <c r="A2746" t="s">
        <v>5438</v>
      </c>
      <c r="B2746" t="s">
        <v>9060</v>
      </c>
      <c r="C2746" t="s">
        <v>6014</v>
      </c>
      <c r="D2746" t="s">
        <v>6015</v>
      </c>
      <c r="E2746" s="121">
        <v>43678</v>
      </c>
      <c r="F2746" t="s">
        <v>3812</v>
      </c>
      <c r="H2746" t="s">
        <v>5812</v>
      </c>
      <c r="I2746" t="s">
        <v>5953</v>
      </c>
    </row>
    <row r="2747" spans="1:9">
      <c r="A2747" t="s">
        <v>5438</v>
      </c>
      <c r="B2747" t="s">
        <v>9061</v>
      </c>
      <c r="C2747" t="s">
        <v>6016</v>
      </c>
      <c r="D2747" t="s">
        <v>6017</v>
      </c>
      <c r="E2747" s="121">
        <v>43678</v>
      </c>
      <c r="F2747" t="s">
        <v>3812</v>
      </c>
      <c r="H2747" t="s">
        <v>5812</v>
      </c>
      <c r="I2747" t="s">
        <v>5944</v>
      </c>
    </row>
    <row r="2748" spans="1:9">
      <c r="A2748" t="s">
        <v>5438</v>
      </c>
      <c r="B2748" t="s">
        <v>9062</v>
      </c>
      <c r="C2748" t="s">
        <v>6018</v>
      </c>
      <c r="D2748" t="s">
        <v>6019</v>
      </c>
      <c r="E2748" s="121">
        <v>43678</v>
      </c>
      <c r="F2748" t="s">
        <v>3812</v>
      </c>
      <c r="H2748" t="s">
        <v>5609</v>
      </c>
      <c r="I2748" t="s">
        <v>5949</v>
      </c>
    </row>
    <row r="2749" spans="1:9">
      <c r="A2749" t="s">
        <v>5438</v>
      </c>
      <c r="B2749" t="s">
        <v>9063</v>
      </c>
      <c r="C2749" t="s">
        <v>6020</v>
      </c>
      <c r="D2749" t="s">
        <v>6021</v>
      </c>
      <c r="E2749" s="121">
        <v>43678</v>
      </c>
      <c r="F2749" t="s">
        <v>3812</v>
      </c>
      <c r="H2749" t="s">
        <v>5479</v>
      </c>
      <c r="I2749" t="s">
        <v>5949</v>
      </c>
    </row>
    <row r="2750" spans="1:9">
      <c r="A2750" t="s">
        <v>5438</v>
      </c>
      <c r="B2750" t="s">
        <v>9064</v>
      </c>
      <c r="C2750" t="s">
        <v>6022</v>
      </c>
      <c r="D2750" t="s">
        <v>6023</v>
      </c>
      <c r="E2750" s="121">
        <v>43678</v>
      </c>
      <c r="F2750" t="s">
        <v>3812</v>
      </c>
      <c r="H2750" t="s">
        <v>5479</v>
      </c>
      <c r="I2750" t="s">
        <v>5947</v>
      </c>
    </row>
    <row r="2751" spans="1:9">
      <c r="A2751" t="s">
        <v>5438</v>
      </c>
      <c r="B2751" t="s">
        <v>9065</v>
      </c>
      <c r="C2751" t="s">
        <v>6024</v>
      </c>
      <c r="D2751" t="s">
        <v>6025</v>
      </c>
      <c r="E2751" s="121">
        <v>43678</v>
      </c>
      <c r="F2751" t="s">
        <v>3812</v>
      </c>
      <c r="H2751" t="s">
        <v>6026</v>
      </c>
      <c r="I2751" t="s">
        <v>5944</v>
      </c>
    </row>
    <row r="2752" spans="1:9">
      <c r="A2752" t="s">
        <v>5438</v>
      </c>
      <c r="B2752" t="s">
        <v>9066</v>
      </c>
      <c r="C2752" t="s">
        <v>6027</v>
      </c>
      <c r="D2752" t="s">
        <v>6028</v>
      </c>
      <c r="E2752" s="121">
        <v>43678</v>
      </c>
      <c r="F2752" t="s">
        <v>3812</v>
      </c>
      <c r="H2752" t="s">
        <v>5422</v>
      </c>
      <c r="I2752" t="s">
        <v>5949</v>
      </c>
    </row>
    <row r="2753" spans="1:9">
      <c r="A2753" t="s">
        <v>5438</v>
      </c>
      <c r="B2753" t="s">
        <v>9067</v>
      </c>
      <c r="C2753" t="s">
        <v>6029</v>
      </c>
      <c r="D2753" t="s">
        <v>6030</v>
      </c>
      <c r="E2753" s="121">
        <v>43678</v>
      </c>
      <c r="F2753" t="s">
        <v>3812</v>
      </c>
      <c r="H2753" t="s">
        <v>5733</v>
      </c>
      <c r="I2753" t="s">
        <v>5951</v>
      </c>
    </row>
    <row r="2754" spans="1:9">
      <c r="A2754" t="s">
        <v>5765</v>
      </c>
      <c r="B2754" t="s">
        <v>9068</v>
      </c>
      <c r="C2754" t="s">
        <v>6031</v>
      </c>
      <c r="D2754" t="s">
        <v>6032</v>
      </c>
      <c r="E2754" s="121">
        <v>43678</v>
      </c>
      <c r="F2754" t="s">
        <v>3812</v>
      </c>
      <c r="H2754" t="s">
        <v>5735</v>
      </c>
      <c r="I2754" t="s">
        <v>5944</v>
      </c>
    </row>
    <row r="2755" spans="1:9">
      <c r="A2755" t="s">
        <v>5649</v>
      </c>
      <c r="B2755" t="s">
        <v>9069</v>
      </c>
      <c r="C2755" t="s">
        <v>6033</v>
      </c>
      <c r="D2755" t="s">
        <v>6034</v>
      </c>
      <c r="E2755" s="121">
        <v>43678</v>
      </c>
      <c r="F2755" t="s">
        <v>3812</v>
      </c>
      <c r="H2755" t="s">
        <v>5698</v>
      </c>
    </row>
    <row r="2756" spans="1:9">
      <c r="A2756" t="s">
        <v>5589</v>
      </c>
      <c r="B2756" t="s">
        <v>9070</v>
      </c>
      <c r="C2756" t="s">
        <v>6035</v>
      </c>
      <c r="D2756" t="s">
        <v>6036</v>
      </c>
      <c r="E2756" s="121">
        <v>43678</v>
      </c>
      <c r="F2756" t="s">
        <v>3812</v>
      </c>
      <c r="H2756" t="s">
        <v>5378</v>
      </c>
    </row>
    <row r="2757" spans="1:9">
      <c r="A2757" t="s">
        <v>6037</v>
      </c>
      <c r="B2757" t="s">
        <v>9071</v>
      </c>
      <c r="C2757" t="s">
        <v>4957</v>
      </c>
      <c r="D2757" t="s">
        <v>6038</v>
      </c>
      <c r="E2757" s="121">
        <v>43678</v>
      </c>
      <c r="F2757" t="s">
        <v>3812</v>
      </c>
      <c r="H2757" t="s">
        <v>5769</v>
      </c>
    </row>
    <row r="2758" spans="1:9">
      <c r="A2758" t="s">
        <v>6039</v>
      </c>
      <c r="B2758" t="s">
        <v>9072</v>
      </c>
      <c r="C2758" t="s">
        <v>6040</v>
      </c>
      <c r="D2758" t="s">
        <v>6041</v>
      </c>
      <c r="E2758" s="121">
        <v>43678</v>
      </c>
      <c r="F2758" t="s">
        <v>3812</v>
      </c>
      <c r="H2758" t="s">
        <v>5388</v>
      </c>
    </row>
    <row r="2759" spans="1:9">
      <c r="A2759" t="s">
        <v>5438</v>
      </c>
      <c r="B2759" t="s">
        <v>9073</v>
      </c>
      <c r="C2759" t="s">
        <v>6042</v>
      </c>
      <c r="D2759" t="s">
        <v>6043</v>
      </c>
      <c r="E2759" s="121">
        <v>43678</v>
      </c>
      <c r="F2759" t="s">
        <v>3812</v>
      </c>
      <c r="H2759" t="s">
        <v>5789</v>
      </c>
      <c r="I2759" t="s">
        <v>5953</v>
      </c>
    </row>
    <row r="2760" spans="1:9">
      <c r="A2760" t="s">
        <v>5765</v>
      </c>
      <c r="B2760" t="s">
        <v>9074</v>
      </c>
      <c r="C2760" t="s">
        <v>178</v>
      </c>
      <c r="D2760" t="s">
        <v>6044</v>
      </c>
      <c r="E2760" s="121">
        <v>43679</v>
      </c>
      <c r="F2760" t="s">
        <v>3812</v>
      </c>
      <c r="H2760" t="s">
        <v>6045</v>
      </c>
      <c r="I2760" t="s">
        <v>5949</v>
      </c>
    </row>
    <row r="2761" spans="1:9">
      <c r="A2761" t="s">
        <v>5765</v>
      </c>
      <c r="B2761" t="s">
        <v>9075</v>
      </c>
      <c r="C2761" t="s">
        <v>6046</v>
      </c>
      <c r="D2761" t="s">
        <v>6047</v>
      </c>
      <c r="E2761" s="121">
        <v>43679</v>
      </c>
      <c r="F2761" t="s">
        <v>3812</v>
      </c>
      <c r="H2761" t="s">
        <v>5634</v>
      </c>
      <c r="I2761" t="s">
        <v>5947</v>
      </c>
    </row>
    <row r="2762" spans="1:9">
      <c r="A2762" t="s">
        <v>5765</v>
      </c>
      <c r="B2762" t="s">
        <v>9076</v>
      </c>
      <c r="C2762" t="s">
        <v>6048</v>
      </c>
      <c r="D2762" t="s">
        <v>6049</v>
      </c>
      <c r="E2762" s="121">
        <v>43680</v>
      </c>
      <c r="F2762" t="s">
        <v>3812</v>
      </c>
      <c r="H2762" t="s">
        <v>5493</v>
      </c>
      <c r="I2762" t="s">
        <v>5945</v>
      </c>
    </row>
    <row r="2763" spans="1:9">
      <c r="A2763" t="s">
        <v>5589</v>
      </c>
      <c r="B2763" t="s">
        <v>9077</v>
      </c>
      <c r="C2763" t="s">
        <v>6050</v>
      </c>
      <c r="D2763" t="s">
        <v>6051</v>
      </c>
      <c r="E2763" s="121">
        <v>43680</v>
      </c>
      <c r="F2763" t="s">
        <v>3812</v>
      </c>
      <c r="H2763" t="s">
        <v>5770</v>
      </c>
    </row>
    <row r="2764" spans="1:9">
      <c r="A2764" t="s">
        <v>5589</v>
      </c>
      <c r="B2764" t="s">
        <v>9078</v>
      </c>
      <c r="C2764" t="s">
        <v>4853</v>
      </c>
      <c r="D2764" t="s">
        <v>6052</v>
      </c>
      <c r="E2764" s="121">
        <v>43682</v>
      </c>
      <c r="F2764" t="s">
        <v>3812</v>
      </c>
      <c r="H2764" t="s">
        <v>5610</v>
      </c>
    </row>
    <row r="2765" spans="1:9">
      <c r="A2765" t="s">
        <v>5589</v>
      </c>
      <c r="B2765" t="s">
        <v>9079</v>
      </c>
      <c r="C2765" t="s">
        <v>6053</v>
      </c>
      <c r="D2765" t="s">
        <v>6054</v>
      </c>
      <c r="E2765" s="121">
        <v>43682</v>
      </c>
      <c r="F2765" t="s">
        <v>3812</v>
      </c>
      <c r="H2765" t="s">
        <v>5610</v>
      </c>
    </row>
    <row r="2766" spans="1:9">
      <c r="A2766" t="s">
        <v>5589</v>
      </c>
      <c r="B2766" t="s">
        <v>9080</v>
      </c>
      <c r="C2766" t="s">
        <v>6055</v>
      </c>
      <c r="D2766" t="s">
        <v>6056</v>
      </c>
      <c r="E2766" s="121">
        <v>43682</v>
      </c>
      <c r="F2766" t="s">
        <v>3812</v>
      </c>
      <c r="H2766" t="s">
        <v>5610</v>
      </c>
    </row>
    <row r="2767" spans="1:9">
      <c r="A2767" t="s">
        <v>5306</v>
      </c>
      <c r="B2767" t="s">
        <v>9081</v>
      </c>
      <c r="C2767" t="s">
        <v>6057</v>
      </c>
      <c r="D2767" t="s">
        <v>6058</v>
      </c>
      <c r="E2767" s="121">
        <v>43683</v>
      </c>
      <c r="F2767" t="s">
        <v>4979</v>
      </c>
      <c r="H2767" t="s">
        <v>5679</v>
      </c>
      <c r="I2767" t="s">
        <v>5953</v>
      </c>
    </row>
    <row r="2768" spans="1:9">
      <c r="A2768" t="s">
        <v>5306</v>
      </c>
      <c r="B2768" t="s">
        <v>9082</v>
      </c>
      <c r="C2768" t="s">
        <v>6059</v>
      </c>
      <c r="D2768" t="s">
        <v>6060</v>
      </c>
      <c r="E2768" s="121">
        <v>43683</v>
      </c>
      <c r="F2768" t="s">
        <v>3812</v>
      </c>
      <c r="H2768" t="s">
        <v>5471</v>
      </c>
      <c r="I2768" t="s">
        <v>5948</v>
      </c>
    </row>
    <row r="2769" spans="1:9">
      <c r="A2769" t="s">
        <v>5306</v>
      </c>
      <c r="B2769" t="s">
        <v>9083</v>
      </c>
      <c r="C2769" t="s">
        <v>6061</v>
      </c>
      <c r="D2769" t="s">
        <v>6062</v>
      </c>
      <c r="E2769" s="121">
        <v>43678</v>
      </c>
      <c r="F2769" t="s">
        <v>4979</v>
      </c>
      <c r="H2769" t="s">
        <v>5681</v>
      </c>
      <c r="I2769" t="s">
        <v>5952</v>
      </c>
    </row>
    <row r="2770" spans="1:9">
      <c r="A2770" t="s">
        <v>5438</v>
      </c>
      <c r="B2770" t="s">
        <v>9084</v>
      </c>
      <c r="C2770" t="s">
        <v>6063</v>
      </c>
      <c r="D2770" t="s">
        <v>6064</v>
      </c>
      <c r="E2770" s="121">
        <v>43685</v>
      </c>
      <c r="F2770" t="s">
        <v>3812</v>
      </c>
      <c r="H2770" t="s">
        <v>5795</v>
      </c>
      <c r="I2770" t="s">
        <v>5947</v>
      </c>
    </row>
    <row r="2771" spans="1:9">
      <c r="A2771" t="s">
        <v>5306</v>
      </c>
      <c r="B2771" t="s">
        <v>9085</v>
      </c>
      <c r="C2771" t="s">
        <v>6065</v>
      </c>
      <c r="D2771" t="s">
        <v>6066</v>
      </c>
      <c r="E2771" s="121">
        <v>43687</v>
      </c>
      <c r="F2771" t="s">
        <v>4979</v>
      </c>
      <c r="H2771" t="s">
        <v>5681</v>
      </c>
      <c r="I2771" t="s">
        <v>5946</v>
      </c>
    </row>
    <row r="2772" spans="1:9">
      <c r="A2772" t="s">
        <v>5306</v>
      </c>
      <c r="B2772" t="s">
        <v>9086</v>
      </c>
      <c r="C2772" t="s">
        <v>6067</v>
      </c>
      <c r="D2772" t="s">
        <v>6068</v>
      </c>
      <c r="E2772" s="121">
        <v>43687</v>
      </c>
      <c r="F2772" t="s">
        <v>4979</v>
      </c>
      <c r="H2772" t="s">
        <v>5723</v>
      </c>
      <c r="I2772" t="s">
        <v>5944</v>
      </c>
    </row>
    <row r="2773" spans="1:9">
      <c r="A2773" t="s">
        <v>5340</v>
      </c>
      <c r="B2773" t="s">
        <v>9087</v>
      </c>
      <c r="C2773" t="s">
        <v>6069</v>
      </c>
      <c r="D2773" t="s">
        <v>6070</v>
      </c>
      <c r="E2773" s="121">
        <v>43687</v>
      </c>
      <c r="F2773" t="s">
        <v>3812</v>
      </c>
      <c r="H2773" t="s">
        <v>5802</v>
      </c>
    </row>
    <row r="2774" spans="1:9">
      <c r="A2774" t="s">
        <v>5306</v>
      </c>
      <c r="B2774" t="s">
        <v>9088</v>
      </c>
      <c r="C2774" t="s">
        <v>6071</v>
      </c>
      <c r="D2774" t="s">
        <v>6072</v>
      </c>
      <c r="E2774" s="121">
        <v>43687</v>
      </c>
      <c r="F2774" t="s">
        <v>4979</v>
      </c>
      <c r="H2774" t="s">
        <v>5679</v>
      </c>
      <c r="I2774" t="s">
        <v>5944</v>
      </c>
    </row>
    <row r="2775" spans="1:9">
      <c r="A2775" t="s">
        <v>5306</v>
      </c>
      <c r="B2775" t="s">
        <v>7514</v>
      </c>
      <c r="C2775" t="s">
        <v>2191</v>
      </c>
      <c r="D2775" t="s">
        <v>6073</v>
      </c>
      <c r="E2775" s="121">
        <v>43691</v>
      </c>
      <c r="F2775" t="s">
        <v>4979</v>
      </c>
      <c r="H2775" t="s">
        <v>5723</v>
      </c>
      <c r="I2775" t="s">
        <v>5945</v>
      </c>
    </row>
    <row r="2776" spans="1:9">
      <c r="A2776" t="s">
        <v>5306</v>
      </c>
      <c r="B2776" t="s">
        <v>9089</v>
      </c>
      <c r="C2776" t="s">
        <v>6074</v>
      </c>
      <c r="D2776" t="s">
        <v>6075</v>
      </c>
      <c r="E2776" s="121">
        <v>43690</v>
      </c>
      <c r="F2776" t="s">
        <v>107</v>
      </c>
      <c r="H2776" t="s">
        <v>5743</v>
      </c>
    </row>
    <row r="2777" spans="1:9">
      <c r="A2777" t="s">
        <v>5306</v>
      </c>
      <c r="B2777" t="s">
        <v>9090</v>
      </c>
      <c r="C2777" t="s">
        <v>6076</v>
      </c>
      <c r="D2777" t="s">
        <v>6077</v>
      </c>
      <c r="E2777" s="121">
        <v>43691</v>
      </c>
      <c r="F2777" t="s">
        <v>4979</v>
      </c>
      <c r="H2777" t="s">
        <v>5743</v>
      </c>
      <c r="I2777" t="s">
        <v>5952</v>
      </c>
    </row>
    <row r="2778" spans="1:9">
      <c r="A2778" t="s">
        <v>5306</v>
      </c>
      <c r="B2778" t="s">
        <v>9091</v>
      </c>
      <c r="C2778" t="s">
        <v>6078</v>
      </c>
      <c r="D2778" t="s">
        <v>6079</v>
      </c>
      <c r="E2778" s="121">
        <v>43694</v>
      </c>
      <c r="F2778" t="s">
        <v>4979</v>
      </c>
      <c r="H2778" t="s">
        <v>5707</v>
      </c>
      <c r="I2778" t="s">
        <v>5949</v>
      </c>
    </row>
    <row r="2779" spans="1:9">
      <c r="A2779" t="s">
        <v>5306</v>
      </c>
      <c r="B2779" t="s">
        <v>9092</v>
      </c>
      <c r="C2779" t="s">
        <v>6080</v>
      </c>
      <c r="D2779" t="s">
        <v>6081</v>
      </c>
      <c r="E2779" s="121">
        <v>43697</v>
      </c>
      <c r="F2779" t="s">
        <v>4979</v>
      </c>
      <c r="H2779" t="s">
        <v>5707</v>
      </c>
      <c r="I2779" t="s">
        <v>5945</v>
      </c>
    </row>
    <row r="2780" spans="1:9">
      <c r="A2780" t="s">
        <v>5306</v>
      </c>
      <c r="B2780" t="s">
        <v>9093</v>
      </c>
      <c r="C2780" t="s">
        <v>6082</v>
      </c>
      <c r="D2780" t="s">
        <v>6083</v>
      </c>
      <c r="E2780" s="121">
        <v>43697</v>
      </c>
      <c r="F2780" t="s">
        <v>4979</v>
      </c>
      <c r="H2780" t="s">
        <v>5723</v>
      </c>
      <c r="I2780" t="s">
        <v>5945</v>
      </c>
    </row>
    <row r="2781" spans="1:9">
      <c r="A2781" t="s">
        <v>5306</v>
      </c>
      <c r="B2781" t="s">
        <v>8766</v>
      </c>
      <c r="C2781" t="s">
        <v>4886</v>
      </c>
      <c r="D2781" t="s">
        <v>6084</v>
      </c>
      <c r="E2781" s="121">
        <v>43697</v>
      </c>
      <c r="F2781" t="s">
        <v>4979</v>
      </c>
      <c r="H2781" t="s">
        <v>5723</v>
      </c>
      <c r="I2781" t="s">
        <v>5950</v>
      </c>
    </row>
    <row r="2782" spans="1:9">
      <c r="A2782" t="s">
        <v>5589</v>
      </c>
      <c r="B2782" t="s">
        <v>9094</v>
      </c>
      <c r="C2782" t="s">
        <v>6085</v>
      </c>
      <c r="D2782" t="s">
        <v>6086</v>
      </c>
      <c r="E2782" s="121">
        <v>43689</v>
      </c>
      <c r="F2782" t="s">
        <v>107</v>
      </c>
      <c r="H2782" t="s">
        <v>5785</v>
      </c>
    </row>
    <row r="2783" spans="1:9">
      <c r="A2783" t="s">
        <v>5765</v>
      </c>
      <c r="B2783" t="s">
        <v>9095</v>
      </c>
      <c r="C2783" t="s">
        <v>1312</v>
      </c>
      <c r="D2783" t="s">
        <v>6087</v>
      </c>
      <c r="E2783" s="121">
        <v>43692</v>
      </c>
      <c r="F2783" t="s">
        <v>107</v>
      </c>
      <c r="H2783" t="s">
        <v>5784</v>
      </c>
    </row>
    <row r="2784" spans="1:9">
      <c r="A2784" t="s">
        <v>58</v>
      </c>
      <c r="B2784" t="s">
        <v>9096</v>
      </c>
      <c r="C2784" t="s">
        <v>6088</v>
      </c>
      <c r="D2784" t="s">
        <v>6089</v>
      </c>
      <c r="E2784" s="121">
        <v>43699</v>
      </c>
      <c r="F2784" t="s">
        <v>15</v>
      </c>
      <c r="H2784" t="s">
        <v>6090</v>
      </c>
    </row>
    <row r="2785" spans="1:9">
      <c r="A2785" t="s">
        <v>5306</v>
      </c>
      <c r="B2785" t="s">
        <v>9097</v>
      </c>
      <c r="C2785" t="s">
        <v>6091</v>
      </c>
      <c r="D2785" t="s">
        <v>6092</v>
      </c>
      <c r="E2785" s="121">
        <v>43699</v>
      </c>
      <c r="F2785" t="s">
        <v>4979</v>
      </c>
      <c r="H2785" t="s">
        <v>5679</v>
      </c>
      <c r="I2785" t="s">
        <v>5947</v>
      </c>
    </row>
    <row r="2786" spans="1:9">
      <c r="A2786" t="s">
        <v>5306</v>
      </c>
      <c r="B2786" t="s">
        <v>9098</v>
      </c>
      <c r="C2786" t="s">
        <v>6093</v>
      </c>
      <c r="D2786" t="s">
        <v>6094</v>
      </c>
      <c r="E2786" s="121">
        <v>43699</v>
      </c>
      <c r="F2786" t="s">
        <v>4979</v>
      </c>
      <c r="H2786" t="s">
        <v>5679</v>
      </c>
      <c r="I2786" t="s">
        <v>5944</v>
      </c>
    </row>
    <row r="2787" spans="1:9">
      <c r="A2787" t="s">
        <v>5306</v>
      </c>
      <c r="B2787" t="s">
        <v>9099</v>
      </c>
      <c r="C2787" t="s">
        <v>6095</v>
      </c>
      <c r="D2787" t="s">
        <v>6096</v>
      </c>
      <c r="E2787" s="121">
        <v>43697</v>
      </c>
      <c r="F2787" t="s">
        <v>4979</v>
      </c>
      <c r="H2787" t="s">
        <v>5743</v>
      </c>
      <c r="I2787" t="s">
        <v>5952</v>
      </c>
    </row>
    <row r="2788" spans="1:9">
      <c r="A2788" t="s">
        <v>5306</v>
      </c>
      <c r="B2788" t="s">
        <v>9100</v>
      </c>
      <c r="C2788" t="s">
        <v>6097</v>
      </c>
      <c r="D2788" t="s">
        <v>6098</v>
      </c>
      <c r="E2788" s="121">
        <v>43333</v>
      </c>
      <c r="F2788" t="s">
        <v>4979</v>
      </c>
      <c r="H2788" t="s">
        <v>5743</v>
      </c>
      <c r="I2788" t="s">
        <v>5954</v>
      </c>
    </row>
    <row r="2789" spans="1:9">
      <c r="A2789" t="s">
        <v>5589</v>
      </c>
      <c r="B2789" t="s">
        <v>9101</v>
      </c>
      <c r="C2789" t="s">
        <v>517</v>
      </c>
      <c r="D2789" t="s">
        <v>6099</v>
      </c>
      <c r="E2789" s="121">
        <v>43699</v>
      </c>
      <c r="F2789" t="s">
        <v>3812</v>
      </c>
      <c r="H2789" t="s">
        <v>5380</v>
      </c>
    </row>
    <row r="2790" spans="1:9">
      <c r="A2790" t="s">
        <v>5589</v>
      </c>
      <c r="B2790" t="s">
        <v>9102</v>
      </c>
      <c r="C2790" t="s">
        <v>6100</v>
      </c>
      <c r="D2790" t="s">
        <v>6101</v>
      </c>
      <c r="E2790" s="121">
        <v>43699</v>
      </c>
      <c r="F2790" t="s">
        <v>3812</v>
      </c>
      <c r="H2790" t="s">
        <v>5380</v>
      </c>
    </row>
    <row r="2791" spans="1:9">
      <c r="A2791" t="s">
        <v>5765</v>
      </c>
      <c r="B2791" t="s">
        <v>9103</v>
      </c>
      <c r="C2791" t="s">
        <v>6102</v>
      </c>
      <c r="D2791" t="s">
        <v>6103</v>
      </c>
      <c r="E2791" s="121">
        <v>43700</v>
      </c>
      <c r="F2791" t="s">
        <v>3812</v>
      </c>
      <c r="H2791" t="s">
        <v>5586</v>
      </c>
      <c r="I2791" t="s">
        <v>5953</v>
      </c>
    </row>
    <row r="2792" spans="1:9">
      <c r="A2792" t="s">
        <v>5772</v>
      </c>
      <c r="B2792" t="s">
        <v>9104</v>
      </c>
      <c r="C2792" t="s">
        <v>6104</v>
      </c>
      <c r="D2792" t="s">
        <v>6105</v>
      </c>
      <c r="E2792" s="121">
        <v>43703</v>
      </c>
      <c r="F2792" t="s">
        <v>107</v>
      </c>
      <c r="H2792" t="s">
        <v>5810</v>
      </c>
    </row>
    <row r="2793" spans="1:9">
      <c r="A2793" t="s">
        <v>5306</v>
      </c>
      <c r="B2793" t="s">
        <v>9105</v>
      </c>
      <c r="C2793" t="s">
        <v>6106</v>
      </c>
      <c r="D2793" t="s">
        <v>6107</v>
      </c>
      <c r="E2793" s="121">
        <v>43704</v>
      </c>
      <c r="F2793" t="s">
        <v>107</v>
      </c>
      <c r="H2793" t="s">
        <v>5471</v>
      </c>
    </row>
    <row r="2794" spans="1:9">
      <c r="A2794" t="s">
        <v>58</v>
      </c>
      <c r="B2794" t="s">
        <v>8338</v>
      </c>
      <c r="C2794" t="s">
        <v>3935</v>
      </c>
      <c r="D2794" t="s">
        <v>6108</v>
      </c>
      <c r="E2794" s="121">
        <v>43709</v>
      </c>
      <c r="F2794" t="s">
        <v>15</v>
      </c>
      <c r="H2794" t="s">
        <v>5299</v>
      </c>
    </row>
    <row r="2795" spans="1:9">
      <c r="A2795" t="s">
        <v>58</v>
      </c>
      <c r="B2795" t="s">
        <v>9106</v>
      </c>
      <c r="C2795" t="s">
        <v>5941</v>
      </c>
      <c r="D2795" t="s">
        <v>6109</v>
      </c>
      <c r="E2795" s="121">
        <v>43709</v>
      </c>
      <c r="F2795" t="s">
        <v>15</v>
      </c>
      <c r="H2795" t="s">
        <v>5299</v>
      </c>
    </row>
    <row r="2796" spans="1:9">
      <c r="A2796" t="s">
        <v>5306</v>
      </c>
      <c r="B2796" t="s">
        <v>9107</v>
      </c>
      <c r="C2796" t="s">
        <v>6110</v>
      </c>
      <c r="D2796" t="s">
        <v>6111</v>
      </c>
      <c r="E2796" s="121">
        <v>43711</v>
      </c>
      <c r="F2796" t="s">
        <v>107</v>
      </c>
      <c r="H2796" t="s">
        <v>5695</v>
      </c>
      <c r="I2796" t="s">
        <v>5945</v>
      </c>
    </row>
    <row r="2797" spans="1:9">
      <c r="A2797" t="s">
        <v>5306</v>
      </c>
      <c r="B2797" t="s">
        <v>9108</v>
      </c>
      <c r="C2797" t="s">
        <v>1695</v>
      </c>
      <c r="D2797" t="s">
        <v>6112</v>
      </c>
      <c r="E2797" s="121">
        <v>43711</v>
      </c>
      <c r="F2797" t="s">
        <v>3812</v>
      </c>
      <c r="H2797" t="s">
        <v>5695</v>
      </c>
      <c r="I2797" t="s">
        <v>5951</v>
      </c>
    </row>
    <row r="2798" spans="1:9">
      <c r="A2798" t="s">
        <v>5306</v>
      </c>
      <c r="B2798" t="s">
        <v>9109</v>
      </c>
      <c r="C2798" t="s">
        <v>6113</v>
      </c>
      <c r="D2798" t="s">
        <v>6114</v>
      </c>
      <c r="E2798" s="121">
        <v>43711</v>
      </c>
      <c r="F2798" t="s">
        <v>3812</v>
      </c>
      <c r="H2798" t="s">
        <v>5695</v>
      </c>
      <c r="I2798" t="s">
        <v>5952</v>
      </c>
    </row>
    <row r="2799" spans="1:9">
      <c r="A2799" t="s">
        <v>5438</v>
      </c>
      <c r="B2799" t="s">
        <v>9110</v>
      </c>
      <c r="C2799" t="s">
        <v>6115</v>
      </c>
      <c r="D2799" t="s">
        <v>6116</v>
      </c>
      <c r="E2799" s="121">
        <v>43711</v>
      </c>
      <c r="F2799" t="s">
        <v>3812</v>
      </c>
      <c r="H2799" t="s">
        <v>5790</v>
      </c>
      <c r="I2799" t="s">
        <v>5955</v>
      </c>
    </row>
    <row r="2800" spans="1:9">
      <c r="A2800" t="s">
        <v>5438</v>
      </c>
      <c r="B2800" t="s">
        <v>9111</v>
      </c>
      <c r="C2800" t="s">
        <v>6117</v>
      </c>
      <c r="D2800" t="s">
        <v>6118</v>
      </c>
      <c r="E2800" s="121">
        <v>43711</v>
      </c>
      <c r="F2800" t="s">
        <v>3812</v>
      </c>
      <c r="H2800" t="s">
        <v>6119</v>
      </c>
      <c r="I2800" t="s">
        <v>5947</v>
      </c>
    </row>
    <row r="2801" spans="1:9">
      <c r="A2801" t="s">
        <v>5438</v>
      </c>
      <c r="B2801" t="s">
        <v>9112</v>
      </c>
      <c r="C2801" t="s">
        <v>6120</v>
      </c>
      <c r="D2801" t="s">
        <v>6121</v>
      </c>
      <c r="E2801" s="121">
        <v>43711</v>
      </c>
      <c r="F2801" t="s">
        <v>3812</v>
      </c>
      <c r="H2801" t="s">
        <v>6119</v>
      </c>
      <c r="I2801" t="s">
        <v>5944</v>
      </c>
    </row>
    <row r="2802" spans="1:9">
      <c r="A2802" t="s">
        <v>5638</v>
      </c>
      <c r="B2802" t="s">
        <v>9113</v>
      </c>
      <c r="C2802" t="s">
        <v>2118</v>
      </c>
      <c r="D2802" t="s">
        <v>6122</v>
      </c>
      <c r="E2802" s="121">
        <v>43711</v>
      </c>
      <c r="F2802" t="s">
        <v>3812</v>
      </c>
      <c r="H2802" t="s">
        <v>5435</v>
      </c>
      <c r="I2802" t="s">
        <v>5947</v>
      </c>
    </row>
    <row r="2803" spans="1:9">
      <c r="A2803" t="s">
        <v>5638</v>
      </c>
      <c r="B2803" t="s">
        <v>9114</v>
      </c>
      <c r="C2803" t="s">
        <v>6123</v>
      </c>
      <c r="D2803" t="s">
        <v>6124</v>
      </c>
      <c r="E2803" s="121">
        <v>43711</v>
      </c>
      <c r="F2803" t="s">
        <v>3812</v>
      </c>
      <c r="H2803" t="s">
        <v>5867</v>
      </c>
      <c r="I2803" t="s">
        <v>5946</v>
      </c>
    </row>
    <row r="2804" spans="1:9">
      <c r="A2804" t="s">
        <v>5765</v>
      </c>
      <c r="B2804" t="s">
        <v>9115</v>
      </c>
      <c r="C2804" t="s">
        <v>6125</v>
      </c>
      <c r="D2804" t="s">
        <v>6126</v>
      </c>
      <c r="E2804" s="121">
        <v>43711</v>
      </c>
      <c r="F2804" t="s">
        <v>3812</v>
      </c>
      <c r="H2804" t="s">
        <v>6127</v>
      </c>
      <c r="I2804" t="s">
        <v>5947</v>
      </c>
    </row>
    <row r="2805" spans="1:9">
      <c r="A2805" t="s">
        <v>5765</v>
      </c>
      <c r="B2805" t="s">
        <v>9116</v>
      </c>
      <c r="C2805" t="s">
        <v>6128</v>
      </c>
      <c r="D2805" t="s">
        <v>6129</v>
      </c>
      <c r="E2805" s="121">
        <v>43711</v>
      </c>
      <c r="F2805" t="s">
        <v>3812</v>
      </c>
      <c r="H2805" t="s">
        <v>6130</v>
      </c>
      <c r="I2805" t="s">
        <v>5950</v>
      </c>
    </row>
    <row r="2806" spans="1:9">
      <c r="A2806" t="s">
        <v>5765</v>
      </c>
      <c r="B2806" t="s">
        <v>9117</v>
      </c>
      <c r="C2806" t="s">
        <v>6131</v>
      </c>
      <c r="D2806" t="s">
        <v>6132</v>
      </c>
      <c r="E2806" s="121">
        <v>43711</v>
      </c>
      <c r="F2806" t="s">
        <v>3812</v>
      </c>
      <c r="H2806" t="s">
        <v>5797</v>
      </c>
      <c r="I2806" t="s">
        <v>5953</v>
      </c>
    </row>
    <row r="2807" spans="1:9">
      <c r="A2807" t="s">
        <v>5438</v>
      </c>
      <c r="B2807" t="s">
        <v>9118</v>
      </c>
      <c r="C2807" t="s">
        <v>6133</v>
      </c>
      <c r="D2807" t="s">
        <v>6134</v>
      </c>
      <c r="E2807" s="121">
        <v>43711</v>
      </c>
      <c r="F2807" t="s">
        <v>3812</v>
      </c>
      <c r="H2807" t="s">
        <v>5790</v>
      </c>
      <c r="I2807" t="s">
        <v>5952</v>
      </c>
    </row>
    <row r="2808" spans="1:9">
      <c r="A2808" t="s">
        <v>5438</v>
      </c>
      <c r="B2808" t="s">
        <v>9119</v>
      </c>
      <c r="C2808" t="s">
        <v>2899</v>
      </c>
      <c r="D2808" t="s">
        <v>6135</v>
      </c>
      <c r="E2808" s="121">
        <v>43711</v>
      </c>
      <c r="F2808" t="s">
        <v>3812</v>
      </c>
      <c r="H2808" t="s">
        <v>5445</v>
      </c>
      <c r="I2808" t="s">
        <v>5947</v>
      </c>
    </row>
    <row r="2809" spans="1:9">
      <c r="A2809" t="s">
        <v>5438</v>
      </c>
      <c r="B2809" t="s">
        <v>9120</v>
      </c>
      <c r="C2809" t="s">
        <v>6136</v>
      </c>
      <c r="D2809" t="s">
        <v>6137</v>
      </c>
      <c r="E2809" s="121">
        <v>43711</v>
      </c>
      <c r="F2809" t="s">
        <v>3812</v>
      </c>
      <c r="H2809" t="s">
        <v>1141</v>
      </c>
      <c r="I2809" t="s">
        <v>5944</v>
      </c>
    </row>
    <row r="2810" spans="1:9">
      <c r="A2810" t="s">
        <v>5438</v>
      </c>
      <c r="B2810" t="s">
        <v>9121</v>
      </c>
      <c r="C2810" t="s">
        <v>6138</v>
      </c>
      <c r="D2810" t="s">
        <v>6139</v>
      </c>
      <c r="E2810" s="121">
        <v>43711</v>
      </c>
      <c r="F2810" t="s">
        <v>3812</v>
      </c>
      <c r="H2810" t="s">
        <v>5479</v>
      </c>
      <c r="I2810" t="s">
        <v>5949</v>
      </c>
    </row>
    <row r="2811" spans="1:9">
      <c r="A2811" t="s">
        <v>5438</v>
      </c>
      <c r="B2811" t="s">
        <v>9122</v>
      </c>
      <c r="C2811" t="s">
        <v>6140</v>
      </c>
      <c r="D2811" t="s">
        <v>6141</v>
      </c>
      <c r="E2811" s="121">
        <v>43711</v>
      </c>
      <c r="F2811" t="s">
        <v>3812</v>
      </c>
      <c r="H2811" t="s">
        <v>5540</v>
      </c>
      <c r="I2811" t="s">
        <v>5947</v>
      </c>
    </row>
    <row r="2812" spans="1:9">
      <c r="A2812" t="s">
        <v>5638</v>
      </c>
      <c r="B2812" t="s">
        <v>9123</v>
      </c>
      <c r="C2812" t="s">
        <v>6142</v>
      </c>
      <c r="D2812" t="s">
        <v>6143</v>
      </c>
      <c r="E2812" s="121">
        <v>43711</v>
      </c>
      <c r="F2812" t="s">
        <v>3812</v>
      </c>
      <c r="H2812" t="s">
        <v>5789</v>
      </c>
      <c r="I2812" t="s">
        <v>5947</v>
      </c>
    </row>
    <row r="2813" spans="1:9">
      <c r="A2813" t="s">
        <v>5638</v>
      </c>
      <c r="B2813" t="s">
        <v>9124</v>
      </c>
      <c r="C2813" t="s">
        <v>6144</v>
      </c>
      <c r="D2813" t="s">
        <v>6145</v>
      </c>
      <c r="E2813" s="121">
        <v>43711</v>
      </c>
      <c r="F2813" t="s">
        <v>3812</v>
      </c>
      <c r="H2813" t="s">
        <v>5789</v>
      </c>
      <c r="I2813" t="s">
        <v>5950</v>
      </c>
    </row>
    <row r="2814" spans="1:9">
      <c r="A2814" t="s">
        <v>5638</v>
      </c>
      <c r="B2814" t="s">
        <v>9125</v>
      </c>
      <c r="C2814" t="s">
        <v>6146</v>
      </c>
      <c r="D2814" t="s">
        <v>6147</v>
      </c>
      <c r="E2814" s="121">
        <v>43711</v>
      </c>
      <c r="F2814" t="s">
        <v>3812</v>
      </c>
      <c r="H2814" t="s">
        <v>5609</v>
      </c>
      <c r="I2814" t="s">
        <v>5944</v>
      </c>
    </row>
    <row r="2815" spans="1:9">
      <c r="A2815" t="s">
        <v>5589</v>
      </c>
      <c r="B2815" t="s">
        <v>9126</v>
      </c>
      <c r="C2815" t="s">
        <v>6148</v>
      </c>
      <c r="D2815" t="s">
        <v>6149</v>
      </c>
      <c r="E2815" s="121">
        <v>43711</v>
      </c>
      <c r="F2815" t="s">
        <v>3812</v>
      </c>
      <c r="H2815" t="s">
        <v>5378</v>
      </c>
    </row>
    <row r="2816" spans="1:9">
      <c r="A2816" t="s">
        <v>5589</v>
      </c>
      <c r="B2816" t="s">
        <v>9127</v>
      </c>
      <c r="C2816" t="s">
        <v>6150</v>
      </c>
      <c r="D2816" t="s">
        <v>6151</v>
      </c>
      <c r="E2816" s="121">
        <v>43711</v>
      </c>
      <c r="F2816" t="s">
        <v>3812</v>
      </c>
      <c r="H2816" t="s">
        <v>5766</v>
      </c>
    </row>
    <row r="2817" spans="1:9">
      <c r="A2817" t="s">
        <v>5772</v>
      </c>
      <c r="B2817" t="s">
        <v>9128</v>
      </c>
      <c r="C2817" t="s">
        <v>6152</v>
      </c>
      <c r="D2817" t="s">
        <v>6153</v>
      </c>
      <c r="E2817" s="121">
        <v>43711</v>
      </c>
      <c r="F2817" t="s">
        <v>3812</v>
      </c>
      <c r="H2817" t="s">
        <v>5810</v>
      </c>
    </row>
    <row r="2818" spans="1:9">
      <c r="A2818" t="s">
        <v>5765</v>
      </c>
      <c r="B2818" t="s">
        <v>9129</v>
      </c>
      <c r="C2818" t="s">
        <v>6154</v>
      </c>
      <c r="D2818" t="s">
        <v>6155</v>
      </c>
      <c r="E2818" s="121">
        <v>43711</v>
      </c>
      <c r="F2818" t="s">
        <v>3812</v>
      </c>
      <c r="H2818" t="s">
        <v>5634</v>
      </c>
      <c r="I2818" t="s">
        <v>5944</v>
      </c>
    </row>
    <row r="2819" spans="1:9">
      <c r="A2819" t="s">
        <v>5765</v>
      </c>
      <c r="B2819" t="s">
        <v>9130</v>
      </c>
      <c r="C2819" t="s">
        <v>4863</v>
      </c>
      <c r="D2819" t="s">
        <v>6156</v>
      </c>
      <c r="E2819" s="121">
        <v>43711</v>
      </c>
      <c r="F2819" t="s">
        <v>3812</v>
      </c>
      <c r="H2819" t="s">
        <v>5634</v>
      </c>
      <c r="I2819" t="s">
        <v>5945</v>
      </c>
    </row>
    <row r="2820" spans="1:9">
      <c r="A2820" t="s">
        <v>5306</v>
      </c>
      <c r="B2820" t="s">
        <v>9131</v>
      </c>
      <c r="C2820" t="s">
        <v>1780</v>
      </c>
      <c r="D2820" t="s">
        <v>6157</v>
      </c>
      <c r="E2820" s="121">
        <v>43711</v>
      </c>
      <c r="F2820" t="s">
        <v>4979</v>
      </c>
      <c r="H2820" t="s">
        <v>5723</v>
      </c>
      <c r="I2820" t="s">
        <v>5950</v>
      </c>
    </row>
    <row r="2821" spans="1:9">
      <c r="A2821" t="s">
        <v>5306</v>
      </c>
      <c r="B2821" t="s">
        <v>9132</v>
      </c>
      <c r="C2821" t="s">
        <v>1381</v>
      </c>
      <c r="D2821" t="s">
        <v>6158</v>
      </c>
      <c r="E2821" s="121">
        <v>43712</v>
      </c>
      <c r="F2821" t="s">
        <v>4979</v>
      </c>
      <c r="H2821" t="s">
        <v>5681</v>
      </c>
      <c r="I2821" t="s">
        <v>5946</v>
      </c>
    </row>
    <row r="2822" spans="1:9">
      <c r="A2822" t="s">
        <v>5306</v>
      </c>
      <c r="B2822" t="s">
        <v>8775</v>
      </c>
      <c r="C2822" t="s">
        <v>4903</v>
      </c>
      <c r="D2822" t="s">
        <v>6159</v>
      </c>
      <c r="E2822" s="121">
        <v>43713</v>
      </c>
      <c r="F2822" t="s">
        <v>4979</v>
      </c>
      <c r="H2822" t="s">
        <v>5723</v>
      </c>
      <c r="I2822" t="s">
        <v>5953</v>
      </c>
    </row>
    <row r="2823" spans="1:9">
      <c r="A2823" t="s">
        <v>5306</v>
      </c>
      <c r="B2823" t="s">
        <v>9133</v>
      </c>
      <c r="C2823" t="s">
        <v>6160</v>
      </c>
      <c r="D2823" t="s">
        <v>6161</v>
      </c>
      <c r="E2823" s="121">
        <v>43711</v>
      </c>
      <c r="F2823" t="s">
        <v>4979</v>
      </c>
      <c r="H2823" t="s">
        <v>5707</v>
      </c>
      <c r="I2823" t="s">
        <v>5953</v>
      </c>
    </row>
    <row r="2824" spans="1:9">
      <c r="A2824" t="s">
        <v>5306</v>
      </c>
      <c r="B2824" t="s">
        <v>9134</v>
      </c>
      <c r="C2824" t="s">
        <v>6162</v>
      </c>
      <c r="D2824" t="s">
        <v>6163</v>
      </c>
      <c r="E2824" s="121">
        <v>43617</v>
      </c>
      <c r="F2824" t="s">
        <v>4979</v>
      </c>
      <c r="H2824" t="s">
        <v>5738</v>
      </c>
      <c r="I2824" t="s">
        <v>5949</v>
      </c>
    </row>
    <row r="2825" spans="1:9">
      <c r="A2825" t="s">
        <v>5649</v>
      </c>
      <c r="B2825" t="s">
        <v>9135</v>
      </c>
      <c r="C2825" t="s">
        <v>6164</v>
      </c>
      <c r="D2825" t="s">
        <v>6165</v>
      </c>
      <c r="E2825" s="121">
        <v>43711</v>
      </c>
      <c r="F2825" t="s">
        <v>3812</v>
      </c>
      <c r="H2825" t="s">
        <v>5696</v>
      </c>
    </row>
    <row r="2826" spans="1:9">
      <c r="A2826" t="s">
        <v>5589</v>
      </c>
      <c r="B2826" t="s">
        <v>9136</v>
      </c>
      <c r="C2826" t="s">
        <v>6166</v>
      </c>
      <c r="D2826" t="s">
        <v>6167</v>
      </c>
      <c r="E2826" s="121">
        <v>43711</v>
      </c>
      <c r="F2826" t="s">
        <v>3812</v>
      </c>
      <c r="H2826" t="s">
        <v>5610</v>
      </c>
    </row>
    <row r="2827" spans="1:9">
      <c r="A2827" t="s">
        <v>5765</v>
      </c>
      <c r="B2827" t="s">
        <v>9137</v>
      </c>
      <c r="C2827" t="s">
        <v>6168</v>
      </c>
      <c r="D2827" t="s">
        <v>6169</v>
      </c>
      <c r="E2827" s="121">
        <v>43712</v>
      </c>
      <c r="F2827" t="s">
        <v>3812</v>
      </c>
      <c r="H2827" t="s">
        <v>5586</v>
      </c>
      <c r="I2827" t="s">
        <v>5947</v>
      </c>
    </row>
    <row r="2828" spans="1:9">
      <c r="A2828" t="s">
        <v>5438</v>
      </c>
      <c r="B2828" t="s">
        <v>9138</v>
      </c>
      <c r="C2828" t="s">
        <v>6170</v>
      </c>
      <c r="D2828" t="s">
        <v>6171</v>
      </c>
      <c r="E2828" s="121">
        <v>43711</v>
      </c>
      <c r="F2828" t="s">
        <v>3812</v>
      </c>
      <c r="H2828" t="s">
        <v>6172</v>
      </c>
      <c r="I2828" t="s">
        <v>5953</v>
      </c>
    </row>
    <row r="2829" spans="1:9">
      <c r="A2829" t="s">
        <v>5438</v>
      </c>
      <c r="B2829" t="s">
        <v>9139</v>
      </c>
      <c r="C2829" t="s">
        <v>6173</v>
      </c>
      <c r="D2829" t="s">
        <v>6174</v>
      </c>
      <c r="E2829" s="121">
        <v>43711</v>
      </c>
      <c r="F2829" t="s">
        <v>3812</v>
      </c>
      <c r="H2829" t="s">
        <v>6172</v>
      </c>
      <c r="I2829" t="s">
        <v>5947</v>
      </c>
    </row>
    <row r="2830" spans="1:9">
      <c r="A2830" t="s">
        <v>5765</v>
      </c>
      <c r="B2830" t="s">
        <v>9140</v>
      </c>
      <c r="C2830" t="s">
        <v>6175</v>
      </c>
      <c r="D2830" t="s">
        <v>6176</v>
      </c>
      <c r="E2830" s="121">
        <v>43719</v>
      </c>
      <c r="F2830" t="s">
        <v>3812</v>
      </c>
      <c r="H2830" t="s">
        <v>5603</v>
      </c>
      <c r="I2830" t="s">
        <v>5947</v>
      </c>
    </row>
    <row r="2831" spans="1:9">
      <c r="A2831" t="s">
        <v>58</v>
      </c>
      <c r="B2831" t="s">
        <v>9141</v>
      </c>
      <c r="C2831" t="s">
        <v>6177</v>
      </c>
      <c r="D2831" t="s">
        <v>6178</v>
      </c>
      <c r="E2831" s="121">
        <v>43718</v>
      </c>
      <c r="F2831" t="s">
        <v>15</v>
      </c>
      <c r="H2831" t="s">
        <v>5940</v>
      </c>
    </row>
    <row r="2832" spans="1:9">
      <c r="A2832" t="s">
        <v>58</v>
      </c>
      <c r="B2832" t="s">
        <v>9142</v>
      </c>
      <c r="C2832" t="s">
        <v>6179</v>
      </c>
      <c r="D2832" t="s">
        <v>6180</v>
      </c>
      <c r="E2832" s="121">
        <v>43713</v>
      </c>
      <c r="F2832" t="s">
        <v>15</v>
      </c>
      <c r="H2832" t="s">
        <v>5940</v>
      </c>
    </row>
    <row r="2833" spans="1:9">
      <c r="A2833" t="s">
        <v>5765</v>
      </c>
      <c r="B2833" t="s">
        <v>9143</v>
      </c>
      <c r="C2833" t="s">
        <v>6181</v>
      </c>
      <c r="D2833" t="s">
        <v>6182</v>
      </c>
      <c r="E2833" s="121">
        <v>43717</v>
      </c>
      <c r="F2833" t="s">
        <v>3812</v>
      </c>
      <c r="H2833" t="s">
        <v>6183</v>
      </c>
      <c r="I2833" t="s">
        <v>5953</v>
      </c>
    </row>
    <row r="2834" spans="1:9">
      <c r="A2834" t="s">
        <v>5765</v>
      </c>
      <c r="B2834" t="s">
        <v>9144</v>
      </c>
      <c r="C2834" t="s">
        <v>6184</v>
      </c>
      <c r="D2834" t="s">
        <v>6185</v>
      </c>
      <c r="E2834" s="121">
        <v>43717</v>
      </c>
      <c r="F2834" t="s">
        <v>3812</v>
      </c>
      <c r="H2834" t="s">
        <v>6183</v>
      </c>
      <c r="I2834" t="s">
        <v>5947</v>
      </c>
    </row>
    <row r="2835" spans="1:9">
      <c r="A2835" t="s">
        <v>5306</v>
      </c>
      <c r="B2835" t="s">
        <v>9145</v>
      </c>
      <c r="C2835" t="s">
        <v>5255</v>
      </c>
      <c r="D2835" t="s">
        <v>6186</v>
      </c>
      <c r="E2835" s="121">
        <v>43719</v>
      </c>
      <c r="F2835" t="s">
        <v>4979</v>
      </c>
      <c r="H2835" t="s">
        <v>5695</v>
      </c>
      <c r="I2835" t="s">
        <v>5952</v>
      </c>
    </row>
    <row r="2836" spans="1:9">
      <c r="A2836" t="s">
        <v>5306</v>
      </c>
      <c r="B2836" t="s">
        <v>9146</v>
      </c>
      <c r="C2836" t="s">
        <v>6187</v>
      </c>
      <c r="D2836" t="s">
        <v>6188</v>
      </c>
      <c r="E2836" s="121">
        <v>43719</v>
      </c>
      <c r="F2836" t="s">
        <v>4979</v>
      </c>
      <c r="H2836" t="s">
        <v>5743</v>
      </c>
      <c r="I2836" t="s">
        <v>5954</v>
      </c>
    </row>
    <row r="2837" spans="1:9">
      <c r="A2837" t="s">
        <v>5306</v>
      </c>
      <c r="B2837" t="s">
        <v>9147</v>
      </c>
      <c r="C2837" t="s">
        <v>6189</v>
      </c>
      <c r="D2837" t="s">
        <v>6190</v>
      </c>
      <c r="E2837" s="121">
        <v>43720</v>
      </c>
      <c r="F2837" t="s">
        <v>3812</v>
      </c>
      <c r="H2837" t="s">
        <v>5695</v>
      </c>
      <c r="I2837" t="s">
        <v>5953</v>
      </c>
    </row>
    <row r="2838" spans="1:9">
      <c r="A2838" t="s">
        <v>5306</v>
      </c>
      <c r="B2838" t="s">
        <v>9148</v>
      </c>
      <c r="C2838" t="s">
        <v>6191</v>
      </c>
      <c r="D2838" t="s">
        <v>6192</v>
      </c>
      <c r="E2838" s="121">
        <v>43617</v>
      </c>
      <c r="F2838" t="s">
        <v>4979</v>
      </c>
      <c r="H2838" t="s">
        <v>5738</v>
      </c>
      <c r="I2838" t="s">
        <v>5949</v>
      </c>
    </row>
    <row r="2839" spans="1:9">
      <c r="A2839" t="s">
        <v>5772</v>
      </c>
      <c r="B2839" t="s">
        <v>9149</v>
      </c>
      <c r="C2839" t="s">
        <v>6193</v>
      </c>
      <c r="D2839" t="s">
        <v>6194</v>
      </c>
      <c r="E2839" s="121">
        <v>43720</v>
      </c>
      <c r="F2839" t="s">
        <v>3812</v>
      </c>
      <c r="H2839" t="s">
        <v>5810</v>
      </c>
    </row>
    <row r="2840" spans="1:9">
      <c r="A2840" t="s">
        <v>5765</v>
      </c>
      <c r="B2840" t="s">
        <v>9150</v>
      </c>
      <c r="C2840" t="s">
        <v>6195</v>
      </c>
      <c r="D2840" t="s">
        <v>6196</v>
      </c>
      <c r="E2840" s="121">
        <v>43722</v>
      </c>
      <c r="F2840" t="s">
        <v>3812</v>
      </c>
      <c r="H2840" t="s">
        <v>5735</v>
      </c>
      <c r="I2840" t="s">
        <v>5944</v>
      </c>
    </row>
    <row r="2841" spans="1:9">
      <c r="A2841" t="s">
        <v>5306</v>
      </c>
      <c r="B2841" t="s">
        <v>8706</v>
      </c>
      <c r="C2841" t="s">
        <v>4770</v>
      </c>
      <c r="D2841" t="s">
        <v>6197</v>
      </c>
      <c r="E2841" s="121">
        <v>43722</v>
      </c>
      <c r="F2841" t="s">
        <v>4979</v>
      </c>
      <c r="H2841" t="s">
        <v>5761</v>
      </c>
    </row>
    <row r="2842" spans="1:9">
      <c r="A2842" t="s">
        <v>5306</v>
      </c>
      <c r="B2842" t="s">
        <v>9151</v>
      </c>
      <c r="C2842" t="s">
        <v>6198</v>
      </c>
      <c r="D2842" t="s">
        <v>6199</v>
      </c>
      <c r="E2842" s="121">
        <v>43724</v>
      </c>
      <c r="F2842" t="s">
        <v>107</v>
      </c>
      <c r="H2842" t="s">
        <v>5743</v>
      </c>
    </row>
    <row r="2843" spans="1:9">
      <c r="A2843" t="s">
        <v>5306</v>
      </c>
      <c r="B2843" t="s">
        <v>9152</v>
      </c>
      <c r="C2843" t="s">
        <v>6200</v>
      </c>
      <c r="D2843" t="s">
        <v>6201</v>
      </c>
      <c r="E2843" s="121">
        <v>43725</v>
      </c>
      <c r="F2843" t="s">
        <v>4979</v>
      </c>
      <c r="H2843" t="s">
        <v>5741</v>
      </c>
      <c r="I2843" t="s">
        <v>5953</v>
      </c>
    </row>
    <row r="2844" spans="1:9">
      <c r="A2844" t="s">
        <v>5306</v>
      </c>
      <c r="B2844" t="s">
        <v>9153</v>
      </c>
      <c r="C2844" t="s">
        <v>6202</v>
      </c>
      <c r="D2844" t="s">
        <v>6203</v>
      </c>
      <c r="E2844" s="121">
        <v>43725</v>
      </c>
      <c r="F2844" t="s">
        <v>4979</v>
      </c>
      <c r="H2844" t="s">
        <v>5723</v>
      </c>
      <c r="I2844" t="s">
        <v>5953</v>
      </c>
    </row>
    <row r="2845" spans="1:9">
      <c r="A2845" t="s">
        <v>5306</v>
      </c>
      <c r="B2845" t="s">
        <v>9085</v>
      </c>
      <c r="C2845" t="s">
        <v>6065</v>
      </c>
      <c r="D2845" t="s">
        <v>6204</v>
      </c>
      <c r="E2845" s="121">
        <v>43727</v>
      </c>
      <c r="F2845" t="s">
        <v>4979</v>
      </c>
      <c r="H2845" t="s">
        <v>5743</v>
      </c>
      <c r="I2845" t="s">
        <v>5952</v>
      </c>
    </row>
    <row r="2846" spans="1:9">
      <c r="A2846" t="s">
        <v>5306</v>
      </c>
      <c r="B2846" t="s">
        <v>8438</v>
      </c>
      <c r="C2846" t="s">
        <v>4177</v>
      </c>
      <c r="D2846" t="s">
        <v>6205</v>
      </c>
      <c r="E2846" s="121">
        <v>43728</v>
      </c>
      <c r="F2846" t="s">
        <v>4979</v>
      </c>
      <c r="H2846" t="s">
        <v>5743</v>
      </c>
      <c r="I2846" t="s">
        <v>5954</v>
      </c>
    </row>
    <row r="2847" spans="1:9">
      <c r="A2847" t="s">
        <v>5306</v>
      </c>
      <c r="B2847" t="s">
        <v>9154</v>
      </c>
      <c r="C2847" t="s">
        <v>2176</v>
      </c>
      <c r="D2847" t="s">
        <v>6206</v>
      </c>
      <c r="E2847" s="121">
        <v>43728</v>
      </c>
      <c r="F2847" t="s">
        <v>4979</v>
      </c>
      <c r="H2847" t="s">
        <v>5679</v>
      </c>
      <c r="I2847" t="s">
        <v>5953</v>
      </c>
    </row>
    <row r="2848" spans="1:9">
      <c r="A2848" t="s">
        <v>5306</v>
      </c>
      <c r="B2848" t="s">
        <v>9146</v>
      </c>
      <c r="C2848" t="s">
        <v>6187</v>
      </c>
      <c r="D2848" t="s">
        <v>6207</v>
      </c>
      <c r="E2848" s="121">
        <v>43739</v>
      </c>
      <c r="F2848" t="s">
        <v>4979</v>
      </c>
      <c r="H2848" t="s">
        <v>5681</v>
      </c>
      <c r="I2848" t="s">
        <v>6208</v>
      </c>
    </row>
    <row r="2849" spans="1:9">
      <c r="A2849" t="s">
        <v>58</v>
      </c>
      <c r="B2849" t="s">
        <v>9155</v>
      </c>
      <c r="C2849" t="s">
        <v>6209</v>
      </c>
      <c r="D2849" t="s">
        <v>6210</v>
      </c>
      <c r="E2849" s="121">
        <v>43739</v>
      </c>
      <c r="F2849" t="s">
        <v>15</v>
      </c>
      <c r="H2849" t="s">
        <v>5300</v>
      </c>
    </row>
    <row r="2850" spans="1:9">
      <c r="A2850" t="s">
        <v>5306</v>
      </c>
      <c r="B2850" t="s">
        <v>9156</v>
      </c>
      <c r="C2850" t="s">
        <v>6211</v>
      </c>
      <c r="D2850" t="s">
        <v>6212</v>
      </c>
      <c r="E2850" s="121">
        <v>43739</v>
      </c>
      <c r="F2850" t="s">
        <v>3812</v>
      </c>
      <c r="H2850" t="s">
        <v>5695</v>
      </c>
      <c r="I2850" t="s">
        <v>5952</v>
      </c>
    </row>
    <row r="2851" spans="1:9">
      <c r="A2851" t="s">
        <v>5306</v>
      </c>
      <c r="B2851" t="s">
        <v>8314</v>
      </c>
      <c r="C2851" t="s">
        <v>3881</v>
      </c>
      <c r="D2851" t="s">
        <v>6213</v>
      </c>
      <c r="E2851" s="121">
        <v>43739</v>
      </c>
      <c r="F2851" t="s">
        <v>4979</v>
      </c>
      <c r="H2851" t="s">
        <v>5679</v>
      </c>
      <c r="I2851" t="s">
        <v>5945</v>
      </c>
    </row>
    <row r="2852" spans="1:9">
      <c r="A2852" t="s">
        <v>5765</v>
      </c>
      <c r="B2852" t="s">
        <v>9157</v>
      </c>
      <c r="C2852" t="s">
        <v>6214</v>
      </c>
      <c r="D2852" t="s">
        <v>6215</v>
      </c>
      <c r="E2852" s="121">
        <v>43739</v>
      </c>
      <c r="F2852" t="s">
        <v>3812</v>
      </c>
      <c r="H2852" t="s">
        <v>6130</v>
      </c>
      <c r="I2852" t="s">
        <v>5953</v>
      </c>
    </row>
    <row r="2853" spans="1:9">
      <c r="A2853" t="s">
        <v>5306</v>
      </c>
      <c r="B2853" t="s">
        <v>8553</v>
      </c>
      <c r="C2853" t="s">
        <v>4436</v>
      </c>
      <c r="D2853" t="s">
        <v>6216</v>
      </c>
      <c r="E2853" s="121">
        <v>43739</v>
      </c>
      <c r="F2853" t="s">
        <v>4979</v>
      </c>
      <c r="H2853" t="s">
        <v>5679</v>
      </c>
      <c r="I2853" t="s">
        <v>6217</v>
      </c>
    </row>
    <row r="2854" spans="1:9">
      <c r="A2854" t="s">
        <v>5765</v>
      </c>
      <c r="B2854" t="s">
        <v>9158</v>
      </c>
      <c r="C2854" t="s">
        <v>6218</v>
      </c>
      <c r="D2854" t="s">
        <v>6219</v>
      </c>
      <c r="E2854" s="121">
        <v>43739</v>
      </c>
      <c r="F2854" t="s">
        <v>3812</v>
      </c>
      <c r="H2854" t="s">
        <v>6220</v>
      </c>
      <c r="I2854" t="s">
        <v>5953</v>
      </c>
    </row>
    <row r="2855" spans="1:9">
      <c r="A2855" t="s">
        <v>5438</v>
      </c>
      <c r="B2855" t="s">
        <v>9159</v>
      </c>
      <c r="C2855" t="s">
        <v>6221</v>
      </c>
      <c r="D2855" t="s">
        <v>6222</v>
      </c>
      <c r="E2855" s="121">
        <v>43739</v>
      </c>
      <c r="F2855" t="s">
        <v>3812</v>
      </c>
      <c r="H2855" t="s">
        <v>6119</v>
      </c>
      <c r="I2855" t="s">
        <v>5953</v>
      </c>
    </row>
    <row r="2856" spans="1:9">
      <c r="A2856" t="s">
        <v>5438</v>
      </c>
      <c r="B2856" t="s">
        <v>9160</v>
      </c>
      <c r="C2856" t="s">
        <v>6223</v>
      </c>
      <c r="D2856" t="s">
        <v>6224</v>
      </c>
      <c r="E2856" s="121">
        <v>43739</v>
      </c>
      <c r="F2856" t="s">
        <v>3812</v>
      </c>
      <c r="H2856" t="s">
        <v>6119</v>
      </c>
      <c r="I2856" t="s">
        <v>5947</v>
      </c>
    </row>
    <row r="2857" spans="1:9">
      <c r="A2857" t="s">
        <v>5438</v>
      </c>
      <c r="B2857" t="s">
        <v>9161</v>
      </c>
      <c r="C2857" t="s">
        <v>6225</v>
      </c>
      <c r="D2857" t="s">
        <v>6226</v>
      </c>
      <c r="E2857" s="121">
        <v>43739</v>
      </c>
      <c r="F2857" t="s">
        <v>3812</v>
      </c>
      <c r="H2857" t="s">
        <v>5700</v>
      </c>
      <c r="I2857" t="s">
        <v>5953</v>
      </c>
    </row>
    <row r="2858" spans="1:9">
      <c r="A2858" t="s">
        <v>5438</v>
      </c>
      <c r="B2858" t="s">
        <v>9162</v>
      </c>
      <c r="C2858" t="s">
        <v>6227</v>
      </c>
      <c r="D2858" t="s">
        <v>6228</v>
      </c>
      <c r="E2858" s="121">
        <v>43739</v>
      </c>
      <c r="F2858" t="s">
        <v>3812</v>
      </c>
      <c r="H2858" t="s">
        <v>5733</v>
      </c>
      <c r="I2858" t="s">
        <v>5953</v>
      </c>
    </row>
    <row r="2859" spans="1:9">
      <c r="A2859" t="s">
        <v>5589</v>
      </c>
      <c r="B2859" t="s">
        <v>9163</v>
      </c>
      <c r="C2859" t="s">
        <v>6229</v>
      </c>
      <c r="D2859" t="s">
        <v>6230</v>
      </c>
      <c r="E2859" s="121">
        <v>43739</v>
      </c>
      <c r="F2859" t="s">
        <v>3812</v>
      </c>
      <c r="H2859" t="s">
        <v>5380</v>
      </c>
    </row>
    <row r="2860" spans="1:9">
      <c r="A2860" t="s">
        <v>5772</v>
      </c>
      <c r="B2860" t="s">
        <v>9164</v>
      </c>
      <c r="C2860" t="s">
        <v>2327</v>
      </c>
      <c r="D2860" t="s">
        <v>6231</v>
      </c>
      <c r="E2860" s="121">
        <v>43739</v>
      </c>
      <c r="F2860" t="s">
        <v>3812</v>
      </c>
      <c r="H2860" t="s">
        <v>6232</v>
      </c>
    </row>
    <row r="2861" spans="1:9">
      <c r="A2861" t="s">
        <v>5589</v>
      </c>
      <c r="B2861" t="s">
        <v>9165</v>
      </c>
      <c r="C2861" t="s">
        <v>4679</v>
      </c>
      <c r="D2861" t="s">
        <v>6233</v>
      </c>
      <c r="E2861" s="121">
        <v>43739</v>
      </c>
      <c r="F2861" t="s">
        <v>3812</v>
      </c>
      <c r="H2861" t="s">
        <v>5378</v>
      </c>
    </row>
    <row r="2862" spans="1:9">
      <c r="A2862" t="s">
        <v>5306</v>
      </c>
      <c r="B2862" t="s">
        <v>9166</v>
      </c>
      <c r="C2862" t="s">
        <v>6234</v>
      </c>
      <c r="D2862" t="s">
        <v>6235</v>
      </c>
      <c r="E2862" s="121">
        <v>43739</v>
      </c>
      <c r="F2862" t="s">
        <v>4979</v>
      </c>
      <c r="H2862" t="s">
        <v>5738</v>
      </c>
      <c r="I2862" t="s">
        <v>5947</v>
      </c>
    </row>
    <row r="2863" spans="1:9">
      <c r="A2863" t="s">
        <v>5765</v>
      </c>
      <c r="B2863" t="s">
        <v>9167</v>
      </c>
      <c r="C2863" t="s">
        <v>6236</v>
      </c>
      <c r="D2863" t="s">
        <v>6237</v>
      </c>
      <c r="E2863" s="121">
        <v>43739</v>
      </c>
      <c r="F2863" t="s">
        <v>3812</v>
      </c>
      <c r="H2863" t="s">
        <v>5557</v>
      </c>
      <c r="I2863" t="s">
        <v>5947</v>
      </c>
    </row>
    <row r="2864" spans="1:9">
      <c r="A2864" t="s">
        <v>5765</v>
      </c>
      <c r="B2864" t="s">
        <v>9168</v>
      </c>
      <c r="C2864" t="s">
        <v>6238</v>
      </c>
      <c r="D2864" t="s">
        <v>6239</v>
      </c>
      <c r="E2864" s="121">
        <v>43739</v>
      </c>
      <c r="F2864" t="s">
        <v>3812</v>
      </c>
      <c r="H2864" t="s">
        <v>5586</v>
      </c>
      <c r="I2864" t="s">
        <v>5953</v>
      </c>
    </row>
    <row r="2865" spans="1:9">
      <c r="A2865" t="s">
        <v>5438</v>
      </c>
      <c r="B2865" t="s">
        <v>9169</v>
      </c>
      <c r="C2865" t="s">
        <v>6240</v>
      </c>
      <c r="D2865" t="s">
        <v>6241</v>
      </c>
      <c r="E2865" s="121">
        <v>43740</v>
      </c>
      <c r="F2865" t="s">
        <v>3812</v>
      </c>
      <c r="H2865" t="s">
        <v>1141</v>
      </c>
      <c r="I2865" t="s">
        <v>5953</v>
      </c>
    </row>
    <row r="2866" spans="1:9">
      <c r="A2866" t="s">
        <v>5306</v>
      </c>
      <c r="B2866" t="s">
        <v>9170</v>
      </c>
      <c r="C2866" t="s">
        <v>6242</v>
      </c>
      <c r="D2866" t="s">
        <v>6243</v>
      </c>
      <c r="E2866" s="121">
        <v>43740</v>
      </c>
      <c r="F2866" t="s">
        <v>4979</v>
      </c>
      <c r="H2866" t="s">
        <v>5738</v>
      </c>
      <c r="I2866" t="s">
        <v>6244</v>
      </c>
    </row>
    <row r="2867" spans="1:9">
      <c r="A2867" t="s">
        <v>5306</v>
      </c>
      <c r="B2867" t="s">
        <v>9171</v>
      </c>
      <c r="C2867" t="s">
        <v>6245</v>
      </c>
      <c r="D2867" t="s">
        <v>6246</v>
      </c>
      <c r="E2867" s="121">
        <v>43740</v>
      </c>
      <c r="F2867" t="s">
        <v>4979</v>
      </c>
      <c r="H2867" t="s">
        <v>5679</v>
      </c>
      <c r="I2867" t="s">
        <v>5954</v>
      </c>
    </row>
    <row r="2868" spans="1:9">
      <c r="A2868" t="s">
        <v>58</v>
      </c>
      <c r="B2868" t="s">
        <v>9172</v>
      </c>
      <c r="C2868" t="s">
        <v>6247</v>
      </c>
      <c r="D2868" t="s">
        <v>6248</v>
      </c>
      <c r="E2868" s="121">
        <v>43739</v>
      </c>
      <c r="F2868" t="s">
        <v>15</v>
      </c>
      <c r="H2868" t="s">
        <v>5299</v>
      </c>
    </row>
    <row r="2869" spans="1:9">
      <c r="A2869" t="s">
        <v>58</v>
      </c>
      <c r="B2869" t="s">
        <v>9173</v>
      </c>
      <c r="C2869" t="s">
        <v>6249</v>
      </c>
      <c r="D2869" t="s">
        <v>6250</v>
      </c>
      <c r="E2869" s="121">
        <v>43739</v>
      </c>
      <c r="F2869" t="s">
        <v>15</v>
      </c>
      <c r="H2869" t="s">
        <v>6251</v>
      </c>
    </row>
    <row r="2870" spans="1:9">
      <c r="A2870" t="s">
        <v>58</v>
      </c>
      <c r="B2870" t="s">
        <v>9174</v>
      </c>
      <c r="C2870" t="s">
        <v>6252</v>
      </c>
      <c r="D2870" t="s">
        <v>6253</v>
      </c>
      <c r="E2870" s="121">
        <v>43739</v>
      </c>
      <c r="F2870" t="s">
        <v>15</v>
      </c>
      <c r="H2870" t="s">
        <v>6251</v>
      </c>
    </row>
    <row r="2871" spans="1:9">
      <c r="A2871" t="s">
        <v>5765</v>
      </c>
      <c r="B2871" t="s">
        <v>9175</v>
      </c>
      <c r="C2871" t="s">
        <v>6254</v>
      </c>
      <c r="D2871" t="s">
        <v>6255</v>
      </c>
      <c r="E2871" s="121">
        <v>43745</v>
      </c>
      <c r="F2871" t="s">
        <v>107</v>
      </c>
      <c r="H2871" t="s">
        <v>6256</v>
      </c>
    </row>
    <row r="2872" spans="1:9">
      <c r="A2872" t="s">
        <v>5306</v>
      </c>
      <c r="B2872" t="s">
        <v>6597</v>
      </c>
      <c r="C2872" t="s">
        <v>302</v>
      </c>
      <c r="D2872" t="s">
        <v>6257</v>
      </c>
      <c r="E2872" s="121">
        <v>43745</v>
      </c>
      <c r="F2872" t="s">
        <v>4979</v>
      </c>
      <c r="H2872" t="s">
        <v>5681</v>
      </c>
      <c r="I2872" t="s">
        <v>6258</v>
      </c>
    </row>
    <row r="2873" spans="1:9">
      <c r="A2873" t="s">
        <v>5438</v>
      </c>
      <c r="B2873" t="s">
        <v>9176</v>
      </c>
      <c r="C2873" t="s">
        <v>6259</v>
      </c>
      <c r="D2873" t="s">
        <v>6260</v>
      </c>
      <c r="E2873" s="121">
        <v>43745</v>
      </c>
      <c r="F2873" t="s">
        <v>3812</v>
      </c>
      <c r="H2873" t="s">
        <v>6119</v>
      </c>
      <c r="I2873" t="s">
        <v>5944</v>
      </c>
    </row>
    <row r="2874" spans="1:9">
      <c r="A2874" t="s">
        <v>5438</v>
      </c>
      <c r="B2874" t="s">
        <v>9177</v>
      </c>
      <c r="C2874" t="s">
        <v>6261</v>
      </c>
      <c r="D2874" t="s">
        <v>6262</v>
      </c>
      <c r="E2874" s="121">
        <v>43745</v>
      </c>
      <c r="F2874" t="s">
        <v>3812</v>
      </c>
      <c r="H2874" t="s">
        <v>5479</v>
      </c>
      <c r="I2874" t="s">
        <v>5950</v>
      </c>
    </row>
    <row r="2875" spans="1:9">
      <c r="A2875" t="s">
        <v>5306</v>
      </c>
      <c r="B2875" t="s">
        <v>9178</v>
      </c>
      <c r="C2875" t="s">
        <v>6263</v>
      </c>
      <c r="D2875" t="s">
        <v>6264</v>
      </c>
      <c r="E2875" s="121">
        <v>43747</v>
      </c>
      <c r="F2875" t="s">
        <v>3812</v>
      </c>
      <c r="H2875" t="s">
        <v>6265</v>
      </c>
      <c r="I2875" t="s">
        <v>5947</v>
      </c>
    </row>
    <row r="2876" spans="1:9">
      <c r="A2876" t="s">
        <v>5306</v>
      </c>
      <c r="B2876" t="s">
        <v>8965</v>
      </c>
      <c r="C2876" t="s">
        <v>5281</v>
      </c>
      <c r="D2876" t="s">
        <v>6266</v>
      </c>
      <c r="E2876" s="121">
        <v>43747</v>
      </c>
      <c r="F2876" t="s">
        <v>4979</v>
      </c>
      <c r="H2876" t="s">
        <v>5679</v>
      </c>
      <c r="I2876" t="s">
        <v>6244</v>
      </c>
    </row>
    <row r="2877" spans="1:9">
      <c r="A2877" t="s">
        <v>5589</v>
      </c>
      <c r="B2877" t="s">
        <v>9179</v>
      </c>
      <c r="C2877" t="s">
        <v>6267</v>
      </c>
      <c r="D2877" t="s">
        <v>6268</v>
      </c>
      <c r="E2877" s="121">
        <v>43749</v>
      </c>
      <c r="F2877" t="s">
        <v>3812</v>
      </c>
      <c r="H2877" t="s">
        <v>5769</v>
      </c>
    </row>
    <row r="2878" spans="1:9">
      <c r="A2878" t="s">
        <v>5306</v>
      </c>
      <c r="B2878" t="s">
        <v>9180</v>
      </c>
      <c r="C2878" t="s">
        <v>6269</v>
      </c>
      <c r="D2878" t="s">
        <v>6270</v>
      </c>
      <c r="E2878" s="121">
        <v>43747</v>
      </c>
      <c r="F2878" t="s">
        <v>4979</v>
      </c>
      <c r="H2878" t="s">
        <v>5471</v>
      </c>
      <c r="I2878" t="s">
        <v>5950</v>
      </c>
    </row>
    <row r="2879" spans="1:9">
      <c r="A2879" t="s">
        <v>5306</v>
      </c>
      <c r="B2879" t="s">
        <v>9181</v>
      </c>
      <c r="C2879" t="s">
        <v>9182</v>
      </c>
      <c r="D2879" t="s">
        <v>9183</v>
      </c>
      <c r="E2879" s="121">
        <v>43752</v>
      </c>
      <c r="F2879" t="s">
        <v>4979</v>
      </c>
      <c r="H2879" t="s">
        <v>5679</v>
      </c>
      <c r="I2879" t="s">
        <v>5953</v>
      </c>
    </row>
    <row r="2880" spans="1:9">
      <c r="A2880" t="s">
        <v>5306</v>
      </c>
      <c r="B2880" t="s">
        <v>9184</v>
      </c>
      <c r="C2880" t="s">
        <v>9185</v>
      </c>
      <c r="D2880" t="s">
        <v>9186</v>
      </c>
      <c r="E2880" s="121">
        <v>43752</v>
      </c>
      <c r="F2880" t="s">
        <v>4979</v>
      </c>
      <c r="H2880" t="s">
        <v>5679</v>
      </c>
      <c r="I2880" t="s">
        <v>5945</v>
      </c>
    </row>
    <row r="2881" spans="1:9">
      <c r="A2881" t="s">
        <v>5306</v>
      </c>
      <c r="B2881" t="s">
        <v>9187</v>
      </c>
      <c r="C2881" t="s">
        <v>9188</v>
      </c>
      <c r="D2881" t="s">
        <v>9189</v>
      </c>
      <c r="E2881" s="121">
        <v>43752</v>
      </c>
      <c r="F2881" t="s">
        <v>4979</v>
      </c>
      <c r="H2881" t="s">
        <v>5738</v>
      </c>
      <c r="I2881" t="s">
        <v>5954</v>
      </c>
    </row>
    <row r="2882" spans="1:9">
      <c r="A2882" t="s">
        <v>5306</v>
      </c>
      <c r="B2882" t="s">
        <v>9190</v>
      </c>
      <c r="C2882" t="s">
        <v>9191</v>
      </c>
      <c r="D2882" t="s">
        <v>9192</v>
      </c>
      <c r="E2882" s="121">
        <v>43757</v>
      </c>
      <c r="F2882" t="s">
        <v>176</v>
      </c>
      <c r="H2882" t="s">
        <v>5681</v>
      </c>
      <c r="I2882" t="s">
        <v>5945</v>
      </c>
    </row>
    <row r="2883" spans="1:9">
      <c r="A2883" t="s">
        <v>5765</v>
      </c>
      <c r="B2883" t="s">
        <v>9193</v>
      </c>
      <c r="C2883" t="s">
        <v>9194</v>
      </c>
      <c r="D2883" t="s">
        <v>9195</v>
      </c>
      <c r="E2883" s="121">
        <v>43745</v>
      </c>
      <c r="F2883" t="s">
        <v>203</v>
      </c>
      <c r="H2883" t="s">
        <v>9196</v>
      </c>
    </row>
    <row r="2884" spans="1:9">
      <c r="A2884" t="s">
        <v>5765</v>
      </c>
      <c r="B2884" t="s">
        <v>9197</v>
      </c>
      <c r="C2884" t="s">
        <v>9198</v>
      </c>
      <c r="D2884" t="s">
        <v>9199</v>
      </c>
      <c r="E2884" s="121">
        <v>43756</v>
      </c>
      <c r="F2884" t="s">
        <v>107</v>
      </c>
      <c r="H2884" t="s">
        <v>6256</v>
      </c>
    </row>
    <row r="2885" spans="1:9">
      <c r="A2885" t="s">
        <v>5438</v>
      </c>
      <c r="B2885" t="s">
        <v>9200</v>
      </c>
      <c r="C2885" t="s">
        <v>9201</v>
      </c>
      <c r="D2885" t="s">
        <v>9202</v>
      </c>
      <c r="E2885" s="121">
        <v>43759</v>
      </c>
      <c r="F2885" t="s">
        <v>3812</v>
      </c>
      <c r="H2885" t="s">
        <v>5540</v>
      </c>
      <c r="I2885" t="s">
        <v>5953</v>
      </c>
    </row>
    <row r="2886" spans="1:9">
      <c r="A2886" t="s">
        <v>5765</v>
      </c>
      <c r="B2886" t="s">
        <v>9203</v>
      </c>
      <c r="C2886" t="s">
        <v>9204</v>
      </c>
      <c r="D2886" t="s">
        <v>9205</v>
      </c>
      <c r="E2886" s="121">
        <v>43760</v>
      </c>
      <c r="F2886" t="s">
        <v>3812</v>
      </c>
      <c r="H2886" t="s">
        <v>5667</v>
      </c>
      <c r="I2886" t="s">
        <v>5944</v>
      </c>
    </row>
    <row r="2887" spans="1:9">
      <c r="A2887" t="s">
        <v>5765</v>
      </c>
      <c r="B2887" t="s">
        <v>9206</v>
      </c>
      <c r="C2887" t="s">
        <v>9207</v>
      </c>
      <c r="D2887" t="s">
        <v>9208</v>
      </c>
      <c r="E2887" s="121">
        <v>43762</v>
      </c>
      <c r="F2887" t="s">
        <v>3812</v>
      </c>
      <c r="H2887" t="s">
        <v>5667</v>
      </c>
      <c r="I2887" t="s">
        <v>5945</v>
      </c>
    </row>
    <row r="2888" spans="1:9">
      <c r="A2888" t="s">
        <v>5306</v>
      </c>
      <c r="B2888" t="s">
        <v>9209</v>
      </c>
      <c r="C2888" t="s">
        <v>9210</v>
      </c>
      <c r="D2888" t="s">
        <v>9211</v>
      </c>
      <c r="E2888" s="121">
        <v>43759</v>
      </c>
      <c r="F2888" t="s">
        <v>4979</v>
      </c>
      <c r="H2888" t="s">
        <v>5738</v>
      </c>
      <c r="I2888" t="s">
        <v>5952</v>
      </c>
    </row>
    <row r="2889" spans="1:9">
      <c r="A2889" t="s">
        <v>5306</v>
      </c>
      <c r="B2889" t="s">
        <v>8298</v>
      </c>
      <c r="C2889" t="s">
        <v>3848</v>
      </c>
      <c r="D2889" t="s">
        <v>9212</v>
      </c>
      <c r="E2889" s="121">
        <v>43759</v>
      </c>
      <c r="F2889" t="s">
        <v>107</v>
      </c>
      <c r="H2889" t="s">
        <v>5471</v>
      </c>
      <c r="I2889" t="s">
        <v>5952</v>
      </c>
    </row>
    <row r="2890" spans="1:9">
      <c r="A2890" t="s">
        <v>5438</v>
      </c>
      <c r="B2890" t="s">
        <v>9213</v>
      </c>
      <c r="C2890" t="s">
        <v>9214</v>
      </c>
      <c r="D2890" t="s">
        <v>9215</v>
      </c>
      <c r="E2890" s="121">
        <v>43760</v>
      </c>
      <c r="F2890" t="s">
        <v>203</v>
      </c>
      <c r="H2890" t="s">
        <v>5644</v>
      </c>
    </row>
    <row r="2891" spans="1:9">
      <c r="A2891" t="s">
        <v>5306</v>
      </c>
      <c r="B2891" t="s">
        <v>9216</v>
      </c>
      <c r="C2891" t="s">
        <v>9217</v>
      </c>
      <c r="D2891" t="s">
        <v>9218</v>
      </c>
      <c r="E2891" s="121">
        <v>43766</v>
      </c>
      <c r="F2891" t="s">
        <v>4979</v>
      </c>
      <c r="H2891" t="s">
        <v>5679</v>
      </c>
      <c r="I2891" t="s">
        <v>5949</v>
      </c>
    </row>
    <row r="2892" spans="1:9">
      <c r="A2892" t="s">
        <v>5306</v>
      </c>
      <c r="B2892" t="s">
        <v>7463</v>
      </c>
      <c r="C2892" t="s">
        <v>2086</v>
      </c>
      <c r="D2892" t="s">
        <v>9219</v>
      </c>
      <c r="E2892" s="121">
        <v>43767</v>
      </c>
      <c r="F2892" t="s">
        <v>3812</v>
      </c>
      <c r="H2892" t="s">
        <v>5471</v>
      </c>
      <c r="I2892" t="s">
        <v>5944</v>
      </c>
    </row>
    <row r="2893" spans="1:9">
      <c r="A2893" t="s">
        <v>5306</v>
      </c>
      <c r="B2893" t="s">
        <v>9220</v>
      </c>
      <c r="C2893" t="s">
        <v>9221</v>
      </c>
      <c r="D2893" t="s">
        <v>9222</v>
      </c>
      <c r="E2893" s="121">
        <v>43767</v>
      </c>
      <c r="F2893" t="s">
        <v>3812</v>
      </c>
      <c r="H2893" t="s">
        <v>5471</v>
      </c>
      <c r="I2893" t="s">
        <v>5945</v>
      </c>
    </row>
    <row r="2894" spans="1:9">
      <c r="A2894" t="s">
        <v>5306</v>
      </c>
      <c r="B2894" t="s">
        <v>9223</v>
      </c>
      <c r="C2894" t="s">
        <v>3503</v>
      </c>
      <c r="D2894" t="s">
        <v>9224</v>
      </c>
      <c r="E2894" s="121">
        <v>43770</v>
      </c>
      <c r="F2894" t="s">
        <v>3812</v>
      </c>
      <c r="H2894" t="s">
        <v>6265</v>
      </c>
      <c r="I2894" t="s">
        <v>5949</v>
      </c>
    </row>
    <row r="2895" spans="1:9">
      <c r="A2895" t="s">
        <v>5306</v>
      </c>
      <c r="B2895" t="s">
        <v>9225</v>
      </c>
      <c r="C2895" t="s">
        <v>9226</v>
      </c>
      <c r="D2895" t="s">
        <v>9227</v>
      </c>
      <c r="E2895" s="121">
        <v>43770</v>
      </c>
      <c r="F2895" t="s">
        <v>176</v>
      </c>
      <c r="H2895" t="s">
        <v>5681</v>
      </c>
      <c r="I2895" t="s">
        <v>5953</v>
      </c>
    </row>
    <row r="2896" spans="1:9">
      <c r="A2896" t="s">
        <v>5306</v>
      </c>
      <c r="B2896" t="s">
        <v>9228</v>
      </c>
      <c r="C2896" t="s">
        <v>5034</v>
      </c>
      <c r="D2896" t="s">
        <v>9229</v>
      </c>
      <c r="E2896" s="121">
        <v>43770</v>
      </c>
      <c r="F2896" t="s">
        <v>176</v>
      </c>
      <c r="H2896" t="s">
        <v>5681</v>
      </c>
      <c r="I2896" t="s">
        <v>5949</v>
      </c>
    </row>
    <row r="2897" spans="1:9">
      <c r="A2897" t="s">
        <v>5765</v>
      </c>
      <c r="B2897" t="s">
        <v>9230</v>
      </c>
      <c r="C2897" t="s">
        <v>9231</v>
      </c>
      <c r="D2897" t="s">
        <v>9232</v>
      </c>
      <c r="E2897" s="121">
        <v>43770</v>
      </c>
      <c r="F2897" t="s">
        <v>3812</v>
      </c>
      <c r="H2897" t="s">
        <v>5735</v>
      </c>
      <c r="I2897" t="s">
        <v>5947</v>
      </c>
    </row>
    <row r="2898" spans="1:9">
      <c r="A2898" t="s">
        <v>5438</v>
      </c>
      <c r="B2898" t="s">
        <v>9233</v>
      </c>
      <c r="C2898" t="s">
        <v>9234</v>
      </c>
      <c r="D2898" t="s">
        <v>9235</v>
      </c>
      <c r="E2898" s="121">
        <v>43770</v>
      </c>
      <c r="F2898" t="s">
        <v>3812</v>
      </c>
      <c r="H2898" t="s">
        <v>5700</v>
      </c>
      <c r="I2898" t="s">
        <v>5953</v>
      </c>
    </row>
    <row r="2899" spans="1:9">
      <c r="A2899" t="s">
        <v>5438</v>
      </c>
      <c r="B2899" t="s">
        <v>9236</v>
      </c>
      <c r="C2899" t="s">
        <v>9237</v>
      </c>
      <c r="D2899" t="s">
        <v>9238</v>
      </c>
      <c r="E2899" s="121">
        <v>43770</v>
      </c>
      <c r="F2899" t="s">
        <v>3812</v>
      </c>
      <c r="H2899" t="s">
        <v>5445</v>
      </c>
      <c r="I2899" t="s">
        <v>5945</v>
      </c>
    </row>
    <row r="2900" spans="1:9">
      <c r="A2900" t="s">
        <v>5438</v>
      </c>
      <c r="B2900" t="s">
        <v>9239</v>
      </c>
      <c r="C2900" t="s">
        <v>9240</v>
      </c>
      <c r="D2900" t="s">
        <v>9241</v>
      </c>
      <c r="E2900" s="121">
        <v>43770</v>
      </c>
      <c r="F2900" t="s">
        <v>3812</v>
      </c>
      <c r="H2900" t="s">
        <v>5445</v>
      </c>
      <c r="I2900" t="s">
        <v>5946</v>
      </c>
    </row>
    <row r="2901" spans="1:9">
      <c r="A2901" t="s">
        <v>5638</v>
      </c>
      <c r="B2901" t="s">
        <v>9242</v>
      </c>
      <c r="C2901" t="s">
        <v>9243</v>
      </c>
      <c r="D2901" t="s">
        <v>9244</v>
      </c>
      <c r="E2901" s="121">
        <v>43770</v>
      </c>
      <c r="F2901" t="s">
        <v>3812</v>
      </c>
      <c r="H2901" t="s">
        <v>5609</v>
      </c>
      <c r="I2901" t="s">
        <v>5947</v>
      </c>
    </row>
    <row r="2902" spans="1:9">
      <c r="A2902" t="s">
        <v>5638</v>
      </c>
      <c r="B2902" t="s">
        <v>9245</v>
      </c>
      <c r="C2902" t="s">
        <v>9246</v>
      </c>
      <c r="D2902" t="s">
        <v>9247</v>
      </c>
      <c r="E2902" s="121">
        <v>43770</v>
      </c>
      <c r="F2902" t="s">
        <v>3812</v>
      </c>
      <c r="H2902" t="s">
        <v>5609</v>
      </c>
      <c r="I2902" t="s">
        <v>5949</v>
      </c>
    </row>
    <row r="2903" spans="1:9">
      <c r="A2903" t="s">
        <v>5438</v>
      </c>
      <c r="B2903" t="s">
        <v>9248</v>
      </c>
      <c r="C2903" t="s">
        <v>9249</v>
      </c>
      <c r="D2903" t="s">
        <v>9250</v>
      </c>
      <c r="E2903" s="121">
        <v>43770</v>
      </c>
      <c r="F2903" t="s">
        <v>3812</v>
      </c>
      <c r="H2903" t="s">
        <v>5733</v>
      </c>
      <c r="I2903" t="s">
        <v>5953</v>
      </c>
    </row>
    <row r="2904" spans="1:9">
      <c r="A2904" t="s">
        <v>5772</v>
      </c>
      <c r="B2904" t="s">
        <v>9251</v>
      </c>
      <c r="C2904" t="s">
        <v>9252</v>
      </c>
      <c r="D2904" t="s">
        <v>9253</v>
      </c>
      <c r="E2904" s="121">
        <v>43770</v>
      </c>
      <c r="F2904" t="s">
        <v>3812</v>
      </c>
      <c r="H2904" t="s">
        <v>3977</v>
      </c>
    </row>
    <row r="2905" spans="1:9">
      <c r="A2905" t="s">
        <v>5772</v>
      </c>
      <c r="B2905" t="s">
        <v>9254</v>
      </c>
      <c r="C2905" t="s">
        <v>9255</v>
      </c>
      <c r="D2905" t="s">
        <v>9256</v>
      </c>
      <c r="E2905" s="121">
        <v>43770</v>
      </c>
      <c r="F2905" t="s">
        <v>3812</v>
      </c>
      <c r="H2905" t="s">
        <v>3977</v>
      </c>
    </row>
    <row r="2906" spans="1:9">
      <c r="A2906" t="s">
        <v>5772</v>
      </c>
      <c r="B2906" t="s">
        <v>9257</v>
      </c>
      <c r="C2906" t="s">
        <v>2220</v>
      </c>
      <c r="D2906" t="s">
        <v>9258</v>
      </c>
      <c r="E2906" s="121">
        <v>43770</v>
      </c>
      <c r="F2906" t="s">
        <v>3812</v>
      </c>
      <c r="H2906" t="s">
        <v>3977</v>
      </c>
    </row>
    <row r="2907" spans="1:9">
      <c r="A2907" t="s">
        <v>5306</v>
      </c>
      <c r="B2907" t="s">
        <v>8766</v>
      </c>
      <c r="C2907" t="s">
        <v>4886</v>
      </c>
      <c r="D2907" t="s">
        <v>9259</v>
      </c>
      <c r="E2907" s="121">
        <v>43771</v>
      </c>
      <c r="F2907" t="s">
        <v>4979</v>
      </c>
      <c r="H2907" t="s">
        <v>5681</v>
      </c>
      <c r="I2907" t="s">
        <v>5949</v>
      </c>
    </row>
    <row r="2908" spans="1:9">
      <c r="A2908" t="s">
        <v>58</v>
      </c>
      <c r="B2908" t="s">
        <v>9260</v>
      </c>
      <c r="C2908" t="s">
        <v>9261</v>
      </c>
      <c r="D2908" t="s">
        <v>9262</v>
      </c>
      <c r="E2908" s="121">
        <v>43770</v>
      </c>
      <c r="F2908" t="s">
        <v>15</v>
      </c>
      <c r="H2908" t="s">
        <v>5940</v>
      </c>
    </row>
    <row r="2909" spans="1:9">
      <c r="A2909" t="s">
        <v>5438</v>
      </c>
      <c r="B2909" t="s">
        <v>9263</v>
      </c>
      <c r="C2909" t="s">
        <v>9264</v>
      </c>
      <c r="D2909" t="s">
        <v>9265</v>
      </c>
      <c r="E2909" s="121">
        <v>43774</v>
      </c>
      <c r="F2909" t="s">
        <v>3812</v>
      </c>
      <c r="H2909" t="s">
        <v>5700</v>
      </c>
      <c r="I2909" t="s">
        <v>5953</v>
      </c>
    </row>
    <row r="2910" spans="1:9">
      <c r="A2910" t="s">
        <v>5340</v>
      </c>
      <c r="B2910" t="s">
        <v>9266</v>
      </c>
      <c r="C2910" t="s">
        <v>9267</v>
      </c>
      <c r="D2910" t="s">
        <v>9268</v>
      </c>
      <c r="E2910" s="121">
        <v>43774</v>
      </c>
      <c r="F2910" t="s">
        <v>3812</v>
      </c>
      <c r="H2910" t="s">
        <v>5618</v>
      </c>
    </row>
    <row r="2911" spans="1:9">
      <c r="A2911" t="s">
        <v>5306</v>
      </c>
      <c r="B2911" t="s">
        <v>7584</v>
      </c>
      <c r="C2911" t="s">
        <v>2337</v>
      </c>
      <c r="D2911" t="s">
        <v>9269</v>
      </c>
      <c r="E2911" s="121">
        <v>43776</v>
      </c>
      <c r="F2911" t="s">
        <v>107</v>
      </c>
      <c r="H2911" t="s">
        <v>5679</v>
      </c>
    </row>
    <row r="2912" spans="1:9">
      <c r="A2912" t="s">
        <v>5306</v>
      </c>
      <c r="B2912" t="s">
        <v>8428</v>
      </c>
      <c r="C2912" t="s">
        <v>4152</v>
      </c>
      <c r="D2912" t="s">
        <v>9270</v>
      </c>
      <c r="E2912" s="121">
        <v>43776</v>
      </c>
      <c r="F2912" t="s">
        <v>4979</v>
      </c>
      <c r="H2912" t="s">
        <v>5679</v>
      </c>
      <c r="I2912" t="s">
        <v>5947</v>
      </c>
    </row>
    <row r="2913" spans="1:9">
      <c r="A2913" t="s">
        <v>5306</v>
      </c>
      <c r="B2913" t="s">
        <v>9271</v>
      </c>
      <c r="C2913" t="s">
        <v>9272</v>
      </c>
      <c r="D2913" t="s">
        <v>9273</v>
      </c>
      <c r="E2913" s="121">
        <v>43776</v>
      </c>
      <c r="F2913" t="s">
        <v>3812</v>
      </c>
      <c r="H2913" t="s">
        <v>5695</v>
      </c>
      <c r="I2913" t="s">
        <v>5947</v>
      </c>
    </row>
    <row r="2914" spans="1:9">
      <c r="A2914" t="s">
        <v>5306</v>
      </c>
      <c r="B2914" t="s">
        <v>9274</v>
      </c>
      <c r="C2914" t="s">
        <v>9275</v>
      </c>
      <c r="D2914" t="s">
        <v>9276</v>
      </c>
      <c r="E2914" s="121">
        <v>43776</v>
      </c>
      <c r="F2914" t="s">
        <v>4979</v>
      </c>
      <c r="H2914" t="s">
        <v>5681</v>
      </c>
    </row>
    <row r="2915" spans="1:9">
      <c r="A2915" t="s">
        <v>5306</v>
      </c>
      <c r="B2915" t="s">
        <v>9277</v>
      </c>
      <c r="C2915" t="s">
        <v>9278</v>
      </c>
      <c r="D2915" t="s">
        <v>9279</v>
      </c>
      <c r="E2915" s="121">
        <v>43778</v>
      </c>
      <c r="F2915" t="s">
        <v>3812</v>
      </c>
      <c r="H2915" t="s">
        <v>5471</v>
      </c>
      <c r="I2915" t="s">
        <v>5948</v>
      </c>
    </row>
    <row r="2916" spans="1:9">
      <c r="A2916" t="s">
        <v>5765</v>
      </c>
      <c r="B2916" t="s">
        <v>9280</v>
      </c>
      <c r="C2916" t="s">
        <v>9281</v>
      </c>
      <c r="D2916" t="s">
        <v>9282</v>
      </c>
      <c r="E2916" s="121">
        <v>43780</v>
      </c>
      <c r="F2916" t="s">
        <v>3812</v>
      </c>
      <c r="H2916" t="s">
        <v>5487</v>
      </c>
      <c r="I2916" t="s">
        <v>5947</v>
      </c>
    </row>
    <row r="2917" spans="1:9">
      <c r="A2917" t="s">
        <v>5306</v>
      </c>
      <c r="B2917" t="s">
        <v>9283</v>
      </c>
      <c r="C2917" t="s">
        <v>9284</v>
      </c>
      <c r="D2917" t="s">
        <v>9285</v>
      </c>
      <c r="E2917" s="121">
        <v>43780</v>
      </c>
      <c r="F2917" t="s">
        <v>176</v>
      </c>
      <c r="H2917" t="s">
        <v>5738</v>
      </c>
      <c r="I2917" t="s">
        <v>5948</v>
      </c>
    </row>
    <row r="2918" spans="1:9">
      <c r="A2918" t="s">
        <v>5306</v>
      </c>
      <c r="B2918" t="s">
        <v>9286</v>
      </c>
      <c r="C2918" t="s">
        <v>9287</v>
      </c>
      <c r="D2918" t="s">
        <v>9288</v>
      </c>
      <c r="E2918" s="121">
        <v>43773</v>
      </c>
      <c r="F2918" t="s">
        <v>107</v>
      </c>
      <c r="H2918" t="s">
        <v>5681</v>
      </c>
    </row>
    <row r="2919" spans="1:9">
      <c r="A2919" t="s">
        <v>5306</v>
      </c>
      <c r="B2919" t="s">
        <v>9986</v>
      </c>
      <c r="C2919" t="s">
        <v>9987</v>
      </c>
      <c r="D2919" t="s">
        <v>9988</v>
      </c>
      <c r="E2919" s="121">
        <v>43781</v>
      </c>
      <c r="F2919" t="s">
        <v>176</v>
      </c>
      <c r="H2919" t="s">
        <v>5738</v>
      </c>
      <c r="I2919" t="s">
        <v>5953</v>
      </c>
    </row>
    <row r="2920" spans="1:9">
      <c r="A2920" t="s">
        <v>5306</v>
      </c>
      <c r="B2920" t="s">
        <v>9989</v>
      </c>
      <c r="C2920" t="s">
        <v>9990</v>
      </c>
      <c r="D2920" t="s">
        <v>9991</v>
      </c>
      <c r="E2920" s="121">
        <v>43785</v>
      </c>
      <c r="F2920" t="s">
        <v>107</v>
      </c>
      <c r="H2920" t="s">
        <v>5738</v>
      </c>
    </row>
    <row r="2921" spans="1:9">
      <c r="A2921" t="s">
        <v>5306</v>
      </c>
      <c r="B2921" t="s">
        <v>9992</v>
      </c>
      <c r="C2921" t="s">
        <v>9993</v>
      </c>
      <c r="D2921" t="s">
        <v>9994</v>
      </c>
      <c r="E2921" s="121">
        <v>43785</v>
      </c>
      <c r="F2921" t="s">
        <v>4979</v>
      </c>
      <c r="H2921" t="s">
        <v>5738</v>
      </c>
      <c r="I2921" t="s">
        <v>9995</v>
      </c>
    </row>
    <row r="2922" spans="1:9">
      <c r="A2922" t="s">
        <v>5306</v>
      </c>
      <c r="B2922" t="s">
        <v>9996</v>
      </c>
      <c r="C2922" t="s">
        <v>9997</v>
      </c>
      <c r="D2922" t="s">
        <v>9998</v>
      </c>
      <c r="E2922" s="121">
        <v>43785</v>
      </c>
      <c r="F2922" t="s">
        <v>4979</v>
      </c>
      <c r="H2922" t="s">
        <v>5738</v>
      </c>
      <c r="I2922" t="s">
        <v>9999</v>
      </c>
    </row>
    <row r="2923" spans="1:9">
      <c r="A2923" t="s">
        <v>58</v>
      </c>
      <c r="B2923" t="s">
        <v>10000</v>
      </c>
      <c r="C2923" t="s">
        <v>10001</v>
      </c>
      <c r="D2923" t="s">
        <v>9290</v>
      </c>
      <c r="E2923" s="121">
        <v>43785</v>
      </c>
      <c r="F2923" t="s">
        <v>15</v>
      </c>
      <c r="H2923" t="s">
        <v>5300</v>
      </c>
    </row>
    <row r="2924" spans="1:9">
      <c r="A2924" t="s">
        <v>5765</v>
      </c>
      <c r="B2924" t="s">
        <v>10002</v>
      </c>
      <c r="C2924" t="s">
        <v>10003</v>
      </c>
      <c r="D2924" t="s">
        <v>10004</v>
      </c>
      <c r="E2924" s="121">
        <v>43777</v>
      </c>
      <c r="F2924" t="s">
        <v>107</v>
      </c>
      <c r="H2924" t="s">
        <v>10005</v>
      </c>
    </row>
    <row r="2925" spans="1:9">
      <c r="A2925" t="s">
        <v>5765</v>
      </c>
      <c r="B2925" t="s">
        <v>10006</v>
      </c>
      <c r="C2925" t="s">
        <v>10007</v>
      </c>
      <c r="D2925" t="s">
        <v>10008</v>
      </c>
      <c r="E2925" s="121">
        <v>43784</v>
      </c>
      <c r="F2925" t="s">
        <v>107</v>
      </c>
      <c r="H2925" t="s">
        <v>10009</v>
      </c>
    </row>
    <row r="2926" spans="1:9">
      <c r="A2926" t="s">
        <v>5306</v>
      </c>
      <c r="B2926" t="s">
        <v>10010</v>
      </c>
      <c r="C2926" t="s">
        <v>10011</v>
      </c>
      <c r="D2926" t="s">
        <v>10012</v>
      </c>
      <c r="E2926" s="121">
        <v>43787</v>
      </c>
      <c r="F2926" t="s">
        <v>4979</v>
      </c>
      <c r="H2926" t="s">
        <v>5679</v>
      </c>
      <c r="I2926" t="s">
        <v>5945</v>
      </c>
    </row>
    <row r="2927" spans="1:9">
      <c r="A2927" t="s">
        <v>5306</v>
      </c>
      <c r="B2927" t="s">
        <v>8429</v>
      </c>
      <c r="C2927" t="s">
        <v>4154</v>
      </c>
      <c r="D2927" t="s">
        <v>10013</v>
      </c>
      <c r="E2927" s="121">
        <v>43788</v>
      </c>
      <c r="F2927" t="s">
        <v>4979</v>
      </c>
      <c r="H2927" t="s">
        <v>5679</v>
      </c>
      <c r="I2927" t="s">
        <v>5949</v>
      </c>
    </row>
    <row r="2928" spans="1:9">
      <c r="A2928" t="s">
        <v>5306</v>
      </c>
      <c r="B2928" t="s">
        <v>10014</v>
      </c>
      <c r="C2928" t="s">
        <v>1626</v>
      </c>
      <c r="D2928" t="s">
        <v>10015</v>
      </c>
      <c r="E2928" s="121">
        <v>43788</v>
      </c>
      <c r="F2928" t="s">
        <v>107</v>
      </c>
      <c r="H2928" t="s">
        <v>5741</v>
      </c>
    </row>
    <row r="2929" spans="1:9">
      <c r="A2929" t="s">
        <v>5306</v>
      </c>
      <c r="B2929" t="s">
        <v>10016</v>
      </c>
      <c r="C2929" t="s">
        <v>10017</v>
      </c>
      <c r="D2929" t="s">
        <v>10018</v>
      </c>
      <c r="E2929" s="121">
        <v>43788</v>
      </c>
      <c r="F2929" t="s">
        <v>176</v>
      </c>
      <c r="H2929" t="s">
        <v>5679</v>
      </c>
      <c r="I2929" t="s">
        <v>5948</v>
      </c>
    </row>
    <row r="2930" spans="1:9">
      <c r="A2930" t="s">
        <v>5306</v>
      </c>
      <c r="B2930" t="s">
        <v>10019</v>
      </c>
      <c r="C2930" t="s">
        <v>10020</v>
      </c>
      <c r="D2930" t="s">
        <v>10021</v>
      </c>
      <c r="E2930" s="121">
        <v>43788</v>
      </c>
      <c r="F2930" t="s">
        <v>176</v>
      </c>
      <c r="H2930" t="s">
        <v>5679</v>
      </c>
      <c r="I2930" t="s">
        <v>5946</v>
      </c>
    </row>
    <row r="2931" spans="1:9">
      <c r="A2931" t="s">
        <v>5306</v>
      </c>
      <c r="B2931" t="s">
        <v>10022</v>
      </c>
      <c r="C2931" t="s">
        <v>10023</v>
      </c>
      <c r="D2931" t="s">
        <v>10024</v>
      </c>
      <c r="E2931" s="121">
        <v>43789</v>
      </c>
      <c r="F2931" t="s">
        <v>176</v>
      </c>
      <c r="H2931" t="s">
        <v>5681</v>
      </c>
      <c r="I2931" t="s">
        <v>5955</v>
      </c>
    </row>
    <row r="2932" spans="1:9">
      <c r="A2932" t="s">
        <v>5306</v>
      </c>
      <c r="B2932" t="s">
        <v>9151</v>
      </c>
      <c r="C2932" t="s">
        <v>6198</v>
      </c>
      <c r="D2932" t="s">
        <v>10025</v>
      </c>
      <c r="E2932" s="121">
        <v>43788</v>
      </c>
      <c r="F2932" t="s">
        <v>176</v>
      </c>
      <c r="H2932" t="s">
        <v>5681</v>
      </c>
      <c r="I2932" t="s">
        <v>10026</v>
      </c>
    </row>
    <row r="2933" spans="1:9">
      <c r="A2933" t="s">
        <v>5306</v>
      </c>
      <c r="B2933" t="s">
        <v>10027</v>
      </c>
      <c r="C2933" t="s">
        <v>10028</v>
      </c>
      <c r="D2933" t="s">
        <v>10029</v>
      </c>
      <c r="E2933" s="121">
        <v>43789</v>
      </c>
      <c r="F2933" t="s">
        <v>4979</v>
      </c>
      <c r="H2933" t="s">
        <v>5681</v>
      </c>
      <c r="I2933" t="s">
        <v>6208</v>
      </c>
    </row>
    <row r="2934" spans="1:9">
      <c r="A2934" t="s">
        <v>5306</v>
      </c>
      <c r="B2934" t="s">
        <v>10030</v>
      </c>
      <c r="C2934" t="s">
        <v>10031</v>
      </c>
      <c r="D2934" t="s">
        <v>10032</v>
      </c>
      <c r="E2934" s="121">
        <v>43789</v>
      </c>
      <c r="F2934" t="s">
        <v>4979</v>
      </c>
      <c r="H2934" t="s">
        <v>5738</v>
      </c>
      <c r="I2934" t="s">
        <v>5954</v>
      </c>
    </row>
    <row r="2935" spans="1:9">
      <c r="A2935" t="s">
        <v>5438</v>
      </c>
      <c r="B2935" t="s">
        <v>10033</v>
      </c>
      <c r="C2935" t="s">
        <v>10034</v>
      </c>
      <c r="D2935" t="s">
        <v>10035</v>
      </c>
      <c r="E2935" s="121">
        <v>43787</v>
      </c>
      <c r="F2935" t="s">
        <v>203</v>
      </c>
      <c r="H2935" t="s">
        <v>5644</v>
      </c>
    </row>
    <row r="2936" spans="1:9">
      <c r="A2936" t="s">
        <v>5306</v>
      </c>
      <c r="B2936" t="s">
        <v>10036</v>
      </c>
      <c r="C2936" t="s">
        <v>6214</v>
      </c>
      <c r="D2936" t="s">
        <v>10037</v>
      </c>
      <c r="E2936" s="121">
        <v>43788</v>
      </c>
      <c r="F2936" t="s">
        <v>4979</v>
      </c>
      <c r="H2936" t="s">
        <v>5738</v>
      </c>
      <c r="I2936" t="s">
        <v>5952</v>
      </c>
    </row>
    <row r="2937" spans="1:9">
      <c r="A2937" t="s">
        <v>5765</v>
      </c>
      <c r="B2937" t="s">
        <v>10038</v>
      </c>
      <c r="C2937" t="s">
        <v>508</v>
      </c>
      <c r="D2937" t="s">
        <v>10039</v>
      </c>
      <c r="E2937" s="121">
        <v>43790</v>
      </c>
      <c r="F2937" t="s">
        <v>3812</v>
      </c>
      <c r="H2937" t="s">
        <v>5487</v>
      </c>
      <c r="I2937" t="s">
        <v>5947</v>
      </c>
    </row>
    <row r="2938" spans="1:9">
      <c r="A2938" t="s">
        <v>5306</v>
      </c>
      <c r="B2938" t="s">
        <v>10040</v>
      </c>
      <c r="C2938" t="s">
        <v>10041</v>
      </c>
      <c r="D2938" t="s">
        <v>10042</v>
      </c>
      <c r="E2938" s="121">
        <v>43791</v>
      </c>
      <c r="F2938" t="s">
        <v>107</v>
      </c>
      <c r="H2938" t="s">
        <v>5679</v>
      </c>
    </row>
    <row r="2939" spans="1:9">
      <c r="A2939" t="s">
        <v>5765</v>
      </c>
      <c r="B2939" t="s">
        <v>10043</v>
      </c>
      <c r="C2939" t="s">
        <v>10044</v>
      </c>
      <c r="D2939" t="s">
        <v>10045</v>
      </c>
      <c r="E2939" s="121">
        <v>43798</v>
      </c>
      <c r="F2939" t="s">
        <v>3812</v>
      </c>
      <c r="H2939" t="s">
        <v>5667</v>
      </c>
      <c r="I2939" t="s">
        <v>5949</v>
      </c>
    </row>
    <row r="2940" spans="1:9">
      <c r="A2940" t="s">
        <v>5765</v>
      </c>
      <c r="B2940" t="s">
        <v>10046</v>
      </c>
      <c r="C2940" t="s">
        <v>10047</v>
      </c>
      <c r="D2940" t="s">
        <v>10048</v>
      </c>
      <c r="E2940" s="121">
        <v>43798</v>
      </c>
      <c r="F2940" t="s">
        <v>3812</v>
      </c>
      <c r="H2940" t="s">
        <v>10049</v>
      </c>
      <c r="I2940" t="s">
        <v>5953</v>
      </c>
    </row>
    <row r="2941" spans="1:9">
      <c r="A2941" t="s">
        <v>5765</v>
      </c>
      <c r="B2941" t="s">
        <v>10050</v>
      </c>
      <c r="C2941" t="s">
        <v>10051</v>
      </c>
      <c r="D2941" t="s">
        <v>10052</v>
      </c>
      <c r="E2941" s="121">
        <v>43798</v>
      </c>
      <c r="F2941" t="s">
        <v>3812</v>
      </c>
      <c r="H2941" t="s">
        <v>10049</v>
      </c>
      <c r="I2941" t="s">
        <v>5947</v>
      </c>
    </row>
    <row r="2942" spans="1:9">
      <c r="A2942" t="s">
        <v>5306</v>
      </c>
      <c r="B2942" t="s">
        <v>10053</v>
      </c>
      <c r="C2942" t="s">
        <v>10054</v>
      </c>
      <c r="D2942" t="s">
        <v>10055</v>
      </c>
      <c r="E2942" s="121">
        <v>43801</v>
      </c>
      <c r="F2942" t="s">
        <v>3812</v>
      </c>
      <c r="H2942" t="s">
        <v>5471</v>
      </c>
      <c r="I2942" t="s">
        <v>5947</v>
      </c>
    </row>
    <row r="2943" spans="1:9">
      <c r="A2943" t="s">
        <v>5306</v>
      </c>
      <c r="B2943" t="s">
        <v>8429</v>
      </c>
      <c r="C2943" t="s">
        <v>4154</v>
      </c>
      <c r="D2943" t="s">
        <v>10056</v>
      </c>
      <c r="E2943" s="121">
        <v>43788</v>
      </c>
      <c r="F2943" t="s">
        <v>4979</v>
      </c>
      <c r="H2943" t="s">
        <v>5679</v>
      </c>
      <c r="I2943" t="s">
        <v>5945</v>
      </c>
    </row>
    <row r="2944" spans="1:9">
      <c r="A2944" t="s">
        <v>5306</v>
      </c>
      <c r="B2944" t="s">
        <v>10057</v>
      </c>
      <c r="C2944" t="s">
        <v>3154</v>
      </c>
      <c r="D2944" t="s">
        <v>10058</v>
      </c>
      <c r="E2944" s="121">
        <v>43797</v>
      </c>
      <c r="F2944" t="s">
        <v>176</v>
      </c>
      <c r="H2944" t="s">
        <v>5679</v>
      </c>
      <c r="I2944" t="s">
        <v>5948</v>
      </c>
    </row>
    <row r="2945" spans="1:9">
      <c r="A2945" t="s">
        <v>5306</v>
      </c>
      <c r="B2945" t="s">
        <v>10059</v>
      </c>
      <c r="C2945" t="s">
        <v>10060</v>
      </c>
      <c r="D2945" t="s">
        <v>10061</v>
      </c>
      <c r="E2945" s="121">
        <v>43798</v>
      </c>
      <c r="F2945" t="s">
        <v>176</v>
      </c>
      <c r="H2945" t="s">
        <v>5679</v>
      </c>
      <c r="I2945" t="s">
        <v>5946</v>
      </c>
    </row>
    <row r="2946" spans="1:9">
      <c r="A2946" t="s">
        <v>5306</v>
      </c>
      <c r="B2946" t="s">
        <v>6563</v>
      </c>
      <c r="C2946" t="s">
        <v>234</v>
      </c>
      <c r="D2946" t="s">
        <v>10062</v>
      </c>
      <c r="E2946" s="121">
        <v>43801</v>
      </c>
      <c r="F2946" t="s">
        <v>176</v>
      </c>
      <c r="H2946" t="s">
        <v>5681</v>
      </c>
      <c r="I2946" t="s">
        <v>5955</v>
      </c>
    </row>
    <row r="2947" spans="1:9">
      <c r="A2947" t="s">
        <v>5306</v>
      </c>
      <c r="B2947" t="s">
        <v>10063</v>
      </c>
      <c r="C2947" t="s">
        <v>10064</v>
      </c>
      <c r="D2947" t="s">
        <v>10065</v>
      </c>
      <c r="E2947" s="121">
        <v>43801</v>
      </c>
      <c r="F2947" t="s">
        <v>4979</v>
      </c>
      <c r="H2947" t="s">
        <v>5681</v>
      </c>
      <c r="I2947" t="s">
        <v>6208</v>
      </c>
    </row>
    <row r="2948" spans="1:9">
      <c r="A2948" t="s">
        <v>5306</v>
      </c>
      <c r="B2948" t="s">
        <v>10066</v>
      </c>
      <c r="C2948" t="s">
        <v>10067</v>
      </c>
      <c r="D2948" t="s">
        <v>10068</v>
      </c>
      <c r="E2948" s="121">
        <v>43801</v>
      </c>
      <c r="F2948" t="s">
        <v>4979</v>
      </c>
      <c r="H2948" t="s">
        <v>5738</v>
      </c>
      <c r="I2948" t="s">
        <v>5954</v>
      </c>
    </row>
    <row r="2949" spans="1:9">
      <c r="A2949" t="s">
        <v>5306</v>
      </c>
      <c r="B2949" t="s">
        <v>7109</v>
      </c>
      <c r="C2949" t="s">
        <v>1365</v>
      </c>
      <c r="D2949" t="s">
        <v>10069</v>
      </c>
      <c r="E2949" s="121">
        <v>43801</v>
      </c>
      <c r="F2949" t="s">
        <v>3812</v>
      </c>
      <c r="H2949" t="s">
        <v>5738</v>
      </c>
      <c r="I2949" t="s">
        <v>5950</v>
      </c>
    </row>
    <row r="2950" spans="1:9">
      <c r="A2950" t="s">
        <v>5765</v>
      </c>
      <c r="B2950" t="s">
        <v>10070</v>
      </c>
      <c r="C2950" t="s">
        <v>10071</v>
      </c>
      <c r="D2950" t="s">
        <v>10072</v>
      </c>
      <c r="E2950" s="121">
        <v>43801</v>
      </c>
      <c r="F2950" t="s">
        <v>107</v>
      </c>
      <c r="H2950" t="s">
        <v>10009</v>
      </c>
    </row>
    <row r="2951" spans="1:9">
      <c r="A2951" t="s">
        <v>5765</v>
      </c>
      <c r="B2951" t="s">
        <v>10073</v>
      </c>
      <c r="C2951" t="s">
        <v>10074</v>
      </c>
      <c r="D2951" t="s">
        <v>10075</v>
      </c>
      <c r="E2951" s="121">
        <v>43801</v>
      </c>
      <c r="F2951" t="s">
        <v>3812</v>
      </c>
      <c r="H2951" t="s">
        <v>5667</v>
      </c>
      <c r="I2951" t="s">
        <v>5947</v>
      </c>
    </row>
    <row r="2952" spans="1:9">
      <c r="A2952" t="s">
        <v>5765</v>
      </c>
      <c r="B2952" t="s">
        <v>10076</v>
      </c>
      <c r="C2952" t="s">
        <v>10077</v>
      </c>
      <c r="D2952" t="s">
        <v>10078</v>
      </c>
      <c r="E2952" s="121">
        <v>43801</v>
      </c>
      <c r="F2952" t="s">
        <v>3812</v>
      </c>
      <c r="H2952" t="s">
        <v>5667</v>
      </c>
      <c r="I2952" t="s">
        <v>5945</v>
      </c>
    </row>
    <row r="2953" spans="1:9">
      <c r="A2953" t="s">
        <v>5438</v>
      </c>
      <c r="B2953" t="s">
        <v>10079</v>
      </c>
      <c r="C2953" t="s">
        <v>10080</v>
      </c>
      <c r="D2953" t="s">
        <v>10081</v>
      </c>
      <c r="E2953" s="121">
        <v>43801</v>
      </c>
      <c r="F2953" t="s">
        <v>3812</v>
      </c>
      <c r="H2953" t="s">
        <v>6119</v>
      </c>
      <c r="I2953" t="s">
        <v>5953</v>
      </c>
    </row>
    <row r="2954" spans="1:9">
      <c r="A2954" t="s">
        <v>5438</v>
      </c>
      <c r="B2954" t="s">
        <v>10082</v>
      </c>
      <c r="C2954" t="s">
        <v>10083</v>
      </c>
      <c r="D2954" t="s">
        <v>10084</v>
      </c>
      <c r="E2954" s="121">
        <v>43801</v>
      </c>
      <c r="F2954" t="s">
        <v>3812</v>
      </c>
      <c r="H2954" t="s">
        <v>5540</v>
      </c>
      <c r="I2954" t="s">
        <v>5953</v>
      </c>
    </row>
    <row r="2955" spans="1:9">
      <c r="A2955" t="s">
        <v>5438</v>
      </c>
      <c r="B2955" t="s">
        <v>10085</v>
      </c>
      <c r="C2955" t="s">
        <v>10086</v>
      </c>
      <c r="D2955" t="s">
        <v>10087</v>
      </c>
      <c r="E2955" s="121">
        <v>43801</v>
      </c>
      <c r="F2955" t="s">
        <v>3812</v>
      </c>
      <c r="H2955" t="s">
        <v>6172</v>
      </c>
      <c r="I2955" t="s">
        <v>5953</v>
      </c>
    </row>
    <row r="2956" spans="1:9">
      <c r="A2956" t="s">
        <v>5638</v>
      </c>
      <c r="B2956" t="s">
        <v>10088</v>
      </c>
      <c r="C2956" t="s">
        <v>10089</v>
      </c>
      <c r="D2956" t="s">
        <v>10090</v>
      </c>
      <c r="E2956" s="121">
        <v>43801</v>
      </c>
      <c r="F2956" t="s">
        <v>3812</v>
      </c>
      <c r="H2956" t="s">
        <v>10091</v>
      </c>
      <c r="I2956" t="s">
        <v>5949</v>
      </c>
    </row>
    <row r="2957" spans="1:9">
      <c r="A2957" t="s">
        <v>5765</v>
      </c>
      <c r="B2957" t="s">
        <v>10092</v>
      </c>
      <c r="C2957" t="s">
        <v>10093</v>
      </c>
      <c r="D2957" t="s">
        <v>10094</v>
      </c>
      <c r="E2957" s="121">
        <v>43801</v>
      </c>
      <c r="F2957" t="s">
        <v>3812</v>
      </c>
      <c r="H2957" t="s">
        <v>5734</v>
      </c>
      <c r="I2957" t="s">
        <v>5953</v>
      </c>
    </row>
    <row r="2958" spans="1:9">
      <c r="A2958" t="s">
        <v>5765</v>
      </c>
      <c r="B2958" t="s">
        <v>10095</v>
      </c>
      <c r="C2958" t="s">
        <v>10096</v>
      </c>
      <c r="D2958" t="s">
        <v>10097</v>
      </c>
      <c r="E2958" s="121">
        <v>43801</v>
      </c>
      <c r="F2958" t="s">
        <v>3812</v>
      </c>
      <c r="H2958" t="s">
        <v>5734</v>
      </c>
      <c r="I2958" t="s">
        <v>5947</v>
      </c>
    </row>
    <row r="2959" spans="1:9">
      <c r="A2959" t="s">
        <v>5765</v>
      </c>
      <c r="B2959" t="s">
        <v>10098</v>
      </c>
      <c r="C2959" t="s">
        <v>1314</v>
      </c>
      <c r="D2959" t="s">
        <v>10099</v>
      </c>
      <c r="E2959" s="121">
        <v>43801</v>
      </c>
      <c r="F2959" t="s">
        <v>3812</v>
      </c>
      <c r="H2959" t="s">
        <v>5734</v>
      </c>
      <c r="I2959" t="s">
        <v>5944</v>
      </c>
    </row>
    <row r="2960" spans="1:9">
      <c r="A2960" t="s">
        <v>5765</v>
      </c>
      <c r="B2960" t="s">
        <v>10100</v>
      </c>
      <c r="C2960" t="s">
        <v>10101</v>
      </c>
      <c r="D2960" t="s">
        <v>10102</v>
      </c>
      <c r="E2960" s="121">
        <v>43805</v>
      </c>
      <c r="F2960" t="s">
        <v>3812</v>
      </c>
      <c r="H2960" t="s">
        <v>5487</v>
      </c>
      <c r="I2960" t="s">
        <v>5944</v>
      </c>
    </row>
    <row r="2961" spans="1:9">
      <c r="A2961" t="s">
        <v>58</v>
      </c>
      <c r="B2961" t="s">
        <v>10103</v>
      </c>
      <c r="C2961" t="s">
        <v>10104</v>
      </c>
      <c r="D2961" t="s">
        <v>10105</v>
      </c>
      <c r="E2961" s="121">
        <v>43800</v>
      </c>
      <c r="F2961" t="s">
        <v>15</v>
      </c>
      <c r="H2961" t="s">
        <v>5940</v>
      </c>
    </row>
    <row r="2962" spans="1:9">
      <c r="A2962" t="s">
        <v>5438</v>
      </c>
      <c r="B2962" t="s">
        <v>10106</v>
      </c>
      <c r="C2962" t="s">
        <v>10107</v>
      </c>
      <c r="D2962" t="s">
        <v>10108</v>
      </c>
      <c r="E2962" s="121">
        <v>43808</v>
      </c>
      <c r="F2962" t="s">
        <v>3812</v>
      </c>
      <c r="H2962" t="s">
        <v>6119</v>
      </c>
      <c r="I2962" t="s">
        <v>5944</v>
      </c>
    </row>
    <row r="2963" spans="1:9">
      <c r="A2963" t="s">
        <v>5765</v>
      </c>
      <c r="B2963" t="s">
        <v>10109</v>
      </c>
      <c r="C2963" t="s">
        <v>10110</v>
      </c>
      <c r="D2963" t="s">
        <v>10111</v>
      </c>
      <c r="E2963" s="121">
        <v>43808</v>
      </c>
      <c r="F2963" t="s">
        <v>3812</v>
      </c>
      <c r="H2963" t="s">
        <v>5734</v>
      </c>
      <c r="I2963" t="s">
        <v>5945</v>
      </c>
    </row>
    <row r="2964" spans="1:9">
      <c r="A2964" t="s">
        <v>5765</v>
      </c>
      <c r="B2964" t="s">
        <v>10112</v>
      </c>
      <c r="C2964" t="s">
        <v>10113</v>
      </c>
      <c r="D2964" t="s">
        <v>10114</v>
      </c>
      <c r="E2964" s="121">
        <v>43808</v>
      </c>
      <c r="F2964" t="s">
        <v>3812</v>
      </c>
      <c r="H2964" t="s">
        <v>5734</v>
      </c>
      <c r="I2964" t="s">
        <v>5949</v>
      </c>
    </row>
    <row r="2965" spans="1:9">
      <c r="A2965" t="s">
        <v>5306</v>
      </c>
      <c r="B2965" t="s">
        <v>10115</v>
      </c>
      <c r="C2965" t="s">
        <v>10116</v>
      </c>
      <c r="D2965" t="s">
        <v>10117</v>
      </c>
      <c r="E2965" s="121">
        <v>43809</v>
      </c>
      <c r="F2965" t="s">
        <v>3812</v>
      </c>
      <c r="H2965" t="s">
        <v>5471</v>
      </c>
      <c r="I2965" t="s">
        <v>5950</v>
      </c>
    </row>
    <row r="2966" spans="1:9">
      <c r="A2966" t="s">
        <v>5306</v>
      </c>
      <c r="B2966" t="s">
        <v>10118</v>
      </c>
      <c r="C2966" t="s">
        <v>10119</v>
      </c>
      <c r="D2966" t="s">
        <v>10120</v>
      </c>
      <c r="E2966" s="121">
        <v>43750</v>
      </c>
      <c r="F2966" t="s">
        <v>4979</v>
      </c>
      <c r="H2966" t="s">
        <v>5679</v>
      </c>
      <c r="I2966" t="s">
        <v>5953</v>
      </c>
    </row>
  </sheetData>
  <autoFilter ref="A1:I1549"/>
  <conditionalFormatting sqref="D904:D946">
    <cfRule type="duplicateValues" dxfId="376" priority="328"/>
    <cfRule type="duplicateValues" dxfId="375" priority="329"/>
  </conditionalFormatting>
  <conditionalFormatting sqref="D947:D981">
    <cfRule type="duplicateValues" dxfId="374" priority="326"/>
    <cfRule type="duplicateValues" dxfId="373" priority="327"/>
  </conditionalFormatting>
  <conditionalFormatting sqref="D982:D984">
    <cfRule type="duplicateValues" dxfId="372" priority="324"/>
    <cfRule type="duplicateValues" dxfId="371" priority="325"/>
  </conditionalFormatting>
  <conditionalFormatting sqref="D985:D1144">
    <cfRule type="duplicateValues" dxfId="370" priority="330"/>
    <cfRule type="duplicateValues" dxfId="369" priority="331"/>
  </conditionalFormatting>
  <conditionalFormatting sqref="D1145">
    <cfRule type="duplicateValues" dxfId="368" priority="322"/>
    <cfRule type="duplicateValues" dxfId="367" priority="323"/>
  </conditionalFormatting>
  <conditionalFormatting sqref="D1146:D1173">
    <cfRule type="duplicateValues" dxfId="366" priority="320"/>
    <cfRule type="duplicateValues" dxfId="365" priority="321"/>
  </conditionalFormatting>
  <conditionalFormatting sqref="D1174">
    <cfRule type="duplicateValues" dxfId="364" priority="318"/>
    <cfRule type="duplicateValues" dxfId="363" priority="319"/>
  </conditionalFormatting>
  <conditionalFormatting sqref="D1175">
    <cfRule type="duplicateValues" dxfId="362" priority="316"/>
    <cfRule type="duplicateValues" dxfId="361" priority="317"/>
  </conditionalFormatting>
  <conditionalFormatting sqref="D1192:D1196">
    <cfRule type="duplicateValues" dxfId="360" priority="314"/>
    <cfRule type="duplicateValues" dxfId="359" priority="315"/>
  </conditionalFormatting>
  <conditionalFormatting sqref="D1197:D1204">
    <cfRule type="duplicateValues" dxfId="358" priority="312"/>
    <cfRule type="duplicateValues" dxfId="357" priority="313"/>
  </conditionalFormatting>
  <conditionalFormatting sqref="D1205:D1219">
    <cfRule type="duplicateValues" dxfId="356" priority="310"/>
    <cfRule type="duplicateValues" dxfId="355" priority="311"/>
  </conditionalFormatting>
  <conditionalFormatting sqref="D1176:D1191">
    <cfRule type="duplicateValues" dxfId="354" priority="332"/>
    <cfRule type="duplicateValues" dxfId="353" priority="333"/>
  </conditionalFormatting>
  <conditionalFormatting sqref="D1220:D1250">
    <cfRule type="duplicateValues" dxfId="352" priority="334"/>
    <cfRule type="duplicateValues" dxfId="351" priority="335"/>
  </conditionalFormatting>
  <conditionalFormatting sqref="D1251:D1267">
    <cfRule type="duplicateValues" dxfId="350" priority="306"/>
    <cfRule type="duplicateValues" dxfId="349" priority="307"/>
  </conditionalFormatting>
  <conditionalFormatting sqref="D1251:D1267">
    <cfRule type="duplicateValues" dxfId="348" priority="308"/>
    <cfRule type="duplicateValues" dxfId="347" priority="309"/>
  </conditionalFormatting>
  <conditionalFormatting sqref="D1268:D1273">
    <cfRule type="duplicateValues" dxfId="346" priority="302"/>
    <cfRule type="duplicateValues" dxfId="345" priority="303"/>
  </conditionalFormatting>
  <conditionalFormatting sqref="D1268:D1273">
    <cfRule type="duplicateValues" dxfId="344" priority="304"/>
    <cfRule type="duplicateValues" dxfId="343" priority="305"/>
  </conditionalFormatting>
  <conditionalFormatting sqref="D1278">
    <cfRule type="duplicateValues" dxfId="342" priority="298"/>
    <cfRule type="duplicateValues" dxfId="341" priority="299"/>
  </conditionalFormatting>
  <conditionalFormatting sqref="D1278">
    <cfRule type="duplicateValues" dxfId="340" priority="300"/>
    <cfRule type="duplicateValues" dxfId="339" priority="301"/>
  </conditionalFormatting>
  <conditionalFormatting sqref="D1274:D1277">
    <cfRule type="duplicateValues" dxfId="338" priority="294"/>
    <cfRule type="duplicateValues" dxfId="337" priority="295"/>
  </conditionalFormatting>
  <conditionalFormatting sqref="D1274:D1277">
    <cfRule type="duplicateValues" dxfId="336" priority="296"/>
    <cfRule type="duplicateValues" dxfId="335" priority="297"/>
  </conditionalFormatting>
  <conditionalFormatting sqref="D1279:D1283">
    <cfRule type="duplicateValues" dxfId="334" priority="290"/>
    <cfRule type="duplicateValues" dxfId="333" priority="291"/>
  </conditionalFormatting>
  <conditionalFormatting sqref="D1279:D1283">
    <cfRule type="duplicateValues" dxfId="332" priority="292"/>
    <cfRule type="duplicateValues" dxfId="331" priority="293"/>
  </conditionalFormatting>
  <conditionalFormatting sqref="D1284:D1285">
    <cfRule type="duplicateValues" dxfId="330" priority="286"/>
    <cfRule type="duplicateValues" dxfId="329" priority="287"/>
  </conditionalFormatting>
  <conditionalFormatting sqref="D1284:D1285">
    <cfRule type="duplicateValues" dxfId="328" priority="288"/>
    <cfRule type="duplicateValues" dxfId="327" priority="289"/>
  </conditionalFormatting>
  <conditionalFormatting sqref="D1286:D1296">
    <cfRule type="duplicateValues" dxfId="326" priority="282"/>
    <cfRule type="duplicateValues" dxfId="325" priority="283"/>
  </conditionalFormatting>
  <conditionalFormatting sqref="D1286:D1296">
    <cfRule type="duplicateValues" dxfId="324" priority="284"/>
    <cfRule type="duplicateValues" dxfId="323" priority="285"/>
  </conditionalFormatting>
  <conditionalFormatting sqref="D1350">
    <cfRule type="duplicateValues" dxfId="322" priority="278"/>
    <cfRule type="duplicateValues" dxfId="321" priority="279"/>
  </conditionalFormatting>
  <conditionalFormatting sqref="D1350">
    <cfRule type="duplicateValues" dxfId="320" priority="280"/>
    <cfRule type="duplicateValues" dxfId="319" priority="281"/>
  </conditionalFormatting>
  <conditionalFormatting sqref="D1351:D1382">
    <cfRule type="duplicateValues" dxfId="318" priority="274"/>
    <cfRule type="duplicateValues" dxfId="317" priority="275"/>
  </conditionalFormatting>
  <conditionalFormatting sqref="D1351:D1382">
    <cfRule type="duplicateValues" dxfId="316" priority="276"/>
    <cfRule type="duplicateValues" dxfId="315" priority="277"/>
  </conditionalFormatting>
  <conditionalFormatting sqref="D1383">
    <cfRule type="duplicateValues" dxfId="314" priority="270"/>
    <cfRule type="duplicateValues" dxfId="313" priority="271"/>
  </conditionalFormatting>
  <conditionalFormatting sqref="D1383">
    <cfRule type="duplicateValues" dxfId="312" priority="272"/>
    <cfRule type="duplicateValues" dxfId="311" priority="273"/>
  </conditionalFormatting>
  <conditionalFormatting sqref="D1383">
    <cfRule type="duplicateValues" dxfId="310" priority="269"/>
  </conditionalFormatting>
  <conditionalFormatting sqref="D1384:D1391">
    <cfRule type="duplicateValues" dxfId="309" priority="336"/>
    <cfRule type="duplicateValues" dxfId="308" priority="337"/>
  </conditionalFormatting>
  <conditionalFormatting sqref="D1384:D1391">
    <cfRule type="duplicateValues" dxfId="307" priority="338"/>
  </conditionalFormatting>
  <conditionalFormatting sqref="D1392:D1393">
    <cfRule type="duplicateValues" dxfId="306" priority="266"/>
    <cfRule type="duplicateValues" dxfId="305" priority="267"/>
  </conditionalFormatting>
  <conditionalFormatting sqref="D1392:D1393">
    <cfRule type="duplicateValues" dxfId="304" priority="268"/>
  </conditionalFormatting>
  <conditionalFormatting sqref="D1394:D1402">
    <cfRule type="duplicateValues" dxfId="303" priority="263"/>
    <cfRule type="duplicateValues" dxfId="302" priority="264"/>
  </conditionalFormatting>
  <conditionalFormatting sqref="D1394:D1402">
    <cfRule type="duplicateValues" dxfId="301" priority="265"/>
  </conditionalFormatting>
  <conditionalFormatting sqref="D1403:D1424">
    <cfRule type="duplicateValues" dxfId="300" priority="260"/>
    <cfRule type="duplicateValues" dxfId="299" priority="261"/>
  </conditionalFormatting>
  <conditionalFormatting sqref="D1403:D1424">
    <cfRule type="duplicateValues" dxfId="298" priority="262"/>
  </conditionalFormatting>
  <conditionalFormatting sqref="D1425:D1443">
    <cfRule type="duplicateValues" dxfId="297" priority="257"/>
    <cfRule type="duplicateValues" dxfId="296" priority="258"/>
  </conditionalFormatting>
  <conditionalFormatting sqref="D1425:D1443">
    <cfRule type="duplicateValues" dxfId="295" priority="259"/>
  </conditionalFormatting>
  <conditionalFormatting sqref="D1444:D1456">
    <cfRule type="duplicateValues" dxfId="294" priority="254"/>
    <cfRule type="duplicateValues" dxfId="293" priority="255"/>
  </conditionalFormatting>
  <conditionalFormatting sqref="D1444:D1456">
    <cfRule type="duplicateValues" dxfId="292" priority="256"/>
  </conditionalFormatting>
  <conditionalFormatting sqref="D1457:D1480">
    <cfRule type="duplicateValues" dxfId="291" priority="251"/>
    <cfRule type="duplicateValues" dxfId="290" priority="252"/>
  </conditionalFormatting>
  <conditionalFormatting sqref="D1457:D1480">
    <cfRule type="duplicateValues" dxfId="289" priority="253"/>
  </conditionalFormatting>
  <conditionalFormatting sqref="D1481:D1489">
    <cfRule type="duplicateValues" dxfId="288" priority="248"/>
    <cfRule type="duplicateValues" dxfId="287" priority="249"/>
  </conditionalFormatting>
  <conditionalFormatting sqref="D1481:D1489">
    <cfRule type="duplicateValues" dxfId="286" priority="250"/>
  </conditionalFormatting>
  <conditionalFormatting sqref="D1667:D1708">
    <cfRule type="duplicateValues" dxfId="285" priority="245"/>
    <cfRule type="duplicateValues" dxfId="284" priority="246"/>
  </conditionalFormatting>
  <conditionalFormatting sqref="D1667:D1708">
    <cfRule type="duplicateValues" dxfId="283" priority="247"/>
  </conditionalFormatting>
  <conditionalFormatting sqref="D1490:D1666">
    <cfRule type="duplicateValues" dxfId="282" priority="339"/>
    <cfRule type="duplicateValues" dxfId="281" priority="340"/>
  </conditionalFormatting>
  <conditionalFormatting sqref="D1490:D1666">
    <cfRule type="duplicateValues" dxfId="280" priority="341"/>
  </conditionalFormatting>
  <conditionalFormatting sqref="F1731:F1732">
    <cfRule type="duplicateValues" dxfId="279" priority="243"/>
    <cfRule type="duplicateValues" dxfId="278" priority="244"/>
  </conditionalFormatting>
  <conditionalFormatting sqref="F1731:F1732">
    <cfRule type="duplicateValues" dxfId="277" priority="242"/>
  </conditionalFormatting>
  <conditionalFormatting sqref="F1758:F1760">
    <cfRule type="duplicateValues" dxfId="276" priority="240"/>
    <cfRule type="duplicateValues" dxfId="275" priority="241"/>
  </conditionalFormatting>
  <conditionalFormatting sqref="F1758:F1760">
    <cfRule type="duplicateValues" dxfId="274" priority="239"/>
  </conditionalFormatting>
  <conditionalFormatting sqref="F1758:F1760">
    <cfRule type="duplicateValues" dxfId="273" priority="236"/>
    <cfRule type="duplicateValues" dxfId="272" priority="237"/>
  </conditionalFormatting>
  <conditionalFormatting sqref="F1758:F1760">
    <cfRule type="duplicateValues" dxfId="271" priority="238"/>
  </conditionalFormatting>
  <conditionalFormatting sqref="D1">
    <cfRule type="duplicateValues" dxfId="270" priority="342"/>
  </conditionalFormatting>
  <conditionalFormatting sqref="D1352:D1382 D1221:D1250 D1:D903 D1316:D1349 D1389:D1391 D1494:D1886">
    <cfRule type="duplicateValues" dxfId="269" priority="343"/>
    <cfRule type="duplicateValues" dxfId="268" priority="344"/>
  </conditionalFormatting>
  <conditionalFormatting sqref="D1389:D1391 D1:D1382 D1494:D1886">
    <cfRule type="duplicateValues" dxfId="267" priority="345"/>
  </conditionalFormatting>
  <conditionalFormatting sqref="D1709:D1886">
    <cfRule type="duplicateValues" dxfId="266" priority="346"/>
    <cfRule type="duplicateValues" dxfId="265" priority="347"/>
  </conditionalFormatting>
  <conditionalFormatting sqref="D1709:D1886">
    <cfRule type="duplicateValues" dxfId="264" priority="348"/>
  </conditionalFormatting>
  <conditionalFormatting sqref="D1887:D1888">
    <cfRule type="duplicateValues" dxfId="263" priority="230"/>
    <cfRule type="duplicateValues" dxfId="262" priority="231"/>
  </conditionalFormatting>
  <conditionalFormatting sqref="D1887:D1888">
    <cfRule type="duplicateValues" dxfId="261" priority="232"/>
  </conditionalFormatting>
  <conditionalFormatting sqref="D1887:D1888">
    <cfRule type="duplicateValues" dxfId="260" priority="233"/>
    <cfRule type="duplicateValues" dxfId="259" priority="234"/>
  </conditionalFormatting>
  <conditionalFormatting sqref="D1887:D1888">
    <cfRule type="duplicateValues" dxfId="258" priority="235"/>
  </conditionalFormatting>
  <conditionalFormatting sqref="D1889:D2011">
    <cfRule type="duplicateValues" dxfId="257" priority="349"/>
    <cfRule type="duplicateValues" dxfId="256" priority="350"/>
  </conditionalFormatting>
  <conditionalFormatting sqref="D1889:D2011">
    <cfRule type="duplicateValues" dxfId="255" priority="351"/>
  </conditionalFormatting>
  <conditionalFormatting sqref="D2012:D2076">
    <cfRule type="duplicateValues" dxfId="254" priority="352"/>
    <cfRule type="duplicateValues" dxfId="253" priority="353"/>
  </conditionalFormatting>
  <conditionalFormatting sqref="D2012:D2076">
    <cfRule type="duplicateValues" dxfId="252" priority="354"/>
  </conditionalFormatting>
  <conditionalFormatting sqref="D2077">
    <cfRule type="duplicateValues" dxfId="251" priority="227"/>
    <cfRule type="duplicateValues" dxfId="250" priority="228"/>
  </conditionalFormatting>
  <conditionalFormatting sqref="D2077">
    <cfRule type="duplicateValues" dxfId="249" priority="229"/>
  </conditionalFormatting>
  <conditionalFormatting sqref="D1297:D1349">
    <cfRule type="duplicateValues" dxfId="248" priority="355"/>
    <cfRule type="duplicateValues" dxfId="247" priority="356"/>
  </conditionalFormatting>
  <conditionalFormatting sqref="C2586:C2587 C1:C2136 C2139:C2140 C2144:C2166 C2168:C2169 C2172 C2174:C2197 C2199:C2423 C2425:C2559 C2645 C2758 C2760:C2768 C2810:C2820 C2825:C2832 C2997:C1048576">
    <cfRule type="duplicateValues" dxfId="246" priority="226"/>
  </conditionalFormatting>
  <conditionalFormatting sqref="B1:B2139 B2147:B2151 B2153:B2161 B2163:B2166 B2179:B2180 B2184 B2199:B2210 B2214:B2238 B2259:B2260 B2264:B2267 B2270:B2304 B2309:B2315 B2318:B2323 B2330:B2331 B2334:B2336 B2338:B2341 B2344 B2348:B2355 B2357:B2418 B2429 B2438:B2464 B2488:B2489 B2502 B2506 B2517 B2522:B2523 B2544:B2548 B2763:B2766 B2810:B2819 B2825:B2827 B2830:B2834 B2997:B1048576">
    <cfRule type="duplicateValues" dxfId="245" priority="225"/>
  </conditionalFormatting>
  <conditionalFormatting sqref="C2137">
    <cfRule type="duplicateValues" dxfId="244" priority="224"/>
  </conditionalFormatting>
  <conditionalFormatting sqref="B2140:B2143">
    <cfRule type="duplicateValues" dxfId="243" priority="223"/>
  </conditionalFormatting>
  <conditionalFormatting sqref="C2141:C2143">
    <cfRule type="duplicateValues" dxfId="242" priority="222"/>
  </conditionalFormatting>
  <conditionalFormatting sqref="C2138">
    <cfRule type="duplicateValues" dxfId="241" priority="221"/>
  </conditionalFormatting>
  <conditionalFormatting sqref="B2144:B2146">
    <cfRule type="duplicateValues" dxfId="240" priority="220"/>
  </conditionalFormatting>
  <conditionalFormatting sqref="B2152">
    <cfRule type="duplicateValues" dxfId="239" priority="219"/>
  </conditionalFormatting>
  <conditionalFormatting sqref="B2162">
    <cfRule type="duplicateValues" dxfId="238" priority="218"/>
  </conditionalFormatting>
  <conditionalFormatting sqref="D2167">
    <cfRule type="duplicateValues" dxfId="237" priority="215"/>
    <cfRule type="duplicateValues" dxfId="236" priority="216"/>
  </conditionalFormatting>
  <conditionalFormatting sqref="D2167">
    <cfRule type="duplicateValues" dxfId="235" priority="217"/>
  </conditionalFormatting>
  <conditionalFormatting sqref="C2167">
    <cfRule type="duplicateValues" dxfId="234" priority="214"/>
  </conditionalFormatting>
  <conditionalFormatting sqref="B2167">
    <cfRule type="duplicateValues" dxfId="233" priority="213"/>
  </conditionalFormatting>
  <conditionalFormatting sqref="B2168">
    <cfRule type="duplicateValues" dxfId="232" priority="212"/>
  </conditionalFormatting>
  <conditionalFormatting sqref="D2168">
    <cfRule type="duplicateValues" dxfId="231" priority="209"/>
    <cfRule type="duplicateValues" dxfId="230" priority="210"/>
  </conditionalFormatting>
  <conditionalFormatting sqref="D2168">
    <cfRule type="duplicateValues" dxfId="229" priority="211"/>
  </conditionalFormatting>
  <conditionalFormatting sqref="B2169">
    <cfRule type="duplicateValues" dxfId="228" priority="208"/>
  </conditionalFormatting>
  <conditionalFormatting sqref="B2170">
    <cfRule type="duplicateValues" dxfId="227" priority="207"/>
  </conditionalFormatting>
  <conditionalFormatting sqref="B2171">
    <cfRule type="duplicateValues" dxfId="226" priority="206"/>
  </conditionalFormatting>
  <conditionalFormatting sqref="B2172">
    <cfRule type="duplicateValues" dxfId="225" priority="205"/>
  </conditionalFormatting>
  <conditionalFormatting sqref="C2173">
    <cfRule type="duplicateValues" dxfId="224" priority="204"/>
  </conditionalFormatting>
  <conditionalFormatting sqref="B2173:B2177">
    <cfRule type="duplicateValues" dxfId="223" priority="203"/>
  </conditionalFormatting>
  <conditionalFormatting sqref="D2173:D2177">
    <cfRule type="duplicateValues" dxfId="222" priority="200"/>
    <cfRule type="duplicateValues" dxfId="221" priority="201"/>
  </conditionalFormatting>
  <conditionalFormatting sqref="D2173:D2177">
    <cfRule type="duplicateValues" dxfId="220" priority="202"/>
  </conditionalFormatting>
  <conditionalFormatting sqref="B2178:B2180">
    <cfRule type="duplicateValues" dxfId="219" priority="199"/>
  </conditionalFormatting>
  <conditionalFormatting sqref="B2181:B2183">
    <cfRule type="duplicateValues" dxfId="218" priority="198"/>
  </conditionalFormatting>
  <conditionalFormatting sqref="B2181:B2183">
    <cfRule type="duplicateValues" dxfId="217" priority="197"/>
  </conditionalFormatting>
  <conditionalFormatting sqref="B2185:B2197">
    <cfRule type="duplicateValues" dxfId="216" priority="357"/>
  </conditionalFormatting>
  <conditionalFormatting sqref="C2198">
    <cfRule type="duplicateValues" dxfId="215" priority="196"/>
  </conditionalFormatting>
  <conditionalFormatting sqref="B2198">
    <cfRule type="duplicateValues" dxfId="214" priority="195"/>
  </conditionalFormatting>
  <conditionalFormatting sqref="B2211:B2213">
    <cfRule type="duplicateValues" dxfId="213" priority="194"/>
  </conditionalFormatting>
  <conditionalFormatting sqref="D2178:D2341">
    <cfRule type="duplicateValues" dxfId="212" priority="358"/>
    <cfRule type="duplicateValues" dxfId="211" priority="359"/>
  </conditionalFormatting>
  <conditionalFormatting sqref="D2178:D2341">
    <cfRule type="duplicateValues" dxfId="210" priority="360"/>
  </conditionalFormatting>
  <conditionalFormatting sqref="B2239:B2251">
    <cfRule type="duplicateValues" dxfId="209" priority="361"/>
  </conditionalFormatting>
  <conditionalFormatting sqref="B2252:B2258">
    <cfRule type="duplicateValues" dxfId="208" priority="193"/>
  </conditionalFormatting>
  <conditionalFormatting sqref="B2261:B2262">
    <cfRule type="duplicateValues" dxfId="207" priority="192"/>
  </conditionalFormatting>
  <conditionalFormatting sqref="B2263">
    <cfRule type="duplicateValues" dxfId="206" priority="191"/>
  </conditionalFormatting>
  <conditionalFormatting sqref="B2268:B2269">
    <cfRule type="duplicateValues" dxfId="205" priority="190"/>
  </conditionalFormatting>
  <conditionalFormatting sqref="B2305:B2308">
    <cfRule type="duplicateValues" dxfId="204" priority="189"/>
  </conditionalFormatting>
  <conditionalFormatting sqref="B2316:B2317">
    <cfRule type="duplicateValues" dxfId="203" priority="188"/>
  </conditionalFormatting>
  <conditionalFormatting sqref="B2324:B2329">
    <cfRule type="duplicateValues" dxfId="202" priority="187"/>
  </conditionalFormatting>
  <conditionalFormatting sqref="B2332:B2333">
    <cfRule type="duplicateValues" dxfId="201" priority="186"/>
  </conditionalFormatting>
  <conditionalFormatting sqref="B2337">
    <cfRule type="duplicateValues" dxfId="200" priority="185"/>
  </conditionalFormatting>
  <conditionalFormatting sqref="B2342:B2343">
    <cfRule type="duplicateValues" dxfId="199" priority="184"/>
  </conditionalFormatting>
  <conditionalFormatting sqref="B2345:B2347">
    <cfRule type="duplicateValues" dxfId="198" priority="183"/>
  </conditionalFormatting>
  <conditionalFormatting sqref="B2356">
    <cfRule type="duplicateValues" dxfId="197" priority="182"/>
  </conditionalFormatting>
  <conditionalFormatting sqref="B2419">
    <cfRule type="duplicateValues" dxfId="196" priority="181"/>
  </conditionalFormatting>
  <conditionalFormatting sqref="B2420">
    <cfRule type="duplicateValues" dxfId="195" priority="180"/>
  </conditionalFormatting>
  <conditionalFormatting sqref="B2421:B2423">
    <cfRule type="duplicateValues" dxfId="194" priority="179"/>
  </conditionalFormatting>
  <conditionalFormatting sqref="C2424">
    <cfRule type="duplicateValues" dxfId="193" priority="178"/>
  </conditionalFormatting>
  <conditionalFormatting sqref="B2424:B2428">
    <cfRule type="duplicateValues" dxfId="192" priority="177"/>
  </conditionalFormatting>
  <conditionalFormatting sqref="B2430">
    <cfRule type="duplicateValues" dxfId="191" priority="176"/>
  </conditionalFormatting>
  <conditionalFormatting sqref="B2431">
    <cfRule type="duplicateValues" dxfId="190" priority="175"/>
  </conditionalFormatting>
  <conditionalFormatting sqref="D2078:D2166 D2169:D2172 D2342:D2559">
    <cfRule type="duplicateValues" dxfId="189" priority="362"/>
    <cfRule type="duplicateValues" dxfId="188" priority="363"/>
  </conditionalFormatting>
  <conditionalFormatting sqref="D2078:D2166 D2169:D2172 D2342:D2559">
    <cfRule type="duplicateValues" dxfId="187" priority="364"/>
  </conditionalFormatting>
  <conditionalFormatting sqref="B2432:B2437">
    <cfRule type="duplicateValues" dxfId="186" priority="365"/>
  </conditionalFormatting>
  <conditionalFormatting sqref="B2465:B2487">
    <cfRule type="duplicateValues" dxfId="185" priority="174"/>
  </conditionalFormatting>
  <conditionalFormatting sqref="B2490:B2500">
    <cfRule type="duplicateValues" dxfId="184" priority="173"/>
  </conditionalFormatting>
  <conditionalFormatting sqref="B2501">
    <cfRule type="duplicateValues" dxfId="183" priority="172"/>
  </conditionalFormatting>
  <conditionalFormatting sqref="B2503:B2505">
    <cfRule type="duplicateValues" dxfId="182" priority="171"/>
  </conditionalFormatting>
  <conditionalFormatting sqref="B2507:B2516">
    <cfRule type="duplicateValues" dxfId="181" priority="170"/>
  </conditionalFormatting>
  <conditionalFormatting sqref="B2518:B2521">
    <cfRule type="duplicateValues" dxfId="180" priority="169"/>
  </conditionalFormatting>
  <conditionalFormatting sqref="B2524:B2527">
    <cfRule type="duplicateValues" dxfId="179" priority="168"/>
  </conditionalFormatting>
  <conditionalFormatting sqref="B2528">
    <cfRule type="duplicateValues" dxfId="178" priority="167"/>
  </conditionalFormatting>
  <conditionalFormatting sqref="B2529:B2537">
    <cfRule type="duplicateValues" dxfId="177" priority="166"/>
  </conditionalFormatting>
  <conditionalFormatting sqref="B2538:B2539">
    <cfRule type="duplicateValues" dxfId="176" priority="165"/>
  </conditionalFormatting>
  <conditionalFormatting sqref="B2540">
    <cfRule type="duplicateValues" dxfId="175" priority="164"/>
  </conditionalFormatting>
  <conditionalFormatting sqref="B2541:B2543">
    <cfRule type="duplicateValues" dxfId="174" priority="163"/>
  </conditionalFormatting>
  <conditionalFormatting sqref="B2549">
    <cfRule type="duplicateValues" dxfId="173" priority="162"/>
  </conditionalFormatting>
  <conditionalFormatting sqref="B2550:B2552">
    <cfRule type="duplicateValues" dxfId="172" priority="161"/>
  </conditionalFormatting>
  <conditionalFormatting sqref="B2553:B2559">
    <cfRule type="duplicateValues" dxfId="171" priority="160"/>
  </conditionalFormatting>
  <conditionalFormatting sqref="C2560:C2562">
    <cfRule type="duplicateValues" dxfId="170" priority="366"/>
  </conditionalFormatting>
  <conditionalFormatting sqref="D2560:D2562">
    <cfRule type="duplicateValues" dxfId="169" priority="367"/>
    <cfRule type="duplicateValues" dxfId="168" priority="368"/>
  </conditionalFormatting>
  <conditionalFormatting sqref="D2560:D2562">
    <cfRule type="duplicateValues" dxfId="167" priority="369"/>
  </conditionalFormatting>
  <conditionalFormatting sqref="B2560:B2562">
    <cfRule type="duplicateValues" dxfId="166" priority="370"/>
  </conditionalFormatting>
  <conditionalFormatting sqref="C2563:C2579">
    <cfRule type="duplicateValues" dxfId="165" priority="155"/>
  </conditionalFormatting>
  <conditionalFormatting sqref="D2563:D2579">
    <cfRule type="duplicateValues" dxfId="164" priority="156"/>
    <cfRule type="duplicateValues" dxfId="163" priority="157"/>
  </conditionalFormatting>
  <conditionalFormatting sqref="D2563:D2579">
    <cfRule type="duplicateValues" dxfId="162" priority="158"/>
  </conditionalFormatting>
  <conditionalFormatting sqref="B2563:B2564 B2579">
    <cfRule type="duplicateValues" dxfId="161" priority="159"/>
  </conditionalFormatting>
  <conditionalFormatting sqref="B2565:B2569">
    <cfRule type="duplicateValues" dxfId="160" priority="154"/>
  </conditionalFormatting>
  <conditionalFormatting sqref="B2570:B2578">
    <cfRule type="duplicateValues" dxfId="159" priority="153"/>
  </conditionalFormatting>
  <conditionalFormatting sqref="C2580:C2584">
    <cfRule type="duplicateValues" dxfId="158" priority="148"/>
  </conditionalFormatting>
  <conditionalFormatting sqref="D2580:D2584">
    <cfRule type="duplicateValues" dxfId="157" priority="149"/>
    <cfRule type="duplicateValues" dxfId="156" priority="150"/>
  </conditionalFormatting>
  <conditionalFormatting sqref="D2580:D2584">
    <cfRule type="duplicateValues" dxfId="155" priority="151"/>
  </conditionalFormatting>
  <conditionalFormatting sqref="B2580:B2584">
    <cfRule type="duplicateValues" dxfId="154" priority="152"/>
  </conditionalFormatting>
  <conditionalFormatting sqref="C2585">
    <cfRule type="duplicateValues" dxfId="153" priority="143"/>
  </conditionalFormatting>
  <conditionalFormatting sqref="D2585:D2628">
    <cfRule type="duplicateValues" dxfId="152" priority="144"/>
    <cfRule type="duplicateValues" dxfId="151" priority="145"/>
  </conditionalFormatting>
  <conditionalFormatting sqref="D2585:D2628">
    <cfRule type="duplicateValues" dxfId="150" priority="146"/>
  </conditionalFormatting>
  <conditionalFormatting sqref="B2585:B2588">
    <cfRule type="duplicateValues" dxfId="149" priority="147"/>
  </conditionalFormatting>
  <conditionalFormatting sqref="C2591:C2592 C2596:C2597 C2601:C2602 C2606:C2607 C2611:C2612">
    <cfRule type="duplicateValues" dxfId="148" priority="142"/>
  </conditionalFormatting>
  <conditionalFormatting sqref="C2588:C2589 C2593:C2594 C2598:C2599 C2603:C2604 C2608:C2609 C2613:C2614">
    <cfRule type="duplicateValues" dxfId="147" priority="140"/>
  </conditionalFormatting>
  <conditionalFormatting sqref="B2599 B2603:B2604 B2608:B2609">
    <cfRule type="duplicateValues" dxfId="146" priority="141"/>
  </conditionalFormatting>
  <conditionalFormatting sqref="C2590 C2595 C2600 C2605 C2610 C2615">
    <cfRule type="duplicateValues" dxfId="145" priority="138"/>
  </conditionalFormatting>
  <conditionalFormatting sqref="B2600:B2602 B2605:B2607 B2595:B2598 B2610:B2616">
    <cfRule type="duplicateValues" dxfId="144" priority="139"/>
  </conditionalFormatting>
  <conditionalFormatting sqref="B2589:B2591">
    <cfRule type="duplicateValues" dxfId="143" priority="137"/>
  </conditionalFormatting>
  <conditionalFormatting sqref="B2592:B2594">
    <cfRule type="duplicateValues" dxfId="142" priority="136"/>
  </conditionalFormatting>
  <conditionalFormatting sqref="B2617:B2618 B2621:B2624">
    <cfRule type="duplicateValues" dxfId="141" priority="135"/>
  </conditionalFormatting>
  <conditionalFormatting sqref="C2616:C2628">
    <cfRule type="duplicateValues" dxfId="140" priority="134"/>
  </conditionalFormatting>
  <conditionalFormatting sqref="B2619:B2620">
    <cfRule type="duplicateValues" dxfId="139" priority="133"/>
  </conditionalFormatting>
  <conditionalFormatting sqref="B2625:B2626">
    <cfRule type="duplicateValues" dxfId="138" priority="132"/>
  </conditionalFormatting>
  <conditionalFormatting sqref="B2627">
    <cfRule type="duplicateValues" dxfId="137" priority="131"/>
  </conditionalFormatting>
  <conditionalFormatting sqref="B2638:B2640">
    <cfRule type="duplicateValues" dxfId="136" priority="130"/>
  </conditionalFormatting>
  <conditionalFormatting sqref="C2629 C2634:C2644">
    <cfRule type="duplicateValues" dxfId="135" priority="129"/>
  </conditionalFormatting>
  <conditionalFormatting sqref="B2628">
    <cfRule type="duplicateValues" dxfId="134" priority="128"/>
  </conditionalFormatting>
  <conditionalFormatting sqref="B2629">
    <cfRule type="duplicateValues" dxfId="133" priority="127"/>
  </conditionalFormatting>
  <conditionalFormatting sqref="C2630:C2633">
    <cfRule type="duplicateValues" dxfId="132" priority="126"/>
  </conditionalFormatting>
  <conditionalFormatting sqref="B2630:B2637">
    <cfRule type="duplicateValues" dxfId="131" priority="125"/>
  </conditionalFormatting>
  <conditionalFormatting sqref="B2641">
    <cfRule type="duplicateValues" dxfId="130" priority="124"/>
  </conditionalFormatting>
  <conditionalFormatting sqref="B2642:B2645">
    <cfRule type="duplicateValues" dxfId="129" priority="123"/>
  </conditionalFormatting>
  <conditionalFormatting sqref="C2679 C2650 C2655 C2660 C2665 C2670 C2675 C2684 C2689 C2694 C2699">
    <cfRule type="duplicateValues" dxfId="128" priority="122"/>
  </conditionalFormatting>
  <conditionalFormatting sqref="C2680:C2683 C2646:C2649 C2651:C2654 C2656:C2659 C2661:C2664 C2666:C2669 C2671:C2674 C2676:C2678 C2685:C2688 C2690:C2693 C2695:C2698 C2700">
    <cfRule type="duplicateValues" dxfId="127" priority="121"/>
  </conditionalFormatting>
  <conditionalFormatting sqref="B2646 B2651 B2666 B2671 B2676 B2680:B2690 B2700:B2705">
    <cfRule type="duplicateValues" dxfId="126" priority="120"/>
  </conditionalFormatting>
  <conditionalFormatting sqref="B2648:B2650 B2652:B2653 B2664:B2665 B2667:B2670 B2677:B2679">
    <cfRule type="duplicateValues" dxfId="125" priority="119"/>
  </conditionalFormatting>
  <conditionalFormatting sqref="B2647">
    <cfRule type="duplicateValues" dxfId="124" priority="118"/>
  </conditionalFormatting>
  <conditionalFormatting sqref="B2654:B2657">
    <cfRule type="duplicateValues" dxfId="123" priority="117"/>
  </conditionalFormatting>
  <conditionalFormatting sqref="B2658:B2663">
    <cfRule type="duplicateValues" dxfId="122" priority="116"/>
  </conditionalFormatting>
  <conditionalFormatting sqref="B2672:B2675">
    <cfRule type="duplicateValues" dxfId="121" priority="115"/>
  </conditionalFormatting>
  <conditionalFormatting sqref="D2629:D2714">
    <cfRule type="duplicateValues" dxfId="120" priority="371"/>
    <cfRule type="duplicateValues" dxfId="119" priority="372"/>
  </conditionalFormatting>
  <conditionalFormatting sqref="D2629:D2714">
    <cfRule type="duplicateValues" dxfId="118" priority="373"/>
  </conditionalFormatting>
  <conditionalFormatting sqref="B2691:B2699">
    <cfRule type="duplicateValues" dxfId="117" priority="114"/>
  </conditionalFormatting>
  <conditionalFormatting sqref="C2701:C2727">
    <cfRule type="duplicateValues" dxfId="116" priority="113"/>
  </conditionalFormatting>
  <conditionalFormatting sqref="B2706 B2710 B2716:B2717 B2724">
    <cfRule type="duplicateValues" dxfId="115" priority="112"/>
  </conditionalFormatting>
  <conditionalFormatting sqref="B2707:B2709">
    <cfRule type="duplicateValues" dxfId="114" priority="111"/>
  </conditionalFormatting>
  <conditionalFormatting sqref="B2711:B2714">
    <cfRule type="duplicateValues" dxfId="113" priority="110"/>
  </conditionalFormatting>
  <conditionalFormatting sqref="B2715">
    <cfRule type="duplicateValues" dxfId="112" priority="109"/>
  </conditionalFormatting>
  <conditionalFormatting sqref="D2715:D2728">
    <cfRule type="duplicateValues" dxfId="111" priority="106"/>
    <cfRule type="duplicateValues" dxfId="110" priority="107"/>
  </conditionalFormatting>
  <conditionalFormatting sqref="D2715:D2728">
    <cfRule type="duplicateValues" dxfId="109" priority="108"/>
  </conditionalFormatting>
  <conditionalFormatting sqref="B2718:B2719">
    <cfRule type="duplicateValues" dxfId="108" priority="105"/>
  </conditionalFormatting>
  <conditionalFormatting sqref="B2720:B2722">
    <cfRule type="duplicateValues" dxfId="107" priority="104"/>
  </conditionalFormatting>
  <conditionalFormatting sqref="B2723">
    <cfRule type="duplicateValues" dxfId="106" priority="103"/>
  </conditionalFormatting>
  <conditionalFormatting sqref="B2725:B2726">
    <cfRule type="duplicateValues" dxfId="105" priority="102"/>
  </conditionalFormatting>
  <conditionalFormatting sqref="B2727:B2728">
    <cfRule type="duplicateValues" dxfId="104" priority="101"/>
  </conditionalFormatting>
  <conditionalFormatting sqref="D2729">
    <cfRule type="duplicateValues" dxfId="103" priority="98"/>
    <cfRule type="duplicateValues" dxfId="102" priority="99"/>
  </conditionalFormatting>
  <conditionalFormatting sqref="D2729">
    <cfRule type="duplicateValues" dxfId="101" priority="100"/>
  </conditionalFormatting>
  <conditionalFormatting sqref="B2729">
    <cfRule type="duplicateValues" dxfId="100" priority="97"/>
  </conditionalFormatting>
  <conditionalFormatting sqref="D2730">
    <cfRule type="duplicateValues" dxfId="99" priority="94"/>
    <cfRule type="duplicateValues" dxfId="98" priority="95"/>
  </conditionalFormatting>
  <conditionalFormatting sqref="D2730">
    <cfRule type="duplicateValues" dxfId="97" priority="96"/>
  </conditionalFormatting>
  <conditionalFormatting sqref="B2730">
    <cfRule type="duplicateValues" dxfId="96" priority="93"/>
  </conditionalFormatting>
  <conditionalFormatting sqref="D2731:D2768">
    <cfRule type="duplicateValues" dxfId="95" priority="90"/>
    <cfRule type="duplicateValues" dxfId="94" priority="91"/>
  </conditionalFormatting>
  <conditionalFormatting sqref="D2731:D2768">
    <cfRule type="duplicateValues" dxfId="93" priority="92"/>
  </conditionalFormatting>
  <conditionalFormatting sqref="B2731:B2733">
    <cfRule type="duplicateValues" dxfId="92" priority="89"/>
  </conditionalFormatting>
  <conditionalFormatting sqref="B2755:B2758">
    <cfRule type="duplicateValues" dxfId="91" priority="88"/>
  </conditionalFormatting>
  <conditionalFormatting sqref="C2728:C2757">
    <cfRule type="duplicateValues" dxfId="90" priority="87"/>
  </conditionalFormatting>
  <conditionalFormatting sqref="B2734:B2735">
    <cfRule type="duplicateValues" dxfId="89" priority="86"/>
  </conditionalFormatting>
  <conditionalFormatting sqref="B2736:B2737">
    <cfRule type="duplicateValues" dxfId="88" priority="85"/>
  </conditionalFormatting>
  <conditionalFormatting sqref="B2738:B2744">
    <cfRule type="duplicateValues" dxfId="87" priority="84"/>
  </conditionalFormatting>
  <conditionalFormatting sqref="B2745">
    <cfRule type="duplicateValues" dxfId="86" priority="83"/>
  </conditionalFormatting>
  <conditionalFormatting sqref="B2746:B2754">
    <cfRule type="duplicateValues" dxfId="85" priority="82"/>
  </conditionalFormatting>
  <conditionalFormatting sqref="C2759:C2768">
    <cfRule type="duplicateValues" dxfId="84" priority="81"/>
  </conditionalFormatting>
  <conditionalFormatting sqref="B2763:B2766">
    <cfRule type="duplicateValues" dxfId="83" priority="80"/>
  </conditionalFormatting>
  <conditionalFormatting sqref="B2759:B2762">
    <cfRule type="duplicateValues" dxfId="82" priority="79"/>
  </conditionalFormatting>
  <conditionalFormatting sqref="B2767:B2768">
    <cfRule type="duplicateValues" dxfId="81" priority="78"/>
  </conditionalFormatting>
  <conditionalFormatting sqref="C2769">
    <cfRule type="duplicateValues" dxfId="80" priority="77"/>
  </conditionalFormatting>
  <conditionalFormatting sqref="D2769:D2783">
    <cfRule type="duplicateValues" dxfId="79" priority="74"/>
    <cfRule type="duplicateValues" dxfId="78" priority="75"/>
  </conditionalFormatting>
  <conditionalFormatting sqref="D2769:D2783">
    <cfRule type="duplicateValues" dxfId="77" priority="76"/>
  </conditionalFormatting>
  <conditionalFormatting sqref="C2769">
    <cfRule type="duplicateValues" dxfId="76" priority="73"/>
  </conditionalFormatting>
  <conditionalFormatting sqref="B2769">
    <cfRule type="duplicateValues" dxfId="75" priority="72"/>
  </conditionalFormatting>
  <conditionalFormatting sqref="C2770:C2793">
    <cfRule type="duplicateValues" dxfId="74" priority="71"/>
  </conditionalFormatting>
  <conditionalFormatting sqref="B2770 B2789:B2792">
    <cfRule type="duplicateValues" dxfId="73" priority="70"/>
  </conditionalFormatting>
  <conditionalFormatting sqref="B2771:B2773">
    <cfRule type="duplicateValues" dxfId="72" priority="69"/>
  </conditionalFormatting>
  <conditionalFormatting sqref="B2774:B2781">
    <cfRule type="duplicateValues" dxfId="71" priority="68"/>
  </conditionalFormatting>
  <conditionalFormatting sqref="B2782:B2783">
    <cfRule type="duplicateValues" dxfId="70" priority="67"/>
  </conditionalFormatting>
  <conditionalFormatting sqref="B2784">
    <cfRule type="duplicateValues" dxfId="69" priority="66"/>
  </conditionalFormatting>
  <conditionalFormatting sqref="D2784:D2793">
    <cfRule type="duplicateValues" dxfId="68" priority="63"/>
    <cfRule type="duplicateValues" dxfId="67" priority="64"/>
  </conditionalFormatting>
  <conditionalFormatting sqref="D2784:D2793">
    <cfRule type="duplicateValues" dxfId="66" priority="65"/>
  </conditionalFormatting>
  <conditionalFormatting sqref="B2785:B2788">
    <cfRule type="duplicateValues" dxfId="65" priority="62"/>
  </conditionalFormatting>
  <conditionalFormatting sqref="B2793">
    <cfRule type="duplicateValues" dxfId="64" priority="61"/>
  </conditionalFormatting>
  <conditionalFormatting sqref="C2794">
    <cfRule type="duplicateValues" dxfId="63" priority="60"/>
  </conditionalFormatting>
  <conditionalFormatting sqref="B2794">
    <cfRule type="duplicateValues" dxfId="62" priority="59"/>
  </conditionalFormatting>
  <conditionalFormatting sqref="D2794">
    <cfRule type="duplicateValues" dxfId="61" priority="56"/>
    <cfRule type="duplicateValues" dxfId="60" priority="57"/>
  </conditionalFormatting>
  <conditionalFormatting sqref="D2794">
    <cfRule type="duplicateValues" dxfId="59" priority="58"/>
  </conditionalFormatting>
  <conditionalFormatting sqref="C2795">
    <cfRule type="duplicateValues" dxfId="58" priority="55"/>
  </conditionalFormatting>
  <conditionalFormatting sqref="B2795">
    <cfRule type="duplicateValues" dxfId="57" priority="54"/>
  </conditionalFormatting>
  <conditionalFormatting sqref="D2795">
    <cfRule type="duplicateValues" dxfId="56" priority="51"/>
    <cfRule type="duplicateValues" dxfId="55" priority="52"/>
  </conditionalFormatting>
  <conditionalFormatting sqref="D2795">
    <cfRule type="duplicateValues" dxfId="54" priority="53"/>
  </conditionalFormatting>
  <conditionalFormatting sqref="C2796:C2798">
    <cfRule type="duplicateValues" dxfId="53" priority="50"/>
  </conditionalFormatting>
  <conditionalFormatting sqref="B2796:B2798">
    <cfRule type="duplicateValues" dxfId="52" priority="49"/>
  </conditionalFormatting>
  <conditionalFormatting sqref="D2796:D2839">
    <cfRule type="duplicateValues" dxfId="51" priority="46"/>
    <cfRule type="duplicateValues" dxfId="50" priority="47"/>
  </conditionalFormatting>
  <conditionalFormatting sqref="D2796:D2839">
    <cfRule type="duplicateValues" dxfId="49" priority="48"/>
  </conditionalFormatting>
  <conditionalFormatting sqref="C2799:C2820 C2825:C2832">
    <cfRule type="duplicateValues" dxfId="48" priority="45"/>
  </conditionalFormatting>
  <conditionalFormatting sqref="B2802:B2819 B2825:B2827 B2830:B2834">
    <cfRule type="duplicateValues" dxfId="47" priority="44"/>
  </conditionalFormatting>
  <conditionalFormatting sqref="B2799:B2801">
    <cfRule type="duplicateValues" dxfId="46" priority="43"/>
  </conditionalFormatting>
  <conditionalFormatting sqref="B2820:B2824">
    <cfRule type="duplicateValues" dxfId="45" priority="42"/>
  </conditionalFormatting>
  <conditionalFormatting sqref="C2821">
    <cfRule type="containsText" dxfId="44" priority="41" operator="containsText" text="Vacancy">
      <formula>NOT(ISERROR(SEARCH("Vacancy",C2821)))</formula>
    </cfRule>
  </conditionalFormatting>
  <conditionalFormatting sqref="C2822">
    <cfRule type="containsText" dxfId="43" priority="40" operator="containsText" text="Vacancy">
      <formula>NOT(ISERROR(SEARCH("Vacancy",C2822)))</formula>
    </cfRule>
  </conditionalFormatting>
  <conditionalFormatting sqref="C2822">
    <cfRule type="containsText" dxfId="42" priority="39" operator="containsText" text="Vacancy">
      <formula>NOT(ISERROR(SEARCH("Vacancy",C2822)))</formula>
    </cfRule>
  </conditionalFormatting>
  <conditionalFormatting sqref="C2823">
    <cfRule type="containsText" dxfId="41" priority="38" operator="containsText" text="Vacancy">
      <formula>NOT(ISERROR(SEARCH("Vacancy",C2823)))</formula>
    </cfRule>
  </conditionalFormatting>
  <conditionalFormatting sqref="C2824">
    <cfRule type="containsText" dxfId="40" priority="37" operator="containsText" text="Vacancy">
      <formula>NOT(ISERROR(SEARCH("Vacancy",C2824)))</formula>
    </cfRule>
  </conditionalFormatting>
  <conditionalFormatting sqref="C2824">
    <cfRule type="containsText" dxfId="39" priority="36" operator="containsText" text="Vacancy">
      <formula>NOT(ISERROR(SEARCH("Vacancy",C2824)))</formula>
    </cfRule>
  </conditionalFormatting>
  <conditionalFormatting sqref="C2824">
    <cfRule type="containsText" dxfId="38" priority="35" operator="containsText" text="Vacancy">
      <formula>NOT(ISERROR(SEARCH("Vacancy",C2824)))</formula>
    </cfRule>
  </conditionalFormatting>
  <conditionalFormatting sqref="B2828:B2829">
    <cfRule type="duplicateValues" dxfId="37" priority="34"/>
  </conditionalFormatting>
  <conditionalFormatting sqref="B2828:B2829">
    <cfRule type="duplicateValues" dxfId="36" priority="33"/>
  </conditionalFormatting>
  <conditionalFormatting sqref="C2833:C2839">
    <cfRule type="duplicateValues" dxfId="35" priority="32"/>
  </conditionalFormatting>
  <conditionalFormatting sqref="B2839">
    <cfRule type="duplicateValues" dxfId="34" priority="31"/>
  </conditionalFormatting>
  <conditionalFormatting sqref="C2833:C2839">
    <cfRule type="duplicateValues" dxfId="33" priority="30"/>
  </conditionalFormatting>
  <conditionalFormatting sqref="B2839">
    <cfRule type="duplicateValues" dxfId="32" priority="29"/>
  </conditionalFormatting>
  <conditionalFormatting sqref="B2835:B2838">
    <cfRule type="duplicateValues" dxfId="31" priority="28"/>
  </conditionalFormatting>
  <conditionalFormatting sqref="D2840:D2996">
    <cfRule type="duplicateValues" dxfId="30" priority="25"/>
    <cfRule type="duplicateValues" dxfId="29" priority="26"/>
  </conditionalFormatting>
  <conditionalFormatting sqref="D2840:D2996">
    <cfRule type="duplicateValues" dxfId="28" priority="27"/>
  </conditionalFormatting>
  <conditionalFormatting sqref="C2840:C2867 C2869:C2996">
    <cfRule type="duplicateValues" dxfId="27" priority="24"/>
  </conditionalFormatting>
  <conditionalFormatting sqref="B2840:B2854 B2880:B2996">
    <cfRule type="duplicateValues" dxfId="26" priority="23"/>
  </conditionalFormatting>
  <conditionalFormatting sqref="C2840:C2867 C2869:C2996">
    <cfRule type="duplicateValues" dxfId="25" priority="22"/>
  </conditionalFormatting>
  <conditionalFormatting sqref="B2840:B2854 B2880:B2996">
    <cfRule type="duplicateValues" dxfId="24" priority="21"/>
  </conditionalFormatting>
  <conditionalFormatting sqref="B2855:B2864">
    <cfRule type="duplicateValues" dxfId="23" priority="20"/>
  </conditionalFormatting>
  <conditionalFormatting sqref="B2855:B2864">
    <cfRule type="duplicateValues" dxfId="22" priority="19"/>
  </conditionalFormatting>
  <conditionalFormatting sqref="B2865">
    <cfRule type="duplicateValues" dxfId="21" priority="18"/>
  </conditionalFormatting>
  <conditionalFormatting sqref="B2865">
    <cfRule type="duplicateValues" dxfId="20" priority="17"/>
  </conditionalFormatting>
  <conditionalFormatting sqref="B2866:B2867">
    <cfRule type="duplicateValues" dxfId="19" priority="16"/>
  </conditionalFormatting>
  <conditionalFormatting sqref="B2866:B2867">
    <cfRule type="duplicateValues" dxfId="18" priority="15"/>
  </conditionalFormatting>
  <conditionalFormatting sqref="C2868">
    <cfRule type="duplicateValues" dxfId="17" priority="14"/>
  </conditionalFormatting>
  <conditionalFormatting sqref="C2868">
    <cfRule type="duplicateValues" dxfId="16" priority="13"/>
  </conditionalFormatting>
  <conditionalFormatting sqref="B2868">
    <cfRule type="duplicateValues" dxfId="15" priority="12"/>
  </conditionalFormatting>
  <conditionalFormatting sqref="B2868">
    <cfRule type="duplicateValues" dxfId="14" priority="11"/>
  </conditionalFormatting>
  <conditionalFormatting sqref="B2869:B2871">
    <cfRule type="duplicateValues" dxfId="13" priority="10"/>
  </conditionalFormatting>
  <conditionalFormatting sqref="B2869:B2871">
    <cfRule type="duplicateValues" dxfId="12" priority="9"/>
  </conditionalFormatting>
  <conditionalFormatting sqref="B2872">
    <cfRule type="duplicateValues" dxfId="11" priority="8"/>
  </conditionalFormatting>
  <conditionalFormatting sqref="B2872">
    <cfRule type="duplicateValues" dxfId="10" priority="7"/>
  </conditionalFormatting>
  <conditionalFormatting sqref="B2873:B2874">
    <cfRule type="duplicateValues" dxfId="9" priority="6"/>
  </conditionalFormatting>
  <conditionalFormatting sqref="B2873:B2874">
    <cfRule type="duplicateValues" dxfId="8" priority="5"/>
  </conditionalFormatting>
  <conditionalFormatting sqref="B2875:B2877">
    <cfRule type="duplicateValues" dxfId="7" priority="4"/>
  </conditionalFormatting>
  <conditionalFormatting sqref="B2875:B2877">
    <cfRule type="duplicateValues" dxfId="6" priority="3"/>
  </conditionalFormatting>
  <conditionalFormatting sqref="B2878:B2879">
    <cfRule type="duplicateValues" dxfId="5" priority="2"/>
  </conditionalFormatting>
  <conditionalFormatting sqref="B2878:B2879">
    <cfRule type="duplicateValues" dxfId="4" priority="1"/>
  </conditionalFormatting>
  <hyperlinks>
    <hyperlink ref="A2156" r:id="rId1" display="MK@"/>
  </hyperlinks>
  <pageMargins left="0.7" right="0.7" top="0.75" bottom="0.75" header="0.3" footer="0.3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61"/>
  <sheetViews>
    <sheetView zoomScale="73" zoomScaleNormal="73" workbookViewId="0">
      <selection activeCell="M25" sqref="M25"/>
    </sheetView>
  </sheetViews>
  <sheetFormatPr defaultRowHeight="15"/>
  <cols>
    <col min="9" max="9" width="26" bestFit="1" customWidth="1"/>
    <col min="10" max="10" width="19.140625" bestFit="1" customWidth="1"/>
    <col min="24" max="25" width="9.28515625" bestFit="1" customWidth="1"/>
    <col min="27" max="27" width="13.7109375" bestFit="1" customWidth="1"/>
    <col min="28" max="29" width="12.42578125" bestFit="1" customWidth="1"/>
    <col min="30" max="30" width="13.7109375" bestFit="1" customWidth="1"/>
    <col min="44" max="44" width="21.28515625" bestFit="1" customWidth="1"/>
    <col min="45" max="45" width="20.140625" bestFit="1" customWidth="1"/>
  </cols>
  <sheetData>
    <row r="1" spans="1:45" s="140" customFormat="1" ht="28.5" customHeight="1">
      <c r="A1" s="136" t="s">
        <v>6271</v>
      </c>
      <c r="B1" s="137" t="s">
        <v>6272</v>
      </c>
      <c r="C1" s="136" t="s">
        <v>6273</v>
      </c>
      <c r="D1" s="136" t="s">
        <v>6274</v>
      </c>
      <c r="E1" s="136" t="s">
        <v>6275</v>
      </c>
      <c r="F1" s="136" t="s">
        <v>6276</v>
      </c>
      <c r="G1" s="136" t="s">
        <v>6277</v>
      </c>
      <c r="H1" s="136" t="s">
        <v>6278</v>
      </c>
      <c r="I1" s="136" t="s">
        <v>6279</v>
      </c>
      <c r="J1" s="136" t="s">
        <v>6280</v>
      </c>
      <c r="K1" s="136" t="s">
        <v>6281</v>
      </c>
      <c r="L1" s="136" t="s">
        <v>6274</v>
      </c>
      <c r="M1" s="136" t="s">
        <v>6282</v>
      </c>
      <c r="N1" s="136" t="s">
        <v>6274</v>
      </c>
      <c r="O1" s="136" t="s">
        <v>6283</v>
      </c>
      <c r="P1" s="136" t="s">
        <v>5298</v>
      </c>
      <c r="Q1" s="136" t="s">
        <v>6284</v>
      </c>
      <c r="R1" s="136" t="s">
        <v>6285</v>
      </c>
      <c r="S1" s="136" t="s">
        <v>6274</v>
      </c>
      <c r="T1" s="138" t="s">
        <v>6286</v>
      </c>
      <c r="U1" s="138" t="s">
        <v>6287</v>
      </c>
      <c r="V1" s="138" t="s">
        <v>6288</v>
      </c>
      <c r="W1" s="138" t="s">
        <v>6288</v>
      </c>
      <c r="X1" s="138" t="s">
        <v>6289</v>
      </c>
      <c r="Y1" s="138" t="s">
        <v>6290</v>
      </c>
      <c r="Z1" s="138" t="s">
        <v>6291</v>
      </c>
      <c r="AA1" s="138" t="s">
        <v>6292</v>
      </c>
      <c r="AB1" s="138" t="s">
        <v>6293</v>
      </c>
      <c r="AC1" s="138" t="s">
        <v>6294</v>
      </c>
      <c r="AD1" s="138" t="s">
        <v>6295</v>
      </c>
      <c r="AE1" s="136" t="s">
        <v>6296</v>
      </c>
      <c r="AF1" s="136" t="s">
        <v>6297</v>
      </c>
      <c r="AG1" s="136" t="s">
        <v>6298</v>
      </c>
      <c r="AH1" s="136" t="s">
        <v>6299</v>
      </c>
      <c r="AI1" s="136" t="s">
        <v>6300</v>
      </c>
      <c r="AJ1" s="136" t="s">
        <v>6301</v>
      </c>
      <c r="AK1" s="136" t="s">
        <v>6302</v>
      </c>
      <c r="AL1" s="136" t="s">
        <v>6303</v>
      </c>
      <c r="AM1" s="139" t="s">
        <v>6304</v>
      </c>
      <c r="AN1" s="139" t="s">
        <v>6305</v>
      </c>
      <c r="AO1" s="139" t="s">
        <v>6306</v>
      </c>
      <c r="AP1" s="139" t="s">
        <v>6307</v>
      </c>
      <c r="AQ1" s="139" t="s">
        <v>6308</v>
      </c>
      <c r="AR1" s="139" t="s">
        <v>15</v>
      </c>
      <c r="AS1" s="139" t="s">
        <v>13</v>
      </c>
    </row>
    <row r="2" spans="1:45" s="128" customFormat="1">
      <c r="A2" s="126" t="s">
        <v>9294</v>
      </c>
      <c r="B2" s="127">
        <v>43773</v>
      </c>
      <c r="C2" s="126" t="s">
        <v>6393</v>
      </c>
      <c r="D2" s="126" t="s">
        <v>6394</v>
      </c>
      <c r="E2" s="126" t="s">
        <v>9295</v>
      </c>
      <c r="F2" s="126" t="s">
        <v>6310</v>
      </c>
      <c r="G2" s="126" t="s">
        <v>6363</v>
      </c>
      <c r="H2" s="126" t="s">
        <v>6364</v>
      </c>
      <c r="I2" s="126" t="s">
        <v>6365</v>
      </c>
      <c r="J2" s="126" t="s">
        <v>6351</v>
      </c>
      <c r="K2" s="126" t="s">
        <v>6395</v>
      </c>
      <c r="L2" s="126" t="s">
        <v>6396</v>
      </c>
      <c r="M2" s="126" t="s">
        <v>6397</v>
      </c>
      <c r="N2" s="126" t="s">
        <v>6351</v>
      </c>
      <c r="O2" s="126" t="s">
        <v>6398</v>
      </c>
      <c r="P2" s="126" t="s">
        <v>6425</v>
      </c>
      <c r="Q2" s="126" t="s">
        <v>6426</v>
      </c>
      <c r="R2" s="126" t="s">
        <v>6401</v>
      </c>
      <c r="S2" s="126" t="s">
        <v>6402</v>
      </c>
      <c r="T2" s="131">
        <v>5</v>
      </c>
      <c r="U2" s="131">
        <v>5</v>
      </c>
      <c r="V2" s="126" t="s">
        <v>6403</v>
      </c>
      <c r="W2" s="126" t="s">
        <v>6403</v>
      </c>
      <c r="X2" s="145">
        <v>155.45500000000001</v>
      </c>
      <c r="Y2" s="145">
        <v>155.45500000000001</v>
      </c>
      <c r="Z2" s="146" t="s">
        <v>6309</v>
      </c>
      <c r="AA2" s="145">
        <v>777.27499999999998</v>
      </c>
      <c r="AB2" s="145">
        <v>0</v>
      </c>
      <c r="AC2" s="145">
        <v>77.727999999999994</v>
      </c>
      <c r="AD2" s="145">
        <v>855.00300000000004</v>
      </c>
      <c r="AE2" s="126" t="s">
        <v>6314</v>
      </c>
      <c r="AF2" s="126"/>
      <c r="AG2" s="126" t="s">
        <v>6309</v>
      </c>
      <c r="AH2" s="126" t="s">
        <v>9296</v>
      </c>
      <c r="AI2" s="126" t="s">
        <v>6309</v>
      </c>
      <c r="AJ2" s="126" t="s">
        <v>6352</v>
      </c>
      <c r="AK2" s="126" t="s">
        <v>6353</v>
      </c>
      <c r="AL2" s="126" t="s">
        <v>6404</v>
      </c>
      <c r="AM2" s="128" t="s">
        <v>6366</v>
      </c>
      <c r="AN2" s="128" t="s">
        <v>6427</v>
      </c>
      <c r="AO2" s="128" t="s">
        <v>6309</v>
      </c>
      <c r="AP2" s="128" t="s">
        <v>6309</v>
      </c>
      <c r="AQ2" s="129">
        <v>5</v>
      </c>
      <c r="AR2" t="s">
        <v>34</v>
      </c>
      <c r="AS2" t="s">
        <v>30</v>
      </c>
    </row>
    <row r="3" spans="1:45" s="128" customFormat="1">
      <c r="A3" s="126" t="s">
        <v>9294</v>
      </c>
      <c r="B3" s="127">
        <v>43773</v>
      </c>
      <c r="C3" s="126" t="s">
        <v>6393</v>
      </c>
      <c r="D3" s="126" t="s">
        <v>6394</v>
      </c>
      <c r="E3" s="126" t="s">
        <v>9295</v>
      </c>
      <c r="F3" s="126" t="s">
        <v>6310</v>
      </c>
      <c r="G3" s="126" t="s">
        <v>6363</v>
      </c>
      <c r="H3" s="126" t="s">
        <v>6364</v>
      </c>
      <c r="I3" s="126" t="s">
        <v>6365</v>
      </c>
      <c r="J3" s="126" t="s">
        <v>6351</v>
      </c>
      <c r="K3" s="126" t="s">
        <v>6395</v>
      </c>
      <c r="L3" s="126" t="s">
        <v>6396</v>
      </c>
      <c r="M3" s="126" t="s">
        <v>6397</v>
      </c>
      <c r="N3" s="126" t="s">
        <v>6351</v>
      </c>
      <c r="O3" s="126" t="s">
        <v>6398</v>
      </c>
      <c r="P3" s="126" t="s">
        <v>6425</v>
      </c>
      <c r="Q3" s="126" t="s">
        <v>6426</v>
      </c>
      <c r="R3" s="126" t="s">
        <v>6405</v>
      </c>
      <c r="S3" s="126" t="s">
        <v>6406</v>
      </c>
      <c r="T3" s="131">
        <v>6</v>
      </c>
      <c r="U3" s="131">
        <v>6</v>
      </c>
      <c r="V3" s="126" t="s">
        <v>6403</v>
      </c>
      <c r="W3" s="126" t="s">
        <v>6403</v>
      </c>
      <c r="X3" s="145">
        <v>340</v>
      </c>
      <c r="Y3" s="145">
        <v>340</v>
      </c>
      <c r="Z3" s="146" t="s">
        <v>6309</v>
      </c>
      <c r="AA3" s="145">
        <v>2040</v>
      </c>
      <c r="AB3" s="145">
        <v>0</v>
      </c>
      <c r="AC3" s="145">
        <v>204</v>
      </c>
      <c r="AD3" s="145">
        <v>2244</v>
      </c>
      <c r="AE3" s="126" t="s">
        <v>6314</v>
      </c>
      <c r="AF3" s="126" t="s">
        <v>6309</v>
      </c>
      <c r="AG3" s="126" t="s">
        <v>6309</v>
      </c>
      <c r="AH3" s="126" t="s">
        <v>9296</v>
      </c>
      <c r="AI3" s="126" t="s">
        <v>6309</v>
      </c>
      <c r="AJ3" s="126" t="s">
        <v>6352</v>
      </c>
      <c r="AK3" s="126" t="s">
        <v>6353</v>
      </c>
      <c r="AL3" s="126" t="s">
        <v>6404</v>
      </c>
      <c r="AM3" s="128" t="s">
        <v>6366</v>
      </c>
      <c r="AN3" s="128" t="s">
        <v>6427</v>
      </c>
      <c r="AO3" s="128" t="s">
        <v>6309</v>
      </c>
      <c r="AP3" s="128" t="s">
        <v>6309</v>
      </c>
      <c r="AQ3" s="129">
        <v>6</v>
      </c>
      <c r="AR3" t="s">
        <v>34</v>
      </c>
      <c r="AS3" t="s">
        <v>30</v>
      </c>
    </row>
    <row r="4" spans="1:45" s="128" customFormat="1">
      <c r="A4" s="126" t="s">
        <v>9294</v>
      </c>
      <c r="B4" s="127">
        <v>43773</v>
      </c>
      <c r="C4" s="126" t="s">
        <v>6393</v>
      </c>
      <c r="D4" s="126" t="s">
        <v>6394</v>
      </c>
      <c r="E4" s="126" t="s">
        <v>9295</v>
      </c>
      <c r="F4" s="126" t="s">
        <v>6310</v>
      </c>
      <c r="G4" s="126" t="s">
        <v>6363</v>
      </c>
      <c r="H4" s="126" t="s">
        <v>6364</v>
      </c>
      <c r="I4" s="126" t="s">
        <v>6365</v>
      </c>
      <c r="J4" s="126" t="s">
        <v>6351</v>
      </c>
      <c r="K4" s="126" t="s">
        <v>6395</v>
      </c>
      <c r="L4" s="126" t="s">
        <v>6396</v>
      </c>
      <c r="M4" s="126" t="s">
        <v>6397</v>
      </c>
      <c r="N4" s="126" t="s">
        <v>6351</v>
      </c>
      <c r="O4" s="126" t="s">
        <v>6398</v>
      </c>
      <c r="P4" s="126" t="s">
        <v>6425</v>
      </c>
      <c r="Q4" s="126" t="s">
        <v>6426</v>
      </c>
      <c r="R4" s="126" t="s">
        <v>6409</v>
      </c>
      <c r="S4" s="126" t="s">
        <v>6410</v>
      </c>
      <c r="T4" s="131">
        <v>3</v>
      </c>
      <c r="U4" s="131">
        <v>3</v>
      </c>
      <c r="V4" s="126" t="s">
        <v>6403</v>
      </c>
      <c r="W4" s="126" t="s">
        <v>6403</v>
      </c>
      <c r="X4" s="145">
        <v>300</v>
      </c>
      <c r="Y4" s="145">
        <v>300</v>
      </c>
      <c r="Z4" s="146" t="s">
        <v>6309</v>
      </c>
      <c r="AA4" s="145">
        <v>900</v>
      </c>
      <c r="AB4" s="145">
        <v>0</v>
      </c>
      <c r="AC4" s="145">
        <v>90</v>
      </c>
      <c r="AD4" s="145">
        <v>990</v>
      </c>
      <c r="AE4" s="126" t="s">
        <v>6314</v>
      </c>
      <c r="AF4" s="126" t="s">
        <v>6309</v>
      </c>
      <c r="AG4" s="126" t="s">
        <v>6309</v>
      </c>
      <c r="AH4" s="126" t="s">
        <v>9296</v>
      </c>
      <c r="AI4" s="126" t="s">
        <v>6309</v>
      </c>
      <c r="AJ4" s="126" t="s">
        <v>6352</v>
      </c>
      <c r="AK4" s="126" t="s">
        <v>6353</v>
      </c>
      <c r="AL4" s="126" t="s">
        <v>6404</v>
      </c>
      <c r="AM4" s="128" t="s">
        <v>6366</v>
      </c>
      <c r="AN4" s="128" t="s">
        <v>6427</v>
      </c>
      <c r="AO4" s="128" t="s">
        <v>6309</v>
      </c>
      <c r="AP4" s="128" t="s">
        <v>6309</v>
      </c>
      <c r="AQ4" s="129">
        <v>3</v>
      </c>
      <c r="AR4" t="s">
        <v>34</v>
      </c>
      <c r="AS4" t="s">
        <v>30</v>
      </c>
    </row>
    <row r="5" spans="1:45" s="128" customFormat="1">
      <c r="A5" s="126" t="s">
        <v>9294</v>
      </c>
      <c r="B5" s="127">
        <v>43773</v>
      </c>
      <c r="C5" s="126" t="s">
        <v>6393</v>
      </c>
      <c r="D5" s="126" t="s">
        <v>6394</v>
      </c>
      <c r="E5" s="126" t="s">
        <v>9295</v>
      </c>
      <c r="F5" s="126" t="s">
        <v>6310</v>
      </c>
      <c r="G5" s="126" t="s">
        <v>6363</v>
      </c>
      <c r="H5" s="126" t="s">
        <v>6364</v>
      </c>
      <c r="I5" s="126" t="s">
        <v>6365</v>
      </c>
      <c r="J5" s="126" t="s">
        <v>6351</v>
      </c>
      <c r="K5" s="126" t="s">
        <v>6395</v>
      </c>
      <c r="L5" s="126" t="s">
        <v>6396</v>
      </c>
      <c r="M5" s="126" t="s">
        <v>6397</v>
      </c>
      <c r="N5" s="126" t="s">
        <v>6351</v>
      </c>
      <c r="O5" s="126" t="s">
        <v>6398</v>
      </c>
      <c r="P5" s="126" t="s">
        <v>6425</v>
      </c>
      <c r="Q5" s="126" t="s">
        <v>6426</v>
      </c>
      <c r="R5" s="126" t="s">
        <v>6446</v>
      </c>
      <c r="S5" s="126" t="s">
        <v>6447</v>
      </c>
      <c r="T5" s="131">
        <v>4</v>
      </c>
      <c r="U5" s="131">
        <v>4</v>
      </c>
      <c r="V5" s="126" t="s">
        <v>6403</v>
      </c>
      <c r="W5" s="126" t="s">
        <v>6403</v>
      </c>
      <c r="X5" s="145">
        <v>300</v>
      </c>
      <c r="Y5" s="145">
        <v>300</v>
      </c>
      <c r="Z5" s="146" t="s">
        <v>6309</v>
      </c>
      <c r="AA5" s="145">
        <v>1200</v>
      </c>
      <c r="AB5" s="145">
        <v>0</v>
      </c>
      <c r="AC5" s="145">
        <v>120</v>
      </c>
      <c r="AD5" s="145">
        <v>1320</v>
      </c>
      <c r="AE5" s="126" t="s">
        <v>6314</v>
      </c>
      <c r="AF5" s="126" t="s">
        <v>6309</v>
      </c>
      <c r="AG5" s="126" t="s">
        <v>6309</v>
      </c>
      <c r="AH5" s="126" t="s">
        <v>9296</v>
      </c>
      <c r="AI5" s="126" t="s">
        <v>6309</v>
      </c>
      <c r="AJ5" s="126" t="s">
        <v>6352</v>
      </c>
      <c r="AK5" s="126" t="s">
        <v>6353</v>
      </c>
      <c r="AL5" s="126" t="s">
        <v>6404</v>
      </c>
      <c r="AM5" s="128" t="s">
        <v>6366</v>
      </c>
      <c r="AN5" s="128" t="s">
        <v>6427</v>
      </c>
      <c r="AO5" s="128" t="s">
        <v>6309</v>
      </c>
      <c r="AP5" s="128" t="s">
        <v>6309</v>
      </c>
      <c r="AQ5" s="129">
        <v>4</v>
      </c>
      <c r="AR5" t="s">
        <v>34</v>
      </c>
      <c r="AS5" t="s">
        <v>30</v>
      </c>
    </row>
    <row r="6" spans="1:45" s="128" customFormat="1">
      <c r="A6" s="126" t="s">
        <v>9294</v>
      </c>
      <c r="B6" s="127">
        <v>43773</v>
      </c>
      <c r="C6" s="126" t="s">
        <v>6393</v>
      </c>
      <c r="D6" s="126" t="s">
        <v>6394</v>
      </c>
      <c r="E6" s="126" t="s">
        <v>9295</v>
      </c>
      <c r="F6" s="126" t="s">
        <v>6310</v>
      </c>
      <c r="G6" s="126" t="s">
        <v>6363</v>
      </c>
      <c r="H6" s="126" t="s">
        <v>6364</v>
      </c>
      <c r="I6" s="126" t="s">
        <v>6365</v>
      </c>
      <c r="J6" s="126" t="s">
        <v>6351</v>
      </c>
      <c r="K6" s="126" t="s">
        <v>6395</v>
      </c>
      <c r="L6" s="126" t="s">
        <v>6396</v>
      </c>
      <c r="M6" s="126" t="s">
        <v>6397</v>
      </c>
      <c r="N6" s="126" t="s">
        <v>6351</v>
      </c>
      <c r="O6" s="126" t="s">
        <v>6398</v>
      </c>
      <c r="P6" s="126" t="s">
        <v>6425</v>
      </c>
      <c r="Q6" s="126" t="s">
        <v>6426</v>
      </c>
      <c r="R6" s="126" t="s">
        <v>6444</v>
      </c>
      <c r="S6" s="126" t="s">
        <v>6445</v>
      </c>
      <c r="T6" s="131">
        <v>10</v>
      </c>
      <c r="U6" s="131">
        <v>10</v>
      </c>
      <c r="V6" s="126" t="s">
        <v>6403</v>
      </c>
      <c r="W6" s="126" t="s">
        <v>6403</v>
      </c>
      <c r="X6" s="145">
        <v>213.273</v>
      </c>
      <c r="Y6" s="145">
        <v>213.273</v>
      </c>
      <c r="Z6" s="146" t="s">
        <v>6309</v>
      </c>
      <c r="AA6" s="145">
        <v>2132.73</v>
      </c>
      <c r="AB6" s="145">
        <v>0</v>
      </c>
      <c r="AC6" s="145">
        <v>213.273</v>
      </c>
      <c r="AD6" s="145">
        <v>2346.0030000000002</v>
      </c>
      <c r="AE6" s="126" t="s">
        <v>6314</v>
      </c>
      <c r="AF6" s="126" t="s">
        <v>6309</v>
      </c>
      <c r="AG6" s="126" t="s">
        <v>6309</v>
      </c>
      <c r="AH6" s="126" t="s">
        <v>9296</v>
      </c>
      <c r="AI6" s="126" t="s">
        <v>6309</v>
      </c>
      <c r="AJ6" s="126" t="s">
        <v>6352</v>
      </c>
      <c r="AK6" s="126" t="s">
        <v>6353</v>
      </c>
      <c r="AL6" s="126" t="s">
        <v>6404</v>
      </c>
      <c r="AM6" s="128" t="s">
        <v>6366</v>
      </c>
      <c r="AN6" s="128" t="s">
        <v>6427</v>
      </c>
      <c r="AO6" s="128" t="s">
        <v>6309</v>
      </c>
      <c r="AP6" s="128" t="s">
        <v>6309</v>
      </c>
      <c r="AQ6" s="129">
        <v>10</v>
      </c>
      <c r="AR6" t="s">
        <v>34</v>
      </c>
      <c r="AS6" t="s">
        <v>30</v>
      </c>
    </row>
    <row r="7" spans="1:45" s="128" customFormat="1">
      <c r="A7" s="126" t="s">
        <v>9297</v>
      </c>
      <c r="B7" s="127">
        <v>43773</v>
      </c>
      <c r="C7" s="126" t="s">
        <v>6393</v>
      </c>
      <c r="D7" s="126" t="s">
        <v>6394</v>
      </c>
      <c r="E7" s="126" t="s">
        <v>9298</v>
      </c>
      <c r="F7" s="126" t="s">
        <v>6310</v>
      </c>
      <c r="G7" s="126" t="s">
        <v>6354</v>
      </c>
      <c r="H7" s="126" t="s">
        <v>6355</v>
      </c>
      <c r="I7" s="126" t="s">
        <v>6356</v>
      </c>
      <c r="J7" s="126" t="s">
        <v>6351</v>
      </c>
      <c r="K7" s="126" t="s">
        <v>6395</v>
      </c>
      <c r="L7" s="126" t="s">
        <v>6396</v>
      </c>
      <c r="M7" s="126" t="s">
        <v>6397</v>
      </c>
      <c r="N7" s="126" t="s">
        <v>6351</v>
      </c>
      <c r="O7" s="126" t="s">
        <v>6398</v>
      </c>
      <c r="P7" s="126" t="s">
        <v>6399</v>
      </c>
      <c r="Q7" s="126" t="s">
        <v>6400</v>
      </c>
      <c r="R7" s="126" t="s">
        <v>6405</v>
      </c>
      <c r="S7" s="126" t="s">
        <v>6406</v>
      </c>
      <c r="T7" s="131">
        <v>6</v>
      </c>
      <c r="U7" s="131">
        <v>6</v>
      </c>
      <c r="V7" s="126" t="s">
        <v>6403</v>
      </c>
      <c r="W7" s="126" t="s">
        <v>6403</v>
      </c>
      <c r="X7" s="145">
        <v>340</v>
      </c>
      <c r="Y7" s="145">
        <v>340</v>
      </c>
      <c r="Z7" s="146" t="s">
        <v>6309</v>
      </c>
      <c r="AA7" s="145">
        <v>2040</v>
      </c>
      <c r="AB7" s="145">
        <v>0</v>
      </c>
      <c r="AC7" s="145">
        <v>203.999</v>
      </c>
      <c r="AD7" s="145">
        <v>2243.9989999999998</v>
      </c>
      <c r="AE7" s="126" t="s">
        <v>6314</v>
      </c>
      <c r="AF7" s="126" t="s">
        <v>6309</v>
      </c>
      <c r="AG7" s="126" t="s">
        <v>6309</v>
      </c>
      <c r="AH7" s="126" t="s">
        <v>9299</v>
      </c>
      <c r="AI7" s="126" t="s">
        <v>6309</v>
      </c>
      <c r="AJ7" s="126" t="s">
        <v>6352</v>
      </c>
      <c r="AK7" s="126" t="s">
        <v>6353</v>
      </c>
      <c r="AL7" s="126" t="s">
        <v>6404</v>
      </c>
      <c r="AM7" s="128" t="s">
        <v>13</v>
      </c>
      <c r="AN7" s="128" t="s">
        <v>6354</v>
      </c>
      <c r="AO7" s="128" t="s">
        <v>6309</v>
      </c>
      <c r="AP7" s="128" t="s">
        <v>6309</v>
      </c>
      <c r="AQ7" s="129">
        <v>6</v>
      </c>
      <c r="AR7" t="s">
        <v>94</v>
      </c>
      <c r="AS7" t="s">
        <v>72</v>
      </c>
    </row>
    <row r="8" spans="1:45" s="141" customFormat="1">
      <c r="A8" s="126" t="s">
        <v>9297</v>
      </c>
      <c r="B8" s="127">
        <v>43773</v>
      </c>
      <c r="C8" s="126" t="s">
        <v>6393</v>
      </c>
      <c r="D8" s="126" t="s">
        <v>6394</v>
      </c>
      <c r="E8" s="126" t="s">
        <v>9298</v>
      </c>
      <c r="F8" s="126" t="s">
        <v>6310</v>
      </c>
      <c r="G8" s="126" t="s">
        <v>6354</v>
      </c>
      <c r="H8" s="126" t="s">
        <v>6355</v>
      </c>
      <c r="I8" s="126" t="s">
        <v>6356</v>
      </c>
      <c r="J8" s="126" t="s">
        <v>6351</v>
      </c>
      <c r="K8" s="126" t="s">
        <v>6395</v>
      </c>
      <c r="L8" s="126" t="s">
        <v>6396</v>
      </c>
      <c r="M8" s="126" t="s">
        <v>6397</v>
      </c>
      <c r="N8" s="126" t="s">
        <v>6351</v>
      </c>
      <c r="O8" s="126" t="s">
        <v>6398</v>
      </c>
      <c r="P8" s="126" t="s">
        <v>6399</v>
      </c>
      <c r="Q8" s="126" t="s">
        <v>6400</v>
      </c>
      <c r="R8" s="126" t="s">
        <v>6407</v>
      </c>
      <c r="S8" s="126" t="s">
        <v>6408</v>
      </c>
      <c r="T8" s="131">
        <v>3</v>
      </c>
      <c r="U8" s="131">
        <v>3</v>
      </c>
      <c r="V8" s="126" t="s">
        <v>6403</v>
      </c>
      <c r="W8" s="126" t="s">
        <v>6403</v>
      </c>
      <c r="X8" s="145">
        <v>213.273</v>
      </c>
      <c r="Y8" s="145">
        <v>213.273</v>
      </c>
      <c r="Z8" s="146" t="s">
        <v>6309</v>
      </c>
      <c r="AA8" s="145">
        <v>639.81899999999996</v>
      </c>
      <c r="AB8" s="145">
        <v>0</v>
      </c>
      <c r="AC8" s="145">
        <v>63.981999999999999</v>
      </c>
      <c r="AD8" s="145">
        <v>703.80100000000004</v>
      </c>
      <c r="AE8" s="126" t="s">
        <v>6314</v>
      </c>
      <c r="AF8" s="126" t="s">
        <v>6309</v>
      </c>
      <c r="AG8" s="126" t="s">
        <v>6309</v>
      </c>
      <c r="AH8" s="126" t="s">
        <v>9299</v>
      </c>
      <c r="AI8" s="126" t="s">
        <v>6309</v>
      </c>
      <c r="AJ8" s="126" t="s">
        <v>6352</v>
      </c>
      <c r="AK8" s="126" t="s">
        <v>6353</v>
      </c>
      <c r="AL8" s="126" t="s">
        <v>6404</v>
      </c>
      <c r="AM8" s="128" t="s">
        <v>13</v>
      </c>
      <c r="AN8" s="128" t="s">
        <v>6354</v>
      </c>
      <c r="AO8" s="128" t="s">
        <v>6309</v>
      </c>
      <c r="AP8" s="128" t="s">
        <v>6309</v>
      </c>
      <c r="AQ8" s="129">
        <v>3</v>
      </c>
      <c r="AR8" t="s">
        <v>94</v>
      </c>
      <c r="AS8" t="s">
        <v>72</v>
      </c>
    </row>
    <row r="9" spans="1:45" s="141" customFormat="1">
      <c r="A9" s="126" t="s">
        <v>9297</v>
      </c>
      <c r="B9" s="127">
        <v>43773</v>
      </c>
      <c r="C9" s="126" t="s">
        <v>6393</v>
      </c>
      <c r="D9" s="126" t="s">
        <v>6394</v>
      </c>
      <c r="E9" s="126" t="s">
        <v>9298</v>
      </c>
      <c r="F9" s="126" t="s">
        <v>6310</v>
      </c>
      <c r="G9" s="126" t="s">
        <v>6354</v>
      </c>
      <c r="H9" s="126" t="s">
        <v>6355</v>
      </c>
      <c r="I9" s="126" t="s">
        <v>6356</v>
      </c>
      <c r="J9" s="126" t="s">
        <v>6351</v>
      </c>
      <c r="K9" s="126" t="s">
        <v>6395</v>
      </c>
      <c r="L9" s="126" t="s">
        <v>6396</v>
      </c>
      <c r="M9" s="126" t="s">
        <v>6397</v>
      </c>
      <c r="N9" s="126" t="s">
        <v>6351</v>
      </c>
      <c r="O9" s="126" t="s">
        <v>6398</v>
      </c>
      <c r="P9" s="126" t="s">
        <v>6399</v>
      </c>
      <c r="Q9" s="126" t="s">
        <v>6400</v>
      </c>
      <c r="R9" s="126" t="s">
        <v>6446</v>
      </c>
      <c r="S9" s="126" t="s">
        <v>6447</v>
      </c>
      <c r="T9" s="131">
        <v>3</v>
      </c>
      <c r="U9" s="131">
        <v>3</v>
      </c>
      <c r="V9" s="126" t="s">
        <v>6403</v>
      </c>
      <c r="W9" s="126" t="s">
        <v>6403</v>
      </c>
      <c r="X9" s="145">
        <v>300</v>
      </c>
      <c r="Y9" s="145">
        <v>300</v>
      </c>
      <c r="Z9" s="146" t="s">
        <v>6309</v>
      </c>
      <c r="AA9" s="145">
        <v>900</v>
      </c>
      <c r="AB9" s="145">
        <v>0</v>
      </c>
      <c r="AC9" s="145">
        <v>90</v>
      </c>
      <c r="AD9" s="145">
        <v>990</v>
      </c>
      <c r="AE9" s="126" t="s">
        <v>6314</v>
      </c>
      <c r="AF9" s="126" t="s">
        <v>6309</v>
      </c>
      <c r="AG9" s="126" t="s">
        <v>6309</v>
      </c>
      <c r="AH9" s="126" t="s">
        <v>9299</v>
      </c>
      <c r="AI9" s="126" t="s">
        <v>6309</v>
      </c>
      <c r="AJ9" s="126" t="s">
        <v>6352</v>
      </c>
      <c r="AK9" s="126" t="s">
        <v>6353</v>
      </c>
      <c r="AL9" s="126" t="s">
        <v>6404</v>
      </c>
      <c r="AM9" s="128" t="s">
        <v>13</v>
      </c>
      <c r="AN9" s="128" t="s">
        <v>6354</v>
      </c>
      <c r="AO9" s="128" t="s">
        <v>6309</v>
      </c>
      <c r="AP9" s="128" t="s">
        <v>6309</v>
      </c>
      <c r="AQ9" s="129">
        <v>3</v>
      </c>
      <c r="AR9" t="s">
        <v>94</v>
      </c>
      <c r="AS9" t="s">
        <v>72</v>
      </c>
    </row>
    <row r="10" spans="1:45" s="141" customFormat="1">
      <c r="A10" s="126" t="s">
        <v>9297</v>
      </c>
      <c r="B10" s="127">
        <v>43773</v>
      </c>
      <c r="C10" s="126" t="s">
        <v>6393</v>
      </c>
      <c r="D10" s="126" t="s">
        <v>6394</v>
      </c>
      <c r="E10" s="126" t="s">
        <v>9298</v>
      </c>
      <c r="F10" s="126" t="s">
        <v>6310</v>
      </c>
      <c r="G10" s="126" t="s">
        <v>6354</v>
      </c>
      <c r="H10" s="126" t="s">
        <v>6355</v>
      </c>
      <c r="I10" s="126" t="s">
        <v>6356</v>
      </c>
      <c r="J10" s="126" t="s">
        <v>6351</v>
      </c>
      <c r="K10" s="126" t="s">
        <v>6395</v>
      </c>
      <c r="L10" s="126" t="s">
        <v>6396</v>
      </c>
      <c r="M10" s="126" t="s">
        <v>6397</v>
      </c>
      <c r="N10" s="126" t="s">
        <v>6351</v>
      </c>
      <c r="O10" s="126" t="s">
        <v>6398</v>
      </c>
      <c r="P10" s="126" t="s">
        <v>6399</v>
      </c>
      <c r="Q10" s="126" t="s">
        <v>6400</v>
      </c>
      <c r="R10" s="126" t="s">
        <v>6444</v>
      </c>
      <c r="S10" s="126" t="s">
        <v>6445</v>
      </c>
      <c r="T10" s="131">
        <v>5</v>
      </c>
      <c r="U10" s="131">
        <v>5</v>
      </c>
      <c r="V10" s="126" t="s">
        <v>6403</v>
      </c>
      <c r="W10" s="126" t="s">
        <v>6403</v>
      </c>
      <c r="X10" s="145">
        <v>213.273</v>
      </c>
      <c r="Y10" s="145">
        <v>213.273</v>
      </c>
      <c r="Z10" s="146" t="s">
        <v>6309</v>
      </c>
      <c r="AA10" s="145">
        <v>1066.365</v>
      </c>
      <c r="AB10" s="145">
        <v>0</v>
      </c>
      <c r="AC10" s="145">
        <v>106.637</v>
      </c>
      <c r="AD10" s="145">
        <v>1173.002</v>
      </c>
      <c r="AE10" s="126" t="s">
        <v>6314</v>
      </c>
      <c r="AF10" s="126" t="s">
        <v>6309</v>
      </c>
      <c r="AG10" s="126" t="s">
        <v>6309</v>
      </c>
      <c r="AH10" s="126" t="s">
        <v>9299</v>
      </c>
      <c r="AI10" s="126" t="s">
        <v>6309</v>
      </c>
      <c r="AJ10" s="126" t="s">
        <v>6352</v>
      </c>
      <c r="AK10" s="126" t="s">
        <v>6353</v>
      </c>
      <c r="AL10" s="126" t="s">
        <v>6404</v>
      </c>
      <c r="AM10" s="128" t="s">
        <v>13</v>
      </c>
      <c r="AN10" s="128" t="s">
        <v>6354</v>
      </c>
      <c r="AO10" s="128" t="s">
        <v>6309</v>
      </c>
      <c r="AP10" s="128" t="s">
        <v>6309</v>
      </c>
      <c r="AQ10" s="129">
        <v>5</v>
      </c>
      <c r="AR10" t="s">
        <v>94</v>
      </c>
      <c r="AS10" t="s">
        <v>72</v>
      </c>
    </row>
    <row r="11" spans="1:45" s="128" customFormat="1">
      <c r="A11" s="126" t="s">
        <v>9300</v>
      </c>
      <c r="B11" s="127">
        <v>43773</v>
      </c>
      <c r="C11" s="126" t="s">
        <v>6393</v>
      </c>
      <c r="D11" s="126" t="s">
        <v>6394</v>
      </c>
      <c r="E11" s="126" t="s">
        <v>9301</v>
      </c>
      <c r="F11" s="126" t="s">
        <v>6310</v>
      </c>
      <c r="G11" s="126" t="s">
        <v>6311</v>
      </c>
      <c r="H11" s="126" t="s">
        <v>6312</v>
      </c>
      <c r="I11" s="126" t="s">
        <v>6328</v>
      </c>
      <c r="J11" s="126" t="s">
        <v>6351</v>
      </c>
      <c r="K11" s="126" t="s">
        <v>6395</v>
      </c>
      <c r="L11" s="126" t="s">
        <v>6396</v>
      </c>
      <c r="M11" s="126" t="s">
        <v>6397</v>
      </c>
      <c r="N11" s="126" t="s">
        <v>6351</v>
      </c>
      <c r="O11" s="126" t="s">
        <v>6398</v>
      </c>
      <c r="P11" s="126" t="s">
        <v>6399</v>
      </c>
      <c r="Q11" s="126" t="s">
        <v>6400</v>
      </c>
      <c r="R11" s="126" t="s">
        <v>6401</v>
      </c>
      <c r="S11" s="126" t="s">
        <v>6402</v>
      </c>
      <c r="T11" s="131">
        <v>12</v>
      </c>
      <c r="U11" s="131">
        <v>12</v>
      </c>
      <c r="V11" s="126" t="s">
        <v>6403</v>
      </c>
      <c r="W11" s="126" t="s">
        <v>6403</v>
      </c>
      <c r="X11" s="145">
        <v>155.45500000000001</v>
      </c>
      <c r="Y11" s="145">
        <v>155.45500000000001</v>
      </c>
      <c r="Z11" s="146" t="s">
        <v>6309</v>
      </c>
      <c r="AA11" s="145">
        <v>1865.46</v>
      </c>
      <c r="AB11" s="145">
        <v>0</v>
      </c>
      <c r="AC11" s="145">
        <v>186.54599999999999</v>
      </c>
      <c r="AD11" s="145">
        <v>2052.0059999999999</v>
      </c>
      <c r="AE11" s="126" t="s">
        <v>6314</v>
      </c>
      <c r="AF11" s="126" t="s">
        <v>6309</v>
      </c>
      <c r="AG11" s="126" t="s">
        <v>6309</v>
      </c>
      <c r="AH11" s="126" t="s">
        <v>9302</v>
      </c>
      <c r="AI11" s="126" t="s">
        <v>6309</v>
      </c>
      <c r="AJ11" s="126" t="s">
        <v>6352</v>
      </c>
      <c r="AK11" s="126" t="s">
        <v>6353</v>
      </c>
      <c r="AL11" s="126" t="s">
        <v>6404</v>
      </c>
      <c r="AM11" s="128" t="s">
        <v>13</v>
      </c>
      <c r="AN11" s="128" t="s">
        <v>6435</v>
      </c>
      <c r="AO11" s="128" t="s">
        <v>6328</v>
      </c>
      <c r="AP11" s="128" t="s">
        <v>13</v>
      </c>
      <c r="AQ11" s="129">
        <v>12</v>
      </c>
      <c r="AR11" t="s">
        <v>94</v>
      </c>
      <c r="AS11" t="s">
        <v>72</v>
      </c>
    </row>
    <row r="12" spans="1:45" s="128" customFormat="1">
      <c r="A12" s="126" t="s">
        <v>9300</v>
      </c>
      <c r="B12" s="127">
        <v>43773</v>
      </c>
      <c r="C12" s="126" t="s">
        <v>6393</v>
      </c>
      <c r="D12" s="126" t="s">
        <v>6394</v>
      </c>
      <c r="E12" s="126" t="s">
        <v>9301</v>
      </c>
      <c r="F12" s="126" t="s">
        <v>6310</v>
      </c>
      <c r="G12" s="126" t="s">
        <v>6311</v>
      </c>
      <c r="H12" s="126" t="s">
        <v>6312</v>
      </c>
      <c r="I12" s="126" t="s">
        <v>6328</v>
      </c>
      <c r="J12" s="126" t="s">
        <v>6351</v>
      </c>
      <c r="K12" s="126" t="s">
        <v>6395</v>
      </c>
      <c r="L12" s="126" t="s">
        <v>6396</v>
      </c>
      <c r="M12" s="126" t="s">
        <v>6397</v>
      </c>
      <c r="N12" s="126" t="s">
        <v>6351</v>
      </c>
      <c r="O12" s="126" t="s">
        <v>6398</v>
      </c>
      <c r="P12" s="126" t="s">
        <v>6399</v>
      </c>
      <c r="Q12" s="126" t="s">
        <v>6400</v>
      </c>
      <c r="R12" s="126" t="s">
        <v>6405</v>
      </c>
      <c r="S12" s="126" t="s">
        <v>6406</v>
      </c>
      <c r="T12" s="131">
        <v>2</v>
      </c>
      <c r="U12" s="131">
        <v>2</v>
      </c>
      <c r="V12" s="126" t="s">
        <v>6403</v>
      </c>
      <c r="W12" s="126" t="s">
        <v>6403</v>
      </c>
      <c r="X12" s="145">
        <v>355.45499999999998</v>
      </c>
      <c r="Y12" s="145">
        <v>355.45499999999998</v>
      </c>
      <c r="Z12" s="146" t="s">
        <v>6309</v>
      </c>
      <c r="AA12" s="145">
        <v>710.91</v>
      </c>
      <c r="AB12" s="145">
        <v>0</v>
      </c>
      <c r="AC12" s="145">
        <v>71.090999999999994</v>
      </c>
      <c r="AD12" s="145">
        <v>782.00099999999998</v>
      </c>
      <c r="AE12" s="126" t="s">
        <v>6314</v>
      </c>
      <c r="AF12" s="126" t="s">
        <v>6309</v>
      </c>
      <c r="AG12" s="126" t="s">
        <v>6309</v>
      </c>
      <c r="AH12" s="126" t="s">
        <v>9302</v>
      </c>
      <c r="AI12" s="126" t="s">
        <v>6309</v>
      </c>
      <c r="AJ12" s="126" t="s">
        <v>6352</v>
      </c>
      <c r="AK12" s="126" t="s">
        <v>6353</v>
      </c>
      <c r="AL12" s="126" t="s">
        <v>6404</v>
      </c>
      <c r="AM12" s="128" t="s">
        <v>13</v>
      </c>
      <c r="AN12" s="128" t="s">
        <v>6435</v>
      </c>
      <c r="AO12" s="128" t="s">
        <v>6328</v>
      </c>
      <c r="AP12" s="128" t="s">
        <v>13</v>
      </c>
      <c r="AQ12" s="129">
        <v>2</v>
      </c>
      <c r="AR12" t="s">
        <v>94</v>
      </c>
      <c r="AS12" t="s">
        <v>72</v>
      </c>
    </row>
    <row r="13" spans="1:45" s="128" customFormat="1">
      <c r="A13" s="126" t="s">
        <v>9300</v>
      </c>
      <c r="B13" s="127">
        <v>43773</v>
      </c>
      <c r="C13" s="126" t="s">
        <v>6393</v>
      </c>
      <c r="D13" s="126" t="s">
        <v>6394</v>
      </c>
      <c r="E13" s="126" t="s">
        <v>9301</v>
      </c>
      <c r="F13" s="126" t="s">
        <v>6310</v>
      </c>
      <c r="G13" s="126" t="s">
        <v>6311</v>
      </c>
      <c r="H13" s="126" t="s">
        <v>6312</v>
      </c>
      <c r="I13" s="126" t="s">
        <v>6328</v>
      </c>
      <c r="J13" s="126" t="s">
        <v>6351</v>
      </c>
      <c r="K13" s="126" t="s">
        <v>6395</v>
      </c>
      <c r="L13" s="126" t="s">
        <v>6396</v>
      </c>
      <c r="M13" s="126" t="s">
        <v>6397</v>
      </c>
      <c r="N13" s="126" t="s">
        <v>6351</v>
      </c>
      <c r="O13" s="126" t="s">
        <v>6398</v>
      </c>
      <c r="P13" s="126" t="s">
        <v>6399</v>
      </c>
      <c r="Q13" s="126" t="s">
        <v>6400</v>
      </c>
      <c r="R13" s="126" t="s">
        <v>6409</v>
      </c>
      <c r="S13" s="126" t="s">
        <v>6410</v>
      </c>
      <c r="T13" s="131">
        <v>1</v>
      </c>
      <c r="U13" s="131">
        <v>1</v>
      </c>
      <c r="V13" s="126" t="s">
        <v>6403</v>
      </c>
      <c r="W13" s="126" t="s">
        <v>6403</v>
      </c>
      <c r="X13" s="145">
        <v>313.63600000000002</v>
      </c>
      <c r="Y13" s="145">
        <v>313.63600000000002</v>
      </c>
      <c r="Z13" s="146" t="s">
        <v>6309</v>
      </c>
      <c r="AA13" s="145">
        <v>313.63600000000002</v>
      </c>
      <c r="AB13" s="145">
        <v>0</v>
      </c>
      <c r="AC13" s="145">
        <v>31.364000000000001</v>
      </c>
      <c r="AD13" s="145">
        <v>345</v>
      </c>
      <c r="AE13" s="126" t="s">
        <v>6314</v>
      </c>
      <c r="AF13" s="126" t="s">
        <v>6309</v>
      </c>
      <c r="AG13" s="126" t="s">
        <v>6309</v>
      </c>
      <c r="AH13" s="126" t="s">
        <v>9302</v>
      </c>
      <c r="AI13" s="126" t="s">
        <v>6309</v>
      </c>
      <c r="AJ13" s="126" t="s">
        <v>6352</v>
      </c>
      <c r="AK13" s="126" t="s">
        <v>6353</v>
      </c>
      <c r="AL13" s="126" t="s">
        <v>6404</v>
      </c>
      <c r="AM13" s="128" t="s">
        <v>13</v>
      </c>
      <c r="AN13" s="128" t="s">
        <v>6435</v>
      </c>
      <c r="AO13" s="128" t="s">
        <v>6328</v>
      </c>
      <c r="AP13" s="128" t="s">
        <v>13</v>
      </c>
      <c r="AQ13" s="129">
        <v>1</v>
      </c>
      <c r="AR13" t="s">
        <v>94</v>
      </c>
      <c r="AS13" t="s">
        <v>72</v>
      </c>
    </row>
    <row r="14" spans="1:45" s="128" customFormat="1">
      <c r="A14" s="126" t="s">
        <v>9300</v>
      </c>
      <c r="B14" s="127">
        <v>43773</v>
      </c>
      <c r="C14" s="126" t="s">
        <v>6393</v>
      </c>
      <c r="D14" s="126" t="s">
        <v>6394</v>
      </c>
      <c r="E14" s="126" t="s">
        <v>9301</v>
      </c>
      <c r="F14" s="126" t="s">
        <v>6310</v>
      </c>
      <c r="G14" s="126" t="s">
        <v>6311</v>
      </c>
      <c r="H14" s="126" t="s">
        <v>6312</v>
      </c>
      <c r="I14" s="126" t="s">
        <v>6328</v>
      </c>
      <c r="J14" s="126" t="s">
        <v>6351</v>
      </c>
      <c r="K14" s="126" t="s">
        <v>6395</v>
      </c>
      <c r="L14" s="126" t="s">
        <v>6396</v>
      </c>
      <c r="M14" s="126" t="s">
        <v>6397</v>
      </c>
      <c r="N14" s="126" t="s">
        <v>6351</v>
      </c>
      <c r="O14" s="126" t="s">
        <v>6398</v>
      </c>
      <c r="P14" s="126" t="s">
        <v>6399</v>
      </c>
      <c r="Q14" s="126" t="s">
        <v>6400</v>
      </c>
      <c r="R14" s="126" t="s">
        <v>6413</v>
      </c>
      <c r="S14" s="126" t="s">
        <v>6414</v>
      </c>
      <c r="T14" s="131">
        <v>6</v>
      </c>
      <c r="U14" s="131">
        <v>6</v>
      </c>
      <c r="V14" s="126" t="s">
        <v>6403</v>
      </c>
      <c r="W14" s="126" t="s">
        <v>6403</v>
      </c>
      <c r="X14" s="145">
        <v>313.63600000000002</v>
      </c>
      <c r="Y14" s="145">
        <v>313.63600000000002</v>
      </c>
      <c r="Z14" s="146" t="s">
        <v>6309</v>
      </c>
      <c r="AA14" s="145">
        <v>1881.816</v>
      </c>
      <c r="AB14" s="145">
        <v>0</v>
      </c>
      <c r="AC14" s="145">
        <v>188.18100000000001</v>
      </c>
      <c r="AD14" s="145">
        <v>2069.9969999999998</v>
      </c>
      <c r="AE14" s="126" t="s">
        <v>6314</v>
      </c>
      <c r="AF14" s="126" t="s">
        <v>6309</v>
      </c>
      <c r="AG14" s="126" t="s">
        <v>6309</v>
      </c>
      <c r="AH14" s="126" t="s">
        <v>9302</v>
      </c>
      <c r="AI14" s="126" t="s">
        <v>6309</v>
      </c>
      <c r="AJ14" s="126" t="s">
        <v>6352</v>
      </c>
      <c r="AK14" s="126" t="s">
        <v>6353</v>
      </c>
      <c r="AL14" s="126" t="s">
        <v>6404</v>
      </c>
      <c r="AM14" s="128" t="s">
        <v>13</v>
      </c>
      <c r="AN14" s="128" t="s">
        <v>6435</v>
      </c>
      <c r="AO14" s="128" t="s">
        <v>6328</v>
      </c>
      <c r="AP14" s="128" t="s">
        <v>13</v>
      </c>
      <c r="AQ14" s="129">
        <v>6</v>
      </c>
      <c r="AR14" t="s">
        <v>94</v>
      </c>
      <c r="AS14" t="s">
        <v>72</v>
      </c>
    </row>
    <row r="15" spans="1:45" s="128" customFormat="1">
      <c r="A15" s="126" t="s">
        <v>9303</v>
      </c>
      <c r="B15" s="127">
        <v>43773</v>
      </c>
      <c r="C15" s="126" t="s">
        <v>6393</v>
      </c>
      <c r="D15" s="126" t="s">
        <v>6394</v>
      </c>
      <c r="E15" s="126" t="s">
        <v>9304</v>
      </c>
      <c r="F15" s="126" t="s">
        <v>6310</v>
      </c>
      <c r="G15" s="126" t="s">
        <v>6311</v>
      </c>
      <c r="H15" s="126" t="s">
        <v>6312</v>
      </c>
      <c r="I15" s="126" t="s">
        <v>6325</v>
      </c>
      <c r="J15" s="126" t="s">
        <v>6351</v>
      </c>
      <c r="K15" s="126" t="s">
        <v>6395</v>
      </c>
      <c r="L15" s="126" t="s">
        <v>6396</v>
      </c>
      <c r="M15" s="126" t="s">
        <v>6397</v>
      </c>
      <c r="N15" s="126" t="s">
        <v>6351</v>
      </c>
      <c r="O15" s="126" t="s">
        <v>6398</v>
      </c>
      <c r="P15" s="126" t="s">
        <v>6399</v>
      </c>
      <c r="Q15" s="126" t="s">
        <v>6400</v>
      </c>
      <c r="R15" s="126" t="s">
        <v>6401</v>
      </c>
      <c r="S15" s="126" t="s">
        <v>6402</v>
      </c>
      <c r="T15" s="131">
        <v>10</v>
      </c>
      <c r="U15" s="131">
        <v>10</v>
      </c>
      <c r="V15" s="126" t="s">
        <v>6403</v>
      </c>
      <c r="W15" s="126" t="s">
        <v>6403</v>
      </c>
      <c r="X15" s="145">
        <v>155.45500000000001</v>
      </c>
      <c r="Y15" s="145">
        <v>155.45500000000001</v>
      </c>
      <c r="Z15" s="146" t="s">
        <v>6309</v>
      </c>
      <c r="AA15" s="145">
        <v>1554.55</v>
      </c>
      <c r="AB15" s="145">
        <v>0</v>
      </c>
      <c r="AC15" s="145">
        <v>155.45500000000001</v>
      </c>
      <c r="AD15" s="145">
        <v>1710.0050000000001</v>
      </c>
      <c r="AE15" s="126" t="s">
        <v>6314</v>
      </c>
      <c r="AF15" s="126" t="s">
        <v>6309</v>
      </c>
      <c r="AG15" s="126" t="s">
        <v>6309</v>
      </c>
      <c r="AH15" s="126" t="s">
        <v>9305</v>
      </c>
      <c r="AI15" s="126" t="s">
        <v>6309</v>
      </c>
      <c r="AJ15" s="126" t="s">
        <v>6352</v>
      </c>
      <c r="AK15" s="126" t="s">
        <v>6353</v>
      </c>
      <c r="AL15" s="126" t="s">
        <v>6404</v>
      </c>
      <c r="AM15" s="128" t="s">
        <v>13</v>
      </c>
      <c r="AN15" s="128" t="s">
        <v>6467</v>
      </c>
      <c r="AO15" s="128" t="s">
        <v>6325</v>
      </c>
      <c r="AP15" s="128" t="s">
        <v>13</v>
      </c>
      <c r="AQ15" s="129">
        <v>10</v>
      </c>
      <c r="AR15" t="s">
        <v>95</v>
      </c>
      <c r="AS15" t="s">
        <v>72</v>
      </c>
    </row>
    <row r="16" spans="1:45" s="128" customFormat="1">
      <c r="A16" s="126" t="s">
        <v>9303</v>
      </c>
      <c r="B16" s="127">
        <v>43773</v>
      </c>
      <c r="C16" s="126" t="s">
        <v>6393</v>
      </c>
      <c r="D16" s="126" t="s">
        <v>6394</v>
      </c>
      <c r="E16" s="126" t="s">
        <v>9304</v>
      </c>
      <c r="F16" s="126" t="s">
        <v>6310</v>
      </c>
      <c r="G16" s="126" t="s">
        <v>6311</v>
      </c>
      <c r="H16" s="126" t="s">
        <v>6312</v>
      </c>
      <c r="I16" s="126" t="s">
        <v>6325</v>
      </c>
      <c r="J16" s="126" t="s">
        <v>6351</v>
      </c>
      <c r="K16" s="126" t="s">
        <v>6395</v>
      </c>
      <c r="L16" s="126" t="s">
        <v>6396</v>
      </c>
      <c r="M16" s="126" t="s">
        <v>6397</v>
      </c>
      <c r="N16" s="126" t="s">
        <v>6351</v>
      </c>
      <c r="O16" s="126" t="s">
        <v>6398</v>
      </c>
      <c r="P16" s="126" t="s">
        <v>6399</v>
      </c>
      <c r="Q16" s="126" t="s">
        <v>6400</v>
      </c>
      <c r="R16" s="126" t="s">
        <v>6444</v>
      </c>
      <c r="S16" s="126" t="s">
        <v>6445</v>
      </c>
      <c r="T16" s="131">
        <v>10</v>
      </c>
      <c r="U16" s="131">
        <v>10</v>
      </c>
      <c r="V16" s="126" t="s">
        <v>6403</v>
      </c>
      <c r="W16" s="126" t="s">
        <v>6403</v>
      </c>
      <c r="X16" s="145">
        <v>213.273</v>
      </c>
      <c r="Y16" s="145">
        <v>213.273</v>
      </c>
      <c r="Z16" s="146" t="s">
        <v>6309</v>
      </c>
      <c r="AA16" s="145">
        <v>2132.73</v>
      </c>
      <c r="AB16" s="145">
        <v>0</v>
      </c>
      <c r="AC16" s="145">
        <v>213.273</v>
      </c>
      <c r="AD16" s="145">
        <v>2346.0030000000002</v>
      </c>
      <c r="AE16" s="126" t="s">
        <v>6314</v>
      </c>
      <c r="AF16" s="126" t="s">
        <v>6309</v>
      </c>
      <c r="AG16" s="126" t="s">
        <v>6309</v>
      </c>
      <c r="AH16" s="126" t="s">
        <v>9305</v>
      </c>
      <c r="AI16" s="126" t="s">
        <v>6309</v>
      </c>
      <c r="AJ16" s="126" t="s">
        <v>6352</v>
      </c>
      <c r="AK16" s="126" t="s">
        <v>6353</v>
      </c>
      <c r="AL16" s="126" t="s">
        <v>6404</v>
      </c>
      <c r="AM16" s="128" t="s">
        <v>13</v>
      </c>
      <c r="AN16" s="128" t="s">
        <v>6467</v>
      </c>
      <c r="AO16" s="128" t="s">
        <v>6325</v>
      </c>
      <c r="AP16" s="128" t="s">
        <v>13</v>
      </c>
      <c r="AQ16" s="129">
        <v>10</v>
      </c>
      <c r="AR16" t="s">
        <v>95</v>
      </c>
      <c r="AS16" t="s">
        <v>72</v>
      </c>
    </row>
    <row r="17" spans="1:45" s="128" customFormat="1">
      <c r="A17" s="126" t="s">
        <v>9303</v>
      </c>
      <c r="B17" s="127">
        <v>43773</v>
      </c>
      <c r="C17" s="126" t="s">
        <v>6393</v>
      </c>
      <c r="D17" s="126" t="s">
        <v>6394</v>
      </c>
      <c r="E17" s="126" t="s">
        <v>9304</v>
      </c>
      <c r="F17" s="126" t="s">
        <v>6310</v>
      </c>
      <c r="G17" s="126" t="s">
        <v>6311</v>
      </c>
      <c r="H17" s="126" t="s">
        <v>6312</v>
      </c>
      <c r="I17" s="126" t="s">
        <v>6325</v>
      </c>
      <c r="J17" s="126" t="s">
        <v>6351</v>
      </c>
      <c r="K17" s="126" t="s">
        <v>6395</v>
      </c>
      <c r="L17" s="126" t="s">
        <v>6396</v>
      </c>
      <c r="M17" s="126" t="s">
        <v>6397</v>
      </c>
      <c r="N17" s="126" t="s">
        <v>6351</v>
      </c>
      <c r="O17" s="126" t="s">
        <v>6398</v>
      </c>
      <c r="P17" s="126" t="s">
        <v>6399</v>
      </c>
      <c r="Q17" s="126" t="s">
        <v>6400</v>
      </c>
      <c r="R17" s="126" t="s">
        <v>6413</v>
      </c>
      <c r="S17" s="126" t="s">
        <v>6414</v>
      </c>
      <c r="T17" s="131">
        <v>3</v>
      </c>
      <c r="U17" s="131">
        <v>3</v>
      </c>
      <c r="V17" s="126" t="s">
        <v>6403</v>
      </c>
      <c r="W17" s="126" t="s">
        <v>6403</v>
      </c>
      <c r="X17" s="145">
        <v>313.63600000000002</v>
      </c>
      <c r="Y17" s="145">
        <v>313.63600000000002</v>
      </c>
      <c r="Z17" s="146" t="s">
        <v>6309</v>
      </c>
      <c r="AA17" s="145">
        <v>940.90800000000002</v>
      </c>
      <c r="AB17" s="145">
        <v>0</v>
      </c>
      <c r="AC17" s="145">
        <v>94.090999999999994</v>
      </c>
      <c r="AD17" s="145">
        <v>1034.999</v>
      </c>
      <c r="AE17" s="126" t="s">
        <v>6314</v>
      </c>
      <c r="AF17" s="126" t="s">
        <v>6309</v>
      </c>
      <c r="AG17" s="126" t="s">
        <v>6309</v>
      </c>
      <c r="AH17" s="126" t="s">
        <v>9305</v>
      </c>
      <c r="AI17" s="126" t="s">
        <v>6309</v>
      </c>
      <c r="AJ17" s="126" t="s">
        <v>6352</v>
      </c>
      <c r="AK17" s="126" t="s">
        <v>6353</v>
      </c>
      <c r="AL17" s="126" t="s">
        <v>6404</v>
      </c>
      <c r="AM17" s="128" t="s">
        <v>13</v>
      </c>
      <c r="AN17" s="128" t="s">
        <v>6467</v>
      </c>
      <c r="AO17" s="128" t="s">
        <v>6325</v>
      </c>
      <c r="AP17" s="128" t="s">
        <v>13</v>
      </c>
      <c r="AQ17" s="129">
        <v>3</v>
      </c>
      <c r="AR17" t="s">
        <v>95</v>
      </c>
      <c r="AS17" t="s">
        <v>72</v>
      </c>
    </row>
    <row r="18" spans="1:45" s="128" customFormat="1">
      <c r="A18" s="126" t="s">
        <v>9306</v>
      </c>
      <c r="B18" s="127">
        <v>43773</v>
      </c>
      <c r="C18" s="126" t="s">
        <v>6393</v>
      </c>
      <c r="D18" s="126" t="s">
        <v>6394</v>
      </c>
      <c r="E18" s="126" t="s">
        <v>9307</v>
      </c>
      <c r="F18" s="126" t="s">
        <v>6310</v>
      </c>
      <c r="G18" s="126" t="s">
        <v>6376</v>
      </c>
      <c r="H18" s="126" t="s">
        <v>6377</v>
      </c>
      <c r="I18" s="126" t="s">
        <v>6378</v>
      </c>
      <c r="J18" s="126" t="s">
        <v>6351</v>
      </c>
      <c r="K18" s="126" t="s">
        <v>6395</v>
      </c>
      <c r="L18" s="126" t="s">
        <v>6396</v>
      </c>
      <c r="M18" s="126" t="s">
        <v>6397</v>
      </c>
      <c r="N18" s="126" t="s">
        <v>6351</v>
      </c>
      <c r="O18" s="126" t="s">
        <v>6398</v>
      </c>
      <c r="P18" s="126" t="s">
        <v>6425</v>
      </c>
      <c r="Q18" s="126" t="s">
        <v>6426</v>
      </c>
      <c r="R18" s="126" t="s">
        <v>6401</v>
      </c>
      <c r="S18" s="126" t="s">
        <v>6402</v>
      </c>
      <c r="T18" s="131">
        <v>5</v>
      </c>
      <c r="U18" s="131">
        <v>5</v>
      </c>
      <c r="V18" s="126" t="s">
        <v>6403</v>
      </c>
      <c r="W18" s="126" t="s">
        <v>6403</v>
      </c>
      <c r="X18" s="145">
        <v>155.45500000000001</v>
      </c>
      <c r="Y18" s="145">
        <v>155.45500000000001</v>
      </c>
      <c r="Z18" s="146" t="s">
        <v>6309</v>
      </c>
      <c r="AA18" s="145">
        <v>777.27499999999998</v>
      </c>
      <c r="AB18" s="145">
        <v>0</v>
      </c>
      <c r="AC18" s="145">
        <v>77.727999999999994</v>
      </c>
      <c r="AD18" s="145">
        <v>855.00300000000004</v>
      </c>
      <c r="AE18" s="126" t="s">
        <v>6314</v>
      </c>
      <c r="AF18" s="126" t="s">
        <v>6309</v>
      </c>
      <c r="AG18" s="126" t="s">
        <v>6309</v>
      </c>
      <c r="AH18" s="126" t="s">
        <v>9308</v>
      </c>
      <c r="AI18" s="126" t="s">
        <v>6309</v>
      </c>
      <c r="AJ18" s="126" t="s">
        <v>6379</v>
      </c>
      <c r="AK18" s="126" t="s">
        <v>6380</v>
      </c>
      <c r="AL18" s="126" t="s">
        <v>6404</v>
      </c>
      <c r="AM18" s="128" t="s">
        <v>6366</v>
      </c>
      <c r="AN18" s="128" t="s">
        <v>6376</v>
      </c>
      <c r="AO18" s="128" t="s">
        <v>6309</v>
      </c>
      <c r="AP18" s="128" t="s">
        <v>6309</v>
      </c>
      <c r="AQ18" s="129">
        <v>5</v>
      </c>
      <c r="AR18" t="s">
        <v>34</v>
      </c>
      <c r="AS18" t="s">
        <v>30</v>
      </c>
    </row>
    <row r="19" spans="1:45" s="128" customFormat="1">
      <c r="A19" s="126" t="s">
        <v>9306</v>
      </c>
      <c r="B19" s="127">
        <v>43773</v>
      </c>
      <c r="C19" s="126" t="s">
        <v>6393</v>
      </c>
      <c r="D19" s="126" t="s">
        <v>6394</v>
      </c>
      <c r="E19" s="126" t="s">
        <v>9307</v>
      </c>
      <c r="F19" s="126" t="s">
        <v>6310</v>
      </c>
      <c r="G19" s="126" t="s">
        <v>6376</v>
      </c>
      <c r="H19" s="126" t="s">
        <v>6377</v>
      </c>
      <c r="I19" s="126" t="s">
        <v>6378</v>
      </c>
      <c r="J19" s="126" t="s">
        <v>6351</v>
      </c>
      <c r="K19" s="126" t="s">
        <v>6395</v>
      </c>
      <c r="L19" s="126" t="s">
        <v>6396</v>
      </c>
      <c r="M19" s="126" t="s">
        <v>6397</v>
      </c>
      <c r="N19" s="126" t="s">
        <v>6351</v>
      </c>
      <c r="O19" s="126" t="s">
        <v>6398</v>
      </c>
      <c r="P19" s="126" t="s">
        <v>6425</v>
      </c>
      <c r="Q19" s="126" t="s">
        <v>6426</v>
      </c>
      <c r="R19" s="126" t="s">
        <v>6405</v>
      </c>
      <c r="S19" s="126" t="s">
        <v>6406</v>
      </c>
      <c r="T19" s="131">
        <v>5</v>
      </c>
      <c r="U19" s="131">
        <v>5</v>
      </c>
      <c r="V19" s="126" t="s">
        <v>6403</v>
      </c>
      <c r="W19" s="126" t="s">
        <v>6403</v>
      </c>
      <c r="X19" s="145">
        <v>340</v>
      </c>
      <c r="Y19" s="145">
        <v>340</v>
      </c>
      <c r="Z19" s="146" t="s">
        <v>6309</v>
      </c>
      <c r="AA19" s="145">
        <v>1700</v>
      </c>
      <c r="AB19" s="145">
        <v>0</v>
      </c>
      <c r="AC19" s="145">
        <v>169.999</v>
      </c>
      <c r="AD19" s="145">
        <v>1869.999</v>
      </c>
      <c r="AE19" s="126" t="s">
        <v>6314</v>
      </c>
      <c r="AF19" s="126" t="s">
        <v>6309</v>
      </c>
      <c r="AG19" s="126" t="s">
        <v>6309</v>
      </c>
      <c r="AH19" s="126" t="s">
        <v>9308</v>
      </c>
      <c r="AI19" s="126" t="s">
        <v>6309</v>
      </c>
      <c r="AJ19" s="126" t="s">
        <v>6379</v>
      </c>
      <c r="AK19" s="126" t="s">
        <v>6380</v>
      </c>
      <c r="AL19" s="126" t="s">
        <v>6404</v>
      </c>
      <c r="AM19" s="128" t="s">
        <v>6366</v>
      </c>
      <c r="AN19" s="128" t="s">
        <v>6376</v>
      </c>
      <c r="AO19" s="128" t="s">
        <v>6309</v>
      </c>
      <c r="AP19" s="128" t="s">
        <v>6309</v>
      </c>
      <c r="AQ19" s="129">
        <v>5</v>
      </c>
      <c r="AR19" t="s">
        <v>34</v>
      </c>
      <c r="AS19" t="s">
        <v>30</v>
      </c>
    </row>
    <row r="20" spans="1:45" s="128" customFormat="1">
      <c r="A20" s="126" t="s">
        <v>9306</v>
      </c>
      <c r="B20" s="127">
        <v>43773</v>
      </c>
      <c r="C20" s="126" t="s">
        <v>6393</v>
      </c>
      <c r="D20" s="126" t="s">
        <v>6394</v>
      </c>
      <c r="E20" s="126" t="s">
        <v>9307</v>
      </c>
      <c r="F20" s="126" t="s">
        <v>6310</v>
      </c>
      <c r="G20" s="126" t="s">
        <v>6376</v>
      </c>
      <c r="H20" s="126" t="s">
        <v>6377</v>
      </c>
      <c r="I20" s="126" t="s">
        <v>6378</v>
      </c>
      <c r="J20" s="126" t="s">
        <v>6351</v>
      </c>
      <c r="K20" s="126" t="s">
        <v>6395</v>
      </c>
      <c r="L20" s="126" t="s">
        <v>6396</v>
      </c>
      <c r="M20" s="126" t="s">
        <v>6397</v>
      </c>
      <c r="N20" s="126" t="s">
        <v>6351</v>
      </c>
      <c r="O20" s="126" t="s">
        <v>6398</v>
      </c>
      <c r="P20" s="126" t="s">
        <v>6425</v>
      </c>
      <c r="Q20" s="126" t="s">
        <v>6426</v>
      </c>
      <c r="R20" s="126" t="s">
        <v>6407</v>
      </c>
      <c r="S20" s="126" t="s">
        <v>6408</v>
      </c>
      <c r="T20" s="131">
        <v>3</v>
      </c>
      <c r="U20" s="131">
        <v>3</v>
      </c>
      <c r="V20" s="126" t="s">
        <v>6403</v>
      </c>
      <c r="W20" s="126" t="s">
        <v>6403</v>
      </c>
      <c r="X20" s="145">
        <v>213.273</v>
      </c>
      <c r="Y20" s="145">
        <v>213.273</v>
      </c>
      <c r="Z20" s="146" t="s">
        <v>6309</v>
      </c>
      <c r="AA20" s="145">
        <v>639.81899999999996</v>
      </c>
      <c r="AB20" s="145">
        <v>0</v>
      </c>
      <c r="AC20" s="145">
        <v>63.981999999999999</v>
      </c>
      <c r="AD20" s="145">
        <v>703.80100000000004</v>
      </c>
      <c r="AE20" s="126" t="s">
        <v>6314</v>
      </c>
      <c r="AF20" s="126" t="s">
        <v>6309</v>
      </c>
      <c r="AG20" s="126" t="s">
        <v>6309</v>
      </c>
      <c r="AH20" s="126" t="s">
        <v>9308</v>
      </c>
      <c r="AI20" s="126" t="s">
        <v>6309</v>
      </c>
      <c r="AJ20" s="126" t="s">
        <v>6379</v>
      </c>
      <c r="AK20" s="126" t="s">
        <v>6380</v>
      </c>
      <c r="AL20" s="126" t="s">
        <v>6404</v>
      </c>
      <c r="AM20" s="128" t="s">
        <v>6366</v>
      </c>
      <c r="AN20" s="128" t="s">
        <v>6376</v>
      </c>
      <c r="AO20" s="128" t="s">
        <v>6309</v>
      </c>
      <c r="AP20" s="128" t="s">
        <v>6309</v>
      </c>
      <c r="AQ20" s="129">
        <v>3</v>
      </c>
      <c r="AR20" t="s">
        <v>34</v>
      </c>
      <c r="AS20" t="s">
        <v>30</v>
      </c>
    </row>
    <row r="21" spans="1:45" s="128" customFormat="1">
      <c r="A21" s="126" t="s">
        <v>9306</v>
      </c>
      <c r="B21" s="127">
        <v>43773</v>
      </c>
      <c r="C21" s="126" t="s">
        <v>6393</v>
      </c>
      <c r="D21" s="126" t="s">
        <v>6394</v>
      </c>
      <c r="E21" s="126" t="s">
        <v>9307</v>
      </c>
      <c r="F21" s="126" t="s">
        <v>6310</v>
      </c>
      <c r="G21" s="126" t="s">
        <v>6376</v>
      </c>
      <c r="H21" s="126" t="s">
        <v>6377</v>
      </c>
      <c r="I21" s="126" t="s">
        <v>6378</v>
      </c>
      <c r="J21" s="126" t="s">
        <v>6351</v>
      </c>
      <c r="K21" s="126" t="s">
        <v>6395</v>
      </c>
      <c r="L21" s="126" t="s">
        <v>6396</v>
      </c>
      <c r="M21" s="126" t="s">
        <v>6397</v>
      </c>
      <c r="N21" s="126" t="s">
        <v>6351</v>
      </c>
      <c r="O21" s="126" t="s">
        <v>6398</v>
      </c>
      <c r="P21" s="126" t="s">
        <v>6425</v>
      </c>
      <c r="Q21" s="126" t="s">
        <v>6426</v>
      </c>
      <c r="R21" s="126" t="s">
        <v>6409</v>
      </c>
      <c r="S21" s="126" t="s">
        <v>6410</v>
      </c>
      <c r="T21" s="131">
        <v>2</v>
      </c>
      <c r="U21" s="131">
        <v>2</v>
      </c>
      <c r="V21" s="126" t="s">
        <v>6403</v>
      </c>
      <c r="W21" s="126" t="s">
        <v>6403</v>
      </c>
      <c r="X21" s="145">
        <v>300</v>
      </c>
      <c r="Y21" s="145">
        <v>300</v>
      </c>
      <c r="Z21" s="146" t="s">
        <v>6309</v>
      </c>
      <c r="AA21" s="145">
        <v>600</v>
      </c>
      <c r="AB21" s="145">
        <v>0</v>
      </c>
      <c r="AC21" s="145">
        <v>60</v>
      </c>
      <c r="AD21" s="145">
        <v>660</v>
      </c>
      <c r="AE21" s="126" t="s">
        <v>6314</v>
      </c>
      <c r="AF21" s="126" t="s">
        <v>6309</v>
      </c>
      <c r="AG21" s="126" t="s">
        <v>6309</v>
      </c>
      <c r="AH21" s="126" t="s">
        <v>9308</v>
      </c>
      <c r="AI21" s="126" t="s">
        <v>6309</v>
      </c>
      <c r="AJ21" s="126" t="s">
        <v>6379</v>
      </c>
      <c r="AK21" s="126" t="s">
        <v>6380</v>
      </c>
      <c r="AL21" s="126" t="s">
        <v>6404</v>
      </c>
      <c r="AM21" s="128" t="s">
        <v>6366</v>
      </c>
      <c r="AN21" s="128" t="s">
        <v>6376</v>
      </c>
      <c r="AO21" s="128" t="s">
        <v>6309</v>
      </c>
      <c r="AP21" s="128" t="s">
        <v>6309</v>
      </c>
      <c r="AQ21" s="129">
        <v>2</v>
      </c>
      <c r="AR21" t="s">
        <v>34</v>
      </c>
      <c r="AS21" t="s">
        <v>30</v>
      </c>
    </row>
    <row r="22" spans="1:45" s="128" customFormat="1">
      <c r="A22" s="126" t="s">
        <v>9306</v>
      </c>
      <c r="B22" s="127">
        <v>43773</v>
      </c>
      <c r="C22" s="126" t="s">
        <v>6393</v>
      </c>
      <c r="D22" s="126" t="s">
        <v>6394</v>
      </c>
      <c r="E22" s="126" t="s">
        <v>9307</v>
      </c>
      <c r="F22" s="126" t="s">
        <v>6310</v>
      </c>
      <c r="G22" s="126" t="s">
        <v>6376</v>
      </c>
      <c r="H22" s="126" t="s">
        <v>6377</v>
      </c>
      <c r="I22" s="126" t="s">
        <v>6378</v>
      </c>
      <c r="J22" s="126" t="s">
        <v>6351</v>
      </c>
      <c r="K22" s="126" t="s">
        <v>6395</v>
      </c>
      <c r="L22" s="126" t="s">
        <v>6396</v>
      </c>
      <c r="M22" s="126" t="s">
        <v>6397</v>
      </c>
      <c r="N22" s="126" t="s">
        <v>6351</v>
      </c>
      <c r="O22" s="126" t="s">
        <v>6398</v>
      </c>
      <c r="P22" s="126" t="s">
        <v>6425</v>
      </c>
      <c r="Q22" s="126" t="s">
        <v>6426</v>
      </c>
      <c r="R22" s="126" t="s">
        <v>6446</v>
      </c>
      <c r="S22" s="126" t="s">
        <v>6447</v>
      </c>
      <c r="T22" s="131">
        <v>2</v>
      </c>
      <c r="U22" s="131">
        <v>2</v>
      </c>
      <c r="V22" s="126" t="s">
        <v>6403</v>
      </c>
      <c r="W22" s="126" t="s">
        <v>6403</v>
      </c>
      <c r="X22" s="145">
        <v>300</v>
      </c>
      <c r="Y22" s="145">
        <v>300</v>
      </c>
      <c r="Z22" s="146" t="s">
        <v>6309</v>
      </c>
      <c r="AA22" s="145">
        <v>600</v>
      </c>
      <c r="AB22" s="145">
        <v>0</v>
      </c>
      <c r="AC22" s="145">
        <v>60</v>
      </c>
      <c r="AD22" s="145">
        <v>660</v>
      </c>
      <c r="AE22" s="126" t="s">
        <v>6314</v>
      </c>
      <c r="AF22" s="126" t="s">
        <v>6309</v>
      </c>
      <c r="AG22" s="126" t="s">
        <v>6309</v>
      </c>
      <c r="AH22" s="126" t="s">
        <v>9308</v>
      </c>
      <c r="AI22" s="126" t="s">
        <v>6309</v>
      </c>
      <c r="AJ22" s="126" t="s">
        <v>6379</v>
      </c>
      <c r="AK22" s="126" t="s">
        <v>6380</v>
      </c>
      <c r="AL22" s="126" t="s">
        <v>6404</v>
      </c>
      <c r="AM22" s="128" t="s">
        <v>6366</v>
      </c>
      <c r="AN22" s="128" t="s">
        <v>6376</v>
      </c>
      <c r="AO22" s="128" t="s">
        <v>6309</v>
      </c>
      <c r="AP22" s="128" t="s">
        <v>6309</v>
      </c>
      <c r="AQ22" s="129">
        <v>2</v>
      </c>
      <c r="AR22" t="s">
        <v>34</v>
      </c>
      <c r="AS22" t="s">
        <v>30</v>
      </c>
    </row>
    <row r="23" spans="1:45" s="128" customFormat="1">
      <c r="A23" s="126" t="s">
        <v>9306</v>
      </c>
      <c r="B23" s="127">
        <v>43773</v>
      </c>
      <c r="C23" s="126" t="s">
        <v>6393</v>
      </c>
      <c r="D23" s="126" t="s">
        <v>6394</v>
      </c>
      <c r="E23" s="126" t="s">
        <v>9307</v>
      </c>
      <c r="F23" s="126" t="s">
        <v>6310</v>
      </c>
      <c r="G23" s="126" t="s">
        <v>6376</v>
      </c>
      <c r="H23" s="126" t="s">
        <v>6377</v>
      </c>
      <c r="I23" s="126" t="s">
        <v>6378</v>
      </c>
      <c r="J23" s="126" t="s">
        <v>6351</v>
      </c>
      <c r="K23" s="126" t="s">
        <v>6395</v>
      </c>
      <c r="L23" s="126" t="s">
        <v>6396</v>
      </c>
      <c r="M23" s="126" t="s">
        <v>6397</v>
      </c>
      <c r="N23" s="126" t="s">
        <v>6351</v>
      </c>
      <c r="O23" s="126" t="s">
        <v>6398</v>
      </c>
      <c r="P23" s="126" t="s">
        <v>6425</v>
      </c>
      <c r="Q23" s="126" t="s">
        <v>6426</v>
      </c>
      <c r="R23" s="126" t="s">
        <v>6444</v>
      </c>
      <c r="S23" s="126" t="s">
        <v>6445</v>
      </c>
      <c r="T23" s="131">
        <v>5</v>
      </c>
      <c r="U23" s="131">
        <v>5</v>
      </c>
      <c r="V23" s="126" t="s">
        <v>6403</v>
      </c>
      <c r="W23" s="126" t="s">
        <v>6403</v>
      </c>
      <c r="X23" s="145">
        <v>213.273</v>
      </c>
      <c r="Y23" s="145">
        <v>213.273</v>
      </c>
      <c r="Z23" s="146" t="s">
        <v>6309</v>
      </c>
      <c r="AA23" s="145">
        <v>1066.365</v>
      </c>
      <c r="AB23" s="145">
        <v>0</v>
      </c>
      <c r="AC23" s="145">
        <v>106.637</v>
      </c>
      <c r="AD23" s="145">
        <v>1173.002</v>
      </c>
      <c r="AE23" s="126" t="s">
        <v>6314</v>
      </c>
      <c r="AF23" s="126" t="s">
        <v>6309</v>
      </c>
      <c r="AG23" s="126" t="s">
        <v>6309</v>
      </c>
      <c r="AH23" s="126" t="s">
        <v>9308</v>
      </c>
      <c r="AI23" s="126" t="s">
        <v>6309</v>
      </c>
      <c r="AJ23" s="126" t="s">
        <v>6379</v>
      </c>
      <c r="AK23" s="126" t="s">
        <v>6380</v>
      </c>
      <c r="AL23" s="126" t="s">
        <v>6404</v>
      </c>
      <c r="AM23" s="128" t="s">
        <v>6366</v>
      </c>
      <c r="AN23" s="128" t="s">
        <v>6376</v>
      </c>
      <c r="AO23" s="128" t="s">
        <v>6309</v>
      </c>
      <c r="AP23" s="128" t="s">
        <v>6309</v>
      </c>
      <c r="AQ23" s="129">
        <v>5</v>
      </c>
      <c r="AR23" t="s">
        <v>34</v>
      </c>
      <c r="AS23" t="s">
        <v>30</v>
      </c>
    </row>
    <row r="24" spans="1:45" s="128" customFormat="1">
      <c r="A24" s="126" t="s">
        <v>9309</v>
      </c>
      <c r="B24" s="127">
        <v>43774</v>
      </c>
      <c r="C24" s="126" t="s">
        <v>6393</v>
      </c>
      <c r="D24" s="126" t="s">
        <v>6394</v>
      </c>
      <c r="E24" s="126" t="s">
        <v>9310</v>
      </c>
      <c r="F24" s="126" t="s">
        <v>6310</v>
      </c>
      <c r="G24" s="126" t="s">
        <v>6311</v>
      </c>
      <c r="H24" s="126" t="s">
        <v>6312</v>
      </c>
      <c r="I24" s="126" t="s">
        <v>6313</v>
      </c>
      <c r="J24" s="126" t="s">
        <v>6351</v>
      </c>
      <c r="K24" s="126" t="s">
        <v>6395</v>
      </c>
      <c r="L24" s="126" t="s">
        <v>6396</v>
      </c>
      <c r="M24" s="126" t="s">
        <v>6397</v>
      </c>
      <c r="N24" s="126" t="s">
        <v>6351</v>
      </c>
      <c r="O24" s="126" t="s">
        <v>6398</v>
      </c>
      <c r="P24" s="126" t="s">
        <v>6399</v>
      </c>
      <c r="Q24" s="126" t="s">
        <v>6400</v>
      </c>
      <c r="R24" s="126" t="s">
        <v>6401</v>
      </c>
      <c r="S24" s="126" t="s">
        <v>6402</v>
      </c>
      <c r="T24" s="131">
        <v>20</v>
      </c>
      <c r="U24" s="131">
        <v>20</v>
      </c>
      <c r="V24" s="126" t="s">
        <v>6403</v>
      </c>
      <c r="W24" s="126" t="s">
        <v>6403</v>
      </c>
      <c r="X24" s="145">
        <v>119.7</v>
      </c>
      <c r="Y24" s="145">
        <v>119.7</v>
      </c>
      <c r="Z24" s="146" t="s">
        <v>6309</v>
      </c>
      <c r="AA24" s="145">
        <v>2394.0070000000001</v>
      </c>
      <c r="AB24" s="145">
        <v>-715.09299999999996</v>
      </c>
      <c r="AC24" s="145">
        <v>239.40100000000001</v>
      </c>
      <c r="AD24" s="145">
        <v>2633.4079999999999</v>
      </c>
      <c r="AE24" s="126" t="s">
        <v>6314</v>
      </c>
      <c r="AF24" s="126" t="s">
        <v>6309</v>
      </c>
      <c r="AG24" s="126" t="s">
        <v>6309</v>
      </c>
      <c r="AH24" s="126" t="s">
        <v>9311</v>
      </c>
      <c r="AI24" s="126" t="s">
        <v>6309</v>
      </c>
      <c r="AJ24" s="126" t="s">
        <v>6352</v>
      </c>
      <c r="AK24" s="126" t="s">
        <v>6353</v>
      </c>
      <c r="AL24" s="126" t="s">
        <v>6404</v>
      </c>
      <c r="AM24" s="128" t="s">
        <v>13</v>
      </c>
      <c r="AN24" s="128" t="s">
        <v>6449</v>
      </c>
      <c r="AO24" s="128" t="s">
        <v>6313</v>
      </c>
      <c r="AP24" s="128" t="s">
        <v>13</v>
      </c>
      <c r="AQ24" s="129">
        <v>20</v>
      </c>
      <c r="AR24" t="s">
        <v>95</v>
      </c>
      <c r="AS24" t="s">
        <v>72</v>
      </c>
    </row>
    <row r="25" spans="1:45" s="128" customFormat="1">
      <c r="A25" s="126" t="s">
        <v>9309</v>
      </c>
      <c r="B25" s="127">
        <v>43774</v>
      </c>
      <c r="C25" s="126" t="s">
        <v>6393</v>
      </c>
      <c r="D25" s="126" t="s">
        <v>6394</v>
      </c>
      <c r="E25" s="126" t="s">
        <v>9310</v>
      </c>
      <c r="F25" s="126" t="s">
        <v>6310</v>
      </c>
      <c r="G25" s="126" t="s">
        <v>6311</v>
      </c>
      <c r="H25" s="126" t="s">
        <v>6312</v>
      </c>
      <c r="I25" s="126" t="s">
        <v>6313</v>
      </c>
      <c r="J25" s="126" t="s">
        <v>6351</v>
      </c>
      <c r="K25" s="126" t="s">
        <v>6395</v>
      </c>
      <c r="L25" s="126" t="s">
        <v>6396</v>
      </c>
      <c r="M25" s="126" t="s">
        <v>6397</v>
      </c>
      <c r="N25" s="126" t="s">
        <v>6351</v>
      </c>
      <c r="O25" s="126" t="s">
        <v>6398</v>
      </c>
      <c r="P25" s="126" t="s">
        <v>6399</v>
      </c>
      <c r="Q25" s="126" t="s">
        <v>6400</v>
      </c>
      <c r="R25" s="126" t="s">
        <v>6405</v>
      </c>
      <c r="S25" s="126" t="s">
        <v>6406</v>
      </c>
      <c r="T25" s="131">
        <v>1</v>
      </c>
      <c r="U25" s="131">
        <v>1</v>
      </c>
      <c r="V25" s="126" t="s">
        <v>6403</v>
      </c>
      <c r="W25" s="126" t="s">
        <v>6403</v>
      </c>
      <c r="X25" s="145">
        <v>355.45499999999998</v>
      </c>
      <c r="Y25" s="145">
        <v>355.45499999999998</v>
      </c>
      <c r="Z25" s="146" t="s">
        <v>6309</v>
      </c>
      <c r="AA25" s="145">
        <v>355.45499999999998</v>
      </c>
      <c r="AB25" s="145">
        <v>0</v>
      </c>
      <c r="AC25" s="145">
        <v>35.545999999999999</v>
      </c>
      <c r="AD25" s="145">
        <v>391.00099999999998</v>
      </c>
      <c r="AE25" s="126" t="s">
        <v>6314</v>
      </c>
      <c r="AF25" s="126" t="s">
        <v>6309</v>
      </c>
      <c r="AG25" s="126" t="s">
        <v>6309</v>
      </c>
      <c r="AH25" s="126" t="s">
        <v>9311</v>
      </c>
      <c r="AI25" s="126" t="s">
        <v>6309</v>
      </c>
      <c r="AJ25" s="126" t="s">
        <v>6352</v>
      </c>
      <c r="AK25" s="126" t="s">
        <v>6353</v>
      </c>
      <c r="AL25" s="126" t="s">
        <v>6404</v>
      </c>
      <c r="AM25" s="128" t="s">
        <v>13</v>
      </c>
      <c r="AN25" s="128" t="s">
        <v>6449</v>
      </c>
      <c r="AO25" s="128" t="s">
        <v>6313</v>
      </c>
      <c r="AP25" s="128" t="s">
        <v>13</v>
      </c>
      <c r="AQ25" s="129">
        <v>1</v>
      </c>
      <c r="AR25" t="s">
        <v>95</v>
      </c>
      <c r="AS25" t="s">
        <v>72</v>
      </c>
    </row>
    <row r="26" spans="1:45" s="128" customFormat="1">
      <c r="A26" s="126" t="s">
        <v>9309</v>
      </c>
      <c r="B26" s="127">
        <v>43774</v>
      </c>
      <c r="C26" s="126" t="s">
        <v>6393</v>
      </c>
      <c r="D26" s="126" t="s">
        <v>6394</v>
      </c>
      <c r="E26" s="126" t="s">
        <v>9310</v>
      </c>
      <c r="F26" s="126" t="s">
        <v>6310</v>
      </c>
      <c r="G26" s="126" t="s">
        <v>6311</v>
      </c>
      <c r="H26" s="126" t="s">
        <v>6312</v>
      </c>
      <c r="I26" s="126" t="s">
        <v>6313</v>
      </c>
      <c r="J26" s="126" t="s">
        <v>6351</v>
      </c>
      <c r="K26" s="126" t="s">
        <v>6395</v>
      </c>
      <c r="L26" s="126" t="s">
        <v>6396</v>
      </c>
      <c r="M26" s="126" t="s">
        <v>6397</v>
      </c>
      <c r="N26" s="126" t="s">
        <v>6351</v>
      </c>
      <c r="O26" s="126" t="s">
        <v>6398</v>
      </c>
      <c r="P26" s="126" t="s">
        <v>6399</v>
      </c>
      <c r="Q26" s="126" t="s">
        <v>6400</v>
      </c>
      <c r="R26" s="126" t="s">
        <v>6444</v>
      </c>
      <c r="S26" s="126" t="s">
        <v>6445</v>
      </c>
      <c r="T26" s="131">
        <v>5</v>
      </c>
      <c r="U26" s="131">
        <v>5</v>
      </c>
      <c r="V26" s="126" t="s">
        <v>6403</v>
      </c>
      <c r="W26" s="126" t="s">
        <v>6403</v>
      </c>
      <c r="X26" s="145">
        <v>213.273</v>
      </c>
      <c r="Y26" s="145">
        <v>213.273</v>
      </c>
      <c r="Z26" s="146" t="s">
        <v>6309</v>
      </c>
      <c r="AA26" s="145">
        <v>1066.365</v>
      </c>
      <c r="AB26" s="145">
        <v>0</v>
      </c>
      <c r="AC26" s="145">
        <v>106.637</v>
      </c>
      <c r="AD26" s="145">
        <v>1173.002</v>
      </c>
      <c r="AE26" s="126" t="s">
        <v>6314</v>
      </c>
      <c r="AF26" s="126" t="s">
        <v>6309</v>
      </c>
      <c r="AG26" s="126" t="s">
        <v>6309</v>
      </c>
      <c r="AH26" s="126" t="s">
        <v>9311</v>
      </c>
      <c r="AI26" s="126" t="s">
        <v>6309</v>
      </c>
      <c r="AJ26" s="126" t="s">
        <v>6352</v>
      </c>
      <c r="AK26" s="126" t="s">
        <v>6353</v>
      </c>
      <c r="AL26" s="126" t="s">
        <v>6404</v>
      </c>
      <c r="AM26" s="128" t="s">
        <v>13</v>
      </c>
      <c r="AN26" s="128" t="s">
        <v>6449</v>
      </c>
      <c r="AO26" s="128" t="s">
        <v>6313</v>
      </c>
      <c r="AP26" s="128" t="s">
        <v>13</v>
      </c>
      <c r="AQ26" s="129">
        <v>5</v>
      </c>
      <c r="AR26" t="s">
        <v>95</v>
      </c>
      <c r="AS26" t="s">
        <v>72</v>
      </c>
    </row>
    <row r="27" spans="1:45" s="128" customFormat="1">
      <c r="A27" s="126" t="s">
        <v>9309</v>
      </c>
      <c r="B27" s="127">
        <v>43774</v>
      </c>
      <c r="C27" s="126" t="s">
        <v>6393</v>
      </c>
      <c r="D27" s="126" t="s">
        <v>6394</v>
      </c>
      <c r="E27" s="126" t="s">
        <v>9310</v>
      </c>
      <c r="F27" s="126" t="s">
        <v>6310</v>
      </c>
      <c r="G27" s="126" t="s">
        <v>6311</v>
      </c>
      <c r="H27" s="126" t="s">
        <v>6312</v>
      </c>
      <c r="I27" s="126" t="s">
        <v>6313</v>
      </c>
      <c r="J27" s="126" t="s">
        <v>6351</v>
      </c>
      <c r="K27" s="126" t="s">
        <v>6395</v>
      </c>
      <c r="L27" s="126" t="s">
        <v>6396</v>
      </c>
      <c r="M27" s="126" t="s">
        <v>6397</v>
      </c>
      <c r="N27" s="126" t="s">
        <v>6351</v>
      </c>
      <c r="O27" s="126" t="s">
        <v>6398</v>
      </c>
      <c r="P27" s="126" t="s">
        <v>6399</v>
      </c>
      <c r="Q27" s="126" t="s">
        <v>6400</v>
      </c>
      <c r="R27" s="126" t="s">
        <v>6491</v>
      </c>
      <c r="S27" s="126" t="s">
        <v>6492</v>
      </c>
      <c r="T27" s="131">
        <v>4</v>
      </c>
      <c r="U27" s="131">
        <v>4</v>
      </c>
      <c r="V27" s="126" t="s">
        <v>6403</v>
      </c>
      <c r="W27" s="126" t="s">
        <v>6403</v>
      </c>
      <c r="X27" s="145">
        <v>313.63600000000002</v>
      </c>
      <c r="Y27" s="145">
        <v>313.63600000000002</v>
      </c>
      <c r="Z27" s="146" t="s">
        <v>6309</v>
      </c>
      <c r="AA27" s="145">
        <v>1254.5440000000001</v>
      </c>
      <c r="AB27" s="145">
        <v>0</v>
      </c>
      <c r="AC27" s="145">
        <v>125.45399999999999</v>
      </c>
      <c r="AD27" s="145">
        <v>1379.998</v>
      </c>
      <c r="AE27" s="126" t="s">
        <v>6314</v>
      </c>
      <c r="AF27" s="126" t="s">
        <v>6309</v>
      </c>
      <c r="AG27" s="126" t="s">
        <v>6309</v>
      </c>
      <c r="AH27" s="126" t="s">
        <v>9311</v>
      </c>
      <c r="AI27" s="126" t="s">
        <v>6309</v>
      </c>
      <c r="AJ27" s="126" t="s">
        <v>6352</v>
      </c>
      <c r="AK27" s="126" t="s">
        <v>6353</v>
      </c>
      <c r="AL27" s="126" t="s">
        <v>6404</v>
      </c>
      <c r="AM27" s="128" t="s">
        <v>13</v>
      </c>
      <c r="AN27" s="128" t="s">
        <v>6449</v>
      </c>
      <c r="AO27" s="128" t="s">
        <v>6313</v>
      </c>
      <c r="AP27" s="128" t="s">
        <v>13</v>
      </c>
      <c r="AQ27" s="129">
        <v>4</v>
      </c>
      <c r="AR27" t="s">
        <v>95</v>
      </c>
      <c r="AS27" t="s">
        <v>72</v>
      </c>
    </row>
    <row r="28" spans="1:45" s="128" customFormat="1">
      <c r="A28" s="126" t="s">
        <v>9309</v>
      </c>
      <c r="B28" s="127">
        <v>43774</v>
      </c>
      <c r="C28" s="126" t="s">
        <v>6393</v>
      </c>
      <c r="D28" s="126" t="s">
        <v>6394</v>
      </c>
      <c r="E28" s="126" t="s">
        <v>9310</v>
      </c>
      <c r="F28" s="126" t="s">
        <v>6310</v>
      </c>
      <c r="G28" s="126" t="s">
        <v>6311</v>
      </c>
      <c r="H28" s="126" t="s">
        <v>6312</v>
      </c>
      <c r="I28" s="126" t="s">
        <v>6313</v>
      </c>
      <c r="J28" s="126" t="s">
        <v>6351</v>
      </c>
      <c r="K28" s="126" t="s">
        <v>6395</v>
      </c>
      <c r="L28" s="126" t="s">
        <v>6396</v>
      </c>
      <c r="M28" s="126" t="s">
        <v>6397</v>
      </c>
      <c r="N28" s="126" t="s">
        <v>6351</v>
      </c>
      <c r="O28" s="126" t="s">
        <v>6398</v>
      </c>
      <c r="P28" s="126" t="s">
        <v>6399</v>
      </c>
      <c r="Q28" s="126" t="s">
        <v>6400</v>
      </c>
      <c r="R28" s="126" t="s">
        <v>6413</v>
      </c>
      <c r="S28" s="126" t="s">
        <v>6414</v>
      </c>
      <c r="T28" s="131">
        <v>4</v>
      </c>
      <c r="U28" s="131">
        <v>4</v>
      </c>
      <c r="V28" s="126" t="s">
        <v>6403</v>
      </c>
      <c r="W28" s="126" t="s">
        <v>6403</v>
      </c>
      <c r="X28" s="145">
        <v>313.63600000000002</v>
      </c>
      <c r="Y28" s="145">
        <v>313.63600000000002</v>
      </c>
      <c r="Z28" s="146" t="s">
        <v>6309</v>
      </c>
      <c r="AA28" s="145">
        <v>1254.5440000000001</v>
      </c>
      <c r="AB28" s="145">
        <v>0</v>
      </c>
      <c r="AC28" s="145">
        <v>125.45399999999999</v>
      </c>
      <c r="AD28" s="145">
        <v>1379.998</v>
      </c>
      <c r="AE28" s="126" t="s">
        <v>6314</v>
      </c>
      <c r="AF28" s="126" t="s">
        <v>6309</v>
      </c>
      <c r="AG28" s="126" t="s">
        <v>6309</v>
      </c>
      <c r="AH28" s="126" t="s">
        <v>9311</v>
      </c>
      <c r="AI28" s="126" t="s">
        <v>6309</v>
      </c>
      <c r="AJ28" s="126" t="s">
        <v>6352</v>
      </c>
      <c r="AK28" s="126" t="s">
        <v>6353</v>
      </c>
      <c r="AL28" s="126" t="s">
        <v>6404</v>
      </c>
      <c r="AM28" s="128" t="s">
        <v>13</v>
      </c>
      <c r="AN28" s="128" t="s">
        <v>6449</v>
      </c>
      <c r="AO28" s="128" t="s">
        <v>6313</v>
      </c>
      <c r="AP28" s="128" t="s">
        <v>13</v>
      </c>
      <c r="AQ28" s="129">
        <v>4</v>
      </c>
      <c r="AR28" t="s">
        <v>95</v>
      </c>
      <c r="AS28" t="s">
        <v>72</v>
      </c>
    </row>
    <row r="29" spans="1:45" s="128" customFormat="1">
      <c r="A29" s="126" t="s">
        <v>9312</v>
      </c>
      <c r="B29" s="127">
        <v>43773</v>
      </c>
      <c r="C29" s="126" t="s">
        <v>6393</v>
      </c>
      <c r="D29" s="126" t="s">
        <v>6394</v>
      </c>
      <c r="E29" s="126" t="s">
        <v>9313</v>
      </c>
      <c r="F29" s="126" t="s">
        <v>6310</v>
      </c>
      <c r="G29" s="126" t="s">
        <v>6428</v>
      </c>
      <c r="H29" s="126" t="s">
        <v>5299</v>
      </c>
      <c r="I29" s="126" t="s">
        <v>6429</v>
      </c>
      <c r="J29" s="126" t="s">
        <v>6351</v>
      </c>
      <c r="K29" s="126" t="s">
        <v>6430</v>
      </c>
      <c r="L29" s="126" t="s">
        <v>6431</v>
      </c>
      <c r="M29" s="126" t="s">
        <v>6397</v>
      </c>
      <c r="N29" s="126" t="s">
        <v>6351</v>
      </c>
      <c r="O29" s="126" t="s">
        <v>6398</v>
      </c>
      <c r="P29" s="126" t="s">
        <v>6432</v>
      </c>
      <c r="Q29" s="126" t="s">
        <v>6433</v>
      </c>
      <c r="R29" s="126" t="s">
        <v>6444</v>
      </c>
      <c r="S29" s="126" t="s">
        <v>6445</v>
      </c>
      <c r="T29" s="131">
        <v>400</v>
      </c>
      <c r="U29" s="131">
        <v>400</v>
      </c>
      <c r="V29" s="126" t="s">
        <v>6403</v>
      </c>
      <c r="W29" s="126" t="s">
        <v>6403</v>
      </c>
      <c r="X29" s="145">
        <v>157.79400000000001</v>
      </c>
      <c r="Y29" s="145">
        <v>157.79400000000001</v>
      </c>
      <c r="Z29" s="146" t="s">
        <v>6309</v>
      </c>
      <c r="AA29" s="145">
        <v>63117.599999999999</v>
      </c>
      <c r="AB29" s="145">
        <v>-11138.4</v>
      </c>
      <c r="AC29" s="145">
        <v>6311.76</v>
      </c>
      <c r="AD29" s="145">
        <v>69429.36</v>
      </c>
      <c r="AE29" s="126" t="s">
        <v>6314</v>
      </c>
      <c r="AF29" s="126" t="s">
        <v>6309</v>
      </c>
      <c r="AG29" s="126" t="s">
        <v>6309</v>
      </c>
      <c r="AH29" s="126" t="s">
        <v>9314</v>
      </c>
      <c r="AI29" s="126" t="s">
        <v>6309</v>
      </c>
      <c r="AJ29" s="126" t="s">
        <v>6352</v>
      </c>
      <c r="AK29" s="126" t="s">
        <v>6353</v>
      </c>
      <c r="AL29" s="126" t="s">
        <v>6404</v>
      </c>
      <c r="AM29" s="128" t="s">
        <v>6309</v>
      </c>
      <c r="AN29" s="128" t="s">
        <v>6428</v>
      </c>
      <c r="AO29" s="128" t="s">
        <v>6309</v>
      </c>
      <c r="AP29" s="128" t="s">
        <v>6309</v>
      </c>
      <c r="AQ29" s="129">
        <v>400</v>
      </c>
      <c r="AR29">
        <v>0</v>
      </c>
      <c r="AS29" t="s">
        <v>27</v>
      </c>
    </row>
    <row r="30" spans="1:45" s="128" customFormat="1">
      <c r="A30" s="126" t="s">
        <v>9312</v>
      </c>
      <c r="B30" s="127">
        <v>43773</v>
      </c>
      <c r="C30" s="126" t="s">
        <v>6393</v>
      </c>
      <c r="D30" s="126" t="s">
        <v>6394</v>
      </c>
      <c r="E30" s="126" t="s">
        <v>9313</v>
      </c>
      <c r="F30" s="126" t="s">
        <v>6310</v>
      </c>
      <c r="G30" s="126" t="s">
        <v>6428</v>
      </c>
      <c r="H30" s="126" t="s">
        <v>5299</v>
      </c>
      <c r="I30" s="126" t="s">
        <v>6429</v>
      </c>
      <c r="J30" s="126" t="s">
        <v>6351</v>
      </c>
      <c r="K30" s="126" t="s">
        <v>6430</v>
      </c>
      <c r="L30" s="126" t="s">
        <v>6431</v>
      </c>
      <c r="M30" s="126" t="s">
        <v>6397</v>
      </c>
      <c r="N30" s="126" t="s">
        <v>6351</v>
      </c>
      <c r="O30" s="126" t="s">
        <v>6398</v>
      </c>
      <c r="P30" s="126" t="s">
        <v>6432</v>
      </c>
      <c r="Q30" s="126" t="s">
        <v>6433</v>
      </c>
      <c r="R30" s="126" t="s">
        <v>6457</v>
      </c>
      <c r="S30" s="126" t="s">
        <v>6458</v>
      </c>
      <c r="T30" s="131">
        <v>200</v>
      </c>
      <c r="U30" s="131">
        <v>200</v>
      </c>
      <c r="V30" s="126" t="s">
        <v>6403</v>
      </c>
      <c r="W30" s="126" t="s">
        <v>6403</v>
      </c>
      <c r="X30" s="145">
        <v>273</v>
      </c>
      <c r="Y30" s="145">
        <v>273</v>
      </c>
      <c r="Z30" s="146" t="s">
        <v>6309</v>
      </c>
      <c r="AA30" s="145">
        <v>54600</v>
      </c>
      <c r="AB30" s="145">
        <v>0</v>
      </c>
      <c r="AC30" s="145">
        <v>5460</v>
      </c>
      <c r="AD30" s="145">
        <v>60060</v>
      </c>
      <c r="AE30" s="126" t="s">
        <v>6314</v>
      </c>
      <c r="AF30" s="126" t="s">
        <v>6309</v>
      </c>
      <c r="AG30" s="126" t="s">
        <v>6309</v>
      </c>
      <c r="AH30" s="126" t="s">
        <v>9314</v>
      </c>
      <c r="AI30" s="126" t="s">
        <v>6309</v>
      </c>
      <c r="AJ30" s="126" t="s">
        <v>6352</v>
      </c>
      <c r="AK30" s="126" t="s">
        <v>6353</v>
      </c>
      <c r="AL30" s="126" t="s">
        <v>6404</v>
      </c>
      <c r="AM30" s="128" t="s">
        <v>6309</v>
      </c>
      <c r="AN30" s="128" t="s">
        <v>6428</v>
      </c>
      <c r="AO30" s="128" t="s">
        <v>6309</v>
      </c>
      <c r="AP30" s="128" t="s">
        <v>6309</v>
      </c>
      <c r="AQ30" s="129">
        <v>200</v>
      </c>
      <c r="AR30">
        <v>0</v>
      </c>
      <c r="AS30" t="s">
        <v>27</v>
      </c>
    </row>
    <row r="31" spans="1:45" s="128" customFormat="1">
      <c r="A31" s="126" t="s">
        <v>9315</v>
      </c>
      <c r="B31" s="127">
        <v>43774</v>
      </c>
      <c r="C31" s="126" t="s">
        <v>6393</v>
      </c>
      <c r="D31" s="126" t="s">
        <v>6394</v>
      </c>
      <c r="E31" s="126" t="s">
        <v>9316</v>
      </c>
      <c r="F31" s="126" t="s">
        <v>6310</v>
      </c>
      <c r="G31" s="126" t="s">
        <v>6311</v>
      </c>
      <c r="H31" s="126" t="s">
        <v>6312</v>
      </c>
      <c r="I31" s="126" t="s">
        <v>6325</v>
      </c>
      <c r="J31" s="126" t="s">
        <v>6351</v>
      </c>
      <c r="K31" s="126" t="s">
        <v>6395</v>
      </c>
      <c r="L31" s="126" t="s">
        <v>6396</v>
      </c>
      <c r="M31" s="126" t="s">
        <v>6397</v>
      </c>
      <c r="N31" s="126" t="s">
        <v>6351</v>
      </c>
      <c r="O31" s="126" t="s">
        <v>6398</v>
      </c>
      <c r="P31" s="126" t="s">
        <v>6399</v>
      </c>
      <c r="Q31" s="126" t="s">
        <v>6400</v>
      </c>
      <c r="R31" s="126" t="s">
        <v>6444</v>
      </c>
      <c r="S31" s="126" t="s">
        <v>6445</v>
      </c>
      <c r="T31" s="131">
        <v>15</v>
      </c>
      <c r="U31" s="131">
        <v>15</v>
      </c>
      <c r="V31" s="126" t="s">
        <v>6403</v>
      </c>
      <c r="W31" s="126" t="s">
        <v>6403</v>
      </c>
      <c r="X31" s="145">
        <v>181.28200000000001</v>
      </c>
      <c r="Y31" s="145">
        <v>181.28200000000001</v>
      </c>
      <c r="Z31" s="146" t="s">
        <v>6309</v>
      </c>
      <c r="AA31" s="145">
        <v>2719.2310000000002</v>
      </c>
      <c r="AB31" s="145">
        <v>-479.86399999999998</v>
      </c>
      <c r="AC31" s="145">
        <v>271.923</v>
      </c>
      <c r="AD31" s="145">
        <v>2991.154</v>
      </c>
      <c r="AE31" s="126" t="s">
        <v>6314</v>
      </c>
      <c r="AF31" s="126" t="s">
        <v>6309</v>
      </c>
      <c r="AG31" s="126" t="s">
        <v>6309</v>
      </c>
      <c r="AH31" s="126" t="s">
        <v>9317</v>
      </c>
      <c r="AI31" s="126" t="s">
        <v>6309</v>
      </c>
      <c r="AJ31" s="126" t="s">
        <v>6352</v>
      </c>
      <c r="AK31" s="126" t="s">
        <v>6353</v>
      </c>
      <c r="AL31" s="126" t="s">
        <v>6404</v>
      </c>
      <c r="AM31" s="128" t="s">
        <v>13</v>
      </c>
      <c r="AN31" s="128" t="s">
        <v>6467</v>
      </c>
      <c r="AO31" s="128" t="s">
        <v>6325</v>
      </c>
      <c r="AP31" s="128" t="s">
        <v>13</v>
      </c>
      <c r="AQ31" s="129">
        <v>15</v>
      </c>
      <c r="AR31" t="s">
        <v>95</v>
      </c>
      <c r="AS31" t="s">
        <v>72</v>
      </c>
    </row>
    <row r="32" spans="1:45" s="128" customFormat="1">
      <c r="A32" s="126" t="s">
        <v>9318</v>
      </c>
      <c r="B32" s="127">
        <v>43774</v>
      </c>
      <c r="C32" s="126" t="s">
        <v>6393</v>
      </c>
      <c r="D32" s="126" t="s">
        <v>6394</v>
      </c>
      <c r="E32" s="126" t="s">
        <v>9319</v>
      </c>
      <c r="F32" s="126" t="s">
        <v>6310</v>
      </c>
      <c r="G32" s="126" t="s">
        <v>6311</v>
      </c>
      <c r="H32" s="126" t="s">
        <v>6312</v>
      </c>
      <c r="I32" s="126" t="s">
        <v>6313</v>
      </c>
      <c r="J32" s="126" t="s">
        <v>6351</v>
      </c>
      <c r="K32" s="126" t="s">
        <v>6395</v>
      </c>
      <c r="L32" s="126" t="s">
        <v>6396</v>
      </c>
      <c r="M32" s="126" t="s">
        <v>6397</v>
      </c>
      <c r="N32" s="126" t="s">
        <v>6351</v>
      </c>
      <c r="O32" s="126" t="s">
        <v>6398</v>
      </c>
      <c r="P32" s="126" t="s">
        <v>6399</v>
      </c>
      <c r="Q32" s="126" t="s">
        <v>6400</v>
      </c>
      <c r="R32" s="126" t="s">
        <v>6444</v>
      </c>
      <c r="S32" s="126" t="s">
        <v>6445</v>
      </c>
      <c r="T32" s="131">
        <v>20</v>
      </c>
      <c r="U32" s="131">
        <v>20</v>
      </c>
      <c r="V32" s="126" t="s">
        <v>6403</v>
      </c>
      <c r="W32" s="126" t="s">
        <v>6403</v>
      </c>
      <c r="X32" s="145">
        <v>181.28200000000001</v>
      </c>
      <c r="Y32" s="145">
        <v>181.28200000000001</v>
      </c>
      <c r="Z32" s="146" t="s">
        <v>6309</v>
      </c>
      <c r="AA32" s="145">
        <v>3625.6410000000001</v>
      </c>
      <c r="AB32" s="145">
        <v>-639.81899999999996</v>
      </c>
      <c r="AC32" s="145">
        <v>362.56400000000002</v>
      </c>
      <c r="AD32" s="145">
        <v>3988.2049999999999</v>
      </c>
      <c r="AE32" s="126" t="s">
        <v>6314</v>
      </c>
      <c r="AF32" s="126" t="s">
        <v>6309</v>
      </c>
      <c r="AG32" s="126" t="s">
        <v>6309</v>
      </c>
      <c r="AH32" s="126" t="s">
        <v>9320</v>
      </c>
      <c r="AI32" s="126" t="s">
        <v>6309</v>
      </c>
      <c r="AJ32" s="126" t="s">
        <v>6352</v>
      </c>
      <c r="AK32" s="126" t="s">
        <v>6353</v>
      </c>
      <c r="AL32" s="126" t="s">
        <v>6404</v>
      </c>
      <c r="AM32" s="128" t="s">
        <v>13</v>
      </c>
      <c r="AN32" s="128" t="s">
        <v>6449</v>
      </c>
      <c r="AO32" s="128" t="s">
        <v>6313</v>
      </c>
      <c r="AP32" s="128" t="s">
        <v>13</v>
      </c>
      <c r="AQ32" s="129">
        <v>20</v>
      </c>
      <c r="AR32" t="s">
        <v>95</v>
      </c>
      <c r="AS32" t="s">
        <v>72</v>
      </c>
    </row>
    <row r="33" spans="1:16384" s="128" customFormat="1">
      <c r="A33" s="126" t="s">
        <v>9321</v>
      </c>
      <c r="B33" s="127">
        <v>43774</v>
      </c>
      <c r="C33" s="126" t="s">
        <v>6393</v>
      </c>
      <c r="D33" s="126" t="s">
        <v>6394</v>
      </c>
      <c r="E33" s="126" t="s">
        <v>9322</v>
      </c>
      <c r="F33" s="126" t="s">
        <v>6310</v>
      </c>
      <c r="G33" s="126" t="s">
        <v>6311</v>
      </c>
      <c r="H33" s="126" t="s">
        <v>6312</v>
      </c>
      <c r="I33" s="126" t="s">
        <v>6443</v>
      </c>
      <c r="J33" s="126" t="s">
        <v>6351</v>
      </c>
      <c r="K33" s="126" t="s">
        <v>6395</v>
      </c>
      <c r="L33" s="126" t="s">
        <v>6396</v>
      </c>
      <c r="M33" s="126" t="s">
        <v>6397</v>
      </c>
      <c r="N33" s="126" t="s">
        <v>6351</v>
      </c>
      <c r="O33" s="126" t="s">
        <v>6398</v>
      </c>
      <c r="P33" s="126" t="s">
        <v>6399</v>
      </c>
      <c r="Q33" s="126" t="s">
        <v>6400</v>
      </c>
      <c r="R33" s="126" t="s">
        <v>6444</v>
      </c>
      <c r="S33" s="126" t="s">
        <v>6445</v>
      </c>
      <c r="T33" s="131">
        <v>10</v>
      </c>
      <c r="U33" s="131">
        <v>10</v>
      </c>
      <c r="V33" s="126" t="s">
        <v>6403</v>
      </c>
      <c r="W33" s="126" t="s">
        <v>6403</v>
      </c>
      <c r="X33" s="145">
        <v>181.28200000000001</v>
      </c>
      <c r="Y33" s="145">
        <v>181.28200000000001</v>
      </c>
      <c r="Z33" s="146" t="s">
        <v>6309</v>
      </c>
      <c r="AA33" s="145">
        <v>1812.82</v>
      </c>
      <c r="AB33" s="145">
        <v>-319.91000000000003</v>
      </c>
      <c r="AC33" s="145">
        <v>181.28200000000001</v>
      </c>
      <c r="AD33" s="145">
        <v>1994.1020000000001</v>
      </c>
      <c r="AE33" s="126" t="s">
        <v>6314</v>
      </c>
      <c r="AF33" s="126" t="s">
        <v>6309</v>
      </c>
      <c r="AG33" s="126" t="s">
        <v>6309</v>
      </c>
      <c r="AH33" s="126" t="s">
        <v>9323</v>
      </c>
      <c r="AI33" s="126" t="s">
        <v>6309</v>
      </c>
      <c r="AJ33" s="126" t="s">
        <v>6352</v>
      </c>
      <c r="AK33" s="126" t="s">
        <v>6353</v>
      </c>
      <c r="AL33" s="126" t="s">
        <v>6404</v>
      </c>
      <c r="AM33" s="128" t="s">
        <v>13</v>
      </c>
      <c r="AN33" s="128" t="s">
        <v>6442</v>
      </c>
      <c r="AO33" s="128" t="s">
        <v>6443</v>
      </c>
      <c r="AP33" s="128" t="s">
        <v>13</v>
      </c>
      <c r="AQ33" s="129">
        <v>10</v>
      </c>
      <c r="AR33" t="s">
        <v>95</v>
      </c>
      <c r="AS33" t="s">
        <v>72</v>
      </c>
    </row>
    <row r="34" spans="1:16384" s="142" customFormat="1">
      <c r="A34" s="126" t="s">
        <v>9324</v>
      </c>
      <c r="B34" s="127">
        <v>43774</v>
      </c>
      <c r="C34" s="126" t="s">
        <v>6393</v>
      </c>
      <c r="D34" s="126" t="s">
        <v>6394</v>
      </c>
      <c r="E34" s="126" t="s">
        <v>9325</v>
      </c>
      <c r="F34" s="126" t="s">
        <v>6310</v>
      </c>
      <c r="G34" s="126" t="s">
        <v>6451</v>
      </c>
      <c r="H34" s="126" t="s">
        <v>5300</v>
      </c>
      <c r="I34" s="126" t="s">
        <v>6452</v>
      </c>
      <c r="J34" s="126" t="s">
        <v>6351</v>
      </c>
      <c r="K34" s="126" t="s">
        <v>6453</v>
      </c>
      <c r="L34" s="126" t="s">
        <v>6454</v>
      </c>
      <c r="M34" s="126" t="s">
        <v>6397</v>
      </c>
      <c r="N34" s="126" t="s">
        <v>6351</v>
      </c>
      <c r="O34" s="126" t="s">
        <v>6398</v>
      </c>
      <c r="P34" s="126" t="s">
        <v>6455</v>
      </c>
      <c r="Q34" s="126" t="s">
        <v>6456</v>
      </c>
      <c r="R34" s="126" t="s">
        <v>6444</v>
      </c>
      <c r="S34" s="126" t="s">
        <v>6445</v>
      </c>
      <c r="T34" s="131">
        <v>400</v>
      </c>
      <c r="U34" s="131">
        <v>400</v>
      </c>
      <c r="V34" s="126" t="s">
        <v>6403</v>
      </c>
      <c r="W34" s="126" t="s">
        <v>6403</v>
      </c>
      <c r="X34" s="145">
        <v>159.52799999999999</v>
      </c>
      <c r="Y34" s="145">
        <v>159.52799999999999</v>
      </c>
      <c r="Z34" s="146" t="s">
        <v>6309</v>
      </c>
      <c r="AA34" s="145">
        <v>63811.199999999997</v>
      </c>
      <c r="AB34" s="145">
        <v>-11260.8</v>
      </c>
      <c r="AC34" s="145">
        <v>6381.12</v>
      </c>
      <c r="AD34" s="145">
        <v>70192.320000000007</v>
      </c>
      <c r="AE34" s="126" t="s">
        <v>6314</v>
      </c>
      <c r="AF34" s="126" t="s">
        <v>6309</v>
      </c>
      <c r="AG34" s="126" t="s">
        <v>6309</v>
      </c>
      <c r="AH34" s="126" t="s">
        <v>9326</v>
      </c>
      <c r="AI34" s="126" t="s">
        <v>6309</v>
      </c>
      <c r="AJ34" s="126" t="s">
        <v>6379</v>
      </c>
      <c r="AK34" s="126" t="s">
        <v>6380</v>
      </c>
      <c r="AL34" s="126" t="s">
        <v>6404</v>
      </c>
      <c r="AM34" s="128" t="s">
        <v>6309</v>
      </c>
      <c r="AN34" s="128" t="s">
        <v>6451</v>
      </c>
      <c r="AO34" s="128" t="s">
        <v>6309</v>
      </c>
      <c r="AP34" s="128" t="s">
        <v>6309</v>
      </c>
      <c r="AQ34" s="129">
        <v>400</v>
      </c>
      <c r="AR34">
        <v>0</v>
      </c>
      <c r="AS34" s="128" t="s">
        <v>30</v>
      </c>
      <c r="AT34" s="128"/>
      <c r="AU34" s="128"/>
      <c r="AV34" s="128"/>
      <c r="AW34" s="128"/>
      <c r="AX34" s="128"/>
      <c r="AY34" s="128"/>
      <c r="AZ34" s="128"/>
      <c r="BA34" s="128"/>
      <c r="BB34" s="128"/>
      <c r="BC34" s="128"/>
      <c r="BD34" s="128"/>
      <c r="BE34" s="128"/>
      <c r="BF34" s="128"/>
      <c r="BG34" s="128"/>
      <c r="BH34" s="128"/>
      <c r="BI34" s="128"/>
      <c r="BJ34" s="128"/>
      <c r="BK34" s="128"/>
      <c r="BL34" s="128"/>
      <c r="BM34" s="128"/>
      <c r="BN34" s="128"/>
      <c r="BO34" s="128"/>
      <c r="BP34" s="128"/>
      <c r="BQ34" s="128"/>
      <c r="BR34" s="128"/>
      <c r="BS34" s="128"/>
      <c r="BT34" s="128"/>
      <c r="BU34" s="128"/>
      <c r="BV34" s="128"/>
      <c r="BW34" s="128"/>
      <c r="BX34" s="128"/>
      <c r="BY34" s="128"/>
      <c r="BZ34" s="128"/>
      <c r="CA34" s="128"/>
      <c r="CB34" s="128"/>
      <c r="CC34" s="128"/>
      <c r="CD34" s="128"/>
      <c r="CE34" s="128"/>
      <c r="CF34" s="128"/>
      <c r="CG34" s="128"/>
      <c r="CH34" s="128"/>
      <c r="CI34" s="128"/>
      <c r="CJ34" s="128"/>
      <c r="CK34" s="128"/>
      <c r="CL34" s="128"/>
      <c r="CM34" s="128"/>
      <c r="CN34" s="128"/>
      <c r="CO34" s="128"/>
      <c r="CP34" s="128"/>
      <c r="CQ34" s="128"/>
      <c r="CR34" s="128"/>
      <c r="CS34" s="128"/>
      <c r="CT34" s="128"/>
      <c r="CU34" s="128"/>
      <c r="CV34" s="128"/>
      <c r="CW34" s="128"/>
      <c r="CX34" s="128"/>
      <c r="CY34" s="128"/>
      <c r="CZ34" s="128"/>
      <c r="DA34" s="128"/>
      <c r="DB34" s="128"/>
      <c r="DC34" s="128"/>
      <c r="DD34" s="128"/>
      <c r="DE34" s="128"/>
      <c r="DF34" s="128"/>
      <c r="DG34" s="128"/>
      <c r="DH34" s="128"/>
      <c r="DI34" s="128"/>
      <c r="DJ34" s="128"/>
      <c r="DK34" s="128"/>
      <c r="DL34" s="128"/>
      <c r="DM34" s="128"/>
      <c r="DN34" s="128"/>
      <c r="DO34" s="128"/>
      <c r="DP34" s="128"/>
      <c r="DQ34" s="128"/>
      <c r="DR34" s="128"/>
      <c r="DS34" s="128"/>
      <c r="DT34" s="128"/>
      <c r="DU34" s="128"/>
      <c r="DV34" s="128"/>
      <c r="DW34" s="128"/>
      <c r="DX34" s="128"/>
      <c r="DY34" s="128"/>
      <c r="DZ34" s="128"/>
      <c r="EA34" s="128"/>
      <c r="EB34" s="128"/>
      <c r="EC34" s="128"/>
      <c r="ED34" s="128"/>
      <c r="EE34" s="128"/>
      <c r="EF34" s="128"/>
      <c r="EG34" s="128"/>
      <c r="EH34" s="128"/>
      <c r="EI34" s="128"/>
      <c r="EJ34" s="128"/>
      <c r="EK34" s="128"/>
      <c r="EL34" s="128"/>
      <c r="EM34" s="128"/>
      <c r="EN34" s="128"/>
      <c r="EO34" s="128"/>
      <c r="EP34" s="128"/>
      <c r="EQ34" s="128"/>
      <c r="ER34" s="128"/>
      <c r="ES34" s="128"/>
      <c r="ET34" s="128"/>
      <c r="EU34" s="128"/>
      <c r="EV34" s="128"/>
      <c r="EW34" s="128"/>
      <c r="EX34" s="128"/>
      <c r="EY34" s="128"/>
      <c r="EZ34" s="128"/>
      <c r="FA34" s="128"/>
      <c r="FB34" s="128"/>
      <c r="FC34" s="128"/>
      <c r="FD34" s="128"/>
      <c r="FE34" s="128"/>
      <c r="FF34" s="128"/>
      <c r="FG34" s="128"/>
      <c r="FH34" s="128"/>
      <c r="FI34" s="128"/>
      <c r="FJ34" s="128"/>
      <c r="FK34" s="128"/>
      <c r="FL34" s="128"/>
      <c r="FM34" s="128"/>
      <c r="FN34" s="128"/>
      <c r="FO34" s="128"/>
      <c r="FP34" s="128"/>
      <c r="FQ34" s="128"/>
      <c r="FR34" s="128"/>
      <c r="FS34" s="128"/>
      <c r="FT34" s="128"/>
      <c r="FU34" s="128"/>
      <c r="FV34" s="128"/>
      <c r="FW34" s="128"/>
      <c r="FX34" s="128"/>
      <c r="FY34" s="128"/>
      <c r="FZ34" s="128"/>
      <c r="GA34" s="128"/>
      <c r="GB34" s="128"/>
      <c r="GC34" s="128"/>
      <c r="GD34" s="128"/>
      <c r="GE34" s="128"/>
      <c r="GF34" s="128"/>
      <c r="GG34" s="128"/>
      <c r="GH34" s="128"/>
      <c r="GI34" s="128"/>
      <c r="GJ34" s="128"/>
      <c r="GK34" s="128"/>
      <c r="GL34" s="128"/>
      <c r="GM34" s="128"/>
      <c r="GN34" s="128"/>
      <c r="GO34" s="128"/>
      <c r="GP34" s="128"/>
      <c r="GQ34" s="128"/>
      <c r="GR34" s="128"/>
      <c r="GS34" s="128"/>
      <c r="GT34" s="128"/>
      <c r="GU34" s="128"/>
      <c r="GV34" s="128"/>
      <c r="GW34" s="128"/>
      <c r="GX34" s="128"/>
      <c r="GY34" s="128"/>
      <c r="GZ34" s="128"/>
      <c r="HA34" s="128"/>
      <c r="HB34" s="128"/>
      <c r="HC34" s="128"/>
      <c r="HD34" s="128"/>
      <c r="HE34" s="128"/>
      <c r="HF34" s="128"/>
      <c r="HG34" s="128"/>
      <c r="HH34" s="128"/>
      <c r="HI34" s="128"/>
      <c r="HJ34" s="128"/>
      <c r="HK34" s="128"/>
      <c r="HL34" s="128"/>
      <c r="HM34" s="128"/>
      <c r="HN34" s="128"/>
      <c r="HO34" s="128"/>
      <c r="HP34" s="128"/>
      <c r="HQ34" s="128"/>
      <c r="HR34" s="128"/>
      <c r="HS34" s="128"/>
      <c r="HT34" s="128"/>
      <c r="HU34" s="128"/>
      <c r="HV34" s="128"/>
      <c r="HW34" s="128"/>
      <c r="HX34" s="128"/>
      <c r="HY34" s="128"/>
      <c r="HZ34" s="128"/>
      <c r="IA34" s="128"/>
      <c r="IB34" s="128"/>
      <c r="IC34" s="128"/>
      <c r="ID34" s="128"/>
      <c r="IE34" s="128"/>
      <c r="IF34" s="128"/>
      <c r="IG34" s="128"/>
      <c r="IH34" s="128"/>
      <c r="II34" s="128"/>
      <c r="IJ34" s="128"/>
      <c r="IK34" s="128"/>
      <c r="IL34" s="128"/>
      <c r="IM34" s="128"/>
      <c r="IN34" s="128"/>
      <c r="IO34" s="128"/>
      <c r="IP34" s="128"/>
      <c r="IQ34" s="128"/>
      <c r="IR34" s="128"/>
      <c r="IS34" s="128"/>
      <c r="IT34" s="128"/>
      <c r="IU34" s="128"/>
      <c r="IV34" s="128"/>
      <c r="IW34" s="128"/>
      <c r="IX34" s="128"/>
      <c r="IY34" s="128"/>
      <c r="IZ34" s="128"/>
      <c r="JA34" s="128"/>
      <c r="JB34" s="128"/>
      <c r="JC34" s="128"/>
      <c r="JD34" s="128"/>
      <c r="JE34" s="128"/>
      <c r="JF34" s="128"/>
      <c r="JG34" s="128"/>
      <c r="JH34" s="128"/>
      <c r="JI34" s="128"/>
      <c r="JJ34" s="128"/>
      <c r="JK34" s="128"/>
      <c r="JL34" s="128"/>
      <c r="JM34" s="128"/>
      <c r="JN34" s="128"/>
      <c r="JO34" s="128"/>
      <c r="JP34" s="128"/>
      <c r="JQ34" s="128"/>
      <c r="JR34" s="128"/>
      <c r="JS34" s="128"/>
      <c r="JT34" s="128"/>
      <c r="JU34" s="128"/>
      <c r="JV34" s="128"/>
      <c r="JW34" s="128"/>
      <c r="JX34" s="128"/>
      <c r="JY34" s="128"/>
      <c r="JZ34" s="128"/>
      <c r="KA34" s="128"/>
      <c r="KB34" s="128"/>
      <c r="KC34" s="128"/>
      <c r="KD34" s="128"/>
      <c r="KE34" s="128"/>
      <c r="KF34" s="128"/>
      <c r="KG34" s="128"/>
      <c r="KH34" s="128"/>
      <c r="KI34" s="128"/>
      <c r="KJ34" s="128"/>
      <c r="KK34" s="128"/>
      <c r="KL34" s="128"/>
      <c r="KM34" s="128"/>
      <c r="KN34" s="128"/>
      <c r="KO34" s="128"/>
      <c r="KP34" s="128"/>
      <c r="KQ34" s="128"/>
      <c r="KR34" s="128"/>
      <c r="KS34" s="128"/>
      <c r="KT34" s="128"/>
      <c r="KU34" s="128"/>
      <c r="KV34" s="128"/>
      <c r="KW34" s="128"/>
      <c r="KX34" s="128"/>
      <c r="KY34" s="128"/>
      <c r="KZ34" s="128"/>
      <c r="LA34" s="128"/>
      <c r="LB34" s="128"/>
      <c r="LC34" s="128"/>
      <c r="LD34" s="128"/>
      <c r="LE34" s="128"/>
      <c r="LF34" s="128"/>
      <c r="LG34" s="128"/>
      <c r="LH34" s="128"/>
      <c r="LI34" s="128"/>
      <c r="LJ34" s="128"/>
      <c r="LK34" s="128"/>
      <c r="LL34" s="128"/>
      <c r="LM34" s="128"/>
      <c r="LN34" s="128"/>
      <c r="LO34" s="128"/>
      <c r="LP34" s="128"/>
      <c r="LQ34" s="128"/>
      <c r="LR34" s="128"/>
      <c r="LS34" s="128"/>
      <c r="LT34" s="128"/>
      <c r="LU34" s="128"/>
      <c r="LV34" s="128"/>
      <c r="LW34" s="128"/>
      <c r="LX34" s="128"/>
      <c r="LY34" s="128"/>
      <c r="LZ34" s="128"/>
      <c r="MA34" s="128"/>
      <c r="MB34" s="128"/>
      <c r="MC34" s="128"/>
      <c r="MD34" s="128"/>
      <c r="ME34" s="128"/>
      <c r="MF34" s="128"/>
      <c r="MG34" s="128"/>
      <c r="MH34" s="128"/>
      <c r="MI34" s="128"/>
      <c r="MJ34" s="128"/>
      <c r="MK34" s="128"/>
      <c r="ML34" s="128"/>
      <c r="MM34" s="128"/>
      <c r="MN34" s="128"/>
      <c r="MO34" s="128"/>
      <c r="MP34" s="128"/>
      <c r="MQ34" s="128"/>
      <c r="MR34" s="128"/>
      <c r="MS34" s="128"/>
      <c r="MT34" s="128"/>
      <c r="MU34" s="128"/>
      <c r="MV34" s="128"/>
      <c r="MW34" s="128"/>
      <c r="MX34" s="128"/>
      <c r="MY34" s="128"/>
      <c r="MZ34" s="128"/>
      <c r="NA34" s="128"/>
      <c r="NB34" s="128"/>
      <c r="NC34" s="128"/>
      <c r="ND34" s="128"/>
      <c r="NE34" s="128"/>
      <c r="NF34" s="128"/>
      <c r="NG34" s="128"/>
      <c r="NH34" s="128"/>
      <c r="NI34" s="128"/>
      <c r="NJ34" s="128"/>
      <c r="NK34" s="128"/>
      <c r="NL34" s="128"/>
      <c r="NM34" s="128"/>
      <c r="NN34" s="128"/>
      <c r="NO34" s="128"/>
      <c r="NP34" s="128"/>
      <c r="NQ34" s="128"/>
      <c r="NR34" s="128"/>
      <c r="NS34" s="128"/>
      <c r="NT34" s="128"/>
      <c r="NU34" s="128"/>
      <c r="NV34" s="128"/>
      <c r="NW34" s="128"/>
      <c r="NX34" s="128"/>
      <c r="NY34" s="128"/>
      <c r="NZ34" s="128"/>
      <c r="OA34" s="128"/>
      <c r="OB34" s="128"/>
      <c r="OC34" s="128"/>
      <c r="OD34" s="128"/>
      <c r="OE34" s="128"/>
      <c r="OF34" s="128"/>
      <c r="OG34" s="128"/>
      <c r="OH34" s="128"/>
      <c r="OI34" s="128"/>
      <c r="OJ34" s="128"/>
      <c r="OK34" s="128"/>
      <c r="OL34" s="128"/>
      <c r="OM34" s="128"/>
      <c r="ON34" s="128"/>
      <c r="OO34" s="128"/>
      <c r="OP34" s="128"/>
      <c r="OQ34" s="128"/>
      <c r="OR34" s="128"/>
      <c r="OS34" s="128"/>
      <c r="OT34" s="128"/>
      <c r="OU34" s="128"/>
      <c r="OV34" s="128"/>
      <c r="OW34" s="128"/>
      <c r="OX34" s="128"/>
      <c r="OY34" s="128"/>
      <c r="OZ34" s="128"/>
      <c r="PA34" s="128"/>
      <c r="PB34" s="128"/>
      <c r="PC34" s="128"/>
      <c r="PD34" s="128"/>
      <c r="PE34" s="128"/>
      <c r="PF34" s="128"/>
      <c r="PG34" s="128"/>
      <c r="PH34" s="128"/>
      <c r="PI34" s="128"/>
      <c r="PJ34" s="128"/>
      <c r="PK34" s="128"/>
      <c r="PL34" s="128"/>
      <c r="PM34" s="128"/>
      <c r="PN34" s="128"/>
      <c r="PO34" s="128"/>
      <c r="PP34" s="128"/>
      <c r="PQ34" s="128"/>
      <c r="PR34" s="128"/>
      <c r="PS34" s="128"/>
      <c r="PT34" s="128"/>
      <c r="PU34" s="128"/>
      <c r="PV34" s="128"/>
      <c r="PW34" s="128"/>
      <c r="PX34" s="128"/>
      <c r="PY34" s="128"/>
      <c r="PZ34" s="128"/>
      <c r="QA34" s="128"/>
      <c r="QB34" s="128"/>
      <c r="QC34" s="128"/>
      <c r="QD34" s="128"/>
      <c r="QE34" s="128"/>
      <c r="QF34" s="128"/>
      <c r="QG34" s="128"/>
      <c r="QH34" s="128"/>
      <c r="QI34" s="128"/>
      <c r="QJ34" s="128"/>
      <c r="QK34" s="128"/>
      <c r="QL34" s="128"/>
      <c r="QM34" s="128"/>
      <c r="QN34" s="128"/>
      <c r="QO34" s="128"/>
      <c r="QP34" s="128"/>
      <c r="QQ34" s="128"/>
      <c r="QR34" s="128"/>
      <c r="QS34" s="128"/>
      <c r="QT34" s="128"/>
      <c r="QU34" s="128"/>
      <c r="QV34" s="128"/>
      <c r="QW34" s="128"/>
      <c r="QX34" s="128"/>
      <c r="QY34" s="128"/>
      <c r="QZ34" s="128"/>
      <c r="RA34" s="128"/>
      <c r="RB34" s="128"/>
      <c r="RC34" s="128"/>
      <c r="RD34" s="128"/>
      <c r="RE34" s="128"/>
      <c r="RF34" s="128"/>
      <c r="RG34" s="128"/>
      <c r="RH34" s="128"/>
      <c r="RI34" s="128"/>
      <c r="RJ34" s="128"/>
      <c r="RK34" s="128"/>
      <c r="RL34" s="128"/>
      <c r="RM34" s="128"/>
      <c r="RN34" s="128"/>
      <c r="RO34" s="128"/>
      <c r="RP34" s="128"/>
      <c r="RQ34" s="128"/>
      <c r="RR34" s="128"/>
      <c r="RS34" s="128"/>
      <c r="RT34" s="128"/>
      <c r="RU34" s="128"/>
      <c r="RV34" s="128"/>
      <c r="RW34" s="128"/>
      <c r="RX34" s="128"/>
      <c r="RY34" s="128"/>
      <c r="RZ34" s="128"/>
      <c r="SA34" s="128"/>
      <c r="SB34" s="128"/>
      <c r="SC34" s="128"/>
      <c r="SD34" s="128"/>
      <c r="SE34" s="128"/>
      <c r="SF34" s="128"/>
      <c r="SG34" s="128"/>
      <c r="SH34" s="128"/>
      <c r="SI34" s="128"/>
      <c r="SJ34" s="128"/>
      <c r="SK34" s="128"/>
      <c r="SL34" s="128"/>
      <c r="SM34" s="128"/>
      <c r="SN34" s="128"/>
      <c r="SO34" s="128"/>
      <c r="SP34" s="128"/>
      <c r="SQ34" s="128"/>
      <c r="SR34" s="128"/>
      <c r="SS34" s="128"/>
      <c r="ST34" s="128"/>
      <c r="SU34" s="128"/>
      <c r="SV34" s="128"/>
      <c r="SW34" s="128"/>
      <c r="SX34" s="128"/>
      <c r="SY34" s="128"/>
      <c r="SZ34" s="128"/>
      <c r="TA34" s="128"/>
      <c r="TB34" s="128"/>
      <c r="TC34" s="128"/>
      <c r="TD34" s="128"/>
      <c r="TE34" s="128"/>
      <c r="TF34" s="128"/>
      <c r="TG34" s="128"/>
      <c r="TH34" s="128"/>
      <c r="TI34" s="128"/>
      <c r="TJ34" s="128"/>
      <c r="TK34" s="128"/>
      <c r="TL34" s="128"/>
      <c r="TM34" s="128"/>
      <c r="TN34" s="128"/>
      <c r="TO34" s="128"/>
      <c r="TP34" s="128"/>
      <c r="TQ34" s="128"/>
      <c r="TR34" s="128"/>
      <c r="TS34" s="128"/>
      <c r="TT34" s="128"/>
      <c r="TU34" s="128"/>
      <c r="TV34" s="128"/>
      <c r="TW34" s="128"/>
      <c r="TX34" s="128"/>
      <c r="TY34" s="128"/>
      <c r="TZ34" s="128"/>
      <c r="UA34" s="128"/>
      <c r="UB34" s="128"/>
      <c r="UC34" s="128"/>
      <c r="UD34" s="128"/>
      <c r="UE34" s="128"/>
      <c r="UF34" s="128"/>
      <c r="UG34" s="128"/>
      <c r="UH34" s="128"/>
      <c r="UI34" s="128"/>
      <c r="UJ34" s="128"/>
      <c r="UK34" s="128"/>
      <c r="UL34" s="128"/>
      <c r="UM34" s="128"/>
      <c r="UN34" s="128"/>
      <c r="UO34" s="128"/>
      <c r="UP34" s="128"/>
      <c r="UQ34" s="128"/>
      <c r="UR34" s="128"/>
      <c r="US34" s="128"/>
      <c r="UT34" s="128"/>
      <c r="UU34" s="128"/>
      <c r="UV34" s="128"/>
      <c r="UW34" s="128"/>
      <c r="UX34" s="128"/>
      <c r="UY34" s="128"/>
      <c r="UZ34" s="128"/>
      <c r="VA34" s="128"/>
      <c r="VB34" s="128"/>
      <c r="VC34" s="128"/>
      <c r="VD34" s="128"/>
      <c r="VE34" s="128"/>
      <c r="VF34" s="128"/>
      <c r="VG34" s="128"/>
      <c r="VH34" s="128"/>
      <c r="VI34" s="128"/>
      <c r="VJ34" s="128"/>
      <c r="VK34" s="128"/>
      <c r="VL34" s="128"/>
      <c r="VM34" s="128"/>
      <c r="VN34" s="128"/>
      <c r="VO34" s="128"/>
      <c r="VP34" s="128"/>
      <c r="VQ34" s="128"/>
      <c r="VR34" s="128"/>
      <c r="VS34" s="128"/>
      <c r="VT34" s="128"/>
      <c r="VU34" s="128"/>
      <c r="VV34" s="128"/>
      <c r="VW34" s="128"/>
      <c r="VX34" s="128"/>
      <c r="VY34" s="128"/>
      <c r="VZ34" s="128"/>
      <c r="WA34" s="128"/>
      <c r="WB34" s="128"/>
      <c r="WC34" s="128"/>
      <c r="WD34" s="128"/>
      <c r="WE34" s="128"/>
      <c r="WF34" s="128"/>
      <c r="WG34" s="128"/>
      <c r="WH34" s="128"/>
      <c r="WI34" s="128"/>
      <c r="WJ34" s="128"/>
      <c r="WK34" s="128"/>
      <c r="WL34" s="128"/>
      <c r="WM34" s="128"/>
      <c r="WN34" s="128"/>
      <c r="WO34" s="128"/>
      <c r="WP34" s="128"/>
      <c r="WQ34" s="128"/>
      <c r="WR34" s="128"/>
      <c r="WS34" s="128"/>
      <c r="WT34" s="128"/>
      <c r="WU34" s="128"/>
      <c r="WV34" s="128"/>
      <c r="WW34" s="128"/>
      <c r="WX34" s="128"/>
      <c r="WY34" s="128"/>
      <c r="WZ34" s="128"/>
      <c r="XA34" s="128"/>
      <c r="XB34" s="128"/>
      <c r="XC34" s="128"/>
      <c r="XD34" s="128"/>
      <c r="XE34" s="128"/>
      <c r="XF34" s="128"/>
      <c r="XG34" s="128"/>
      <c r="XH34" s="128"/>
      <c r="XI34" s="128"/>
      <c r="XJ34" s="128"/>
      <c r="XK34" s="128"/>
      <c r="XL34" s="128"/>
      <c r="XM34" s="128"/>
      <c r="XN34" s="128"/>
      <c r="XO34" s="128"/>
      <c r="XP34" s="128"/>
      <c r="XQ34" s="128"/>
      <c r="XR34" s="128"/>
      <c r="XS34" s="128"/>
      <c r="XT34" s="128"/>
      <c r="XU34" s="128"/>
      <c r="XV34" s="128"/>
      <c r="XW34" s="128"/>
      <c r="XX34" s="128"/>
      <c r="XY34" s="128"/>
      <c r="XZ34" s="128"/>
      <c r="YA34" s="128"/>
      <c r="YB34" s="128"/>
      <c r="YC34" s="128"/>
      <c r="YD34" s="128"/>
      <c r="YE34" s="128"/>
      <c r="YF34" s="128"/>
      <c r="YG34" s="128"/>
      <c r="YH34" s="128"/>
      <c r="YI34" s="128"/>
      <c r="YJ34" s="128"/>
      <c r="YK34" s="128"/>
      <c r="YL34" s="128"/>
      <c r="YM34" s="128"/>
      <c r="YN34" s="128"/>
      <c r="YO34" s="128"/>
      <c r="YP34" s="128"/>
      <c r="YQ34" s="128"/>
      <c r="YR34" s="128"/>
      <c r="YS34" s="128"/>
      <c r="YT34" s="128"/>
      <c r="YU34" s="128"/>
      <c r="YV34" s="128"/>
      <c r="YW34" s="128"/>
      <c r="YX34" s="128"/>
      <c r="YY34" s="128"/>
      <c r="YZ34" s="128"/>
      <c r="ZA34" s="128"/>
      <c r="ZB34" s="128"/>
      <c r="ZC34" s="128"/>
      <c r="ZD34" s="128"/>
      <c r="ZE34" s="128"/>
      <c r="ZF34" s="128"/>
      <c r="ZG34" s="128"/>
      <c r="ZH34" s="128"/>
      <c r="ZI34" s="128"/>
      <c r="ZJ34" s="128"/>
      <c r="ZK34" s="128"/>
      <c r="ZL34" s="128"/>
      <c r="ZM34" s="128"/>
      <c r="ZN34" s="128"/>
      <c r="ZO34" s="128"/>
      <c r="ZP34" s="128"/>
      <c r="ZQ34" s="128"/>
      <c r="ZR34" s="128"/>
      <c r="ZS34" s="128"/>
      <c r="ZT34" s="128"/>
      <c r="ZU34" s="128"/>
      <c r="ZV34" s="128"/>
      <c r="ZW34" s="128"/>
      <c r="ZX34" s="128"/>
      <c r="ZY34" s="128"/>
      <c r="ZZ34" s="128"/>
      <c r="AAA34" s="128"/>
      <c r="AAB34" s="128"/>
      <c r="AAC34" s="128"/>
      <c r="AAD34" s="128"/>
      <c r="AAE34" s="128"/>
      <c r="AAF34" s="128"/>
      <c r="AAG34" s="128"/>
      <c r="AAH34" s="128"/>
      <c r="AAI34" s="128"/>
      <c r="AAJ34" s="128"/>
      <c r="AAK34" s="128"/>
      <c r="AAL34" s="128"/>
      <c r="AAM34" s="128"/>
      <c r="AAN34" s="128"/>
      <c r="AAO34" s="128"/>
      <c r="AAP34" s="128"/>
      <c r="AAQ34" s="128"/>
      <c r="AAR34" s="128"/>
      <c r="AAS34" s="128"/>
      <c r="AAT34" s="128"/>
      <c r="AAU34" s="128"/>
      <c r="AAV34" s="128"/>
      <c r="AAW34" s="128"/>
      <c r="AAX34" s="128"/>
      <c r="AAY34" s="128"/>
      <c r="AAZ34" s="128"/>
      <c r="ABA34" s="128"/>
      <c r="ABB34" s="128"/>
      <c r="ABC34" s="128"/>
      <c r="ABD34" s="128"/>
      <c r="ABE34" s="128"/>
      <c r="ABF34" s="128"/>
      <c r="ABG34" s="128"/>
      <c r="ABH34" s="128"/>
      <c r="ABI34" s="128"/>
      <c r="ABJ34" s="128"/>
      <c r="ABK34" s="128"/>
      <c r="ABL34" s="128"/>
      <c r="ABM34" s="128"/>
      <c r="ABN34" s="128"/>
      <c r="ABO34" s="128"/>
      <c r="ABP34" s="128"/>
      <c r="ABQ34" s="128"/>
      <c r="ABR34" s="128"/>
      <c r="ABS34" s="128"/>
      <c r="ABT34" s="128"/>
      <c r="ABU34" s="128"/>
      <c r="ABV34" s="128"/>
      <c r="ABW34" s="128"/>
      <c r="ABX34" s="128"/>
      <c r="ABY34" s="128"/>
      <c r="ABZ34" s="128"/>
      <c r="ACA34" s="128"/>
      <c r="ACB34" s="128"/>
      <c r="ACC34" s="128"/>
      <c r="ACD34" s="128"/>
      <c r="ACE34" s="128"/>
      <c r="ACF34" s="128"/>
      <c r="ACG34" s="128"/>
      <c r="ACH34" s="128"/>
      <c r="ACI34" s="128"/>
      <c r="ACJ34" s="128"/>
      <c r="ACK34" s="128"/>
      <c r="ACL34" s="128"/>
      <c r="ACM34" s="128"/>
      <c r="ACN34" s="128"/>
      <c r="ACO34" s="128"/>
      <c r="ACP34" s="128"/>
      <c r="ACQ34" s="128"/>
      <c r="ACR34" s="128"/>
      <c r="ACS34" s="128"/>
      <c r="ACT34" s="128"/>
      <c r="ACU34" s="128"/>
      <c r="ACV34" s="128"/>
      <c r="ACW34" s="128"/>
      <c r="ACX34" s="128"/>
      <c r="ACY34" s="128"/>
      <c r="ACZ34" s="128"/>
      <c r="ADA34" s="128"/>
      <c r="ADB34" s="128"/>
      <c r="ADC34" s="128"/>
      <c r="ADD34" s="128"/>
      <c r="ADE34" s="128"/>
      <c r="ADF34" s="128"/>
      <c r="ADG34" s="128"/>
      <c r="ADH34" s="128"/>
      <c r="ADI34" s="128"/>
      <c r="ADJ34" s="128"/>
      <c r="ADK34" s="128"/>
      <c r="ADL34" s="128"/>
      <c r="ADM34" s="128"/>
      <c r="ADN34" s="128"/>
      <c r="ADO34" s="128"/>
      <c r="ADP34" s="128"/>
      <c r="ADQ34" s="128"/>
      <c r="ADR34" s="128"/>
      <c r="ADS34" s="128"/>
      <c r="ADT34" s="128"/>
      <c r="ADU34" s="128"/>
      <c r="ADV34" s="128"/>
      <c r="ADW34" s="128"/>
      <c r="ADX34" s="128"/>
      <c r="ADY34" s="128"/>
      <c r="ADZ34" s="128"/>
      <c r="AEA34" s="128"/>
      <c r="AEB34" s="128"/>
      <c r="AEC34" s="128"/>
      <c r="AED34" s="128"/>
      <c r="AEE34" s="128"/>
      <c r="AEF34" s="128"/>
      <c r="AEG34" s="128"/>
      <c r="AEH34" s="128"/>
      <c r="AEI34" s="128"/>
      <c r="AEJ34" s="128"/>
      <c r="AEK34" s="128"/>
      <c r="AEL34" s="128"/>
      <c r="AEM34" s="128"/>
      <c r="AEN34" s="128"/>
      <c r="AEO34" s="128"/>
      <c r="AEP34" s="128"/>
      <c r="AEQ34" s="128"/>
      <c r="AER34" s="128"/>
      <c r="AES34" s="128"/>
      <c r="AET34" s="128"/>
      <c r="AEU34" s="128"/>
      <c r="AEV34" s="128"/>
      <c r="AEW34" s="128"/>
      <c r="AEX34" s="128"/>
      <c r="AEY34" s="128"/>
      <c r="AEZ34" s="128"/>
      <c r="AFA34" s="128"/>
      <c r="AFB34" s="128"/>
      <c r="AFC34" s="128"/>
      <c r="AFD34" s="128"/>
      <c r="AFE34" s="128"/>
      <c r="AFF34" s="128"/>
      <c r="AFG34" s="128"/>
      <c r="AFH34" s="128"/>
      <c r="AFI34" s="128"/>
      <c r="AFJ34" s="128"/>
      <c r="AFK34" s="128"/>
      <c r="AFL34" s="128"/>
      <c r="AFM34" s="128"/>
      <c r="AFN34" s="128"/>
      <c r="AFO34" s="128"/>
      <c r="AFP34" s="128"/>
      <c r="AFQ34" s="128"/>
      <c r="AFR34" s="128"/>
      <c r="AFS34" s="128"/>
      <c r="AFT34" s="128"/>
      <c r="AFU34" s="128"/>
      <c r="AFV34" s="128"/>
      <c r="AFW34" s="128"/>
      <c r="AFX34" s="128"/>
      <c r="AFY34" s="128"/>
      <c r="AFZ34" s="128"/>
      <c r="AGA34" s="128"/>
      <c r="AGB34" s="128"/>
      <c r="AGC34" s="128"/>
      <c r="AGD34" s="128"/>
      <c r="AGE34" s="128"/>
      <c r="AGF34" s="128"/>
      <c r="AGG34" s="128"/>
      <c r="AGH34" s="128"/>
      <c r="AGI34" s="128"/>
      <c r="AGJ34" s="128"/>
      <c r="AGK34" s="128"/>
      <c r="AGL34" s="128"/>
      <c r="AGM34" s="128"/>
      <c r="AGN34" s="128"/>
      <c r="AGO34" s="128"/>
      <c r="AGP34" s="128"/>
      <c r="AGQ34" s="128"/>
      <c r="AGR34" s="128"/>
      <c r="AGS34" s="128"/>
      <c r="AGT34" s="128"/>
      <c r="AGU34" s="128"/>
      <c r="AGV34" s="128"/>
      <c r="AGW34" s="128"/>
      <c r="AGX34" s="128"/>
      <c r="AGY34" s="128"/>
      <c r="AGZ34" s="128"/>
      <c r="AHA34" s="128"/>
      <c r="AHB34" s="128"/>
      <c r="AHC34" s="128"/>
      <c r="AHD34" s="128"/>
      <c r="AHE34" s="128"/>
      <c r="AHF34" s="128"/>
      <c r="AHG34" s="128"/>
      <c r="AHH34" s="128"/>
      <c r="AHI34" s="128"/>
      <c r="AHJ34" s="128"/>
      <c r="AHK34" s="128"/>
      <c r="AHL34" s="128"/>
      <c r="AHM34" s="128"/>
      <c r="AHN34" s="128"/>
      <c r="AHO34" s="128"/>
      <c r="AHP34" s="128"/>
      <c r="AHQ34" s="128"/>
      <c r="AHR34" s="128"/>
      <c r="AHS34" s="128"/>
      <c r="AHT34" s="128"/>
      <c r="AHU34" s="128"/>
      <c r="AHV34" s="128"/>
      <c r="AHW34" s="128"/>
      <c r="AHX34" s="128"/>
      <c r="AHY34" s="128"/>
      <c r="AHZ34" s="128"/>
      <c r="AIA34" s="128"/>
      <c r="AIB34" s="128"/>
      <c r="AIC34" s="128"/>
      <c r="AID34" s="128"/>
      <c r="AIE34" s="128"/>
      <c r="AIF34" s="128"/>
      <c r="AIG34" s="128"/>
      <c r="AIH34" s="128"/>
      <c r="AII34" s="128"/>
      <c r="AIJ34" s="128"/>
      <c r="AIK34" s="128"/>
      <c r="AIL34" s="128"/>
      <c r="AIM34" s="128"/>
      <c r="AIN34" s="128"/>
      <c r="AIO34" s="128"/>
      <c r="AIP34" s="128"/>
      <c r="AIQ34" s="128"/>
      <c r="AIR34" s="128"/>
      <c r="AIS34" s="128"/>
      <c r="AIT34" s="128"/>
      <c r="AIU34" s="128"/>
      <c r="AIV34" s="128"/>
      <c r="AIW34" s="128"/>
      <c r="AIX34" s="128"/>
      <c r="AIY34" s="128"/>
      <c r="AIZ34" s="128"/>
      <c r="AJA34" s="128"/>
      <c r="AJB34" s="128"/>
      <c r="AJC34" s="128"/>
      <c r="AJD34" s="128"/>
      <c r="AJE34" s="128"/>
      <c r="AJF34" s="128"/>
      <c r="AJG34" s="128"/>
      <c r="AJH34" s="128"/>
      <c r="AJI34" s="128"/>
      <c r="AJJ34" s="128"/>
      <c r="AJK34" s="128"/>
      <c r="AJL34" s="128"/>
      <c r="AJM34" s="128"/>
      <c r="AJN34" s="128"/>
      <c r="AJO34" s="128"/>
      <c r="AJP34" s="128"/>
      <c r="AJQ34" s="128"/>
      <c r="AJR34" s="128"/>
      <c r="AJS34" s="128"/>
      <c r="AJT34" s="128"/>
      <c r="AJU34" s="128"/>
      <c r="AJV34" s="128"/>
      <c r="AJW34" s="128"/>
      <c r="AJX34" s="128"/>
      <c r="AJY34" s="128"/>
      <c r="AJZ34" s="128"/>
      <c r="AKA34" s="128"/>
      <c r="AKB34" s="128"/>
      <c r="AKC34" s="128"/>
      <c r="AKD34" s="128"/>
      <c r="AKE34" s="128"/>
      <c r="AKF34" s="128"/>
      <c r="AKG34" s="128"/>
      <c r="AKH34" s="128"/>
      <c r="AKI34" s="128"/>
      <c r="AKJ34" s="128"/>
      <c r="AKK34" s="128"/>
      <c r="AKL34" s="128"/>
      <c r="AKM34" s="128"/>
      <c r="AKN34" s="128"/>
      <c r="AKO34" s="128"/>
      <c r="AKP34" s="128"/>
      <c r="AKQ34" s="128"/>
      <c r="AKR34" s="128"/>
      <c r="AKS34" s="128"/>
      <c r="AKT34" s="128"/>
      <c r="AKU34" s="128"/>
      <c r="AKV34" s="128"/>
      <c r="AKW34" s="128"/>
      <c r="AKX34" s="128"/>
      <c r="AKY34" s="128"/>
      <c r="AKZ34" s="128"/>
      <c r="ALA34" s="128"/>
      <c r="ALB34" s="128"/>
      <c r="ALC34" s="128"/>
      <c r="ALD34" s="128"/>
      <c r="ALE34" s="128"/>
      <c r="ALF34" s="128"/>
      <c r="ALG34" s="128"/>
      <c r="ALH34" s="128"/>
      <c r="ALI34" s="128"/>
      <c r="ALJ34" s="128"/>
      <c r="ALK34" s="128"/>
      <c r="ALL34" s="128"/>
      <c r="ALM34" s="128"/>
      <c r="ALN34" s="128"/>
      <c r="ALO34" s="128"/>
      <c r="ALP34" s="128"/>
      <c r="ALQ34" s="128"/>
      <c r="ALR34" s="128"/>
      <c r="ALS34" s="128"/>
      <c r="ALT34" s="128"/>
      <c r="ALU34" s="128"/>
      <c r="ALV34" s="128"/>
      <c r="ALW34" s="128"/>
      <c r="ALX34" s="128"/>
      <c r="ALY34" s="128"/>
      <c r="ALZ34" s="128"/>
      <c r="AMA34" s="128"/>
      <c r="AMB34" s="128"/>
      <c r="AMC34" s="128"/>
      <c r="AMD34" s="128"/>
      <c r="AME34" s="128"/>
      <c r="AMF34" s="128"/>
      <c r="AMG34" s="128"/>
      <c r="AMH34" s="128"/>
      <c r="AMI34" s="128"/>
      <c r="AMJ34" s="128"/>
      <c r="AMK34" s="128"/>
      <c r="AML34" s="128"/>
      <c r="AMM34" s="128"/>
      <c r="AMN34" s="128"/>
      <c r="AMO34" s="128"/>
      <c r="AMP34" s="128"/>
      <c r="AMQ34" s="128"/>
      <c r="AMR34" s="128"/>
      <c r="AMS34" s="128"/>
      <c r="AMT34" s="128"/>
      <c r="AMU34" s="128"/>
      <c r="AMV34" s="128"/>
      <c r="AMW34" s="128"/>
      <c r="AMX34" s="128"/>
      <c r="AMY34" s="128"/>
      <c r="AMZ34" s="128"/>
      <c r="ANA34" s="128"/>
      <c r="ANB34" s="128"/>
      <c r="ANC34" s="128"/>
      <c r="AND34" s="128"/>
      <c r="ANE34" s="128"/>
      <c r="ANF34" s="128"/>
      <c r="ANG34" s="128"/>
      <c r="ANH34" s="128"/>
      <c r="ANI34" s="128"/>
      <c r="ANJ34" s="128"/>
      <c r="ANK34" s="128"/>
      <c r="ANL34" s="128"/>
      <c r="ANM34" s="128"/>
      <c r="ANN34" s="128"/>
      <c r="ANO34" s="128"/>
      <c r="ANP34" s="128"/>
      <c r="ANQ34" s="128"/>
      <c r="ANR34" s="128"/>
      <c r="ANS34" s="128"/>
      <c r="ANT34" s="128"/>
      <c r="ANU34" s="128"/>
      <c r="ANV34" s="128"/>
      <c r="ANW34" s="128"/>
      <c r="ANX34" s="128"/>
      <c r="ANY34" s="128"/>
      <c r="ANZ34" s="128"/>
      <c r="AOA34" s="128"/>
      <c r="AOB34" s="128"/>
      <c r="AOC34" s="128"/>
      <c r="AOD34" s="128"/>
      <c r="AOE34" s="128"/>
      <c r="AOF34" s="128"/>
      <c r="AOG34" s="128"/>
      <c r="AOH34" s="128"/>
      <c r="AOI34" s="128"/>
      <c r="AOJ34" s="128"/>
      <c r="AOK34" s="128"/>
      <c r="AOL34" s="128"/>
      <c r="AOM34" s="128"/>
      <c r="AON34" s="128"/>
      <c r="AOO34" s="128"/>
      <c r="AOP34" s="128"/>
      <c r="AOQ34" s="128"/>
      <c r="AOR34" s="128"/>
      <c r="AOS34" s="128"/>
      <c r="AOT34" s="128"/>
      <c r="AOU34" s="128"/>
      <c r="AOV34" s="128"/>
      <c r="AOW34" s="128"/>
      <c r="AOX34" s="128"/>
      <c r="AOY34" s="128"/>
      <c r="AOZ34" s="128"/>
      <c r="APA34" s="128"/>
      <c r="APB34" s="128"/>
      <c r="APC34" s="128"/>
      <c r="APD34" s="128"/>
      <c r="APE34" s="128"/>
      <c r="APF34" s="128"/>
      <c r="APG34" s="128"/>
      <c r="APH34" s="128"/>
      <c r="API34" s="128"/>
      <c r="APJ34" s="128"/>
      <c r="APK34" s="128"/>
      <c r="APL34" s="128"/>
      <c r="APM34" s="128"/>
      <c r="APN34" s="128"/>
      <c r="APO34" s="128"/>
      <c r="APP34" s="128"/>
      <c r="APQ34" s="128"/>
      <c r="APR34" s="128"/>
      <c r="APS34" s="128"/>
      <c r="APT34" s="128"/>
      <c r="APU34" s="128"/>
      <c r="APV34" s="128"/>
      <c r="APW34" s="128"/>
      <c r="APX34" s="128"/>
      <c r="APY34" s="128"/>
      <c r="APZ34" s="128"/>
      <c r="AQA34" s="128"/>
      <c r="AQB34" s="128"/>
      <c r="AQC34" s="128"/>
      <c r="AQD34" s="128"/>
      <c r="AQE34" s="128"/>
      <c r="AQF34" s="128"/>
      <c r="AQG34" s="128"/>
      <c r="AQH34" s="128"/>
      <c r="AQI34" s="128"/>
      <c r="AQJ34" s="128"/>
      <c r="AQK34" s="128"/>
      <c r="AQL34" s="128"/>
      <c r="AQM34" s="128"/>
      <c r="AQN34" s="128"/>
      <c r="AQO34" s="128"/>
      <c r="AQP34" s="128"/>
      <c r="AQQ34" s="128"/>
      <c r="AQR34" s="128"/>
      <c r="AQS34" s="128"/>
      <c r="AQT34" s="128"/>
      <c r="AQU34" s="128"/>
      <c r="AQV34" s="128"/>
      <c r="AQW34" s="128"/>
      <c r="AQX34" s="128"/>
      <c r="AQY34" s="128"/>
      <c r="AQZ34" s="128"/>
      <c r="ARA34" s="128"/>
      <c r="ARB34" s="128"/>
      <c r="ARC34" s="128"/>
      <c r="ARD34" s="128"/>
      <c r="ARE34" s="128"/>
      <c r="ARF34" s="128"/>
      <c r="ARG34" s="128"/>
      <c r="ARH34" s="128"/>
      <c r="ARI34" s="128"/>
      <c r="ARJ34" s="128"/>
      <c r="ARK34" s="128"/>
      <c r="ARL34" s="128"/>
      <c r="ARM34" s="128"/>
      <c r="ARN34" s="128"/>
      <c r="ARO34" s="128"/>
      <c r="ARP34" s="128"/>
      <c r="ARQ34" s="128"/>
      <c r="ARR34" s="128"/>
      <c r="ARS34" s="128"/>
      <c r="ART34" s="128"/>
      <c r="ARU34" s="128"/>
      <c r="ARV34" s="128"/>
      <c r="ARW34" s="128"/>
      <c r="ARX34" s="128"/>
      <c r="ARY34" s="128"/>
      <c r="ARZ34" s="128"/>
      <c r="ASA34" s="128"/>
      <c r="ASB34" s="128"/>
      <c r="ASC34" s="128"/>
      <c r="ASD34" s="128"/>
      <c r="ASE34" s="128"/>
      <c r="ASF34" s="128"/>
      <c r="ASG34" s="128"/>
      <c r="ASH34" s="128"/>
      <c r="ASI34" s="128"/>
      <c r="ASJ34" s="128"/>
      <c r="ASK34" s="128"/>
      <c r="ASL34" s="128"/>
      <c r="ASM34" s="128"/>
      <c r="ASN34" s="128"/>
      <c r="ASO34" s="128"/>
      <c r="ASP34" s="128"/>
      <c r="ASQ34" s="128"/>
      <c r="ASR34" s="128"/>
      <c r="ASS34" s="128"/>
      <c r="AST34" s="128"/>
      <c r="ASU34" s="128"/>
      <c r="ASV34" s="128"/>
      <c r="ASW34" s="128"/>
      <c r="ASX34" s="128"/>
      <c r="ASY34" s="128"/>
      <c r="ASZ34" s="128"/>
      <c r="ATA34" s="128"/>
      <c r="ATB34" s="128"/>
      <c r="ATC34" s="128"/>
      <c r="ATD34" s="128"/>
      <c r="ATE34" s="128"/>
      <c r="ATF34" s="128"/>
      <c r="ATG34" s="128"/>
      <c r="ATH34" s="128"/>
      <c r="ATI34" s="128"/>
      <c r="ATJ34" s="128"/>
      <c r="ATK34" s="128"/>
      <c r="ATL34" s="128"/>
      <c r="ATM34" s="128"/>
      <c r="ATN34" s="128"/>
      <c r="ATO34" s="128"/>
      <c r="ATP34" s="128"/>
      <c r="ATQ34" s="128"/>
      <c r="ATR34" s="128"/>
      <c r="ATS34" s="128"/>
      <c r="ATT34" s="128"/>
      <c r="ATU34" s="128"/>
      <c r="ATV34" s="128"/>
      <c r="ATW34" s="128"/>
      <c r="ATX34" s="128"/>
      <c r="ATY34" s="128"/>
      <c r="ATZ34" s="128"/>
      <c r="AUA34" s="128"/>
      <c r="AUB34" s="128"/>
      <c r="AUC34" s="128"/>
      <c r="AUD34" s="128"/>
      <c r="AUE34" s="128"/>
      <c r="AUF34" s="128"/>
      <c r="AUG34" s="128"/>
      <c r="AUH34" s="128"/>
      <c r="AUI34" s="128"/>
      <c r="AUJ34" s="128"/>
      <c r="AUK34" s="128"/>
      <c r="AUL34" s="128"/>
      <c r="AUM34" s="128"/>
      <c r="AUN34" s="128"/>
      <c r="AUO34" s="128"/>
      <c r="AUP34" s="128"/>
      <c r="AUQ34" s="128"/>
      <c r="AUR34" s="128"/>
      <c r="AUS34" s="128"/>
      <c r="AUT34" s="128"/>
      <c r="AUU34" s="128"/>
      <c r="AUV34" s="128"/>
      <c r="AUW34" s="128"/>
      <c r="AUX34" s="128"/>
      <c r="AUY34" s="128"/>
      <c r="AUZ34" s="128"/>
      <c r="AVA34" s="128"/>
      <c r="AVB34" s="128"/>
      <c r="AVC34" s="128"/>
      <c r="AVD34" s="128"/>
      <c r="AVE34" s="128"/>
      <c r="AVF34" s="128"/>
      <c r="AVG34" s="128"/>
      <c r="AVH34" s="128"/>
      <c r="AVI34" s="128"/>
      <c r="AVJ34" s="128"/>
      <c r="AVK34" s="128"/>
      <c r="AVL34" s="128"/>
      <c r="AVM34" s="128"/>
      <c r="AVN34" s="128"/>
      <c r="AVO34" s="128"/>
      <c r="AVP34" s="128"/>
      <c r="AVQ34" s="128"/>
      <c r="AVR34" s="128"/>
      <c r="AVS34" s="128"/>
      <c r="AVT34" s="128"/>
      <c r="AVU34" s="128"/>
      <c r="AVV34" s="128"/>
      <c r="AVW34" s="128"/>
      <c r="AVX34" s="128"/>
      <c r="AVY34" s="128"/>
      <c r="AVZ34" s="128"/>
      <c r="AWA34" s="128"/>
      <c r="AWB34" s="128"/>
      <c r="AWC34" s="128"/>
      <c r="AWD34" s="128"/>
      <c r="AWE34" s="128"/>
      <c r="AWF34" s="128"/>
      <c r="AWG34" s="128"/>
      <c r="AWH34" s="128"/>
      <c r="AWI34" s="128"/>
      <c r="AWJ34" s="128"/>
      <c r="AWK34" s="128"/>
      <c r="AWL34" s="128"/>
      <c r="AWM34" s="128"/>
      <c r="AWN34" s="128"/>
      <c r="AWO34" s="128"/>
      <c r="AWP34" s="128"/>
      <c r="AWQ34" s="128"/>
      <c r="AWR34" s="128"/>
      <c r="AWS34" s="128"/>
      <c r="AWT34" s="128"/>
      <c r="AWU34" s="128"/>
      <c r="AWV34" s="128"/>
      <c r="AWW34" s="128"/>
      <c r="AWX34" s="128"/>
      <c r="AWY34" s="128"/>
      <c r="AWZ34" s="128"/>
      <c r="AXA34" s="128"/>
      <c r="AXB34" s="128"/>
      <c r="AXC34" s="128"/>
      <c r="AXD34" s="128"/>
      <c r="AXE34" s="128"/>
      <c r="AXF34" s="128"/>
      <c r="AXG34" s="128"/>
      <c r="AXH34" s="128"/>
      <c r="AXI34" s="128"/>
      <c r="AXJ34" s="128"/>
      <c r="AXK34" s="128"/>
      <c r="AXL34" s="128"/>
      <c r="AXM34" s="128"/>
      <c r="AXN34" s="128"/>
      <c r="AXO34" s="128"/>
      <c r="AXP34" s="128"/>
      <c r="AXQ34" s="128"/>
      <c r="AXR34" s="128"/>
      <c r="AXS34" s="128"/>
      <c r="AXT34" s="128"/>
      <c r="AXU34" s="128"/>
      <c r="AXV34" s="128"/>
      <c r="AXW34" s="128"/>
      <c r="AXX34" s="128"/>
      <c r="AXY34" s="128"/>
      <c r="AXZ34" s="128"/>
      <c r="AYA34" s="128"/>
      <c r="AYB34" s="128"/>
      <c r="AYC34" s="128"/>
      <c r="AYD34" s="128"/>
      <c r="AYE34" s="128"/>
      <c r="AYF34" s="128"/>
      <c r="AYG34" s="128"/>
      <c r="AYH34" s="128"/>
      <c r="AYI34" s="128"/>
      <c r="AYJ34" s="128"/>
      <c r="AYK34" s="128"/>
      <c r="AYL34" s="128"/>
      <c r="AYM34" s="128"/>
      <c r="AYN34" s="128"/>
      <c r="AYO34" s="128"/>
      <c r="AYP34" s="128"/>
      <c r="AYQ34" s="128"/>
      <c r="AYR34" s="128"/>
      <c r="AYS34" s="128"/>
      <c r="AYT34" s="128"/>
      <c r="AYU34" s="128"/>
      <c r="AYV34" s="128"/>
      <c r="AYW34" s="128"/>
      <c r="AYX34" s="128"/>
      <c r="AYY34" s="128"/>
      <c r="AYZ34" s="128"/>
      <c r="AZA34" s="128"/>
      <c r="AZB34" s="128"/>
      <c r="AZC34" s="128"/>
      <c r="AZD34" s="128"/>
      <c r="AZE34" s="128"/>
      <c r="AZF34" s="128"/>
      <c r="AZG34" s="128"/>
      <c r="AZH34" s="128"/>
      <c r="AZI34" s="128"/>
      <c r="AZJ34" s="128"/>
      <c r="AZK34" s="128"/>
      <c r="AZL34" s="128"/>
      <c r="AZM34" s="128"/>
      <c r="AZN34" s="128"/>
      <c r="AZO34" s="128"/>
      <c r="AZP34" s="128"/>
      <c r="AZQ34" s="128"/>
      <c r="AZR34" s="128"/>
      <c r="AZS34" s="128"/>
      <c r="AZT34" s="128"/>
      <c r="AZU34" s="128"/>
      <c r="AZV34" s="128"/>
      <c r="AZW34" s="128"/>
      <c r="AZX34" s="128"/>
      <c r="AZY34" s="128"/>
      <c r="AZZ34" s="128"/>
      <c r="BAA34" s="128"/>
      <c r="BAB34" s="128"/>
      <c r="BAC34" s="128"/>
      <c r="BAD34" s="128"/>
      <c r="BAE34" s="128"/>
      <c r="BAF34" s="128"/>
      <c r="BAG34" s="128"/>
      <c r="BAH34" s="128"/>
      <c r="BAI34" s="128"/>
      <c r="BAJ34" s="128"/>
      <c r="BAK34" s="128"/>
      <c r="BAL34" s="128"/>
      <c r="BAM34" s="128"/>
      <c r="BAN34" s="128"/>
      <c r="BAO34" s="128"/>
      <c r="BAP34" s="128"/>
      <c r="BAQ34" s="128"/>
      <c r="BAR34" s="128"/>
      <c r="BAS34" s="128"/>
      <c r="BAT34" s="128"/>
      <c r="BAU34" s="128"/>
      <c r="BAV34" s="128"/>
      <c r="BAW34" s="128"/>
      <c r="BAX34" s="128"/>
      <c r="BAY34" s="128"/>
      <c r="BAZ34" s="128"/>
      <c r="BBA34" s="128"/>
      <c r="BBB34" s="128"/>
      <c r="BBC34" s="128"/>
      <c r="BBD34" s="128"/>
      <c r="BBE34" s="128"/>
      <c r="BBF34" s="128"/>
      <c r="BBG34" s="128"/>
      <c r="BBH34" s="128"/>
      <c r="BBI34" s="128"/>
      <c r="BBJ34" s="128"/>
      <c r="BBK34" s="128"/>
      <c r="BBL34" s="128"/>
      <c r="BBM34" s="128"/>
      <c r="BBN34" s="128"/>
      <c r="BBO34" s="128"/>
      <c r="BBP34" s="128"/>
      <c r="BBQ34" s="128"/>
      <c r="BBR34" s="128"/>
      <c r="BBS34" s="128"/>
      <c r="BBT34" s="128"/>
      <c r="BBU34" s="128"/>
      <c r="BBV34" s="128"/>
      <c r="BBW34" s="128"/>
      <c r="BBX34" s="128"/>
      <c r="BBY34" s="128"/>
      <c r="BBZ34" s="128"/>
      <c r="BCA34" s="128"/>
      <c r="BCB34" s="128"/>
      <c r="BCC34" s="128"/>
      <c r="BCD34" s="128"/>
      <c r="BCE34" s="128"/>
      <c r="BCF34" s="128"/>
      <c r="BCG34" s="128"/>
      <c r="BCH34" s="128"/>
      <c r="BCI34" s="128"/>
      <c r="BCJ34" s="128"/>
      <c r="BCK34" s="128"/>
      <c r="BCL34" s="128"/>
      <c r="BCM34" s="128"/>
      <c r="BCN34" s="128"/>
      <c r="BCO34" s="128"/>
      <c r="BCP34" s="128"/>
      <c r="BCQ34" s="128"/>
      <c r="BCR34" s="128"/>
      <c r="BCS34" s="128"/>
      <c r="BCT34" s="128"/>
      <c r="BCU34" s="128"/>
      <c r="BCV34" s="128"/>
      <c r="BCW34" s="128"/>
      <c r="BCX34" s="128"/>
      <c r="BCY34" s="128"/>
      <c r="BCZ34" s="128"/>
      <c r="BDA34" s="128"/>
      <c r="BDB34" s="128"/>
      <c r="BDC34" s="128"/>
      <c r="BDD34" s="128"/>
      <c r="BDE34" s="128"/>
      <c r="BDF34" s="128"/>
      <c r="BDG34" s="128"/>
      <c r="BDH34" s="128"/>
      <c r="BDI34" s="128"/>
      <c r="BDJ34" s="128"/>
      <c r="BDK34" s="128"/>
      <c r="BDL34" s="128"/>
      <c r="BDM34" s="128"/>
      <c r="BDN34" s="128"/>
      <c r="BDO34" s="128"/>
      <c r="BDP34" s="128"/>
      <c r="BDQ34" s="128"/>
      <c r="BDR34" s="128"/>
      <c r="BDS34" s="128"/>
      <c r="BDT34" s="128"/>
      <c r="BDU34" s="128"/>
      <c r="BDV34" s="128"/>
      <c r="BDW34" s="128"/>
      <c r="BDX34" s="128"/>
      <c r="BDY34" s="128"/>
      <c r="BDZ34" s="128"/>
      <c r="BEA34" s="128"/>
      <c r="BEB34" s="128"/>
      <c r="BEC34" s="128"/>
      <c r="BED34" s="128"/>
      <c r="BEE34" s="128"/>
      <c r="BEF34" s="128"/>
      <c r="BEG34" s="128"/>
      <c r="BEH34" s="128"/>
      <c r="BEI34" s="128"/>
      <c r="BEJ34" s="128"/>
      <c r="BEK34" s="128"/>
      <c r="BEL34" s="128"/>
      <c r="BEM34" s="128"/>
      <c r="BEN34" s="128"/>
      <c r="BEO34" s="128"/>
      <c r="BEP34" s="128"/>
      <c r="BEQ34" s="128"/>
      <c r="BER34" s="128"/>
      <c r="BES34" s="128"/>
      <c r="BET34" s="128"/>
      <c r="BEU34" s="128"/>
      <c r="BEV34" s="128"/>
      <c r="BEW34" s="128"/>
      <c r="BEX34" s="128"/>
      <c r="BEY34" s="128"/>
      <c r="BEZ34" s="128"/>
      <c r="BFA34" s="128"/>
      <c r="BFB34" s="128"/>
      <c r="BFC34" s="128"/>
      <c r="BFD34" s="128"/>
      <c r="BFE34" s="128"/>
      <c r="BFF34" s="128"/>
      <c r="BFG34" s="128"/>
      <c r="BFH34" s="128"/>
      <c r="BFI34" s="128"/>
      <c r="BFJ34" s="128"/>
      <c r="BFK34" s="128"/>
      <c r="BFL34" s="128"/>
      <c r="BFM34" s="128"/>
      <c r="BFN34" s="128"/>
      <c r="BFO34" s="128"/>
      <c r="BFP34" s="128"/>
      <c r="BFQ34" s="128"/>
      <c r="BFR34" s="128"/>
      <c r="BFS34" s="128"/>
      <c r="BFT34" s="128"/>
      <c r="BFU34" s="128"/>
      <c r="BFV34" s="128"/>
      <c r="BFW34" s="128"/>
      <c r="BFX34" s="128"/>
      <c r="BFY34" s="128"/>
      <c r="BFZ34" s="128"/>
      <c r="BGA34" s="128"/>
      <c r="BGB34" s="128"/>
      <c r="BGC34" s="128"/>
      <c r="BGD34" s="128"/>
      <c r="BGE34" s="128"/>
      <c r="BGF34" s="128"/>
      <c r="BGG34" s="128"/>
      <c r="BGH34" s="128"/>
      <c r="BGI34" s="128"/>
      <c r="BGJ34" s="128"/>
      <c r="BGK34" s="128"/>
      <c r="BGL34" s="128"/>
      <c r="BGM34" s="128"/>
      <c r="BGN34" s="128"/>
      <c r="BGO34" s="128"/>
      <c r="BGP34" s="128"/>
      <c r="BGQ34" s="128"/>
      <c r="BGR34" s="128"/>
      <c r="BGS34" s="128"/>
      <c r="BGT34" s="128"/>
      <c r="BGU34" s="128"/>
      <c r="BGV34" s="128"/>
      <c r="BGW34" s="128"/>
      <c r="BGX34" s="128"/>
      <c r="BGY34" s="128"/>
      <c r="BGZ34" s="128"/>
      <c r="BHA34" s="128"/>
      <c r="BHB34" s="128"/>
      <c r="BHC34" s="128"/>
      <c r="BHD34" s="128"/>
      <c r="BHE34" s="128"/>
      <c r="BHF34" s="128"/>
      <c r="BHG34" s="128"/>
      <c r="BHH34" s="128"/>
      <c r="BHI34" s="128"/>
      <c r="BHJ34" s="128"/>
      <c r="BHK34" s="128"/>
      <c r="BHL34" s="128"/>
      <c r="BHM34" s="128"/>
      <c r="BHN34" s="128"/>
      <c r="BHO34" s="128"/>
      <c r="BHP34" s="128"/>
      <c r="BHQ34" s="128"/>
      <c r="BHR34" s="128"/>
      <c r="BHS34" s="128"/>
      <c r="BHT34" s="128"/>
      <c r="BHU34" s="128"/>
      <c r="BHV34" s="128"/>
      <c r="BHW34" s="128"/>
      <c r="BHX34" s="128"/>
      <c r="BHY34" s="128"/>
      <c r="BHZ34" s="128"/>
      <c r="BIA34" s="128"/>
      <c r="BIB34" s="128"/>
      <c r="BIC34" s="128"/>
      <c r="BID34" s="128"/>
      <c r="BIE34" s="128"/>
      <c r="BIF34" s="128"/>
      <c r="BIG34" s="128"/>
      <c r="BIH34" s="128"/>
      <c r="BII34" s="128"/>
      <c r="BIJ34" s="128"/>
      <c r="BIK34" s="128"/>
      <c r="BIL34" s="128"/>
      <c r="BIM34" s="128"/>
      <c r="BIN34" s="128"/>
      <c r="BIO34" s="128"/>
      <c r="BIP34" s="128"/>
      <c r="BIQ34" s="128"/>
      <c r="BIR34" s="128"/>
      <c r="BIS34" s="128"/>
      <c r="BIT34" s="128"/>
      <c r="BIU34" s="128"/>
      <c r="BIV34" s="128"/>
      <c r="BIW34" s="128"/>
      <c r="BIX34" s="128"/>
      <c r="BIY34" s="128"/>
      <c r="BIZ34" s="128"/>
      <c r="BJA34" s="128"/>
      <c r="BJB34" s="128"/>
      <c r="BJC34" s="128"/>
      <c r="BJD34" s="128"/>
      <c r="BJE34" s="128"/>
      <c r="BJF34" s="128"/>
      <c r="BJG34" s="128"/>
      <c r="BJH34" s="128"/>
      <c r="BJI34" s="128"/>
      <c r="BJJ34" s="128"/>
      <c r="BJK34" s="128"/>
      <c r="BJL34" s="128"/>
      <c r="BJM34" s="128"/>
      <c r="BJN34" s="128"/>
      <c r="BJO34" s="128"/>
      <c r="BJP34" s="128"/>
      <c r="BJQ34" s="128"/>
      <c r="BJR34" s="128"/>
      <c r="BJS34" s="128"/>
      <c r="BJT34" s="128"/>
      <c r="BJU34" s="128"/>
      <c r="BJV34" s="128"/>
      <c r="BJW34" s="128"/>
      <c r="BJX34" s="128"/>
      <c r="BJY34" s="128"/>
      <c r="BJZ34" s="128"/>
      <c r="BKA34" s="128"/>
      <c r="BKB34" s="128"/>
      <c r="BKC34" s="128"/>
      <c r="BKD34" s="128"/>
      <c r="BKE34" s="128"/>
      <c r="BKF34" s="128"/>
      <c r="BKG34" s="128"/>
      <c r="BKH34" s="128"/>
      <c r="BKI34" s="128"/>
      <c r="BKJ34" s="128"/>
      <c r="BKK34" s="128"/>
      <c r="BKL34" s="128"/>
      <c r="BKM34" s="128"/>
      <c r="BKN34" s="128"/>
      <c r="BKO34" s="128"/>
      <c r="BKP34" s="128"/>
      <c r="BKQ34" s="128"/>
      <c r="BKR34" s="128"/>
      <c r="BKS34" s="128"/>
      <c r="BKT34" s="128"/>
      <c r="BKU34" s="128"/>
      <c r="BKV34" s="128"/>
      <c r="BKW34" s="128"/>
      <c r="BKX34" s="128"/>
      <c r="BKY34" s="128"/>
      <c r="BKZ34" s="128"/>
      <c r="BLA34" s="128"/>
      <c r="BLB34" s="128"/>
      <c r="BLC34" s="128"/>
      <c r="BLD34" s="128"/>
      <c r="BLE34" s="128"/>
      <c r="BLF34" s="128"/>
      <c r="BLG34" s="128"/>
      <c r="BLH34" s="128"/>
      <c r="BLI34" s="128"/>
      <c r="BLJ34" s="128"/>
      <c r="BLK34" s="128"/>
      <c r="BLL34" s="128"/>
      <c r="BLM34" s="128"/>
      <c r="BLN34" s="128"/>
      <c r="BLO34" s="128"/>
      <c r="BLP34" s="128"/>
      <c r="BLQ34" s="128"/>
      <c r="BLR34" s="128"/>
      <c r="BLS34" s="128"/>
      <c r="BLT34" s="128"/>
      <c r="BLU34" s="128"/>
      <c r="BLV34" s="128"/>
      <c r="BLW34" s="128"/>
      <c r="BLX34" s="128"/>
      <c r="BLY34" s="128"/>
      <c r="BLZ34" s="128"/>
      <c r="BMA34" s="128"/>
      <c r="BMB34" s="128"/>
      <c r="BMC34" s="128"/>
      <c r="BMD34" s="128"/>
      <c r="BME34" s="128"/>
      <c r="BMF34" s="128"/>
      <c r="BMG34" s="128"/>
      <c r="BMH34" s="128"/>
      <c r="BMI34" s="128"/>
      <c r="BMJ34" s="128"/>
      <c r="BMK34" s="128"/>
      <c r="BML34" s="128"/>
      <c r="BMM34" s="128"/>
      <c r="BMN34" s="128"/>
      <c r="BMO34" s="128"/>
      <c r="BMP34" s="128"/>
      <c r="BMQ34" s="128"/>
      <c r="BMR34" s="128"/>
      <c r="BMS34" s="128"/>
      <c r="BMT34" s="128"/>
      <c r="BMU34" s="128"/>
      <c r="BMV34" s="128"/>
      <c r="BMW34" s="128"/>
      <c r="BMX34" s="128"/>
      <c r="BMY34" s="128"/>
      <c r="BMZ34" s="128"/>
      <c r="BNA34" s="128"/>
      <c r="BNB34" s="128"/>
      <c r="BNC34" s="128"/>
      <c r="BND34" s="128"/>
      <c r="BNE34" s="128"/>
      <c r="BNF34" s="128"/>
      <c r="BNG34" s="128"/>
      <c r="BNH34" s="128"/>
      <c r="BNI34" s="128"/>
      <c r="BNJ34" s="128"/>
      <c r="BNK34" s="128"/>
      <c r="BNL34" s="128"/>
      <c r="BNM34" s="128"/>
      <c r="BNN34" s="128"/>
      <c r="BNO34" s="128"/>
      <c r="BNP34" s="128"/>
      <c r="BNQ34" s="128"/>
      <c r="BNR34" s="128"/>
      <c r="BNS34" s="128"/>
      <c r="BNT34" s="128"/>
      <c r="BNU34" s="128"/>
      <c r="BNV34" s="128"/>
      <c r="BNW34" s="128"/>
      <c r="BNX34" s="128"/>
      <c r="BNY34" s="128"/>
      <c r="BNZ34" s="128"/>
      <c r="BOA34" s="128"/>
      <c r="BOB34" s="128"/>
      <c r="BOC34" s="128"/>
      <c r="BOD34" s="128"/>
      <c r="BOE34" s="128"/>
      <c r="BOF34" s="128"/>
      <c r="BOG34" s="128"/>
      <c r="BOH34" s="128"/>
      <c r="BOI34" s="128"/>
      <c r="BOJ34" s="128"/>
      <c r="BOK34" s="128"/>
      <c r="BOL34" s="128"/>
      <c r="BOM34" s="128"/>
      <c r="BON34" s="128"/>
      <c r="BOO34" s="128"/>
      <c r="BOP34" s="128"/>
      <c r="BOQ34" s="128"/>
      <c r="BOR34" s="128"/>
      <c r="BOS34" s="128"/>
      <c r="BOT34" s="128"/>
      <c r="BOU34" s="128"/>
      <c r="BOV34" s="128"/>
      <c r="BOW34" s="128"/>
      <c r="BOX34" s="128"/>
      <c r="BOY34" s="128"/>
      <c r="BOZ34" s="128"/>
      <c r="BPA34" s="128"/>
      <c r="BPB34" s="128"/>
      <c r="BPC34" s="128"/>
      <c r="BPD34" s="128"/>
      <c r="BPE34" s="128"/>
      <c r="BPF34" s="128"/>
      <c r="BPG34" s="128"/>
      <c r="BPH34" s="128"/>
      <c r="BPI34" s="128"/>
      <c r="BPJ34" s="128"/>
      <c r="BPK34" s="128"/>
      <c r="BPL34" s="128"/>
      <c r="BPM34" s="128"/>
      <c r="BPN34" s="128"/>
      <c r="BPO34" s="128"/>
      <c r="BPP34" s="128"/>
      <c r="BPQ34" s="128"/>
      <c r="BPR34" s="128"/>
      <c r="BPS34" s="128"/>
      <c r="BPT34" s="128"/>
      <c r="BPU34" s="128"/>
      <c r="BPV34" s="128"/>
      <c r="BPW34" s="128"/>
      <c r="BPX34" s="128"/>
      <c r="BPY34" s="128"/>
      <c r="BPZ34" s="128"/>
      <c r="BQA34" s="128"/>
      <c r="BQB34" s="128"/>
      <c r="BQC34" s="128"/>
      <c r="BQD34" s="128"/>
      <c r="BQE34" s="128"/>
      <c r="BQF34" s="128"/>
      <c r="BQG34" s="128"/>
      <c r="BQH34" s="128"/>
      <c r="BQI34" s="128"/>
      <c r="BQJ34" s="128"/>
      <c r="BQK34" s="128"/>
      <c r="BQL34" s="128"/>
      <c r="BQM34" s="128"/>
      <c r="BQN34" s="128"/>
      <c r="BQO34" s="128"/>
      <c r="BQP34" s="128"/>
      <c r="BQQ34" s="128"/>
      <c r="BQR34" s="128"/>
      <c r="BQS34" s="128"/>
      <c r="BQT34" s="128"/>
      <c r="BQU34" s="128"/>
      <c r="BQV34" s="128"/>
      <c r="BQW34" s="128"/>
      <c r="BQX34" s="128"/>
      <c r="BQY34" s="128"/>
      <c r="BQZ34" s="128"/>
      <c r="BRA34" s="128"/>
      <c r="BRB34" s="128"/>
      <c r="BRC34" s="128"/>
      <c r="BRD34" s="128"/>
      <c r="BRE34" s="128"/>
      <c r="BRF34" s="128"/>
      <c r="BRG34" s="128"/>
      <c r="BRH34" s="128"/>
      <c r="BRI34" s="128"/>
      <c r="BRJ34" s="128"/>
      <c r="BRK34" s="128"/>
      <c r="BRL34" s="128"/>
      <c r="BRM34" s="128"/>
      <c r="BRN34" s="128"/>
      <c r="BRO34" s="128"/>
      <c r="BRP34" s="128"/>
      <c r="BRQ34" s="128"/>
      <c r="BRR34" s="128"/>
      <c r="BRS34" s="128"/>
      <c r="BRT34" s="128"/>
      <c r="BRU34" s="128"/>
      <c r="BRV34" s="128"/>
      <c r="BRW34" s="128"/>
      <c r="BRX34" s="128"/>
      <c r="BRY34" s="128"/>
      <c r="BRZ34" s="128"/>
      <c r="BSA34" s="128"/>
      <c r="BSB34" s="128"/>
      <c r="BSC34" s="128"/>
      <c r="BSD34" s="128"/>
      <c r="BSE34" s="128"/>
      <c r="BSF34" s="128"/>
      <c r="BSG34" s="128"/>
      <c r="BSH34" s="128"/>
      <c r="BSI34" s="128"/>
      <c r="BSJ34" s="128"/>
      <c r="BSK34" s="128"/>
      <c r="BSL34" s="128"/>
      <c r="BSM34" s="128"/>
      <c r="BSN34" s="128"/>
      <c r="BSO34" s="128"/>
      <c r="BSP34" s="128"/>
      <c r="BSQ34" s="128"/>
      <c r="BSR34" s="128"/>
      <c r="BSS34" s="128"/>
      <c r="BST34" s="128"/>
      <c r="BSU34" s="128"/>
      <c r="BSV34" s="128"/>
      <c r="BSW34" s="128"/>
      <c r="BSX34" s="128"/>
      <c r="BSY34" s="128"/>
      <c r="BSZ34" s="128"/>
      <c r="BTA34" s="128"/>
      <c r="BTB34" s="128"/>
      <c r="BTC34" s="128"/>
      <c r="BTD34" s="128"/>
      <c r="BTE34" s="128"/>
      <c r="BTF34" s="128"/>
      <c r="BTG34" s="128"/>
      <c r="BTH34" s="128"/>
      <c r="BTI34" s="128"/>
      <c r="BTJ34" s="128"/>
      <c r="BTK34" s="128"/>
      <c r="BTL34" s="128"/>
      <c r="BTM34" s="128"/>
      <c r="BTN34" s="128"/>
      <c r="BTO34" s="128"/>
      <c r="BTP34" s="128"/>
      <c r="BTQ34" s="128"/>
      <c r="BTR34" s="128"/>
      <c r="BTS34" s="128"/>
      <c r="BTT34" s="128"/>
      <c r="BTU34" s="128"/>
      <c r="BTV34" s="128"/>
      <c r="BTW34" s="128"/>
      <c r="BTX34" s="128"/>
      <c r="BTY34" s="128"/>
      <c r="BTZ34" s="128"/>
      <c r="BUA34" s="128"/>
      <c r="BUB34" s="128"/>
      <c r="BUC34" s="128"/>
      <c r="BUD34" s="128"/>
      <c r="BUE34" s="128"/>
      <c r="BUF34" s="128"/>
      <c r="BUG34" s="128"/>
      <c r="BUH34" s="128"/>
      <c r="BUI34" s="128"/>
      <c r="BUJ34" s="128"/>
      <c r="BUK34" s="128"/>
      <c r="BUL34" s="128"/>
      <c r="BUM34" s="128"/>
      <c r="BUN34" s="128"/>
      <c r="BUO34" s="128"/>
      <c r="BUP34" s="128"/>
      <c r="BUQ34" s="128"/>
      <c r="BUR34" s="128"/>
      <c r="BUS34" s="128"/>
      <c r="BUT34" s="128"/>
      <c r="BUU34" s="128"/>
      <c r="BUV34" s="128"/>
      <c r="BUW34" s="128"/>
      <c r="BUX34" s="128"/>
      <c r="BUY34" s="128"/>
      <c r="BUZ34" s="128"/>
      <c r="BVA34" s="128"/>
      <c r="BVB34" s="128"/>
      <c r="BVC34" s="128"/>
      <c r="BVD34" s="128"/>
      <c r="BVE34" s="128"/>
      <c r="BVF34" s="128"/>
      <c r="BVG34" s="128"/>
      <c r="BVH34" s="128"/>
      <c r="BVI34" s="128"/>
      <c r="BVJ34" s="128"/>
      <c r="BVK34" s="128"/>
      <c r="BVL34" s="128"/>
      <c r="BVM34" s="128"/>
      <c r="BVN34" s="128"/>
      <c r="BVO34" s="128"/>
      <c r="BVP34" s="128"/>
      <c r="BVQ34" s="128"/>
      <c r="BVR34" s="128"/>
      <c r="BVS34" s="128"/>
      <c r="BVT34" s="128"/>
      <c r="BVU34" s="128"/>
      <c r="BVV34" s="128"/>
      <c r="BVW34" s="128"/>
      <c r="BVX34" s="128"/>
      <c r="BVY34" s="128"/>
      <c r="BVZ34" s="128"/>
      <c r="BWA34" s="128"/>
      <c r="BWB34" s="128"/>
      <c r="BWC34" s="128"/>
      <c r="BWD34" s="128"/>
      <c r="BWE34" s="128"/>
      <c r="BWF34" s="128"/>
      <c r="BWG34" s="128"/>
      <c r="BWH34" s="128"/>
      <c r="BWI34" s="128"/>
      <c r="BWJ34" s="128"/>
      <c r="BWK34" s="128"/>
      <c r="BWL34" s="128"/>
      <c r="BWM34" s="128"/>
      <c r="BWN34" s="128"/>
      <c r="BWO34" s="128"/>
      <c r="BWP34" s="128"/>
      <c r="BWQ34" s="128"/>
      <c r="BWR34" s="128"/>
      <c r="BWS34" s="128"/>
      <c r="BWT34" s="128"/>
      <c r="BWU34" s="128"/>
      <c r="BWV34" s="128"/>
      <c r="BWW34" s="128"/>
      <c r="BWX34" s="128"/>
      <c r="BWY34" s="128"/>
      <c r="BWZ34" s="128"/>
      <c r="BXA34" s="128"/>
      <c r="BXB34" s="128"/>
      <c r="BXC34" s="128"/>
      <c r="BXD34" s="128"/>
      <c r="BXE34" s="128"/>
      <c r="BXF34" s="128"/>
      <c r="BXG34" s="128"/>
      <c r="BXH34" s="128"/>
      <c r="BXI34" s="128"/>
      <c r="BXJ34" s="128"/>
      <c r="BXK34" s="128"/>
      <c r="BXL34" s="128"/>
      <c r="BXM34" s="128"/>
      <c r="BXN34" s="128"/>
      <c r="BXO34" s="128"/>
      <c r="BXP34" s="128"/>
      <c r="BXQ34" s="128"/>
      <c r="BXR34" s="128"/>
      <c r="BXS34" s="128"/>
      <c r="BXT34" s="128"/>
      <c r="BXU34" s="128"/>
      <c r="BXV34" s="128"/>
      <c r="BXW34" s="128"/>
      <c r="BXX34" s="128"/>
      <c r="BXY34" s="128"/>
      <c r="BXZ34" s="128"/>
      <c r="BYA34" s="128"/>
      <c r="BYB34" s="128"/>
      <c r="BYC34" s="128"/>
      <c r="BYD34" s="128"/>
      <c r="BYE34" s="128"/>
      <c r="BYF34" s="128"/>
      <c r="BYG34" s="128"/>
      <c r="BYH34" s="128"/>
      <c r="BYI34" s="128"/>
      <c r="BYJ34" s="128"/>
      <c r="BYK34" s="128"/>
      <c r="BYL34" s="128"/>
      <c r="BYM34" s="128"/>
      <c r="BYN34" s="128"/>
      <c r="BYO34" s="128"/>
      <c r="BYP34" s="128"/>
      <c r="BYQ34" s="128"/>
      <c r="BYR34" s="128"/>
      <c r="BYS34" s="128"/>
      <c r="BYT34" s="128"/>
      <c r="BYU34" s="128"/>
      <c r="BYV34" s="128"/>
      <c r="BYW34" s="128"/>
      <c r="BYX34" s="128"/>
      <c r="BYY34" s="128"/>
      <c r="BYZ34" s="128"/>
      <c r="BZA34" s="128"/>
      <c r="BZB34" s="128"/>
      <c r="BZC34" s="128"/>
      <c r="BZD34" s="128"/>
      <c r="BZE34" s="128"/>
      <c r="BZF34" s="128"/>
      <c r="BZG34" s="128"/>
      <c r="BZH34" s="128"/>
      <c r="BZI34" s="128"/>
      <c r="BZJ34" s="128"/>
      <c r="BZK34" s="128"/>
      <c r="BZL34" s="128"/>
      <c r="BZM34" s="128"/>
      <c r="BZN34" s="128"/>
      <c r="BZO34" s="128"/>
      <c r="BZP34" s="128"/>
      <c r="BZQ34" s="128"/>
      <c r="BZR34" s="128"/>
      <c r="BZS34" s="128"/>
      <c r="BZT34" s="128"/>
      <c r="BZU34" s="128"/>
      <c r="BZV34" s="128"/>
      <c r="BZW34" s="128"/>
      <c r="BZX34" s="128"/>
      <c r="BZY34" s="128"/>
      <c r="BZZ34" s="128"/>
      <c r="CAA34" s="128"/>
      <c r="CAB34" s="128"/>
      <c r="CAC34" s="128"/>
      <c r="CAD34" s="128"/>
      <c r="CAE34" s="128"/>
      <c r="CAF34" s="128"/>
      <c r="CAG34" s="128"/>
      <c r="CAH34" s="128"/>
      <c r="CAI34" s="128"/>
      <c r="CAJ34" s="128"/>
      <c r="CAK34" s="128"/>
      <c r="CAL34" s="128"/>
      <c r="CAM34" s="128"/>
      <c r="CAN34" s="128"/>
      <c r="CAO34" s="128"/>
      <c r="CAP34" s="128"/>
      <c r="CAQ34" s="128"/>
      <c r="CAR34" s="128"/>
      <c r="CAS34" s="128"/>
      <c r="CAT34" s="128"/>
      <c r="CAU34" s="128"/>
      <c r="CAV34" s="128"/>
      <c r="CAW34" s="128"/>
      <c r="CAX34" s="128"/>
      <c r="CAY34" s="128"/>
      <c r="CAZ34" s="128"/>
      <c r="CBA34" s="128"/>
      <c r="CBB34" s="128"/>
      <c r="CBC34" s="128"/>
      <c r="CBD34" s="128"/>
      <c r="CBE34" s="128"/>
      <c r="CBF34" s="128"/>
      <c r="CBG34" s="128"/>
      <c r="CBH34" s="128"/>
      <c r="CBI34" s="128"/>
      <c r="CBJ34" s="128"/>
      <c r="CBK34" s="128"/>
      <c r="CBL34" s="128"/>
      <c r="CBM34" s="128"/>
      <c r="CBN34" s="128"/>
      <c r="CBO34" s="128"/>
      <c r="CBP34" s="128"/>
      <c r="CBQ34" s="128"/>
      <c r="CBR34" s="128"/>
      <c r="CBS34" s="128"/>
      <c r="CBT34" s="128"/>
      <c r="CBU34" s="128"/>
      <c r="CBV34" s="128"/>
      <c r="CBW34" s="128"/>
      <c r="CBX34" s="128"/>
      <c r="CBY34" s="128"/>
      <c r="CBZ34" s="128"/>
      <c r="CCA34" s="128"/>
      <c r="CCB34" s="128"/>
      <c r="CCC34" s="128"/>
      <c r="CCD34" s="128"/>
      <c r="CCE34" s="128"/>
      <c r="CCF34" s="128"/>
      <c r="CCG34" s="128"/>
      <c r="CCH34" s="128"/>
      <c r="CCI34" s="128"/>
      <c r="CCJ34" s="128"/>
      <c r="CCK34" s="128"/>
      <c r="CCL34" s="128"/>
      <c r="CCM34" s="128"/>
      <c r="CCN34" s="128"/>
      <c r="CCO34" s="128"/>
      <c r="CCP34" s="128"/>
      <c r="CCQ34" s="128"/>
      <c r="CCR34" s="128"/>
      <c r="CCS34" s="128"/>
      <c r="CCT34" s="128"/>
      <c r="CCU34" s="128"/>
      <c r="CCV34" s="128"/>
      <c r="CCW34" s="128"/>
      <c r="CCX34" s="128"/>
      <c r="CCY34" s="128"/>
      <c r="CCZ34" s="128"/>
      <c r="CDA34" s="128"/>
      <c r="CDB34" s="128"/>
      <c r="CDC34" s="128"/>
      <c r="CDD34" s="128"/>
      <c r="CDE34" s="128"/>
      <c r="CDF34" s="128"/>
      <c r="CDG34" s="128"/>
      <c r="CDH34" s="128"/>
      <c r="CDI34" s="128"/>
      <c r="CDJ34" s="128"/>
      <c r="CDK34" s="128"/>
      <c r="CDL34" s="128"/>
      <c r="CDM34" s="128"/>
      <c r="CDN34" s="128"/>
      <c r="CDO34" s="128"/>
      <c r="CDP34" s="128"/>
      <c r="CDQ34" s="128"/>
      <c r="CDR34" s="128"/>
      <c r="CDS34" s="128"/>
      <c r="CDT34" s="128"/>
      <c r="CDU34" s="128"/>
      <c r="CDV34" s="128"/>
      <c r="CDW34" s="128"/>
      <c r="CDX34" s="128"/>
      <c r="CDY34" s="128"/>
      <c r="CDZ34" s="128"/>
      <c r="CEA34" s="128"/>
      <c r="CEB34" s="128"/>
      <c r="CEC34" s="128"/>
      <c r="CED34" s="128"/>
      <c r="CEE34" s="128"/>
      <c r="CEF34" s="128"/>
      <c r="CEG34" s="128"/>
      <c r="CEH34" s="128"/>
      <c r="CEI34" s="128"/>
      <c r="CEJ34" s="128"/>
      <c r="CEK34" s="128"/>
      <c r="CEL34" s="128"/>
      <c r="CEM34" s="128"/>
      <c r="CEN34" s="128"/>
      <c r="CEO34" s="128"/>
      <c r="CEP34" s="128"/>
      <c r="CEQ34" s="128"/>
      <c r="CER34" s="128"/>
      <c r="CES34" s="128"/>
      <c r="CET34" s="128"/>
      <c r="CEU34" s="128"/>
      <c r="CEV34" s="128"/>
      <c r="CEW34" s="128"/>
      <c r="CEX34" s="128"/>
      <c r="CEY34" s="128"/>
      <c r="CEZ34" s="128"/>
      <c r="CFA34" s="128"/>
      <c r="CFB34" s="128"/>
      <c r="CFC34" s="128"/>
      <c r="CFD34" s="128"/>
      <c r="CFE34" s="128"/>
      <c r="CFF34" s="128"/>
      <c r="CFG34" s="128"/>
      <c r="CFH34" s="128"/>
      <c r="CFI34" s="128"/>
      <c r="CFJ34" s="128"/>
      <c r="CFK34" s="128"/>
      <c r="CFL34" s="128"/>
      <c r="CFM34" s="128"/>
      <c r="CFN34" s="128"/>
      <c r="CFO34" s="128"/>
      <c r="CFP34" s="128"/>
      <c r="CFQ34" s="128"/>
      <c r="CFR34" s="128"/>
      <c r="CFS34" s="128"/>
      <c r="CFT34" s="128"/>
      <c r="CFU34" s="128"/>
      <c r="CFV34" s="128"/>
      <c r="CFW34" s="128"/>
      <c r="CFX34" s="128"/>
      <c r="CFY34" s="128"/>
      <c r="CFZ34" s="128"/>
      <c r="CGA34" s="128"/>
      <c r="CGB34" s="128"/>
      <c r="CGC34" s="128"/>
      <c r="CGD34" s="128"/>
      <c r="CGE34" s="128"/>
      <c r="CGF34" s="128"/>
      <c r="CGG34" s="128"/>
      <c r="CGH34" s="128"/>
      <c r="CGI34" s="128"/>
      <c r="CGJ34" s="128"/>
      <c r="CGK34" s="128"/>
      <c r="CGL34" s="128"/>
      <c r="CGM34" s="128"/>
      <c r="CGN34" s="128"/>
      <c r="CGO34" s="128"/>
      <c r="CGP34" s="128"/>
      <c r="CGQ34" s="128"/>
      <c r="CGR34" s="128"/>
      <c r="CGS34" s="128"/>
      <c r="CGT34" s="128"/>
      <c r="CGU34" s="128"/>
      <c r="CGV34" s="128"/>
      <c r="CGW34" s="128"/>
      <c r="CGX34" s="128"/>
      <c r="CGY34" s="128"/>
      <c r="CGZ34" s="128"/>
      <c r="CHA34" s="128"/>
      <c r="CHB34" s="128"/>
      <c r="CHC34" s="128"/>
      <c r="CHD34" s="128"/>
      <c r="CHE34" s="128"/>
      <c r="CHF34" s="128"/>
      <c r="CHG34" s="128"/>
      <c r="CHH34" s="128"/>
      <c r="CHI34" s="128"/>
      <c r="CHJ34" s="128"/>
      <c r="CHK34" s="128"/>
      <c r="CHL34" s="128"/>
      <c r="CHM34" s="128"/>
      <c r="CHN34" s="128"/>
      <c r="CHO34" s="128"/>
      <c r="CHP34" s="128"/>
      <c r="CHQ34" s="128"/>
      <c r="CHR34" s="128"/>
      <c r="CHS34" s="128"/>
      <c r="CHT34" s="128"/>
      <c r="CHU34" s="128"/>
      <c r="CHV34" s="128"/>
      <c r="CHW34" s="128"/>
      <c r="CHX34" s="128"/>
      <c r="CHY34" s="128"/>
      <c r="CHZ34" s="128"/>
      <c r="CIA34" s="128"/>
      <c r="CIB34" s="128"/>
      <c r="CIC34" s="128"/>
      <c r="CID34" s="128"/>
      <c r="CIE34" s="128"/>
      <c r="CIF34" s="128"/>
      <c r="CIG34" s="128"/>
      <c r="CIH34" s="128"/>
      <c r="CII34" s="128"/>
      <c r="CIJ34" s="128"/>
      <c r="CIK34" s="128"/>
      <c r="CIL34" s="128"/>
      <c r="CIM34" s="128"/>
      <c r="CIN34" s="128"/>
      <c r="CIO34" s="128"/>
      <c r="CIP34" s="128"/>
      <c r="CIQ34" s="128"/>
      <c r="CIR34" s="128"/>
      <c r="CIS34" s="128"/>
      <c r="CIT34" s="128"/>
      <c r="CIU34" s="128"/>
      <c r="CIV34" s="128"/>
      <c r="CIW34" s="128"/>
      <c r="CIX34" s="128"/>
      <c r="CIY34" s="128"/>
      <c r="CIZ34" s="128"/>
      <c r="CJA34" s="128"/>
      <c r="CJB34" s="128"/>
      <c r="CJC34" s="128"/>
      <c r="CJD34" s="128"/>
      <c r="CJE34" s="128"/>
      <c r="CJF34" s="128"/>
      <c r="CJG34" s="128"/>
      <c r="CJH34" s="128"/>
      <c r="CJI34" s="128"/>
      <c r="CJJ34" s="128"/>
      <c r="CJK34" s="128"/>
      <c r="CJL34" s="128"/>
      <c r="CJM34" s="128"/>
      <c r="CJN34" s="128"/>
      <c r="CJO34" s="128"/>
      <c r="CJP34" s="128"/>
      <c r="CJQ34" s="128"/>
      <c r="CJR34" s="128"/>
      <c r="CJS34" s="128"/>
      <c r="CJT34" s="128"/>
      <c r="CJU34" s="128"/>
      <c r="CJV34" s="128"/>
      <c r="CJW34" s="128"/>
      <c r="CJX34" s="128"/>
      <c r="CJY34" s="128"/>
      <c r="CJZ34" s="128"/>
      <c r="CKA34" s="128"/>
      <c r="CKB34" s="128"/>
      <c r="CKC34" s="128"/>
      <c r="CKD34" s="128"/>
      <c r="CKE34" s="128"/>
      <c r="CKF34" s="128"/>
      <c r="CKG34" s="128"/>
      <c r="CKH34" s="128"/>
      <c r="CKI34" s="128"/>
      <c r="CKJ34" s="128"/>
      <c r="CKK34" s="128"/>
      <c r="CKL34" s="128"/>
      <c r="CKM34" s="128"/>
      <c r="CKN34" s="128"/>
      <c r="CKO34" s="128"/>
      <c r="CKP34" s="128"/>
      <c r="CKQ34" s="128"/>
      <c r="CKR34" s="128"/>
      <c r="CKS34" s="128"/>
      <c r="CKT34" s="128"/>
      <c r="CKU34" s="128"/>
      <c r="CKV34" s="128"/>
      <c r="CKW34" s="128"/>
      <c r="CKX34" s="128"/>
      <c r="CKY34" s="128"/>
      <c r="CKZ34" s="128"/>
      <c r="CLA34" s="128"/>
      <c r="CLB34" s="128"/>
      <c r="CLC34" s="128"/>
      <c r="CLD34" s="128"/>
      <c r="CLE34" s="128"/>
      <c r="CLF34" s="128"/>
      <c r="CLG34" s="128"/>
      <c r="CLH34" s="128"/>
      <c r="CLI34" s="128"/>
      <c r="CLJ34" s="128"/>
      <c r="CLK34" s="128"/>
      <c r="CLL34" s="128"/>
      <c r="CLM34" s="128"/>
      <c r="CLN34" s="128"/>
      <c r="CLO34" s="128"/>
      <c r="CLP34" s="128"/>
      <c r="CLQ34" s="128"/>
      <c r="CLR34" s="128"/>
      <c r="CLS34" s="128"/>
      <c r="CLT34" s="128"/>
      <c r="CLU34" s="128"/>
      <c r="CLV34" s="128"/>
      <c r="CLW34" s="128"/>
      <c r="CLX34" s="128"/>
      <c r="CLY34" s="128"/>
      <c r="CLZ34" s="128"/>
      <c r="CMA34" s="128"/>
      <c r="CMB34" s="128"/>
      <c r="CMC34" s="128"/>
      <c r="CMD34" s="128"/>
      <c r="CME34" s="128"/>
      <c r="CMF34" s="128"/>
      <c r="CMG34" s="128"/>
      <c r="CMH34" s="128"/>
      <c r="CMI34" s="128"/>
      <c r="CMJ34" s="128"/>
      <c r="CMK34" s="128"/>
      <c r="CML34" s="128"/>
      <c r="CMM34" s="128"/>
      <c r="CMN34" s="128"/>
      <c r="CMO34" s="128"/>
      <c r="CMP34" s="128"/>
      <c r="CMQ34" s="128"/>
      <c r="CMR34" s="128"/>
      <c r="CMS34" s="128"/>
      <c r="CMT34" s="128"/>
      <c r="CMU34" s="128"/>
      <c r="CMV34" s="128"/>
      <c r="CMW34" s="128"/>
      <c r="CMX34" s="128"/>
      <c r="CMY34" s="128"/>
      <c r="CMZ34" s="128"/>
      <c r="CNA34" s="128"/>
      <c r="CNB34" s="128"/>
      <c r="CNC34" s="128"/>
      <c r="CND34" s="128"/>
      <c r="CNE34" s="128"/>
      <c r="CNF34" s="128"/>
      <c r="CNG34" s="128"/>
      <c r="CNH34" s="128"/>
      <c r="CNI34" s="128"/>
      <c r="CNJ34" s="128"/>
      <c r="CNK34" s="128"/>
      <c r="CNL34" s="128"/>
      <c r="CNM34" s="128"/>
      <c r="CNN34" s="128"/>
      <c r="CNO34" s="128"/>
      <c r="CNP34" s="128"/>
      <c r="CNQ34" s="128"/>
      <c r="CNR34" s="128"/>
      <c r="CNS34" s="128"/>
      <c r="CNT34" s="128"/>
      <c r="CNU34" s="128"/>
      <c r="CNV34" s="128"/>
      <c r="CNW34" s="128"/>
      <c r="CNX34" s="128"/>
      <c r="CNY34" s="128"/>
      <c r="CNZ34" s="128"/>
      <c r="COA34" s="128"/>
      <c r="COB34" s="128"/>
      <c r="COC34" s="128"/>
      <c r="COD34" s="128"/>
      <c r="COE34" s="128"/>
      <c r="COF34" s="128"/>
      <c r="COG34" s="128"/>
      <c r="COH34" s="128"/>
      <c r="COI34" s="128"/>
      <c r="COJ34" s="128"/>
      <c r="COK34" s="128"/>
      <c r="COL34" s="128"/>
      <c r="COM34" s="128"/>
      <c r="CON34" s="128"/>
      <c r="COO34" s="128"/>
      <c r="COP34" s="128"/>
      <c r="COQ34" s="128"/>
      <c r="COR34" s="128"/>
      <c r="COS34" s="128"/>
      <c r="COT34" s="128"/>
      <c r="COU34" s="128"/>
      <c r="COV34" s="128"/>
      <c r="COW34" s="128"/>
      <c r="COX34" s="128"/>
      <c r="COY34" s="128"/>
      <c r="COZ34" s="128"/>
      <c r="CPA34" s="128"/>
      <c r="CPB34" s="128"/>
      <c r="CPC34" s="128"/>
      <c r="CPD34" s="128"/>
      <c r="CPE34" s="128"/>
      <c r="CPF34" s="128"/>
      <c r="CPG34" s="128"/>
      <c r="CPH34" s="128"/>
      <c r="CPI34" s="128"/>
      <c r="CPJ34" s="128"/>
      <c r="CPK34" s="128"/>
      <c r="CPL34" s="128"/>
      <c r="CPM34" s="128"/>
      <c r="CPN34" s="128"/>
      <c r="CPO34" s="128"/>
      <c r="CPP34" s="128"/>
      <c r="CPQ34" s="128"/>
      <c r="CPR34" s="128"/>
      <c r="CPS34" s="128"/>
      <c r="CPT34" s="128"/>
      <c r="CPU34" s="128"/>
      <c r="CPV34" s="128"/>
      <c r="CPW34" s="128"/>
      <c r="CPX34" s="128"/>
      <c r="CPY34" s="128"/>
      <c r="CPZ34" s="128"/>
      <c r="CQA34" s="128"/>
      <c r="CQB34" s="128"/>
      <c r="CQC34" s="128"/>
      <c r="CQD34" s="128"/>
      <c r="CQE34" s="128"/>
      <c r="CQF34" s="128"/>
      <c r="CQG34" s="128"/>
      <c r="CQH34" s="128"/>
      <c r="CQI34" s="128"/>
      <c r="CQJ34" s="128"/>
      <c r="CQK34" s="128"/>
      <c r="CQL34" s="128"/>
      <c r="CQM34" s="128"/>
      <c r="CQN34" s="128"/>
      <c r="CQO34" s="128"/>
      <c r="CQP34" s="128"/>
      <c r="CQQ34" s="128"/>
      <c r="CQR34" s="128"/>
      <c r="CQS34" s="128"/>
      <c r="CQT34" s="128"/>
      <c r="CQU34" s="128"/>
      <c r="CQV34" s="128"/>
      <c r="CQW34" s="128"/>
      <c r="CQX34" s="128"/>
      <c r="CQY34" s="128"/>
      <c r="CQZ34" s="128"/>
      <c r="CRA34" s="128"/>
      <c r="CRB34" s="128"/>
      <c r="CRC34" s="128"/>
      <c r="CRD34" s="128"/>
      <c r="CRE34" s="128"/>
      <c r="CRF34" s="128"/>
      <c r="CRG34" s="128"/>
      <c r="CRH34" s="128"/>
      <c r="CRI34" s="128"/>
      <c r="CRJ34" s="128"/>
      <c r="CRK34" s="128"/>
      <c r="CRL34" s="128"/>
      <c r="CRM34" s="128"/>
      <c r="CRN34" s="128"/>
      <c r="CRO34" s="128"/>
      <c r="CRP34" s="128"/>
      <c r="CRQ34" s="128"/>
      <c r="CRR34" s="128"/>
      <c r="CRS34" s="128"/>
      <c r="CRT34" s="128"/>
      <c r="CRU34" s="128"/>
      <c r="CRV34" s="128"/>
      <c r="CRW34" s="128"/>
      <c r="CRX34" s="128"/>
      <c r="CRY34" s="128"/>
      <c r="CRZ34" s="128"/>
      <c r="CSA34" s="128"/>
      <c r="CSB34" s="128"/>
      <c r="CSC34" s="128"/>
      <c r="CSD34" s="128"/>
      <c r="CSE34" s="128"/>
      <c r="CSF34" s="128"/>
      <c r="CSG34" s="128"/>
      <c r="CSH34" s="128"/>
      <c r="CSI34" s="128"/>
      <c r="CSJ34" s="128"/>
      <c r="CSK34" s="128"/>
      <c r="CSL34" s="128"/>
      <c r="CSM34" s="128"/>
      <c r="CSN34" s="128"/>
      <c r="CSO34" s="128"/>
      <c r="CSP34" s="128"/>
      <c r="CSQ34" s="128"/>
      <c r="CSR34" s="128"/>
      <c r="CSS34" s="128"/>
      <c r="CST34" s="128"/>
      <c r="CSU34" s="128"/>
      <c r="CSV34" s="128"/>
      <c r="CSW34" s="128"/>
      <c r="CSX34" s="128"/>
      <c r="CSY34" s="128"/>
      <c r="CSZ34" s="128"/>
      <c r="CTA34" s="128"/>
      <c r="CTB34" s="128"/>
      <c r="CTC34" s="128"/>
      <c r="CTD34" s="128"/>
      <c r="CTE34" s="128"/>
      <c r="CTF34" s="128"/>
      <c r="CTG34" s="128"/>
      <c r="CTH34" s="128"/>
      <c r="CTI34" s="128"/>
      <c r="CTJ34" s="128"/>
      <c r="CTK34" s="128"/>
      <c r="CTL34" s="128"/>
      <c r="CTM34" s="128"/>
      <c r="CTN34" s="128"/>
      <c r="CTO34" s="128"/>
      <c r="CTP34" s="128"/>
      <c r="CTQ34" s="128"/>
      <c r="CTR34" s="128"/>
      <c r="CTS34" s="128"/>
      <c r="CTT34" s="128"/>
      <c r="CTU34" s="128"/>
      <c r="CTV34" s="128"/>
      <c r="CTW34" s="128"/>
      <c r="CTX34" s="128"/>
      <c r="CTY34" s="128"/>
      <c r="CTZ34" s="128"/>
      <c r="CUA34" s="128"/>
      <c r="CUB34" s="128"/>
      <c r="CUC34" s="128"/>
      <c r="CUD34" s="128"/>
      <c r="CUE34" s="128"/>
      <c r="CUF34" s="128"/>
      <c r="CUG34" s="128"/>
      <c r="CUH34" s="128"/>
      <c r="CUI34" s="128"/>
      <c r="CUJ34" s="128"/>
      <c r="CUK34" s="128"/>
      <c r="CUL34" s="128"/>
      <c r="CUM34" s="128"/>
      <c r="CUN34" s="128"/>
      <c r="CUO34" s="128"/>
      <c r="CUP34" s="128"/>
      <c r="CUQ34" s="128"/>
      <c r="CUR34" s="128"/>
      <c r="CUS34" s="128"/>
      <c r="CUT34" s="128"/>
      <c r="CUU34" s="128"/>
      <c r="CUV34" s="128"/>
      <c r="CUW34" s="128"/>
      <c r="CUX34" s="128"/>
      <c r="CUY34" s="128"/>
      <c r="CUZ34" s="128"/>
      <c r="CVA34" s="128"/>
      <c r="CVB34" s="128"/>
      <c r="CVC34" s="128"/>
      <c r="CVD34" s="128"/>
      <c r="CVE34" s="128"/>
      <c r="CVF34" s="128"/>
      <c r="CVG34" s="128"/>
      <c r="CVH34" s="128"/>
      <c r="CVI34" s="128"/>
      <c r="CVJ34" s="128"/>
      <c r="CVK34" s="128"/>
      <c r="CVL34" s="128"/>
      <c r="CVM34" s="128"/>
      <c r="CVN34" s="128"/>
      <c r="CVO34" s="128"/>
      <c r="CVP34" s="128"/>
      <c r="CVQ34" s="128"/>
      <c r="CVR34" s="128"/>
      <c r="CVS34" s="128"/>
      <c r="CVT34" s="128"/>
      <c r="CVU34" s="128"/>
      <c r="CVV34" s="128"/>
      <c r="CVW34" s="128"/>
      <c r="CVX34" s="128"/>
      <c r="CVY34" s="128"/>
      <c r="CVZ34" s="128"/>
      <c r="CWA34" s="128"/>
      <c r="CWB34" s="128"/>
      <c r="CWC34" s="128"/>
      <c r="CWD34" s="128"/>
      <c r="CWE34" s="128"/>
      <c r="CWF34" s="128"/>
      <c r="CWG34" s="128"/>
      <c r="CWH34" s="128"/>
      <c r="CWI34" s="128"/>
      <c r="CWJ34" s="128"/>
      <c r="CWK34" s="128"/>
      <c r="CWL34" s="128"/>
      <c r="CWM34" s="128"/>
      <c r="CWN34" s="128"/>
      <c r="CWO34" s="128"/>
      <c r="CWP34" s="128"/>
      <c r="CWQ34" s="128"/>
      <c r="CWR34" s="128"/>
      <c r="CWS34" s="128"/>
      <c r="CWT34" s="128"/>
      <c r="CWU34" s="128"/>
      <c r="CWV34" s="128"/>
      <c r="CWW34" s="128"/>
      <c r="CWX34" s="128"/>
      <c r="CWY34" s="128"/>
      <c r="CWZ34" s="128"/>
      <c r="CXA34" s="128"/>
      <c r="CXB34" s="128"/>
      <c r="CXC34" s="128"/>
      <c r="CXD34" s="128"/>
      <c r="CXE34" s="128"/>
      <c r="CXF34" s="128"/>
      <c r="CXG34" s="128"/>
      <c r="CXH34" s="128"/>
      <c r="CXI34" s="128"/>
      <c r="CXJ34" s="128"/>
      <c r="CXK34" s="128"/>
      <c r="CXL34" s="128"/>
      <c r="CXM34" s="128"/>
      <c r="CXN34" s="128"/>
      <c r="CXO34" s="128"/>
      <c r="CXP34" s="128"/>
      <c r="CXQ34" s="128"/>
      <c r="CXR34" s="128"/>
      <c r="CXS34" s="128"/>
      <c r="CXT34" s="128"/>
      <c r="CXU34" s="128"/>
      <c r="CXV34" s="128"/>
      <c r="CXW34" s="128"/>
      <c r="CXX34" s="128"/>
      <c r="CXY34" s="128"/>
      <c r="CXZ34" s="128"/>
      <c r="CYA34" s="128"/>
      <c r="CYB34" s="128"/>
      <c r="CYC34" s="128"/>
      <c r="CYD34" s="128"/>
      <c r="CYE34" s="128"/>
      <c r="CYF34" s="128"/>
      <c r="CYG34" s="128"/>
      <c r="CYH34" s="128"/>
      <c r="CYI34" s="128"/>
      <c r="CYJ34" s="128"/>
      <c r="CYK34" s="128"/>
      <c r="CYL34" s="128"/>
      <c r="CYM34" s="128"/>
      <c r="CYN34" s="128"/>
      <c r="CYO34" s="128"/>
      <c r="CYP34" s="128"/>
      <c r="CYQ34" s="128"/>
      <c r="CYR34" s="128"/>
      <c r="CYS34" s="128"/>
      <c r="CYT34" s="128"/>
      <c r="CYU34" s="128"/>
      <c r="CYV34" s="128"/>
      <c r="CYW34" s="128"/>
      <c r="CYX34" s="128"/>
      <c r="CYY34" s="128"/>
      <c r="CYZ34" s="128"/>
      <c r="CZA34" s="128"/>
      <c r="CZB34" s="128"/>
      <c r="CZC34" s="128"/>
      <c r="CZD34" s="128"/>
      <c r="CZE34" s="128"/>
      <c r="CZF34" s="128"/>
      <c r="CZG34" s="128"/>
      <c r="CZH34" s="128"/>
      <c r="CZI34" s="128"/>
      <c r="CZJ34" s="128"/>
      <c r="CZK34" s="128"/>
      <c r="CZL34" s="128"/>
      <c r="CZM34" s="128"/>
      <c r="CZN34" s="128"/>
      <c r="CZO34" s="128"/>
      <c r="CZP34" s="128"/>
      <c r="CZQ34" s="128"/>
      <c r="CZR34" s="128"/>
      <c r="CZS34" s="128"/>
      <c r="CZT34" s="128"/>
      <c r="CZU34" s="128"/>
      <c r="CZV34" s="128"/>
      <c r="CZW34" s="128"/>
      <c r="CZX34" s="128"/>
      <c r="CZY34" s="128"/>
      <c r="CZZ34" s="128"/>
      <c r="DAA34" s="128"/>
      <c r="DAB34" s="128"/>
      <c r="DAC34" s="128"/>
      <c r="DAD34" s="128"/>
      <c r="DAE34" s="128"/>
      <c r="DAF34" s="128"/>
      <c r="DAG34" s="128"/>
      <c r="DAH34" s="128"/>
      <c r="DAI34" s="128"/>
      <c r="DAJ34" s="128"/>
      <c r="DAK34" s="128"/>
      <c r="DAL34" s="128"/>
      <c r="DAM34" s="128"/>
      <c r="DAN34" s="128"/>
      <c r="DAO34" s="128"/>
      <c r="DAP34" s="128"/>
      <c r="DAQ34" s="128"/>
      <c r="DAR34" s="128"/>
      <c r="DAS34" s="128"/>
      <c r="DAT34" s="128"/>
      <c r="DAU34" s="128"/>
      <c r="DAV34" s="128"/>
      <c r="DAW34" s="128"/>
      <c r="DAX34" s="128"/>
      <c r="DAY34" s="128"/>
      <c r="DAZ34" s="128"/>
      <c r="DBA34" s="128"/>
      <c r="DBB34" s="128"/>
      <c r="DBC34" s="128"/>
      <c r="DBD34" s="128"/>
      <c r="DBE34" s="128"/>
      <c r="DBF34" s="128"/>
      <c r="DBG34" s="128"/>
      <c r="DBH34" s="128"/>
      <c r="DBI34" s="128"/>
      <c r="DBJ34" s="128"/>
      <c r="DBK34" s="128"/>
      <c r="DBL34" s="128"/>
      <c r="DBM34" s="128"/>
      <c r="DBN34" s="128"/>
      <c r="DBO34" s="128"/>
      <c r="DBP34" s="128"/>
      <c r="DBQ34" s="128"/>
      <c r="DBR34" s="128"/>
      <c r="DBS34" s="128"/>
      <c r="DBT34" s="128"/>
      <c r="DBU34" s="128"/>
      <c r="DBV34" s="128"/>
      <c r="DBW34" s="128"/>
      <c r="DBX34" s="128"/>
      <c r="DBY34" s="128"/>
      <c r="DBZ34" s="128"/>
      <c r="DCA34" s="128"/>
      <c r="DCB34" s="128"/>
      <c r="DCC34" s="128"/>
      <c r="DCD34" s="128"/>
      <c r="DCE34" s="128"/>
      <c r="DCF34" s="128"/>
      <c r="DCG34" s="128"/>
      <c r="DCH34" s="128"/>
      <c r="DCI34" s="128"/>
      <c r="DCJ34" s="128"/>
      <c r="DCK34" s="128"/>
      <c r="DCL34" s="128"/>
      <c r="DCM34" s="128"/>
      <c r="DCN34" s="128"/>
      <c r="DCO34" s="128"/>
      <c r="DCP34" s="128"/>
      <c r="DCQ34" s="128"/>
      <c r="DCR34" s="128"/>
      <c r="DCS34" s="128"/>
      <c r="DCT34" s="128"/>
      <c r="DCU34" s="128"/>
      <c r="DCV34" s="128"/>
      <c r="DCW34" s="128"/>
      <c r="DCX34" s="128"/>
      <c r="DCY34" s="128"/>
      <c r="DCZ34" s="128"/>
      <c r="DDA34" s="128"/>
      <c r="DDB34" s="128"/>
      <c r="DDC34" s="128"/>
      <c r="DDD34" s="128"/>
      <c r="DDE34" s="128"/>
      <c r="DDF34" s="128"/>
      <c r="DDG34" s="128"/>
      <c r="DDH34" s="128"/>
      <c r="DDI34" s="128"/>
      <c r="DDJ34" s="128"/>
      <c r="DDK34" s="128"/>
      <c r="DDL34" s="128"/>
      <c r="DDM34" s="128"/>
      <c r="DDN34" s="128"/>
      <c r="DDO34" s="128"/>
      <c r="DDP34" s="128"/>
      <c r="DDQ34" s="128"/>
      <c r="DDR34" s="128"/>
      <c r="DDS34" s="128"/>
      <c r="DDT34" s="128"/>
      <c r="DDU34" s="128"/>
      <c r="DDV34" s="128"/>
      <c r="DDW34" s="128"/>
      <c r="DDX34" s="128"/>
      <c r="DDY34" s="128"/>
      <c r="DDZ34" s="128"/>
      <c r="DEA34" s="128"/>
      <c r="DEB34" s="128"/>
      <c r="DEC34" s="128"/>
      <c r="DED34" s="128"/>
      <c r="DEE34" s="128"/>
      <c r="DEF34" s="128"/>
      <c r="DEG34" s="128"/>
      <c r="DEH34" s="128"/>
      <c r="DEI34" s="128"/>
      <c r="DEJ34" s="128"/>
      <c r="DEK34" s="128"/>
      <c r="DEL34" s="128"/>
      <c r="DEM34" s="128"/>
      <c r="DEN34" s="128"/>
      <c r="DEO34" s="128"/>
      <c r="DEP34" s="128"/>
      <c r="DEQ34" s="128"/>
      <c r="DER34" s="128"/>
      <c r="DES34" s="128"/>
      <c r="DET34" s="128"/>
      <c r="DEU34" s="128"/>
      <c r="DEV34" s="128"/>
      <c r="DEW34" s="128"/>
      <c r="DEX34" s="128"/>
      <c r="DEY34" s="128"/>
      <c r="DEZ34" s="128"/>
      <c r="DFA34" s="128"/>
      <c r="DFB34" s="128"/>
      <c r="DFC34" s="128"/>
      <c r="DFD34" s="128"/>
      <c r="DFE34" s="128"/>
      <c r="DFF34" s="128"/>
      <c r="DFG34" s="128"/>
      <c r="DFH34" s="128"/>
      <c r="DFI34" s="128"/>
      <c r="DFJ34" s="128"/>
      <c r="DFK34" s="128"/>
      <c r="DFL34" s="128"/>
      <c r="DFM34" s="128"/>
      <c r="DFN34" s="128"/>
      <c r="DFO34" s="128"/>
      <c r="DFP34" s="128"/>
      <c r="DFQ34" s="128"/>
      <c r="DFR34" s="128"/>
      <c r="DFS34" s="128"/>
      <c r="DFT34" s="128"/>
      <c r="DFU34" s="128"/>
      <c r="DFV34" s="128"/>
      <c r="DFW34" s="128"/>
      <c r="DFX34" s="128"/>
      <c r="DFY34" s="128"/>
      <c r="DFZ34" s="128"/>
      <c r="DGA34" s="128"/>
      <c r="DGB34" s="128"/>
      <c r="DGC34" s="128"/>
      <c r="DGD34" s="128"/>
      <c r="DGE34" s="128"/>
      <c r="DGF34" s="128"/>
      <c r="DGG34" s="128"/>
      <c r="DGH34" s="128"/>
      <c r="DGI34" s="128"/>
      <c r="DGJ34" s="128"/>
      <c r="DGK34" s="128"/>
      <c r="DGL34" s="128"/>
      <c r="DGM34" s="128"/>
      <c r="DGN34" s="128"/>
      <c r="DGO34" s="128"/>
      <c r="DGP34" s="128"/>
      <c r="DGQ34" s="128"/>
      <c r="DGR34" s="128"/>
      <c r="DGS34" s="128"/>
      <c r="DGT34" s="128"/>
      <c r="DGU34" s="128"/>
      <c r="DGV34" s="128"/>
      <c r="DGW34" s="128"/>
      <c r="DGX34" s="128"/>
      <c r="DGY34" s="128"/>
      <c r="DGZ34" s="128"/>
      <c r="DHA34" s="128"/>
      <c r="DHB34" s="128"/>
      <c r="DHC34" s="128"/>
      <c r="DHD34" s="128"/>
      <c r="DHE34" s="128"/>
      <c r="DHF34" s="128"/>
      <c r="DHG34" s="128"/>
      <c r="DHH34" s="128"/>
      <c r="DHI34" s="128"/>
      <c r="DHJ34" s="128"/>
      <c r="DHK34" s="128"/>
      <c r="DHL34" s="128"/>
      <c r="DHM34" s="128"/>
      <c r="DHN34" s="128"/>
      <c r="DHO34" s="128"/>
      <c r="DHP34" s="128"/>
      <c r="DHQ34" s="128"/>
      <c r="DHR34" s="128"/>
      <c r="DHS34" s="128"/>
      <c r="DHT34" s="128"/>
      <c r="DHU34" s="128"/>
      <c r="DHV34" s="128"/>
      <c r="DHW34" s="128"/>
      <c r="DHX34" s="128"/>
      <c r="DHY34" s="128"/>
      <c r="DHZ34" s="128"/>
      <c r="DIA34" s="128"/>
      <c r="DIB34" s="128"/>
      <c r="DIC34" s="128"/>
      <c r="DID34" s="128"/>
      <c r="DIE34" s="128"/>
      <c r="DIF34" s="128"/>
      <c r="DIG34" s="128"/>
      <c r="DIH34" s="128"/>
      <c r="DII34" s="128"/>
      <c r="DIJ34" s="128"/>
      <c r="DIK34" s="128"/>
      <c r="DIL34" s="128"/>
      <c r="DIM34" s="128"/>
      <c r="DIN34" s="128"/>
      <c r="DIO34" s="128"/>
      <c r="DIP34" s="128"/>
      <c r="DIQ34" s="128"/>
      <c r="DIR34" s="128"/>
      <c r="DIS34" s="128"/>
      <c r="DIT34" s="128"/>
      <c r="DIU34" s="128"/>
      <c r="DIV34" s="128"/>
      <c r="DIW34" s="128"/>
      <c r="DIX34" s="128"/>
      <c r="DIY34" s="128"/>
      <c r="DIZ34" s="128"/>
      <c r="DJA34" s="128"/>
      <c r="DJB34" s="128"/>
      <c r="DJC34" s="128"/>
      <c r="DJD34" s="128"/>
      <c r="DJE34" s="128"/>
      <c r="DJF34" s="128"/>
      <c r="DJG34" s="128"/>
      <c r="DJH34" s="128"/>
      <c r="DJI34" s="128"/>
      <c r="DJJ34" s="128"/>
      <c r="DJK34" s="128"/>
      <c r="DJL34" s="128"/>
      <c r="DJM34" s="128"/>
      <c r="DJN34" s="128"/>
      <c r="DJO34" s="128"/>
      <c r="DJP34" s="128"/>
      <c r="DJQ34" s="128"/>
      <c r="DJR34" s="128"/>
      <c r="DJS34" s="128"/>
      <c r="DJT34" s="128"/>
      <c r="DJU34" s="128"/>
      <c r="DJV34" s="128"/>
      <c r="DJW34" s="128"/>
      <c r="DJX34" s="128"/>
      <c r="DJY34" s="128"/>
      <c r="DJZ34" s="128"/>
      <c r="DKA34" s="128"/>
      <c r="DKB34" s="128"/>
      <c r="DKC34" s="128"/>
      <c r="DKD34" s="128"/>
      <c r="DKE34" s="128"/>
      <c r="DKF34" s="128"/>
      <c r="DKG34" s="128"/>
      <c r="DKH34" s="128"/>
      <c r="DKI34" s="128"/>
      <c r="DKJ34" s="128"/>
      <c r="DKK34" s="128"/>
      <c r="DKL34" s="128"/>
      <c r="DKM34" s="128"/>
      <c r="DKN34" s="128"/>
      <c r="DKO34" s="128"/>
      <c r="DKP34" s="128"/>
      <c r="DKQ34" s="128"/>
      <c r="DKR34" s="128"/>
      <c r="DKS34" s="128"/>
      <c r="DKT34" s="128"/>
      <c r="DKU34" s="128"/>
      <c r="DKV34" s="128"/>
      <c r="DKW34" s="128"/>
      <c r="DKX34" s="128"/>
      <c r="DKY34" s="128"/>
      <c r="DKZ34" s="128"/>
      <c r="DLA34" s="128"/>
      <c r="DLB34" s="128"/>
      <c r="DLC34" s="128"/>
      <c r="DLD34" s="128"/>
      <c r="DLE34" s="128"/>
      <c r="DLF34" s="128"/>
      <c r="DLG34" s="128"/>
      <c r="DLH34" s="128"/>
      <c r="DLI34" s="128"/>
      <c r="DLJ34" s="128"/>
      <c r="DLK34" s="128"/>
      <c r="DLL34" s="128"/>
      <c r="DLM34" s="128"/>
      <c r="DLN34" s="128"/>
      <c r="DLO34" s="128"/>
      <c r="DLP34" s="128"/>
      <c r="DLQ34" s="128"/>
      <c r="DLR34" s="128"/>
      <c r="DLS34" s="128"/>
      <c r="DLT34" s="128"/>
      <c r="DLU34" s="128"/>
      <c r="DLV34" s="128"/>
      <c r="DLW34" s="128"/>
      <c r="DLX34" s="128"/>
      <c r="DLY34" s="128"/>
      <c r="DLZ34" s="128"/>
      <c r="DMA34" s="128"/>
      <c r="DMB34" s="128"/>
      <c r="DMC34" s="128"/>
      <c r="DMD34" s="128"/>
      <c r="DME34" s="128"/>
      <c r="DMF34" s="128"/>
      <c r="DMG34" s="128"/>
      <c r="DMH34" s="128"/>
      <c r="DMI34" s="128"/>
      <c r="DMJ34" s="128"/>
      <c r="DMK34" s="128"/>
      <c r="DML34" s="128"/>
      <c r="DMM34" s="128"/>
      <c r="DMN34" s="128"/>
      <c r="DMO34" s="128"/>
      <c r="DMP34" s="128"/>
      <c r="DMQ34" s="128"/>
      <c r="DMR34" s="128"/>
      <c r="DMS34" s="128"/>
      <c r="DMT34" s="128"/>
      <c r="DMU34" s="128"/>
      <c r="DMV34" s="128"/>
      <c r="DMW34" s="128"/>
      <c r="DMX34" s="128"/>
      <c r="DMY34" s="128"/>
      <c r="DMZ34" s="128"/>
      <c r="DNA34" s="128"/>
      <c r="DNB34" s="128"/>
      <c r="DNC34" s="128"/>
      <c r="DND34" s="128"/>
      <c r="DNE34" s="128"/>
      <c r="DNF34" s="128"/>
      <c r="DNG34" s="128"/>
      <c r="DNH34" s="128"/>
      <c r="DNI34" s="128"/>
      <c r="DNJ34" s="128"/>
      <c r="DNK34" s="128"/>
      <c r="DNL34" s="128"/>
      <c r="DNM34" s="128"/>
      <c r="DNN34" s="128"/>
      <c r="DNO34" s="128"/>
      <c r="DNP34" s="128"/>
      <c r="DNQ34" s="128"/>
      <c r="DNR34" s="128"/>
      <c r="DNS34" s="128"/>
      <c r="DNT34" s="128"/>
      <c r="DNU34" s="128"/>
      <c r="DNV34" s="128"/>
      <c r="DNW34" s="128"/>
      <c r="DNX34" s="128"/>
      <c r="DNY34" s="128"/>
      <c r="DNZ34" s="128"/>
      <c r="DOA34" s="128"/>
      <c r="DOB34" s="128"/>
      <c r="DOC34" s="128"/>
      <c r="DOD34" s="128"/>
      <c r="DOE34" s="128"/>
      <c r="DOF34" s="128"/>
      <c r="DOG34" s="128"/>
      <c r="DOH34" s="128"/>
      <c r="DOI34" s="128"/>
      <c r="DOJ34" s="128"/>
      <c r="DOK34" s="128"/>
      <c r="DOL34" s="128"/>
      <c r="DOM34" s="128"/>
      <c r="DON34" s="128"/>
      <c r="DOO34" s="128"/>
      <c r="DOP34" s="128"/>
      <c r="DOQ34" s="128"/>
      <c r="DOR34" s="128"/>
      <c r="DOS34" s="128"/>
      <c r="DOT34" s="128"/>
      <c r="DOU34" s="128"/>
      <c r="DOV34" s="128"/>
      <c r="DOW34" s="128"/>
      <c r="DOX34" s="128"/>
      <c r="DOY34" s="128"/>
      <c r="DOZ34" s="128"/>
      <c r="DPA34" s="128"/>
      <c r="DPB34" s="128"/>
      <c r="DPC34" s="128"/>
      <c r="DPD34" s="128"/>
      <c r="DPE34" s="128"/>
      <c r="DPF34" s="128"/>
      <c r="DPG34" s="128"/>
      <c r="DPH34" s="128"/>
      <c r="DPI34" s="128"/>
      <c r="DPJ34" s="128"/>
      <c r="DPK34" s="128"/>
      <c r="DPL34" s="128"/>
      <c r="DPM34" s="128"/>
      <c r="DPN34" s="128"/>
      <c r="DPO34" s="128"/>
      <c r="DPP34" s="128"/>
      <c r="DPQ34" s="128"/>
      <c r="DPR34" s="128"/>
      <c r="DPS34" s="128"/>
      <c r="DPT34" s="128"/>
      <c r="DPU34" s="128"/>
      <c r="DPV34" s="128"/>
      <c r="DPW34" s="128"/>
      <c r="DPX34" s="128"/>
      <c r="DPY34" s="128"/>
      <c r="DPZ34" s="128"/>
      <c r="DQA34" s="128"/>
      <c r="DQB34" s="128"/>
      <c r="DQC34" s="128"/>
      <c r="DQD34" s="128"/>
      <c r="DQE34" s="128"/>
      <c r="DQF34" s="128"/>
      <c r="DQG34" s="128"/>
      <c r="DQH34" s="128"/>
      <c r="DQI34" s="128"/>
      <c r="DQJ34" s="128"/>
      <c r="DQK34" s="128"/>
      <c r="DQL34" s="128"/>
      <c r="DQM34" s="128"/>
      <c r="DQN34" s="128"/>
      <c r="DQO34" s="128"/>
      <c r="DQP34" s="128"/>
      <c r="DQQ34" s="128"/>
      <c r="DQR34" s="128"/>
      <c r="DQS34" s="128"/>
      <c r="DQT34" s="128"/>
      <c r="DQU34" s="128"/>
      <c r="DQV34" s="128"/>
      <c r="DQW34" s="128"/>
      <c r="DQX34" s="128"/>
      <c r="DQY34" s="128"/>
      <c r="DQZ34" s="128"/>
      <c r="DRA34" s="128"/>
      <c r="DRB34" s="128"/>
      <c r="DRC34" s="128"/>
      <c r="DRD34" s="128"/>
      <c r="DRE34" s="128"/>
      <c r="DRF34" s="128"/>
      <c r="DRG34" s="128"/>
      <c r="DRH34" s="128"/>
      <c r="DRI34" s="128"/>
      <c r="DRJ34" s="128"/>
      <c r="DRK34" s="128"/>
      <c r="DRL34" s="128"/>
      <c r="DRM34" s="128"/>
      <c r="DRN34" s="128"/>
      <c r="DRO34" s="128"/>
      <c r="DRP34" s="128"/>
      <c r="DRQ34" s="128"/>
      <c r="DRR34" s="128"/>
      <c r="DRS34" s="128"/>
      <c r="DRT34" s="128"/>
      <c r="DRU34" s="128"/>
      <c r="DRV34" s="128"/>
      <c r="DRW34" s="128"/>
      <c r="DRX34" s="128"/>
      <c r="DRY34" s="128"/>
      <c r="DRZ34" s="128"/>
      <c r="DSA34" s="128"/>
      <c r="DSB34" s="128"/>
      <c r="DSC34" s="128"/>
      <c r="DSD34" s="128"/>
      <c r="DSE34" s="128"/>
      <c r="DSF34" s="128"/>
      <c r="DSG34" s="128"/>
      <c r="DSH34" s="128"/>
      <c r="DSI34" s="128"/>
      <c r="DSJ34" s="128"/>
      <c r="DSK34" s="128"/>
      <c r="DSL34" s="128"/>
      <c r="DSM34" s="128"/>
      <c r="DSN34" s="128"/>
      <c r="DSO34" s="128"/>
      <c r="DSP34" s="128"/>
      <c r="DSQ34" s="128"/>
      <c r="DSR34" s="128"/>
      <c r="DSS34" s="128"/>
      <c r="DST34" s="128"/>
      <c r="DSU34" s="128"/>
      <c r="DSV34" s="128"/>
      <c r="DSW34" s="128"/>
      <c r="DSX34" s="128"/>
      <c r="DSY34" s="128"/>
      <c r="DSZ34" s="128"/>
      <c r="DTA34" s="128"/>
      <c r="DTB34" s="128"/>
      <c r="DTC34" s="128"/>
      <c r="DTD34" s="128"/>
      <c r="DTE34" s="128"/>
      <c r="DTF34" s="128"/>
      <c r="DTG34" s="128"/>
      <c r="DTH34" s="128"/>
      <c r="DTI34" s="128"/>
      <c r="DTJ34" s="128"/>
      <c r="DTK34" s="128"/>
      <c r="DTL34" s="128"/>
      <c r="DTM34" s="128"/>
      <c r="DTN34" s="128"/>
      <c r="DTO34" s="128"/>
      <c r="DTP34" s="128"/>
      <c r="DTQ34" s="128"/>
      <c r="DTR34" s="128"/>
      <c r="DTS34" s="128"/>
      <c r="DTT34" s="128"/>
      <c r="DTU34" s="128"/>
      <c r="DTV34" s="128"/>
      <c r="DTW34" s="128"/>
      <c r="DTX34" s="128"/>
      <c r="DTY34" s="128"/>
      <c r="DTZ34" s="128"/>
      <c r="DUA34" s="128"/>
      <c r="DUB34" s="128"/>
      <c r="DUC34" s="128"/>
      <c r="DUD34" s="128"/>
      <c r="DUE34" s="128"/>
      <c r="DUF34" s="128"/>
      <c r="DUG34" s="128"/>
      <c r="DUH34" s="128"/>
      <c r="DUI34" s="128"/>
      <c r="DUJ34" s="128"/>
      <c r="DUK34" s="128"/>
      <c r="DUL34" s="128"/>
      <c r="DUM34" s="128"/>
      <c r="DUN34" s="128"/>
      <c r="DUO34" s="128"/>
      <c r="DUP34" s="128"/>
      <c r="DUQ34" s="128"/>
      <c r="DUR34" s="128"/>
      <c r="DUS34" s="128"/>
      <c r="DUT34" s="128"/>
      <c r="DUU34" s="128"/>
      <c r="DUV34" s="128"/>
      <c r="DUW34" s="128"/>
      <c r="DUX34" s="128"/>
      <c r="DUY34" s="128"/>
      <c r="DUZ34" s="128"/>
      <c r="DVA34" s="128"/>
      <c r="DVB34" s="128"/>
      <c r="DVC34" s="128"/>
      <c r="DVD34" s="128"/>
      <c r="DVE34" s="128"/>
      <c r="DVF34" s="128"/>
      <c r="DVG34" s="128"/>
      <c r="DVH34" s="128"/>
      <c r="DVI34" s="128"/>
      <c r="DVJ34" s="128"/>
      <c r="DVK34" s="128"/>
      <c r="DVL34" s="128"/>
      <c r="DVM34" s="128"/>
      <c r="DVN34" s="128"/>
      <c r="DVO34" s="128"/>
      <c r="DVP34" s="128"/>
      <c r="DVQ34" s="128"/>
      <c r="DVR34" s="128"/>
      <c r="DVS34" s="128"/>
      <c r="DVT34" s="128"/>
      <c r="DVU34" s="128"/>
      <c r="DVV34" s="128"/>
      <c r="DVW34" s="128"/>
      <c r="DVX34" s="128"/>
      <c r="DVY34" s="128"/>
      <c r="DVZ34" s="128"/>
      <c r="DWA34" s="128"/>
      <c r="DWB34" s="128"/>
      <c r="DWC34" s="128"/>
      <c r="DWD34" s="128"/>
      <c r="DWE34" s="128"/>
      <c r="DWF34" s="128"/>
      <c r="DWG34" s="128"/>
      <c r="DWH34" s="128"/>
      <c r="DWI34" s="128"/>
      <c r="DWJ34" s="128"/>
      <c r="DWK34" s="128"/>
      <c r="DWL34" s="128"/>
      <c r="DWM34" s="128"/>
      <c r="DWN34" s="128"/>
      <c r="DWO34" s="128"/>
      <c r="DWP34" s="128"/>
      <c r="DWQ34" s="128"/>
      <c r="DWR34" s="128"/>
      <c r="DWS34" s="128"/>
      <c r="DWT34" s="128"/>
      <c r="DWU34" s="128"/>
      <c r="DWV34" s="128"/>
      <c r="DWW34" s="128"/>
      <c r="DWX34" s="128"/>
      <c r="DWY34" s="128"/>
      <c r="DWZ34" s="128"/>
      <c r="DXA34" s="128"/>
      <c r="DXB34" s="128"/>
      <c r="DXC34" s="128"/>
      <c r="DXD34" s="128"/>
      <c r="DXE34" s="128"/>
      <c r="DXF34" s="128"/>
      <c r="DXG34" s="128"/>
      <c r="DXH34" s="128"/>
      <c r="DXI34" s="128"/>
      <c r="DXJ34" s="128"/>
      <c r="DXK34" s="128"/>
      <c r="DXL34" s="128"/>
      <c r="DXM34" s="128"/>
      <c r="DXN34" s="128"/>
      <c r="DXO34" s="128"/>
      <c r="DXP34" s="128"/>
      <c r="DXQ34" s="128"/>
      <c r="DXR34" s="128"/>
      <c r="DXS34" s="128"/>
      <c r="DXT34" s="128"/>
      <c r="DXU34" s="128"/>
      <c r="DXV34" s="128"/>
      <c r="DXW34" s="128"/>
      <c r="DXX34" s="128"/>
      <c r="DXY34" s="128"/>
      <c r="DXZ34" s="128"/>
      <c r="DYA34" s="128"/>
      <c r="DYB34" s="128"/>
      <c r="DYC34" s="128"/>
      <c r="DYD34" s="128"/>
      <c r="DYE34" s="128"/>
      <c r="DYF34" s="128"/>
      <c r="DYG34" s="128"/>
      <c r="DYH34" s="128"/>
      <c r="DYI34" s="128"/>
      <c r="DYJ34" s="128"/>
      <c r="DYK34" s="128"/>
      <c r="DYL34" s="128"/>
      <c r="DYM34" s="128"/>
      <c r="DYN34" s="128"/>
      <c r="DYO34" s="128"/>
      <c r="DYP34" s="128"/>
      <c r="DYQ34" s="128"/>
      <c r="DYR34" s="128"/>
      <c r="DYS34" s="128"/>
      <c r="DYT34" s="128"/>
      <c r="DYU34" s="128"/>
      <c r="DYV34" s="128"/>
      <c r="DYW34" s="128"/>
      <c r="DYX34" s="128"/>
      <c r="DYY34" s="128"/>
      <c r="DYZ34" s="128"/>
      <c r="DZA34" s="128"/>
      <c r="DZB34" s="128"/>
      <c r="DZC34" s="128"/>
      <c r="DZD34" s="128"/>
      <c r="DZE34" s="128"/>
      <c r="DZF34" s="128"/>
      <c r="DZG34" s="128"/>
      <c r="DZH34" s="128"/>
      <c r="DZI34" s="128"/>
      <c r="DZJ34" s="128"/>
      <c r="DZK34" s="128"/>
      <c r="DZL34" s="128"/>
      <c r="DZM34" s="128"/>
      <c r="DZN34" s="128"/>
      <c r="DZO34" s="128"/>
      <c r="DZP34" s="128"/>
      <c r="DZQ34" s="128"/>
      <c r="DZR34" s="128"/>
      <c r="DZS34" s="128"/>
      <c r="DZT34" s="128"/>
      <c r="DZU34" s="128"/>
      <c r="DZV34" s="128"/>
      <c r="DZW34" s="128"/>
      <c r="DZX34" s="128"/>
      <c r="DZY34" s="128"/>
      <c r="DZZ34" s="128"/>
      <c r="EAA34" s="128"/>
      <c r="EAB34" s="128"/>
      <c r="EAC34" s="128"/>
      <c r="EAD34" s="128"/>
      <c r="EAE34" s="128"/>
      <c r="EAF34" s="128"/>
      <c r="EAG34" s="128"/>
      <c r="EAH34" s="128"/>
      <c r="EAI34" s="128"/>
      <c r="EAJ34" s="128"/>
      <c r="EAK34" s="128"/>
      <c r="EAL34" s="128"/>
      <c r="EAM34" s="128"/>
      <c r="EAN34" s="128"/>
      <c r="EAO34" s="128"/>
      <c r="EAP34" s="128"/>
      <c r="EAQ34" s="128"/>
      <c r="EAR34" s="128"/>
      <c r="EAS34" s="128"/>
      <c r="EAT34" s="128"/>
      <c r="EAU34" s="128"/>
      <c r="EAV34" s="128"/>
      <c r="EAW34" s="128"/>
      <c r="EAX34" s="128"/>
      <c r="EAY34" s="128"/>
      <c r="EAZ34" s="128"/>
      <c r="EBA34" s="128"/>
      <c r="EBB34" s="128"/>
      <c r="EBC34" s="128"/>
      <c r="EBD34" s="128"/>
      <c r="EBE34" s="128"/>
      <c r="EBF34" s="128"/>
      <c r="EBG34" s="128"/>
      <c r="EBH34" s="128"/>
      <c r="EBI34" s="128"/>
      <c r="EBJ34" s="128"/>
      <c r="EBK34" s="128"/>
      <c r="EBL34" s="128"/>
      <c r="EBM34" s="128"/>
      <c r="EBN34" s="128"/>
      <c r="EBO34" s="128"/>
      <c r="EBP34" s="128"/>
      <c r="EBQ34" s="128"/>
      <c r="EBR34" s="128"/>
      <c r="EBS34" s="128"/>
      <c r="EBT34" s="128"/>
      <c r="EBU34" s="128"/>
      <c r="EBV34" s="128"/>
      <c r="EBW34" s="128"/>
      <c r="EBX34" s="128"/>
      <c r="EBY34" s="128"/>
      <c r="EBZ34" s="128"/>
      <c r="ECA34" s="128"/>
      <c r="ECB34" s="128"/>
      <c r="ECC34" s="128"/>
      <c r="ECD34" s="128"/>
      <c r="ECE34" s="128"/>
      <c r="ECF34" s="128"/>
      <c r="ECG34" s="128"/>
      <c r="ECH34" s="128"/>
      <c r="ECI34" s="128"/>
      <c r="ECJ34" s="128"/>
      <c r="ECK34" s="128"/>
      <c r="ECL34" s="128"/>
      <c r="ECM34" s="128"/>
      <c r="ECN34" s="128"/>
      <c r="ECO34" s="128"/>
      <c r="ECP34" s="128"/>
      <c r="ECQ34" s="128"/>
      <c r="ECR34" s="128"/>
      <c r="ECS34" s="128"/>
      <c r="ECT34" s="128"/>
      <c r="ECU34" s="128"/>
      <c r="ECV34" s="128"/>
      <c r="ECW34" s="128"/>
      <c r="ECX34" s="128"/>
      <c r="ECY34" s="128"/>
      <c r="ECZ34" s="128"/>
      <c r="EDA34" s="128"/>
      <c r="EDB34" s="128"/>
      <c r="EDC34" s="128"/>
      <c r="EDD34" s="128"/>
      <c r="EDE34" s="128"/>
      <c r="EDF34" s="128"/>
      <c r="EDG34" s="128"/>
      <c r="EDH34" s="128"/>
      <c r="EDI34" s="128"/>
      <c r="EDJ34" s="128"/>
      <c r="EDK34" s="128"/>
      <c r="EDL34" s="128"/>
      <c r="EDM34" s="128"/>
      <c r="EDN34" s="128"/>
      <c r="EDO34" s="128"/>
      <c r="EDP34" s="128"/>
      <c r="EDQ34" s="128"/>
      <c r="EDR34" s="128"/>
      <c r="EDS34" s="128"/>
      <c r="EDT34" s="128"/>
      <c r="EDU34" s="128"/>
      <c r="EDV34" s="128"/>
      <c r="EDW34" s="128"/>
      <c r="EDX34" s="128"/>
      <c r="EDY34" s="128"/>
      <c r="EDZ34" s="128"/>
      <c r="EEA34" s="128"/>
      <c r="EEB34" s="128"/>
      <c r="EEC34" s="128"/>
      <c r="EED34" s="128"/>
      <c r="EEE34" s="128"/>
      <c r="EEF34" s="128"/>
      <c r="EEG34" s="128"/>
      <c r="EEH34" s="128"/>
      <c r="EEI34" s="128"/>
      <c r="EEJ34" s="128"/>
      <c r="EEK34" s="128"/>
      <c r="EEL34" s="128"/>
      <c r="EEM34" s="128"/>
      <c r="EEN34" s="128"/>
      <c r="EEO34" s="128"/>
      <c r="EEP34" s="128"/>
      <c r="EEQ34" s="128"/>
      <c r="EER34" s="128"/>
      <c r="EES34" s="128"/>
      <c r="EET34" s="128"/>
      <c r="EEU34" s="128"/>
      <c r="EEV34" s="128"/>
      <c r="EEW34" s="128"/>
      <c r="EEX34" s="128"/>
      <c r="EEY34" s="128"/>
      <c r="EEZ34" s="128"/>
      <c r="EFA34" s="128"/>
      <c r="EFB34" s="128"/>
      <c r="EFC34" s="128"/>
      <c r="EFD34" s="128"/>
      <c r="EFE34" s="128"/>
      <c r="EFF34" s="128"/>
      <c r="EFG34" s="128"/>
      <c r="EFH34" s="128"/>
      <c r="EFI34" s="128"/>
      <c r="EFJ34" s="128"/>
      <c r="EFK34" s="128"/>
      <c r="EFL34" s="128"/>
      <c r="EFM34" s="128"/>
      <c r="EFN34" s="128"/>
      <c r="EFO34" s="128"/>
      <c r="EFP34" s="128"/>
      <c r="EFQ34" s="128"/>
      <c r="EFR34" s="128"/>
      <c r="EFS34" s="128"/>
      <c r="EFT34" s="128"/>
      <c r="EFU34" s="128"/>
      <c r="EFV34" s="128"/>
      <c r="EFW34" s="128"/>
      <c r="EFX34" s="128"/>
      <c r="EFY34" s="128"/>
      <c r="EFZ34" s="128"/>
      <c r="EGA34" s="128"/>
      <c r="EGB34" s="128"/>
      <c r="EGC34" s="128"/>
      <c r="EGD34" s="128"/>
      <c r="EGE34" s="128"/>
      <c r="EGF34" s="128"/>
      <c r="EGG34" s="128"/>
      <c r="EGH34" s="128"/>
      <c r="EGI34" s="128"/>
      <c r="EGJ34" s="128"/>
      <c r="EGK34" s="128"/>
      <c r="EGL34" s="128"/>
      <c r="EGM34" s="128"/>
      <c r="EGN34" s="128"/>
      <c r="EGO34" s="128"/>
      <c r="EGP34" s="128"/>
      <c r="EGQ34" s="128"/>
      <c r="EGR34" s="128"/>
      <c r="EGS34" s="128"/>
      <c r="EGT34" s="128"/>
      <c r="EGU34" s="128"/>
      <c r="EGV34" s="128"/>
      <c r="EGW34" s="128"/>
      <c r="EGX34" s="128"/>
      <c r="EGY34" s="128"/>
      <c r="EGZ34" s="128"/>
      <c r="EHA34" s="128"/>
      <c r="EHB34" s="128"/>
      <c r="EHC34" s="128"/>
      <c r="EHD34" s="128"/>
      <c r="EHE34" s="128"/>
      <c r="EHF34" s="128"/>
      <c r="EHG34" s="128"/>
      <c r="EHH34" s="128"/>
      <c r="EHI34" s="128"/>
      <c r="EHJ34" s="128"/>
      <c r="EHK34" s="128"/>
      <c r="EHL34" s="128"/>
      <c r="EHM34" s="128"/>
      <c r="EHN34" s="128"/>
      <c r="EHO34" s="128"/>
      <c r="EHP34" s="128"/>
      <c r="EHQ34" s="128"/>
      <c r="EHR34" s="128"/>
      <c r="EHS34" s="128"/>
      <c r="EHT34" s="128"/>
      <c r="EHU34" s="128"/>
      <c r="EHV34" s="128"/>
      <c r="EHW34" s="128"/>
      <c r="EHX34" s="128"/>
      <c r="EHY34" s="128"/>
      <c r="EHZ34" s="128"/>
      <c r="EIA34" s="128"/>
      <c r="EIB34" s="128"/>
      <c r="EIC34" s="128"/>
      <c r="EID34" s="128"/>
      <c r="EIE34" s="128"/>
      <c r="EIF34" s="128"/>
      <c r="EIG34" s="128"/>
      <c r="EIH34" s="128"/>
      <c r="EII34" s="128"/>
      <c r="EIJ34" s="128"/>
      <c r="EIK34" s="128"/>
      <c r="EIL34" s="128"/>
      <c r="EIM34" s="128"/>
      <c r="EIN34" s="128"/>
      <c r="EIO34" s="128"/>
      <c r="EIP34" s="128"/>
      <c r="EIQ34" s="128"/>
      <c r="EIR34" s="128"/>
      <c r="EIS34" s="128"/>
      <c r="EIT34" s="128"/>
      <c r="EIU34" s="128"/>
      <c r="EIV34" s="128"/>
      <c r="EIW34" s="128"/>
      <c r="EIX34" s="128"/>
      <c r="EIY34" s="128"/>
      <c r="EIZ34" s="128"/>
      <c r="EJA34" s="128"/>
      <c r="EJB34" s="128"/>
      <c r="EJC34" s="128"/>
      <c r="EJD34" s="128"/>
      <c r="EJE34" s="128"/>
      <c r="EJF34" s="128"/>
      <c r="EJG34" s="128"/>
      <c r="EJH34" s="128"/>
      <c r="EJI34" s="128"/>
      <c r="EJJ34" s="128"/>
      <c r="EJK34" s="128"/>
      <c r="EJL34" s="128"/>
      <c r="EJM34" s="128"/>
      <c r="EJN34" s="128"/>
      <c r="EJO34" s="128"/>
      <c r="EJP34" s="128"/>
      <c r="EJQ34" s="128"/>
      <c r="EJR34" s="128"/>
      <c r="EJS34" s="128"/>
      <c r="EJT34" s="128"/>
      <c r="EJU34" s="128"/>
      <c r="EJV34" s="128"/>
      <c r="EJW34" s="128"/>
      <c r="EJX34" s="128"/>
      <c r="EJY34" s="128"/>
      <c r="EJZ34" s="128"/>
      <c r="EKA34" s="128"/>
      <c r="EKB34" s="128"/>
      <c r="EKC34" s="128"/>
      <c r="EKD34" s="128"/>
      <c r="EKE34" s="128"/>
      <c r="EKF34" s="128"/>
      <c r="EKG34" s="128"/>
      <c r="EKH34" s="128"/>
      <c r="EKI34" s="128"/>
      <c r="EKJ34" s="128"/>
      <c r="EKK34" s="128"/>
      <c r="EKL34" s="128"/>
      <c r="EKM34" s="128"/>
      <c r="EKN34" s="128"/>
      <c r="EKO34" s="128"/>
      <c r="EKP34" s="128"/>
      <c r="EKQ34" s="128"/>
      <c r="EKR34" s="128"/>
      <c r="EKS34" s="128"/>
      <c r="EKT34" s="128"/>
      <c r="EKU34" s="128"/>
      <c r="EKV34" s="128"/>
      <c r="EKW34" s="128"/>
      <c r="EKX34" s="128"/>
      <c r="EKY34" s="128"/>
      <c r="EKZ34" s="128"/>
      <c r="ELA34" s="128"/>
      <c r="ELB34" s="128"/>
      <c r="ELC34" s="128"/>
      <c r="ELD34" s="128"/>
      <c r="ELE34" s="128"/>
      <c r="ELF34" s="128"/>
      <c r="ELG34" s="128"/>
      <c r="ELH34" s="128"/>
      <c r="ELI34" s="128"/>
      <c r="ELJ34" s="128"/>
      <c r="ELK34" s="128"/>
      <c r="ELL34" s="128"/>
      <c r="ELM34" s="128"/>
      <c r="ELN34" s="128"/>
      <c r="ELO34" s="128"/>
      <c r="ELP34" s="128"/>
      <c r="ELQ34" s="128"/>
      <c r="ELR34" s="128"/>
      <c r="ELS34" s="128"/>
      <c r="ELT34" s="128"/>
      <c r="ELU34" s="128"/>
      <c r="ELV34" s="128"/>
      <c r="ELW34" s="128"/>
      <c r="ELX34" s="128"/>
      <c r="ELY34" s="128"/>
      <c r="ELZ34" s="128"/>
      <c r="EMA34" s="128"/>
      <c r="EMB34" s="128"/>
      <c r="EMC34" s="128"/>
      <c r="EMD34" s="128"/>
      <c r="EME34" s="128"/>
      <c r="EMF34" s="128"/>
      <c r="EMG34" s="128"/>
      <c r="EMH34" s="128"/>
      <c r="EMI34" s="128"/>
      <c r="EMJ34" s="128"/>
      <c r="EMK34" s="128"/>
      <c r="EML34" s="128"/>
      <c r="EMM34" s="128"/>
      <c r="EMN34" s="128"/>
      <c r="EMO34" s="128"/>
      <c r="EMP34" s="128"/>
      <c r="EMQ34" s="128"/>
      <c r="EMR34" s="128"/>
      <c r="EMS34" s="128"/>
      <c r="EMT34" s="128"/>
      <c r="EMU34" s="128"/>
      <c r="EMV34" s="128"/>
      <c r="EMW34" s="128"/>
      <c r="EMX34" s="128"/>
      <c r="EMY34" s="128"/>
      <c r="EMZ34" s="128"/>
      <c r="ENA34" s="128"/>
      <c r="ENB34" s="128"/>
      <c r="ENC34" s="128"/>
      <c r="END34" s="128"/>
      <c r="ENE34" s="128"/>
      <c r="ENF34" s="128"/>
      <c r="ENG34" s="128"/>
      <c r="ENH34" s="128"/>
      <c r="ENI34" s="128"/>
      <c r="ENJ34" s="128"/>
      <c r="ENK34" s="128"/>
      <c r="ENL34" s="128"/>
      <c r="ENM34" s="128"/>
      <c r="ENN34" s="128"/>
      <c r="ENO34" s="128"/>
      <c r="ENP34" s="128"/>
      <c r="ENQ34" s="128"/>
      <c r="ENR34" s="128"/>
      <c r="ENS34" s="128"/>
      <c r="ENT34" s="128"/>
      <c r="ENU34" s="128"/>
      <c r="ENV34" s="128"/>
      <c r="ENW34" s="128"/>
      <c r="ENX34" s="128"/>
      <c r="ENY34" s="128"/>
      <c r="ENZ34" s="128"/>
      <c r="EOA34" s="128"/>
      <c r="EOB34" s="128"/>
      <c r="EOC34" s="128"/>
      <c r="EOD34" s="128"/>
      <c r="EOE34" s="128"/>
      <c r="EOF34" s="128"/>
      <c r="EOG34" s="128"/>
      <c r="EOH34" s="128"/>
      <c r="EOI34" s="128"/>
      <c r="EOJ34" s="128"/>
      <c r="EOK34" s="128"/>
      <c r="EOL34" s="128"/>
      <c r="EOM34" s="128"/>
      <c r="EON34" s="128"/>
      <c r="EOO34" s="128"/>
      <c r="EOP34" s="128"/>
      <c r="EOQ34" s="128"/>
      <c r="EOR34" s="128"/>
      <c r="EOS34" s="128"/>
      <c r="EOT34" s="128"/>
      <c r="EOU34" s="128"/>
      <c r="EOV34" s="128"/>
      <c r="EOW34" s="128"/>
      <c r="EOX34" s="128"/>
      <c r="EOY34" s="128"/>
      <c r="EOZ34" s="128"/>
      <c r="EPA34" s="128"/>
      <c r="EPB34" s="128"/>
      <c r="EPC34" s="128"/>
      <c r="EPD34" s="128"/>
      <c r="EPE34" s="128"/>
      <c r="EPF34" s="128"/>
      <c r="EPG34" s="128"/>
      <c r="EPH34" s="128"/>
      <c r="EPI34" s="128"/>
      <c r="EPJ34" s="128"/>
      <c r="EPK34" s="128"/>
      <c r="EPL34" s="128"/>
      <c r="EPM34" s="128"/>
      <c r="EPN34" s="128"/>
      <c r="EPO34" s="128"/>
      <c r="EPP34" s="128"/>
      <c r="EPQ34" s="128"/>
      <c r="EPR34" s="128"/>
      <c r="EPS34" s="128"/>
      <c r="EPT34" s="128"/>
      <c r="EPU34" s="128"/>
      <c r="EPV34" s="128"/>
      <c r="EPW34" s="128"/>
      <c r="EPX34" s="128"/>
      <c r="EPY34" s="128"/>
      <c r="EPZ34" s="128"/>
      <c r="EQA34" s="128"/>
      <c r="EQB34" s="128"/>
      <c r="EQC34" s="128"/>
      <c r="EQD34" s="128"/>
      <c r="EQE34" s="128"/>
      <c r="EQF34" s="128"/>
      <c r="EQG34" s="128"/>
      <c r="EQH34" s="128"/>
      <c r="EQI34" s="128"/>
      <c r="EQJ34" s="128"/>
      <c r="EQK34" s="128"/>
      <c r="EQL34" s="128"/>
      <c r="EQM34" s="128"/>
      <c r="EQN34" s="128"/>
      <c r="EQO34" s="128"/>
      <c r="EQP34" s="128"/>
      <c r="EQQ34" s="128"/>
      <c r="EQR34" s="128"/>
      <c r="EQS34" s="128"/>
      <c r="EQT34" s="128"/>
      <c r="EQU34" s="128"/>
      <c r="EQV34" s="128"/>
      <c r="EQW34" s="128"/>
      <c r="EQX34" s="128"/>
      <c r="EQY34" s="128"/>
      <c r="EQZ34" s="128"/>
      <c r="ERA34" s="128"/>
      <c r="ERB34" s="128"/>
      <c r="ERC34" s="128"/>
      <c r="ERD34" s="128"/>
      <c r="ERE34" s="128"/>
      <c r="ERF34" s="128"/>
      <c r="ERG34" s="128"/>
      <c r="ERH34" s="128"/>
      <c r="ERI34" s="128"/>
      <c r="ERJ34" s="128"/>
      <c r="ERK34" s="128"/>
      <c r="ERL34" s="128"/>
      <c r="ERM34" s="128"/>
      <c r="ERN34" s="128"/>
      <c r="ERO34" s="128"/>
      <c r="ERP34" s="128"/>
      <c r="ERQ34" s="128"/>
      <c r="ERR34" s="128"/>
      <c r="ERS34" s="128"/>
      <c r="ERT34" s="128"/>
      <c r="ERU34" s="128"/>
      <c r="ERV34" s="128"/>
      <c r="ERW34" s="128"/>
      <c r="ERX34" s="128"/>
      <c r="ERY34" s="128"/>
      <c r="ERZ34" s="128"/>
      <c r="ESA34" s="128"/>
      <c r="ESB34" s="128"/>
      <c r="ESC34" s="128"/>
      <c r="ESD34" s="128"/>
      <c r="ESE34" s="128"/>
      <c r="ESF34" s="128"/>
      <c r="ESG34" s="128"/>
      <c r="ESH34" s="128"/>
      <c r="ESI34" s="128"/>
      <c r="ESJ34" s="128"/>
      <c r="ESK34" s="128"/>
      <c r="ESL34" s="128"/>
      <c r="ESM34" s="128"/>
      <c r="ESN34" s="128"/>
      <c r="ESO34" s="128"/>
      <c r="ESP34" s="128"/>
      <c r="ESQ34" s="128"/>
      <c r="ESR34" s="128"/>
      <c r="ESS34" s="128"/>
      <c r="EST34" s="128"/>
      <c r="ESU34" s="128"/>
      <c r="ESV34" s="128"/>
      <c r="ESW34" s="128"/>
      <c r="ESX34" s="128"/>
      <c r="ESY34" s="128"/>
      <c r="ESZ34" s="128"/>
      <c r="ETA34" s="128"/>
      <c r="ETB34" s="128"/>
      <c r="ETC34" s="128"/>
      <c r="ETD34" s="128"/>
      <c r="ETE34" s="128"/>
      <c r="ETF34" s="128"/>
      <c r="ETG34" s="128"/>
      <c r="ETH34" s="128"/>
      <c r="ETI34" s="128"/>
      <c r="ETJ34" s="128"/>
      <c r="ETK34" s="128"/>
      <c r="ETL34" s="128"/>
      <c r="ETM34" s="128"/>
      <c r="ETN34" s="128"/>
      <c r="ETO34" s="128"/>
      <c r="ETP34" s="128"/>
      <c r="ETQ34" s="128"/>
      <c r="ETR34" s="128"/>
      <c r="ETS34" s="128"/>
      <c r="ETT34" s="128"/>
      <c r="ETU34" s="128"/>
      <c r="ETV34" s="128"/>
      <c r="ETW34" s="128"/>
      <c r="ETX34" s="128"/>
      <c r="ETY34" s="128"/>
      <c r="ETZ34" s="128"/>
      <c r="EUA34" s="128"/>
      <c r="EUB34" s="128"/>
      <c r="EUC34" s="128"/>
      <c r="EUD34" s="128"/>
      <c r="EUE34" s="128"/>
      <c r="EUF34" s="128"/>
      <c r="EUG34" s="128"/>
      <c r="EUH34" s="128"/>
      <c r="EUI34" s="128"/>
      <c r="EUJ34" s="128"/>
      <c r="EUK34" s="128"/>
      <c r="EUL34" s="128"/>
      <c r="EUM34" s="128"/>
      <c r="EUN34" s="128"/>
      <c r="EUO34" s="128"/>
      <c r="EUP34" s="128"/>
      <c r="EUQ34" s="128"/>
      <c r="EUR34" s="128"/>
      <c r="EUS34" s="128"/>
      <c r="EUT34" s="128"/>
      <c r="EUU34" s="128"/>
      <c r="EUV34" s="128"/>
      <c r="EUW34" s="128"/>
      <c r="EUX34" s="128"/>
      <c r="EUY34" s="128"/>
      <c r="EUZ34" s="128"/>
      <c r="EVA34" s="128"/>
      <c r="EVB34" s="128"/>
      <c r="EVC34" s="128"/>
      <c r="EVD34" s="128"/>
      <c r="EVE34" s="128"/>
      <c r="EVF34" s="128"/>
      <c r="EVG34" s="128"/>
      <c r="EVH34" s="128"/>
      <c r="EVI34" s="128"/>
      <c r="EVJ34" s="128"/>
      <c r="EVK34" s="128"/>
      <c r="EVL34" s="128"/>
      <c r="EVM34" s="128"/>
      <c r="EVN34" s="128"/>
      <c r="EVO34" s="128"/>
      <c r="EVP34" s="128"/>
      <c r="EVQ34" s="128"/>
      <c r="EVR34" s="128"/>
      <c r="EVS34" s="128"/>
      <c r="EVT34" s="128"/>
      <c r="EVU34" s="128"/>
      <c r="EVV34" s="128"/>
      <c r="EVW34" s="128"/>
      <c r="EVX34" s="128"/>
      <c r="EVY34" s="128"/>
      <c r="EVZ34" s="128"/>
      <c r="EWA34" s="128"/>
      <c r="EWB34" s="128"/>
      <c r="EWC34" s="128"/>
      <c r="EWD34" s="128"/>
      <c r="EWE34" s="128"/>
      <c r="EWF34" s="128"/>
      <c r="EWG34" s="128"/>
      <c r="EWH34" s="128"/>
      <c r="EWI34" s="128"/>
      <c r="EWJ34" s="128"/>
      <c r="EWK34" s="128"/>
      <c r="EWL34" s="128"/>
      <c r="EWM34" s="128"/>
      <c r="EWN34" s="128"/>
      <c r="EWO34" s="128"/>
      <c r="EWP34" s="128"/>
      <c r="EWQ34" s="128"/>
      <c r="EWR34" s="128"/>
      <c r="EWS34" s="128"/>
      <c r="EWT34" s="128"/>
      <c r="EWU34" s="128"/>
      <c r="EWV34" s="128"/>
      <c r="EWW34" s="128"/>
      <c r="EWX34" s="128"/>
      <c r="EWY34" s="128"/>
      <c r="EWZ34" s="128"/>
      <c r="EXA34" s="128"/>
      <c r="EXB34" s="128"/>
      <c r="EXC34" s="128"/>
      <c r="EXD34" s="128"/>
      <c r="EXE34" s="128"/>
      <c r="EXF34" s="128"/>
      <c r="EXG34" s="128"/>
      <c r="EXH34" s="128"/>
      <c r="EXI34" s="128"/>
      <c r="EXJ34" s="128"/>
      <c r="EXK34" s="128"/>
      <c r="EXL34" s="128"/>
      <c r="EXM34" s="128"/>
      <c r="EXN34" s="128"/>
      <c r="EXO34" s="128"/>
      <c r="EXP34" s="128"/>
      <c r="EXQ34" s="128"/>
      <c r="EXR34" s="128"/>
      <c r="EXS34" s="128"/>
      <c r="EXT34" s="128"/>
      <c r="EXU34" s="128"/>
      <c r="EXV34" s="128"/>
      <c r="EXW34" s="128"/>
      <c r="EXX34" s="128"/>
      <c r="EXY34" s="128"/>
      <c r="EXZ34" s="128"/>
      <c r="EYA34" s="128"/>
      <c r="EYB34" s="128"/>
      <c r="EYC34" s="128"/>
      <c r="EYD34" s="128"/>
      <c r="EYE34" s="128"/>
      <c r="EYF34" s="128"/>
      <c r="EYG34" s="128"/>
      <c r="EYH34" s="128"/>
      <c r="EYI34" s="128"/>
      <c r="EYJ34" s="128"/>
      <c r="EYK34" s="128"/>
      <c r="EYL34" s="128"/>
      <c r="EYM34" s="128"/>
      <c r="EYN34" s="128"/>
      <c r="EYO34" s="128"/>
      <c r="EYP34" s="128"/>
      <c r="EYQ34" s="128"/>
      <c r="EYR34" s="128"/>
      <c r="EYS34" s="128"/>
      <c r="EYT34" s="128"/>
      <c r="EYU34" s="128"/>
      <c r="EYV34" s="128"/>
      <c r="EYW34" s="128"/>
      <c r="EYX34" s="128"/>
      <c r="EYY34" s="128"/>
      <c r="EYZ34" s="128"/>
      <c r="EZA34" s="128"/>
      <c r="EZB34" s="128"/>
      <c r="EZC34" s="128"/>
      <c r="EZD34" s="128"/>
      <c r="EZE34" s="128"/>
      <c r="EZF34" s="128"/>
      <c r="EZG34" s="128"/>
      <c r="EZH34" s="128"/>
      <c r="EZI34" s="128"/>
      <c r="EZJ34" s="128"/>
      <c r="EZK34" s="128"/>
      <c r="EZL34" s="128"/>
      <c r="EZM34" s="128"/>
      <c r="EZN34" s="128"/>
      <c r="EZO34" s="128"/>
      <c r="EZP34" s="128"/>
      <c r="EZQ34" s="128"/>
      <c r="EZR34" s="128"/>
      <c r="EZS34" s="128"/>
      <c r="EZT34" s="128"/>
      <c r="EZU34" s="128"/>
      <c r="EZV34" s="128"/>
      <c r="EZW34" s="128"/>
      <c r="EZX34" s="128"/>
      <c r="EZY34" s="128"/>
      <c r="EZZ34" s="128"/>
      <c r="FAA34" s="128"/>
      <c r="FAB34" s="128"/>
      <c r="FAC34" s="128"/>
      <c r="FAD34" s="128"/>
      <c r="FAE34" s="128"/>
      <c r="FAF34" s="128"/>
      <c r="FAG34" s="128"/>
      <c r="FAH34" s="128"/>
      <c r="FAI34" s="128"/>
      <c r="FAJ34" s="128"/>
      <c r="FAK34" s="128"/>
      <c r="FAL34" s="128"/>
      <c r="FAM34" s="128"/>
      <c r="FAN34" s="128"/>
      <c r="FAO34" s="128"/>
      <c r="FAP34" s="128"/>
      <c r="FAQ34" s="128"/>
      <c r="FAR34" s="128"/>
      <c r="FAS34" s="128"/>
      <c r="FAT34" s="128"/>
      <c r="FAU34" s="128"/>
      <c r="FAV34" s="128"/>
      <c r="FAW34" s="128"/>
      <c r="FAX34" s="128"/>
      <c r="FAY34" s="128"/>
      <c r="FAZ34" s="128"/>
      <c r="FBA34" s="128"/>
      <c r="FBB34" s="128"/>
      <c r="FBC34" s="128"/>
      <c r="FBD34" s="128"/>
      <c r="FBE34" s="128"/>
      <c r="FBF34" s="128"/>
      <c r="FBG34" s="128"/>
      <c r="FBH34" s="128"/>
      <c r="FBI34" s="128"/>
      <c r="FBJ34" s="128"/>
      <c r="FBK34" s="128"/>
      <c r="FBL34" s="128"/>
      <c r="FBM34" s="128"/>
      <c r="FBN34" s="128"/>
      <c r="FBO34" s="128"/>
      <c r="FBP34" s="128"/>
      <c r="FBQ34" s="128"/>
      <c r="FBR34" s="128"/>
      <c r="FBS34" s="128"/>
      <c r="FBT34" s="128"/>
      <c r="FBU34" s="128"/>
      <c r="FBV34" s="128"/>
      <c r="FBW34" s="128"/>
      <c r="FBX34" s="128"/>
      <c r="FBY34" s="128"/>
      <c r="FBZ34" s="128"/>
      <c r="FCA34" s="128"/>
      <c r="FCB34" s="128"/>
      <c r="FCC34" s="128"/>
      <c r="FCD34" s="128"/>
      <c r="FCE34" s="128"/>
      <c r="FCF34" s="128"/>
      <c r="FCG34" s="128"/>
      <c r="FCH34" s="128"/>
      <c r="FCI34" s="128"/>
      <c r="FCJ34" s="128"/>
      <c r="FCK34" s="128"/>
      <c r="FCL34" s="128"/>
      <c r="FCM34" s="128"/>
      <c r="FCN34" s="128"/>
      <c r="FCO34" s="128"/>
      <c r="FCP34" s="128"/>
      <c r="FCQ34" s="128"/>
      <c r="FCR34" s="128"/>
      <c r="FCS34" s="128"/>
      <c r="FCT34" s="128"/>
      <c r="FCU34" s="128"/>
      <c r="FCV34" s="128"/>
      <c r="FCW34" s="128"/>
      <c r="FCX34" s="128"/>
      <c r="FCY34" s="128"/>
      <c r="FCZ34" s="128"/>
      <c r="FDA34" s="128"/>
      <c r="FDB34" s="128"/>
      <c r="FDC34" s="128"/>
      <c r="FDD34" s="128"/>
      <c r="FDE34" s="128"/>
      <c r="FDF34" s="128"/>
      <c r="FDG34" s="128"/>
      <c r="FDH34" s="128"/>
      <c r="FDI34" s="128"/>
      <c r="FDJ34" s="128"/>
      <c r="FDK34" s="128"/>
      <c r="FDL34" s="128"/>
      <c r="FDM34" s="128"/>
      <c r="FDN34" s="128"/>
      <c r="FDO34" s="128"/>
      <c r="FDP34" s="128"/>
      <c r="FDQ34" s="128"/>
      <c r="FDR34" s="128"/>
      <c r="FDS34" s="128"/>
      <c r="FDT34" s="128"/>
      <c r="FDU34" s="128"/>
      <c r="FDV34" s="128"/>
      <c r="FDW34" s="128"/>
      <c r="FDX34" s="128"/>
      <c r="FDY34" s="128"/>
      <c r="FDZ34" s="128"/>
      <c r="FEA34" s="128"/>
      <c r="FEB34" s="128"/>
      <c r="FEC34" s="128"/>
      <c r="FED34" s="128"/>
      <c r="FEE34" s="128"/>
      <c r="FEF34" s="128"/>
      <c r="FEG34" s="128"/>
      <c r="FEH34" s="128"/>
      <c r="FEI34" s="128"/>
      <c r="FEJ34" s="128"/>
      <c r="FEK34" s="128"/>
      <c r="FEL34" s="128"/>
      <c r="FEM34" s="128"/>
      <c r="FEN34" s="128"/>
      <c r="FEO34" s="128"/>
      <c r="FEP34" s="128"/>
      <c r="FEQ34" s="128"/>
      <c r="FER34" s="128"/>
      <c r="FES34" s="128"/>
      <c r="FET34" s="128"/>
      <c r="FEU34" s="128"/>
      <c r="FEV34" s="128"/>
      <c r="FEW34" s="128"/>
      <c r="FEX34" s="128"/>
      <c r="FEY34" s="128"/>
      <c r="FEZ34" s="128"/>
      <c r="FFA34" s="128"/>
      <c r="FFB34" s="128"/>
      <c r="FFC34" s="128"/>
      <c r="FFD34" s="128"/>
      <c r="FFE34" s="128"/>
      <c r="FFF34" s="128"/>
      <c r="FFG34" s="128"/>
      <c r="FFH34" s="128"/>
      <c r="FFI34" s="128"/>
      <c r="FFJ34" s="128"/>
      <c r="FFK34" s="128"/>
      <c r="FFL34" s="128"/>
      <c r="FFM34" s="128"/>
      <c r="FFN34" s="128"/>
      <c r="FFO34" s="128"/>
      <c r="FFP34" s="128"/>
      <c r="FFQ34" s="128"/>
      <c r="FFR34" s="128"/>
      <c r="FFS34" s="128"/>
      <c r="FFT34" s="128"/>
      <c r="FFU34" s="128"/>
      <c r="FFV34" s="128"/>
      <c r="FFW34" s="128"/>
      <c r="FFX34" s="128"/>
      <c r="FFY34" s="128"/>
      <c r="FFZ34" s="128"/>
      <c r="FGA34" s="128"/>
      <c r="FGB34" s="128"/>
      <c r="FGC34" s="128"/>
      <c r="FGD34" s="128"/>
      <c r="FGE34" s="128"/>
      <c r="FGF34" s="128"/>
      <c r="FGG34" s="128"/>
      <c r="FGH34" s="128"/>
      <c r="FGI34" s="128"/>
      <c r="FGJ34" s="128"/>
      <c r="FGK34" s="128"/>
      <c r="FGL34" s="128"/>
      <c r="FGM34" s="128"/>
      <c r="FGN34" s="128"/>
      <c r="FGO34" s="128"/>
      <c r="FGP34" s="128"/>
      <c r="FGQ34" s="128"/>
      <c r="FGR34" s="128"/>
      <c r="FGS34" s="128"/>
      <c r="FGT34" s="128"/>
      <c r="FGU34" s="128"/>
      <c r="FGV34" s="128"/>
      <c r="FGW34" s="128"/>
      <c r="FGX34" s="128"/>
      <c r="FGY34" s="128"/>
      <c r="FGZ34" s="128"/>
      <c r="FHA34" s="128"/>
      <c r="FHB34" s="128"/>
      <c r="FHC34" s="128"/>
      <c r="FHD34" s="128"/>
      <c r="FHE34" s="128"/>
      <c r="FHF34" s="128"/>
      <c r="FHG34" s="128"/>
      <c r="FHH34" s="128"/>
      <c r="FHI34" s="128"/>
      <c r="FHJ34" s="128"/>
      <c r="FHK34" s="128"/>
      <c r="FHL34" s="128"/>
      <c r="FHM34" s="128"/>
      <c r="FHN34" s="128"/>
      <c r="FHO34" s="128"/>
      <c r="FHP34" s="128"/>
      <c r="FHQ34" s="128"/>
      <c r="FHR34" s="128"/>
      <c r="FHS34" s="128"/>
      <c r="FHT34" s="128"/>
      <c r="FHU34" s="128"/>
      <c r="FHV34" s="128"/>
      <c r="FHW34" s="128"/>
      <c r="FHX34" s="128"/>
      <c r="FHY34" s="128"/>
      <c r="FHZ34" s="128"/>
      <c r="FIA34" s="128"/>
      <c r="FIB34" s="128"/>
      <c r="FIC34" s="128"/>
      <c r="FID34" s="128"/>
      <c r="FIE34" s="128"/>
      <c r="FIF34" s="128"/>
      <c r="FIG34" s="128"/>
      <c r="FIH34" s="128"/>
      <c r="FII34" s="128"/>
      <c r="FIJ34" s="128"/>
      <c r="FIK34" s="128"/>
      <c r="FIL34" s="128"/>
      <c r="FIM34" s="128"/>
      <c r="FIN34" s="128"/>
      <c r="FIO34" s="128"/>
      <c r="FIP34" s="128"/>
      <c r="FIQ34" s="128"/>
      <c r="FIR34" s="128"/>
      <c r="FIS34" s="128"/>
      <c r="FIT34" s="128"/>
      <c r="FIU34" s="128"/>
      <c r="FIV34" s="128"/>
      <c r="FIW34" s="128"/>
      <c r="FIX34" s="128"/>
      <c r="FIY34" s="128"/>
      <c r="FIZ34" s="128"/>
      <c r="FJA34" s="128"/>
      <c r="FJB34" s="128"/>
      <c r="FJC34" s="128"/>
      <c r="FJD34" s="128"/>
      <c r="FJE34" s="128"/>
      <c r="FJF34" s="128"/>
      <c r="FJG34" s="128"/>
      <c r="FJH34" s="128"/>
      <c r="FJI34" s="128"/>
      <c r="FJJ34" s="128"/>
      <c r="FJK34" s="128"/>
      <c r="FJL34" s="128"/>
      <c r="FJM34" s="128"/>
      <c r="FJN34" s="128"/>
      <c r="FJO34" s="128"/>
      <c r="FJP34" s="128"/>
      <c r="FJQ34" s="128"/>
      <c r="FJR34" s="128"/>
      <c r="FJS34" s="128"/>
      <c r="FJT34" s="128"/>
      <c r="FJU34" s="128"/>
      <c r="FJV34" s="128"/>
      <c r="FJW34" s="128"/>
      <c r="FJX34" s="128"/>
      <c r="FJY34" s="128"/>
      <c r="FJZ34" s="128"/>
      <c r="FKA34" s="128"/>
      <c r="FKB34" s="128"/>
      <c r="FKC34" s="128"/>
      <c r="FKD34" s="128"/>
      <c r="FKE34" s="128"/>
      <c r="FKF34" s="128"/>
      <c r="FKG34" s="128"/>
      <c r="FKH34" s="128"/>
      <c r="FKI34" s="128"/>
      <c r="FKJ34" s="128"/>
      <c r="FKK34" s="128"/>
      <c r="FKL34" s="128"/>
      <c r="FKM34" s="128"/>
      <c r="FKN34" s="128"/>
      <c r="FKO34" s="128"/>
      <c r="FKP34" s="128"/>
      <c r="FKQ34" s="128"/>
      <c r="FKR34" s="128"/>
      <c r="FKS34" s="128"/>
      <c r="FKT34" s="128"/>
      <c r="FKU34" s="128"/>
      <c r="FKV34" s="128"/>
      <c r="FKW34" s="128"/>
      <c r="FKX34" s="128"/>
      <c r="FKY34" s="128"/>
      <c r="FKZ34" s="128"/>
      <c r="FLA34" s="128"/>
      <c r="FLB34" s="128"/>
      <c r="FLC34" s="128"/>
      <c r="FLD34" s="128"/>
      <c r="FLE34" s="128"/>
      <c r="FLF34" s="128"/>
      <c r="FLG34" s="128"/>
      <c r="FLH34" s="128"/>
      <c r="FLI34" s="128"/>
      <c r="FLJ34" s="128"/>
      <c r="FLK34" s="128"/>
      <c r="FLL34" s="128"/>
      <c r="FLM34" s="128"/>
      <c r="FLN34" s="128"/>
      <c r="FLO34" s="128"/>
      <c r="FLP34" s="128"/>
      <c r="FLQ34" s="128"/>
      <c r="FLR34" s="128"/>
      <c r="FLS34" s="128"/>
      <c r="FLT34" s="128"/>
      <c r="FLU34" s="128"/>
      <c r="FLV34" s="128"/>
      <c r="FLW34" s="128"/>
      <c r="FLX34" s="128"/>
      <c r="FLY34" s="128"/>
      <c r="FLZ34" s="128"/>
      <c r="FMA34" s="128"/>
      <c r="FMB34" s="128"/>
      <c r="FMC34" s="128"/>
      <c r="FMD34" s="128"/>
      <c r="FME34" s="128"/>
      <c r="FMF34" s="128"/>
      <c r="FMG34" s="128"/>
      <c r="FMH34" s="128"/>
      <c r="FMI34" s="128"/>
      <c r="FMJ34" s="128"/>
      <c r="FMK34" s="128"/>
      <c r="FML34" s="128"/>
      <c r="FMM34" s="128"/>
      <c r="FMN34" s="128"/>
      <c r="FMO34" s="128"/>
      <c r="FMP34" s="128"/>
      <c r="FMQ34" s="128"/>
      <c r="FMR34" s="128"/>
      <c r="FMS34" s="128"/>
      <c r="FMT34" s="128"/>
      <c r="FMU34" s="128"/>
      <c r="FMV34" s="128"/>
      <c r="FMW34" s="128"/>
      <c r="FMX34" s="128"/>
      <c r="FMY34" s="128"/>
      <c r="FMZ34" s="128"/>
      <c r="FNA34" s="128"/>
      <c r="FNB34" s="128"/>
      <c r="FNC34" s="128"/>
      <c r="FND34" s="128"/>
      <c r="FNE34" s="128"/>
      <c r="FNF34" s="128"/>
      <c r="FNG34" s="128"/>
      <c r="FNH34" s="128"/>
      <c r="FNI34" s="128"/>
      <c r="FNJ34" s="128"/>
      <c r="FNK34" s="128"/>
      <c r="FNL34" s="128"/>
      <c r="FNM34" s="128"/>
      <c r="FNN34" s="128"/>
      <c r="FNO34" s="128"/>
      <c r="FNP34" s="128"/>
      <c r="FNQ34" s="128"/>
      <c r="FNR34" s="128"/>
      <c r="FNS34" s="128"/>
      <c r="FNT34" s="128"/>
      <c r="FNU34" s="128"/>
      <c r="FNV34" s="128"/>
      <c r="FNW34" s="128"/>
      <c r="FNX34" s="128"/>
      <c r="FNY34" s="128"/>
      <c r="FNZ34" s="128"/>
      <c r="FOA34" s="128"/>
      <c r="FOB34" s="128"/>
      <c r="FOC34" s="128"/>
      <c r="FOD34" s="128"/>
      <c r="FOE34" s="128"/>
      <c r="FOF34" s="128"/>
      <c r="FOG34" s="128"/>
      <c r="FOH34" s="128"/>
      <c r="FOI34" s="128"/>
      <c r="FOJ34" s="128"/>
      <c r="FOK34" s="128"/>
      <c r="FOL34" s="128"/>
      <c r="FOM34" s="128"/>
      <c r="FON34" s="128"/>
      <c r="FOO34" s="128"/>
      <c r="FOP34" s="128"/>
      <c r="FOQ34" s="128"/>
      <c r="FOR34" s="128"/>
      <c r="FOS34" s="128"/>
      <c r="FOT34" s="128"/>
      <c r="FOU34" s="128"/>
      <c r="FOV34" s="128"/>
      <c r="FOW34" s="128"/>
      <c r="FOX34" s="128"/>
      <c r="FOY34" s="128"/>
      <c r="FOZ34" s="128"/>
      <c r="FPA34" s="128"/>
      <c r="FPB34" s="128"/>
      <c r="FPC34" s="128"/>
      <c r="FPD34" s="128"/>
      <c r="FPE34" s="128"/>
      <c r="FPF34" s="128"/>
      <c r="FPG34" s="128"/>
      <c r="FPH34" s="128"/>
      <c r="FPI34" s="128"/>
      <c r="FPJ34" s="128"/>
      <c r="FPK34" s="128"/>
      <c r="FPL34" s="128"/>
      <c r="FPM34" s="128"/>
      <c r="FPN34" s="128"/>
      <c r="FPO34" s="128"/>
      <c r="FPP34" s="128"/>
      <c r="FPQ34" s="128"/>
      <c r="FPR34" s="128"/>
      <c r="FPS34" s="128"/>
      <c r="FPT34" s="128"/>
      <c r="FPU34" s="128"/>
      <c r="FPV34" s="128"/>
      <c r="FPW34" s="128"/>
      <c r="FPX34" s="128"/>
      <c r="FPY34" s="128"/>
      <c r="FPZ34" s="128"/>
      <c r="FQA34" s="128"/>
      <c r="FQB34" s="128"/>
      <c r="FQC34" s="128"/>
      <c r="FQD34" s="128"/>
      <c r="FQE34" s="128"/>
      <c r="FQF34" s="128"/>
      <c r="FQG34" s="128"/>
      <c r="FQH34" s="128"/>
      <c r="FQI34" s="128"/>
      <c r="FQJ34" s="128"/>
      <c r="FQK34" s="128"/>
      <c r="FQL34" s="128"/>
      <c r="FQM34" s="128"/>
      <c r="FQN34" s="128"/>
      <c r="FQO34" s="128"/>
      <c r="FQP34" s="128"/>
      <c r="FQQ34" s="128"/>
      <c r="FQR34" s="128"/>
      <c r="FQS34" s="128"/>
      <c r="FQT34" s="128"/>
      <c r="FQU34" s="128"/>
      <c r="FQV34" s="128"/>
      <c r="FQW34" s="128"/>
      <c r="FQX34" s="128"/>
      <c r="FQY34" s="128"/>
      <c r="FQZ34" s="128"/>
      <c r="FRA34" s="128"/>
      <c r="FRB34" s="128"/>
      <c r="FRC34" s="128"/>
      <c r="FRD34" s="128"/>
      <c r="FRE34" s="128"/>
      <c r="FRF34" s="128"/>
      <c r="FRG34" s="128"/>
      <c r="FRH34" s="128"/>
      <c r="FRI34" s="128"/>
      <c r="FRJ34" s="128"/>
      <c r="FRK34" s="128"/>
      <c r="FRL34" s="128"/>
      <c r="FRM34" s="128"/>
      <c r="FRN34" s="128"/>
      <c r="FRO34" s="128"/>
      <c r="FRP34" s="128"/>
      <c r="FRQ34" s="128"/>
      <c r="FRR34" s="128"/>
      <c r="FRS34" s="128"/>
      <c r="FRT34" s="128"/>
      <c r="FRU34" s="128"/>
      <c r="FRV34" s="128"/>
      <c r="FRW34" s="128"/>
      <c r="FRX34" s="128"/>
      <c r="FRY34" s="128"/>
      <c r="FRZ34" s="128"/>
      <c r="FSA34" s="128"/>
      <c r="FSB34" s="128"/>
      <c r="FSC34" s="128"/>
      <c r="FSD34" s="128"/>
      <c r="FSE34" s="128"/>
      <c r="FSF34" s="128"/>
      <c r="FSG34" s="128"/>
      <c r="FSH34" s="128"/>
      <c r="FSI34" s="128"/>
      <c r="FSJ34" s="128"/>
      <c r="FSK34" s="128"/>
      <c r="FSL34" s="128"/>
      <c r="FSM34" s="128"/>
      <c r="FSN34" s="128"/>
      <c r="FSO34" s="128"/>
      <c r="FSP34" s="128"/>
      <c r="FSQ34" s="128"/>
      <c r="FSR34" s="128"/>
      <c r="FSS34" s="128"/>
      <c r="FST34" s="128"/>
      <c r="FSU34" s="128"/>
      <c r="FSV34" s="128"/>
      <c r="FSW34" s="128"/>
      <c r="FSX34" s="128"/>
      <c r="FSY34" s="128"/>
      <c r="FSZ34" s="128"/>
      <c r="FTA34" s="128"/>
      <c r="FTB34" s="128"/>
      <c r="FTC34" s="128"/>
      <c r="FTD34" s="128"/>
      <c r="FTE34" s="128"/>
      <c r="FTF34" s="128"/>
      <c r="FTG34" s="128"/>
      <c r="FTH34" s="128"/>
      <c r="FTI34" s="128"/>
      <c r="FTJ34" s="128"/>
      <c r="FTK34" s="128"/>
      <c r="FTL34" s="128"/>
      <c r="FTM34" s="128"/>
      <c r="FTN34" s="128"/>
      <c r="FTO34" s="128"/>
      <c r="FTP34" s="128"/>
      <c r="FTQ34" s="128"/>
      <c r="FTR34" s="128"/>
      <c r="FTS34" s="128"/>
      <c r="FTT34" s="128"/>
      <c r="FTU34" s="128"/>
      <c r="FTV34" s="128"/>
      <c r="FTW34" s="128"/>
      <c r="FTX34" s="128"/>
      <c r="FTY34" s="128"/>
      <c r="FTZ34" s="128"/>
      <c r="FUA34" s="128"/>
      <c r="FUB34" s="128"/>
      <c r="FUC34" s="128"/>
      <c r="FUD34" s="128"/>
      <c r="FUE34" s="128"/>
      <c r="FUF34" s="128"/>
      <c r="FUG34" s="128"/>
      <c r="FUH34" s="128"/>
      <c r="FUI34" s="128"/>
      <c r="FUJ34" s="128"/>
      <c r="FUK34" s="128"/>
      <c r="FUL34" s="128"/>
      <c r="FUM34" s="128"/>
      <c r="FUN34" s="128"/>
      <c r="FUO34" s="128"/>
      <c r="FUP34" s="128"/>
      <c r="FUQ34" s="128"/>
      <c r="FUR34" s="128"/>
      <c r="FUS34" s="128"/>
      <c r="FUT34" s="128"/>
      <c r="FUU34" s="128"/>
      <c r="FUV34" s="128"/>
      <c r="FUW34" s="128"/>
      <c r="FUX34" s="128"/>
      <c r="FUY34" s="128"/>
      <c r="FUZ34" s="128"/>
      <c r="FVA34" s="128"/>
      <c r="FVB34" s="128"/>
      <c r="FVC34" s="128"/>
      <c r="FVD34" s="128"/>
      <c r="FVE34" s="128"/>
      <c r="FVF34" s="128"/>
      <c r="FVG34" s="128"/>
      <c r="FVH34" s="128"/>
      <c r="FVI34" s="128"/>
      <c r="FVJ34" s="128"/>
      <c r="FVK34" s="128"/>
      <c r="FVL34" s="128"/>
      <c r="FVM34" s="128"/>
      <c r="FVN34" s="128"/>
      <c r="FVO34" s="128"/>
      <c r="FVP34" s="128"/>
      <c r="FVQ34" s="128"/>
      <c r="FVR34" s="128"/>
      <c r="FVS34" s="128"/>
      <c r="FVT34" s="128"/>
      <c r="FVU34" s="128"/>
      <c r="FVV34" s="128"/>
      <c r="FVW34" s="128"/>
      <c r="FVX34" s="128"/>
      <c r="FVY34" s="128"/>
      <c r="FVZ34" s="128"/>
      <c r="FWA34" s="128"/>
      <c r="FWB34" s="128"/>
      <c r="FWC34" s="128"/>
      <c r="FWD34" s="128"/>
      <c r="FWE34" s="128"/>
      <c r="FWF34" s="128"/>
      <c r="FWG34" s="128"/>
      <c r="FWH34" s="128"/>
      <c r="FWI34" s="128"/>
      <c r="FWJ34" s="128"/>
      <c r="FWK34" s="128"/>
      <c r="FWL34" s="128"/>
      <c r="FWM34" s="128"/>
      <c r="FWN34" s="128"/>
      <c r="FWO34" s="128"/>
      <c r="FWP34" s="128"/>
      <c r="FWQ34" s="128"/>
      <c r="FWR34" s="128"/>
      <c r="FWS34" s="128"/>
      <c r="FWT34" s="128"/>
      <c r="FWU34" s="128"/>
      <c r="FWV34" s="128"/>
      <c r="FWW34" s="128"/>
      <c r="FWX34" s="128"/>
      <c r="FWY34" s="128"/>
      <c r="FWZ34" s="128"/>
      <c r="FXA34" s="128"/>
      <c r="FXB34" s="128"/>
      <c r="FXC34" s="128"/>
      <c r="FXD34" s="128"/>
      <c r="FXE34" s="128"/>
      <c r="FXF34" s="128"/>
      <c r="FXG34" s="128"/>
      <c r="FXH34" s="128"/>
      <c r="FXI34" s="128"/>
      <c r="FXJ34" s="128"/>
      <c r="FXK34" s="128"/>
      <c r="FXL34" s="128"/>
      <c r="FXM34" s="128"/>
      <c r="FXN34" s="128"/>
      <c r="FXO34" s="128"/>
      <c r="FXP34" s="128"/>
      <c r="FXQ34" s="128"/>
      <c r="FXR34" s="128"/>
      <c r="FXS34" s="128"/>
      <c r="FXT34" s="128"/>
      <c r="FXU34" s="128"/>
      <c r="FXV34" s="128"/>
      <c r="FXW34" s="128"/>
      <c r="FXX34" s="128"/>
      <c r="FXY34" s="128"/>
      <c r="FXZ34" s="128"/>
      <c r="FYA34" s="128"/>
      <c r="FYB34" s="128"/>
      <c r="FYC34" s="128"/>
      <c r="FYD34" s="128"/>
      <c r="FYE34" s="128"/>
      <c r="FYF34" s="128"/>
      <c r="FYG34" s="128"/>
      <c r="FYH34" s="128"/>
      <c r="FYI34" s="128"/>
      <c r="FYJ34" s="128"/>
      <c r="FYK34" s="128"/>
      <c r="FYL34" s="128"/>
      <c r="FYM34" s="128"/>
      <c r="FYN34" s="128"/>
      <c r="FYO34" s="128"/>
      <c r="FYP34" s="128"/>
      <c r="FYQ34" s="128"/>
      <c r="FYR34" s="128"/>
      <c r="FYS34" s="128"/>
      <c r="FYT34" s="128"/>
      <c r="FYU34" s="128"/>
      <c r="FYV34" s="128"/>
      <c r="FYW34" s="128"/>
      <c r="FYX34" s="128"/>
      <c r="FYY34" s="128"/>
      <c r="FYZ34" s="128"/>
      <c r="FZA34" s="128"/>
      <c r="FZB34" s="128"/>
      <c r="FZC34" s="128"/>
      <c r="FZD34" s="128"/>
      <c r="FZE34" s="128"/>
      <c r="FZF34" s="128"/>
      <c r="FZG34" s="128"/>
      <c r="FZH34" s="128"/>
      <c r="FZI34" s="128"/>
      <c r="FZJ34" s="128"/>
      <c r="FZK34" s="128"/>
      <c r="FZL34" s="128"/>
      <c r="FZM34" s="128"/>
      <c r="FZN34" s="128"/>
      <c r="FZO34" s="128"/>
      <c r="FZP34" s="128"/>
      <c r="FZQ34" s="128"/>
      <c r="FZR34" s="128"/>
      <c r="FZS34" s="128"/>
      <c r="FZT34" s="128"/>
      <c r="FZU34" s="128"/>
      <c r="FZV34" s="128"/>
      <c r="FZW34" s="128"/>
      <c r="FZX34" s="128"/>
      <c r="FZY34" s="128"/>
      <c r="FZZ34" s="128"/>
      <c r="GAA34" s="128"/>
      <c r="GAB34" s="128"/>
      <c r="GAC34" s="128"/>
      <c r="GAD34" s="128"/>
      <c r="GAE34" s="128"/>
      <c r="GAF34" s="128"/>
      <c r="GAG34" s="128"/>
      <c r="GAH34" s="128"/>
      <c r="GAI34" s="128"/>
      <c r="GAJ34" s="128"/>
      <c r="GAK34" s="128"/>
      <c r="GAL34" s="128"/>
      <c r="GAM34" s="128"/>
      <c r="GAN34" s="128"/>
      <c r="GAO34" s="128"/>
      <c r="GAP34" s="128"/>
      <c r="GAQ34" s="128"/>
      <c r="GAR34" s="128"/>
      <c r="GAS34" s="128"/>
      <c r="GAT34" s="128"/>
      <c r="GAU34" s="128"/>
      <c r="GAV34" s="128"/>
      <c r="GAW34" s="128"/>
      <c r="GAX34" s="128"/>
      <c r="GAY34" s="128"/>
      <c r="GAZ34" s="128"/>
      <c r="GBA34" s="128"/>
      <c r="GBB34" s="128"/>
      <c r="GBC34" s="128"/>
      <c r="GBD34" s="128"/>
      <c r="GBE34" s="128"/>
      <c r="GBF34" s="128"/>
      <c r="GBG34" s="128"/>
      <c r="GBH34" s="128"/>
      <c r="GBI34" s="128"/>
      <c r="GBJ34" s="128"/>
      <c r="GBK34" s="128"/>
      <c r="GBL34" s="128"/>
      <c r="GBM34" s="128"/>
      <c r="GBN34" s="128"/>
      <c r="GBO34" s="128"/>
      <c r="GBP34" s="128"/>
      <c r="GBQ34" s="128"/>
      <c r="GBR34" s="128"/>
      <c r="GBS34" s="128"/>
      <c r="GBT34" s="128"/>
      <c r="GBU34" s="128"/>
      <c r="GBV34" s="128"/>
      <c r="GBW34" s="128"/>
      <c r="GBX34" s="128"/>
      <c r="GBY34" s="128"/>
      <c r="GBZ34" s="128"/>
      <c r="GCA34" s="128"/>
      <c r="GCB34" s="128"/>
      <c r="GCC34" s="128"/>
      <c r="GCD34" s="128"/>
      <c r="GCE34" s="128"/>
      <c r="GCF34" s="128"/>
      <c r="GCG34" s="128"/>
      <c r="GCH34" s="128"/>
      <c r="GCI34" s="128"/>
      <c r="GCJ34" s="128"/>
      <c r="GCK34" s="128"/>
      <c r="GCL34" s="128"/>
      <c r="GCM34" s="128"/>
      <c r="GCN34" s="128"/>
      <c r="GCO34" s="128"/>
      <c r="GCP34" s="128"/>
      <c r="GCQ34" s="128"/>
      <c r="GCR34" s="128"/>
      <c r="GCS34" s="128"/>
      <c r="GCT34" s="128"/>
      <c r="GCU34" s="128"/>
      <c r="GCV34" s="128"/>
      <c r="GCW34" s="128"/>
      <c r="GCX34" s="128"/>
      <c r="GCY34" s="128"/>
      <c r="GCZ34" s="128"/>
      <c r="GDA34" s="128"/>
      <c r="GDB34" s="128"/>
      <c r="GDC34" s="128"/>
      <c r="GDD34" s="128"/>
      <c r="GDE34" s="128"/>
      <c r="GDF34" s="128"/>
      <c r="GDG34" s="128"/>
      <c r="GDH34" s="128"/>
      <c r="GDI34" s="128"/>
      <c r="GDJ34" s="128"/>
      <c r="GDK34" s="128"/>
      <c r="GDL34" s="128"/>
      <c r="GDM34" s="128"/>
      <c r="GDN34" s="128"/>
      <c r="GDO34" s="128"/>
      <c r="GDP34" s="128"/>
      <c r="GDQ34" s="128"/>
      <c r="GDR34" s="128"/>
      <c r="GDS34" s="128"/>
      <c r="GDT34" s="128"/>
      <c r="GDU34" s="128"/>
      <c r="GDV34" s="128"/>
      <c r="GDW34" s="128"/>
      <c r="GDX34" s="128"/>
      <c r="GDY34" s="128"/>
      <c r="GDZ34" s="128"/>
      <c r="GEA34" s="128"/>
      <c r="GEB34" s="128"/>
      <c r="GEC34" s="128"/>
      <c r="GED34" s="128"/>
      <c r="GEE34" s="128"/>
      <c r="GEF34" s="128"/>
      <c r="GEG34" s="128"/>
      <c r="GEH34" s="128"/>
      <c r="GEI34" s="128"/>
      <c r="GEJ34" s="128"/>
      <c r="GEK34" s="128"/>
      <c r="GEL34" s="128"/>
      <c r="GEM34" s="128"/>
      <c r="GEN34" s="128"/>
      <c r="GEO34" s="128"/>
      <c r="GEP34" s="128"/>
      <c r="GEQ34" s="128"/>
      <c r="GER34" s="128"/>
      <c r="GES34" s="128"/>
      <c r="GET34" s="128"/>
      <c r="GEU34" s="128"/>
      <c r="GEV34" s="128"/>
      <c r="GEW34" s="128"/>
      <c r="GEX34" s="128"/>
      <c r="GEY34" s="128"/>
      <c r="GEZ34" s="128"/>
      <c r="GFA34" s="128"/>
      <c r="GFB34" s="128"/>
      <c r="GFC34" s="128"/>
      <c r="GFD34" s="128"/>
      <c r="GFE34" s="128"/>
      <c r="GFF34" s="128"/>
      <c r="GFG34" s="128"/>
      <c r="GFH34" s="128"/>
      <c r="GFI34" s="128"/>
      <c r="GFJ34" s="128"/>
      <c r="GFK34" s="128"/>
      <c r="GFL34" s="128"/>
      <c r="GFM34" s="128"/>
      <c r="GFN34" s="128"/>
      <c r="GFO34" s="128"/>
      <c r="GFP34" s="128"/>
      <c r="GFQ34" s="128"/>
      <c r="GFR34" s="128"/>
      <c r="GFS34" s="128"/>
      <c r="GFT34" s="128"/>
      <c r="GFU34" s="128"/>
      <c r="GFV34" s="128"/>
      <c r="GFW34" s="128"/>
      <c r="GFX34" s="128"/>
      <c r="GFY34" s="128"/>
      <c r="GFZ34" s="128"/>
      <c r="GGA34" s="128"/>
      <c r="GGB34" s="128"/>
      <c r="GGC34" s="128"/>
      <c r="GGD34" s="128"/>
      <c r="GGE34" s="128"/>
      <c r="GGF34" s="128"/>
      <c r="GGG34" s="128"/>
      <c r="GGH34" s="128"/>
      <c r="GGI34" s="128"/>
      <c r="GGJ34" s="128"/>
      <c r="GGK34" s="128"/>
      <c r="GGL34" s="128"/>
      <c r="GGM34" s="128"/>
      <c r="GGN34" s="128"/>
      <c r="GGO34" s="128"/>
      <c r="GGP34" s="128"/>
      <c r="GGQ34" s="128"/>
      <c r="GGR34" s="128"/>
      <c r="GGS34" s="128"/>
      <c r="GGT34" s="128"/>
      <c r="GGU34" s="128"/>
      <c r="GGV34" s="128"/>
      <c r="GGW34" s="128"/>
      <c r="GGX34" s="128"/>
      <c r="GGY34" s="128"/>
      <c r="GGZ34" s="128"/>
      <c r="GHA34" s="128"/>
      <c r="GHB34" s="128"/>
      <c r="GHC34" s="128"/>
      <c r="GHD34" s="128"/>
      <c r="GHE34" s="128"/>
      <c r="GHF34" s="128"/>
      <c r="GHG34" s="128"/>
      <c r="GHH34" s="128"/>
      <c r="GHI34" s="128"/>
      <c r="GHJ34" s="128"/>
      <c r="GHK34" s="128"/>
      <c r="GHL34" s="128"/>
      <c r="GHM34" s="128"/>
      <c r="GHN34" s="128"/>
      <c r="GHO34" s="128"/>
      <c r="GHP34" s="128"/>
      <c r="GHQ34" s="128"/>
      <c r="GHR34" s="128"/>
      <c r="GHS34" s="128"/>
      <c r="GHT34" s="128"/>
      <c r="GHU34" s="128"/>
      <c r="GHV34" s="128"/>
      <c r="GHW34" s="128"/>
      <c r="GHX34" s="128"/>
      <c r="GHY34" s="128"/>
      <c r="GHZ34" s="128"/>
      <c r="GIA34" s="128"/>
      <c r="GIB34" s="128"/>
      <c r="GIC34" s="128"/>
      <c r="GID34" s="128"/>
      <c r="GIE34" s="128"/>
      <c r="GIF34" s="128"/>
      <c r="GIG34" s="128"/>
      <c r="GIH34" s="128"/>
      <c r="GII34" s="128"/>
      <c r="GIJ34" s="128"/>
      <c r="GIK34" s="128"/>
      <c r="GIL34" s="128"/>
      <c r="GIM34" s="128"/>
      <c r="GIN34" s="128"/>
      <c r="GIO34" s="128"/>
      <c r="GIP34" s="128"/>
      <c r="GIQ34" s="128"/>
      <c r="GIR34" s="128"/>
      <c r="GIS34" s="128"/>
      <c r="GIT34" s="128"/>
      <c r="GIU34" s="128"/>
      <c r="GIV34" s="128"/>
      <c r="GIW34" s="128"/>
      <c r="GIX34" s="128"/>
      <c r="GIY34" s="128"/>
      <c r="GIZ34" s="128"/>
      <c r="GJA34" s="128"/>
      <c r="GJB34" s="128"/>
      <c r="GJC34" s="128"/>
      <c r="GJD34" s="128"/>
      <c r="GJE34" s="128"/>
      <c r="GJF34" s="128"/>
      <c r="GJG34" s="128"/>
      <c r="GJH34" s="128"/>
      <c r="GJI34" s="128"/>
      <c r="GJJ34" s="128"/>
      <c r="GJK34" s="128"/>
      <c r="GJL34" s="128"/>
      <c r="GJM34" s="128"/>
      <c r="GJN34" s="128"/>
      <c r="GJO34" s="128"/>
      <c r="GJP34" s="128"/>
      <c r="GJQ34" s="128"/>
      <c r="GJR34" s="128"/>
      <c r="GJS34" s="128"/>
      <c r="GJT34" s="128"/>
      <c r="GJU34" s="128"/>
      <c r="GJV34" s="128"/>
      <c r="GJW34" s="128"/>
      <c r="GJX34" s="128"/>
      <c r="GJY34" s="128"/>
      <c r="GJZ34" s="128"/>
      <c r="GKA34" s="128"/>
      <c r="GKB34" s="128"/>
      <c r="GKC34" s="128"/>
      <c r="GKD34" s="128"/>
      <c r="GKE34" s="128"/>
      <c r="GKF34" s="128"/>
      <c r="GKG34" s="128"/>
      <c r="GKH34" s="128"/>
      <c r="GKI34" s="128"/>
      <c r="GKJ34" s="128"/>
      <c r="GKK34" s="128"/>
      <c r="GKL34" s="128"/>
      <c r="GKM34" s="128"/>
      <c r="GKN34" s="128"/>
      <c r="GKO34" s="128"/>
      <c r="GKP34" s="128"/>
      <c r="GKQ34" s="128"/>
      <c r="GKR34" s="128"/>
      <c r="GKS34" s="128"/>
      <c r="GKT34" s="128"/>
      <c r="GKU34" s="128"/>
      <c r="GKV34" s="128"/>
      <c r="GKW34" s="128"/>
      <c r="GKX34" s="128"/>
      <c r="GKY34" s="128"/>
      <c r="GKZ34" s="128"/>
      <c r="GLA34" s="128"/>
      <c r="GLB34" s="128"/>
      <c r="GLC34" s="128"/>
      <c r="GLD34" s="128"/>
      <c r="GLE34" s="128"/>
      <c r="GLF34" s="128"/>
      <c r="GLG34" s="128"/>
      <c r="GLH34" s="128"/>
      <c r="GLI34" s="128"/>
      <c r="GLJ34" s="128"/>
      <c r="GLK34" s="128"/>
      <c r="GLL34" s="128"/>
      <c r="GLM34" s="128"/>
      <c r="GLN34" s="128"/>
      <c r="GLO34" s="128"/>
      <c r="GLP34" s="128"/>
      <c r="GLQ34" s="128"/>
      <c r="GLR34" s="128"/>
      <c r="GLS34" s="128"/>
      <c r="GLT34" s="128"/>
      <c r="GLU34" s="128"/>
      <c r="GLV34" s="128"/>
      <c r="GLW34" s="128"/>
      <c r="GLX34" s="128"/>
      <c r="GLY34" s="128"/>
      <c r="GLZ34" s="128"/>
      <c r="GMA34" s="128"/>
      <c r="GMB34" s="128"/>
      <c r="GMC34" s="128"/>
      <c r="GMD34" s="128"/>
      <c r="GME34" s="128"/>
      <c r="GMF34" s="128"/>
      <c r="GMG34" s="128"/>
      <c r="GMH34" s="128"/>
      <c r="GMI34" s="128"/>
      <c r="GMJ34" s="128"/>
      <c r="GMK34" s="128"/>
      <c r="GML34" s="128"/>
      <c r="GMM34" s="128"/>
      <c r="GMN34" s="128"/>
      <c r="GMO34" s="128"/>
      <c r="GMP34" s="128"/>
      <c r="GMQ34" s="128"/>
      <c r="GMR34" s="128"/>
      <c r="GMS34" s="128"/>
      <c r="GMT34" s="128"/>
      <c r="GMU34" s="128"/>
      <c r="GMV34" s="128"/>
      <c r="GMW34" s="128"/>
      <c r="GMX34" s="128"/>
      <c r="GMY34" s="128"/>
      <c r="GMZ34" s="128"/>
      <c r="GNA34" s="128"/>
      <c r="GNB34" s="128"/>
      <c r="GNC34" s="128"/>
      <c r="GND34" s="128"/>
      <c r="GNE34" s="128"/>
      <c r="GNF34" s="128"/>
      <c r="GNG34" s="128"/>
      <c r="GNH34" s="128"/>
      <c r="GNI34" s="128"/>
      <c r="GNJ34" s="128"/>
      <c r="GNK34" s="128"/>
      <c r="GNL34" s="128"/>
      <c r="GNM34" s="128"/>
      <c r="GNN34" s="128"/>
      <c r="GNO34" s="128"/>
      <c r="GNP34" s="128"/>
      <c r="GNQ34" s="128"/>
      <c r="GNR34" s="128"/>
      <c r="GNS34" s="128"/>
      <c r="GNT34" s="128"/>
      <c r="GNU34" s="128"/>
      <c r="GNV34" s="128"/>
      <c r="GNW34" s="128"/>
      <c r="GNX34" s="128"/>
      <c r="GNY34" s="128"/>
      <c r="GNZ34" s="128"/>
      <c r="GOA34" s="128"/>
      <c r="GOB34" s="128"/>
      <c r="GOC34" s="128"/>
      <c r="GOD34" s="128"/>
      <c r="GOE34" s="128"/>
      <c r="GOF34" s="128"/>
      <c r="GOG34" s="128"/>
      <c r="GOH34" s="128"/>
      <c r="GOI34" s="128"/>
      <c r="GOJ34" s="128"/>
      <c r="GOK34" s="128"/>
      <c r="GOL34" s="128"/>
      <c r="GOM34" s="128"/>
      <c r="GON34" s="128"/>
      <c r="GOO34" s="128"/>
      <c r="GOP34" s="128"/>
      <c r="GOQ34" s="128"/>
      <c r="GOR34" s="128"/>
      <c r="GOS34" s="128"/>
      <c r="GOT34" s="128"/>
      <c r="GOU34" s="128"/>
      <c r="GOV34" s="128"/>
      <c r="GOW34" s="128"/>
      <c r="GOX34" s="128"/>
      <c r="GOY34" s="128"/>
      <c r="GOZ34" s="128"/>
      <c r="GPA34" s="128"/>
      <c r="GPB34" s="128"/>
      <c r="GPC34" s="128"/>
      <c r="GPD34" s="128"/>
      <c r="GPE34" s="128"/>
      <c r="GPF34" s="128"/>
      <c r="GPG34" s="128"/>
      <c r="GPH34" s="128"/>
      <c r="GPI34" s="128"/>
      <c r="GPJ34" s="128"/>
      <c r="GPK34" s="128"/>
      <c r="GPL34" s="128"/>
      <c r="GPM34" s="128"/>
      <c r="GPN34" s="128"/>
      <c r="GPO34" s="128"/>
      <c r="GPP34" s="128"/>
      <c r="GPQ34" s="128"/>
      <c r="GPR34" s="128"/>
      <c r="GPS34" s="128"/>
      <c r="GPT34" s="128"/>
      <c r="GPU34" s="128"/>
      <c r="GPV34" s="128"/>
      <c r="GPW34" s="128"/>
      <c r="GPX34" s="128"/>
      <c r="GPY34" s="128"/>
      <c r="GPZ34" s="128"/>
      <c r="GQA34" s="128"/>
      <c r="GQB34" s="128"/>
      <c r="GQC34" s="128"/>
      <c r="GQD34" s="128"/>
      <c r="GQE34" s="128"/>
      <c r="GQF34" s="128"/>
      <c r="GQG34" s="128"/>
      <c r="GQH34" s="128"/>
      <c r="GQI34" s="128"/>
      <c r="GQJ34" s="128"/>
      <c r="GQK34" s="128"/>
      <c r="GQL34" s="128"/>
      <c r="GQM34" s="128"/>
      <c r="GQN34" s="128"/>
      <c r="GQO34" s="128"/>
      <c r="GQP34" s="128"/>
      <c r="GQQ34" s="128"/>
      <c r="GQR34" s="128"/>
      <c r="GQS34" s="128"/>
      <c r="GQT34" s="128"/>
      <c r="GQU34" s="128"/>
      <c r="GQV34" s="128"/>
      <c r="GQW34" s="128"/>
      <c r="GQX34" s="128"/>
      <c r="GQY34" s="128"/>
      <c r="GQZ34" s="128"/>
      <c r="GRA34" s="128"/>
      <c r="GRB34" s="128"/>
      <c r="GRC34" s="128"/>
      <c r="GRD34" s="128"/>
      <c r="GRE34" s="128"/>
      <c r="GRF34" s="128"/>
      <c r="GRG34" s="128"/>
      <c r="GRH34" s="128"/>
      <c r="GRI34" s="128"/>
      <c r="GRJ34" s="128"/>
      <c r="GRK34" s="128"/>
      <c r="GRL34" s="128"/>
      <c r="GRM34" s="128"/>
      <c r="GRN34" s="128"/>
      <c r="GRO34" s="128"/>
      <c r="GRP34" s="128"/>
      <c r="GRQ34" s="128"/>
      <c r="GRR34" s="128"/>
      <c r="GRS34" s="128"/>
      <c r="GRT34" s="128"/>
      <c r="GRU34" s="128"/>
      <c r="GRV34" s="128"/>
      <c r="GRW34" s="128"/>
      <c r="GRX34" s="128"/>
      <c r="GRY34" s="128"/>
      <c r="GRZ34" s="128"/>
      <c r="GSA34" s="128"/>
      <c r="GSB34" s="128"/>
      <c r="GSC34" s="128"/>
      <c r="GSD34" s="128"/>
      <c r="GSE34" s="128"/>
      <c r="GSF34" s="128"/>
      <c r="GSG34" s="128"/>
      <c r="GSH34" s="128"/>
      <c r="GSI34" s="128"/>
      <c r="GSJ34" s="128"/>
      <c r="GSK34" s="128"/>
      <c r="GSL34" s="128"/>
      <c r="GSM34" s="128"/>
      <c r="GSN34" s="128"/>
      <c r="GSO34" s="128"/>
      <c r="GSP34" s="128"/>
      <c r="GSQ34" s="128"/>
      <c r="GSR34" s="128"/>
      <c r="GSS34" s="128"/>
      <c r="GST34" s="128"/>
      <c r="GSU34" s="128"/>
      <c r="GSV34" s="128"/>
      <c r="GSW34" s="128"/>
      <c r="GSX34" s="128"/>
      <c r="GSY34" s="128"/>
      <c r="GSZ34" s="128"/>
      <c r="GTA34" s="128"/>
      <c r="GTB34" s="128"/>
      <c r="GTC34" s="128"/>
      <c r="GTD34" s="128"/>
      <c r="GTE34" s="128"/>
      <c r="GTF34" s="128"/>
      <c r="GTG34" s="128"/>
      <c r="GTH34" s="128"/>
      <c r="GTI34" s="128"/>
      <c r="GTJ34" s="128"/>
      <c r="GTK34" s="128"/>
      <c r="GTL34" s="128"/>
      <c r="GTM34" s="128"/>
      <c r="GTN34" s="128"/>
      <c r="GTO34" s="128"/>
      <c r="GTP34" s="128"/>
      <c r="GTQ34" s="128"/>
      <c r="GTR34" s="128"/>
      <c r="GTS34" s="128"/>
      <c r="GTT34" s="128"/>
      <c r="GTU34" s="128"/>
      <c r="GTV34" s="128"/>
      <c r="GTW34" s="128"/>
      <c r="GTX34" s="128"/>
      <c r="GTY34" s="128"/>
      <c r="GTZ34" s="128"/>
      <c r="GUA34" s="128"/>
      <c r="GUB34" s="128"/>
      <c r="GUC34" s="128"/>
      <c r="GUD34" s="128"/>
      <c r="GUE34" s="128"/>
      <c r="GUF34" s="128"/>
      <c r="GUG34" s="128"/>
      <c r="GUH34" s="128"/>
      <c r="GUI34" s="128"/>
      <c r="GUJ34" s="128"/>
      <c r="GUK34" s="128"/>
      <c r="GUL34" s="128"/>
      <c r="GUM34" s="128"/>
      <c r="GUN34" s="128"/>
      <c r="GUO34" s="128"/>
      <c r="GUP34" s="128"/>
      <c r="GUQ34" s="128"/>
      <c r="GUR34" s="128"/>
      <c r="GUS34" s="128"/>
      <c r="GUT34" s="128"/>
      <c r="GUU34" s="128"/>
      <c r="GUV34" s="128"/>
      <c r="GUW34" s="128"/>
      <c r="GUX34" s="128"/>
      <c r="GUY34" s="128"/>
      <c r="GUZ34" s="128"/>
      <c r="GVA34" s="128"/>
      <c r="GVB34" s="128"/>
      <c r="GVC34" s="128"/>
      <c r="GVD34" s="128"/>
      <c r="GVE34" s="128"/>
      <c r="GVF34" s="128"/>
      <c r="GVG34" s="128"/>
      <c r="GVH34" s="128"/>
      <c r="GVI34" s="128"/>
      <c r="GVJ34" s="128"/>
      <c r="GVK34" s="128"/>
      <c r="GVL34" s="128"/>
      <c r="GVM34" s="128"/>
      <c r="GVN34" s="128"/>
      <c r="GVO34" s="128"/>
      <c r="GVP34" s="128"/>
      <c r="GVQ34" s="128"/>
      <c r="GVR34" s="128"/>
      <c r="GVS34" s="128"/>
      <c r="GVT34" s="128"/>
      <c r="GVU34" s="128"/>
      <c r="GVV34" s="128"/>
      <c r="GVW34" s="128"/>
      <c r="GVX34" s="128"/>
      <c r="GVY34" s="128"/>
      <c r="GVZ34" s="128"/>
      <c r="GWA34" s="128"/>
      <c r="GWB34" s="128"/>
      <c r="GWC34" s="128"/>
      <c r="GWD34" s="128"/>
      <c r="GWE34" s="128"/>
      <c r="GWF34" s="128"/>
      <c r="GWG34" s="128"/>
      <c r="GWH34" s="128"/>
      <c r="GWI34" s="128"/>
      <c r="GWJ34" s="128"/>
      <c r="GWK34" s="128"/>
      <c r="GWL34" s="128"/>
      <c r="GWM34" s="128"/>
      <c r="GWN34" s="128"/>
      <c r="GWO34" s="128"/>
      <c r="GWP34" s="128"/>
      <c r="GWQ34" s="128"/>
      <c r="GWR34" s="128"/>
      <c r="GWS34" s="128"/>
      <c r="GWT34" s="128"/>
      <c r="GWU34" s="128"/>
      <c r="GWV34" s="128"/>
      <c r="GWW34" s="128"/>
      <c r="GWX34" s="128"/>
      <c r="GWY34" s="128"/>
      <c r="GWZ34" s="128"/>
      <c r="GXA34" s="128"/>
      <c r="GXB34" s="128"/>
      <c r="GXC34" s="128"/>
      <c r="GXD34" s="128"/>
      <c r="GXE34" s="128"/>
      <c r="GXF34" s="128"/>
      <c r="GXG34" s="128"/>
      <c r="GXH34" s="128"/>
      <c r="GXI34" s="128"/>
      <c r="GXJ34" s="128"/>
      <c r="GXK34" s="128"/>
      <c r="GXL34" s="128"/>
      <c r="GXM34" s="128"/>
      <c r="GXN34" s="128"/>
      <c r="GXO34" s="128"/>
      <c r="GXP34" s="128"/>
      <c r="GXQ34" s="128"/>
      <c r="GXR34" s="128"/>
      <c r="GXS34" s="128"/>
      <c r="GXT34" s="128"/>
      <c r="GXU34" s="128"/>
      <c r="GXV34" s="128"/>
      <c r="GXW34" s="128"/>
      <c r="GXX34" s="128"/>
      <c r="GXY34" s="128"/>
      <c r="GXZ34" s="128"/>
      <c r="GYA34" s="128"/>
      <c r="GYB34" s="128"/>
      <c r="GYC34" s="128"/>
      <c r="GYD34" s="128"/>
      <c r="GYE34" s="128"/>
      <c r="GYF34" s="128"/>
      <c r="GYG34" s="128"/>
      <c r="GYH34" s="128"/>
      <c r="GYI34" s="128"/>
      <c r="GYJ34" s="128"/>
      <c r="GYK34" s="128"/>
      <c r="GYL34" s="128"/>
      <c r="GYM34" s="128"/>
      <c r="GYN34" s="128"/>
      <c r="GYO34" s="128"/>
      <c r="GYP34" s="128"/>
      <c r="GYQ34" s="128"/>
      <c r="GYR34" s="128"/>
      <c r="GYS34" s="128"/>
      <c r="GYT34" s="128"/>
      <c r="GYU34" s="128"/>
      <c r="GYV34" s="128"/>
      <c r="GYW34" s="128"/>
      <c r="GYX34" s="128"/>
      <c r="GYY34" s="128"/>
      <c r="GYZ34" s="128"/>
      <c r="GZA34" s="128"/>
      <c r="GZB34" s="128"/>
      <c r="GZC34" s="128"/>
      <c r="GZD34" s="128"/>
      <c r="GZE34" s="128"/>
      <c r="GZF34" s="128"/>
      <c r="GZG34" s="128"/>
      <c r="GZH34" s="128"/>
      <c r="GZI34" s="128"/>
      <c r="GZJ34" s="128"/>
      <c r="GZK34" s="128"/>
      <c r="GZL34" s="128"/>
      <c r="GZM34" s="128"/>
      <c r="GZN34" s="128"/>
      <c r="GZO34" s="128"/>
      <c r="GZP34" s="128"/>
      <c r="GZQ34" s="128"/>
      <c r="GZR34" s="128"/>
      <c r="GZS34" s="128"/>
      <c r="GZT34" s="128"/>
      <c r="GZU34" s="128"/>
      <c r="GZV34" s="128"/>
      <c r="GZW34" s="128"/>
      <c r="GZX34" s="128"/>
      <c r="GZY34" s="128"/>
      <c r="GZZ34" s="128"/>
      <c r="HAA34" s="128"/>
      <c r="HAB34" s="128"/>
      <c r="HAC34" s="128"/>
      <c r="HAD34" s="128"/>
      <c r="HAE34" s="128"/>
      <c r="HAF34" s="128"/>
      <c r="HAG34" s="128"/>
      <c r="HAH34" s="128"/>
      <c r="HAI34" s="128"/>
      <c r="HAJ34" s="128"/>
      <c r="HAK34" s="128"/>
      <c r="HAL34" s="128"/>
      <c r="HAM34" s="128"/>
      <c r="HAN34" s="128"/>
      <c r="HAO34" s="128"/>
      <c r="HAP34" s="128"/>
      <c r="HAQ34" s="128"/>
      <c r="HAR34" s="128"/>
      <c r="HAS34" s="128"/>
      <c r="HAT34" s="128"/>
      <c r="HAU34" s="128"/>
      <c r="HAV34" s="128"/>
      <c r="HAW34" s="128"/>
      <c r="HAX34" s="128"/>
      <c r="HAY34" s="128"/>
      <c r="HAZ34" s="128"/>
      <c r="HBA34" s="128"/>
      <c r="HBB34" s="128"/>
      <c r="HBC34" s="128"/>
      <c r="HBD34" s="128"/>
      <c r="HBE34" s="128"/>
      <c r="HBF34" s="128"/>
      <c r="HBG34" s="128"/>
      <c r="HBH34" s="128"/>
      <c r="HBI34" s="128"/>
      <c r="HBJ34" s="128"/>
      <c r="HBK34" s="128"/>
      <c r="HBL34" s="128"/>
      <c r="HBM34" s="128"/>
      <c r="HBN34" s="128"/>
      <c r="HBO34" s="128"/>
      <c r="HBP34" s="128"/>
      <c r="HBQ34" s="128"/>
      <c r="HBR34" s="128"/>
      <c r="HBS34" s="128"/>
      <c r="HBT34" s="128"/>
      <c r="HBU34" s="128"/>
      <c r="HBV34" s="128"/>
      <c r="HBW34" s="128"/>
      <c r="HBX34" s="128"/>
      <c r="HBY34" s="128"/>
      <c r="HBZ34" s="128"/>
      <c r="HCA34" s="128"/>
      <c r="HCB34" s="128"/>
      <c r="HCC34" s="128"/>
      <c r="HCD34" s="128"/>
      <c r="HCE34" s="128"/>
      <c r="HCF34" s="128"/>
      <c r="HCG34" s="128"/>
      <c r="HCH34" s="128"/>
      <c r="HCI34" s="128"/>
      <c r="HCJ34" s="128"/>
      <c r="HCK34" s="128"/>
      <c r="HCL34" s="128"/>
      <c r="HCM34" s="128"/>
      <c r="HCN34" s="128"/>
      <c r="HCO34" s="128"/>
      <c r="HCP34" s="128"/>
      <c r="HCQ34" s="128"/>
      <c r="HCR34" s="128"/>
      <c r="HCS34" s="128"/>
      <c r="HCT34" s="128"/>
      <c r="HCU34" s="128"/>
      <c r="HCV34" s="128"/>
      <c r="HCW34" s="128"/>
      <c r="HCX34" s="128"/>
      <c r="HCY34" s="128"/>
      <c r="HCZ34" s="128"/>
      <c r="HDA34" s="128"/>
      <c r="HDB34" s="128"/>
      <c r="HDC34" s="128"/>
      <c r="HDD34" s="128"/>
      <c r="HDE34" s="128"/>
      <c r="HDF34" s="128"/>
      <c r="HDG34" s="128"/>
      <c r="HDH34" s="128"/>
      <c r="HDI34" s="128"/>
      <c r="HDJ34" s="128"/>
      <c r="HDK34" s="128"/>
      <c r="HDL34" s="128"/>
      <c r="HDM34" s="128"/>
      <c r="HDN34" s="128"/>
      <c r="HDO34" s="128"/>
      <c r="HDP34" s="128"/>
      <c r="HDQ34" s="128"/>
      <c r="HDR34" s="128"/>
      <c r="HDS34" s="128"/>
      <c r="HDT34" s="128"/>
      <c r="HDU34" s="128"/>
      <c r="HDV34" s="128"/>
      <c r="HDW34" s="128"/>
      <c r="HDX34" s="128"/>
      <c r="HDY34" s="128"/>
      <c r="HDZ34" s="128"/>
      <c r="HEA34" s="128"/>
      <c r="HEB34" s="128"/>
      <c r="HEC34" s="128"/>
      <c r="HED34" s="128"/>
      <c r="HEE34" s="128"/>
      <c r="HEF34" s="128"/>
      <c r="HEG34" s="128"/>
      <c r="HEH34" s="128"/>
      <c r="HEI34" s="128"/>
      <c r="HEJ34" s="128"/>
      <c r="HEK34" s="128"/>
      <c r="HEL34" s="128"/>
      <c r="HEM34" s="128"/>
      <c r="HEN34" s="128"/>
      <c r="HEO34" s="128"/>
      <c r="HEP34" s="128"/>
      <c r="HEQ34" s="128"/>
      <c r="HER34" s="128"/>
      <c r="HES34" s="128"/>
      <c r="HET34" s="128"/>
      <c r="HEU34" s="128"/>
      <c r="HEV34" s="128"/>
      <c r="HEW34" s="128"/>
      <c r="HEX34" s="128"/>
      <c r="HEY34" s="128"/>
      <c r="HEZ34" s="128"/>
      <c r="HFA34" s="128"/>
      <c r="HFB34" s="128"/>
      <c r="HFC34" s="128"/>
      <c r="HFD34" s="128"/>
      <c r="HFE34" s="128"/>
      <c r="HFF34" s="128"/>
      <c r="HFG34" s="128"/>
      <c r="HFH34" s="128"/>
      <c r="HFI34" s="128"/>
      <c r="HFJ34" s="128"/>
      <c r="HFK34" s="128"/>
      <c r="HFL34" s="128"/>
      <c r="HFM34" s="128"/>
      <c r="HFN34" s="128"/>
      <c r="HFO34" s="128"/>
      <c r="HFP34" s="128"/>
      <c r="HFQ34" s="128"/>
      <c r="HFR34" s="128"/>
      <c r="HFS34" s="128"/>
      <c r="HFT34" s="128"/>
      <c r="HFU34" s="128"/>
      <c r="HFV34" s="128"/>
      <c r="HFW34" s="128"/>
      <c r="HFX34" s="128"/>
      <c r="HFY34" s="128"/>
      <c r="HFZ34" s="128"/>
      <c r="HGA34" s="128"/>
      <c r="HGB34" s="128"/>
      <c r="HGC34" s="128"/>
      <c r="HGD34" s="128"/>
      <c r="HGE34" s="128"/>
      <c r="HGF34" s="128"/>
      <c r="HGG34" s="128"/>
      <c r="HGH34" s="128"/>
      <c r="HGI34" s="128"/>
      <c r="HGJ34" s="128"/>
      <c r="HGK34" s="128"/>
      <c r="HGL34" s="128"/>
      <c r="HGM34" s="128"/>
      <c r="HGN34" s="128"/>
      <c r="HGO34" s="128"/>
      <c r="HGP34" s="128"/>
      <c r="HGQ34" s="128"/>
      <c r="HGR34" s="128"/>
      <c r="HGS34" s="128"/>
      <c r="HGT34" s="128"/>
      <c r="HGU34" s="128"/>
      <c r="HGV34" s="128"/>
      <c r="HGW34" s="128"/>
      <c r="HGX34" s="128"/>
      <c r="HGY34" s="128"/>
      <c r="HGZ34" s="128"/>
      <c r="HHA34" s="128"/>
      <c r="HHB34" s="128"/>
      <c r="HHC34" s="128"/>
      <c r="HHD34" s="128"/>
      <c r="HHE34" s="128"/>
      <c r="HHF34" s="128"/>
      <c r="HHG34" s="128"/>
      <c r="HHH34" s="128"/>
      <c r="HHI34" s="128"/>
      <c r="HHJ34" s="128"/>
      <c r="HHK34" s="128"/>
      <c r="HHL34" s="128"/>
      <c r="HHM34" s="128"/>
      <c r="HHN34" s="128"/>
      <c r="HHO34" s="128"/>
      <c r="HHP34" s="128"/>
      <c r="HHQ34" s="128"/>
      <c r="HHR34" s="128"/>
      <c r="HHS34" s="128"/>
      <c r="HHT34" s="128"/>
      <c r="HHU34" s="128"/>
      <c r="HHV34" s="128"/>
      <c r="HHW34" s="128"/>
      <c r="HHX34" s="128"/>
      <c r="HHY34" s="128"/>
      <c r="HHZ34" s="128"/>
      <c r="HIA34" s="128"/>
      <c r="HIB34" s="128"/>
      <c r="HIC34" s="128"/>
      <c r="HID34" s="128"/>
      <c r="HIE34" s="128"/>
      <c r="HIF34" s="128"/>
      <c r="HIG34" s="128"/>
      <c r="HIH34" s="128"/>
      <c r="HII34" s="128"/>
      <c r="HIJ34" s="128"/>
      <c r="HIK34" s="128"/>
      <c r="HIL34" s="128"/>
      <c r="HIM34" s="128"/>
      <c r="HIN34" s="128"/>
      <c r="HIO34" s="128"/>
      <c r="HIP34" s="128"/>
      <c r="HIQ34" s="128"/>
      <c r="HIR34" s="128"/>
      <c r="HIS34" s="128"/>
      <c r="HIT34" s="128"/>
      <c r="HIU34" s="128"/>
      <c r="HIV34" s="128"/>
      <c r="HIW34" s="128"/>
      <c r="HIX34" s="128"/>
      <c r="HIY34" s="128"/>
      <c r="HIZ34" s="128"/>
      <c r="HJA34" s="128"/>
      <c r="HJB34" s="128"/>
      <c r="HJC34" s="128"/>
      <c r="HJD34" s="128"/>
      <c r="HJE34" s="128"/>
      <c r="HJF34" s="128"/>
      <c r="HJG34" s="128"/>
      <c r="HJH34" s="128"/>
      <c r="HJI34" s="128"/>
      <c r="HJJ34" s="128"/>
      <c r="HJK34" s="128"/>
      <c r="HJL34" s="128"/>
      <c r="HJM34" s="128"/>
      <c r="HJN34" s="128"/>
      <c r="HJO34" s="128"/>
      <c r="HJP34" s="128"/>
      <c r="HJQ34" s="128"/>
      <c r="HJR34" s="128"/>
      <c r="HJS34" s="128"/>
      <c r="HJT34" s="128"/>
      <c r="HJU34" s="128"/>
      <c r="HJV34" s="128"/>
      <c r="HJW34" s="128"/>
      <c r="HJX34" s="128"/>
      <c r="HJY34" s="128"/>
      <c r="HJZ34" s="128"/>
      <c r="HKA34" s="128"/>
      <c r="HKB34" s="128"/>
      <c r="HKC34" s="128"/>
      <c r="HKD34" s="128"/>
      <c r="HKE34" s="128"/>
      <c r="HKF34" s="128"/>
      <c r="HKG34" s="128"/>
      <c r="HKH34" s="128"/>
      <c r="HKI34" s="128"/>
      <c r="HKJ34" s="128"/>
      <c r="HKK34" s="128"/>
      <c r="HKL34" s="128"/>
      <c r="HKM34" s="128"/>
      <c r="HKN34" s="128"/>
      <c r="HKO34" s="128"/>
      <c r="HKP34" s="128"/>
      <c r="HKQ34" s="128"/>
      <c r="HKR34" s="128"/>
      <c r="HKS34" s="128"/>
      <c r="HKT34" s="128"/>
      <c r="HKU34" s="128"/>
      <c r="HKV34" s="128"/>
      <c r="HKW34" s="128"/>
      <c r="HKX34" s="128"/>
      <c r="HKY34" s="128"/>
      <c r="HKZ34" s="128"/>
      <c r="HLA34" s="128"/>
      <c r="HLB34" s="128"/>
      <c r="HLC34" s="128"/>
      <c r="HLD34" s="128"/>
      <c r="HLE34" s="128"/>
      <c r="HLF34" s="128"/>
      <c r="HLG34" s="128"/>
      <c r="HLH34" s="128"/>
      <c r="HLI34" s="128"/>
      <c r="HLJ34" s="128"/>
      <c r="HLK34" s="128"/>
      <c r="HLL34" s="128"/>
      <c r="HLM34" s="128"/>
      <c r="HLN34" s="128"/>
      <c r="HLO34" s="128"/>
      <c r="HLP34" s="128"/>
      <c r="HLQ34" s="128"/>
      <c r="HLR34" s="128"/>
      <c r="HLS34" s="128"/>
      <c r="HLT34" s="128"/>
      <c r="HLU34" s="128"/>
      <c r="HLV34" s="128"/>
      <c r="HLW34" s="128"/>
      <c r="HLX34" s="128"/>
      <c r="HLY34" s="128"/>
      <c r="HLZ34" s="128"/>
      <c r="HMA34" s="128"/>
      <c r="HMB34" s="128"/>
      <c r="HMC34" s="128"/>
      <c r="HMD34" s="128"/>
      <c r="HME34" s="128"/>
      <c r="HMF34" s="128"/>
      <c r="HMG34" s="128"/>
      <c r="HMH34" s="128"/>
      <c r="HMI34" s="128"/>
      <c r="HMJ34" s="128"/>
      <c r="HMK34" s="128"/>
      <c r="HML34" s="128"/>
      <c r="HMM34" s="128"/>
      <c r="HMN34" s="128"/>
      <c r="HMO34" s="128"/>
      <c r="HMP34" s="128"/>
      <c r="HMQ34" s="128"/>
      <c r="HMR34" s="128"/>
      <c r="HMS34" s="128"/>
      <c r="HMT34" s="128"/>
      <c r="HMU34" s="128"/>
      <c r="HMV34" s="128"/>
      <c r="HMW34" s="128"/>
      <c r="HMX34" s="128"/>
      <c r="HMY34" s="128"/>
      <c r="HMZ34" s="128"/>
      <c r="HNA34" s="128"/>
      <c r="HNB34" s="128"/>
      <c r="HNC34" s="128"/>
      <c r="HND34" s="128"/>
      <c r="HNE34" s="128"/>
      <c r="HNF34" s="128"/>
      <c r="HNG34" s="128"/>
      <c r="HNH34" s="128"/>
      <c r="HNI34" s="128"/>
      <c r="HNJ34" s="128"/>
      <c r="HNK34" s="128"/>
      <c r="HNL34" s="128"/>
      <c r="HNM34" s="128"/>
      <c r="HNN34" s="128"/>
      <c r="HNO34" s="128"/>
      <c r="HNP34" s="128"/>
      <c r="HNQ34" s="128"/>
      <c r="HNR34" s="128"/>
      <c r="HNS34" s="128"/>
      <c r="HNT34" s="128"/>
      <c r="HNU34" s="128"/>
      <c r="HNV34" s="128"/>
      <c r="HNW34" s="128"/>
      <c r="HNX34" s="128"/>
      <c r="HNY34" s="128"/>
      <c r="HNZ34" s="128"/>
      <c r="HOA34" s="128"/>
      <c r="HOB34" s="128"/>
      <c r="HOC34" s="128"/>
      <c r="HOD34" s="128"/>
      <c r="HOE34" s="128"/>
      <c r="HOF34" s="128"/>
      <c r="HOG34" s="128"/>
      <c r="HOH34" s="128"/>
      <c r="HOI34" s="128"/>
      <c r="HOJ34" s="128"/>
      <c r="HOK34" s="128"/>
      <c r="HOL34" s="128"/>
      <c r="HOM34" s="128"/>
      <c r="HON34" s="128"/>
      <c r="HOO34" s="128"/>
      <c r="HOP34" s="128"/>
      <c r="HOQ34" s="128"/>
      <c r="HOR34" s="128"/>
      <c r="HOS34" s="128"/>
      <c r="HOT34" s="128"/>
      <c r="HOU34" s="128"/>
      <c r="HOV34" s="128"/>
      <c r="HOW34" s="128"/>
      <c r="HOX34" s="128"/>
      <c r="HOY34" s="128"/>
      <c r="HOZ34" s="128"/>
      <c r="HPA34" s="128"/>
      <c r="HPB34" s="128"/>
      <c r="HPC34" s="128"/>
      <c r="HPD34" s="128"/>
      <c r="HPE34" s="128"/>
      <c r="HPF34" s="128"/>
      <c r="HPG34" s="128"/>
      <c r="HPH34" s="128"/>
      <c r="HPI34" s="128"/>
      <c r="HPJ34" s="128"/>
      <c r="HPK34" s="128"/>
      <c r="HPL34" s="128"/>
      <c r="HPM34" s="128"/>
      <c r="HPN34" s="128"/>
      <c r="HPO34" s="128"/>
      <c r="HPP34" s="128"/>
      <c r="HPQ34" s="128"/>
      <c r="HPR34" s="128"/>
      <c r="HPS34" s="128"/>
      <c r="HPT34" s="128"/>
      <c r="HPU34" s="128"/>
      <c r="HPV34" s="128"/>
      <c r="HPW34" s="128"/>
      <c r="HPX34" s="128"/>
      <c r="HPY34" s="128"/>
      <c r="HPZ34" s="128"/>
      <c r="HQA34" s="128"/>
      <c r="HQB34" s="128"/>
      <c r="HQC34" s="128"/>
      <c r="HQD34" s="128"/>
      <c r="HQE34" s="128"/>
      <c r="HQF34" s="128"/>
      <c r="HQG34" s="128"/>
      <c r="HQH34" s="128"/>
      <c r="HQI34" s="128"/>
      <c r="HQJ34" s="128"/>
      <c r="HQK34" s="128"/>
      <c r="HQL34" s="128"/>
      <c r="HQM34" s="128"/>
      <c r="HQN34" s="128"/>
      <c r="HQO34" s="128"/>
      <c r="HQP34" s="128"/>
      <c r="HQQ34" s="128"/>
      <c r="HQR34" s="128"/>
      <c r="HQS34" s="128"/>
      <c r="HQT34" s="128"/>
      <c r="HQU34" s="128"/>
      <c r="HQV34" s="128"/>
      <c r="HQW34" s="128"/>
      <c r="HQX34" s="128"/>
      <c r="HQY34" s="128"/>
      <c r="HQZ34" s="128"/>
      <c r="HRA34" s="128"/>
      <c r="HRB34" s="128"/>
      <c r="HRC34" s="128"/>
      <c r="HRD34" s="128"/>
      <c r="HRE34" s="128"/>
      <c r="HRF34" s="128"/>
      <c r="HRG34" s="128"/>
      <c r="HRH34" s="128"/>
      <c r="HRI34" s="128"/>
      <c r="HRJ34" s="128"/>
      <c r="HRK34" s="128"/>
      <c r="HRL34" s="128"/>
      <c r="HRM34" s="128"/>
      <c r="HRN34" s="128"/>
      <c r="HRO34" s="128"/>
      <c r="HRP34" s="128"/>
      <c r="HRQ34" s="128"/>
      <c r="HRR34" s="128"/>
      <c r="HRS34" s="128"/>
      <c r="HRT34" s="128"/>
      <c r="HRU34" s="128"/>
      <c r="HRV34" s="128"/>
      <c r="HRW34" s="128"/>
      <c r="HRX34" s="128"/>
      <c r="HRY34" s="128"/>
      <c r="HRZ34" s="128"/>
      <c r="HSA34" s="128"/>
      <c r="HSB34" s="128"/>
      <c r="HSC34" s="128"/>
      <c r="HSD34" s="128"/>
      <c r="HSE34" s="128"/>
      <c r="HSF34" s="128"/>
      <c r="HSG34" s="128"/>
      <c r="HSH34" s="128"/>
      <c r="HSI34" s="128"/>
      <c r="HSJ34" s="128"/>
      <c r="HSK34" s="128"/>
      <c r="HSL34" s="128"/>
      <c r="HSM34" s="128"/>
      <c r="HSN34" s="128"/>
      <c r="HSO34" s="128"/>
      <c r="HSP34" s="128"/>
      <c r="HSQ34" s="128"/>
      <c r="HSR34" s="128"/>
      <c r="HSS34" s="128"/>
      <c r="HST34" s="128"/>
      <c r="HSU34" s="128"/>
      <c r="HSV34" s="128"/>
      <c r="HSW34" s="128"/>
      <c r="HSX34" s="128"/>
      <c r="HSY34" s="128"/>
      <c r="HSZ34" s="128"/>
      <c r="HTA34" s="128"/>
      <c r="HTB34" s="128"/>
      <c r="HTC34" s="128"/>
      <c r="HTD34" s="128"/>
      <c r="HTE34" s="128"/>
      <c r="HTF34" s="128"/>
      <c r="HTG34" s="128"/>
      <c r="HTH34" s="128"/>
      <c r="HTI34" s="128"/>
      <c r="HTJ34" s="128"/>
      <c r="HTK34" s="128"/>
      <c r="HTL34" s="128"/>
      <c r="HTM34" s="128"/>
      <c r="HTN34" s="128"/>
      <c r="HTO34" s="128"/>
      <c r="HTP34" s="128"/>
      <c r="HTQ34" s="128"/>
      <c r="HTR34" s="128"/>
      <c r="HTS34" s="128"/>
      <c r="HTT34" s="128"/>
      <c r="HTU34" s="128"/>
      <c r="HTV34" s="128"/>
      <c r="HTW34" s="128"/>
      <c r="HTX34" s="128"/>
      <c r="HTY34" s="128"/>
      <c r="HTZ34" s="128"/>
      <c r="HUA34" s="128"/>
      <c r="HUB34" s="128"/>
      <c r="HUC34" s="128"/>
      <c r="HUD34" s="128"/>
      <c r="HUE34" s="128"/>
      <c r="HUF34" s="128"/>
      <c r="HUG34" s="128"/>
      <c r="HUH34" s="128"/>
      <c r="HUI34" s="128"/>
      <c r="HUJ34" s="128"/>
      <c r="HUK34" s="128"/>
      <c r="HUL34" s="128"/>
      <c r="HUM34" s="128"/>
      <c r="HUN34" s="128"/>
      <c r="HUO34" s="128"/>
      <c r="HUP34" s="128"/>
      <c r="HUQ34" s="128"/>
      <c r="HUR34" s="128"/>
      <c r="HUS34" s="128"/>
      <c r="HUT34" s="128"/>
      <c r="HUU34" s="128"/>
      <c r="HUV34" s="128"/>
      <c r="HUW34" s="128"/>
      <c r="HUX34" s="128"/>
      <c r="HUY34" s="128"/>
      <c r="HUZ34" s="128"/>
      <c r="HVA34" s="128"/>
      <c r="HVB34" s="128"/>
      <c r="HVC34" s="128"/>
      <c r="HVD34" s="128"/>
      <c r="HVE34" s="128"/>
      <c r="HVF34" s="128"/>
      <c r="HVG34" s="128"/>
      <c r="HVH34" s="128"/>
      <c r="HVI34" s="128"/>
      <c r="HVJ34" s="128"/>
      <c r="HVK34" s="128"/>
      <c r="HVL34" s="128"/>
      <c r="HVM34" s="128"/>
      <c r="HVN34" s="128"/>
      <c r="HVO34" s="128"/>
      <c r="HVP34" s="128"/>
      <c r="HVQ34" s="128"/>
      <c r="HVR34" s="128"/>
      <c r="HVS34" s="128"/>
      <c r="HVT34" s="128"/>
      <c r="HVU34" s="128"/>
      <c r="HVV34" s="128"/>
      <c r="HVW34" s="128"/>
      <c r="HVX34" s="128"/>
      <c r="HVY34" s="128"/>
      <c r="HVZ34" s="128"/>
      <c r="HWA34" s="128"/>
      <c r="HWB34" s="128"/>
      <c r="HWC34" s="128"/>
      <c r="HWD34" s="128"/>
      <c r="HWE34" s="128"/>
      <c r="HWF34" s="128"/>
      <c r="HWG34" s="128"/>
      <c r="HWH34" s="128"/>
      <c r="HWI34" s="128"/>
      <c r="HWJ34" s="128"/>
      <c r="HWK34" s="128"/>
      <c r="HWL34" s="128"/>
      <c r="HWM34" s="128"/>
      <c r="HWN34" s="128"/>
      <c r="HWO34" s="128"/>
      <c r="HWP34" s="128"/>
      <c r="HWQ34" s="128"/>
      <c r="HWR34" s="128"/>
      <c r="HWS34" s="128"/>
      <c r="HWT34" s="128"/>
      <c r="HWU34" s="128"/>
      <c r="HWV34" s="128"/>
      <c r="HWW34" s="128"/>
      <c r="HWX34" s="128"/>
      <c r="HWY34" s="128"/>
      <c r="HWZ34" s="128"/>
      <c r="HXA34" s="128"/>
      <c r="HXB34" s="128"/>
      <c r="HXC34" s="128"/>
      <c r="HXD34" s="128"/>
      <c r="HXE34" s="128"/>
      <c r="HXF34" s="128"/>
      <c r="HXG34" s="128"/>
      <c r="HXH34" s="128"/>
      <c r="HXI34" s="128"/>
      <c r="HXJ34" s="128"/>
      <c r="HXK34" s="128"/>
      <c r="HXL34" s="128"/>
      <c r="HXM34" s="128"/>
      <c r="HXN34" s="128"/>
      <c r="HXO34" s="128"/>
      <c r="HXP34" s="128"/>
      <c r="HXQ34" s="128"/>
      <c r="HXR34" s="128"/>
      <c r="HXS34" s="128"/>
      <c r="HXT34" s="128"/>
      <c r="HXU34" s="128"/>
      <c r="HXV34" s="128"/>
      <c r="HXW34" s="128"/>
      <c r="HXX34" s="128"/>
      <c r="HXY34" s="128"/>
      <c r="HXZ34" s="128"/>
      <c r="HYA34" s="128"/>
      <c r="HYB34" s="128"/>
      <c r="HYC34" s="128"/>
      <c r="HYD34" s="128"/>
      <c r="HYE34" s="128"/>
      <c r="HYF34" s="128"/>
      <c r="HYG34" s="128"/>
      <c r="HYH34" s="128"/>
      <c r="HYI34" s="128"/>
      <c r="HYJ34" s="128"/>
      <c r="HYK34" s="128"/>
      <c r="HYL34" s="128"/>
      <c r="HYM34" s="128"/>
      <c r="HYN34" s="128"/>
      <c r="HYO34" s="128"/>
      <c r="HYP34" s="128"/>
      <c r="HYQ34" s="128"/>
      <c r="HYR34" s="128"/>
      <c r="HYS34" s="128"/>
      <c r="HYT34" s="128"/>
      <c r="HYU34" s="128"/>
      <c r="HYV34" s="128"/>
      <c r="HYW34" s="128"/>
      <c r="HYX34" s="128"/>
      <c r="HYY34" s="128"/>
      <c r="HYZ34" s="128"/>
      <c r="HZA34" s="128"/>
      <c r="HZB34" s="128"/>
      <c r="HZC34" s="128"/>
      <c r="HZD34" s="128"/>
      <c r="HZE34" s="128"/>
      <c r="HZF34" s="128"/>
      <c r="HZG34" s="128"/>
      <c r="HZH34" s="128"/>
      <c r="HZI34" s="128"/>
      <c r="HZJ34" s="128"/>
      <c r="HZK34" s="128"/>
      <c r="HZL34" s="128"/>
      <c r="HZM34" s="128"/>
      <c r="HZN34" s="128"/>
      <c r="HZO34" s="128"/>
      <c r="HZP34" s="128"/>
      <c r="HZQ34" s="128"/>
      <c r="HZR34" s="128"/>
      <c r="HZS34" s="128"/>
      <c r="HZT34" s="128"/>
      <c r="HZU34" s="128"/>
      <c r="HZV34" s="128"/>
      <c r="HZW34" s="128"/>
      <c r="HZX34" s="128"/>
      <c r="HZY34" s="128"/>
      <c r="HZZ34" s="128"/>
      <c r="IAA34" s="128"/>
      <c r="IAB34" s="128"/>
      <c r="IAC34" s="128"/>
      <c r="IAD34" s="128"/>
      <c r="IAE34" s="128"/>
      <c r="IAF34" s="128"/>
      <c r="IAG34" s="128"/>
      <c r="IAH34" s="128"/>
      <c r="IAI34" s="128"/>
      <c r="IAJ34" s="128"/>
      <c r="IAK34" s="128"/>
      <c r="IAL34" s="128"/>
      <c r="IAM34" s="128"/>
      <c r="IAN34" s="128"/>
      <c r="IAO34" s="128"/>
      <c r="IAP34" s="128"/>
      <c r="IAQ34" s="128"/>
      <c r="IAR34" s="128"/>
      <c r="IAS34" s="128"/>
      <c r="IAT34" s="128"/>
      <c r="IAU34" s="128"/>
      <c r="IAV34" s="128"/>
      <c r="IAW34" s="128"/>
      <c r="IAX34" s="128"/>
      <c r="IAY34" s="128"/>
      <c r="IAZ34" s="128"/>
      <c r="IBA34" s="128"/>
      <c r="IBB34" s="128"/>
      <c r="IBC34" s="128"/>
      <c r="IBD34" s="128"/>
      <c r="IBE34" s="128"/>
      <c r="IBF34" s="128"/>
      <c r="IBG34" s="128"/>
      <c r="IBH34" s="128"/>
      <c r="IBI34" s="128"/>
      <c r="IBJ34" s="128"/>
      <c r="IBK34" s="128"/>
      <c r="IBL34" s="128"/>
      <c r="IBM34" s="128"/>
      <c r="IBN34" s="128"/>
      <c r="IBO34" s="128"/>
      <c r="IBP34" s="128"/>
      <c r="IBQ34" s="128"/>
      <c r="IBR34" s="128"/>
      <c r="IBS34" s="128"/>
      <c r="IBT34" s="128"/>
      <c r="IBU34" s="128"/>
      <c r="IBV34" s="128"/>
      <c r="IBW34" s="128"/>
      <c r="IBX34" s="128"/>
      <c r="IBY34" s="128"/>
      <c r="IBZ34" s="128"/>
      <c r="ICA34" s="128"/>
      <c r="ICB34" s="128"/>
      <c r="ICC34" s="128"/>
      <c r="ICD34" s="128"/>
      <c r="ICE34" s="128"/>
      <c r="ICF34" s="128"/>
      <c r="ICG34" s="128"/>
      <c r="ICH34" s="128"/>
      <c r="ICI34" s="128"/>
      <c r="ICJ34" s="128"/>
      <c r="ICK34" s="128"/>
      <c r="ICL34" s="128"/>
      <c r="ICM34" s="128"/>
      <c r="ICN34" s="128"/>
      <c r="ICO34" s="128"/>
      <c r="ICP34" s="128"/>
      <c r="ICQ34" s="128"/>
      <c r="ICR34" s="128"/>
      <c r="ICS34" s="128"/>
      <c r="ICT34" s="128"/>
      <c r="ICU34" s="128"/>
      <c r="ICV34" s="128"/>
      <c r="ICW34" s="128"/>
      <c r="ICX34" s="128"/>
      <c r="ICY34" s="128"/>
      <c r="ICZ34" s="128"/>
      <c r="IDA34" s="128"/>
      <c r="IDB34" s="128"/>
      <c r="IDC34" s="128"/>
      <c r="IDD34" s="128"/>
      <c r="IDE34" s="128"/>
      <c r="IDF34" s="128"/>
      <c r="IDG34" s="128"/>
      <c r="IDH34" s="128"/>
      <c r="IDI34" s="128"/>
      <c r="IDJ34" s="128"/>
      <c r="IDK34" s="128"/>
      <c r="IDL34" s="128"/>
      <c r="IDM34" s="128"/>
      <c r="IDN34" s="128"/>
      <c r="IDO34" s="128"/>
      <c r="IDP34" s="128"/>
      <c r="IDQ34" s="128"/>
      <c r="IDR34" s="128"/>
      <c r="IDS34" s="128"/>
      <c r="IDT34" s="128"/>
      <c r="IDU34" s="128"/>
      <c r="IDV34" s="128"/>
      <c r="IDW34" s="128"/>
      <c r="IDX34" s="128"/>
      <c r="IDY34" s="128"/>
      <c r="IDZ34" s="128"/>
      <c r="IEA34" s="128"/>
      <c r="IEB34" s="128"/>
      <c r="IEC34" s="128"/>
      <c r="IED34" s="128"/>
      <c r="IEE34" s="128"/>
      <c r="IEF34" s="128"/>
      <c r="IEG34" s="128"/>
      <c r="IEH34" s="128"/>
      <c r="IEI34" s="128"/>
      <c r="IEJ34" s="128"/>
      <c r="IEK34" s="128"/>
      <c r="IEL34" s="128"/>
      <c r="IEM34" s="128"/>
      <c r="IEN34" s="128"/>
      <c r="IEO34" s="128"/>
      <c r="IEP34" s="128"/>
      <c r="IEQ34" s="128"/>
      <c r="IER34" s="128"/>
      <c r="IES34" s="128"/>
      <c r="IET34" s="128"/>
      <c r="IEU34" s="128"/>
      <c r="IEV34" s="128"/>
      <c r="IEW34" s="128"/>
      <c r="IEX34" s="128"/>
      <c r="IEY34" s="128"/>
      <c r="IEZ34" s="128"/>
      <c r="IFA34" s="128"/>
      <c r="IFB34" s="128"/>
      <c r="IFC34" s="128"/>
      <c r="IFD34" s="128"/>
      <c r="IFE34" s="128"/>
      <c r="IFF34" s="128"/>
      <c r="IFG34" s="128"/>
      <c r="IFH34" s="128"/>
      <c r="IFI34" s="128"/>
      <c r="IFJ34" s="128"/>
      <c r="IFK34" s="128"/>
      <c r="IFL34" s="128"/>
      <c r="IFM34" s="128"/>
      <c r="IFN34" s="128"/>
      <c r="IFO34" s="128"/>
      <c r="IFP34" s="128"/>
      <c r="IFQ34" s="128"/>
      <c r="IFR34" s="128"/>
      <c r="IFS34" s="128"/>
      <c r="IFT34" s="128"/>
      <c r="IFU34" s="128"/>
      <c r="IFV34" s="128"/>
      <c r="IFW34" s="128"/>
      <c r="IFX34" s="128"/>
      <c r="IFY34" s="128"/>
      <c r="IFZ34" s="128"/>
      <c r="IGA34" s="128"/>
      <c r="IGB34" s="128"/>
      <c r="IGC34" s="128"/>
      <c r="IGD34" s="128"/>
      <c r="IGE34" s="128"/>
      <c r="IGF34" s="128"/>
      <c r="IGG34" s="128"/>
      <c r="IGH34" s="128"/>
      <c r="IGI34" s="128"/>
      <c r="IGJ34" s="128"/>
      <c r="IGK34" s="128"/>
      <c r="IGL34" s="128"/>
      <c r="IGM34" s="128"/>
      <c r="IGN34" s="128"/>
      <c r="IGO34" s="128"/>
      <c r="IGP34" s="128"/>
      <c r="IGQ34" s="128"/>
      <c r="IGR34" s="128"/>
      <c r="IGS34" s="128"/>
      <c r="IGT34" s="128"/>
      <c r="IGU34" s="128"/>
      <c r="IGV34" s="128"/>
      <c r="IGW34" s="128"/>
      <c r="IGX34" s="128"/>
      <c r="IGY34" s="128"/>
      <c r="IGZ34" s="128"/>
      <c r="IHA34" s="128"/>
      <c r="IHB34" s="128"/>
      <c r="IHC34" s="128"/>
      <c r="IHD34" s="128"/>
      <c r="IHE34" s="128"/>
      <c r="IHF34" s="128"/>
      <c r="IHG34" s="128"/>
      <c r="IHH34" s="128"/>
      <c r="IHI34" s="128"/>
      <c r="IHJ34" s="128"/>
      <c r="IHK34" s="128"/>
      <c r="IHL34" s="128"/>
      <c r="IHM34" s="128"/>
      <c r="IHN34" s="128"/>
      <c r="IHO34" s="128"/>
      <c r="IHP34" s="128"/>
      <c r="IHQ34" s="128"/>
      <c r="IHR34" s="128"/>
      <c r="IHS34" s="128"/>
      <c r="IHT34" s="128"/>
      <c r="IHU34" s="128"/>
      <c r="IHV34" s="128"/>
      <c r="IHW34" s="128"/>
      <c r="IHX34" s="128"/>
      <c r="IHY34" s="128"/>
      <c r="IHZ34" s="128"/>
      <c r="IIA34" s="128"/>
      <c r="IIB34" s="128"/>
      <c r="IIC34" s="128"/>
      <c r="IID34" s="128"/>
      <c r="IIE34" s="128"/>
      <c r="IIF34" s="128"/>
      <c r="IIG34" s="128"/>
      <c r="IIH34" s="128"/>
      <c r="III34" s="128"/>
      <c r="IIJ34" s="128"/>
      <c r="IIK34" s="128"/>
      <c r="IIL34" s="128"/>
      <c r="IIM34" s="128"/>
      <c r="IIN34" s="128"/>
      <c r="IIO34" s="128"/>
      <c r="IIP34" s="128"/>
      <c r="IIQ34" s="128"/>
      <c r="IIR34" s="128"/>
      <c r="IIS34" s="128"/>
      <c r="IIT34" s="128"/>
      <c r="IIU34" s="128"/>
      <c r="IIV34" s="128"/>
      <c r="IIW34" s="128"/>
      <c r="IIX34" s="128"/>
      <c r="IIY34" s="128"/>
      <c r="IIZ34" s="128"/>
      <c r="IJA34" s="128"/>
      <c r="IJB34" s="128"/>
      <c r="IJC34" s="128"/>
      <c r="IJD34" s="128"/>
      <c r="IJE34" s="128"/>
      <c r="IJF34" s="128"/>
      <c r="IJG34" s="128"/>
      <c r="IJH34" s="128"/>
      <c r="IJI34" s="128"/>
      <c r="IJJ34" s="128"/>
      <c r="IJK34" s="128"/>
      <c r="IJL34" s="128"/>
      <c r="IJM34" s="128"/>
      <c r="IJN34" s="128"/>
      <c r="IJO34" s="128"/>
      <c r="IJP34" s="128"/>
      <c r="IJQ34" s="128"/>
      <c r="IJR34" s="128"/>
      <c r="IJS34" s="128"/>
      <c r="IJT34" s="128"/>
      <c r="IJU34" s="128"/>
      <c r="IJV34" s="128"/>
      <c r="IJW34" s="128"/>
      <c r="IJX34" s="128"/>
      <c r="IJY34" s="128"/>
      <c r="IJZ34" s="128"/>
      <c r="IKA34" s="128"/>
      <c r="IKB34" s="128"/>
      <c r="IKC34" s="128"/>
      <c r="IKD34" s="128"/>
      <c r="IKE34" s="128"/>
      <c r="IKF34" s="128"/>
      <c r="IKG34" s="128"/>
      <c r="IKH34" s="128"/>
      <c r="IKI34" s="128"/>
      <c r="IKJ34" s="128"/>
      <c r="IKK34" s="128"/>
      <c r="IKL34" s="128"/>
      <c r="IKM34" s="128"/>
      <c r="IKN34" s="128"/>
      <c r="IKO34" s="128"/>
      <c r="IKP34" s="128"/>
      <c r="IKQ34" s="128"/>
      <c r="IKR34" s="128"/>
      <c r="IKS34" s="128"/>
      <c r="IKT34" s="128"/>
      <c r="IKU34" s="128"/>
      <c r="IKV34" s="128"/>
      <c r="IKW34" s="128"/>
      <c r="IKX34" s="128"/>
      <c r="IKY34" s="128"/>
      <c r="IKZ34" s="128"/>
      <c r="ILA34" s="128"/>
      <c r="ILB34" s="128"/>
      <c r="ILC34" s="128"/>
      <c r="ILD34" s="128"/>
      <c r="ILE34" s="128"/>
      <c r="ILF34" s="128"/>
      <c r="ILG34" s="128"/>
      <c r="ILH34" s="128"/>
      <c r="ILI34" s="128"/>
      <c r="ILJ34" s="128"/>
      <c r="ILK34" s="128"/>
      <c r="ILL34" s="128"/>
      <c r="ILM34" s="128"/>
      <c r="ILN34" s="128"/>
      <c r="ILO34" s="128"/>
      <c r="ILP34" s="128"/>
      <c r="ILQ34" s="128"/>
      <c r="ILR34" s="128"/>
      <c r="ILS34" s="128"/>
      <c r="ILT34" s="128"/>
      <c r="ILU34" s="128"/>
      <c r="ILV34" s="128"/>
      <c r="ILW34" s="128"/>
      <c r="ILX34" s="128"/>
      <c r="ILY34" s="128"/>
      <c r="ILZ34" s="128"/>
      <c r="IMA34" s="128"/>
      <c r="IMB34" s="128"/>
      <c r="IMC34" s="128"/>
      <c r="IMD34" s="128"/>
      <c r="IME34" s="128"/>
      <c r="IMF34" s="128"/>
      <c r="IMG34" s="128"/>
      <c r="IMH34" s="128"/>
      <c r="IMI34" s="128"/>
      <c r="IMJ34" s="128"/>
      <c r="IMK34" s="128"/>
      <c r="IML34" s="128"/>
      <c r="IMM34" s="128"/>
      <c r="IMN34" s="128"/>
      <c r="IMO34" s="128"/>
      <c r="IMP34" s="128"/>
      <c r="IMQ34" s="128"/>
      <c r="IMR34" s="128"/>
      <c r="IMS34" s="128"/>
      <c r="IMT34" s="128"/>
      <c r="IMU34" s="128"/>
      <c r="IMV34" s="128"/>
      <c r="IMW34" s="128"/>
      <c r="IMX34" s="128"/>
      <c r="IMY34" s="128"/>
      <c r="IMZ34" s="128"/>
      <c r="INA34" s="128"/>
      <c r="INB34" s="128"/>
      <c r="INC34" s="128"/>
      <c r="IND34" s="128"/>
      <c r="INE34" s="128"/>
      <c r="INF34" s="128"/>
      <c r="ING34" s="128"/>
      <c r="INH34" s="128"/>
      <c r="INI34" s="128"/>
      <c r="INJ34" s="128"/>
      <c r="INK34" s="128"/>
      <c r="INL34" s="128"/>
      <c r="INM34" s="128"/>
      <c r="INN34" s="128"/>
      <c r="INO34" s="128"/>
      <c r="INP34" s="128"/>
      <c r="INQ34" s="128"/>
      <c r="INR34" s="128"/>
      <c r="INS34" s="128"/>
      <c r="INT34" s="128"/>
      <c r="INU34" s="128"/>
      <c r="INV34" s="128"/>
      <c r="INW34" s="128"/>
      <c r="INX34" s="128"/>
      <c r="INY34" s="128"/>
      <c r="INZ34" s="128"/>
      <c r="IOA34" s="128"/>
      <c r="IOB34" s="128"/>
      <c r="IOC34" s="128"/>
      <c r="IOD34" s="128"/>
      <c r="IOE34" s="128"/>
      <c r="IOF34" s="128"/>
      <c r="IOG34" s="128"/>
      <c r="IOH34" s="128"/>
      <c r="IOI34" s="128"/>
      <c r="IOJ34" s="128"/>
      <c r="IOK34" s="128"/>
      <c r="IOL34" s="128"/>
      <c r="IOM34" s="128"/>
      <c r="ION34" s="128"/>
      <c r="IOO34" s="128"/>
      <c r="IOP34" s="128"/>
      <c r="IOQ34" s="128"/>
      <c r="IOR34" s="128"/>
      <c r="IOS34" s="128"/>
      <c r="IOT34" s="128"/>
      <c r="IOU34" s="128"/>
      <c r="IOV34" s="128"/>
      <c r="IOW34" s="128"/>
      <c r="IOX34" s="128"/>
      <c r="IOY34" s="128"/>
      <c r="IOZ34" s="128"/>
      <c r="IPA34" s="128"/>
      <c r="IPB34" s="128"/>
      <c r="IPC34" s="128"/>
      <c r="IPD34" s="128"/>
      <c r="IPE34" s="128"/>
      <c r="IPF34" s="128"/>
      <c r="IPG34" s="128"/>
      <c r="IPH34" s="128"/>
      <c r="IPI34" s="128"/>
      <c r="IPJ34" s="128"/>
      <c r="IPK34" s="128"/>
      <c r="IPL34" s="128"/>
      <c r="IPM34" s="128"/>
      <c r="IPN34" s="128"/>
      <c r="IPO34" s="128"/>
      <c r="IPP34" s="128"/>
      <c r="IPQ34" s="128"/>
      <c r="IPR34" s="128"/>
      <c r="IPS34" s="128"/>
      <c r="IPT34" s="128"/>
      <c r="IPU34" s="128"/>
      <c r="IPV34" s="128"/>
      <c r="IPW34" s="128"/>
      <c r="IPX34" s="128"/>
      <c r="IPY34" s="128"/>
      <c r="IPZ34" s="128"/>
      <c r="IQA34" s="128"/>
      <c r="IQB34" s="128"/>
      <c r="IQC34" s="128"/>
      <c r="IQD34" s="128"/>
      <c r="IQE34" s="128"/>
      <c r="IQF34" s="128"/>
      <c r="IQG34" s="128"/>
      <c r="IQH34" s="128"/>
      <c r="IQI34" s="128"/>
      <c r="IQJ34" s="128"/>
      <c r="IQK34" s="128"/>
      <c r="IQL34" s="128"/>
      <c r="IQM34" s="128"/>
      <c r="IQN34" s="128"/>
      <c r="IQO34" s="128"/>
      <c r="IQP34" s="128"/>
      <c r="IQQ34" s="128"/>
      <c r="IQR34" s="128"/>
      <c r="IQS34" s="128"/>
      <c r="IQT34" s="128"/>
      <c r="IQU34" s="128"/>
      <c r="IQV34" s="128"/>
      <c r="IQW34" s="128"/>
      <c r="IQX34" s="128"/>
      <c r="IQY34" s="128"/>
      <c r="IQZ34" s="128"/>
      <c r="IRA34" s="128"/>
      <c r="IRB34" s="128"/>
      <c r="IRC34" s="128"/>
      <c r="IRD34" s="128"/>
      <c r="IRE34" s="128"/>
      <c r="IRF34" s="128"/>
      <c r="IRG34" s="128"/>
      <c r="IRH34" s="128"/>
      <c r="IRI34" s="128"/>
      <c r="IRJ34" s="128"/>
      <c r="IRK34" s="128"/>
      <c r="IRL34" s="128"/>
      <c r="IRM34" s="128"/>
      <c r="IRN34" s="128"/>
      <c r="IRO34" s="128"/>
      <c r="IRP34" s="128"/>
      <c r="IRQ34" s="128"/>
      <c r="IRR34" s="128"/>
      <c r="IRS34" s="128"/>
      <c r="IRT34" s="128"/>
      <c r="IRU34" s="128"/>
      <c r="IRV34" s="128"/>
      <c r="IRW34" s="128"/>
      <c r="IRX34" s="128"/>
      <c r="IRY34" s="128"/>
      <c r="IRZ34" s="128"/>
      <c r="ISA34" s="128"/>
      <c r="ISB34" s="128"/>
      <c r="ISC34" s="128"/>
      <c r="ISD34" s="128"/>
      <c r="ISE34" s="128"/>
      <c r="ISF34" s="128"/>
      <c r="ISG34" s="128"/>
      <c r="ISH34" s="128"/>
      <c r="ISI34" s="128"/>
      <c r="ISJ34" s="128"/>
      <c r="ISK34" s="128"/>
      <c r="ISL34" s="128"/>
      <c r="ISM34" s="128"/>
      <c r="ISN34" s="128"/>
      <c r="ISO34" s="128"/>
      <c r="ISP34" s="128"/>
      <c r="ISQ34" s="128"/>
      <c r="ISR34" s="128"/>
      <c r="ISS34" s="128"/>
      <c r="IST34" s="128"/>
      <c r="ISU34" s="128"/>
      <c r="ISV34" s="128"/>
      <c r="ISW34" s="128"/>
      <c r="ISX34" s="128"/>
      <c r="ISY34" s="128"/>
      <c r="ISZ34" s="128"/>
      <c r="ITA34" s="128"/>
      <c r="ITB34" s="128"/>
      <c r="ITC34" s="128"/>
      <c r="ITD34" s="128"/>
      <c r="ITE34" s="128"/>
      <c r="ITF34" s="128"/>
      <c r="ITG34" s="128"/>
      <c r="ITH34" s="128"/>
      <c r="ITI34" s="128"/>
      <c r="ITJ34" s="128"/>
      <c r="ITK34" s="128"/>
      <c r="ITL34" s="128"/>
      <c r="ITM34" s="128"/>
      <c r="ITN34" s="128"/>
      <c r="ITO34" s="128"/>
      <c r="ITP34" s="128"/>
      <c r="ITQ34" s="128"/>
      <c r="ITR34" s="128"/>
      <c r="ITS34" s="128"/>
      <c r="ITT34" s="128"/>
      <c r="ITU34" s="128"/>
      <c r="ITV34" s="128"/>
      <c r="ITW34" s="128"/>
      <c r="ITX34" s="128"/>
      <c r="ITY34" s="128"/>
      <c r="ITZ34" s="128"/>
      <c r="IUA34" s="128"/>
      <c r="IUB34" s="128"/>
      <c r="IUC34" s="128"/>
      <c r="IUD34" s="128"/>
      <c r="IUE34" s="128"/>
      <c r="IUF34" s="128"/>
      <c r="IUG34" s="128"/>
      <c r="IUH34" s="128"/>
      <c r="IUI34" s="128"/>
      <c r="IUJ34" s="128"/>
      <c r="IUK34" s="128"/>
      <c r="IUL34" s="128"/>
      <c r="IUM34" s="128"/>
      <c r="IUN34" s="128"/>
      <c r="IUO34" s="128"/>
      <c r="IUP34" s="128"/>
      <c r="IUQ34" s="128"/>
      <c r="IUR34" s="128"/>
      <c r="IUS34" s="128"/>
      <c r="IUT34" s="128"/>
      <c r="IUU34" s="128"/>
      <c r="IUV34" s="128"/>
      <c r="IUW34" s="128"/>
      <c r="IUX34" s="128"/>
      <c r="IUY34" s="128"/>
      <c r="IUZ34" s="128"/>
      <c r="IVA34" s="128"/>
      <c r="IVB34" s="128"/>
      <c r="IVC34" s="128"/>
      <c r="IVD34" s="128"/>
      <c r="IVE34" s="128"/>
      <c r="IVF34" s="128"/>
      <c r="IVG34" s="128"/>
      <c r="IVH34" s="128"/>
      <c r="IVI34" s="128"/>
      <c r="IVJ34" s="128"/>
      <c r="IVK34" s="128"/>
      <c r="IVL34" s="128"/>
      <c r="IVM34" s="128"/>
      <c r="IVN34" s="128"/>
      <c r="IVO34" s="128"/>
      <c r="IVP34" s="128"/>
      <c r="IVQ34" s="128"/>
      <c r="IVR34" s="128"/>
      <c r="IVS34" s="128"/>
      <c r="IVT34" s="128"/>
      <c r="IVU34" s="128"/>
      <c r="IVV34" s="128"/>
      <c r="IVW34" s="128"/>
      <c r="IVX34" s="128"/>
      <c r="IVY34" s="128"/>
      <c r="IVZ34" s="128"/>
      <c r="IWA34" s="128"/>
      <c r="IWB34" s="128"/>
      <c r="IWC34" s="128"/>
      <c r="IWD34" s="128"/>
      <c r="IWE34" s="128"/>
      <c r="IWF34" s="128"/>
      <c r="IWG34" s="128"/>
      <c r="IWH34" s="128"/>
      <c r="IWI34" s="128"/>
      <c r="IWJ34" s="128"/>
      <c r="IWK34" s="128"/>
      <c r="IWL34" s="128"/>
      <c r="IWM34" s="128"/>
      <c r="IWN34" s="128"/>
      <c r="IWO34" s="128"/>
      <c r="IWP34" s="128"/>
      <c r="IWQ34" s="128"/>
      <c r="IWR34" s="128"/>
      <c r="IWS34" s="128"/>
      <c r="IWT34" s="128"/>
      <c r="IWU34" s="128"/>
      <c r="IWV34" s="128"/>
      <c r="IWW34" s="128"/>
      <c r="IWX34" s="128"/>
      <c r="IWY34" s="128"/>
      <c r="IWZ34" s="128"/>
      <c r="IXA34" s="128"/>
      <c r="IXB34" s="128"/>
      <c r="IXC34" s="128"/>
      <c r="IXD34" s="128"/>
      <c r="IXE34" s="128"/>
      <c r="IXF34" s="128"/>
      <c r="IXG34" s="128"/>
      <c r="IXH34" s="128"/>
      <c r="IXI34" s="128"/>
      <c r="IXJ34" s="128"/>
      <c r="IXK34" s="128"/>
      <c r="IXL34" s="128"/>
      <c r="IXM34" s="128"/>
      <c r="IXN34" s="128"/>
      <c r="IXO34" s="128"/>
      <c r="IXP34" s="128"/>
      <c r="IXQ34" s="128"/>
      <c r="IXR34" s="128"/>
      <c r="IXS34" s="128"/>
      <c r="IXT34" s="128"/>
      <c r="IXU34" s="128"/>
      <c r="IXV34" s="128"/>
      <c r="IXW34" s="128"/>
      <c r="IXX34" s="128"/>
      <c r="IXY34" s="128"/>
      <c r="IXZ34" s="128"/>
      <c r="IYA34" s="128"/>
      <c r="IYB34" s="128"/>
      <c r="IYC34" s="128"/>
      <c r="IYD34" s="128"/>
      <c r="IYE34" s="128"/>
      <c r="IYF34" s="128"/>
      <c r="IYG34" s="128"/>
      <c r="IYH34" s="128"/>
      <c r="IYI34" s="128"/>
      <c r="IYJ34" s="128"/>
      <c r="IYK34" s="128"/>
      <c r="IYL34" s="128"/>
      <c r="IYM34" s="128"/>
      <c r="IYN34" s="128"/>
      <c r="IYO34" s="128"/>
      <c r="IYP34" s="128"/>
      <c r="IYQ34" s="128"/>
      <c r="IYR34" s="128"/>
      <c r="IYS34" s="128"/>
      <c r="IYT34" s="128"/>
      <c r="IYU34" s="128"/>
      <c r="IYV34" s="128"/>
      <c r="IYW34" s="128"/>
      <c r="IYX34" s="128"/>
      <c r="IYY34" s="128"/>
      <c r="IYZ34" s="128"/>
      <c r="IZA34" s="128"/>
      <c r="IZB34" s="128"/>
      <c r="IZC34" s="128"/>
      <c r="IZD34" s="128"/>
      <c r="IZE34" s="128"/>
      <c r="IZF34" s="128"/>
      <c r="IZG34" s="128"/>
      <c r="IZH34" s="128"/>
      <c r="IZI34" s="128"/>
      <c r="IZJ34" s="128"/>
      <c r="IZK34" s="128"/>
      <c r="IZL34" s="128"/>
      <c r="IZM34" s="128"/>
      <c r="IZN34" s="128"/>
      <c r="IZO34" s="128"/>
      <c r="IZP34" s="128"/>
      <c r="IZQ34" s="128"/>
      <c r="IZR34" s="128"/>
      <c r="IZS34" s="128"/>
      <c r="IZT34" s="128"/>
      <c r="IZU34" s="128"/>
      <c r="IZV34" s="128"/>
      <c r="IZW34" s="128"/>
      <c r="IZX34" s="128"/>
      <c r="IZY34" s="128"/>
      <c r="IZZ34" s="128"/>
      <c r="JAA34" s="128"/>
      <c r="JAB34" s="128"/>
      <c r="JAC34" s="128"/>
      <c r="JAD34" s="128"/>
      <c r="JAE34" s="128"/>
      <c r="JAF34" s="128"/>
      <c r="JAG34" s="128"/>
      <c r="JAH34" s="128"/>
      <c r="JAI34" s="128"/>
      <c r="JAJ34" s="128"/>
      <c r="JAK34" s="128"/>
      <c r="JAL34" s="128"/>
      <c r="JAM34" s="128"/>
      <c r="JAN34" s="128"/>
      <c r="JAO34" s="128"/>
      <c r="JAP34" s="128"/>
      <c r="JAQ34" s="128"/>
      <c r="JAR34" s="128"/>
      <c r="JAS34" s="128"/>
      <c r="JAT34" s="128"/>
      <c r="JAU34" s="128"/>
      <c r="JAV34" s="128"/>
      <c r="JAW34" s="128"/>
      <c r="JAX34" s="128"/>
      <c r="JAY34" s="128"/>
      <c r="JAZ34" s="128"/>
      <c r="JBA34" s="128"/>
      <c r="JBB34" s="128"/>
      <c r="JBC34" s="128"/>
      <c r="JBD34" s="128"/>
      <c r="JBE34" s="128"/>
      <c r="JBF34" s="128"/>
      <c r="JBG34" s="128"/>
      <c r="JBH34" s="128"/>
      <c r="JBI34" s="128"/>
      <c r="JBJ34" s="128"/>
      <c r="JBK34" s="128"/>
      <c r="JBL34" s="128"/>
      <c r="JBM34" s="128"/>
      <c r="JBN34" s="128"/>
      <c r="JBO34" s="128"/>
      <c r="JBP34" s="128"/>
      <c r="JBQ34" s="128"/>
      <c r="JBR34" s="128"/>
      <c r="JBS34" s="128"/>
      <c r="JBT34" s="128"/>
      <c r="JBU34" s="128"/>
      <c r="JBV34" s="128"/>
      <c r="JBW34" s="128"/>
      <c r="JBX34" s="128"/>
      <c r="JBY34" s="128"/>
      <c r="JBZ34" s="128"/>
      <c r="JCA34" s="128"/>
      <c r="JCB34" s="128"/>
      <c r="JCC34" s="128"/>
      <c r="JCD34" s="128"/>
      <c r="JCE34" s="128"/>
      <c r="JCF34" s="128"/>
      <c r="JCG34" s="128"/>
      <c r="JCH34" s="128"/>
      <c r="JCI34" s="128"/>
      <c r="JCJ34" s="128"/>
      <c r="JCK34" s="128"/>
      <c r="JCL34" s="128"/>
      <c r="JCM34" s="128"/>
      <c r="JCN34" s="128"/>
      <c r="JCO34" s="128"/>
      <c r="JCP34" s="128"/>
      <c r="JCQ34" s="128"/>
      <c r="JCR34" s="128"/>
      <c r="JCS34" s="128"/>
      <c r="JCT34" s="128"/>
      <c r="JCU34" s="128"/>
      <c r="JCV34" s="128"/>
      <c r="JCW34" s="128"/>
      <c r="JCX34" s="128"/>
      <c r="JCY34" s="128"/>
      <c r="JCZ34" s="128"/>
      <c r="JDA34" s="128"/>
      <c r="JDB34" s="128"/>
      <c r="JDC34" s="128"/>
      <c r="JDD34" s="128"/>
      <c r="JDE34" s="128"/>
      <c r="JDF34" s="128"/>
      <c r="JDG34" s="128"/>
      <c r="JDH34" s="128"/>
      <c r="JDI34" s="128"/>
      <c r="JDJ34" s="128"/>
      <c r="JDK34" s="128"/>
      <c r="JDL34" s="128"/>
      <c r="JDM34" s="128"/>
      <c r="JDN34" s="128"/>
      <c r="JDO34" s="128"/>
      <c r="JDP34" s="128"/>
      <c r="JDQ34" s="128"/>
      <c r="JDR34" s="128"/>
      <c r="JDS34" s="128"/>
      <c r="JDT34" s="128"/>
      <c r="JDU34" s="128"/>
      <c r="JDV34" s="128"/>
      <c r="JDW34" s="128"/>
      <c r="JDX34" s="128"/>
      <c r="JDY34" s="128"/>
      <c r="JDZ34" s="128"/>
      <c r="JEA34" s="128"/>
      <c r="JEB34" s="128"/>
      <c r="JEC34" s="128"/>
      <c r="JED34" s="128"/>
      <c r="JEE34" s="128"/>
      <c r="JEF34" s="128"/>
      <c r="JEG34" s="128"/>
      <c r="JEH34" s="128"/>
      <c r="JEI34" s="128"/>
      <c r="JEJ34" s="128"/>
      <c r="JEK34" s="128"/>
      <c r="JEL34" s="128"/>
      <c r="JEM34" s="128"/>
      <c r="JEN34" s="128"/>
      <c r="JEO34" s="128"/>
      <c r="JEP34" s="128"/>
      <c r="JEQ34" s="128"/>
      <c r="JER34" s="128"/>
      <c r="JES34" s="128"/>
      <c r="JET34" s="128"/>
      <c r="JEU34" s="128"/>
      <c r="JEV34" s="128"/>
      <c r="JEW34" s="128"/>
      <c r="JEX34" s="128"/>
      <c r="JEY34" s="128"/>
      <c r="JEZ34" s="128"/>
      <c r="JFA34" s="128"/>
      <c r="JFB34" s="128"/>
      <c r="JFC34" s="128"/>
      <c r="JFD34" s="128"/>
      <c r="JFE34" s="128"/>
      <c r="JFF34" s="128"/>
      <c r="JFG34" s="128"/>
      <c r="JFH34" s="128"/>
      <c r="JFI34" s="128"/>
      <c r="JFJ34" s="128"/>
      <c r="JFK34" s="128"/>
      <c r="JFL34" s="128"/>
      <c r="JFM34" s="128"/>
      <c r="JFN34" s="128"/>
      <c r="JFO34" s="128"/>
      <c r="JFP34" s="128"/>
      <c r="JFQ34" s="128"/>
      <c r="JFR34" s="128"/>
      <c r="JFS34" s="128"/>
      <c r="JFT34" s="128"/>
      <c r="JFU34" s="128"/>
      <c r="JFV34" s="128"/>
      <c r="JFW34" s="128"/>
      <c r="JFX34" s="128"/>
      <c r="JFY34" s="128"/>
      <c r="JFZ34" s="128"/>
      <c r="JGA34" s="128"/>
      <c r="JGB34" s="128"/>
      <c r="JGC34" s="128"/>
      <c r="JGD34" s="128"/>
      <c r="JGE34" s="128"/>
      <c r="JGF34" s="128"/>
      <c r="JGG34" s="128"/>
      <c r="JGH34" s="128"/>
      <c r="JGI34" s="128"/>
      <c r="JGJ34" s="128"/>
      <c r="JGK34" s="128"/>
      <c r="JGL34" s="128"/>
      <c r="JGM34" s="128"/>
      <c r="JGN34" s="128"/>
      <c r="JGO34" s="128"/>
      <c r="JGP34" s="128"/>
      <c r="JGQ34" s="128"/>
      <c r="JGR34" s="128"/>
      <c r="JGS34" s="128"/>
      <c r="JGT34" s="128"/>
      <c r="JGU34" s="128"/>
      <c r="JGV34" s="128"/>
      <c r="JGW34" s="128"/>
      <c r="JGX34" s="128"/>
      <c r="JGY34" s="128"/>
      <c r="JGZ34" s="128"/>
      <c r="JHA34" s="128"/>
      <c r="JHB34" s="128"/>
      <c r="JHC34" s="128"/>
      <c r="JHD34" s="128"/>
      <c r="JHE34" s="128"/>
      <c r="JHF34" s="128"/>
      <c r="JHG34" s="128"/>
      <c r="JHH34" s="128"/>
      <c r="JHI34" s="128"/>
      <c r="JHJ34" s="128"/>
      <c r="JHK34" s="128"/>
      <c r="JHL34" s="128"/>
      <c r="JHM34" s="128"/>
      <c r="JHN34" s="128"/>
      <c r="JHO34" s="128"/>
      <c r="JHP34" s="128"/>
      <c r="JHQ34" s="128"/>
      <c r="JHR34" s="128"/>
      <c r="JHS34" s="128"/>
      <c r="JHT34" s="128"/>
      <c r="JHU34" s="128"/>
      <c r="JHV34" s="128"/>
      <c r="JHW34" s="128"/>
      <c r="JHX34" s="128"/>
      <c r="JHY34" s="128"/>
      <c r="JHZ34" s="128"/>
      <c r="JIA34" s="128"/>
      <c r="JIB34" s="128"/>
      <c r="JIC34" s="128"/>
      <c r="JID34" s="128"/>
      <c r="JIE34" s="128"/>
      <c r="JIF34" s="128"/>
      <c r="JIG34" s="128"/>
      <c r="JIH34" s="128"/>
      <c r="JII34" s="128"/>
      <c r="JIJ34" s="128"/>
      <c r="JIK34" s="128"/>
      <c r="JIL34" s="128"/>
      <c r="JIM34" s="128"/>
      <c r="JIN34" s="128"/>
      <c r="JIO34" s="128"/>
      <c r="JIP34" s="128"/>
      <c r="JIQ34" s="128"/>
      <c r="JIR34" s="128"/>
      <c r="JIS34" s="128"/>
      <c r="JIT34" s="128"/>
      <c r="JIU34" s="128"/>
      <c r="JIV34" s="128"/>
      <c r="JIW34" s="128"/>
      <c r="JIX34" s="128"/>
      <c r="JIY34" s="128"/>
      <c r="JIZ34" s="128"/>
      <c r="JJA34" s="128"/>
      <c r="JJB34" s="128"/>
      <c r="JJC34" s="128"/>
      <c r="JJD34" s="128"/>
      <c r="JJE34" s="128"/>
      <c r="JJF34" s="128"/>
      <c r="JJG34" s="128"/>
      <c r="JJH34" s="128"/>
      <c r="JJI34" s="128"/>
      <c r="JJJ34" s="128"/>
      <c r="JJK34" s="128"/>
      <c r="JJL34" s="128"/>
      <c r="JJM34" s="128"/>
      <c r="JJN34" s="128"/>
      <c r="JJO34" s="128"/>
      <c r="JJP34" s="128"/>
      <c r="JJQ34" s="128"/>
      <c r="JJR34" s="128"/>
      <c r="JJS34" s="128"/>
      <c r="JJT34" s="128"/>
      <c r="JJU34" s="128"/>
      <c r="JJV34" s="128"/>
      <c r="JJW34" s="128"/>
      <c r="JJX34" s="128"/>
      <c r="JJY34" s="128"/>
      <c r="JJZ34" s="128"/>
      <c r="JKA34" s="128"/>
      <c r="JKB34" s="128"/>
      <c r="JKC34" s="128"/>
      <c r="JKD34" s="128"/>
      <c r="JKE34" s="128"/>
      <c r="JKF34" s="128"/>
      <c r="JKG34" s="128"/>
      <c r="JKH34" s="128"/>
      <c r="JKI34" s="128"/>
      <c r="JKJ34" s="128"/>
      <c r="JKK34" s="128"/>
      <c r="JKL34" s="128"/>
      <c r="JKM34" s="128"/>
      <c r="JKN34" s="128"/>
      <c r="JKO34" s="128"/>
      <c r="JKP34" s="128"/>
      <c r="JKQ34" s="128"/>
      <c r="JKR34" s="128"/>
      <c r="JKS34" s="128"/>
      <c r="JKT34" s="128"/>
      <c r="JKU34" s="128"/>
      <c r="JKV34" s="128"/>
      <c r="JKW34" s="128"/>
      <c r="JKX34" s="128"/>
      <c r="JKY34" s="128"/>
      <c r="JKZ34" s="128"/>
      <c r="JLA34" s="128"/>
      <c r="JLB34" s="128"/>
      <c r="JLC34" s="128"/>
      <c r="JLD34" s="128"/>
      <c r="JLE34" s="128"/>
      <c r="JLF34" s="128"/>
      <c r="JLG34" s="128"/>
      <c r="JLH34" s="128"/>
      <c r="JLI34" s="128"/>
      <c r="JLJ34" s="128"/>
      <c r="JLK34" s="128"/>
      <c r="JLL34" s="128"/>
      <c r="JLM34" s="128"/>
      <c r="JLN34" s="128"/>
      <c r="JLO34" s="128"/>
      <c r="JLP34" s="128"/>
      <c r="JLQ34" s="128"/>
      <c r="JLR34" s="128"/>
      <c r="JLS34" s="128"/>
      <c r="JLT34" s="128"/>
      <c r="JLU34" s="128"/>
      <c r="JLV34" s="128"/>
      <c r="JLW34" s="128"/>
      <c r="JLX34" s="128"/>
      <c r="JLY34" s="128"/>
      <c r="JLZ34" s="128"/>
      <c r="JMA34" s="128"/>
      <c r="JMB34" s="128"/>
      <c r="JMC34" s="128"/>
      <c r="JMD34" s="128"/>
      <c r="JME34" s="128"/>
      <c r="JMF34" s="128"/>
      <c r="JMG34" s="128"/>
      <c r="JMH34" s="128"/>
      <c r="JMI34" s="128"/>
      <c r="JMJ34" s="128"/>
      <c r="JMK34" s="128"/>
      <c r="JML34" s="128"/>
      <c r="JMM34" s="128"/>
      <c r="JMN34" s="128"/>
      <c r="JMO34" s="128"/>
      <c r="JMP34" s="128"/>
      <c r="JMQ34" s="128"/>
      <c r="JMR34" s="128"/>
      <c r="JMS34" s="128"/>
      <c r="JMT34" s="128"/>
      <c r="JMU34" s="128"/>
      <c r="JMV34" s="128"/>
      <c r="JMW34" s="128"/>
      <c r="JMX34" s="128"/>
      <c r="JMY34" s="128"/>
      <c r="JMZ34" s="128"/>
      <c r="JNA34" s="128"/>
      <c r="JNB34" s="128"/>
      <c r="JNC34" s="128"/>
      <c r="JND34" s="128"/>
      <c r="JNE34" s="128"/>
      <c r="JNF34" s="128"/>
      <c r="JNG34" s="128"/>
      <c r="JNH34" s="128"/>
      <c r="JNI34" s="128"/>
      <c r="JNJ34" s="128"/>
      <c r="JNK34" s="128"/>
      <c r="JNL34" s="128"/>
      <c r="JNM34" s="128"/>
      <c r="JNN34" s="128"/>
      <c r="JNO34" s="128"/>
      <c r="JNP34" s="128"/>
      <c r="JNQ34" s="128"/>
      <c r="JNR34" s="128"/>
      <c r="JNS34" s="128"/>
      <c r="JNT34" s="128"/>
      <c r="JNU34" s="128"/>
      <c r="JNV34" s="128"/>
      <c r="JNW34" s="128"/>
      <c r="JNX34" s="128"/>
      <c r="JNY34" s="128"/>
      <c r="JNZ34" s="128"/>
      <c r="JOA34" s="128"/>
      <c r="JOB34" s="128"/>
      <c r="JOC34" s="128"/>
      <c r="JOD34" s="128"/>
      <c r="JOE34" s="128"/>
      <c r="JOF34" s="128"/>
      <c r="JOG34" s="128"/>
      <c r="JOH34" s="128"/>
      <c r="JOI34" s="128"/>
      <c r="JOJ34" s="128"/>
      <c r="JOK34" s="128"/>
      <c r="JOL34" s="128"/>
      <c r="JOM34" s="128"/>
      <c r="JON34" s="128"/>
      <c r="JOO34" s="128"/>
      <c r="JOP34" s="128"/>
      <c r="JOQ34" s="128"/>
      <c r="JOR34" s="128"/>
      <c r="JOS34" s="128"/>
      <c r="JOT34" s="128"/>
      <c r="JOU34" s="128"/>
      <c r="JOV34" s="128"/>
      <c r="JOW34" s="128"/>
      <c r="JOX34" s="128"/>
      <c r="JOY34" s="128"/>
      <c r="JOZ34" s="128"/>
      <c r="JPA34" s="128"/>
      <c r="JPB34" s="128"/>
      <c r="JPC34" s="128"/>
      <c r="JPD34" s="128"/>
      <c r="JPE34" s="128"/>
      <c r="JPF34" s="128"/>
      <c r="JPG34" s="128"/>
      <c r="JPH34" s="128"/>
      <c r="JPI34" s="128"/>
      <c r="JPJ34" s="128"/>
      <c r="JPK34" s="128"/>
      <c r="JPL34" s="128"/>
      <c r="JPM34" s="128"/>
      <c r="JPN34" s="128"/>
      <c r="JPO34" s="128"/>
      <c r="JPP34" s="128"/>
      <c r="JPQ34" s="128"/>
      <c r="JPR34" s="128"/>
      <c r="JPS34" s="128"/>
      <c r="JPT34" s="128"/>
      <c r="JPU34" s="128"/>
      <c r="JPV34" s="128"/>
      <c r="JPW34" s="128"/>
      <c r="JPX34" s="128"/>
      <c r="JPY34" s="128"/>
      <c r="JPZ34" s="128"/>
      <c r="JQA34" s="128"/>
      <c r="JQB34" s="128"/>
      <c r="JQC34" s="128"/>
      <c r="JQD34" s="128"/>
      <c r="JQE34" s="128"/>
      <c r="JQF34" s="128"/>
      <c r="JQG34" s="128"/>
      <c r="JQH34" s="128"/>
      <c r="JQI34" s="128"/>
      <c r="JQJ34" s="128"/>
      <c r="JQK34" s="128"/>
      <c r="JQL34" s="128"/>
      <c r="JQM34" s="128"/>
      <c r="JQN34" s="128"/>
      <c r="JQO34" s="128"/>
      <c r="JQP34" s="128"/>
      <c r="JQQ34" s="128"/>
      <c r="JQR34" s="128"/>
      <c r="JQS34" s="128"/>
      <c r="JQT34" s="128"/>
      <c r="JQU34" s="128"/>
      <c r="JQV34" s="128"/>
      <c r="JQW34" s="128"/>
      <c r="JQX34" s="128"/>
      <c r="JQY34" s="128"/>
      <c r="JQZ34" s="128"/>
      <c r="JRA34" s="128"/>
      <c r="JRB34" s="128"/>
      <c r="JRC34" s="128"/>
      <c r="JRD34" s="128"/>
      <c r="JRE34" s="128"/>
      <c r="JRF34" s="128"/>
      <c r="JRG34" s="128"/>
      <c r="JRH34" s="128"/>
      <c r="JRI34" s="128"/>
      <c r="JRJ34" s="128"/>
      <c r="JRK34" s="128"/>
      <c r="JRL34" s="128"/>
      <c r="JRM34" s="128"/>
      <c r="JRN34" s="128"/>
      <c r="JRO34" s="128"/>
      <c r="JRP34" s="128"/>
      <c r="JRQ34" s="128"/>
      <c r="JRR34" s="128"/>
      <c r="JRS34" s="128"/>
      <c r="JRT34" s="128"/>
      <c r="JRU34" s="128"/>
      <c r="JRV34" s="128"/>
      <c r="JRW34" s="128"/>
      <c r="JRX34" s="128"/>
      <c r="JRY34" s="128"/>
      <c r="JRZ34" s="128"/>
      <c r="JSA34" s="128"/>
      <c r="JSB34" s="128"/>
      <c r="JSC34" s="128"/>
      <c r="JSD34" s="128"/>
      <c r="JSE34" s="128"/>
      <c r="JSF34" s="128"/>
      <c r="JSG34" s="128"/>
      <c r="JSH34" s="128"/>
      <c r="JSI34" s="128"/>
      <c r="JSJ34" s="128"/>
      <c r="JSK34" s="128"/>
      <c r="JSL34" s="128"/>
      <c r="JSM34" s="128"/>
      <c r="JSN34" s="128"/>
      <c r="JSO34" s="128"/>
      <c r="JSP34" s="128"/>
      <c r="JSQ34" s="128"/>
      <c r="JSR34" s="128"/>
      <c r="JSS34" s="128"/>
      <c r="JST34" s="128"/>
      <c r="JSU34" s="128"/>
      <c r="JSV34" s="128"/>
      <c r="JSW34" s="128"/>
      <c r="JSX34" s="128"/>
      <c r="JSY34" s="128"/>
      <c r="JSZ34" s="128"/>
      <c r="JTA34" s="128"/>
      <c r="JTB34" s="128"/>
      <c r="JTC34" s="128"/>
      <c r="JTD34" s="128"/>
      <c r="JTE34" s="128"/>
      <c r="JTF34" s="128"/>
      <c r="JTG34" s="128"/>
      <c r="JTH34" s="128"/>
      <c r="JTI34" s="128"/>
      <c r="JTJ34" s="128"/>
      <c r="JTK34" s="128"/>
      <c r="JTL34" s="128"/>
      <c r="JTM34" s="128"/>
      <c r="JTN34" s="128"/>
      <c r="JTO34" s="128"/>
      <c r="JTP34" s="128"/>
      <c r="JTQ34" s="128"/>
      <c r="JTR34" s="128"/>
      <c r="JTS34" s="128"/>
      <c r="JTT34" s="128"/>
      <c r="JTU34" s="128"/>
      <c r="JTV34" s="128"/>
      <c r="JTW34" s="128"/>
      <c r="JTX34" s="128"/>
      <c r="JTY34" s="128"/>
      <c r="JTZ34" s="128"/>
      <c r="JUA34" s="128"/>
      <c r="JUB34" s="128"/>
      <c r="JUC34" s="128"/>
      <c r="JUD34" s="128"/>
      <c r="JUE34" s="128"/>
      <c r="JUF34" s="128"/>
      <c r="JUG34" s="128"/>
      <c r="JUH34" s="128"/>
      <c r="JUI34" s="128"/>
      <c r="JUJ34" s="128"/>
      <c r="JUK34" s="128"/>
      <c r="JUL34" s="128"/>
      <c r="JUM34" s="128"/>
      <c r="JUN34" s="128"/>
      <c r="JUO34" s="128"/>
      <c r="JUP34" s="128"/>
      <c r="JUQ34" s="128"/>
      <c r="JUR34" s="128"/>
      <c r="JUS34" s="128"/>
      <c r="JUT34" s="128"/>
      <c r="JUU34" s="128"/>
      <c r="JUV34" s="128"/>
      <c r="JUW34" s="128"/>
      <c r="JUX34" s="128"/>
      <c r="JUY34" s="128"/>
      <c r="JUZ34" s="128"/>
      <c r="JVA34" s="128"/>
      <c r="JVB34" s="128"/>
      <c r="JVC34" s="128"/>
      <c r="JVD34" s="128"/>
      <c r="JVE34" s="128"/>
      <c r="JVF34" s="128"/>
      <c r="JVG34" s="128"/>
      <c r="JVH34" s="128"/>
      <c r="JVI34" s="128"/>
      <c r="JVJ34" s="128"/>
      <c r="JVK34" s="128"/>
      <c r="JVL34" s="128"/>
      <c r="JVM34" s="128"/>
      <c r="JVN34" s="128"/>
      <c r="JVO34" s="128"/>
      <c r="JVP34" s="128"/>
      <c r="JVQ34" s="128"/>
      <c r="JVR34" s="128"/>
      <c r="JVS34" s="128"/>
      <c r="JVT34" s="128"/>
      <c r="JVU34" s="128"/>
      <c r="JVV34" s="128"/>
      <c r="JVW34" s="128"/>
      <c r="JVX34" s="128"/>
      <c r="JVY34" s="128"/>
      <c r="JVZ34" s="128"/>
      <c r="JWA34" s="128"/>
      <c r="JWB34" s="128"/>
      <c r="JWC34" s="128"/>
      <c r="JWD34" s="128"/>
      <c r="JWE34" s="128"/>
      <c r="JWF34" s="128"/>
      <c r="JWG34" s="128"/>
      <c r="JWH34" s="128"/>
      <c r="JWI34" s="128"/>
      <c r="JWJ34" s="128"/>
      <c r="JWK34" s="128"/>
      <c r="JWL34" s="128"/>
      <c r="JWM34" s="128"/>
      <c r="JWN34" s="128"/>
      <c r="JWO34" s="128"/>
      <c r="JWP34" s="128"/>
      <c r="JWQ34" s="128"/>
      <c r="JWR34" s="128"/>
      <c r="JWS34" s="128"/>
      <c r="JWT34" s="128"/>
      <c r="JWU34" s="128"/>
      <c r="JWV34" s="128"/>
      <c r="JWW34" s="128"/>
      <c r="JWX34" s="128"/>
      <c r="JWY34" s="128"/>
      <c r="JWZ34" s="128"/>
      <c r="JXA34" s="128"/>
      <c r="JXB34" s="128"/>
      <c r="JXC34" s="128"/>
      <c r="JXD34" s="128"/>
      <c r="JXE34" s="128"/>
      <c r="JXF34" s="128"/>
      <c r="JXG34" s="128"/>
      <c r="JXH34" s="128"/>
      <c r="JXI34" s="128"/>
      <c r="JXJ34" s="128"/>
      <c r="JXK34" s="128"/>
      <c r="JXL34" s="128"/>
      <c r="JXM34" s="128"/>
      <c r="JXN34" s="128"/>
      <c r="JXO34" s="128"/>
      <c r="JXP34" s="128"/>
      <c r="JXQ34" s="128"/>
      <c r="JXR34" s="128"/>
      <c r="JXS34" s="128"/>
      <c r="JXT34" s="128"/>
      <c r="JXU34" s="128"/>
      <c r="JXV34" s="128"/>
      <c r="JXW34" s="128"/>
      <c r="JXX34" s="128"/>
      <c r="JXY34" s="128"/>
      <c r="JXZ34" s="128"/>
      <c r="JYA34" s="128"/>
      <c r="JYB34" s="128"/>
      <c r="JYC34" s="128"/>
      <c r="JYD34" s="128"/>
      <c r="JYE34" s="128"/>
      <c r="JYF34" s="128"/>
      <c r="JYG34" s="128"/>
      <c r="JYH34" s="128"/>
      <c r="JYI34" s="128"/>
      <c r="JYJ34" s="128"/>
      <c r="JYK34" s="128"/>
      <c r="JYL34" s="128"/>
      <c r="JYM34" s="128"/>
      <c r="JYN34" s="128"/>
      <c r="JYO34" s="128"/>
      <c r="JYP34" s="128"/>
      <c r="JYQ34" s="128"/>
      <c r="JYR34" s="128"/>
      <c r="JYS34" s="128"/>
      <c r="JYT34" s="128"/>
      <c r="JYU34" s="128"/>
      <c r="JYV34" s="128"/>
      <c r="JYW34" s="128"/>
      <c r="JYX34" s="128"/>
      <c r="JYY34" s="128"/>
      <c r="JYZ34" s="128"/>
      <c r="JZA34" s="128"/>
      <c r="JZB34" s="128"/>
      <c r="JZC34" s="128"/>
      <c r="JZD34" s="128"/>
      <c r="JZE34" s="128"/>
      <c r="JZF34" s="128"/>
      <c r="JZG34" s="128"/>
      <c r="JZH34" s="128"/>
      <c r="JZI34" s="128"/>
      <c r="JZJ34" s="128"/>
      <c r="JZK34" s="128"/>
      <c r="JZL34" s="128"/>
      <c r="JZM34" s="128"/>
      <c r="JZN34" s="128"/>
      <c r="JZO34" s="128"/>
      <c r="JZP34" s="128"/>
      <c r="JZQ34" s="128"/>
      <c r="JZR34" s="128"/>
      <c r="JZS34" s="128"/>
      <c r="JZT34" s="128"/>
      <c r="JZU34" s="128"/>
      <c r="JZV34" s="128"/>
      <c r="JZW34" s="128"/>
      <c r="JZX34" s="128"/>
      <c r="JZY34" s="128"/>
      <c r="JZZ34" s="128"/>
      <c r="KAA34" s="128"/>
      <c r="KAB34" s="128"/>
      <c r="KAC34" s="128"/>
      <c r="KAD34" s="128"/>
      <c r="KAE34" s="128"/>
      <c r="KAF34" s="128"/>
      <c r="KAG34" s="128"/>
      <c r="KAH34" s="128"/>
      <c r="KAI34" s="128"/>
      <c r="KAJ34" s="128"/>
      <c r="KAK34" s="128"/>
      <c r="KAL34" s="128"/>
      <c r="KAM34" s="128"/>
      <c r="KAN34" s="128"/>
      <c r="KAO34" s="128"/>
      <c r="KAP34" s="128"/>
      <c r="KAQ34" s="128"/>
      <c r="KAR34" s="128"/>
      <c r="KAS34" s="128"/>
      <c r="KAT34" s="128"/>
      <c r="KAU34" s="128"/>
      <c r="KAV34" s="128"/>
      <c r="KAW34" s="128"/>
      <c r="KAX34" s="128"/>
      <c r="KAY34" s="128"/>
      <c r="KAZ34" s="128"/>
      <c r="KBA34" s="128"/>
      <c r="KBB34" s="128"/>
      <c r="KBC34" s="128"/>
      <c r="KBD34" s="128"/>
      <c r="KBE34" s="128"/>
      <c r="KBF34" s="128"/>
      <c r="KBG34" s="128"/>
      <c r="KBH34" s="128"/>
      <c r="KBI34" s="128"/>
      <c r="KBJ34" s="128"/>
      <c r="KBK34" s="128"/>
      <c r="KBL34" s="128"/>
      <c r="KBM34" s="128"/>
      <c r="KBN34" s="128"/>
      <c r="KBO34" s="128"/>
      <c r="KBP34" s="128"/>
      <c r="KBQ34" s="128"/>
      <c r="KBR34" s="128"/>
      <c r="KBS34" s="128"/>
      <c r="KBT34" s="128"/>
      <c r="KBU34" s="128"/>
      <c r="KBV34" s="128"/>
      <c r="KBW34" s="128"/>
      <c r="KBX34" s="128"/>
      <c r="KBY34" s="128"/>
      <c r="KBZ34" s="128"/>
      <c r="KCA34" s="128"/>
      <c r="KCB34" s="128"/>
      <c r="KCC34" s="128"/>
      <c r="KCD34" s="128"/>
      <c r="KCE34" s="128"/>
      <c r="KCF34" s="128"/>
      <c r="KCG34" s="128"/>
      <c r="KCH34" s="128"/>
      <c r="KCI34" s="128"/>
      <c r="KCJ34" s="128"/>
      <c r="KCK34" s="128"/>
      <c r="KCL34" s="128"/>
      <c r="KCM34" s="128"/>
      <c r="KCN34" s="128"/>
      <c r="KCO34" s="128"/>
      <c r="KCP34" s="128"/>
      <c r="KCQ34" s="128"/>
      <c r="KCR34" s="128"/>
      <c r="KCS34" s="128"/>
      <c r="KCT34" s="128"/>
      <c r="KCU34" s="128"/>
      <c r="KCV34" s="128"/>
      <c r="KCW34" s="128"/>
      <c r="KCX34" s="128"/>
      <c r="KCY34" s="128"/>
      <c r="KCZ34" s="128"/>
      <c r="KDA34" s="128"/>
      <c r="KDB34" s="128"/>
      <c r="KDC34" s="128"/>
      <c r="KDD34" s="128"/>
      <c r="KDE34" s="128"/>
      <c r="KDF34" s="128"/>
      <c r="KDG34" s="128"/>
      <c r="KDH34" s="128"/>
      <c r="KDI34" s="128"/>
      <c r="KDJ34" s="128"/>
      <c r="KDK34" s="128"/>
      <c r="KDL34" s="128"/>
      <c r="KDM34" s="128"/>
      <c r="KDN34" s="128"/>
      <c r="KDO34" s="128"/>
      <c r="KDP34" s="128"/>
      <c r="KDQ34" s="128"/>
      <c r="KDR34" s="128"/>
      <c r="KDS34" s="128"/>
      <c r="KDT34" s="128"/>
      <c r="KDU34" s="128"/>
      <c r="KDV34" s="128"/>
      <c r="KDW34" s="128"/>
      <c r="KDX34" s="128"/>
      <c r="KDY34" s="128"/>
      <c r="KDZ34" s="128"/>
      <c r="KEA34" s="128"/>
      <c r="KEB34" s="128"/>
      <c r="KEC34" s="128"/>
      <c r="KED34" s="128"/>
      <c r="KEE34" s="128"/>
      <c r="KEF34" s="128"/>
      <c r="KEG34" s="128"/>
      <c r="KEH34" s="128"/>
      <c r="KEI34" s="128"/>
      <c r="KEJ34" s="128"/>
      <c r="KEK34" s="128"/>
      <c r="KEL34" s="128"/>
      <c r="KEM34" s="128"/>
      <c r="KEN34" s="128"/>
      <c r="KEO34" s="128"/>
      <c r="KEP34" s="128"/>
      <c r="KEQ34" s="128"/>
      <c r="KER34" s="128"/>
      <c r="KES34" s="128"/>
      <c r="KET34" s="128"/>
      <c r="KEU34" s="128"/>
      <c r="KEV34" s="128"/>
      <c r="KEW34" s="128"/>
      <c r="KEX34" s="128"/>
      <c r="KEY34" s="128"/>
      <c r="KEZ34" s="128"/>
      <c r="KFA34" s="128"/>
      <c r="KFB34" s="128"/>
      <c r="KFC34" s="128"/>
      <c r="KFD34" s="128"/>
      <c r="KFE34" s="128"/>
      <c r="KFF34" s="128"/>
      <c r="KFG34" s="128"/>
      <c r="KFH34" s="128"/>
      <c r="KFI34" s="128"/>
      <c r="KFJ34" s="128"/>
      <c r="KFK34" s="128"/>
      <c r="KFL34" s="128"/>
      <c r="KFM34" s="128"/>
      <c r="KFN34" s="128"/>
      <c r="KFO34" s="128"/>
      <c r="KFP34" s="128"/>
      <c r="KFQ34" s="128"/>
      <c r="KFR34" s="128"/>
      <c r="KFS34" s="128"/>
      <c r="KFT34" s="128"/>
      <c r="KFU34" s="128"/>
      <c r="KFV34" s="128"/>
      <c r="KFW34" s="128"/>
      <c r="KFX34" s="128"/>
      <c r="KFY34" s="128"/>
      <c r="KFZ34" s="128"/>
      <c r="KGA34" s="128"/>
      <c r="KGB34" s="128"/>
      <c r="KGC34" s="128"/>
      <c r="KGD34" s="128"/>
      <c r="KGE34" s="128"/>
      <c r="KGF34" s="128"/>
      <c r="KGG34" s="128"/>
      <c r="KGH34" s="128"/>
      <c r="KGI34" s="128"/>
      <c r="KGJ34" s="128"/>
      <c r="KGK34" s="128"/>
      <c r="KGL34" s="128"/>
      <c r="KGM34" s="128"/>
      <c r="KGN34" s="128"/>
      <c r="KGO34" s="128"/>
      <c r="KGP34" s="128"/>
      <c r="KGQ34" s="128"/>
      <c r="KGR34" s="128"/>
      <c r="KGS34" s="128"/>
      <c r="KGT34" s="128"/>
      <c r="KGU34" s="128"/>
      <c r="KGV34" s="128"/>
      <c r="KGW34" s="128"/>
      <c r="KGX34" s="128"/>
      <c r="KGY34" s="128"/>
      <c r="KGZ34" s="128"/>
      <c r="KHA34" s="128"/>
      <c r="KHB34" s="128"/>
      <c r="KHC34" s="128"/>
      <c r="KHD34" s="128"/>
      <c r="KHE34" s="128"/>
      <c r="KHF34" s="128"/>
      <c r="KHG34" s="128"/>
      <c r="KHH34" s="128"/>
      <c r="KHI34" s="128"/>
      <c r="KHJ34" s="128"/>
      <c r="KHK34" s="128"/>
      <c r="KHL34" s="128"/>
      <c r="KHM34" s="128"/>
      <c r="KHN34" s="128"/>
      <c r="KHO34" s="128"/>
      <c r="KHP34" s="128"/>
      <c r="KHQ34" s="128"/>
      <c r="KHR34" s="128"/>
      <c r="KHS34" s="128"/>
      <c r="KHT34" s="128"/>
      <c r="KHU34" s="128"/>
      <c r="KHV34" s="128"/>
      <c r="KHW34" s="128"/>
      <c r="KHX34" s="128"/>
      <c r="KHY34" s="128"/>
      <c r="KHZ34" s="128"/>
      <c r="KIA34" s="128"/>
      <c r="KIB34" s="128"/>
      <c r="KIC34" s="128"/>
      <c r="KID34" s="128"/>
      <c r="KIE34" s="128"/>
      <c r="KIF34" s="128"/>
      <c r="KIG34" s="128"/>
      <c r="KIH34" s="128"/>
      <c r="KII34" s="128"/>
      <c r="KIJ34" s="128"/>
      <c r="KIK34" s="128"/>
      <c r="KIL34" s="128"/>
      <c r="KIM34" s="128"/>
      <c r="KIN34" s="128"/>
      <c r="KIO34" s="128"/>
      <c r="KIP34" s="128"/>
      <c r="KIQ34" s="128"/>
      <c r="KIR34" s="128"/>
      <c r="KIS34" s="128"/>
      <c r="KIT34" s="128"/>
      <c r="KIU34" s="128"/>
      <c r="KIV34" s="128"/>
      <c r="KIW34" s="128"/>
      <c r="KIX34" s="128"/>
      <c r="KIY34" s="128"/>
      <c r="KIZ34" s="128"/>
      <c r="KJA34" s="128"/>
      <c r="KJB34" s="128"/>
      <c r="KJC34" s="128"/>
      <c r="KJD34" s="128"/>
      <c r="KJE34" s="128"/>
      <c r="KJF34" s="128"/>
      <c r="KJG34" s="128"/>
      <c r="KJH34" s="128"/>
      <c r="KJI34" s="128"/>
      <c r="KJJ34" s="128"/>
      <c r="KJK34" s="128"/>
      <c r="KJL34" s="128"/>
      <c r="KJM34" s="128"/>
      <c r="KJN34" s="128"/>
      <c r="KJO34" s="128"/>
      <c r="KJP34" s="128"/>
      <c r="KJQ34" s="128"/>
      <c r="KJR34" s="128"/>
      <c r="KJS34" s="128"/>
      <c r="KJT34" s="128"/>
      <c r="KJU34" s="128"/>
      <c r="KJV34" s="128"/>
      <c r="KJW34" s="128"/>
      <c r="KJX34" s="128"/>
      <c r="KJY34" s="128"/>
      <c r="KJZ34" s="128"/>
      <c r="KKA34" s="128"/>
      <c r="KKB34" s="128"/>
      <c r="KKC34" s="128"/>
      <c r="KKD34" s="128"/>
      <c r="KKE34" s="128"/>
      <c r="KKF34" s="128"/>
      <c r="KKG34" s="128"/>
      <c r="KKH34" s="128"/>
      <c r="KKI34" s="128"/>
      <c r="KKJ34" s="128"/>
      <c r="KKK34" s="128"/>
      <c r="KKL34" s="128"/>
      <c r="KKM34" s="128"/>
      <c r="KKN34" s="128"/>
      <c r="KKO34" s="128"/>
      <c r="KKP34" s="128"/>
      <c r="KKQ34" s="128"/>
      <c r="KKR34" s="128"/>
      <c r="KKS34" s="128"/>
      <c r="KKT34" s="128"/>
      <c r="KKU34" s="128"/>
      <c r="KKV34" s="128"/>
      <c r="KKW34" s="128"/>
      <c r="KKX34" s="128"/>
      <c r="KKY34" s="128"/>
      <c r="KKZ34" s="128"/>
      <c r="KLA34" s="128"/>
      <c r="KLB34" s="128"/>
      <c r="KLC34" s="128"/>
      <c r="KLD34" s="128"/>
      <c r="KLE34" s="128"/>
      <c r="KLF34" s="128"/>
      <c r="KLG34" s="128"/>
      <c r="KLH34" s="128"/>
      <c r="KLI34" s="128"/>
      <c r="KLJ34" s="128"/>
      <c r="KLK34" s="128"/>
      <c r="KLL34" s="128"/>
      <c r="KLM34" s="128"/>
      <c r="KLN34" s="128"/>
      <c r="KLO34" s="128"/>
      <c r="KLP34" s="128"/>
      <c r="KLQ34" s="128"/>
      <c r="KLR34" s="128"/>
      <c r="KLS34" s="128"/>
      <c r="KLT34" s="128"/>
      <c r="KLU34" s="128"/>
      <c r="KLV34" s="128"/>
      <c r="KLW34" s="128"/>
      <c r="KLX34" s="128"/>
      <c r="KLY34" s="128"/>
      <c r="KLZ34" s="128"/>
      <c r="KMA34" s="128"/>
      <c r="KMB34" s="128"/>
      <c r="KMC34" s="128"/>
      <c r="KMD34" s="128"/>
      <c r="KME34" s="128"/>
      <c r="KMF34" s="128"/>
      <c r="KMG34" s="128"/>
      <c r="KMH34" s="128"/>
      <c r="KMI34" s="128"/>
      <c r="KMJ34" s="128"/>
      <c r="KMK34" s="128"/>
      <c r="KML34" s="128"/>
      <c r="KMM34" s="128"/>
      <c r="KMN34" s="128"/>
      <c r="KMO34" s="128"/>
      <c r="KMP34" s="128"/>
      <c r="KMQ34" s="128"/>
      <c r="KMR34" s="128"/>
      <c r="KMS34" s="128"/>
      <c r="KMT34" s="128"/>
      <c r="KMU34" s="128"/>
      <c r="KMV34" s="128"/>
      <c r="KMW34" s="128"/>
      <c r="KMX34" s="128"/>
      <c r="KMY34" s="128"/>
      <c r="KMZ34" s="128"/>
      <c r="KNA34" s="128"/>
      <c r="KNB34" s="128"/>
      <c r="KNC34" s="128"/>
      <c r="KND34" s="128"/>
      <c r="KNE34" s="128"/>
      <c r="KNF34" s="128"/>
      <c r="KNG34" s="128"/>
      <c r="KNH34" s="128"/>
      <c r="KNI34" s="128"/>
      <c r="KNJ34" s="128"/>
      <c r="KNK34" s="128"/>
      <c r="KNL34" s="128"/>
      <c r="KNM34" s="128"/>
      <c r="KNN34" s="128"/>
      <c r="KNO34" s="128"/>
      <c r="KNP34" s="128"/>
      <c r="KNQ34" s="128"/>
      <c r="KNR34" s="128"/>
      <c r="KNS34" s="128"/>
      <c r="KNT34" s="128"/>
      <c r="KNU34" s="128"/>
      <c r="KNV34" s="128"/>
      <c r="KNW34" s="128"/>
      <c r="KNX34" s="128"/>
      <c r="KNY34" s="128"/>
      <c r="KNZ34" s="128"/>
      <c r="KOA34" s="128"/>
      <c r="KOB34" s="128"/>
      <c r="KOC34" s="128"/>
      <c r="KOD34" s="128"/>
      <c r="KOE34" s="128"/>
      <c r="KOF34" s="128"/>
      <c r="KOG34" s="128"/>
      <c r="KOH34" s="128"/>
      <c r="KOI34" s="128"/>
      <c r="KOJ34" s="128"/>
      <c r="KOK34" s="128"/>
      <c r="KOL34" s="128"/>
      <c r="KOM34" s="128"/>
      <c r="KON34" s="128"/>
      <c r="KOO34" s="128"/>
      <c r="KOP34" s="128"/>
      <c r="KOQ34" s="128"/>
      <c r="KOR34" s="128"/>
      <c r="KOS34" s="128"/>
      <c r="KOT34" s="128"/>
      <c r="KOU34" s="128"/>
      <c r="KOV34" s="128"/>
      <c r="KOW34" s="128"/>
      <c r="KOX34" s="128"/>
      <c r="KOY34" s="128"/>
      <c r="KOZ34" s="128"/>
      <c r="KPA34" s="128"/>
      <c r="KPB34" s="128"/>
      <c r="KPC34" s="128"/>
      <c r="KPD34" s="128"/>
      <c r="KPE34" s="128"/>
      <c r="KPF34" s="128"/>
      <c r="KPG34" s="128"/>
      <c r="KPH34" s="128"/>
      <c r="KPI34" s="128"/>
      <c r="KPJ34" s="128"/>
      <c r="KPK34" s="128"/>
      <c r="KPL34" s="128"/>
      <c r="KPM34" s="128"/>
      <c r="KPN34" s="128"/>
      <c r="KPO34" s="128"/>
      <c r="KPP34" s="128"/>
      <c r="KPQ34" s="128"/>
      <c r="KPR34" s="128"/>
      <c r="KPS34" s="128"/>
      <c r="KPT34" s="128"/>
      <c r="KPU34" s="128"/>
      <c r="KPV34" s="128"/>
      <c r="KPW34" s="128"/>
      <c r="KPX34" s="128"/>
      <c r="KPY34" s="128"/>
      <c r="KPZ34" s="128"/>
      <c r="KQA34" s="128"/>
      <c r="KQB34" s="128"/>
      <c r="KQC34" s="128"/>
      <c r="KQD34" s="128"/>
      <c r="KQE34" s="128"/>
      <c r="KQF34" s="128"/>
      <c r="KQG34" s="128"/>
      <c r="KQH34" s="128"/>
      <c r="KQI34" s="128"/>
      <c r="KQJ34" s="128"/>
      <c r="KQK34" s="128"/>
      <c r="KQL34" s="128"/>
      <c r="KQM34" s="128"/>
      <c r="KQN34" s="128"/>
      <c r="KQO34" s="128"/>
      <c r="KQP34" s="128"/>
      <c r="KQQ34" s="128"/>
      <c r="KQR34" s="128"/>
      <c r="KQS34" s="128"/>
      <c r="KQT34" s="128"/>
      <c r="KQU34" s="128"/>
      <c r="KQV34" s="128"/>
      <c r="KQW34" s="128"/>
      <c r="KQX34" s="128"/>
      <c r="KQY34" s="128"/>
      <c r="KQZ34" s="128"/>
      <c r="KRA34" s="128"/>
      <c r="KRB34" s="128"/>
      <c r="KRC34" s="128"/>
      <c r="KRD34" s="128"/>
      <c r="KRE34" s="128"/>
      <c r="KRF34" s="128"/>
      <c r="KRG34" s="128"/>
      <c r="KRH34" s="128"/>
      <c r="KRI34" s="128"/>
      <c r="KRJ34" s="128"/>
      <c r="KRK34" s="128"/>
      <c r="KRL34" s="128"/>
      <c r="KRM34" s="128"/>
      <c r="KRN34" s="128"/>
      <c r="KRO34" s="128"/>
      <c r="KRP34" s="128"/>
      <c r="KRQ34" s="128"/>
      <c r="KRR34" s="128"/>
      <c r="KRS34" s="128"/>
      <c r="KRT34" s="128"/>
      <c r="KRU34" s="128"/>
      <c r="KRV34" s="128"/>
      <c r="KRW34" s="128"/>
      <c r="KRX34" s="128"/>
      <c r="KRY34" s="128"/>
      <c r="KRZ34" s="128"/>
      <c r="KSA34" s="128"/>
      <c r="KSB34" s="128"/>
      <c r="KSC34" s="128"/>
      <c r="KSD34" s="128"/>
      <c r="KSE34" s="128"/>
      <c r="KSF34" s="128"/>
      <c r="KSG34" s="128"/>
      <c r="KSH34" s="128"/>
      <c r="KSI34" s="128"/>
      <c r="KSJ34" s="128"/>
      <c r="KSK34" s="128"/>
      <c r="KSL34" s="128"/>
      <c r="KSM34" s="128"/>
      <c r="KSN34" s="128"/>
      <c r="KSO34" s="128"/>
      <c r="KSP34" s="128"/>
      <c r="KSQ34" s="128"/>
      <c r="KSR34" s="128"/>
      <c r="KSS34" s="128"/>
      <c r="KST34" s="128"/>
      <c r="KSU34" s="128"/>
      <c r="KSV34" s="128"/>
      <c r="KSW34" s="128"/>
      <c r="KSX34" s="128"/>
      <c r="KSY34" s="128"/>
      <c r="KSZ34" s="128"/>
      <c r="KTA34" s="128"/>
      <c r="KTB34" s="128"/>
      <c r="KTC34" s="128"/>
      <c r="KTD34" s="128"/>
      <c r="KTE34" s="128"/>
      <c r="KTF34" s="128"/>
      <c r="KTG34" s="128"/>
      <c r="KTH34" s="128"/>
      <c r="KTI34" s="128"/>
      <c r="KTJ34" s="128"/>
      <c r="KTK34" s="128"/>
      <c r="KTL34" s="128"/>
      <c r="KTM34" s="128"/>
      <c r="KTN34" s="128"/>
      <c r="KTO34" s="128"/>
      <c r="KTP34" s="128"/>
      <c r="KTQ34" s="128"/>
      <c r="KTR34" s="128"/>
      <c r="KTS34" s="128"/>
      <c r="KTT34" s="128"/>
      <c r="KTU34" s="128"/>
      <c r="KTV34" s="128"/>
      <c r="KTW34" s="128"/>
      <c r="KTX34" s="128"/>
      <c r="KTY34" s="128"/>
      <c r="KTZ34" s="128"/>
      <c r="KUA34" s="128"/>
      <c r="KUB34" s="128"/>
      <c r="KUC34" s="128"/>
      <c r="KUD34" s="128"/>
      <c r="KUE34" s="128"/>
      <c r="KUF34" s="128"/>
      <c r="KUG34" s="128"/>
      <c r="KUH34" s="128"/>
      <c r="KUI34" s="128"/>
      <c r="KUJ34" s="128"/>
      <c r="KUK34" s="128"/>
      <c r="KUL34" s="128"/>
      <c r="KUM34" s="128"/>
      <c r="KUN34" s="128"/>
      <c r="KUO34" s="128"/>
      <c r="KUP34" s="128"/>
      <c r="KUQ34" s="128"/>
      <c r="KUR34" s="128"/>
      <c r="KUS34" s="128"/>
      <c r="KUT34" s="128"/>
      <c r="KUU34" s="128"/>
      <c r="KUV34" s="128"/>
      <c r="KUW34" s="128"/>
      <c r="KUX34" s="128"/>
      <c r="KUY34" s="128"/>
      <c r="KUZ34" s="128"/>
      <c r="KVA34" s="128"/>
      <c r="KVB34" s="128"/>
      <c r="KVC34" s="128"/>
      <c r="KVD34" s="128"/>
      <c r="KVE34" s="128"/>
      <c r="KVF34" s="128"/>
      <c r="KVG34" s="128"/>
      <c r="KVH34" s="128"/>
      <c r="KVI34" s="128"/>
      <c r="KVJ34" s="128"/>
      <c r="KVK34" s="128"/>
      <c r="KVL34" s="128"/>
      <c r="KVM34" s="128"/>
      <c r="KVN34" s="128"/>
      <c r="KVO34" s="128"/>
      <c r="KVP34" s="128"/>
      <c r="KVQ34" s="128"/>
      <c r="KVR34" s="128"/>
      <c r="KVS34" s="128"/>
      <c r="KVT34" s="128"/>
      <c r="KVU34" s="128"/>
      <c r="KVV34" s="128"/>
      <c r="KVW34" s="128"/>
      <c r="KVX34" s="128"/>
      <c r="KVY34" s="128"/>
      <c r="KVZ34" s="128"/>
      <c r="KWA34" s="128"/>
      <c r="KWB34" s="128"/>
      <c r="KWC34" s="128"/>
      <c r="KWD34" s="128"/>
      <c r="KWE34" s="128"/>
      <c r="KWF34" s="128"/>
      <c r="KWG34" s="128"/>
      <c r="KWH34" s="128"/>
      <c r="KWI34" s="128"/>
      <c r="KWJ34" s="128"/>
      <c r="KWK34" s="128"/>
      <c r="KWL34" s="128"/>
      <c r="KWM34" s="128"/>
      <c r="KWN34" s="128"/>
      <c r="KWO34" s="128"/>
      <c r="KWP34" s="128"/>
      <c r="KWQ34" s="128"/>
      <c r="KWR34" s="128"/>
      <c r="KWS34" s="128"/>
      <c r="KWT34" s="128"/>
      <c r="KWU34" s="128"/>
      <c r="KWV34" s="128"/>
      <c r="KWW34" s="128"/>
      <c r="KWX34" s="128"/>
      <c r="KWY34" s="128"/>
      <c r="KWZ34" s="128"/>
      <c r="KXA34" s="128"/>
      <c r="KXB34" s="128"/>
      <c r="KXC34" s="128"/>
      <c r="KXD34" s="128"/>
      <c r="KXE34" s="128"/>
      <c r="KXF34" s="128"/>
      <c r="KXG34" s="128"/>
      <c r="KXH34" s="128"/>
      <c r="KXI34" s="128"/>
      <c r="KXJ34" s="128"/>
      <c r="KXK34" s="128"/>
      <c r="KXL34" s="128"/>
      <c r="KXM34" s="128"/>
      <c r="KXN34" s="128"/>
      <c r="KXO34" s="128"/>
      <c r="KXP34" s="128"/>
      <c r="KXQ34" s="128"/>
      <c r="KXR34" s="128"/>
      <c r="KXS34" s="128"/>
      <c r="KXT34" s="128"/>
      <c r="KXU34" s="128"/>
      <c r="KXV34" s="128"/>
      <c r="KXW34" s="128"/>
      <c r="KXX34" s="128"/>
      <c r="KXY34" s="128"/>
      <c r="KXZ34" s="128"/>
      <c r="KYA34" s="128"/>
      <c r="KYB34" s="128"/>
      <c r="KYC34" s="128"/>
      <c r="KYD34" s="128"/>
      <c r="KYE34" s="128"/>
      <c r="KYF34" s="128"/>
      <c r="KYG34" s="128"/>
      <c r="KYH34" s="128"/>
      <c r="KYI34" s="128"/>
      <c r="KYJ34" s="128"/>
      <c r="KYK34" s="128"/>
      <c r="KYL34" s="128"/>
      <c r="KYM34" s="128"/>
      <c r="KYN34" s="128"/>
      <c r="KYO34" s="128"/>
      <c r="KYP34" s="128"/>
      <c r="KYQ34" s="128"/>
      <c r="KYR34" s="128"/>
      <c r="KYS34" s="128"/>
      <c r="KYT34" s="128"/>
      <c r="KYU34" s="128"/>
      <c r="KYV34" s="128"/>
      <c r="KYW34" s="128"/>
      <c r="KYX34" s="128"/>
      <c r="KYY34" s="128"/>
      <c r="KYZ34" s="128"/>
      <c r="KZA34" s="128"/>
      <c r="KZB34" s="128"/>
      <c r="KZC34" s="128"/>
      <c r="KZD34" s="128"/>
      <c r="KZE34" s="128"/>
      <c r="KZF34" s="128"/>
      <c r="KZG34" s="128"/>
      <c r="KZH34" s="128"/>
      <c r="KZI34" s="128"/>
      <c r="KZJ34" s="128"/>
      <c r="KZK34" s="128"/>
      <c r="KZL34" s="128"/>
      <c r="KZM34" s="128"/>
      <c r="KZN34" s="128"/>
      <c r="KZO34" s="128"/>
      <c r="KZP34" s="128"/>
      <c r="KZQ34" s="128"/>
      <c r="KZR34" s="128"/>
      <c r="KZS34" s="128"/>
      <c r="KZT34" s="128"/>
      <c r="KZU34" s="128"/>
      <c r="KZV34" s="128"/>
      <c r="KZW34" s="128"/>
      <c r="KZX34" s="128"/>
      <c r="KZY34" s="128"/>
      <c r="KZZ34" s="128"/>
      <c r="LAA34" s="128"/>
      <c r="LAB34" s="128"/>
      <c r="LAC34" s="128"/>
      <c r="LAD34" s="128"/>
      <c r="LAE34" s="128"/>
      <c r="LAF34" s="128"/>
      <c r="LAG34" s="128"/>
      <c r="LAH34" s="128"/>
      <c r="LAI34" s="128"/>
      <c r="LAJ34" s="128"/>
      <c r="LAK34" s="128"/>
      <c r="LAL34" s="128"/>
      <c r="LAM34" s="128"/>
      <c r="LAN34" s="128"/>
      <c r="LAO34" s="128"/>
      <c r="LAP34" s="128"/>
      <c r="LAQ34" s="128"/>
      <c r="LAR34" s="128"/>
      <c r="LAS34" s="128"/>
      <c r="LAT34" s="128"/>
      <c r="LAU34" s="128"/>
      <c r="LAV34" s="128"/>
      <c r="LAW34" s="128"/>
      <c r="LAX34" s="128"/>
      <c r="LAY34" s="128"/>
      <c r="LAZ34" s="128"/>
      <c r="LBA34" s="128"/>
      <c r="LBB34" s="128"/>
      <c r="LBC34" s="128"/>
      <c r="LBD34" s="128"/>
      <c r="LBE34" s="128"/>
      <c r="LBF34" s="128"/>
      <c r="LBG34" s="128"/>
      <c r="LBH34" s="128"/>
      <c r="LBI34" s="128"/>
      <c r="LBJ34" s="128"/>
      <c r="LBK34" s="128"/>
      <c r="LBL34" s="128"/>
      <c r="LBM34" s="128"/>
      <c r="LBN34" s="128"/>
      <c r="LBO34" s="128"/>
      <c r="LBP34" s="128"/>
      <c r="LBQ34" s="128"/>
      <c r="LBR34" s="128"/>
      <c r="LBS34" s="128"/>
      <c r="LBT34" s="128"/>
      <c r="LBU34" s="128"/>
      <c r="LBV34" s="128"/>
      <c r="LBW34" s="128"/>
      <c r="LBX34" s="128"/>
      <c r="LBY34" s="128"/>
      <c r="LBZ34" s="128"/>
      <c r="LCA34" s="128"/>
      <c r="LCB34" s="128"/>
      <c r="LCC34" s="128"/>
      <c r="LCD34" s="128"/>
      <c r="LCE34" s="128"/>
      <c r="LCF34" s="128"/>
      <c r="LCG34" s="128"/>
      <c r="LCH34" s="128"/>
      <c r="LCI34" s="128"/>
      <c r="LCJ34" s="128"/>
      <c r="LCK34" s="128"/>
      <c r="LCL34" s="128"/>
      <c r="LCM34" s="128"/>
      <c r="LCN34" s="128"/>
      <c r="LCO34" s="128"/>
      <c r="LCP34" s="128"/>
      <c r="LCQ34" s="128"/>
      <c r="LCR34" s="128"/>
      <c r="LCS34" s="128"/>
      <c r="LCT34" s="128"/>
      <c r="LCU34" s="128"/>
      <c r="LCV34" s="128"/>
      <c r="LCW34" s="128"/>
      <c r="LCX34" s="128"/>
      <c r="LCY34" s="128"/>
      <c r="LCZ34" s="128"/>
      <c r="LDA34" s="128"/>
      <c r="LDB34" s="128"/>
      <c r="LDC34" s="128"/>
      <c r="LDD34" s="128"/>
      <c r="LDE34" s="128"/>
      <c r="LDF34" s="128"/>
      <c r="LDG34" s="128"/>
      <c r="LDH34" s="128"/>
      <c r="LDI34" s="128"/>
      <c r="LDJ34" s="128"/>
      <c r="LDK34" s="128"/>
      <c r="LDL34" s="128"/>
      <c r="LDM34" s="128"/>
      <c r="LDN34" s="128"/>
      <c r="LDO34" s="128"/>
      <c r="LDP34" s="128"/>
      <c r="LDQ34" s="128"/>
      <c r="LDR34" s="128"/>
      <c r="LDS34" s="128"/>
      <c r="LDT34" s="128"/>
      <c r="LDU34" s="128"/>
      <c r="LDV34" s="128"/>
      <c r="LDW34" s="128"/>
      <c r="LDX34" s="128"/>
      <c r="LDY34" s="128"/>
      <c r="LDZ34" s="128"/>
      <c r="LEA34" s="128"/>
      <c r="LEB34" s="128"/>
      <c r="LEC34" s="128"/>
      <c r="LED34" s="128"/>
      <c r="LEE34" s="128"/>
      <c r="LEF34" s="128"/>
      <c r="LEG34" s="128"/>
      <c r="LEH34" s="128"/>
      <c r="LEI34" s="128"/>
      <c r="LEJ34" s="128"/>
      <c r="LEK34" s="128"/>
      <c r="LEL34" s="128"/>
      <c r="LEM34" s="128"/>
      <c r="LEN34" s="128"/>
      <c r="LEO34" s="128"/>
      <c r="LEP34" s="128"/>
      <c r="LEQ34" s="128"/>
      <c r="LER34" s="128"/>
      <c r="LES34" s="128"/>
      <c r="LET34" s="128"/>
      <c r="LEU34" s="128"/>
      <c r="LEV34" s="128"/>
      <c r="LEW34" s="128"/>
      <c r="LEX34" s="128"/>
      <c r="LEY34" s="128"/>
      <c r="LEZ34" s="128"/>
      <c r="LFA34" s="128"/>
      <c r="LFB34" s="128"/>
      <c r="LFC34" s="128"/>
      <c r="LFD34" s="128"/>
      <c r="LFE34" s="128"/>
      <c r="LFF34" s="128"/>
      <c r="LFG34" s="128"/>
      <c r="LFH34" s="128"/>
      <c r="LFI34" s="128"/>
      <c r="LFJ34" s="128"/>
      <c r="LFK34" s="128"/>
      <c r="LFL34" s="128"/>
      <c r="LFM34" s="128"/>
      <c r="LFN34" s="128"/>
      <c r="LFO34" s="128"/>
      <c r="LFP34" s="128"/>
      <c r="LFQ34" s="128"/>
      <c r="LFR34" s="128"/>
      <c r="LFS34" s="128"/>
      <c r="LFT34" s="128"/>
      <c r="LFU34" s="128"/>
      <c r="LFV34" s="128"/>
      <c r="LFW34" s="128"/>
      <c r="LFX34" s="128"/>
      <c r="LFY34" s="128"/>
      <c r="LFZ34" s="128"/>
      <c r="LGA34" s="128"/>
      <c r="LGB34" s="128"/>
      <c r="LGC34" s="128"/>
      <c r="LGD34" s="128"/>
      <c r="LGE34" s="128"/>
      <c r="LGF34" s="128"/>
      <c r="LGG34" s="128"/>
      <c r="LGH34" s="128"/>
      <c r="LGI34" s="128"/>
      <c r="LGJ34" s="128"/>
      <c r="LGK34" s="128"/>
      <c r="LGL34" s="128"/>
      <c r="LGM34" s="128"/>
      <c r="LGN34" s="128"/>
      <c r="LGO34" s="128"/>
      <c r="LGP34" s="128"/>
      <c r="LGQ34" s="128"/>
      <c r="LGR34" s="128"/>
      <c r="LGS34" s="128"/>
      <c r="LGT34" s="128"/>
      <c r="LGU34" s="128"/>
      <c r="LGV34" s="128"/>
      <c r="LGW34" s="128"/>
      <c r="LGX34" s="128"/>
      <c r="LGY34" s="128"/>
      <c r="LGZ34" s="128"/>
      <c r="LHA34" s="128"/>
      <c r="LHB34" s="128"/>
      <c r="LHC34" s="128"/>
      <c r="LHD34" s="128"/>
      <c r="LHE34" s="128"/>
      <c r="LHF34" s="128"/>
      <c r="LHG34" s="128"/>
      <c r="LHH34" s="128"/>
      <c r="LHI34" s="128"/>
      <c r="LHJ34" s="128"/>
      <c r="LHK34" s="128"/>
      <c r="LHL34" s="128"/>
      <c r="LHM34" s="128"/>
      <c r="LHN34" s="128"/>
      <c r="LHO34" s="128"/>
      <c r="LHP34" s="128"/>
      <c r="LHQ34" s="128"/>
      <c r="LHR34" s="128"/>
      <c r="LHS34" s="128"/>
      <c r="LHT34" s="128"/>
      <c r="LHU34" s="128"/>
      <c r="LHV34" s="128"/>
      <c r="LHW34" s="128"/>
      <c r="LHX34" s="128"/>
      <c r="LHY34" s="128"/>
      <c r="LHZ34" s="128"/>
      <c r="LIA34" s="128"/>
      <c r="LIB34" s="128"/>
      <c r="LIC34" s="128"/>
      <c r="LID34" s="128"/>
      <c r="LIE34" s="128"/>
      <c r="LIF34" s="128"/>
      <c r="LIG34" s="128"/>
      <c r="LIH34" s="128"/>
      <c r="LII34" s="128"/>
      <c r="LIJ34" s="128"/>
      <c r="LIK34" s="128"/>
      <c r="LIL34" s="128"/>
      <c r="LIM34" s="128"/>
      <c r="LIN34" s="128"/>
      <c r="LIO34" s="128"/>
      <c r="LIP34" s="128"/>
      <c r="LIQ34" s="128"/>
      <c r="LIR34" s="128"/>
      <c r="LIS34" s="128"/>
      <c r="LIT34" s="128"/>
      <c r="LIU34" s="128"/>
      <c r="LIV34" s="128"/>
      <c r="LIW34" s="128"/>
      <c r="LIX34" s="128"/>
      <c r="LIY34" s="128"/>
      <c r="LIZ34" s="128"/>
      <c r="LJA34" s="128"/>
      <c r="LJB34" s="128"/>
      <c r="LJC34" s="128"/>
      <c r="LJD34" s="128"/>
      <c r="LJE34" s="128"/>
      <c r="LJF34" s="128"/>
      <c r="LJG34" s="128"/>
      <c r="LJH34" s="128"/>
      <c r="LJI34" s="128"/>
      <c r="LJJ34" s="128"/>
      <c r="LJK34" s="128"/>
      <c r="LJL34" s="128"/>
      <c r="LJM34" s="128"/>
      <c r="LJN34" s="128"/>
      <c r="LJO34" s="128"/>
      <c r="LJP34" s="128"/>
      <c r="LJQ34" s="128"/>
      <c r="LJR34" s="128"/>
      <c r="LJS34" s="128"/>
      <c r="LJT34" s="128"/>
      <c r="LJU34" s="128"/>
      <c r="LJV34" s="128"/>
      <c r="LJW34" s="128"/>
      <c r="LJX34" s="128"/>
      <c r="LJY34" s="128"/>
      <c r="LJZ34" s="128"/>
      <c r="LKA34" s="128"/>
      <c r="LKB34" s="128"/>
      <c r="LKC34" s="128"/>
      <c r="LKD34" s="128"/>
      <c r="LKE34" s="128"/>
      <c r="LKF34" s="128"/>
      <c r="LKG34" s="128"/>
      <c r="LKH34" s="128"/>
      <c r="LKI34" s="128"/>
      <c r="LKJ34" s="128"/>
      <c r="LKK34" s="128"/>
      <c r="LKL34" s="128"/>
      <c r="LKM34" s="128"/>
      <c r="LKN34" s="128"/>
      <c r="LKO34" s="128"/>
      <c r="LKP34" s="128"/>
      <c r="LKQ34" s="128"/>
      <c r="LKR34" s="128"/>
      <c r="LKS34" s="128"/>
      <c r="LKT34" s="128"/>
      <c r="LKU34" s="128"/>
      <c r="LKV34" s="128"/>
      <c r="LKW34" s="128"/>
      <c r="LKX34" s="128"/>
      <c r="LKY34" s="128"/>
      <c r="LKZ34" s="128"/>
      <c r="LLA34" s="128"/>
      <c r="LLB34" s="128"/>
      <c r="LLC34" s="128"/>
      <c r="LLD34" s="128"/>
      <c r="LLE34" s="128"/>
      <c r="LLF34" s="128"/>
      <c r="LLG34" s="128"/>
      <c r="LLH34" s="128"/>
      <c r="LLI34" s="128"/>
      <c r="LLJ34" s="128"/>
      <c r="LLK34" s="128"/>
      <c r="LLL34" s="128"/>
      <c r="LLM34" s="128"/>
      <c r="LLN34" s="128"/>
      <c r="LLO34" s="128"/>
      <c r="LLP34" s="128"/>
      <c r="LLQ34" s="128"/>
      <c r="LLR34" s="128"/>
      <c r="LLS34" s="128"/>
      <c r="LLT34" s="128"/>
      <c r="LLU34" s="128"/>
      <c r="LLV34" s="128"/>
      <c r="LLW34" s="128"/>
      <c r="LLX34" s="128"/>
      <c r="LLY34" s="128"/>
      <c r="LLZ34" s="128"/>
      <c r="LMA34" s="128"/>
      <c r="LMB34" s="128"/>
      <c r="LMC34" s="128"/>
      <c r="LMD34" s="128"/>
      <c r="LME34" s="128"/>
      <c r="LMF34" s="128"/>
      <c r="LMG34" s="128"/>
      <c r="LMH34" s="128"/>
      <c r="LMI34" s="128"/>
      <c r="LMJ34" s="128"/>
      <c r="LMK34" s="128"/>
      <c r="LML34" s="128"/>
      <c r="LMM34" s="128"/>
      <c r="LMN34" s="128"/>
      <c r="LMO34" s="128"/>
      <c r="LMP34" s="128"/>
      <c r="LMQ34" s="128"/>
      <c r="LMR34" s="128"/>
      <c r="LMS34" s="128"/>
      <c r="LMT34" s="128"/>
      <c r="LMU34" s="128"/>
      <c r="LMV34" s="128"/>
      <c r="LMW34" s="128"/>
      <c r="LMX34" s="128"/>
      <c r="LMY34" s="128"/>
      <c r="LMZ34" s="128"/>
      <c r="LNA34" s="128"/>
      <c r="LNB34" s="128"/>
      <c r="LNC34" s="128"/>
      <c r="LND34" s="128"/>
      <c r="LNE34" s="128"/>
      <c r="LNF34" s="128"/>
      <c r="LNG34" s="128"/>
      <c r="LNH34" s="128"/>
      <c r="LNI34" s="128"/>
      <c r="LNJ34" s="128"/>
      <c r="LNK34" s="128"/>
      <c r="LNL34" s="128"/>
      <c r="LNM34" s="128"/>
      <c r="LNN34" s="128"/>
      <c r="LNO34" s="128"/>
      <c r="LNP34" s="128"/>
      <c r="LNQ34" s="128"/>
      <c r="LNR34" s="128"/>
      <c r="LNS34" s="128"/>
      <c r="LNT34" s="128"/>
      <c r="LNU34" s="128"/>
      <c r="LNV34" s="128"/>
      <c r="LNW34" s="128"/>
      <c r="LNX34" s="128"/>
      <c r="LNY34" s="128"/>
      <c r="LNZ34" s="128"/>
      <c r="LOA34" s="128"/>
      <c r="LOB34" s="128"/>
      <c r="LOC34" s="128"/>
      <c r="LOD34" s="128"/>
      <c r="LOE34" s="128"/>
      <c r="LOF34" s="128"/>
      <c r="LOG34" s="128"/>
      <c r="LOH34" s="128"/>
      <c r="LOI34" s="128"/>
      <c r="LOJ34" s="128"/>
      <c r="LOK34" s="128"/>
      <c r="LOL34" s="128"/>
      <c r="LOM34" s="128"/>
      <c r="LON34" s="128"/>
      <c r="LOO34" s="128"/>
      <c r="LOP34" s="128"/>
      <c r="LOQ34" s="128"/>
      <c r="LOR34" s="128"/>
      <c r="LOS34" s="128"/>
      <c r="LOT34" s="128"/>
      <c r="LOU34" s="128"/>
      <c r="LOV34" s="128"/>
      <c r="LOW34" s="128"/>
      <c r="LOX34" s="128"/>
      <c r="LOY34" s="128"/>
      <c r="LOZ34" s="128"/>
      <c r="LPA34" s="128"/>
      <c r="LPB34" s="128"/>
      <c r="LPC34" s="128"/>
      <c r="LPD34" s="128"/>
      <c r="LPE34" s="128"/>
      <c r="LPF34" s="128"/>
      <c r="LPG34" s="128"/>
      <c r="LPH34" s="128"/>
      <c r="LPI34" s="128"/>
      <c r="LPJ34" s="128"/>
      <c r="LPK34" s="128"/>
      <c r="LPL34" s="128"/>
      <c r="LPM34" s="128"/>
      <c r="LPN34" s="128"/>
      <c r="LPO34" s="128"/>
      <c r="LPP34" s="128"/>
      <c r="LPQ34" s="128"/>
      <c r="LPR34" s="128"/>
      <c r="LPS34" s="128"/>
      <c r="LPT34" s="128"/>
      <c r="LPU34" s="128"/>
      <c r="LPV34" s="128"/>
      <c r="LPW34" s="128"/>
      <c r="LPX34" s="128"/>
      <c r="LPY34" s="128"/>
      <c r="LPZ34" s="128"/>
      <c r="LQA34" s="128"/>
      <c r="LQB34" s="128"/>
      <c r="LQC34" s="128"/>
      <c r="LQD34" s="128"/>
      <c r="LQE34" s="128"/>
      <c r="LQF34" s="128"/>
      <c r="LQG34" s="128"/>
      <c r="LQH34" s="128"/>
      <c r="LQI34" s="128"/>
      <c r="LQJ34" s="128"/>
      <c r="LQK34" s="128"/>
      <c r="LQL34" s="128"/>
      <c r="LQM34" s="128"/>
      <c r="LQN34" s="128"/>
      <c r="LQO34" s="128"/>
      <c r="LQP34" s="128"/>
      <c r="LQQ34" s="128"/>
      <c r="LQR34" s="128"/>
      <c r="LQS34" s="128"/>
      <c r="LQT34" s="128"/>
      <c r="LQU34" s="128"/>
      <c r="LQV34" s="128"/>
      <c r="LQW34" s="128"/>
      <c r="LQX34" s="128"/>
      <c r="LQY34" s="128"/>
      <c r="LQZ34" s="128"/>
      <c r="LRA34" s="128"/>
      <c r="LRB34" s="128"/>
      <c r="LRC34" s="128"/>
      <c r="LRD34" s="128"/>
      <c r="LRE34" s="128"/>
      <c r="LRF34" s="128"/>
      <c r="LRG34" s="128"/>
      <c r="LRH34" s="128"/>
      <c r="LRI34" s="128"/>
      <c r="LRJ34" s="128"/>
      <c r="LRK34" s="128"/>
      <c r="LRL34" s="128"/>
      <c r="LRM34" s="128"/>
      <c r="LRN34" s="128"/>
      <c r="LRO34" s="128"/>
      <c r="LRP34" s="128"/>
      <c r="LRQ34" s="128"/>
      <c r="LRR34" s="128"/>
      <c r="LRS34" s="128"/>
      <c r="LRT34" s="128"/>
      <c r="LRU34" s="128"/>
      <c r="LRV34" s="128"/>
      <c r="LRW34" s="128"/>
      <c r="LRX34" s="128"/>
      <c r="LRY34" s="128"/>
      <c r="LRZ34" s="128"/>
      <c r="LSA34" s="128"/>
      <c r="LSB34" s="128"/>
      <c r="LSC34" s="128"/>
      <c r="LSD34" s="128"/>
      <c r="LSE34" s="128"/>
      <c r="LSF34" s="128"/>
      <c r="LSG34" s="128"/>
      <c r="LSH34" s="128"/>
      <c r="LSI34" s="128"/>
      <c r="LSJ34" s="128"/>
      <c r="LSK34" s="128"/>
      <c r="LSL34" s="128"/>
      <c r="LSM34" s="128"/>
      <c r="LSN34" s="128"/>
      <c r="LSO34" s="128"/>
      <c r="LSP34" s="128"/>
      <c r="LSQ34" s="128"/>
      <c r="LSR34" s="128"/>
      <c r="LSS34" s="128"/>
      <c r="LST34" s="128"/>
      <c r="LSU34" s="128"/>
      <c r="LSV34" s="128"/>
      <c r="LSW34" s="128"/>
      <c r="LSX34" s="128"/>
      <c r="LSY34" s="128"/>
      <c r="LSZ34" s="128"/>
      <c r="LTA34" s="128"/>
      <c r="LTB34" s="128"/>
      <c r="LTC34" s="128"/>
      <c r="LTD34" s="128"/>
      <c r="LTE34" s="128"/>
      <c r="LTF34" s="128"/>
      <c r="LTG34" s="128"/>
      <c r="LTH34" s="128"/>
      <c r="LTI34" s="128"/>
      <c r="LTJ34" s="128"/>
      <c r="LTK34" s="128"/>
      <c r="LTL34" s="128"/>
      <c r="LTM34" s="128"/>
      <c r="LTN34" s="128"/>
      <c r="LTO34" s="128"/>
      <c r="LTP34" s="128"/>
      <c r="LTQ34" s="128"/>
      <c r="LTR34" s="128"/>
      <c r="LTS34" s="128"/>
      <c r="LTT34" s="128"/>
      <c r="LTU34" s="128"/>
      <c r="LTV34" s="128"/>
      <c r="LTW34" s="128"/>
      <c r="LTX34" s="128"/>
      <c r="LTY34" s="128"/>
      <c r="LTZ34" s="128"/>
      <c r="LUA34" s="128"/>
      <c r="LUB34" s="128"/>
      <c r="LUC34" s="128"/>
      <c r="LUD34" s="128"/>
      <c r="LUE34" s="128"/>
      <c r="LUF34" s="128"/>
      <c r="LUG34" s="128"/>
      <c r="LUH34" s="128"/>
      <c r="LUI34" s="128"/>
      <c r="LUJ34" s="128"/>
      <c r="LUK34" s="128"/>
      <c r="LUL34" s="128"/>
      <c r="LUM34" s="128"/>
      <c r="LUN34" s="128"/>
      <c r="LUO34" s="128"/>
      <c r="LUP34" s="128"/>
      <c r="LUQ34" s="128"/>
      <c r="LUR34" s="128"/>
      <c r="LUS34" s="128"/>
      <c r="LUT34" s="128"/>
      <c r="LUU34" s="128"/>
      <c r="LUV34" s="128"/>
      <c r="LUW34" s="128"/>
      <c r="LUX34" s="128"/>
      <c r="LUY34" s="128"/>
      <c r="LUZ34" s="128"/>
      <c r="LVA34" s="128"/>
      <c r="LVB34" s="128"/>
      <c r="LVC34" s="128"/>
      <c r="LVD34" s="128"/>
      <c r="LVE34" s="128"/>
      <c r="LVF34" s="128"/>
      <c r="LVG34" s="128"/>
      <c r="LVH34" s="128"/>
      <c r="LVI34" s="128"/>
      <c r="LVJ34" s="128"/>
      <c r="LVK34" s="128"/>
      <c r="LVL34" s="128"/>
      <c r="LVM34" s="128"/>
      <c r="LVN34" s="128"/>
      <c r="LVO34" s="128"/>
      <c r="LVP34" s="128"/>
      <c r="LVQ34" s="128"/>
      <c r="LVR34" s="128"/>
      <c r="LVS34" s="128"/>
      <c r="LVT34" s="128"/>
      <c r="LVU34" s="128"/>
      <c r="LVV34" s="128"/>
      <c r="LVW34" s="128"/>
      <c r="LVX34" s="128"/>
      <c r="LVY34" s="128"/>
      <c r="LVZ34" s="128"/>
      <c r="LWA34" s="128"/>
      <c r="LWB34" s="128"/>
      <c r="LWC34" s="128"/>
      <c r="LWD34" s="128"/>
      <c r="LWE34" s="128"/>
      <c r="LWF34" s="128"/>
      <c r="LWG34" s="128"/>
      <c r="LWH34" s="128"/>
      <c r="LWI34" s="128"/>
      <c r="LWJ34" s="128"/>
      <c r="LWK34" s="128"/>
      <c r="LWL34" s="128"/>
      <c r="LWM34" s="128"/>
      <c r="LWN34" s="128"/>
      <c r="LWO34" s="128"/>
      <c r="LWP34" s="128"/>
      <c r="LWQ34" s="128"/>
      <c r="LWR34" s="128"/>
      <c r="LWS34" s="128"/>
      <c r="LWT34" s="128"/>
      <c r="LWU34" s="128"/>
      <c r="LWV34" s="128"/>
      <c r="LWW34" s="128"/>
      <c r="LWX34" s="128"/>
      <c r="LWY34" s="128"/>
      <c r="LWZ34" s="128"/>
      <c r="LXA34" s="128"/>
      <c r="LXB34" s="128"/>
      <c r="LXC34" s="128"/>
      <c r="LXD34" s="128"/>
      <c r="LXE34" s="128"/>
      <c r="LXF34" s="128"/>
      <c r="LXG34" s="128"/>
      <c r="LXH34" s="128"/>
      <c r="LXI34" s="128"/>
      <c r="LXJ34" s="128"/>
      <c r="LXK34" s="128"/>
      <c r="LXL34" s="128"/>
      <c r="LXM34" s="128"/>
      <c r="LXN34" s="128"/>
      <c r="LXO34" s="128"/>
      <c r="LXP34" s="128"/>
      <c r="LXQ34" s="128"/>
      <c r="LXR34" s="128"/>
      <c r="LXS34" s="128"/>
      <c r="LXT34" s="128"/>
      <c r="LXU34" s="128"/>
      <c r="LXV34" s="128"/>
      <c r="LXW34" s="128"/>
      <c r="LXX34" s="128"/>
      <c r="LXY34" s="128"/>
      <c r="LXZ34" s="128"/>
      <c r="LYA34" s="128"/>
      <c r="LYB34" s="128"/>
      <c r="LYC34" s="128"/>
      <c r="LYD34" s="128"/>
      <c r="LYE34" s="128"/>
      <c r="LYF34" s="128"/>
      <c r="LYG34" s="128"/>
      <c r="LYH34" s="128"/>
      <c r="LYI34" s="128"/>
      <c r="LYJ34" s="128"/>
      <c r="LYK34" s="128"/>
      <c r="LYL34" s="128"/>
      <c r="LYM34" s="128"/>
      <c r="LYN34" s="128"/>
      <c r="LYO34" s="128"/>
      <c r="LYP34" s="128"/>
      <c r="LYQ34" s="128"/>
      <c r="LYR34" s="128"/>
      <c r="LYS34" s="128"/>
      <c r="LYT34" s="128"/>
      <c r="LYU34" s="128"/>
      <c r="LYV34" s="128"/>
      <c r="LYW34" s="128"/>
      <c r="LYX34" s="128"/>
      <c r="LYY34" s="128"/>
      <c r="LYZ34" s="128"/>
      <c r="LZA34" s="128"/>
      <c r="LZB34" s="128"/>
      <c r="LZC34" s="128"/>
      <c r="LZD34" s="128"/>
      <c r="LZE34" s="128"/>
      <c r="LZF34" s="128"/>
      <c r="LZG34" s="128"/>
      <c r="LZH34" s="128"/>
      <c r="LZI34" s="128"/>
      <c r="LZJ34" s="128"/>
      <c r="LZK34" s="128"/>
      <c r="LZL34" s="128"/>
      <c r="LZM34" s="128"/>
      <c r="LZN34" s="128"/>
      <c r="LZO34" s="128"/>
      <c r="LZP34" s="128"/>
      <c r="LZQ34" s="128"/>
      <c r="LZR34" s="128"/>
      <c r="LZS34" s="128"/>
      <c r="LZT34" s="128"/>
      <c r="LZU34" s="128"/>
      <c r="LZV34" s="128"/>
      <c r="LZW34" s="128"/>
      <c r="LZX34" s="128"/>
      <c r="LZY34" s="128"/>
      <c r="LZZ34" s="128"/>
      <c r="MAA34" s="128"/>
      <c r="MAB34" s="128"/>
      <c r="MAC34" s="128"/>
      <c r="MAD34" s="128"/>
      <c r="MAE34" s="128"/>
      <c r="MAF34" s="128"/>
      <c r="MAG34" s="128"/>
      <c r="MAH34" s="128"/>
      <c r="MAI34" s="128"/>
      <c r="MAJ34" s="128"/>
      <c r="MAK34" s="128"/>
      <c r="MAL34" s="128"/>
      <c r="MAM34" s="128"/>
      <c r="MAN34" s="128"/>
      <c r="MAO34" s="128"/>
      <c r="MAP34" s="128"/>
      <c r="MAQ34" s="128"/>
      <c r="MAR34" s="128"/>
      <c r="MAS34" s="128"/>
      <c r="MAT34" s="128"/>
      <c r="MAU34" s="128"/>
      <c r="MAV34" s="128"/>
      <c r="MAW34" s="128"/>
      <c r="MAX34" s="128"/>
      <c r="MAY34" s="128"/>
      <c r="MAZ34" s="128"/>
      <c r="MBA34" s="128"/>
      <c r="MBB34" s="128"/>
      <c r="MBC34" s="128"/>
      <c r="MBD34" s="128"/>
      <c r="MBE34" s="128"/>
      <c r="MBF34" s="128"/>
      <c r="MBG34" s="128"/>
      <c r="MBH34" s="128"/>
      <c r="MBI34" s="128"/>
      <c r="MBJ34" s="128"/>
      <c r="MBK34" s="128"/>
      <c r="MBL34" s="128"/>
      <c r="MBM34" s="128"/>
      <c r="MBN34" s="128"/>
      <c r="MBO34" s="128"/>
      <c r="MBP34" s="128"/>
      <c r="MBQ34" s="128"/>
      <c r="MBR34" s="128"/>
      <c r="MBS34" s="128"/>
      <c r="MBT34" s="128"/>
      <c r="MBU34" s="128"/>
      <c r="MBV34" s="128"/>
      <c r="MBW34" s="128"/>
      <c r="MBX34" s="128"/>
      <c r="MBY34" s="128"/>
      <c r="MBZ34" s="128"/>
      <c r="MCA34" s="128"/>
      <c r="MCB34" s="128"/>
      <c r="MCC34" s="128"/>
      <c r="MCD34" s="128"/>
      <c r="MCE34" s="128"/>
      <c r="MCF34" s="128"/>
      <c r="MCG34" s="128"/>
      <c r="MCH34" s="128"/>
      <c r="MCI34" s="128"/>
      <c r="MCJ34" s="128"/>
      <c r="MCK34" s="128"/>
      <c r="MCL34" s="128"/>
      <c r="MCM34" s="128"/>
      <c r="MCN34" s="128"/>
      <c r="MCO34" s="128"/>
      <c r="MCP34" s="128"/>
      <c r="MCQ34" s="128"/>
      <c r="MCR34" s="128"/>
      <c r="MCS34" s="128"/>
      <c r="MCT34" s="128"/>
      <c r="MCU34" s="128"/>
      <c r="MCV34" s="128"/>
      <c r="MCW34" s="128"/>
      <c r="MCX34" s="128"/>
      <c r="MCY34" s="128"/>
      <c r="MCZ34" s="128"/>
      <c r="MDA34" s="128"/>
      <c r="MDB34" s="128"/>
      <c r="MDC34" s="128"/>
      <c r="MDD34" s="128"/>
      <c r="MDE34" s="128"/>
      <c r="MDF34" s="128"/>
      <c r="MDG34" s="128"/>
      <c r="MDH34" s="128"/>
      <c r="MDI34" s="128"/>
      <c r="MDJ34" s="128"/>
      <c r="MDK34" s="128"/>
      <c r="MDL34" s="128"/>
      <c r="MDM34" s="128"/>
      <c r="MDN34" s="128"/>
      <c r="MDO34" s="128"/>
      <c r="MDP34" s="128"/>
      <c r="MDQ34" s="128"/>
      <c r="MDR34" s="128"/>
      <c r="MDS34" s="128"/>
      <c r="MDT34" s="128"/>
      <c r="MDU34" s="128"/>
      <c r="MDV34" s="128"/>
      <c r="MDW34" s="128"/>
      <c r="MDX34" s="128"/>
      <c r="MDY34" s="128"/>
      <c r="MDZ34" s="128"/>
      <c r="MEA34" s="128"/>
      <c r="MEB34" s="128"/>
      <c r="MEC34" s="128"/>
      <c r="MED34" s="128"/>
      <c r="MEE34" s="128"/>
      <c r="MEF34" s="128"/>
      <c r="MEG34" s="128"/>
      <c r="MEH34" s="128"/>
      <c r="MEI34" s="128"/>
      <c r="MEJ34" s="128"/>
      <c r="MEK34" s="128"/>
      <c r="MEL34" s="128"/>
      <c r="MEM34" s="128"/>
      <c r="MEN34" s="128"/>
      <c r="MEO34" s="128"/>
      <c r="MEP34" s="128"/>
      <c r="MEQ34" s="128"/>
      <c r="MER34" s="128"/>
      <c r="MES34" s="128"/>
      <c r="MET34" s="128"/>
      <c r="MEU34" s="128"/>
      <c r="MEV34" s="128"/>
      <c r="MEW34" s="128"/>
      <c r="MEX34" s="128"/>
      <c r="MEY34" s="128"/>
      <c r="MEZ34" s="128"/>
      <c r="MFA34" s="128"/>
      <c r="MFB34" s="128"/>
      <c r="MFC34" s="128"/>
      <c r="MFD34" s="128"/>
      <c r="MFE34" s="128"/>
      <c r="MFF34" s="128"/>
      <c r="MFG34" s="128"/>
      <c r="MFH34" s="128"/>
      <c r="MFI34" s="128"/>
      <c r="MFJ34" s="128"/>
      <c r="MFK34" s="128"/>
      <c r="MFL34" s="128"/>
      <c r="MFM34" s="128"/>
      <c r="MFN34" s="128"/>
      <c r="MFO34" s="128"/>
      <c r="MFP34" s="128"/>
      <c r="MFQ34" s="128"/>
      <c r="MFR34" s="128"/>
      <c r="MFS34" s="128"/>
      <c r="MFT34" s="128"/>
      <c r="MFU34" s="128"/>
      <c r="MFV34" s="128"/>
      <c r="MFW34" s="128"/>
      <c r="MFX34" s="128"/>
      <c r="MFY34" s="128"/>
      <c r="MFZ34" s="128"/>
      <c r="MGA34" s="128"/>
      <c r="MGB34" s="128"/>
      <c r="MGC34" s="128"/>
      <c r="MGD34" s="128"/>
      <c r="MGE34" s="128"/>
      <c r="MGF34" s="128"/>
      <c r="MGG34" s="128"/>
      <c r="MGH34" s="128"/>
      <c r="MGI34" s="128"/>
      <c r="MGJ34" s="128"/>
      <c r="MGK34" s="128"/>
      <c r="MGL34" s="128"/>
      <c r="MGM34" s="128"/>
      <c r="MGN34" s="128"/>
      <c r="MGO34" s="128"/>
      <c r="MGP34" s="128"/>
      <c r="MGQ34" s="128"/>
      <c r="MGR34" s="128"/>
      <c r="MGS34" s="128"/>
      <c r="MGT34" s="128"/>
      <c r="MGU34" s="128"/>
      <c r="MGV34" s="128"/>
      <c r="MGW34" s="128"/>
      <c r="MGX34" s="128"/>
      <c r="MGY34" s="128"/>
      <c r="MGZ34" s="128"/>
      <c r="MHA34" s="128"/>
      <c r="MHB34" s="128"/>
      <c r="MHC34" s="128"/>
      <c r="MHD34" s="128"/>
      <c r="MHE34" s="128"/>
      <c r="MHF34" s="128"/>
      <c r="MHG34" s="128"/>
      <c r="MHH34" s="128"/>
      <c r="MHI34" s="128"/>
      <c r="MHJ34" s="128"/>
      <c r="MHK34" s="128"/>
      <c r="MHL34" s="128"/>
      <c r="MHM34" s="128"/>
      <c r="MHN34" s="128"/>
      <c r="MHO34" s="128"/>
      <c r="MHP34" s="128"/>
      <c r="MHQ34" s="128"/>
      <c r="MHR34" s="128"/>
      <c r="MHS34" s="128"/>
      <c r="MHT34" s="128"/>
      <c r="MHU34" s="128"/>
      <c r="MHV34" s="128"/>
      <c r="MHW34" s="128"/>
      <c r="MHX34" s="128"/>
      <c r="MHY34" s="128"/>
      <c r="MHZ34" s="128"/>
      <c r="MIA34" s="128"/>
      <c r="MIB34" s="128"/>
      <c r="MIC34" s="128"/>
      <c r="MID34" s="128"/>
      <c r="MIE34" s="128"/>
      <c r="MIF34" s="128"/>
      <c r="MIG34" s="128"/>
      <c r="MIH34" s="128"/>
      <c r="MII34" s="128"/>
      <c r="MIJ34" s="128"/>
      <c r="MIK34" s="128"/>
      <c r="MIL34" s="128"/>
      <c r="MIM34" s="128"/>
      <c r="MIN34" s="128"/>
      <c r="MIO34" s="128"/>
      <c r="MIP34" s="128"/>
      <c r="MIQ34" s="128"/>
      <c r="MIR34" s="128"/>
      <c r="MIS34" s="128"/>
      <c r="MIT34" s="128"/>
      <c r="MIU34" s="128"/>
      <c r="MIV34" s="128"/>
      <c r="MIW34" s="128"/>
      <c r="MIX34" s="128"/>
      <c r="MIY34" s="128"/>
      <c r="MIZ34" s="128"/>
      <c r="MJA34" s="128"/>
      <c r="MJB34" s="128"/>
      <c r="MJC34" s="128"/>
      <c r="MJD34" s="128"/>
      <c r="MJE34" s="128"/>
      <c r="MJF34" s="128"/>
      <c r="MJG34" s="128"/>
      <c r="MJH34" s="128"/>
      <c r="MJI34" s="128"/>
      <c r="MJJ34" s="128"/>
      <c r="MJK34" s="128"/>
      <c r="MJL34" s="128"/>
      <c r="MJM34" s="128"/>
      <c r="MJN34" s="128"/>
      <c r="MJO34" s="128"/>
      <c r="MJP34" s="128"/>
      <c r="MJQ34" s="128"/>
      <c r="MJR34" s="128"/>
      <c r="MJS34" s="128"/>
      <c r="MJT34" s="128"/>
      <c r="MJU34" s="128"/>
      <c r="MJV34" s="128"/>
      <c r="MJW34" s="128"/>
      <c r="MJX34" s="128"/>
      <c r="MJY34" s="128"/>
      <c r="MJZ34" s="128"/>
      <c r="MKA34" s="128"/>
      <c r="MKB34" s="128"/>
      <c r="MKC34" s="128"/>
      <c r="MKD34" s="128"/>
      <c r="MKE34" s="128"/>
      <c r="MKF34" s="128"/>
      <c r="MKG34" s="128"/>
      <c r="MKH34" s="128"/>
      <c r="MKI34" s="128"/>
      <c r="MKJ34" s="128"/>
      <c r="MKK34" s="128"/>
      <c r="MKL34" s="128"/>
      <c r="MKM34" s="128"/>
      <c r="MKN34" s="128"/>
      <c r="MKO34" s="128"/>
      <c r="MKP34" s="128"/>
      <c r="MKQ34" s="128"/>
      <c r="MKR34" s="128"/>
      <c r="MKS34" s="128"/>
      <c r="MKT34" s="128"/>
      <c r="MKU34" s="128"/>
      <c r="MKV34" s="128"/>
      <c r="MKW34" s="128"/>
      <c r="MKX34" s="128"/>
      <c r="MKY34" s="128"/>
      <c r="MKZ34" s="128"/>
      <c r="MLA34" s="128"/>
      <c r="MLB34" s="128"/>
      <c r="MLC34" s="128"/>
      <c r="MLD34" s="128"/>
      <c r="MLE34" s="128"/>
      <c r="MLF34" s="128"/>
      <c r="MLG34" s="128"/>
      <c r="MLH34" s="128"/>
      <c r="MLI34" s="128"/>
      <c r="MLJ34" s="128"/>
      <c r="MLK34" s="128"/>
      <c r="MLL34" s="128"/>
      <c r="MLM34" s="128"/>
      <c r="MLN34" s="128"/>
      <c r="MLO34" s="128"/>
      <c r="MLP34" s="128"/>
      <c r="MLQ34" s="128"/>
      <c r="MLR34" s="128"/>
      <c r="MLS34" s="128"/>
      <c r="MLT34" s="128"/>
      <c r="MLU34" s="128"/>
      <c r="MLV34" s="128"/>
      <c r="MLW34" s="128"/>
      <c r="MLX34" s="128"/>
      <c r="MLY34" s="128"/>
      <c r="MLZ34" s="128"/>
      <c r="MMA34" s="128"/>
      <c r="MMB34" s="128"/>
      <c r="MMC34" s="128"/>
      <c r="MMD34" s="128"/>
      <c r="MME34" s="128"/>
      <c r="MMF34" s="128"/>
      <c r="MMG34" s="128"/>
      <c r="MMH34" s="128"/>
      <c r="MMI34" s="128"/>
      <c r="MMJ34" s="128"/>
      <c r="MMK34" s="128"/>
      <c r="MML34" s="128"/>
      <c r="MMM34" s="128"/>
      <c r="MMN34" s="128"/>
      <c r="MMO34" s="128"/>
      <c r="MMP34" s="128"/>
      <c r="MMQ34" s="128"/>
      <c r="MMR34" s="128"/>
      <c r="MMS34" s="128"/>
      <c r="MMT34" s="128"/>
      <c r="MMU34" s="128"/>
      <c r="MMV34" s="128"/>
      <c r="MMW34" s="128"/>
      <c r="MMX34" s="128"/>
      <c r="MMY34" s="128"/>
      <c r="MMZ34" s="128"/>
      <c r="MNA34" s="128"/>
      <c r="MNB34" s="128"/>
      <c r="MNC34" s="128"/>
      <c r="MND34" s="128"/>
      <c r="MNE34" s="128"/>
      <c r="MNF34" s="128"/>
      <c r="MNG34" s="128"/>
      <c r="MNH34" s="128"/>
      <c r="MNI34" s="128"/>
      <c r="MNJ34" s="128"/>
      <c r="MNK34" s="128"/>
      <c r="MNL34" s="128"/>
      <c r="MNM34" s="128"/>
      <c r="MNN34" s="128"/>
      <c r="MNO34" s="128"/>
      <c r="MNP34" s="128"/>
      <c r="MNQ34" s="128"/>
      <c r="MNR34" s="128"/>
      <c r="MNS34" s="128"/>
      <c r="MNT34" s="128"/>
      <c r="MNU34" s="128"/>
      <c r="MNV34" s="128"/>
      <c r="MNW34" s="128"/>
      <c r="MNX34" s="128"/>
      <c r="MNY34" s="128"/>
      <c r="MNZ34" s="128"/>
      <c r="MOA34" s="128"/>
      <c r="MOB34" s="128"/>
      <c r="MOC34" s="128"/>
      <c r="MOD34" s="128"/>
      <c r="MOE34" s="128"/>
      <c r="MOF34" s="128"/>
      <c r="MOG34" s="128"/>
      <c r="MOH34" s="128"/>
      <c r="MOI34" s="128"/>
      <c r="MOJ34" s="128"/>
      <c r="MOK34" s="128"/>
      <c r="MOL34" s="128"/>
      <c r="MOM34" s="128"/>
      <c r="MON34" s="128"/>
      <c r="MOO34" s="128"/>
      <c r="MOP34" s="128"/>
      <c r="MOQ34" s="128"/>
      <c r="MOR34" s="128"/>
      <c r="MOS34" s="128"/>
      <c r="MOT34" s="128"/>
      <c r="MOU34" s="128"/>
      <c r="MOV34" s="128"/>
      <c r="MOW34" s="128"/>
      <c r="MOX34" s="128"/>
      <c r="MOY34" s="128"/>
      <c r="MOZ34" s="128"/>
      <c r="MPA34" s="128"/>
      <c r="MPB34" s="128"/>
      <c r="MPC34" s="128"/>
      <c r="MPD34" s="128"/>
      <c r="MPE34" s="128"/>
      <c r="MPF34" s="128"/>
      <c r="MPG34" s="128"/>
      <c r="MPH34" s="128"/>
      <c r="MPI34" s="128"/>
      <c r="MPJ34" s="128"/>
      <c r="MPK34" s="128"/>
      <c r="MPL34" s="128"/>
      <c r="MPM34" s="128"/>
      <c r="MPN34" s="128"/>
      <c r="MPO34" s="128"/>
      <c r="MPP34" s="128"/>
      <c r="MPQ34" s="128"/>
      <c r="MPR34" s="128"/>
      <c r="MPS34" s="128"/>
      <c r="MPT34" s="128"/>
      <c r="MPU34" s="128"/>
      <c r="MPV34" s="128"/>
      <c r="MPW34" s="128"/>
      <c r="MPX34" s="128"/>
      <c r="MPY34" s="128"/>
      <c r="MPZ34" s="128"/>
      <c r="MQA34" s="128"/>
      <c r="MQB34" s="128"/>
      <c r="MQC34" s="128"/>
      <c r="MQD34" s="128"/>
      <c r="MQE34" s="128"/>
      <c r="MQF34" s="128"/>
      <c r="MQG34" s="128"/>
      <c r="MQH34" s="128"/>
      <c r="MQI34" s="128"/>
      <c r="MQJ34" s="128"/>
      <c r="MQK34" s="128"/>
      <c r="MQL34" s="128"/>
      <c r="MQM34" s="128"/>
      <c r="MQN34" s="128"/>
      <c r="MQO34" s="128"/>
      <c r="MQP34" s="128"/>
      <c r="MQQ34" s="128"/>
      <c r="MQR34" s="128"/>
      <c r="MQS34" s="128"/>
      <c r="MQT34" s="128"/>
      <c r="MQU34" s="128"/>
      <c r="MQV34" s="128"/>
      <c r="MQW34" s="128"/>
      <c r="MQX34" s="128"/>
      <c r="MQY34" s="128"/>
      <c r="MQZ34" s="128"/>
      <c r="MRA34" s="128"/>
      <c r="MRB34" s="128"/>
      <c r="MRC34" s="128"/>
      <c r="MRD34" s="128"/>
      <c r="MRE34" s="128"/>
      <c r="MRF34" s="128"/>
      <c r="MRG34" s="128"/>
      <c r="MRH34" s="128"/>
      <c r="MRI34" s="128"/>
      <c r="MRJ34" s="128"/>
      <c r="MRK34" s="128"/>
      <c r="MRL34" s="128"/>
      <c r="MRM34" s="128"/>
      <c r="MRN34" s="128"/>
      <c r="MRO34" s="128"/>
      <c r="MRP34" s="128"/>
      <c r="MRQ34" s="128"/>
      <c r="MRR34" s="128"/>
      <c r="MRS34" s="128"/>
      <c r="MRT34" s="128"/>
      <c r="MRU34" s="128"/>
      <c r="MRV34" s="128"/>
      <c r="MRW34" s="128"/>
      <c r="MRX34" s="128"/>
      <c r="MRY34" s="128"/>
      <c r="MRZ34" s="128"/>
      <c r="MSA34" s="128"/>
      <c r="MSB34" s="128"/>
      <c r="MSC34" s="128"/>
      <c r="MSD34" s="128"/>
      <c r="MSE34" s="128"/>
      <c r="MSF34" s="128"/>
      <c r="MSG34" s="128"/>
      <c r="MSH34" s="128"/>
      <c r="MSI34" s="128"/>
      <c r="MSJ34" s="128"/>
      <c r="MSK34" s="128"/>
      <c r="MSL34" s="128"/>
      <c r="MSM34" s="128"/>
      <c r="MSN34" s="128"/>
      <c r="MSO34" s="128"/>
      <c r="MSP34" s="128"/>
      <c r="MSQ34" s="128"/>
      <c r="MSR34" s="128"/>
      <c r="MSS34" s="128"/>
      <c r="MST34" s="128"/>
      <c r="MSU34" s="128"/>
      <c r="MSV34" s="128"/>
      <c r="MSW34" s="128"/>
      <c r="MSX34" s="128"/>
      <c r="MSY34" s="128"/>
      <c r="MSZ34" s="128"/>
      <c r="MTA34" s="128"/>
      <c r="MTB34" s="128"/>
      <c r="MTC34" s="128"/>
      <c r="MTD34" s="128"/>
      <c r="MTE34" s="128"/>
      <c r="MTF34" s="128"/>
      <c r="MTG34" s="128"/>
      <c r="MTH34" s="128"/>
      <c r="MTI34" s="128"/>
      <c r="MTJ34" s="128"/>
      <c r="MTK34" s="128"/>
      <c r="MTL34" s="128"/>
      <c r="MTM34" s="128"/>
      <c r="MTN34" s="128"/>
      <c r="MTO34" s="128"/>
      <c r="MTP34" s="128"/>
      <c r="MTQ34" s="128"/>
      <c r="MTR34" s="128"/>
      <c r="MTS34" s="128"/>
      <c r="MTT34" s="128"/>
      <c r="MTU34" s="128"/>
      <c r="MTV34" s="128"/>
      <c r="MTW34" s="128"/>
      <c r="MTX34" s="128"/>
      <c r="MTY34" s="128"/>
      <c r="MTZ34" s="128"/>
      <c r="MUA34" s="128"/>
      <c r="MUB34" s="128"/>
      <c r="MUC34" s="128"/>
      <c r="MUD34" s="128"/>
      <c r="MUE34" s="128"/>
      <c r="MUF34" s="128"/>
      <c r="MUG34" s="128"/>
      <c r="MUH34" s="128"/>
      <c r="MUI34" s="128"/>
      <c r="MUJ34" s="128"/>
      <c r="MUK34" s="128"/>
      <c r="MUL34" s="128"/>
      <c r="MUM34" s="128"/>
      <c r="MUN34" s="128"/>
      <c r="MUO34" s="128"/>
      <c r="MUP34" s="128"/>
      <c r="MUQ34" s="128"/>
      <c r="MUR34" s="128"/>
      <c r="MUS34" s="128"/>
      <c r="MUT34" s="128"/>
      <c r="MUU34" s="128"/>
      <c r="MUV34" s="128"/>
      <c r="MUW34" s="128"/>
      <c r="MUX34" s="128"/>
      <c r="MUY34" s="128"/>
      <c r="MUZ34" s="128"/>
      <c r="MVA34" s="128"/>
      <c r="MVB34" s="128"/>
      <c r="MVC34" s="128"/>
      <c r="MVD34" s="128"/>
      <c r="MVE34" s="128"/>
      <c r="MVF34" s="128"/>
      <c r="MVG34" s="128"/>
      <c r="MVH34" s="128"/>
      <c r="MVI34" s="128"/>
      <c r="MVJ34" s="128"/>
      <c r="MVK34" s="128"/>
      <c r="MVL34" s="128"/>
      <c r="MVM34" s="128"/>
      <c r="MVN34" s="128"/>
      <c r="MVO34" s="128"/>
      <c r="MVP34" s="128"/>
      <c r="MVQ34" s="128"/>
      <c r="MVR34" s="128"/>
      <c r="MVS34" s="128"/>
      <c r="MVT34" s="128"/>
      <c r="MVU34" s="128"/>
      <c r="MVV34" s="128"/>
      <c r="MVW34" s="128"/>
      <c r="MVX34" s="128"/>
      <c r="MVY34" s="128"/>
      <c r="MVZ34" s="128"/>
      <c r="MWA34" s="128"/>
      <c r="MWB34" s="128"/>
      <c r="MWC34" s="128"/>
      <c r="MWD34" s="128"/>
      <c r="MWE34" s="128"/>
      <c r="MWF34" s="128"/>
      <c r="MWG34" s="128"/>
      <c r="MWH34" s="128"/>
      <c r="MWI34" s="128"/>
      <c r="MWJ34" s="128"/>
      <c r="MWK34" s="128"/>
      <c r="MWL34" s="128"/>
      <c r="MWM34" s="128"/>
      <c r="MWN34" s="128"/>
      <c r="MWO34" s="128"/>
      <c r="MWP34" s="128"/>
      <c r="MWQ34" s="128"/>
      <c r="MWR34" s="128"/>
      <c r="MWS34" s="128"/>
      <c r="MWT34" s="128"/>
      <c r="MWU34" s="128"/>
      <c r="MWV34" s="128"/>
      <c r="MWW34" s="128"/>
      <c r="MWX34" s="128"/>
      <c r="MWY34" s="128"/>
      <c r="MWZ34" s="128"/>
      <c r="MXA34" s="128"/>
      <c r="MXB34" s="128"/>
      <c r="MXC34" s="128"/>
      <c r="MXD34" s="128"/>
      <c r="MXE34" s="128"/>
      <c r="MXF34" s="128"/>
      <c r="MXG34" s="128"/>
      <c r="MXH34" s="128"/>
      <c r="MXI34" s="128"/>
      <c r="MXJ34" s="128"/>
      <c r="MXK34" s="128"/>
      <c r="MXL34" s="128"/>
      <c r="MXM34" s="128"/>
      <c r="MXN34" s="128"/>
      <c r="MXO34" s="128"/>
      <c r="MXP34" s="128"/>
      <c r="MXQ34" s="128"/>
      <c r="MXR34" s="128"/>
      <c r="MXS34" s="128"/>
      <c r="MXT34" s="128"/>
      <c r="MXU34" s="128"/>
      <c r="MXV34" s="128"/>
      <c r="MXW34" s="128"/>
      <c r="MXX34" s="128"/>
      <c r="MXY34" s="128"/>
      <c r="MXZ34" s="128"/>
      <c r="MYA34" s="128"/>
      <c r="MYB34" s="128"/>
      <c r="MYC34" s="128"/>
      <c r="MYD34" s="128"/>
      <c r="MYE34" s="128"/>
      <c r="MYF34" s="128"/>
      <c r="MYG34" s="128"/>
      <c r="MYH34" s="128"/>
      <c r="MYI34" s="128"/>
      <c r="MYJ34" s="128"/>
      <c r="MYK34" s="128"/>
      <c r="MYL34" s="128"/>
      <c r="MYM34" s="128"/>
      <c r="MYN34" s="128"/>
      <c r="MYO34" s="128"/>
      <c r="MYP34" s="128"/>
      <c r="MYQ34" s="128"/>
      <c r="MYR34" s="128"/>
      <c r="MYS34" s="128"/>
      <c r="MYT34" s="128"/>
      <c r="MYU34" s="128"/>
      <c r="MYV34" s="128"/>
      <c r="MYW34" s="128"/>
      <c r="MYX34" s="128"/>
      <c r="MYY34" s="128"/>
      <c r="MYZ34" s="128"/>
      <c r="MZA34" s="128"/>
      <c r="MZB34" s="128"/>
      <c r="MZC34" s="128"/>
      <c r="MZD34" s="128"/>
      <c r="MZE34" s="128"/>
      <c r="MZF34" s="128"/>
      <c r="MZG34" s="128"/>
      <c r="MZH34" s="128"/>
      <c r="MZI34" s="128"/>
      <c r="MZJ34" s="128"/>
      <c r="MZK34" s="128"/>
      <c r="MZL34" s="128"/>
      <c r="MZM34" s="128"/>
      <c r="MZN34" s="128"/>
      <c r="MZO34" s="128"/>
      <c r="MZP34" s="128"/>
      <c r="MZQ34" s="128"/>
      <c r="MZR34" s="128"/>
      <c r="MZS34" s="128"/>
      <c r="MZT34" s="128"/>
      <c r="MZU34" s="128"/>
      <c r="MZV34" s="128"/>
      <c r="MZW34" s="128"/>
      <c r="MZX34" s="128"/>
      <c r="MZY34" s="128"/>
      <c r="MZZ34" s="128"/>
      <c r="NAA34" s="128"/>
      <c r="NAB34" s="128"/>
      <c r="NAC34" s="128"/>
      <c r="NAD34" s="128"/>
      <c r="NAE34" s="128"/>
      <c r="NAF34" s="128"/>
      <c r="NAG34" s="128"/>
      <c r="NAH34" s="128"/>
      <c r="NAI34" s="128"/>
      <c r="NAJ34" s="128"/>
      <c r="NAK34" s="128"/>
      <c r="NAL34" s="128"/>
      <c r="NAM34" s="128"/>
      <c r="NAN34" s="128"/>
      <c r="NAO34" s="128"/>
      <c r="NAP34" s="128"/>
      <c r="NAQ34" s="128"/>
      <c r="NAR34" s="128"/>
      <c r="NAS34" s="128"/>
      <c r="NAT34" s="128"/>
      <c r="NAU34" s="128"/>
      <c r="NAV34" s="128"/>
      <c r="NAW34" s="128"/>
      <c r="NAX34" s="128"/>
      <c r="NAY34" s="128"/>
      <c r="NAZ34" s="128"/>
      <c r="NBA34" s="128"/>
      <c r="NBB34" s="128"/>
      <c r="NBC34" s="128"/>
      <c r="NBD34" s="128"/>
      <c r="NBE34" s="128"/>
      <c r="NBF34" s="128"/>
      <c r="NBG34" s="128"/>
      <c r="NBH34" s="128"/>
      <c r="NBI34" s="128"/>
      <c r="NBJ34" s="128"/>
      <c r="NBK34" s="128"/>
      <c r="NBL34" s="128"/>
      <c r="NBM34" s="128"/>
      <c r="NBN34" s="128"/>
      <c r="NBO34" s="128"/>
      <c r="NBP34" s="128"/>
      <c r="NBQ34" s="128"/>
      <c r="NBR34" s="128"/>
      <c r="NBS34" s="128"/>
      <c r="NBT34" s="128"/>
      <c r="NBU34" s="128"/>
      <c r="NBV34" s="128"/>
      <c r="NBW34" s="128"/>
      <c r="NBX34" s="128"/>
      <c r="NBY34" s="128"/>
      <c r="NBZ34" s="128"/>
      <c r="NCA34" s="128"/>
      <c r="NCB34" s="128"/>
      <c r="NCC34" s="128"/>
      <c r="NCD34" s="128"/>
      <c r="NCE34" s="128"/>
      <c r="NCF34" s="128"/>
      <c r="NCG34" s="128"/>
      <c r="NCH34" s="128"/>
      <c r="NCI34" s="128"/>
      <c r="NCJ34" s="128"/>
      <c r="NCK34" s="128"/>
      <c r="NCL34" s="128"/>
      <c r="NCM34" s="128"/>
      <c r="NCN34" s="128"/>
      <c r="NCO34" s="128"/>
      <c r="NCP34" s="128"/>
      <c r="NCQ34" s="128"/>
      <c r="NCR34" s="128"/>
      <c r="NCS34" s="128"/>
      <c r="NCT34" s="128"/>
      <c r="NCU34" s="128"/>
      <c r="NCV34" s="128"/>
      <c r="NCW34" s="128"/>
      <c r="NCX34" s="128"/>
      <c r="NCY34" s="128"/>
      <c r="NCZ34" s="128"/>
      <c r="NDA34" s="128"/>
      <c r="NDB34" s="128"/>
      <c r="NDC34" s="128"/>
      <c r="NDD34" s="128"/>
      <c r="NDE34" s="128"/>
      <c r="NDF34" s="128"/>
      <c r="NDG34" s="128"/>
      <c r="NDH34" s="128"/>
      <c r="NDI34" s="128"/>
      <c r="NDJ34" s="128"/>
      <c r="NDK34" s="128"/>
      <c r="NDL34" s="128"/>
      <c r="NDM34" s="128"/>
      <c r="NDN34" s="128"/>
      <c r="NDO34" s="128"/>
      <c r="NDP34" s="128"/>
      <c r="NDQ34" s="128"/>
      <c r="NDR34" s="128"/>
      <c r="NDS34" s="128"/>
      <c r="NDT34" s="128"/>
      <c r="NDU34" s="128"/>
      <c r="NDV34" s="128"/>
      <c r="NDW34" s="128"/>
      <c r="NDX34" s="128"/>
      <c r="NDY34" s="128"/>
      <c r="NDZ34" s="128"/>
      <c r="NEA34" s="128"/>
      <c r="NEB34" s="128"/>
      <c r="NEC34" s="128"/>
      <c r="NED34" s="128"/>
      <c r="NEE34" s="128"/>
      <c r="NEF34" s="128"/>
      <c r="NEG34" s="128"/>
      <c r="NEH34" s="128"/>
      <c r="NEI34" s="128"/>
      <c r="NEJ34" s="128"/>
      <c r="NEK34" s="128"/>
      <c r="NEL34" s="128"/>
      <c r="NEM34" s="128"/>
      <c r="NEN34" s="128"/>
      <c r="NEO34" s="128"/>
      <c r="NEP34" s="128"/>
      <c r="NEQ34" s="128"/>
      <c r="NER34" s="128"/>
      <c r="NES34" s="128"/>
      <c r="NET34" s="128"/>
      <c r="NEU34" s="128"/>
      <c r="NEV34" s="128"/>
      <c r="NEW34" s="128"/>
      <c r="NEX34" s="128"/>
      <c r="NEY34" s="128"/>
      <c r="NEZ34" s="128"/>
      <c r="NFA34" s="128"/>
      <c r="NFB34" s="128"/>
      <c r="NFC34" s="128"/>
      <c r="NFD34" s="128"/>
      <c r="NFE34" s="128"/>
      <c r="NFF34" s="128"/>
      <c r="NFG34" s="128"/>
      <c r="NFH34" s="128"/>
      <c r="NFI34" s="128"/>
      <c r="NFJ34" s="128"/>
      <c r="NFK34" s="128"/>
      <c r="NFL34" s="128"/>
      <c r="NFM34" s="128"/>
      <c r="NFN34" s="128"/>
      <c r="NFO34" s="128"/>
      <c r="NFP34" s="128"/>
      <c r="NFQ34" s="128"/>
      <c r="NFR34" s="128"/>
      <c r="NFS34" s="128"/>
      <c r="NFT34" s="128"/>
      <c r="NFU34" s="128"/>
      <c r="NFV34" s="128"/>
      <c r="NFW34" s="128"/>
      <c r="NFX34" s="128"/>
      <c r="NFY34" s="128"/>
      <c r="NFZ34" s="128"/>
      <c r="NGA34" s="128"/>
      <c r="NGB34" s="128"/>
      <c r="NGC34" s="128"/>
      <c r="NGD34" s="128"/>
      <c r="NGE34" s="128"/>
      <c r="NGF34" s="128"/>
      <c r="NGG34" s="128"/>
      <c r="NGH34" s="128"/>
      <c r="NGI34" s="128"/>
      <c r="NGJ34" s="128"/>
      <c r="NGK34" s="128"/>
      <c r="NGL34" s="128"/>
      <c r="NGM34" s="128"/>
      <c r="NGN34" s="128"/>
      <c r="NGO34" s="128"/>
      <c r="NGP34" s="128"/>
      <c r="NGQ34" s="128"/>
      <c r="NGR34" s="128"/>
      <c r="NGS34" s="128"/>
      <c r="NGT34" s="128"/>
      <c r="NGU34" s="128"/>
      <c r="NGV34" s="128"/>
      <c r="NGW34" s="128"/>
      <c r="NGX34" s="128"/>
      <c r="NGY34" s="128"/>
      <c r="NGZ34" s="128"/>
      <c r="NHA34" s="128"/>
      <c r="NHB34" s="128"/>
      <c r="NHC34" s="128"/>
      <c r="NHD34" s="128"/>
      <c r="NHE34" s="128"/>
      <c r="NHF34" s="128"/>
      <c r="NHG34" s="128"/>
      <c r="NHH34" s="128"/>
      <c r="NHI34" s="128"/>
      <c r="NHJ34" s="128"/>
      <c r="NHK34" s="128"/>
      <c r="NHL34" s="128"/>
      <c r="NHM34" s="128"/>
      <c r="NHN34" s="128"/>
      <c r="NHO34" s="128"/>
      <c r="NHP34" s="128"/>
      <c r="NHQ34" s="128"/>
      <c r="NHR34" s="128"/>
      <c r="NHS34" s="128"/>
      <c r="NHT34" s="128"/>
      <c r="NHU34" s="128"/>
      <c r="NHV34" s="128"/>
      <c r="NHW34" s="128"/>
      <c r="NHX34" s="128"/>
      <c r="NHY34" s="128"/>
      <c r="NHZ34" s="128"/>
      <c r="NIA34" s="128"/>
      <c r="NIB34" s="128"/>
      <c r="NIC34" s="128"/>
      <c r="NID34" s="128"/>
      <c r="NIE34" s="128"/>
      <c r="NIF34" s="128"/>
      <c r="NIG34" s="128"/>
      <c r="NIH34" s="128"/>
      <c r="NII34" s="128"/>
      <c r="NIJ34" s="128"/>
      <c r="NIK34" s="128"/>
      <c r="NIL34" s="128"/>
      <c r="NIM34" s="128"/>
      <c r="NIN34" s="128"/>
      <c r="NIO34" s="128"/>
      <c r="NIP34" s="128"/>
      <c r="NIQ34" s="128"/>
      <c r="NIR34" s="128"/>
      <c r="NIS34" s="128"/>
      <c r="NIT34" s="128"/>
      <c r="NIU34" s="128"/>
      <c r="NIV34" s="128"/>
      <c r="NIW34" s="128"/>
      <c r="NIX34" s="128"/>
      <c r="NIY34" s="128"/>
      <c r="NIZ34" s="128"/>
      <c r="NJA34" s="128"/>
      <c r="NJB34" s="128"/>
      <c r="NJC34" s="128"/>
      <c r="NJD34" s="128"/>
      <c r="NJE34" s="128"/>
      <c r="NJF34" s="128"/>
      <c r="NJG34" s="128"/>
      <c r="NJH34" s="128"/>
      <c r="NJI34" s="128"/>
      <c r="NJJ34" s="128"/>
      <c r="NJK34" s="128"/>
      <c r="NJL34" s="128"/>
      <c r="NJM34" s="128"/>
      <c r="NJN34" s="128"/>
      <c r="NJO34" s="128"/>
      <c r="NJP34" s="128"/>
      <c r="NJQ34" s="128"/>
      <c r="NJR34" s="128"/>
      <c r="NJS34" s="128"/>
      <c r="NJT34" s="128"/>
      <c r="NJU34" s="128"/>
      <c r="NJV34" s="128"/>
      <c r="NJW34" s="128"/>
      <c r="NJX34" s="128"/>
      <c r="NJY34" s="128"/>
      <c r="NJZ34" s="128"/>
      <c r="NKA34" s="128"/>
      <c r="NKB34" s="128"/>
      <c r="NKC34" s="128"/>
      <c r="NKD34" s="128"/>
      <c r="NKE34" s="128"/>
      <c r="NKF34" s="128"/>
      <c r="NKG34" s="128"/>
      <c r="NKH34" s="128"/>
      <c r="NKI34" s="128"/>
      <c r="NKJ34" s="128"/>
      <c r="NKK34" s="128"/>
      <c r="NKL34" s="128"/>
      <c r="NKM34" s="128"/>
      <c r="NKN34" s="128"/>
      <c r="NKO34" s="128"/>
      <c r="NKP34" s="128"/>
      <c r="NKQ34" s="128"/>
      <c r="NKR34" s="128"/>
      <c r="NKS34" s="128"/>
      <c r="NKT34" s="128"/>
      <c r="NKU34" s="128"/>
      <c r="NKV34" s="128"/>
      <c r="NKW34" s="128"/>
      <c r="NKX34" s="128"/>
      <c r="NKY34" s="128"/>
      <c r="NKZ34" s="128"/>
      <c r="NLA34" s="128"/>
      <c r="NLB34" s="128"/>
      <c r="NLC34" s="128"/>
      <c r="NLD34" s="128"/>
      <c r="NLE34" s="128"/>
      <c r="NLF34" s="128"/>
      <c r="NLG34" s="128"/>
      <c r="NLH34" s="128"/>
      <c r="NLI34" s="128"/>
      <c r="NLJ34" s="128"/>
      <c r="NLK34" s="128"/>
      <c r="NLL34" s="128"/>
      <c r="NLM34" s="128"/>
      <c r="NLN34" s="128"/>
      <c r="NLO34" s="128"/>
      <c r="NLP34" s="128"/>
      <c r="NLQ34" s="128"/>
      <c r="NLR34" s="128"/>
      <c r="NLS34" s="128"/>
      <c r="NLT34" s="128"/>
      <c r="NLU34" s="128"/>
      <c r="NLV34" s="128"/>
      <c r="NLW34" s="128"/>
      <c r="NLX34" s="128"/>
      <c r="NLY34" s="128"/>
      <c r="NLZ34" s="128"/>
      <c r="NMA34" s="128"/>
      <c r="NMB34" s="128"/>
      <c r="NMC34" s="128"/>
      <c r="NMD34" s="128"/>
      <c r="NME34" s="128"/>
      <c r="NMF34" s="128"/>
      <c r="NMG34" s="128"/>
      <c r="NMH34" s="128"/>
      <c r="NMI34" s="128"/>
      <c r="NMJ34" s="128"/>
      <c r="NMK34" s="128"/>
      <c r="NML34" s="128"/>
      <c r="NMM34" s="128"/>
      <c r="NMN34" s="128"/>
      <c r="NMO34" s="128"/>
      <c r="NMP34" s="128"/>
      <c r="NMQ34" s="128"/>
      <c r="NMR34" s="128"/>
      <c r="NMS34" s="128"/>
      <c r="NMT34" s="128"/>
      <c r="NMU34" s="128"/>
      <c r="NMV34" s="128"/>
      <c r="NMW34" s="128"/>
      <c r="NMX34" s="128"/>
      <c r="NMY34" s="128"/>
      <c r="NMZ34" s="128"/>
      <c r="NNA34" s="128"/>
      <c r="NNB34" s="128"/>
      <c r="NNC34" s="128"/>
      <c r="NND34" s="128"/>
      <c r="NNE34" s="128"/>
      <c r="NNF34" s="128"/>
      <c r="NNG34" s="128"/>
      <c r="NNH34" s="128"/>
      <c r="NNI34" s="128"/>
      <c r="NNJ34" s="128"/>
      <c r="NNK34" s="128"/>
      <c r="NNL34" s="128"/>
      <c r="NNM34" s="128"/>
      <c r="NNN34" s="128"/>
      <c r="NNO34" s="128"/>
      <c r="NNP34" s="128"/>
      <c r="NNQ34" s="128"/>
      <c r="NNR34" s="128"/>
      <c r="NNS34" s="128"/>
      <c r="NNT34" s="128"/>
      <c r="NNU34" s="128"/>
      <c r="NNV34" s="128"/>
      <c r="NNW34" s="128"/>
      <c r="NNX34" s="128"/>
      <c r="NNY34" s="128"/>
      <c r="NNZ34" s="128"/>
      <c r="NOA34" s="128"/>
      <c r="NOB34" s="128"/>
      <c r="NOC34" s="128"/>
      <c r="NOD34" s="128"/>
      <c r="NOE34" s="128"/>
      <c r="NOF34" s="128"/>
      <c r="NOG34" s="128"/>
      <c r="NOH34" s="128"/>
      <c r="NOI34" s="128"/>
      <c r="NOJ34" s="128"/>
      <c r="NOK34" s="128"/>
      <c r="NOL34" s="128"/>
      <c r="NOM34" s="128"/>
      <c r="NON34" s="128"/>
      <c r="NOO34" s="128"/>
      <c r="NOP34" s="128"/>
      <c r="NOQ34" s="128"/>
      <c r="NOR34" s="128"/>
      <c r="NOS34" s="128"/>
      <c r="NOT34" s="128"/>
      <c r="NOU34" s="128"/>
      <c r="NOV34" s="128"/>
      <c r="NOW34" s="128"/>
      <c r="NOX34" s="128"/>
      <c r="NOY34" s="128"/>
      <c r="NOZ34" s="128"/>
      <c r="NPA34" s="128"/>
      <c r="NPB34" s="128"/>
      <c r="NPC34" s="128"/>
      <c r="NPD34" s="128"/>
      <c r="NPE34" s="128"/>
      <c r="NPF34" s="128"/>
      <c r="NPG34" s="128"/>
      <c r="NPH34" s="128"/>
      <c r="NPI34" s="128"/>
      <c r="NPJ34" s="128"/>
      <c r="NPK34" s="128"/>
      <c r="NPL34" s="128"/>
      <c r="NPM34" s="128"/>
      <c r="NPN34" s="128"/>
      <c r="NPO34" s="128"/>
      <c r="NPP34" s="128"/>
      <c r="NPQ34" s="128"/>
      <c r="NPR34" s="128"/>
      <c r="NPS34" s="128"/>
      <c r="NPT34" s="128"/>
      <c r="NPU34" s="128"/>
      <c r="NPV34" s="128"/>
      <c r="NPW34" s="128"/>
      <c r="NPX34" s="128"/>
      <c r="NPY34" s="128"/>
      <c r="NPZ34" s="128"/>
      <c r="NQA34" s="128"/>
      <c r="NQB34" s="128"/>
      <c r="NQC34" s="128"/>
      <c r="NQD34" s="128"/>
      <c r="NQE34" s="128"/>
      <c r="NQF34" s="128"/>
      <c r="NQG34" s="128"/>
      <c r="NQH34" s="128"/>
      <c r="NQI34" s="128"/>
      <c r="NQJ34" s="128"/>
      <c r="NQK34" s="128"/>
      <c r="NQL34" s="128"/>
      <c r="NQM34" s="128"/>
      <c r="NQN34" s="128"/>
      <c r="NQO34" s="128"/>
      <c r="NQP34" s="128"/>
      <c r="NQQ34" s="128"/>
      <c r="NQR34" s="128"/>
      <c r="NQS34" s="128"/>
      <c r="NQT34" s="128"/>
      <c r="NQU34" s="128"/>
      <c r="NQV34" s="128"/>
      <c r="NQW34" s="128"/>
      <c r="NQX34" s="128"/>
      <c r="NQY34" s="128"/>
      <c r="NQZ34" s="128"/>
      <c r="NRA34" s="128"/>
      <c r="NRB34" s="128"/>
      <c r="NRC34" s="128"/>
      <c r="NRD34" s="128"/>
      <c r="NRE34" s="128"/>
      <c r="NRF34" s="128"/>
      <c r="NRG34" s="128"/>
      <c r="NRH34" s="128"/>
      <c r="NRI34" s="128"/>
      <c r="NRJ34" s="128"/>
      <c r="NRK34" s="128"/>
      <c r="NRL34" s="128"/>
      <c r="NRM34" s="128"/>
      <c r="NRN34" s="128"/>
      <c r="NRO34" s="128"/>
      <c r="NRP34" s="128"/>
      <c r="NRQ34" s="128"/>
      <c r="NRR34" s="128"/>
      <c r="NRS34" s="128"/>
      <c r="NRT34" s="128"/>
      <c r="NRU34" s="128"/>
      <c r="NRV34" s="128"/>
      <c r="NRW34" s="128"/>
      <c r="NRX34" s="128"/>
      <c r="NRY34" s="128"/>
      <c r="NRZ34" s="128"/>
      <c r="NSA34" s="128"/>
      <c r="NSB34" s="128"/>
      <c r="NSC34" s="128"/>
      <c r="NSD34" s="128"/>
      <c r="NSE34" s="128"/>
      <c r="NSF34" s="128"/>
      <c r="NSG34" s="128"/>
      <c r="NSH34" s="128"/>
      <c r="NSI34" s="128"/>
      <c r="NSJ34" s="128"/>
      <c r="NSK34" s="128"/>
      <c r="NSL34" s="128"/>
      <c r="NSM34" s="128"/>
      <c r="NSN34" s="128"/>
      <c r="NSO34" s="128"/>
      <c r="NSP34" s="128"/>
      <c r="NSQ34" s="128"/>
      <c r="NSR34" s="128"/>
      <c r="NSS34" s="128"/>
      <c r="NST34" s="128"/>
      <c r="NSU34" s="128"/>
      <c r="NSV34" s="128"/>
      <c r="NSW34" s="128"/>
      <c r="NSX34" s="128"/>
      <c r="NSY34" s="128"/>
      <c r="NSZ34" s="128"/>
      <c r="NTA34" s="128"/>
      <c r="NTB34" s="128"/>
      <c r="NTC34" s="128"/>
      <c r="NTD34" s="128"/>
      <c r="NTE34" s="128"/>
      <c r="NTF34" s="128"/>
      <c r="NTG34" s="128"/>
      <c r="NTH34" s="128"/>
      <c r="NTI34" s="128"/>
      <c r="NTJ34" s="128"/>
      <c r="NTK34" s="128"/>
      <c r="NTL34" s="128"/>
      <c r="NTM34" s="128"/>
      <c r="NTN34" s="128"/>
      <c r="NTO34" s="128"/>
      <c r="NTP34" s="128"/>
      <c r="NTQ34" s="128"/>
      <c r="NTR34" s="128"/>
      <c r="NTS34" s="128"/>
      <c r="NTT34" s="128"/>
      <c r="NTU34" s="128"/>
      <c r="NTV34" s="128"/>
      <c r="NTW34" s="128"/>
      <c r="NTX34" s="128"/>
      <c r="NTY34" s="128"/>
      <c r="NTZ34" s="128"/>
      <c r="NUA34" s="128"/>
      <c r="NUB34" s="128"/>
      <c r="NUC34" s="128"/>
      <c r="NUD34" s="128"/>
      <c r="NUE34" s="128"/>
      <c r="NUF34" s="128"/>
      <c r="NUG34" s="128"/>
      <c r="NUH34" s="128"/>
      <c r="NUI34" s="128"/>
      <c r="NUJ34" s="128"/>
      <c r="NUK34" s="128"/>
      <c r="NUL34" s="128"/>
      <c r="NUM34" s="128"/>
      <c r="NUN34" s="128"/>
      <c r="NUO34" s="128"/>
      <c r="NUP34" s="128"/>
      <c r="NUQ34" s="128"/>
      <c r="NUR34" s="128"/>
      <c r="NUS34" s="128"/>
      <c r="NUT34" s="128"/>
      <c r="NUU34" s="128"/>
      <c r="NUV34" s="128"/>
      <c r="NUW34" s="128"/>
      <c r="NUX34" s="128"/>
      <c r="NUY34" s="128"/>
      <c r="NUZ34" s="128"/>
      <c r="NVA34" s="128"/>
      <c r="NVB34" s="128"/>
      <c r="NVC34" s="128"/>
      <c r="NVD34" s="128"/>
      <c r="NVE34" s="128"/>
      <c r="NVF34" s="128"/>
      <c r="NVG34" s="128"/>
      <c r="NVH34" s="128"/>
      <c r="NVI34" s="128"/>
      <c r="NVJ34" s="128"/>
      <c r="NVK34" s="128"/>
      <c r="NVL34" s="128"/>
      <c r="NVM34" s="128"/>
      <c r="NVN34" s="128"/>
      <c r="NVO34" s="128"/>
      <c r="NVP34" s="128"/>
      <c r="NVQ34" s="128"/>
      <c r="NVR34" s="128"/>
      <c r="NVS34" s="128"/>
      <c r="NVT34" s="128"/>
      <c r="NVU34" s="128"/>
      <c r="NVV34" s="128"/>
      <c r="NVW34" s="128"/>
      <c r="NVX34" s="128"/>
      <c r="NVY34" s="128"/>
      <c r="NVZ34" s="128"/>
      <c r="NWA34" s="128"/>
      <c r="NWB34" s="128"/>
      <c r="NWC34" s="128"/>
      <c r="NWD34" s="128"/>
      <c r="NWE34" s="128"/>
      <c r="NWF34" s="128"/>
      <c r="NWG34" s="128"/>
      <c r="NWH34" s="128"/>
      <c r="NWI34" s="128"/>
      <c r="NWJ34" s="128"/>
      <c r="NWK34" s="128"/>
      <c r="NWL34" s="128"/>
      <c r="NWM34" s="128"/>
      <c r="NWN34" s="128"/>
      <c r="NWO34" s="128"/>
      <c r="NWP34" s="128"/>
      <c r="NWQ34" s="128"/>
      <c r="NWR34" s="128"/>
      <c r="NWS34" s="128"/>
      <c r="NWT34" s="128"/>
      <c r="NWU34" s="128"/>
      <c r="NWV34" s="128"/>
      <c r="NWW34" s="128"/>
      <c r="NWX34" s="128"/>
      <c r="NWY34" s="128"/>
      <c r="NWZ34" s="128"/>
      <c r="NXA34" s="128"/>
      <c r="NXB34" s="128"/>
      <c r="NXC34" s="128"/>
      <c r="NXD34" s="128"/>
      <c r="NXE34" s="128"/>
      <c r="NXF34" s="128"/>
      <c r="NXG34" s="128"/>
      <c r="NXH34" s="128"/>
      <c r="NXI34" s="128"/>
      <c r="NXJ34" s="128"/>
      <c r="NXK34" s="128"/>
      <c r="NXL34" s="128"/>
      <c r="NXM34" s="128"/>
      <c r="NXN34" s="128"/>
      <c r="NXO34" s="128"/>
      <c r="NXP34" s="128"/>
      <c r="NXQ34" s="128"/>
      <c r="NXR34" s="128"/>
      <c r="NXS34" s="128"/>
      <c r="NXT34" s="128"/>
      <c r="NXU34" s="128"/>
      <c r="NXV34" s="128"/>
      <c r="NXW34" s="128"/>
      <c r="NXX34" s="128"/>
      <c r="NXY34" s="128"/>
      <c r="NXZ34" s="128"/>
      <c r="NYA34" s="128"/>
      <c r="NYB34" s="128"/>
      <c r="NYC34" s="128"/>
      <c r="NYD34" s="128"/>
      <c r="NYE34" s="128"/>
      <c r="NYF34" s="128"/>
      <c r="NYG34" s="128"/>
      <c r="NYH34" s="128"/>
      <c r="NYI34" s="128"/>
      <c r="NYJ34" s="128"/>
      <c r="NYK34" s="128"/>
      <c r="NYL34" s="128"/>
      <c r="NYM34" s="128"/>
      <c r="NYN34" s="128"/>
      <c r="NYO34" s="128"/>
      <c r="NYP34" s="128"/>
      <c r="NYQ34" s="128"/>
      <c r="NYR34" s="128"/>
      <c r="NYS34" s="128"/>
      <c r="NYT34" s="128"/>
      <c r="NYU34" s="128"/>
      <c r="NYV34" s="128"/>
      <c r="NYW34" s="128"/>
      <c r="NYX34" s="128"/>
      <c r="NYY34" s="128"/>
      <c r="NYZ34" s="128"/>
      <c r="NZA34" s="128"/>
      <c r="NZB34" s="128"/>
      <c r="NZC34" s="128"/>
      <c r="NZD34" s="128"/>
      <c r="NZE34" s="128"/>
      <c r="NZF34" s="128"/>
      <c r="NZG34" s="128"/>
      <c r="NZH34" s="128"/>
      <c r="NZI34" s="128"/>
      <c r="NZJ34" s="128"/>
      <c r="NZK34" s="128"/>
      <c r="NZL34" s="128"/>
      <c r="NZM34" s="128"/>
      <c r="NZN34" s="128"/>
      <c r="NZO34" s="128"/>
      <c r="NZP34" s="128"/>
      <c r="NZQ34" s="128"/>
      <c r="NZR34" s="128"/>
      <c r="NZS34" s="128"/>
      <c r="NZT34" s="128"/>
      <c r="NZU34" s="128"/>
      <c r="NZV34" s="128"/>
      <c r="NZW34" s="128"/>
      <c r="NZX34" s="128"/>
      <c r="NZY34" s="128"/>
      <c r="NZZ34" s="128"/>
      <c r="OAA34" s="128"/>
      <c r="OAB34" s="128"/>
      <c r="OAC34" s="128"/>
      <c r="OAD34" s="128"/>
      <c r="OAE34" s="128"/>
      <c r="OAF34" s="128"/>
      <c r="OAG34" s="128"/>
      <c r="OAH34" s="128"/>
      <c r="OAI34" s="128"/>
      <c r="OAJ34" s="128"/>
      <c r="OAK34" s="128"/>
      <c r="OAL34" s="128"/>
      <c r="OAM34" s="128"/>
      <c r="OAN34" s="128"/>
      <c r="OAO34" s="128"/>
      <c r="OAP34" s="128"/>
      <c r="OAQ34" s="128"/>
      <c r="OAR34" s="128"/>
      <c r="OAS34" s="128"/>
      <c r="OAT34" s="128"/>
      <c r="OAU34" s="128"/>
      <c r="OAV34" s="128"/>
      <c r="OAW34" s="128"/>
      <c r="OAX34" s="128"/>
      <c r="OAY34" s="128"/>
      <c r="OAZ34" s="128"/>
      <c r="OBA34" s="128"/>
      <c r="OBB34" s="128"/>
      <c r="OBC34" s="128"/>
      <c r="OBD34" s="128"/>
      <c r="OBE34" s="128"/>
      <c r="OBF34" s="128"/>
      <c r="OBG34" s="128"/>
      <c r="OBH34" s="128"/>
      <c r="OBI34" s="128"/>
      <c r="OBJ34" s="128"/>
      <c r="OBK34" s="128"/>
      <c r="OBL34" s="128"/>
      <c r="OBM34" s="128"/>
      <c r="OBN34" s="128"/>
      <c r="OBO34" s="128"/>
      <c r="OBP34" s="128"/>
      <c r="OBQ34" s="128"/>
      <c r="OBR34" s="128"/>
      <c r="OBS34" s="128"/>
      <c r="OBT34" s="128"/>
      <c r="OBU34" s="128"/>
      <c r="OBV34" s="128"/>
      <c r="OBW34" s="128"/>
      <c r="OBX34" s="128"/>
      <c r="OBY34" s="128"/>
      <c r="OBZ34" s="128"/>
      <c r="OCA34" s="128"/>
      <c r="OCB34" s="128"/>
      <c r="OCC34" s="128"/>
      <c r="OCD34" s="128"/>
      <c r="OCE34" s="128"/>
      <c r="OCF34" s="128"/>
      <c r="OCG34" s="128"/>
      <c r="OCH34" s="128"/>
      <c r="OCI34" s="128"/>
      <c r="OCJ34" s="128"/>
      <c r="OCK34" s="128"/>
      <c r="OCL34" s="128"/>
      <c r="OCM34" s="128"/>
      <c r="OCN34" s="128"/>
      <c r="OCO34" s="128"/>
      <c r="OCP34" s="128"/>
      <c r="OCQ34" s="128"/>
      <c r="OCR34" s="128"/>
      <c r="OCS34" s="128"/>
      <c r="OCT34" s="128"/>
      <c r="OCU34" s="128"/>
      <c r="OCV34" s="128"/>
      <c r="OCW34" s="128"/>
      <c r="OCX34" s="128"/>
      <c r="OCY34" s="128"/>
      <c r="OCZ34" s="128"/>
      <c r="ODA34" s="128"/>
      <c r="ODB34" s="128"/>
      <c r="ODC34" s="128"/>
      <c r="ODD34" s="128"/>
      <c r="ODE34" s="128"/>
      <c r="ODF34" s="128"/>
      <c r="ODG34" s="128"/>
      <c r="ODH34" s="128"/>
      <c r="ODI34" s="128"/>
      <c r="ODJ34" s="128"/>
      <c r="ODK34" s="128"/>
      <c r="ODL34" s="128"/>
      <c r="ODM34" s="128"/>
      <c r="ODN34" s="128"/>
      <c r="ODO34" s="128"/>
      <c r="ODP34" s="128"/>
      <c r="ODQ34" s="128"/>
      <c r="ODR34" s="128"/>
      <c r="ODS34" s="128"/>
      <c r="ODT34" s="128"/>
      <c r="ODU34" s="128"/>
      <c r="ODV34" s="128"/>
      <c r="ODW34" s="128"/>
      <c r="ODX34" s="128"/>
      <c r="ODY34" s="128"/>
      <c r="ODZ34" s="128"/>
      <c r="OEA34" s="128"/>
      <c r="OEB34" s="128"/>
      <c r="OEC34" s="128"/>
      <c r="OED34" s="128"/>
      <c r="OEE34" s="128"/>
      <c r="OEF34" s="128"/>
      <c r="OEG34" s="128"/>
      <c r="OEH34" s="128"/>
      <c r="OEI34" s="128"/>
      <c r="OEJ34" s="128"/>
      <c r="OEK34" s="128"/>
      <c r="OEL34" s="128"/>
      <c r="OEM34" s="128"/>
      <c r="OEN34" s="128"/>
      <c r="OEO34" s="128"/>
      <c r="OEP34" s="128"/>
      <c r="OEQ34" s="128"/>
      <c r="OER34" s="128"/>
      <c r="OES34" s="128"/>
      <c r="OET34" s="128"/>
      <c r="OEU34" s="128"/>
      <c r="OEV34" s="128"/>
      <c r="OEW34" s="128"/>
      <c r="OEX34" s="128"/>
      <c r="OEY34" s="128"/>
      <c r="OEZ34" s="128"/>
      <c r="OFA34" s="128"/>
      <c r="OFB34" s="128"/>
      <c r="OFC34" s="128"/>
      <c r="OFD34" s="128"/>
      <c r="OFE34" s="128"/>
      <c r="OFF34" s="128"/>
      <c r="OFG34" s="128"/>
      <c r="OFH34" s="128"/>
      <c r="OFI34" s="128"/>
      <c r="OFJ34" s="128"/>
      <c r="OFK34" s="128"/>
      <c r="OFL34" s="128"/>
      <c r="OFM34" s="128"/>
      <c r="OFN34" s="128"/>
      <c r="OFO34" s="128"/>
      <c r="OFP34" s="128"/>
      <c r="OFQ34" s="128"/>
      <c r="OFR34" s="128"/>
      <c r="OFS34" s="128"/>
      <c r="OFT34" s="128"/>
      <c r="OFU34" s="128"/>
      <c r="OFV34" s="128"/>
      <c r="OFW34" s="128"/>
      <c r="OFX34" s="128"/>
      <c r="OFY34" s="128"/>
      <c r="OFZ34" s="128"/>
      <c r="OGA34" s="128"/>
      <c r="OGB34" s="128"/>
      <c r="OGC34" s="128"/>
      <c r="OGD34" s="128"/>
      <c r="OGE34" s="128"/>
      <c r="OGF34" s="128"/>
      <c r="OGG34" s="128"/>
      <c r="OGH34" s="128"/>
      <c r="OGI34" s="128"/>
      <c r="OGJ34" s="128"/>
      <c r="OGK34" s="128"/>
      <c r="OGL34" s="128"/>
      <c r="OGM34" s="128"/>
      <c r="OGN34" s="128"/>
      <c r="OGO34" s="128"/>
      <c r="OGP34" s="128"/>
      <c r="OGQ34" s="128"/>
      <c r="OGR34" s="128"/>
      <c r="OGS34" s="128"/>
      <c r="OGT34" s="128"/>
      <c r="OGU34" s="128"/>
      <c r="OGV34" s="128"/>
      <c r="OGW34" s="128"/>
      <c r="OGX34" s="128"/>
      <c r="OGY34" s="128"/>
      <c r="OGZ34" s="128"/>
      <c r="OHA34" s="128"/>
      <c r="OHB34" s="128"/>
      <c r="OHC34" s="128"/>
      <c r="OHD34" s="128"/>
      <c r="OHE34" s="128"/>
      <c r="OHF34" s="128"/>
      <c r="OHG34" s="128"/>
      <c r="OHH34" s="128"/>
      <c r="OHI34" s="128"/>
      <c r="OHJ34" s="128"/>
      <c r="OHK34" s="128"/>
      <c r="OHL34" s="128"/>
      <c r="OHM34" s="128"/>
      <c r="OHN34" s="128"/>
      <c r="OHO34" s="128"/>
      <c r="OHP34" s="128"/>
      <c r="OHQ34" s="128"/>
      <c r="OHR34" s="128"/>
      <c r="OHS34" s="128"/>
      <c r="OHT34" s="128"/>
      <c r="OHU34" s="128"/>
      <c r="OHV34" s="128"/>
      <c r="OHW34" s="128"/>
      <c r="OHX34" s="128"/>
      <c r="OHY34" s="128"/>
      <c r="OHZ34" s="128"/>
      <c r="OIA34" s="128"/>
      <c r="OIB34" s="128"/>
      <c r="OIC34" s="128"/>
      <c r="OID34" s="128"/>
      <c r="OIE34" s="128"/>
      <c r="OIF34" s="128"/>
      <c r="OIG34" s="128"/>
      <c r="OIH34" s="128"/>
      <c r="OII34" s="128"/>
      <c r="OIJ34" s="128"/>
      <c r="OIK34" s="128"/>
      <c r="OIL34" s="128"/>
      <c r="OIM34" s="128"/>
      <c r="OIN34" s="128"/>
      <c r="OIO34" s="128"/>
      <c r="OIP34" s="128"/>
      <c r="OIQ34" s="128"/>
      <c r="OIR34" s="128"/>
      <c r="OIS34" s="128"/>
      <c r="OIT34" s="128"/>
      <c r="OIU34" s="128"/>
      <c r="OIV34" s="128"/>
      <c r="OIW34" s="128"/>
      <c r="OIX34" s="128"/>
      <c r="OIY34" s="128"/>
      <c r="OIZ34" s="128"/>
      <c r="OJA34" s="128"/>
      <c r="OJB34" s="128"/>
      <c r="OJC34" s="128"/>
      <c r="OJD34" s="128"/>
      <c r="OJE34" s="128"/>
      <c r="OJF34" s="128"/>
      <c r="OJG34" s="128"/>
      <c r="OJH34" s="128"/>
      <c r="OJI34" s="128"/>
      <c r="OJJ34" s="128"/>
      <c r="OJK34" s="128"/>
      <c r="OJL34" s="128"/>
      <c r="OJM34" s="128"/>
      <c r="OJN34" s="128"/>
      <c r="OJO34" s="128"/>
      <c r="OJP34" s="128"/>
      <c r="OJQ34" s="128"/>
      <c r="OJR34" s="128"/>
      <c r="OJS34" s="128"/>
      <c r="OJT34" s="128"/>
      <c r="OJU34" s="128"/>
      <c r="OJV34" s="128"/>
      <c r="OJW34" s="128"/>
      <c r="OJX34" s="128"/>
      <c r="OJY34" s="128"/>
      <c r="OJZ34" s="128"/>
      <c r="OKA34" s="128"/>
      <c r="OKB34" s="128"/>
      <c r="OKC34" s="128"/>
      <c r="OKD34" s="128"/>
      <c r="OKE34" s="128"/>
      <c r="OKF34" s="128"/>
      <c r="OKG34" s="128"/>
      <c r="OKH34" s="128"/>
      <c r="OKI34" s="128"/>
      <c r="OKJ34" s="128"/>
      <c r="OKK34" s="128"/>
      <c r="OKL34" s="128"/>
      <c r="OKM34" s="128"/>
      <c r="OKN34" s="128"/>
      <c r="OKO34" s="128"/>
      <c r="OKP34" s="128"/>
      <c r="OKQ34" s="128"/>
      <c r="OKR34" s="128"/>
      <c r="OKS34" s="128"/>
      <c r="OKT34" s="128"/>
      <c r="OKU34" s="128"/>
      <c r="OKV34" s="128"/>
      <c r="OKW34" s="128"/>
      <c r="OKX34" s="128"/>
      <c r="OKY34" s="128"/>
      <c r="OKZ34" s="128"/>
      <c r="OLA34" s="128"/>
      <c r="OLB34" s="128"/>
      <c r="OLC34" s="128"/>
      <c r="OLD34" s="128"/>
      <c r="OLE34" s="128"/>
      <c r="OLF34" s="128"/>
      <c r="OLG34" s="128"/>
      <c r="OLH34" s="128"/>
      <c r="OLI34" s="128"/>
      <c r="OLJ34" s="128"/>
      <c r="OLK34" s="128"/>
      <c r="OLL34" s="128"/>
      <c r="OLM34" s="128"/>
      <c r="OLN34" s="128"/>
      <c r="OLO34" s="128"/>
      <c r="OLP34" s="128"/>
      <c r="OLQ34" s="128"/>
      <c r="OLR34" s="128"/>
      <c r="OLS34" s="128"/>
      <c r="OLT34" s="128"/>
      <c r="OLU34" s="128"/>
      <c r="OLV34" s="128"/>
      <c r="OLW34" s="128"/>
      <c r="OLX34" s="128"/>
      <c r="OLY34" s="128"/>
      <c r="OLZ34" s="128"/>
      <c r="OMA34" s="128"/>
      <c r="OMB34" s="128"/>
      <c r="OMC34" s="128"/>
      <c r="OMD34" s="128"/>
      <c r="OME34" s="128"/>
      <c r="OMF34" s="128"/>
      <c r="OMG34" s="128"/>
      <c r="OMH34" s="128"/>
      <c r="OMI34" s="128"/>
      <c r="OMJ34" s="128"/>
      <c r="OMK34" s="128"/>
      <c r="OML34" s="128"/>
      <c r="OMM34" s="128"/>
      <c r="OMN34" s="128"/>
      <c r="OMO34" s="128"/>
      <c r="OMP34" s="128"/>
      <c r="OMQ34" s="128"/>
      <c r="OMR34" s="128"/>
      <c r="OMS34" s="128"/>
      <c r="OMT34" s="128"/>
      <c r="OMU34" s="128"/>
      <c r="OMV34" s="128"/>
      <c r="OMW34" s="128"/>
      <c r="OMX34" s="128"/>
      <c r="OMY34" s="128"/>
      <c r="OMZ34" s="128"/>
      <c r="ONA34" s="128"/>
      <c r="ONB34" s="128"/>
      <c r="ONC34" s="128"/>
      <c r="OND34" s="128"/>
      <c r="ONE34" s="128"/>
      <c r="ONF34" s="128"/>
      <c r="ONG34" s="128"/>
      <c r="ONH34" s="128"/>
      <c r="ONI34" s="128"/>
      <c r="ONJ34" s="128"/>
      <c r="ONK34" s="128"/>
      <c r="ONL34" s="128"/>
      <c r="ONM34" s="128"/>
      <c r="ONN34" s="128"/>
      <c r="ONO34" s="128"/>
      <c r="ONP34" s="128"/>
      <c r="ONQ34" s="128"/>
      <c r="ONR34" s="128"/>
      <c r="ONS34" s="128"/>
      <c r="ONT34" s="128"/>
      <c r="ONU34" s="128"/>
      <c r="ONV34" s="128"/>
      <c r="ONW34" s="128"/>
      <c r="ONX34" s="128"/>
      <c r="ONY34" s="128"/>
      <c r="ONZ34" s="128"/>
      <c r="OOA34" s="128"/>
      <c r="OOB34" s="128"/>
      <c r="OOC34" s="128"/>
      <c r="OOD34" s="128"/>
      <c r="OOE34" s="128"/>
      <c r="OOF34" s="128"/>
      <c r="OOG34" s="128"/>
      <c r="OOH34" s="128"/>
      <c r="OOI34" s="128"/>
      <c r="OOJ34" s="128"/>
      <c r="OOK34" s="128"/>
      <c r="OOL34" s="128"/>
      <c r="OOM34" s="128"/>
      <c r="OON34" s="128"/>
      <c r="OOO34" s="128"/>
      <c r="OOP34" s="128"/>
      <c r="OOQ34" s="128"/>
      <c r="OOR34" s="128"/>
      <c r="OOS34" s="128"/>
      <c r="OOT34" s="128"/>
      <c r="OOU34" s="128"/>
      <c r="OOV34" s="128"/>
      <c r="OOW34" s="128"/>
      <c r="OOX34" s="128"/>
      <c r="OOY34" s="128"/>
      <c r="OOZ34" s="128"/>
      <c r="OPA34" s="128"/>
      <c r="OPB34" s="128"/>
      <c r="OPC34" s="128"/>
      <c r="OPD34" s="128"/>
      <c r="OPE34" s="128"/>
      <c r="OPF34" s="128"/>
      <c r="OPG34" s="128"/>
      <c r="OPH34" s="128"/>
      <c r="OPI34" s="128"/>
      <c r="OPJ34" s="128"/>
      <c r="OPK34" s="128"/>
      <c r="OPL34" s="128"/>
      <c r="OPM34" s="128"/>
      <c r="OPN34" s="128"/>
      <c r="OPO34" s="128"/>
      <c r="OPP34" s="128"/>
      <c r="OPQ34" s="128"/>
      <c r="OPR34" s="128"/>
      <c r="OPS34" s="128"/>
      <c r="OPT34" s="128"/>
      <c r="OPU34" s="128"/>
      <c r="OPV34" s="128"/>
      <c r="OPW34" s="128"/>
      <c r="OPX34" s="128"/>
      <c r="OPY34" s="128"/>
      <c r="OPZ34" s="128"/>
      <c r="OQA34" s="128"/>
      <c r="OQB34" s="128"/>
      <c r="OQC34" s="128"/>
      <c r="OQD34" s="128"/>
      <c r="OQE34" s="128"/>
      <c r="OQF34" s="128"/>
      <c r="OQG34" s="128"/>
      <c r="OQH34" s="128"/>
      <c r="OQI34" s="128"/>
      <c r="OQJ34" s="128"/>
      <c r="OQK34" s="128"/>
      <c r="OQL34" s="128"/>
      <c r="OQM34" s="128"/>
      <c r="OQN34" s="128"/>
      <c r="OQO34" s="128"/>
      <c r="OQP34" s="128"/>
      <c r="OQQ34" s="128"/>
      <c r="OQR34" s="128"/>
      <c r="OQS34" s="128"/>
      <c r="OQT34" s="128"/>
      <c r="OQU34" s="128"/>
      <c r="OQV34" s="128"/>
      <c r="OQW34" s="128"/>
      <c r="OQX34" s="128"/>
      <c r="OQY34" s="128"/>
      <c r="OQZ34" s="128"/>
      <c r="ORA34" s="128"/>
      <c r="ORB34" s="128"/>
      <c r="ORC34" s="128"/>
      <c r="ORD34" s="128"/>
      <c r="ORE34" s="128"/>
      <c r="ORF34" s="128"/>
      <c r="ORG34" s="128"/>
      <c r="ORH34" s="128"/>
      <c r="ORI34" s="128"/>
      <c r="ORJ34" s="128"/>
      <c r="ORK34" s="128"/>
      <c r="ORL34" s="128"/>
      <c r="ORM34" s="128"/>
      <c r="ORN34" s="128"/>
      <c r="ORO34" s="128"/>
      <c r="ORP34" s="128"/>
      <c r="ORQ34" s="128"/>
      <c r="ORR34" s="128"/>
      <c r="ORS34" s="128"/>
      <c r="ORT34" s="128"/>
      <c r="ORU34" s="128"/>
      <c r="ORV34" s="128"/>
      <c r="ORW34" s="128"/>
      <c r="ORX34" s="128"/>
      <c r="ORY34" s="128"/>
      <c r="ORZ34" s="128"/>
      <c r="OSA34" s="128"/>
      <c r="OSB34" s="128"/>
      <c r="OSC34" s="128"/>
      <c r="OSD34" s="128"/>
      <c r="OSE34" s="128"/>
      <c r="OSF34" s="128"/>
      <c r="OSG34" s="128"/>
      <c r="OSH34" s="128"/>
      <c r="OSI34" s="128"/>
      <c r="OSJ34" s="128"/>
      <c r="OSK34" s="128"/>
      <c r="OSL34" s="128"/>
      <c r="OSM34" s="128"/>
      <c r="OSN34" s="128"/>
      <c r="OSO34" s="128"/>
      <c r="OSP34" s="128"/>
      <c r="OSQ34" s="128"/>
      <c r="OSR34" s="128"/>
      <c r="OSS34" s="128"/>
      <c r="OST34" s="128"/>
      <c r="OSU34" s="128"/>
      <c r="OSV34" s="128"/>
      <c r="OSW34" s="128"/>
      <c r="OSX34" s="128"/>
      <c r="OSY34" s="128"/>
      <c r="OSZ34" s="128"/>
      <c r="OTA34" s="128"/>
      <c r="OTB34" s="128"/>
      <c r="OTC34" s="128"/>
      <c r="OTD34" s="128"/>
      <c r="OTE34" s="128"/>
      <c r="OTF34" s="128"/>
      <c r="OTG34" s="128"/>
      <c r="OTH34" s="128"/>
      <c r="OTI34" s="128"/>
      <c r="OTJ34" s="128"/>
      <c r="OTK34" s="128"/>
      <c r="OTL34" s="128"/>
      <c r="OTM34" s="128"/>
      <c r="OTN34" s="128"/>
      <c r="OTO34" s="128"/>
      <c r="OTP34" s="128"/>
      <c r="OTQ34" s="128"/>
      <c r="OTR34" s="128"/>
      <c r="OTS34" s="128"/>
      <c r="OTT34" s="128"/>
      <c r="OTU34" s="128"/>
      <c r="OTV34" s="128"/>
      <c r="OTW34" s="128"/>
      <c r="OTX34" s="128"/>
      <c r="OTY34" s="128"/>
      <c r="OTZ34" s="128"/>
      <c r="OUA34" s="128"/>
      <c r="OUB34" s="128"/>
      <c r="OUC34" s="128"/>
      <c r="OUD34" s="128"/>
      <c r="OUE34" s="128"/>
      <c r="OUF34" s="128"/>
      <c r="OUG34" s="128"/>
      <c r="OUH34" s="128"/>
      <c r="OUI34" s="128"/>
      <c r="OUJ34" s="128"/>
      <c r="OUK34" s="128"/>
      <c r="OUL34" s="128"/>
      <c r="OUM34" s="128"/>
      <c r="OUN34" s="128"/>
      <c r="OUO34" s="128"/>
      <c r="OUP34" s="128"/>
      <c r="OUQ34" s="128"/>
      <c r="OUR34" s="128"/>
      <c r="OUS34" s="128"/>
      <c r="OUT34" s="128"/>
      <c r="OUU34" s="128"/>
      <c r="OUV34" s="128"/>
      <c r="OUW34" s="128"/>
      <c r="OUX34" s="128"/>
      <c r="OUY34" s="128"/>
      <c r="OUZ34" s="128"/>
      <c r="OVA34" s="128"/>
      <c r="OVB34" s="128"/>
      <c r="OVC34" s="128"/>
      <c r="OVD34" s="128"/>
      <c r="OVE34" s="128"/>
      <c r="OVF34" s="128"/>
      <c r="OVG34" s="128"/>
      <c r="OVH34" s="128"/>
      <c r="OVI34" s="128"/>
      <c r="OVJ34" s="128"/>
      <c r="OVK34" s="128"/>
      <c r="OVL34" s="128"/>
      <c r="OVM34" s="128"/>
      <c r="OVN34" s="128"/>
      <c r="OVO34" s="128"/>
      <c r="OVP34" s="128"/>
      <c r="OVQ34" s="128"/>
      <c r="OVR34" s="128"/>
      <c r="OVS34" s="128"/>
      <c r="OVT34" s="128"/>
      <c r="OVU34" s="128"/>
      <c r="OVV34" s="128"/>
      <c r="OVW34" s="128"/>
      <c r="OVX34" s="128"/>
      <c r="OVY34" s="128"/>
      <c r="OVZ34" s="128"/>
      <c r="OWA34" s="128"/>
      <c r="OWB34" s="128"/>
      <c r="OWC34" s="128"/>
      <c r="OWD34" s="128"/>
      <c r="OWE34" s="128"/>
      <c r="OWF34" s="128"/>
      <c r="OWG34" s="128"/>
      <c r="OWH34" s="128"/>
      <c r="OWI34" s="128"/>
      <c r="OWJ34" s="128"/>
      <c r="OWK34" s="128"/>
      <c r="OWL34" s="128"/>
      <c r="OWM34" s="128"/>
      <c r="OWN34" s="128"/>
      <c r="OWO34" s="128"/>
      <c r="OWP34" s="128"/>
      <c r="OWQ34" s="128"/>
      <c r="OWR34" s="128"/>
      <c r="OWS34" s="128"/>
      <c r="OWT34" s="128"/>
      <c r="OWU34" s="128"/>
      <c r="OWV34" s="128"/>
      <c r="OWW34" s="128"/>
      <c r="OWX34" s="128"/>
      <c r="OWY34" s="128"/>
      <c r="OWZ34" s="128"/>
      <c r="OXA34" s="128"/>
      <c r="OXB34" s="128"/>
      <c r="OXC34" s="128"/>
      <c r="OXD34" s="128"/>
      <c r="OXE34" s="128"/>
      <c r="OXF34" s="128"/>
      <c r="OXG34" s="128"/>
      <c r="OXH34" s="128"/>
      <c r="OXI34" s="128"/>
      <c r="OXJ34" s="128"/>
      <c r="OXK34" s="128"/>
      <c r="OXL34" s="128"/>
      <c r="OXM34" s="128"/>
      <c r="OXN34" s="128"/>
      <c r="OXO34" s="128"/>
      <c r="OXP34" s="128"/>
      <c r="OXQ34" s="128"/>
      <c r="OXR34" s="128"/>
      <c r="OXS34" s="128"/>
      <c r="OXT34" s="128"/>
      <c r="OXU34" s="128"/>
      <c r="OXV34" s="128"/>
      <c r="OXW34" s="128"/>
      <c r="OXX34" s="128"/>
      <c r="OXY34" s="128"/>
      <c r="OXZ34" s="128"/>
      <c r="OYA34" s="128"/>
      <c r="OYB34" s="128"/>
      <c r="OYC34" s="128"/>
      <c r="OYD34" s="128"/>
      <c r="OYE34" s="128"/>
      <c r="OYF34" s="128"/>
      <c r="OYG34" s="128"/>
      <c r="OYH34" s="128"/>
      <c r="OYI34" s="128"/>
      <c r="OYJ34" s="128"/>
      <c r="OYK34" s="128"/>
      <c r="OYL34" s="128"/>
      <c r="OYM34" s="128"/>
      <c r="OYN34" s="128"/>
      <c r="OYO34" s="128"/>
      <c r="OYP34" s="128"/>
      <c r="OYQ34" s="128"/>
      <c r="OYR34" s="128"/>
      <c r="OYS34" s="128"/>
      <c r="OYT34" s="128"/>
      <c r="OYU34" s="128"/>
      <c r="OYV34" s="128"/>
      <c r="OYW34" s="128"/>
      <c r="OYX34" s="128"/>
      <c r="OYY34" s="128"/>
      <c r="OYZ34" s="128"/>
      <c r="OZA34" s="128"/>
      <c r="OZB34" s="128"/>
      <c r="OZC34" s="128"/>
      <c r="OZD34" s="128"/>
      <c r="OZE34" s="128"/>
      <c r="OZF34" s="128"/>
      <c r="OZG34" s="128"/>
      <c r="OZH34" s="128"/>
      <c r="OZI34" s="128"/>
      <c r="OZJ34" s="128"/>
      <c r="OZK34" s="128"/>
      <c r="OZL34" s="128"/>
      <c r="OZM34" s="128"/>
      <c r="OZN34" s="128"/>
      <c r="OZO34" s="128"/>
      <c r="OZP34" s="128"/>
      <c r="OZQ34" s="128"/>
      <c r="OZR34" s="128"/>
      <c r="OZS34" s="128"/>
      <c r="OZT34" s="128"/>
      <c r="OZU34" s="128"/>
      <c r="OZV34" s="128"/>
      <c r="OZW34" s="128"/>
      <c r="OZX34" s="128"/>
      <c r="OZY34" s="128"/>
      <c r="OZZ34" s="128"/>
      <c r="PAA34" s="128"/>
      <c r="PAB34" s="128"/>
      <c r="PAC34" s="128"/>
      <c r="PAD34" s="128"/>
      <c r="PAE34" s="128"/>
      <c r="PAF34" s="128"/>
      <c r="PAG34" s="128"/>
      <c r="PAH34" s="128"/>
      <c r="PAI34" s="128"/>
      <c r="PAJ34" s="128"/>
      <c r="PAK34" s="128"/>
      <c r="PAL34" s="128"/>
      <c r="PAM34" s="128"/>
      <c r="PAN34" s="128"/>
      <c r="PAO34" s="128"/>
      <c r="PAP34" s="128"/>
      <c r="PAQ34" s="128"/>
      <c r="PAR34" s="128"/>
      <c r="PAS34" s="128"/>
      <c r="PAT34" s="128"/>
      <c r="PAU34" s="128"/>
      <c r="PAV34" s="128"/>
      <c r="PAW34" s="128"/>
      <c r="PAX34" s="128"/>
      <c r="PAY34" s="128"/>
      <c r="PAZ34" s="128"/>
      <c r="PBA34" s="128"/>
      <c r="PBB34" s="128"/>
      <c r="PBC34" s="128"/>
      <c r="PBD34" s="128"/>
      <c r="PBE34" s="128"/>
      <c r="PBF34" s="128"/>
      <c r="PBG34" s="128"/>
      <c r="PBH34" s="128"/>
      <c r="PBI34" s="128"/>
      <c r="PBJ34" s="128"/>
      <c r="PBK34" s="128"/>
      <c r="PBL34" s="128"/>
      <c r="PBM34" s="128"/>
      <c r="PBN34" s="128"/>
      <c r="PBO34" s="128"/>
      <c r="PBP34" s="128"/>
      <c r="PBQ34" s="128"/>
      <c r="PBR34" s="128"/>
      <c r="PBS34" s="128"/>
      <c r="PBT34" s="128"/>
      <c r="PBU34" s="128"/>
      <c r="PBV34" s="128"/>
      <c r="PBW34" s="128"/>
      <c r="PBX34" s="128"/>
      <c r="PBY34" s="128"/>
      <c r="PBZ34" s="128"/>
      <c r="PCA34" s="128"/>
      <c r="PCB34" s="128"/>
      <c r="PCC34" s="128"/>
      <c r="PCD34" s="128"/>
      <c r="PCE34" s="128"/>
      <c r="PCF34" s="128"/>
      <c r="PCG34" s="128"/>
      <c r="PCH34" s="128"/>
      <c r="PCI34" s="128"/>
      <c r="PCJ34" s="128"/>
      <c r="PCK34" s="128"/>
      <c r="PCL34" s="128"/>
      <c r="PCM34" s="128"/>
      <c r="PCN34" s="128"/>
      <c r="PCO34" s="128"/>
      <c r="PCP34" s="128"/>
      <c r="PCQ34" s="128"/>
      <c r="PCR34" s="128"/>
      <c r="PCS34" s="128"/>
      <c r="PCT34" s="128"/>
      <c r="PCU34" s="128"/>
      <c r="PCV34" s="128"/>
      <c r="PCW34" s="128"/>
      <c r="PCX34" s="128"/>
      <c r="PCY34" s="128"/>
      <c r="PCZ34" s="128"/>
      <c r="PDA34" s="128"/>
      <c r="PDB34" s="128"/>
      <c r="PDC34" s="128"/>
      <c r="PDD34" s="128"/>
      <c r="PDE34" s="128"/>
      <c r="PDF34" s="128"/>
      <c r="PDG34" s="128"/>
      <c r="PDH34" s="128"/>
      <c r="PDI34" s="128"/>
      <c r="PDJ34" s="128"/>
      <c r="PDK34" s="128"/>
      <c r="PDL34" s="128"/>
      <c r="PDM34" s="128"/>
      <c r="PDN34" s="128"/>
      <c r="PDO34" s="128"/>
      <c r="PDP34" s="128"/>
      <c r="PDQ34" s="128"/>
      <c r="PDR34" s="128"/>
      <c r="PDS34" s="128"/>
      <c r="PDT34" s="128"/>
      <c r="PDU34" s="128"/>
      <c r="PDV34" s="128"/>
      <c r="PDW34" s="128"/>
      <c r="PDX34" s="128"/>
      <c r="PDY34" s="128"/>
      <c r="PDZ34" s="128"/>
      <c r="PEA34" s="128"/>
      <c r="PEB34" s="128"/>
      <c r="PEC34" s="128"/>
      <c r="PED34" s="128"/>
      <c r="PEE34" s="128"/>
      <c r="PEF34" s="128"/>
      <c r="PEG34" s="128"/>
      <c r="PEH34" s="128"/>
      <c r="PEI34" s="128"/>
      <c r="PEJ34" s="128"/>
      <c r="PEK34" s="128"/>
      <c r="PEL34" s="128"/>
      <c r="PEM34" s="128"/>
      <c r="PEN34" s="128"/>
      <c r="PEO34" s="128"/>
      <c r="PEP34" s="128"/>
      <c r="PEQ34" s="128"/>
      <c r="PER34" s="128"/>
      <c r="PES34" s="128"/>
      <c r="PET34" s="128"/>
      <c r="PEU34" s="128"/>
      <c r="PEV34" s="128"/>
      <c r="PEW34" s="128"/>
      <c r="PEX34" s="128"/>
      <c r="PEY34" s="128"/>
      <c r="PEZ34" s="128"/>
      <c r="PFA34" s="128"/>
      <c r="PFB34" s="128"/>
      <c r="PFC34" s="128"/>
      <c r="PFD34" s="128"/>
      <c r="PFE34" s="128"/>
      <c r="PFF34" s="128"/>
      <c r="PFG34" s="128"/>
      <c r="PFH34" s="128"/>
      <c r="PFI34" s="128"/>
      <c r="PFJ34" s="128"/>
      <c r="PFK34" s="128"/>
      <c r="PFL34" s="128"/>
      <c r="PFM34" s="128"/>
      <c r="PFN34" s="128"/>
      <c r="PFO34" s="128"/>
      <c r="PFP34" s="128"/>
      <c r="PFQ34" s="128"/>
      <c r="PFR34" s="128"/>
      <c r="PFS34" s="128"/>
      <c r="PFT34" s="128"/>
      <c r="PFU34" s="128"/>
      <c r="PFV34" s="128"/>
      <c r="PFW34" s="128"/>
      <c r="PFX34" s="128"/>
      <c r="PFY34" s="128"/>
      <c r="PFZ34" s="128"/>
      <c r="PGA34" s="128"/>
      <c r="PGB34" s="128"/>
      <c r="PGC34" s="128"/>
      <c r="PGD34" s="128"/>
      <c r="PGE34" s="128"/>
      <c r="PGF34" s="128"/>
      <c r="PGG34" s="128"/>
      <c r="PGH34" s="128"/>
      <c r="PGI34" s="128"/>
      <c r="PGJ34" s="128"/>
      <c r="PGK34" s="128"/>
      <c r="PGL34" s="128"/>
      <c r="PGM34" s="128"/>
      <c r="PGN34" s="128"/>
      <c r="PGO34" s="128"/>
      <c r="PGP34" s="128"/>
      <c r="PGQ34" s="128"/>
      <c r="PGR34" s="128"/>
      <c r="PGS34" s="128"/>
      <c r="PGT34" s="128"/>
      <c r="PGU34" s="128"/>
      <c r="PGV34" s="128"/>
      <c r="PGW34" s="128"/>
      <c r="PGX34" s="128"/>
      <c r="PGY34" s="128"/>
      <c r="PGZ34" s="128"/>
      <c r="PHA34" s="128"/>
      <c r="PHB34" s="128"/>
      <c r="PHC34" s="128"/>
      <c r="PHD34" s="128"/>
      <c r="PHE34" s="128"/>
      <c r="PHF34" s="128"/>
      <c r="PHG34" s="128"/>
      <c r="PHH34" s="128"/>
      <c r="PHI34" s="128"/>
      <c r="PHJ34" s="128"/>
      <c r="PHK34" s="128"/>
      <c r="PHL34" s="128"/>
      <c r="PHM34" s="128"/>
      <c r="PHN34" s="128"/>
      <c r="PHO34" s="128"/>
      <c r="PHP34" s="128"/>
      <c r="PHQ34" s="128"/>
      <c r="PHR34" s="128"/>
      <c r="PHS34" s="128"/>
      <c r="PHT34" s="128"/>
      <c r="PHU34" s="128"/>
      <c r="PHV34" s="128"/>
      <c r="PHW34" s="128"/>
      <c r="PHX34" s="128"/>
      <c r="PHY34" s="128"/>
      <c r="PHZ34" s="128"/>
      <c r="PIA34" s="128"/>
      <c r="PIB34" s="128"/>
      <c r="PIC34" s="128"/>
      <c r="PID34" s="128"/>
      <c r="PIE34" s="128"/>
      <c r="PIF34" s="128"/>
      <c r="PIG34" s="128"/>
      <c r="PIH34" s="128"/>
      <c r="PII34" s="128"/>
      <c r="PIJ34" s="128"/>
      <c r="PIK34" s="128"/>
      <c r="PIL34" s="128"/>
      <c r="PIM34" s="128"/>
      <c r="PIN34" s="128"/>
      <c r="PIO34" s="128"/>
      <c r="PIP34" s="128"/>
      <c r="PIQ34" s="128"/>
      <c r="PIR34" s="128"/>
      <c r="PIS34" s="128"/>
      <c r="PIT34" s="128"/>
      <c r="PIU34" s="128"/>
      <c r="PIV34" s="128"/>
      <c r="PIW34" s="128"/>
      <c r="PIX34" s="128"/>
      <c r="PIY34" s="128"/>
      <c r="PIZ34" s="128"/>
      <c r="PJA34" s="128"/>
      <c r="PJB34" s="128"/>
      <c r="PJC34" s="128"/>
      <c r="PJD34" s="128"/>
      <c r="PJE34" s="128"/>
      <c r="PJF34" s="128"/>
      <c r="PJG34" s="128"/>
      <c r="PJH34" s="128"/>
      <c r="PJI34" s="128"/>
      <c r="PJJ34" s="128"/>
      <c r="PJK34" s="128"/>
      <c r="PJL34" s="128"/>
      <c r="PJM34" s="128"/>
      <c r="PJN34" s="128"/>
      <c r="PJO34" s="128"/>
      <c r="PJP34" s="128"/>
      <c r="PJQ34" s="128"/>
      <c r="PJR34" s="128"/>
      <c r="PJS34" s="128"/>
      <c r="PJT34" s="128"/>
      <c r="PJU34" s="128"/>
      <c r="PJV34" s="128"/>
      <c r="PJW34" s="128"/>
      <c r="PJX34" s="128"/>
      <c r="PJY34" s="128"/>
      <c r="PJZ34" s="128"/>
      <c r="PKA34" s="128"/>
      <c r="PKB34" s="128"/>
      <c r="PKC34" s="128"/>
      <c r="PKD34" s="128"/>
      <c r="PKE34" s="128"/>
      <c r="PKF34" s="128"/>
      <c r="PKG34" s="128"/>
      <c r="PKH34" s="128"/>
      <c r="PKI34" s="128"/>
      <c r="PKJ34" s="128"/>
      <c r="PKK34" s="128"/>
      <c r="PKL34" s="128"/>
      <c r="PKM34" s="128"/>
      <c r="PKN34" s="128"/>
      <c r="PKO34" s="128"/>
      <c r="PKP34" s="128"/>
      <c r="PKQ34" s="128"/>
      <c r="PKR34" s="128"/>
      <c r="PKS34" s="128"/>
      <c r="PKT34" s="128"/>
      <c r="PKU34" s="128"/>
      <c r="PKV34" s="128"/>
      <c r="PKW34" s="128"/>
      <c r="PKX34" s="128"/>
      <c r="PKY34" s="128"/>
      <c r="PKZ34" s="128"/>
      <c r="PLA34" s="128"/>
      <c r="PLB34" s="128"/>
      <c r="PLC34" s="128"/>
      <c r="PLD34" s="128"/>
      <c r="PLE34" s="128"/>
      <c r="PLF34" s="128"/>
      <c r="PLG34" s="128"/>
      <c r="PLH34" s="128"/>
      <c r="PLI34" s="128"/>
      <c r="PLJ34" s="128"/>
      <c r="PLK34" s="128"/>
      <c r="PLL34" s="128"/>
      <c r="PLM34" s="128"/>
      <c r="PLN34" s="128"/>
      <c r="PLO34" s="128"/>
      <c r="PLP34" s="128"/>
      <c r="PLQ34" s="128"/>
      <c r="PLR34" s="128"/>
      <c r="PLS34" s="128"/>
      <c r="PLT34" s="128"/>
      <c r="PLU34" s="128"/>
      <c r="PLV34" s="128"/>
      <c r="PLW34" s="128"/>
      <c r="PLX34" s="128"/>
      <c r="PLY34" s="128"/>
      <c r="PLZ34" s="128"/>
      <c r="PMA34" s="128"/>
      <c r="PMB34" s="128"/>
      <c r="PMC34" s="128"/>
      <c r="PMD34" s="128"/>
      <c r="PME34" s="128"/>
      <c r="PMF34" s="128"/>
      <c r="PMG34" s="128"/>
      <c r="PMH34" s="128"/>
      <c r="PMI34" s="128"/>
      <c r="PMJ34" s="128"/>
      <c r="PMK34" s="128"/>
      <c r="PML34" s="128"/>
      <c r="PMM34" s="128"/>
      <c r="PMN34" s="128"/>
      <c r="PMO34" s="128"/>
      <c r="PMP34" s="128"/>
      <c r="PMQ34" s="128"/>
      <c r="PMR34" s="128"/>
      <c r="PMS34" s="128"/>
      <c r="PMT34" s="128"/>
      <c r="PMU34" s="128"/>
      <c r="PMV34" s="128"/>
      <c r="PMW34" s="128"/>
      <c r="PMX34" s="128"/>
      <c r="PMY34" s="128"/>
      <c r="PMZ34" s="128"/>
      <c r="PNA34" s="128"/>
      <c r="PNB34" s="128"/>
      <c r="PNC34" s="128"/>
      <c r="PND34" s="128"/>
      <c r="PNE34" s="128"/>
      <c r="PNF34" s="128"/>
      <c r="PNG34" s="128"/>
      <c r="PNH34" s="128"/>
      <c r="PNI34" s="128"/>
      <c r="PNJ34" s="128"/>
      <c r="PNK34" s="128"/>
      <c r="PNL34" s="128"/>
      <c r="PNM34" s="128"/>
      <c r="PNN34" s="128"/>
      <c r="PNO34" s="128"/>
      <c r="PNP34" s="128"/>
      <c r="PNQ34" s="128"/>
      <c r="PNR34" s="128"/>
      <c r="PNS34" s="128"/>
      <c r="PNT34" s="128"/>
      <c r="PNU34" s="128"/>
      <c r="PNV34" s="128"/>
      <c r="PNW34" s="128"/>
      <c r="PNX34" s="128"/>
      <c r="PNY34" s="128"/>
      <c r="PNZ34" s="128"/>
      <c r="POA34" s="128"/>
      <c r="POB34" s="128"/>
      <c r="POC34" s="128"/>
      <c r="POD34" s="128"/>
      <c r="POE34" s="128"/>
      <c r="POF34" s="128"/>
      <c r="POG34" s="128"/>
      <c r="POH34" s="128"/>
      <c r="POI34" s="128"/>
      <c r="POJ34" s="128"/>
      <c r="POK34" s="128"/>
      <c r="POL34" s="128"/>
      <c r="POM34" s="128"/>
      <c r="PON34" s="128"/>
      <c r="POO34" s="128"/>
      <c r="POP34" s="128"/>
      <c r="POQ34" s="128"/>
      <c r="POR34" s="128"/>
      <c r="POS34" s="128"/>
      <c r="POT34" s="128"/>
      <c r="POU34" s="128"/>
      <c r="POV34" s="128"/>
      <c r="POW34" s="128"/>
      <c r="POX34" s="128"/>
      <c r="POY34" s="128"/>
      <c r="POZ34" s="128"/>
      <c r="PPA34" s="128"/>
      <c r="PPB34" s="128"/>
      <c r="PPC34" s="128"/>
      <c r="PPD34" s="128"/>
      <c r="PPE34" s="128"/>
      <c r="PPF34" s="128"/>
      <c r="PPG34" s="128"/>
      <c r="PPH34" s="128"/>
      <c r="PPI34" s="128"/>
      <c r="PPJ34" s="128"/>
      <c r="PPK34" s="128"/>
      <c r="PPL34" s="128"/>
      <c r="PPM34" s="128"/>
      <c r="PPN34" s="128"/>
      <c r="PPO34" s="128"/>
      <c r="PPP34" s="128"/>
      <c r="PPQ34" s="128"/>
      <c r="PPR34" s="128"/>
      <c r="PPS34" s="128"/>
      <c r="PPT34" s="128"/>
      <c r="PPU34" s="128"/>
      <c r="PPV34" s="128"/>
      <c r="PPW34" s="128"/>
      <c r="PPX34" s="128"/>
      <c r="PPY34" s="128"/>
      <c r="PPZ34" s="128"/>
      <c r="PQA34" s="128"/>
      <c r="PQB34" s="128"/>
      <c r="PQC34" s="128"/>
      <c r="PQD34" s="128"/>
      <c r="PQE34" s="128"/>
      <c r="PQF34" s="128"/>
      <c r="PQG34" s="128"/>
      <c r="PQH34" s="128"/>
      <c r="PQI34" s="128"/>
      <c r="PQJ34" s="128"/>
      <c r="PQK34" s="128"/>
      <c r="PQL34" s="128"/>
      <c r="PQM34" s="128"/>
      <c r="PQN34" s="128"/>
      <c r="PQO34" s="128"/>
      <c r="PQP34" s="128"/>
      <c r="PQQ34" s="128"/>
      <c r="PQR34" s="128"/>
      <c r="PQS34" s="128"/>
      <c r="PQT34" s="128"/>
      <c r="PQU34" s="128"/>
      <c r="PQV34" s="128"/>
      <c r="PQW34" s="128"/>
      <c r="PQX34" s="128"/>
      <c r="PQY34" s="128"/>
      <c r="PQZ34" s="128"/>
      <c r="PRA34" s="128"/>
      <c r="PRB34" s="128"/>
      <c r="PRC34" s="128"/>
      <c r="PRD34" s="128"/>
      <c r="PRE34" s="128"/>
      <c r="PRF34" s="128"/>
      <c r="PRG34" s="128"/>
      <c r="PRH34" s="128"/>
      <c r="PRI34" s="128"/>
      <c r="PRJ34" s="128"/>
      <c r="PRK34" s="128"/>
      <c r="PRL34" s="128"/>
      <c r="PRM34" s="128"/>
      <c r="PRN34" s="128"/>
      <c r="PRO34" s="128"/>
      <c r="PRP34" s="128"/>
      <c r="PRQ34" s="128"/>
      <c r="PRR34" s="128"/>
      <c r="PRS34" s="128"/>
      <c r="PRT34" s="128"/>
      <c r="PRU34" s="128"/>
      <c r="PRV34" s="128"/>
      <c r="PRW34" s="128"/>
      <c r="PRX34" s="128"/>
      <c r="PRY34" s="128"/>
      <c r="PRZ34" s="128"/>
      <c r="PSA34" s="128"/>
      <c r="PSB34" s="128"/>
      <c r="PSC34" s="128"/>
      <c r="PSD34" s="128"/>
      <c r="PSE34" s="128"/>
      <c r="PSF34" s="128"/>
      <c r="PSG34" s="128"/>
      <c r="PSH34" s="128"/>
      <c r="PSI34" s="128"/>
      <c r="PSJ34" s="128"/>
      <c r="PSK34" s="128"/>
      <c r="PSL34" s="128"/>
      <c r="PSM34" s="128"/>
      <c r="PSN34" s="128"/>
      <c r="PSO34" s="128"/>
      <c r="PSP34" s="128"/>
      <c r="PSQ34" s="128"/>
      <c r="PSR34" s="128"/>
      <c r="PSS34" s="128"/>
      <c r="PST34" s="128"/>
      <c r="PSU34" s="128"/>
      <c r="PSV34" s="128"/>
      <c r="PSW34" s="128"/>
      <c r="PSX34" s="128"/>
      <c r="PSY34" s="128"/>
      <c r="PSZ34" s="128"/>
      <c r="PTA34" s="128"/>
      <c r="PTB34" s="128"/>
      <c r="PTC34" s="128"/>
      <c r="PTD34" s="128"/>
      <c r="PTE34" s="128"/>
      <c r="PTF34" s="128"/>
      <c r="PTG34" s="128"/>
      <c r="PTH34" s="128"/>
      <c r="PTI34" s="128"/>
      <c r="PTJ34" s="128"/>
      <c r="PTK34" s="128"/>
      <c r="PTL34" s="128"/>
      <c r="PTM34" s="128"/>
      <c r="PTN34" s="128"/>
      <c r="PTO34" s="128"/>
      <c r="PTP34" s="128"/>
      <c r="PTQ34" s="128"/>
      <c r="PTR34" s="128"/>
      <c r="PTS34" s="128"/>
      <c r="PTT34" s="128"/>
      <c r="PTU34" s="128"/>
      <c r="PTV34" s="128"/>
      <c r="PTW34" s="128"/>
      <c r="PTX34" s="128"/>
      <c r="PTY34" s="128"/>
      <c r="PTZ34" s="128"/>
      <c r="PUA34" s="128"/>
      <c r="PUB34" s="128"/>
      <c r="PUC34" s="128"/>
      <c r="PUD34" s="128"/>
      <c r="PUE34" s="128"/>
      <c r="PUF34" s="128"/>
      <c r="PUG34" s="128"/>
      <c r="PUH34" s="128"/>
      <c r="PUI34" s="128"/>
      <c r="PUJ34" s="128"/>
      <c r="PUK34" s="128"/>
      <c r="PUL34" s="128"/>
      <c r="PUM34" s="128"/>
      <c r="PUN34" s="128"/>
      <c r="PUO34" s="128"/>
      <c r="PUP34" s="128"/>
      <c r="PUQ34" s="128"/>
      <c r="PUR34" s="128"/>
      <c r="PUS34" s="128"/>
      <c r="PUT34" s="128"/>
      <c r="PUU34" s="128"/>
      <c r="PUV34" s="128"/>
      <c r="PUW34" s="128"/>
      <c r="PUX34" s="128"/>
      <c r="PUY34" s="128"/>
      <c r="PUZ34" s="128"/>
      <c r="PVA34" s="128"/>
      <c r="PVB34" s="128"/>
      <c r="PVC34" s="128"/>
      <c r="PVD34" s="128"/>
      <c r="PVE34" s="128"/>
      <c r="PVF34" s="128"/>
      <c r="PVG34" s="128"/>
      <c r="PVH34" s="128"/>
      <c r="PVI34" s="128"/>
      <c r="PVJ34" s="128"/>
      <c r="PVK34" s="128"/>
      <c r="PVL34" s="128"/>
      <c r="PVM34" s="128"/>
      <c r="PVN34" s="128"/>
      <c r="PVO34" s="128"/>
      <c r="PVP34" s="128"/>
      <c r="PVQ34" s="128"/>
      <c r="PVR34" s="128"/>
      <c r="PVS34" s="128"/>
      <c r="PVT34" s="128"/>
      <c r="PVU34" s="128"/>
      <c r="PVV34" s="128"/>
      <c r="PVW34" s="128"/>
      <c r="PVX34" s="128"/>
      <c r="PVY34" s="128"/>
      <c r="PVZ34" s="128"/>
      <c r="PWA34" s="128"/>
      <c r="PWB34" s="128"/>
      <c r="PWC34" s="128"/>
      <c r="PWD34" s="128"/>
      <c r="PWE34" s="128"/>
      <c r="PWF34" s="128"/>
      <c r="PWG34" s="128"/>
      <c r="PWH34" s="128"/>
      <c r="PWI34" s="128"/>
      <c r="PWJ34" s="128"/>
      <c r="PWK34" s="128"/>
      <c r="PWL34" s="128"/>
      <c r="PWM34" s="128"/>
      <c r="PWN34" s="128"/>
      <c r="PWO34" s="128"/>
      <c r="PWP34" s="128"/>
      <c r="PWQ34" s="128"/>
      <c r="PWR34" s="128"/>
      <c r="PWS34" s="128"/>
      <c r="PWT34" s="128"/>
      <c r="PWU34" s="128"/>
      <c r="PWV34" s="128"/>
      <c r="PWW34" s="128"/>
      <c r="PWX34" s="128"/>
      <c r="PWY34" s="128"/>
      <c r="PWZ34" s="128"/>
      <c r="PXA34" s="128"/>
      <c r="PXB34" s="128"/>
      <c r="PXC34" s="128"/>
      <c r="PXD34" s="128"/>
      <c r="PXE34" s="128"/>
      <c r="PXF34" s="128"/>
      <c r="PXG34" s="128"/>
      <c r="PXH34" s="128"/>
      <c r="PXI34" s="128"/>
      <c r="PXJ34" s="128"/>
      <c r="PXK34" s="128"/>
      <c r="PXL34" s="128"/>
      <c r="PXM34" s="128"/>
      <c r="PXN34" s="128"/>
      <c r="PXO34" s="128"/>
      <c r="PXP34" s="128"/>
      <c r="PXQ34" s="128"/>
      <c r="PXR34" s="128"/>
      <c r="PXS34" s="128"/>
      <c r="PXT34" s="128"/>
      <c r="PXU34" s="128"/>
      <c r="PXV34" s="128"/>
      <c r="PXW34" s="128"/>
      <c r="PXX34" s="128"/>
      <c r="PXY34" s="128"/>
      <c r="PXZ34" s="128"/>
      <c r="PYA34" s="128"/>
      <c r="PYB34" s="128"/>
      <c r="PYC34" s="128"/>
      <c r="PYD34" s="128"/>
      <c r="PYE34" s="128"/>
      <c r="PYF34" s="128"/>
      <c r="PYG34" s="128"/>
      <c r="PYH34" s="128"/>
      <c r="PYI34" s="128"/>
      <c r="PYJ34" s="128"/>
      <c r="PYK34" s="128"/>
      <c r="PYL34" s="128"/>
      <c r="PYM34" s="128"/>
      <c r="PYN34" s="128"/>
      <c r="PYO34" s="128"/>
      <c r="PYP34" s="128"/>
      <c r="PYQ34" s="128"/>
      <c r="PYR34" s="128"/>
      <c r="PYS34" s="128"/>
      <c r="PYT34" s="128"/>
      <c r="PYU34" s="128"/>
      <c r="PYV34" s="128"/>
      <c r="PYW34" s="128"/>
      <c r="PYX34" s="128"/>
      <c r="PYY34" s="128"/>
      <c r="PYZ34" s="128"/>
      <c r="PZA34" s="128"/>
      <c r="PZB34" s="128"/>
      <c r="PZC34" s="128"/>
      <c r="PZD34" s="128"/>
      <c r="PZE34" s="128"/>
      <c r="PZF34" s="128"/>
      <c r="PZG34" s="128"/>
      <c r="PZH34" s="128"/>
      <c r="PZI34" s="128"/>
      <c r="PZJ34" s="128"/>
      <c r="PZK34" s="128"/>
      <c r="PZL34" s="128"/>
      <c r="PZM34" s="128"/>
      <c r="PZN34" s="128"/>
      <c r="PZO34" s="128"/>
      <c r="PZP34" s="128"/>
      <c r="PZQ34" s="128"/>
      <c r="PZR34" s="128"/>
      <c r="PZS34" s="128"/>
      <c r="PZT34" s="128"/>
      <c r="PZU34" s="128"/>
      <c r="PZV34" s="128"/>
      <c r="PZW34" s="128"/>
      <c r="PZX34" s="128"/>
      <c r="PZY34" s="128"/>
      <c r="PZZ34" s="128"/>
      <c r="QAA34" s="128"/>
      <c r="QAB34" s="128"/>
      <c r="QAC34" s="128"/>
      <c r="QAD34" s="128"/>
      <c r="QAE34" s="128"/>
      <c r="QAF34" s="128"/>
      <c r="QAG34" s="128"/>
      <c r="QAH34" s="128"/>
      <c r="QAI34" s="128"/>
      <c r="QAJ34" s="128"/>
      <c r="QAK34" s="128"/>
      <c r="QAL34" s="128"/>
      <c r="QAM34" s="128"/>
      <c r="QAN34" s="128"/>
      <c r="QAO34" s="128"/>
      <c r="QAP34" s="128"/>
      <c r="QAQ34" s="128"/>
      <c r="QAR34" s="128"/>
      <c r="QAS34" s="128"/>
      <c r="QAT34" s="128"/>
      <c r="QAU34" s="128"/>
      <c r="QAV34" s="128"/>
      <c r="QAW34" s="128"/>
      <c r="QAX34" s="128"/>
      <c r="QAY34" s="128"/>
      <c r="QAZ34" s="128"/>
      <c r="QBA34" s="128"/>
      <c r="QBB34" s="128"/>
      <c r="QBC34" s="128"/>
      <c r="QBD34" s="128"/>
      <c r="QBE34" s="128"/>
      <c r="QBF34" s="128"/>
      <c r="QBG34" s="128"/>
      <c r="QBH34" s="128"/>
      <c r="QBI34" s="128"/>
      <c r="QBJ34" s="128"/>
      <c r="QBK34" s="128"/>
      <c r="QBL34" s="128"/>
      <c r="QBM34" s="128"/>
      <c r="QBN34" s="128"/>
      <c r="QBO34" s="128"/>
      <c r="QBP34" s="128"/>
      <c r="QBQ34" s="128"/>
      <c r="QBR34" s="128"/>
      <c r="QBS34" s="128"/>
      <c r="QBT34" s="128"/>
      <c r="QBU34" s="128"/>
      <c r="QBV34" s="128"/>
      <c r="QBW34" s="128"/>
      <c r="QBX34" s="128"/>
      <c r="QBY34" s="128"/>
      <c r="QBZ34" s="128"/>
      <c r="QCA34" s="128"/>
      <c r="QCB34" s="128"/>
      <c r="QCC34" s="128"/>
      <c r="QCD34" s="128"/>
      <c r="QCE34" s="128"/>
      <c r="QCF34" s="128"/>
      <c r="QCG34" s="128"/>
      <c r="QCH34" s="128"/>
      <c r="QCI34" s="128"/>
      <c r="QCJ34" s="128"/>
      <c r="QCK34" s="128"/>
      <c r="QCL34" s="128"/>
      <c r="QCM34" s="128"/>
      <c r="QCN34" s="128"/>
      <c r="QCO34" s="128"/>
      <c r="QCP34" s="128"/>
      <c r="QCQ34" s="128"/>
      <c r="QCR34" s="128"/>
      <c r="QCS34" s="128"/>
      <c r="QCT34" s="128"/>
      <c r="QCU34" s="128"/>
      <c r="QCV34" s="128"/>
      <c r="QCW34" s="128"/>
      <c r="QCX34" s="128"/>
      <c r="QCY34" s="128"/>
      <c r="QCZ34" s="128"/>
      <c r="QDA34" s="128"/>
      <c r="QDB34" s="128"/>
      <c r="QDC34" s="128"/>
      <c r="QDD34" s="128"/>
      <c r="QDE34" s="128"/>
      <c r="QDF34" s="128"/>
      <c r="QDG34" s="128"/>
      <c r="QDH34" s="128"/>
      <c r="QDI34" s="128"/>
      <c r="QDJ34" s="128"/>
      <c r="QDK34" s="128"/>
      <c r="QDL34" s="128"/>
      <c r="QDM34" s="128"/>
      <c r="QDN34" s="128"/>
      <c r="QDO34" s="128"/>
      <c r="QDP34" s="128"/>
      <c r="QDQ34" s="128"/>
      <c r="QDR34" s="128"/>
      <c r="QDS34" s="128"/>
      <c r="QDT34" s="128"/>
      <c r="QDU34" s="128"/>
      <c r="QDV34" s="128"/>
      <c r="QDW34" s="128"/>
      <c r="QDX34" s="128"/>
      <c r="QDY34" s="128"/>
      <c r="QDZ34" s="128"/>
      <c r="QEA34" s="128"/>
      <c r="QEB34" s="128"/>
      <c r="QEC34" s="128"/>
      <c r="QED34" s="128"/>
      <c r="QEE34" s="128"/>
      <c r="QEF34" s="128"/>
      <c r="QEG34" s="128"/>
      <c r="QEH34" s="128"/>
      <c r="QEI34" s="128"/>
      <c r="QEJ34" s="128"/>
      <c r="QEK34" s="128"/>
      <c r="QEL34" s="128"/>
      <c r="QEM34" s="128"/>
      <c r="QEN34" s="128"/>
      <c r="QEO34" s="128"/>
      <c r="QEP34" s="128"/>
      <c r="QEQ34" s="128"/>
      <c r="QER34" s="128"/>
      <c r="QES34" s="128"/>
      <c r="QET34" s="128"/>
      <c r="QEU34" s="128"/>
      <c r="QEV34" s="128"/>
      <c r="QEW34" s="128"/>
      <c r="QEX34" s="128"/>
      <c r="QEY34" s="128"/>
      <c r="QEZ34" s="128"/>
      <c r="QFA34" s="128"/>
      <c r="QFB34" s="128"/>
      <c r="QFC34" s="128"/>
      <c r="QFD34" s="128"/>
      <c r="QFE34" s="128"/>
      <c r="QFF34" s="128"/>
      <c r="QFG34" s="128"/>
      <c r="QFH34" s="128"/>
      <c r="QFI34" s="128"/>
      <c r="QFJ34" s="128"/>
      <c r="QFK34" s="128"/>
      <c r="QFL34" s="128"/>
      <c r="QFM34" s="128"/>
      <c r="QFN34" s="128"/>
      <c r="QFO34" s="128"/>
      <c r="QFP34" s="128"/>
      <c r="QFQ34" s="128"/>
      <c r="QFR34" s="128"/>
      <c r="QFS34" s="128"/>
      <c r="QFT34" s="128"/>
      <c r="QFU34" s="128"/>
      <c r="QFV34" s="128"/>
      <c r="QFW34" s="128"/>
      <c r="QFX34" s="128"/>
      <c r="QFY34" s="128"/>
      <c r="QFZ34" s="128"/>
      <c r="QGA34" s="128"/>
      <c r="QGB34" s="128"/>
      <c r="QGC34" s="128"/>
      <c r="QGD34" s="128"/>
      <c r="QGE34" s="128"/>
      <c r="QGF34" s="128"/>
      <c r="QGG34" s="128"/>
      <c r="QGH34" s="128"/>
      <c r="QGI34" s="128"/>
      <c r="QGJ34" s="128"/>
      <c r="QGK34" s="128"/>
      <c r="QGL34" s="128"/>
      <c r="QGM34" s="128"/>
      <c r="QGN34" s="128"/>
      <c r="QGO34" s="128"/>
      <c r="QGP34" s="128"/>
      <c r="QGQ34" s="128"/>
      <c r="QGR34" s="128"/>
      <c r="QGS34" s="128"/>
      <c r="QGT34" s="128"/>
      <c r="QGU34" s="128"/>
      <c r="QGV34" s="128"/>
      <c r="QGW34" s="128"/>
      <c r="QGX34" s="128"/>
      <c r="QGY34" s="128"/>
      <c r="QGZ34" s="128"/>
      <c r="QHA34" s="128"/>
      <c r="QHB34" s="128"/>
      <c r="QHC34" s="128"/>
      <c r="QHD34" s="128"/>
      <c r="QHE34" s="128"/>
      <c r="QHF34" s="128"/>
      <c r="QHG34" s="128"/>
      <c r="QHH34" s="128"/>
      <c r="QHI34" s="128"/>
      <c r="QHJ34" s="128"/>
      <c r="QHK34" s="128"/>
      <c r="QHL34" s="128"/>
      <c r="QHM34" s="128"/>
      <c r="QHN34" s="128"/>
      <c r="QHO34" s="128"/>
      <c r="QHP34" s="128"/>
      <c r="QHQ34" s="128"/>
      <c r="QHR34" s="128"/>
      <c r="QHS34" s="128"/>
      <c r="QHT34" s="128"/>
      <c r="QHU34" s="128"/>
      <c r="QHV34" s="128"/>
      <c r="QHW34" s="128"/>
      <c r="QHX34" s="128"/>
      <c r="QHY34" s="128"/>
      <c r="QHZ34" s="128"/>
      <c r="QIA34" s="128"/>
      <c r="QIB34" s="128"/>
      <c r="QIC34" s="128"/>
      <c r="QID34" s="128"/>
      <c r="QIE34" s="128"/>
      <c r="QIF34" s="128"/>
      <c r="QIG34" s="128"/>
      <c r="QIH34" s="128"/>
      <c r="QII34" s="128"/>
      <c r="QIJ34" s="128"/>
      <c r="QIK34" s="128"/>
      <c r="QIL34" s="128"/>
      <c r="QIM34" s="128"/>
      <c r="QIN34" s="128"/>
      <c r="QIO34" s="128"/>
      <c r="QIP34" s="128"/>
      <c r="QIQ34" s="128"/>
      <c r="QIR34" s="128"/>
      <c r="QIS34" s="128"/>
      <c r="QIT34" s="128"/>
      <c r="QIU34" s="128"/>
      <c r="QIV34" s="128"/>
      <c r="QIW34" s="128"/>
      <c r="QIX34" s="128"/>
      <c r="QIY34" s="128"/>
      <c r="QIZ34" s="128"/>
      <c r="QJA34" s="128"/>
      <c r="QJB34" s="128"/>
      <c r="QJC34" s="128"/>
      <c r="QJD34" s="128"/>
      <c r="QJE34" s="128"/>
      <c r="QJF34" s="128"/>
      <c r="QJG34" s="128"/>
      <c r="QJH34" s="128"/>
      <c r="QJI34" s="128"/>
      <c r="QJJ34" s="128"/>
      <c r="QJK34" s="128"/>
      <c r="QJL34" s="128"/>
      <c r="QJM34" s="128"/>
      <c r="QJN34" s="128"/>
      <c r="QJO34" s="128"/>
      <c r="QJP34" s="128"/>
      <c r="QJQ34" s="128"/>
      <c r="QJR34" s="128"/>
      <c r="QJS34" s="128"/>
      <c r="QJT34" s="128"/>
      <c r="QJU34" s="128"/>
      <c r="QJV34" s="128"/>
      <c r="QJW34" s="128"/>
      <c r="QJX34" s="128"/>
      <c r="QJY34" s="128"/>
      <c r="QJZ34" s="128"/>
      <c r="QKA34" s="128"/>
      <c r="QKB34" s="128"/>
      <c r="QKC34" s="128"/>
      <c r="QKD34" s="128"/>
      <c r="QKE34" s="128"/>
      <c r="QKF34" s="128"/>
      <c r="QKG34" s="128"/>
      <c r="QKH34" s="128"/>
      <c r="QKI34" s="128"/>
      <c r="QKJ34" s="128"/>
      <c r="QKK34" s="128"/>
      <c r="QKL34" s="128"/>
      <c r="QKM34" s="128"/>
      <c r="QKN34" s="128"/>
      <c r="QKO34" s="128"/>
      <c r="QKP34" s="128"/>
      <c r="QKQ34" s="128"/>
      <c r="QKR34" s="128"/>
      <c r="QKS34" s="128"/>
      <c r="QKT34" s="128"/>
      <c r="QKU34" s="128"/>
      <c r="QKV34" s="128"/>
      <c r="QKW34" s="128"/>
      <c r="QKX34" s="128"/>
      <c r="QKY34" s="128"/>
      <c r="QKZ34" s="128"/>
      <c r="QLA34" s="128"/>
      <c r="QLB34" s="128"/>
      <c r="QLC34" s="128"/>
      <c r="QLD34" s="128"/>
      <c r="QLE34" s="128"/>
      <c r="QLF34" s="128"/>
      <c r="QLG34" s="128"/>
      <c r="QLH34" s="128"/>
      <c r="QLI34" s="128"/>
      <c r="QLJ34" s="128"/>
      <c r="QLK34" s="128"/>
      <c r="QLL34" s="128"/>
      <c r="QLM34" s="128"/>
      <c r="QLN34" s="128"/>
      <c r="QLO34" s="128"/>
      <c r="QLP34" s="128"/>
      <c r="QLQ34" s="128"/>
      <c r="QLR34" s="128"/>
      <c r="QLS34" s="128"/>
      <c r="QLT34" s="128"/>
      <c r="QLU34" s="128"/>
      <c r="QLV34" s="128"/>
      <c r="QLW34" s="128"/>
      <c r="QLX34" s="128"/>
      <c r="QLY34" s="128"/>
      <c r="QLZ34" s="128"/>
      <c r="QMA34" s="128"/>
      <c r="QMB34" s="128"/>
      <c r="QMC34" s="128"/>
      <c r="QMD34" s="128"/>
      <c r="QME34" s="128"/>
      <c r="QMF34" s="128"/>
      <c r="QMG34" s="128"/>
      <c r="QMH34" s="128"/>
      <c r="QMI34" s="128"/>
      <c r="QMJ34" s="128"/>
      <c r="QMK34" s="128"/>
      <c r="QML34" s="128"/>
      <c r="QMM34" s="128"/>
      <c r="QMN34" s="128"/>
      <c r="QMO34" s="128"/>
      <c r="QMP34" s="128"/>
      <c r="QMQ34" s="128"/>
      <c r="QMR34" s="128"/>
      <c r="QMS34" s="128"/>
      <c r="QMT34" s="128"/>
      <c r="QMU34" s="128"/>
      <c r="QMV34" s="128"/>
      <c r="QMW34" s="128"/>
      <c r="QMX34" s="128"/>
      <c r="QMY34" s="128"/>
      <c r="QMZ34" s="128"/>
      <c r="QNA34" s="128"/>
      <c r="QNB34" s="128"/>
      <c r="QNC34" s="128"/>
      <c r="QND34" s="128"/>
      <c r="QNE34" s="128"/>
      <c r="QNF34" s="128"/>
      <c r="QNG34" s="128"/>
      <c r="QNH34" s="128"/>
      <c r="QNI34" s="128"/>
      <c r="QNJ34" s="128"/>
      <c r="QNK34" s="128"/>
      <c r="QNL34" s="128"/>
      <c r="QNM34" s="128"/>
      <c r="QNN34" s="128"/>
      <c r="QNO34" s="128"/>
      <c r="QNP34" s="128"/>
      <c r="QNQ34" s="128"/>
      <c r="QNR34" s="128"/>
      <c r="QNS34" s="128"/>
      <c r="QNT34" s="128"/>
      <c r="QNU34" s="128"/>
      <c r="QNV34" s="128"/>
      <c r="QNW34" s="128"/>
      <c r="QNX34" s="128"/>
      <c r="QNY34" s="128"/>
      <c r="QNZ34" s="128"/>
      <c r="QOA34" s="128"/>
      <c r="QOB34" s="128"/>
      <c r="QOC34" s="128"/>
      <c r="QOD34" s="128"/>
      <c r="QOE34" s="128"/>
      <c r="QOF34" s="128"/>
      <c r="QOG34" s="128"/>
      <c r="QOH34" s="128"/>
      <c r="QOI34" s="128"/>
      <c r="QOJ34" s="128"/>
      <c r="QOK34" s="128"/>
      <c r="QOL34" s="128"/>
      <c r="QOM34" s="128"/>
      <c r="QON34" s="128"/>
      <c r="QOO34" s="128"/>
      <c r="QOP34" s="128"/>
      <c r="QOQ34" s="128"/>
      <c r="QOR34" s="128"/>
      <c r="QOS34" s="128"/>
      <c r="QOT34" s="128"/>
      <c r="QOU34" s="128"/>
      <c r="QOV34" s="128"/>
      <c r="QOW34" s="128"/>
      <c r="QOX34" s="128"/>
      <c r="QOY34" s="128"/>
      <c r="QOZ34" s="128"/>
      <c r="QPA34" s="128"/>
      <c r="QPB34" s="128"/>
      <c r="QPC34" s="128"/>
      <c r="QPD34" s="128"/>
      <c r="QPE34" s="128"/>
      <c r="QPF34" s="128"/>
      <c r="QPG34" s="128"/>
      <c r="QPH34" s="128"/>
      <c r="QPI34" s="128"/>
      <c r="QPJ34" s="128"/>
      <c r="QPK34" s="128"/>
      <c r="QPL34" s="128"/>
      <c r="QPM34" s="128"/>
      <c r="QPN34" s="128"/>
      <c r="QPO34" s="128"/>
      <c r="QPP34" s="128"/>
      <c r="QPQ34" s="128"/>
      <c r="QPR34" s="128"/>
      <c r="QPS34" s="128"/>
      <c r="QPT34" s="128"/>
      <c r="QPU34" s="128"/>
      <c r="QPV34" s="128"/>
      <c r="QPW34" s="128"/>
      <c r="QPX34" s="128"/>
      <c r="QPY34" s="128"/>
      <c r="QPZ34" s="128"/>
      <c r="QQA34" s="128"/>
      <c r="QQB34" s="128"/>
      <c r="QQC34" s="128"/>
      <c r="QQD34" s="128"/>
      <c r="QQE34" s="128"/>
      <c r="QQF34" s="128"/>
      <c r="QQG34" s="128"/>
      <c r="QQH34" s="128"/>
      <c r="QQI34" s="128"/>
      <c r="QQJ34" s="128"/>
      <c r="QQK34" s="128"/>
      <c r="QQL34" s="128"/>
      <c r="QQM34" s="128"/>
      <c r="QQN34" s="128"/>
      <c r="QQO34" s="128"/>
      <c r="QQP34" s="128"/>
      <c r="QQQ34" s="128"/>
      <c r="QQR34" s="128"/>
      <c r="QQS34" s="128"/>
      <c r="QQT34" s="128"/>
      <c r="QQU34" s="128"/>
      <c r="QQV34" s="128"/>
      <c r="QQW34" s="128"/>
      <c r="QQX34" s="128"/>
      <c r="QQY34" s="128"/>
      <c r="QQZ34" s="128"/>
      <c r="QRA34" s="128"/>
      <c r="QRB34" s="128"/>
      <c r="QRC34" s="128"/>
      <c r="QRD34" s="128"/>
      <c r="QRE34" s="128"/>
      <c r="QRF34" s="128"/>
      <c r="QRG34" s="128"/>
      <c r="QRH34" s="128"/>
      <c r="QRI34" s="128"/>
      <c r="QRJ34" s="128"/>
      <c r="QRK34" s="128"/>
      <c r="QRL34" s="128"/>
      <c r="QRM34" s="128"/>
      <c r="QRN34" s="128"/>
      <c r="QRO34" s="128"/>
      <c r="QRP34" s="128"/>
      <c r="QRQ34" s="128"/>
      <c r="QRR34" s="128"/>
      <c r="QRS34" s="128"/>
      <c r="QRT34" s="128"/>
      <c r="QRU34" s="128"/>
      <c r="QRV34" s="128"/>
      <c r="QRW34" s="128"/>
      <c r="QRX34" s="128"/>
      <c r="QRY34" s="128"/>
      <c r="QRZ34" s="128"/>
      <c r="QSA34" s="128"/>
      <c r="QSB34" s="128"/>
      <c r="QSC34" s="128"/>
      <c r="QSD34" s="128"/>
      <c r="QSE34" s="128"/>
      <c r="QSF34" s="128"/>
      <c r="QSG34" s="128"/>
      <c r="QSH34" s="128"/>
      <c r="QSI34" s="128"/>
      <c r="QSJ34" s="128"/>
      <c r="QSK34" s="128"/>
      <c r="QSL34" s="128"/>
      <c r="QSM34" s="128"/>
      <c r="QSN34" s="128"/>
      <c r="QSO34" s="128"/>
      <c r="QSP34" s="128"/>
      <c r="QSQ34" s="128"/>
      <c r="QSR34" s="128"/>
      <c r="QSS34" s="128"/>
      <c r="QST34" s="128"/>
      <c r="QSU34" s="128"/>
      <c r="QSV34" s="128"/>
      <c r="QSW34" s="128"/>
      <c r="QSX34" s="128"/>
      <c r="QSY34" s="128"/>
      <c r="QSZ34" s="128"/>
      <c r="QTA34" s="128"/>
      <c r="QTB34" s="128"/>
      <c r="QTC34" s="128"/>
      <c r="QTD34" s="128"/>
      <c r="QTE34" s="128"/>
      <c r="QTF34" s="128"/>
      <c r="QTG34" s="128"/>
      <c r="QTH34" s="128"/>
      <c r="QTI34" s="128"/>
      <c r="QTJ34" s="128"/>
      <c r="QTK34" s="128"/>
      <c r="QTL34" s="128"/>
      <c r="QTM34" s="128"/>
      <c r="QTN34" s="128"/>
      <c r="QTO34" s="128"/>
      <c r="QTP34" s="128"/>
      <c r="QTQ34" s="128"/>
      <c r="QTR34" s="128"/>
      <c r="QTS34" s="128"/>
      <c r="QTT34" s="128"/>
      <c r="QTU34" s="128"/>
      <c r="QTV34" s="128"/>
      <c r="QTW34" s="128"/>
      <c r="QTX34" s="128"/>
      <c r="QTY34" s="128"/>
      <c r="QTZ34" s="128"/>
      <c r="QUA34" s="128"/>
      <c r="QUB34" s="128"/>
      <c r="QUC34" s="128"/>
      <c r="QUD34" s="128"/>
      <c r="QUE34" s="128"/>
      <c r="QUF34" s="128"/>
      <c r="QUG34" s="128"/>
      <c r="QUH34" s="128"/>
      <c r="QUI34" s="128"/>
      <c r="QUJ34" s="128"/>
      <c r="QUK34" s="128"/>
      <c r="QUL34" s="128"/>
      <c r="QUM34" s="128"/>
      <c r="QUN34" s="128"/>
      <c r="QUO34" s="128"/>
      <c r="QUP34" s="128"/>
      <c r="QUQ34" s="128"/>
      <c r="QUR34" s="128"/>
      <c r="QUS34" s="128"/>
      <c r="QUT34" s="128"/>
      <c r="QUU34" s="128"/>
      <c r="QUV34" s="128"/>
      <c r="QUW34" s="128"/>
      <c r="QUX34" s="128"/>
      <c r="QUY34" s="128"/>
      <c r="QUZ34" s="128"/>
      <c r="QVA34" s="128"/>
      <c r="QVB34" s="128"/>
      <c r="QVC34" s="128"/>
      <c r="QVD34" s="128"/>
      <c r="QVE34" s="128"/>
      <c r="QVF34" s="128"/>
      <c r="QVG34" s="128"/>
      <c r="QVH34" s="128"/>
      <c r="QVI34" s="128"/>
      <c r="QVJ34" s="128"/>
      <c r="QVK34" s="128"/>
      <c r="QVL34" s="128"/>
      <c r="QVM34" s="128"/>
      <c r="QVN34" s="128"/>
      <c r="QVO34" s="128"/>
      <c r="QVP34" s="128"/>
      <c r="QVQ34" s="128"/>
      <c r="QVR34" s="128"/>
      <c r="QVS34" s="128"/>
      <c r="QVT34" s="128"/>
      <c r="QVU34" s="128"/>
      <c r="QVV34" s="128"/>
      <c r="QVW34" s="128"/>
      <c r="QVX34" s="128"/>
      <c r="QVY34" s="128"/>
      <c r="QVZ34" s="128"/>
      <c r="QWA34" s="128"/>
      <c r="QWB34" s="128"/>
      <c r="QWC34" s="128"/>
      <c r="QWD34" s="128"/>
      <c r="QWE34" s="128"/>
      <c r="QWF34" s="128"/>
      <c r="QWG34" s="128"/>
      <c r="QWH34" s="128"/>
      <c r="QWI34" s="128"/>
      <c r="QWJ34" s="128"/>
      <c r="QWK34" s="128"/>
      <c r="QWL34" s="128"/>
      <c r="QWM34" s="128"/>
      <c r="QWN34" s="128"/>
      <c r="QWO34" s="128"/>
      <c r="QWP34" s="128"/>
      <c r="QWQ34" s="128"/>
      <c r="QWR34" s="128"/>
      <c r="QWS34" s="128"/>
      <c r="QWT34" s="128"/>
      <c r="QWU34" s="128"/>
      <c r="QWV34" s="128"/>
      <c r="QWW34" s="128"/>
      <c r="QWX34" s="128"/>
      <c r="QWY34" s="128"/>
      <c r="QWZ34" s="128"/>
      <c r="QXA34" s="128"/>
      <c r="QXB34" s="128"/>
      <c r="QXC34" s="128"/>
      <c r="QXD34" s="128"/>
      <c r="QXE34" s="128"/>
      <c r="QXF34" s="128"/>
      <c r="QXG34" s="128"/>
      <c r="QXH34" s="128"/>
      <c r="QXI34" s="128"/>
      <c r="QXJ34" s="128"/>
      <c r="QXK34" s="128"/>
      <c r="QXL34" s="128"/>
      <c r="QXM34" s="128"/>
      <c r="QXN34" s="128"/>
      <c r="QXO34" s="128"/>
      <c r="QXP34" s="128"/>
      <c r="QXQ34" s="128"/>
      <c r="QXR34" s="128"/>
      <c r="QXS34" s="128"/>
      <c r="QXT34" s="128"/>
      <c r="QXU34" s="128"/>
      <c r="QXV34" s="128"/>
      <c r="QXW34" s="128"/>
      <c r="QXX34" s="128"/>
      <c r="QXY34" s="128"/>
      <c r="QXZ34" s="128"/>
      <c r="QYA34" s="128"/>
      <c r="QYB34" s="128"/>
      <c r="QYC34" s="128"/>
      <c r="QYD34" s="128"/>
      <c r="QYE34" s="128"/>
      <c r="QYF34" s="128"/>
      <c r="QYG34" s="128"/>
      <c r="QYH34" s="128"/>
      <c r="QYI34" s="128"/>
      <c r="QYJ34" s="128"/>
      <c r="QYK34" s="128"/>
      <c r="QYL34" s="128"/>
      <c r="QYM34" s="128"/>
      <c r="QYN34" s="128"/>
      <c r="QYO34" s="128"/>
      <c r="QYP34" s="128"/>
      <c r="QYQ34" s="128"/>
      <c r="QYR34" s="128"/>
      <c r="QYS34" s="128"/>
      <c r="QYT34" s="128"/>
      <c r="QYU34" s="128"/>
      <c r="QYV34" s="128"/>
      <c r="QYW34" s="128"/>
      <c r="QYX34" s="128"/>
      <c r="QYY34" s="128"/>
      <c r="QYZ34" s="128"/>
      <c r="QZA34" s="128"/>
      <c r="QZB34" s="128"/>
      <c r="QZC34" s="128"/>
      <c r="QZD34" s="128"/>
      <c r="QZE34" s="128"/>
      <c r="QZF34" s="128"/>
      <c r="QZG34" s="128"/>
      <c r="QZH34" s="128"/>
      <c r="QZI34" s="128"/>
      <c r="QZJ34" s="128"/>
      <c r="QZK34" s="128"/>
      <c r="QZL34" s="128"/>
      <c r="QZM34" s="128"/>
      <c r="QZN34" s="128"/>
      <c r="QZO34" s="128"/>
      <c r="QZP34" s="128"/>
      <c r="QZQ34" s="128"/>
      <c r="QZR34" s="128"/>
      <c r="QZS34" s="128"/>
      <c r="QZT34" s="128"/>
      <c r="QZU34" s="128"/>
      <c r="QZV34" s="128"/>
      <c r="QZW34" s="128"/>
      <c r="QZX34" s="128"/>
      <c r="QZY34" s="128"/>
      <c r="QZZ34" s="128"/>
      <c r="RAA34" s="128"/>
      <c r="RAB34" s="128"/>
      <c r="RAC34" s="128"/>
      <c r="RAD34" s="128"/>
      <c r="RAE34" s="128"/>
      <c r="RAF34" s="128"/>
      <c r="RAG34" s="128"/>
      <c r="RAH34" s="128"/>
      <c r="RAI34" s="128"/>
      <c r="RAJ34" s="128"/>
      <c r="RAK34" s="128"/>
      <c r="RAL34" s="128"/>
      <c r="RAM34" s="128"/>
      <c r="RAN34" s="128"/>
      <c r="RAO34" s="128"/>
      <c r="RAP34" s="128"/>
      <c r="RAQ34" s="128"/>
      <c r="RAR34" s="128"/>
      <c r="RAS34" s="128"/>
      <c r="RAT34" s="128"/>
      <c r="RAU34" s="128"/>
      <c r="RAV34" s="128"/>
      <c r="RAW34" s="128"/>
      <c r="RAX34" s="128"/>
      <c r="RAY34" s="128"/>
      <c r="RAZ34" s="128"/>
      <c r="RBA34" s="128"/>
      <c r="RBB34" s="128"/>
      <c r="RBC34" s="128"/>
      <c r="RBD34" s="128"/>
      <c r="RBE34" s="128"/>
      <c r="RBF34" s="128"/>
      <c r="RBG34" s="128"/>
      <c r="RBH34" s="128"/>
      <c r="RBI34" s="128"/>
      <c r="RBJ34" s="128"/>
      <c r="RBK34" s="128"/>
      <c r="RBL34" s="128"/>
      <c r="RBM34" s="128"/>
      <c r="RBN34" s="128"/>
      <c r="RBO34" s="128"/>
      <c r="RBP34" s="128"/>
      <c r="RBQ34" s="128"/>
      <c r="RBR34" s="128"/>
      <c r="RBS34" s="128"/>
      <c r="RBT34" s="128"/>
      <c r="RBU34" s="128"/>
      <c r="RBV34" s="128"/>
      <c r="RBW34" s="128"/>
      <c r="RBX34" s="128"/>
      <c r="RBY34" s="128"/>
      <c r="RBZ34" s="128"/>
      <c r="RCA34" s="128"/>
      <c r="RCB34" s="128"/>
      <c r="RCC34" s="128"/>
      <c r="RCD34" s="128"/>
      <c r="RCE34" s="128"/>
      <c r="RCF34" s="128"/>
      <c r="RCG34" s="128"/>
      <c r="RCH34" s="128"/>
      <c r="RCI34" s="128"/>
      <c r="RCJ34" s="128"/>
      <c r="RCK34" s="128"/>
      <c r="RCL34" s="128"/>
      <c r="RCM34" s="128"/>
      <c r="RCN34" s="128"/>
      <c r="RCO34" s="128"/>
      <c r="RCP34" s="128"/>
      <c r="RCQ34" s="128"/>
      <c r="RCR34" s="128"/>
      <c r="RCS34" s="128"/>
      <c r="RCT34" s="128"/>
      <c r="RCU34" s="128"/>
      <c r="RCV34" s="128"/>
      <c r="RCW34" s="128"/>
      <c r="RCX34" s="128"/>
      <c r="RCY34" s="128"/>
      <c r="RCZ34" s="128"/>
      <c r="RDA34" s="128"/>
      <c r="RDB34" s="128"/>
      <c r="RDC34" s="128"/>
      <c r="RDD34" s="128"/>
      <c r="RDE34" s="128"/>
      <c r="RDF34" s="128"/>
      <c r="RDG34" s="128"/>
      <c r="RDH34" s="128"/>
      <c r="RDI34" s="128"/>
      <c r="RDJ34" s="128"/>
      <c r="RDK34" s="128"/>
      <c r="RDL34" s="128"/>
      <c r="RDM34" s="128"/>
      <c r="RDN34" s="128"/>
      <c r="RDO34" s="128"/>
      <c r="RDP34" s="128"/>
      <c r="RDQ34" s="128"/>
      <c r="RDR34" s="128"/>
      <c r="RDS34" s="128"/>
      <c r="RDT34" s="128"/>
      <c r="RDU34" s="128"/>
      <c r="RDV34" s="128"/>
      <c r="RDW34" s="128"/>
      <c r="RDX34" s="128"/>
      <c r="RDY34" s="128"/>
      <c r="RDZ34" s="128"/>
      <c r="REA34" s="128"/>
      <c r="REB34" s="128"/>
      <c r="REC34" s="128"/>
      <c r="RED34" s="128"/>
      <c r="REE34" s="128"/>
      <c r="REF34" s="128"/>
      <c r="REG34" s="128"/>
      <c r="REH34" s="128"/>
      <c r="REI34" s="128"/>
      <c r="REJ34" s="128"/>
      <c r="REK34" s="128"/>
      <c r="REL34" s="128"/>
      <c r="REM34" s="128"/>
      <c r="REN34" s="128"/>
      <c r="REO34" s="128"/>
      <c r="REP34" s="128"/>
      <c r="REQ34" s="128"/>
      <c r="RER34" s="128"/>
      <c r="RES34" s="128"/>
      <c r="RET34" s="128"/>
      <c r="REU34" s="128"/>
      <c r="REV34" s="128"/>
      <c r="REW34" s="128"/>
      <c r="REX34" s="128"/>
      <c r="REY34" s="128"/>
      <c r="REZ34" s="128"/>
      <c r="RFA34" s="128"/>
      <c r="RFB34" s="128"/>
      <c r="RFC34" s="128"/>
      <c r="RFD34" s="128"/>
      <c r="RFE34" s="128"/>
      <c r="RFF34" s="128"/>
      <c r="RFG34" s="128"/>
      <c r="RFH34" s="128"/>
      <c r="RFI34" s="128"/>
      <c r="RFJ34" s="128"/>
      <c r="RFK34" s="128"/>
      <c r="RFL34" s="128"/>
      <c r="RFM34" s="128"/>
      <c r="RFN34" s="128"/>
      <c r="RFO34" s="128"/>
      <c r="RFP34" s="128"/>
      <c r="RFQ34" s="128"/>
      <c r="RFR34" s="128"/>
      <c r="RFS34" s="128"/>
      <c r="RFT34" s="128"/>
      <c r="RFU34" s="128"/>
      <c r="RFV34" s="128"/>
      <c r="RFW34" s="128"/>
      <c r="RFX34" s="128"/>
      <c r="RFY34" s="128"/>
      <c r="RFZ34" s="128"/>
      <c r="RGA34" s="128"/>
      <c r="RGB34" s="128"/>
      <c r="RGC34" s="128"/>
      <c r="RGD34" s="128"/>
      <c r="RGE34" s="128"/>
      <c r="RGF34" s="128"/>
      <c r="RGG34" s="128"/>
      <c r="RGH34" s="128"/>
      <c r="RGI34" s="128"/>
      <c r="RGJ34" s="128"/>
      <c r="RGK34" s="128"/>
      <c r="RGL34" s="128"/>
      <c r="RGM34" s="128"/>
      <c r="RGN34" s="128"/>
      <c r="RGO34" s="128"/>
      <c r="RGP34" s="128"/>
      <c r="RGQ34" s="128"/>
      <c r="RGR34" s="128"/>
      <c r="RGS34" s="128"/>
      <c r="RGT34" s="128"/>
      <c r="RGU34" s="128"/>
      <c r="RGV34" s="128"/>
      <c r="RGW34" s="128"/>
      <c r="RGX34" s="128"/>
      <c r="RGY34" s="128"/>
      <c r="RGZ34" s="128"/>
      <c r="RHA34" s="128"/>
      <c r="RHB34" s="128"/>
      <c r="RHC34" s="128"/>
      <c r="RHD34" s="128"/>
      <c r="RHE34" s="128"/>
      <c r="RHF34" s="128"/>
      <c r="RHG34" s="128"/>
      <c r="RHH34" s="128"/>
      <c r="RHI34" s="128"/>
      <c r="RHJ34" s="128"/>
      <c r="RHK34" s="128"/>
      <c r="RHL34" s="128"/>
      <c r="RHM34" s="128"/>
      <c r="RHN34" s="128"/>
      <c r="RHO34" s="128"/>
      <c r="RHP34" s="128"/>
      <c r="RHQ34" s="128"/>
      <c r="RHR34" s="128"/>
      <c r="RHS34" s="128"/>
      <c r="RHT34" s="128"/>
      <c r="RHU34" s="128"/>
      <c r="RHV34" s="128"/>
      <c r="RHW34" s="128"/>
      <c r="RHX34" s="128"/>
      <c r="RHY34" s="128"/>
      <c r="RHZ34" s="128"/>
      <c r="RIA34" s="128"/>
      <c r="RIB34" s="128"/>
      <c r="RIC34" s="128"/>
      <c r="RID34" s="128"/>
      <c r="RIE34" s="128"/>
      <c r="RIF34" s="128"/>
      <c r="RIG34" s="128"/>
      <c r="RIH34" s="128"/>
      <c r="RII34" s="128"/>
      <c r="RIJ34" s="128"/>
      <c r="RIK34" s="128"/>
      <c r="RIL34" s="128"/>
      <c r="RIM34" s="128"/>
      <c r="RIN34" s="128"/>
      <c r="RIO34" s="128"/>
      <c r="RIP34" s="128"/>
      <c r="RIQ34" s="128"/>
      <c r="RIR34" s="128"/>
      <c r="RIS34" s="128"/>
      <c r="RIT34" s="128"/>
      <c r="RIU34" s="128"/>
      <c r="RIV34" s="128"/>
      <c r="RIW34" s="128"/>
      <c r="RIX34" s="128"/>
      <c r="RIY34" s="128"/>
      <c r="RIZ34" s="128"/>
      <c r="RJA34" s="128"/>
      <c r="RJB34" s="128"/>
      <c r="RJC34" s="128"/>
      <c r="RJD34" s="128"/>
      <c r="RJE34" s="128"/>
      <c r="RJF34" s="128"/>
      <c r="RJG34" s="128"/>
      <c r="RJH34" s="128"/>
      <c r="RJI34" s="128"/>
      <c r="RJJ34" s="128"/>
      <c r="RJK34" s="128"/>
      <c r="RJL34" s="128"/>
      <c r="RJM34" s="128"/>
      <c r="RJN34" s="128"/>
      <c r="RJO34" s="128"/>
      <c r="RJP34" s="128"/>
      <c r="RJQ34" s="128"/>
      <c r="RJR34" s="128"/>
      <c r="RJS34" s="128"/>
      <c r="RJT34" s="128"/>
      <c r="RJU34" s="128"/>
      <c r="RJV34" s="128"/>
      <c r="RJW34" s="128"/>
      <c r="RJX34" s="128"/>
      <c r="RJY34" s="128"/>
      <c r="RJZ34" s="128"/>
      <c r="RKA34" s="128"/>
      <c r="RKB34" s="128"/>
      <c r="RKC34" s="128"/>
      <c r="RKD34" s="128"/>
      <c r="RKE34" s="128"/>
      <c r="RKF34" s="128"/>
      <c r="RKG34" s="128"/>
      <c r="RKH34" s="128"/>
      <c r="RKI34" s="128"/>
      <c r="RKJ34" s="128"/>
      <c r="RKK34" s="128"/>
      <c r="RKL34" s="128"/>
      <c r="RKM34" s="128"/>
      <c r="RKN34" s="128"/>
      <c r="RKO34" s="128"/>
      <c r="RKP34" s="128"/>
      <c r="RKQ34" s="128"/>
      <c r="RKR34" s="128"/>
      <c r="RKS34" s="128"/>
      <c r="RKT34" s="128"/>
      <c r="RKU34" s="128"/>
      <c r="RKV34" s="128"/>
      <c r="RKW34" s="128"/>
      <c r="RKX34" s="128"/>
      <c r="RKY34" s="128"/>
      <c r="RKZ34" s="128"/>
      <c r="RLA34" s="128"/>
      <c r="RLB34" s="128"/>
      <c r="RLC34" s="128"/>
      <c r="RLD34" s="128"/>
      <c r="RLE34" s="128"/>
      <c r="RLF34" s="128"/>
      <c r="RLG34" s="128"/>
      <c r="RLH34" s="128"/>
      <c r="RLI34" s="128"/>
      <c r="RLJ34" s="128"/>
      <c r="RLK34" s="128"/>
      <c r="RLL34" s="128"/>
      <c r="RLM34" s="128"/>
      <c r="RLN34" s="128"/>
      <c r="RLO34" s="128"/>
      <c r="RLP34" s="128"/>
      <c r="RLQ34" s="128"/>
      <c r="RLR34" s="128"/>
      <c r="RLS34" s="128"/>
      <c r="RLT34" s="128"/>
      <c r="RLU34" s="128"/>
      <c r="RLV34" s="128"/>
      <c r="RLW34" s="128"/>
      <c r="RLX34" s="128"/>
      <c r="RLY34" s="128"/>
      <c r="RLZ34" s="128"/>
      <c r="RMA34" s="128"/>
      <c r="RMB34" s="128"/>
      <c r="RMC34" s="128"/>
      <c r="RMD34" s="128"/>
      <c r="RME34" s="128"/>
      <c r="RMF34" s="128"/>
      <c r="RMG34" s="128"/>
      <c r="RMH34" s="128"/>
      <c r="RMI34" s="128"/>
      <c r="RMJ34" s="128"/>
      <c r="RMK34" s="128"/>
      <c r="RML34" s="128"/>
      <c r="RMM34" s="128"/>
      <c r="RMN34" s="128"/>
      <c r="RMO34" s="128"/>
      <c r="RMP34" s="128"/>
      <c r="RMQ34" s="128"/>
      <c r="RMR34" s="128"/>
      <c r="RMS34" s="128"/>
      <c r="RMT34" s="128"/>
      <c r="RMU34" s="128"/>
      <c r="RMV34" s="128"/>
      <c r="RMW34" s="128"/>
      <c r="RMX34" s="128"/>
      <c r="RMY34" s="128"/>
      <c r="RMZ34" s="128"/>
      <c r="RNA34" s="128"/>
      <c r="RNB34" s="128"/>
      <c r="RNC34" s="128"/>
      <c r="RND34" s="128"/>
      <c r="RNE34" s="128"/>
      <c r="RNF34" s="128"/>
      <c r="RNG34" s="128"/>
      <c r="RNH34" s="128"/>
      <c r="RNI34" s="128"/>
      <c r="RNJ34" s="128"/>
      <c r="RNK34" s="128"/>
      <c r="RNL34" s="128"/>
      <c r="RNM34" s="128"/>
      <c r="RNN34" s="128"/>
      <c r="RNO34" s="128"/>
      <c r="RNP34" s="128"/>
      <c r="RNQ34" s="128"/>
      <c r="RNR34" s="128"/>
      <c r="RNS34" s="128"/>
      <c r="RNT34" s="128"/>
      <c r="RNU34" s="128"/>
      <c r="RNV34" s="128"/>
      <c r="RNW34" s="128"/>
      <c r="RNX34" s="128"/>
      <c r="RNY34" s="128"/>
      <c r="RNZ34" s="128"/>
      <c r="ROA34" s="128"/>
      <c r="ROB34" s="128"/>
      <c r="ROC34" s="128"/>
      <c r="ROD34" s="128"/>
      <c r="ROE34" s="128"/>
      <c r="ROF34" s="128"/>
      <c r="ROG34" s="128"/>
      <c r="ROH34" s="128"/>
      <c r="ROI34" s="128"/>
      <c r="ROJ34" s="128"/>
      <c r="ROK34" s="128"/>
      <c r="ROL34" s="128"/>
      <c r="ROM34" s="128"/>
      <c r="RON34" s="128"/>
      <c r="ROO34" s="128"/>
      <c r="ROP34" s="128"/>
      <c r="ROQ34" s="128"/>
      <c r="ROR34" s="128"/>
      <c r="ROS34" s="128"/>
      <c r="ROT34" s="128"/>
      <c r="ROU34" s="128"/>
      <c r="ROV34" s="128"/>
      <c r="ROW34" s="128"/>
      <c r="ROX34" s="128"/>
      <c r="ROY34" s="128"/>
      <c r="ROZ34" s="128"/>
      <c r="RPA34" s="128"/>
      <c r="RPB34" s="128"/>
      <c r="RPC34" s="128"/>
      <c r="RPD34" s="128"/>
      <c r="RPE34" s="128"/>
      <c r="RPF34" s="128"/>
      <c r="RPG34" s="128"/>
      <c r="RPH34" s="128"/>
      <c r="RPI34" s="128"/>
      <c r="RPJ34" s="128"/>
      <c r="RPK34" s="128"/>
      <c r="RPL34" s="128"/>
      <c r="RPM34" s="128"/>
      <c r="RPN34" s="128"/>
      <c r="RPO34" s="128"/>
      <c r="RPP34" s="128"/>
      <c r="RPQ34" s="128"/>
      <c r="RPR34" s="128"/>
      <c r="RPS34" s="128"/>
      <c r="RPT34" s="128"/>
      <c r="RPU34" s="128"/>
      <c r="RPV34" s="128"/>
      <c r="RPW34" s="128"/>
      <c r="RPX34" s="128"/>
      <c r="RPY34" s="128"/>
      <c r="RPZ34" s="128"/>
      <c r="RQA34" s="128"/>
      <c r="RQB34" s="128"/>
      <c r="RQC34" s="128"/>
      <c r="RQD34" s="128"/>
      <c r="RQE34" s="128"/>
      <c r="RQF34" s="128"/>
      <c r="RQG34" s="128"/>
      <c r="RQH34" s="128"/>
      <c r="RQI34" s="128"/>
      <c r="RQJ34" s="128"/>
      <c r="RQK34" s="128"/>
      <c r="RQL34" s="128"/>
      <c r="RQM34" s="128"/>
      <c r="RQN34" s="128"/>
      <c r="RQO34" s="128"/>
      <c r="RQP34" s="128"/>
      <c r="RQQ34" s="128"/>
      <c r="RQR34" s="128"/>
      <c r="RQS34" s="128"/>
      <c r="RQT34" s="128"/>
      <c r="RQU34" s="128"/>
      <c r="RQV34" s="128"/>
      <c r="RQW34" s="128"/>
      <c r="RQX34" s="128"/>
      <c r="RQY34" s="128"/>
      <c r="RQZ34" s="128"/>
      <c r="RRA34" s="128"/>
      <c r="RRB34" s="128"/>
      <c r="RRC34" s="128"/>
      <c r="RRD34" s="128"/>
      <c r="RRE34" s="128"/>
      <c r="RRF34" s="128"/>
      <c r="RRG34" s="128"/>
      <c r="RRH34" s="128"/>
      <c r="RRI34" s="128"/>
      <c r="RRJ34" s="128"/>
      <c r="RRK34" s="128"/>
      <c r="RRL34" s="128"/>
      <c r="RRM34" s="128"/>
      <c r="RRN34" s="128"/>
      <c r="RRO34" s="128"/>
      <c r="RRP34" s="128"/>
      <c r="RRQ34" s="128"/>
      <c r="RRR34" s="128"/>
      <c r="RRS34" s="128"/>
      <c r="RRT34" s="128"/>
      <c r="RRU34" s="128"/>
      <c r="RRV34" s="128"/>
      <c r="RRW34" s="128"/>
      <c r="RRX34" s="128"/>
      <c r="RRY34" s="128"/>
      <c r="RRZ34" s="128"/>
      <c r="RSA34" s="128"/>
      <c r="RSB34" s="128"/>
      <c r="RSC34" s="128"/>
      <c r="RSD34" s="128"/>
      <c r="RSE34" s="128"/>
      <c r="RSF34" s="128"/>
      <c r="RSG34" s="128"/>
      <c r="RSH34" s="128"/>
      <c r="RSI34" s="128"/>
      <c r="RSJ34" s="128"/>
      <c r="RSK34" s="128"/>
      <c r="RSL34" s="128"/>
      <c r="RSM34" s="128"/>
      <c r="RSN34" s="128"/>
      <c r="RSO34" s="128"/>
      <c r="RSP34" s="128"/>
      <c r="RSQ34" s="128"/>
      <c r="RSR34" s="128"/>
      <c r="RSS34" s="128"/>
      <c r="RST34" s="128"/>
      <c r="RSU34" s="128"/>
      <c r="RSV34" s="128"/>
      <c r="RSW34" s="128"/>
      <c r="RSX34" s="128"/>
      <c r="RSY34" s="128"/>
      <c r="RSZ34" s="128"/>
      <c r="RTA34" s="128"/>
      <c r="RTB34" s="128"/>
      <c r="RTC34" s="128"/>
      <c r="RTD34" s="128"/>
      <c r="RTE34" s="128"/>
      <c r="RTF34" s="128"/>
      <c r="RTG34" s="128"/>
      <c r="RTH34" s="128"/>
      <c r="RTI34" s="128"/>
      <c r="RTJ34" s="128"/>
      <c r="RTK34" s="128"/>
      <c r="RTL34" s="128"/>
      <c r="RTM34" s="128"/>
      <c r="RTN34" s="128"/>
      <c r="RTO34" s="128"/>
      <c r="RTP34" s="128"/>
      <c r="RTQ34" s="128"/>
      <c r="RTR34" s="128"/>
      <c r="RTS34" s="128"/>
      <c r="RTT34" s="128"/>
      <c r="RTU34" s="128"/>
      <c r="RTV34" s="128"/>
      <c r="RTW34" s="128"/>
      <c r="RTX34" s="128"/>
      <c r="RTY34" s="128"/>
      <c r="RTZ34" s="128"/>
      <c r="RUA34" s="128"/>
      <c r="RUB34" s="128"/>
      <c r="RUC34" s="128"/>
      <c r="RUD34" s="128"/>
      <c r="RUE34" s="128"/>
      <c r="RUF34" s="128"/>
      <c r="RUG34" s="128"/>
      <c r="RUH34" s="128"/>
      <c r="RUI34" s="128"/>
      <c r="RUJ34" s="128"/>
      <c r="RUK34" s="128"/>
      <c r="RUL34" s="128"/>
      <c r="RUM34" s="128"/>
      <c r="RUN34" s="128"/>
      <c r="RUO34" s="128"/>
      <c r="RUP34" s="128"/>
      <c r="RUQ34" s="128"/>
      <c r="RUR34" s="128"/>
      <c r="RUS34" s="128"/>
      <c r="RUT34" s="128"/>
      <c r="RUU34" s="128"/>
      <c r="RUV34" s="128"/>
      <c r="RUW34" s="128"/>
      <c r="RUX34" s="128"/>
      <c r="RUY34" s="128"/>
      <c r="RUZ34" s="128"/>
      <c r="RVA34" s="128"/>
      <c r="RVB34" s="128"/>
      <c r="RVC34" s="128"/>
      <c r="RVD34" s="128"/>
      <c r="RVE34" s="128"/>
      <c r="RVF34" s="128"/>
      <c r="RVG34" s="128"/>
      <c r="RVH34" s="128"/>
      <c r="RVI34" s="128"/>
      <c r="RVJ34" s="128"/>
      <c r="RVK34" s="128"/>
      <c r="RVL34" s="128"/>
      <c r="RVM34" s="128"/>
      <c r="RVN34" s="128"/>
      <c r="RVO34" s="128"/>
      <c r="RVP34" s="128"/>
      <c r="RVQ34" s="128"/>
      <c r="RVR34" s="128"/>
      <c r="RVS34" s="128"/>
      <c r="RVT34" s="128"/>
      <c r="RVU34" s="128"/>
      <c r="RVV34" s="128"/>
      <c r="RVW34" s="128"/>
      <c r="RVX34" s="128"/>
      <c r="RVY34" s="128"/>
      <c r="RVZ34" s="128"/>
      <c r="RWA34" s="128"/>
      <c r="RWB34" s="128"/>
      <c r="RWC34" s="128"/>
      <c r="RWD34" s="128"/>
      <c r="RWE34" s="128"/>
      <c r="RWF34" s="128"/>
      <c r="RWG34" s="128"/>
      <c r="RWH34" s="128"/>
      <c r="RWI34" s="128"/>
      <c r="RWJ34" s="128"/>
      <c r="RWK34" s="128"/>
      <c r="RWL34" s="128"/>
      <c r="RWM34" s="128"/>
      <c r="RWN34" s="128"/>
      <c r="RWO34" s="128"/>
      <c r="RWP34" s="128"/>
      <c r="RWQ34" s="128"/>
      <c r="RWR34" s="128"/>
      <c r="RWS34" s="128"/>
      <c r="RWT34" s="128"/>
      <c r="RWU34" s="128"/>
      <c r="RWV34" s="128"/>
      <c r="RWW34" s="128"/>
      <c r="RWX34" s="128"/>
      <c r="RWY34" s="128"/>
      <c r="RWZ34" s="128"/>
      <c r="RXA34" s="128"/>
      <c r="RXB34" s="128"/>
      <c r="RXC34" s="128"/>
      <c r="RXD34" s="128"/>
      <c r="RXE34" s="128"/>
      <c r="RXF34" s="128"/>
      <c r="RXG34" s="128"/>
      <c r="RXH34" s="128"/>
      <c r="RXI34" s="128"/>
      <c r="RXJ34" s="128"/>
      <c r="RXK34" s="128"/>
      <c r="RXL34" s="128"/>
      <c r="RXM34" s="128"/>
      <c r="RXN34" s="128"/>
      <c r="RXO34" s="128"/>
      <c r="RXP34" s="128"/>
      <c r="RXQ34" s="128"/>
      <c r="RXR34" s="128"/>
      <c r="RXS34" s="128"/>
      <c r="RXT34" s="128"/>
      <c r="RXU34" s="128"/>
      <c r="RXV34" s="128"/>
      <c r="RXW34" s="128"/>
      <c r="RXX34" s="128"/>
      <c r="RXY34" s="128"/>
      <c r="RXZ34" s="128"/>
      <c r="RYA34" s="128"/>
      <c r="RYB34" s="128"/>
      <c r="RYC34" s="128"/>
      <c r="RYD34" s="128"/>
      <c r="RYE34" s="128"/>
      <c r="RYF34" s="128"/>
      <c r="RYG34" s="128"/>
      <c r="RYH34" s="128"/>
      <c r="RYI34" s="128"/>
      <c r="RYJ34" s="128"/>
      <c r="RYK34" s="128"/>
      <c r="RYL34" s="128"/>
      <c r="RYM34" s="128"/>
      <c r="RYN34" s="128"/>
      <c r="RYO34" s="128"/>
      <c r="RYP34" s="128"/>
      <c r="RYQ34" s="128"/>
      <c r="RYR34" s="128"/>
      <c r="RYS34" s="128"/>
      <c r="RYT34" s="128"/>
      <c r="RYU34" s="128"/>
      <c r="RYV34" s="128"/>
      <c r="RYW34" s="128"/>
      <c r="RYX34" s="128"/>
      <c r="RYY34" s="128"/>
      <c r="RYZ34" s="128"/>
      <c r="RZA34" s="128"/>
      <c r="RZB34" s="128"/>
      <c r="RZC34" s="128"/>
      <c r="RZD34" s="128"/>
      <c r="RZE34" s="128"/>
      <c r="RZF34" s="128"/>
      <c r="RZG34" s="128"/>
      <c r="RZH34" s="128"/>
      <c r="RZI34" s="128"/>
      <c r="RZJ34" s="128"/>
      <c r="RZK34" s="128"/>
      <c r="RZL34" s="128"/>
      <c r="RZM34" s="128"/>
      <c r="RZN34" s="128"/>
      <c r="RZO34" s="128"/>
      <c r="RZP34" s="128"/>
      <c r="RZQ34" s="128"/>
      <c r="RZR34" s="128"/>
      <c r="RZS34" s="128"/>
      <c r="RZT34" s="128"/>
      <c r="RZU34" s="128"/>
      <c r="RZV34" s="128"/>
      <c r="RZW34" s="128"/>
      <c r="RZX34" s="128"/>
      <c r="RZY34" s="128"/>
      <c r="RZZ34" s="128"/>
      <c r="SAA34" s="128"/>
      <c r="SAB34" s="128"/>
      <c r="SAC34" s="128"/>
      <c r="SAD34" s="128"/>
      <c r="SAE34" s="128"/>
      <c r="SAF34" s="128"/>
      <c r="SAG34" s="128"/>
      <c r="SAH34" s="128"/>
      <c r="SAI34" s="128"/>
      <c r="SAJ34" s="128"/>
      <c r="SAK34" s="128"/>
      <c r="SAL34" s="128"/>
      <c r="SAM34" s="128"/>
      <c r="SAN34" s="128"/>
      <c r="SAO34" s="128"/>
      <c r="SAP34" s="128"/>
      <c r="SAQ34" s="128"/>
      <c r="SAR34" s="128"/>
      <c r="SAS34" s="128"/>
      <c r="SAT34" s="128"/>
      <c r="SAU34" s="128"/>
      <c r="SAV34" s="128"/>
      <c r="SAW34" s="128"/>
      <c r="SAX34" s="128"/>
      <c r="SAY34" s="128"/>
      <c r="SAZ34" s="128"/>
      <c r="SBA34" s="128"/>
      <c r="SBB34" s="128"/>
      <c r="SBC34" s="128"/>
      <c r="SBD34" s="128"/>
      <c r="SBE34" s="128"/>
      <c r="SBF34" s="128"/>
      <c r="SBG34" s="128"/>
      <c r="SBH34" s="128"/>
      <c r="SBI34" s="128"/>
      <c r="SBJ34" s="128"/>
      <c r="SBK34" s="128"/>
      <c r="SBL34" s="128"/>
      <c r="SBM34" s="128"/>
      <c r="SBN34" s="128"/>
      <c r="SBO34" s="128"/>
      <c r="SBP34" s="128"/>
      <c r="SBQ34" s="128"/>
      <c r="SBR34" s="128"/>
      <c r="SBS34" s="128"/>
      <c r="SBT34" s="128"/>
      <c r="SBU34" s="128"/>
      <c r="SBV34" s="128"/>
      <c r="SBW34" s="128"/>
      <c r="SBX34" s="128"/>
      <c r="SBY34" s="128"/>
      <c r="SBZ34" s="128"/>
      <c r="SCA34" s="128"/>
      <c r="SCB34" s="128"/>
      <c r="SCC34" s="128"/>
      <c r="SCD34" s="128"/>
      <c r="SCE34" s="128"/>
      <c r="SCF34" s="128"/>
      <c r="SCG34" s="128"/>
      <c r="SCH34" s="128"/>
      <c r="SCI34" s="128"/>
      <c r="SCJ34" s="128"/>
      <c r="SCK34" s="128"/>
      <c r="SCL34" s="128"/>
      <c r="SCM34" s="128"/>
      <c r="SCN34" s="128"/>
      <c r="SCO34" s="128"/>
      <c r="SCP34" s="128"/>
      <c r="SCQ34" s="128"/>
      <c r="SCR34" s="128"/>
      <c r="SCS34" s="128"/>
      <c r="SCT34" s="128"/>
      <c r="SCU34" s="128"/>
      <c r="SCV34" s="128"/>
      <c r="SCW34" s="128"/>
      <c r="SCX34" s="128"/>
      <c r="SCY34" s="128"/>
      <c r="SCZ34" s="128"/>
      <c r="SDA34" s="128"/>
      <c r="SDB34" s="128"/>
      <c r="SDC34" s="128"/>
      <c r="SDD34" s="128"/>
      <c r="SDE34" s="128"/>
      <c r="SDF34" s="128"/>
      <c r="SDG34" s="128"/>
      <c r="SDH34" s="128"/>
      <c r="SDI34" s="128"/>
      <c r="SDJ34" s="128"/>
      <c r="SDK34" s="128"/>
      <c r="SDL34" s="128"/>
      <c r="SDM34" s="128"/>
      <c r="SDN34" s="128"/>
      <c r="SDO34" s="128"/>
      <c r="SDP34" s="128"/>
      <c r="SDQ34" s="128"/>
      <c r="SDR34" s="128"/>
      <c r="SDS34" s="128"/>
      <c r="SDT34" s="128"/>
      <c r="SDU34" s="128"/>
      <c r="SDV34" s="128"/>
      <c r="SDW34" s="128"/>
      <c r="SDX34" s="128"/>
      <c r="SDY34" s="128"/>
      <c r="SDZ34" s="128"/>
      <c r="SEA34" s="128"/>
      <c r="SEB34" s="128"/>
      <c r="SEC34" s="128"/>
      <c r="SED34" s="128"/>
      <c r="SEE34" s="128"/>
      <c r="SEF34" s="128"/>
      <c r="SEG34" s="128"/>
      <c r="SEH34" s="128"/>
      <c r="SEI34" s="128"/>
      <c r="SEJ34" s="128"/>
      <c r="SEK34" s="128"/>
      <c r="SEL34" s="128"/>
      <c r="SEM34" s="128"/>
      <c r="SEN34" s="128"/>
      <c r="SEO34" s="128"/>
      <c r="SEP34" s="128"/>
      <c r="SEQ34" s="128"/>
      <c r="SER34" s="128"/>
      <c r="SES34" s="128"/>
      <c r="SET34" s="128"/>
      <c r="SEU34" s="128"/>
      <c r="SEV34" s="128"/>
      <c r="SEW34" s="128"/>
      <c r="SEX34" s="128"/>
      <c r="SEY34" s="128"/>
      <c r="SEZ34" s="128"/>
      <c r="SFA34" s="128"/>
      <c r="SFB34" s="128"/>
      <c r="SFC34" s="128"/>
      <c r="SFD34" s="128"/>
      <c r="SFE34" s="128"/>
      <c r="SFF34" s="128"/>
      <c r="SFG34" s="128"/>
      <c r="SFH34" s="128"/>
      <c r="SFI34" s="128"/>
      <c r="SFJ34" s="128"/>
      <c r="SFK34" s="128"/>
      <c r="SFL34" s="128"/>
      <c r="SFM34" s="128"/>
      <c r="SFN34" s="128"/>
      <c r="SFO34" s="128"/>
      <c r="SFP34" s="128"/>
      <c r="SFQ34" s="128"/>
      <c r="SFR34" s="128"/>
      <c r="SFS34" s="128"/>
      <c r="SFT34" s="128"/>
      <c r="SFU34" s="128"/>
      <c r="SFV34" s="128"/>
      <c r="SFW34" s="128"/>
      <c r="SFX34" s="128"/>
      <c r="SFY34" s="128"/>
      <c r="SFZ34" s="128"/>
      <c r="SGA34" s="128"/>
      <c r="SGB34" s="128"/>
      <c r="SGC34" s="128"/>
      <c r="SGD34" s="128"/>
      <c r="SGE34" s="128"/>
      <c r="SGF34" s="128"/>
      <c r="SGG34" s="128"/>
      <c r="SGH34" s="128"/>
      <c r="SGI34" s="128"/>
      <c r="SGJ34" s="128"/>
      <c r="SGK34" s="128"/>
      <c r="SGL34" s="128"/>
      <c r="SGM34" s="128"/>
      <c r="SGN34" s="128"/>
      <c r="SGO34" s="128"/>
      <c r="SGP34" s="128"/>
      <c r="SGQ34" s="128"/>
      <c r="SGR34" s="128"/>
      <c r="SGS34" s="128"/>
      <c r="SGT34" s="128"/>
      <c r="SGU34" s="128"/>
      <c r="SGV34" s="128"/>
      <c r="SGW34" s="128"/>
      <c r="SGX34" s="128"/>
      <c r="SGY34" s="128"/>
      <c r="SGZ34" s="128"/>
      <c r="SHA34" s="128"/>
      <c r="SHB34" s="128"/>
      <c r="SHC34" s="128"/>
      <c r="SHD34" s="128"/>
      <c r="SHE34" s="128"/>
      <c r="SHF34" s="128"/>
      <c r="SHG34" s="128"/>
      <c r="SHH34" s="128"/>
      <c r="SHI34" s="128"/>
      <c r="SHJ34" s="128"/>
      <c r="SHK34" s="128"/>
      <c r="SHL34" s="128"/>
      <c r="SHM34" s="128"/>
      <c r="SHN34" s="128"/>
      <c r="SHO34" s="128"/>
      <c r="SHP34" s="128"/>
      <c r="SHQ34" s="128"/>
      <c r="SHR34" s="128"/>
      <c r="SHS34" s="128"/>
      <c r="SHT34" s="128"/>
      <c r="SHU34" s="128"/>
      <c r="SHV34" s="128"/>
      <c r="SHW34" s="128"/>
      <c r="SHX34" s="128"/>
      <c r="SHY34" s="128"/>
      <c r="SHZ34" s="128"/>
      <c r="SIA34" s="128"/>
      <c r="SIB34" s="128"/>
      <c r="SIC34" s="128"/>
      <c r="SID34" s="128"/>
      <c r="SIE34" s="128"/>
      <c r="SIF34" s="128"/>
      <c r="SIG34" s="128"/>
      <c r="SIH34" s="128"/>
      <c r="SII34" s="128"/>
      <c r="SIJ34" s="128"/>
      <c r="SIK34" s="128"/>
      <c r="SIL34" s="128"/>
      <c r="SIM34" s="128"/>
      <c r="SIN34" s="128"/>
      <c r="SIO34" s="128"/>
      <c r="SIP34" s="128"/>
      <c r="SIQ34" s="128"/>
      <c r="SIR34" s="128"/>
      <c r="SIS34" s="128"/>
      <c r="SIT34" s="128"/>
      <c r="SIU34" s="128"/>
      <c r="SIV34" s="128"/>
      <c r="SIW34" s="128"/>
      <c r="SIX34" s="128"/>
      <c r="SIY34" s="128"/>
      <c r="SIZ34" s="128"/>
      <c r="SJA34" s="128"/>
      <c r="SJB34" s="128"/>
      <c r="SJC34" s="128"/>
      <c r="SJD34" s="128"/>
      <c r="SJE34" s="128"/>
      <c r="SJF34" s="128"/>
      <c r="SJG34" s="128"/>
      <c r="SJH34" s="128"/>
      <c r="SJI34" s="128"/>
      <c r="SJJ34" s="128"/>
      <c r="SJK34" s="128"/>
      <c r="SJL34" s="128"/>
      <c r="SJM34" s="128"/>
      <c r="SJN34" s="128"/>
      <c r="SJO34" s="128"/>
      <c r="SJP34" s="128"/>
      <c r="SJQ34" s="128"/>
      <c r="SJR34" s="128"/>
      <c r="SJS34" s="128"/>
      <c r="SJT34" s="128"/>
      <c r="SJU34" s="128"/>
      <c r="SJV34" s="128"/>
      <c r="SJW34" s="128"/>
      <c r="SJX34" s="128"/>
      <c r="SJY34" s="128"/>
      <c r="SJZ34" s="128"/>
      <c r="SKA34" s="128"/>
      <c r="SKB34" s="128"/>
      <c r="SKC34" s="128"/>
      <c r="SKD34" s="128"/>
      <c r="SKE34" s="128"/>
      <c r="SKF34" s="128"/>
      <c r="SKG34" s="128"/>
      <c r="SKH34" s="128"/>
      <c r="SKI34" s="128"/>
      <c r="SKJ34" s="128"/>
      <c r="SKK34" s="128"/>
      <c r="SKL34" s="128"/>
      <c r="SKM34" s="128"/>
      <c r="SKN34" s="128"/>
      <c r="SKO34" s="128"/>
      <c r="SKP34" s="128"/>
      <c r="SKQ34" s="128"/>
      <c r="SKR34" s="128"/>
      <c r="SKS34" s="128"/>
      <c r="SKT34" s="128"/>
      <c r="SKU34" s="128"/>
      <c r="SKV34" s="128"/>
      <c r="SKW34" s="128"/>
      <c r="SKX34" s="128"/>
      <c r="SKY34" s="128"/>
      <c r="SKZ34" s="128"/>
      <c r="SLA34" s="128"/>
      <c r="SLB34" s="128"/>
      <c r="SLC34" s="128"/>
      <c r="SLD34" s="128"/>
      <c r="SLE34" s="128"/>
      <c r="SLF34" s="128"/>
      <c r="SLG34" s="128"/>
      <c r="SLH34" s="128"/>
      <c r="SLI34" s="128"/>
      <c r="SLJ34" s="128"/>
      <c r="SLK34" s="128"/>
      <c r="SLL34" s="128"/>
      <c r="SLM34" s="128"/>
      <c r="SLN34" s="128"/>
      <c r="SLO34" s="128"/>
      <c r="SLP34" s="128"/>
      <c r="SLQ34" s="128"/>
      <c r="SLR34" s="128"/>
      <c r="SLS34" s="128"/>
      <c r="SLT34" s="128"/>
      <c r="SLU34" s="128"/>
      <c r="SLV34" s="128"/>
      <c r="SLW34" s="128"/>
      <c r="SLX34" s="128"/>
      <c r="SLY34" s="128"/>
      <c r="SLZ34" s="128"/>
      <c r="SMA34" s="128"/>
      <c r="SMB34" s="128"/>
      <c r="SMC34" s="128"/>
      <c r="SMD34" s="128"/>
      <c r="SME34" s="128"/>
      <c r="SMF34" s="128"/>
      <c r="SMG34" s="128"/>
      <c r="SMH34" s="128"/>
      <c r="SMI34" s="128"/>
      <c r="SMJ34" s="128"/>
      <c r="SMK34" s="128"/>
      <c r="SML34" s="128"/>
      <c r="SMM34" s="128"/>
      <c r="SMN34" s="128"/>
      <c r="SMO34" s="128"/>
      <c r="SMP34" s="128"/>
      <c r="SMQ34" s="128"/>
      <c r="SMR34" s="128"/>
      <c r="SMS34" s="128"/>
      <c r="SMT34" s="128"/>
      <c r="SMU34" s="128"/>
      <c r="SMV34" s="128"/>
      <c r="SMW34" s="128"/>
      <c r="SMX34" s="128"/>
      <c r="SMY34" s="128"/>
      <c r="SMZ34" s="128"/>
      <c r="SNA34" s="128"/>
      <c r="SNB34" s="128"/>
      <c r="SNC34" s="128"/>
      <c r="SND34" s="128"/>
      <c r="SNE34" s="128"/>
      <c r="SNF34" s="128"/>
      <c r="SNG34" s="128"/>
      <c r="SNH34" s="128"/>
      <c r="SNI34" s="128"/>
      <c r="SNJ34" s="128"/>
      <c r="SNK34" s="128"/>
      <c r="SNL34" s="128"/>
      <c r="SNM34" s="128"/>
      <c r="SNN34" s="128"/>
      <c r="SNO34" s="128"/>
      <c r="SNP34" s="128"/>
      <c r="SNQ34" s="128"/>
      <c r="SNR34" s="128"/>
      <c r="SNS34" s="128"/>
      <c r="SNT34" s="128"/>
      <c r="SNU34" s="128"/>
      <c r="SNV34" s="128"/>
      <c r="SNW34" s="128"/>
      <c r="SNX34" s="128"/>
      <c r="SNY34" s="128"/>
      <c r="SNZ34" s="128"/>
      <c r="SOA34" s="128"/>
      <c r="SOB34" s="128"/>
      <c r="SOC34" s="128"/>
      <c r="SOD34" s="128"/>
      <c r="SOE34" s="128"/>
      <c r="SOF34" s="128"/>
      <c r="SOG34" s="128"/>
      <c r="SOH34" s="128"/>
      <c r="SOI34" s="128"/>
      <c r="SOJ34" s="128"/>
      <c r="SOK34" s="128"/>
      <c r="SOL34" s="128"/>
      <c r="SOM34" s="128"/>
      <c r="SON34" s="128"/>
      <c r="SOO34" s="128"/>
      <c r="SOP34" s="128"/>
      <c r="SOQ34" s="128"/>
      <c r="SOR34" s="128"/>
      <c r="SOS34" s="128"/>
      <c r="SOT34" s="128"/>
      <c r="SOU34" s="128"/>
      <c r="SOV34" s="128"/>
      <c r="SOW34" s="128"/>
      <c r="SOX34" s="128"/>
      <c r="SOY34" s="128"/>
      <c r="SOZ34" s="128"/>
      <c r="SPA34" s="128"/>
      <c r="SPB34" s="128"/>
      <c r="SPC34" s="128"/>
      <c r="SPD34" s="128"/>
      <c r="SPE34" s="128"/>
      <c r="SPF34" s="128"/>
      <c r="SPG34" s="128"/>
      <c r="SPH34" s="128"/>
      <c r="SPI34" s="128"/>
      <c r="SPJ34" s="128"/>
      <c r="SPK34" s="128"/>
      <c r="SPL34" s="128"/>
      <c r="SPM34" s="128"/>
      <c r="SPN34" s="128"/>
      <c r="SPO34" s="128"/>
      <c r="SPP34" s="128"/>
      <c r="SPQ34" s="128"/>
      <c r="SPR34" s="128"/>
      <c r="SPS34" s="128"/>
      <c r="SPT34" s="128"/>
      <c r="SPU34" s="128"/>
      <c r="SPV34" s="128"/>
      <c r="SPW34" s="128"/>
      <c r="SPX34" s="128"/>
      <c r="SPY34" s="128"/>
      <c r="SPZ34" s="128"/>
      <c r="SQA34" s="128"/>
      <c r="SQB34" s="128"/>
      <c r="SQC34" s="128"/>
      <c r="SQD34" s="128"/>
      <c r="SQE34" s="128"/>
      <c r="SQF34" s="128"/>
      <c r="SQG34" s="128"/>
      <c r="SQH34" s="128"/>
      <c r="SQI34" s="128"/>
      <c r="SQJ34" s="128"/>
      <c r="SQK34" s="128"/>
      <c r="SQL34" s="128"/>
      <c r="SQM34" s="128"/>
      <c r="SQN34" s="128"/>
      <c r="SQO34" s="128"/>
      <c r="SQP34" s="128"/>
      <c r="SQQ34" s="128"/>
      <c r="SQR34" s="128"/>
      <c r="SQS34" s="128"/>
      <c r="SQT34" s="128"/>
      <c r="SQU34" s="128"/>
      <c r="SQV34" s="128"/>
      <c r="SQW34" s="128"/>
      <c r="SQX34" s="128"/>
      <c r="SQY34" s="128"/>
      <c r="SQZ34" s="128"/>
      <c r="SRA34" s="128"/>
      <c r="SRB34" s="128"/>
      <c r="SRC34" s="128"/>
      <c r="SRD34" s="128"/>
      <c r="SRE34" s="128"/>
      <c r="SRF34" s="128"/>
      <c r="SRG34" s="128"/>
      <c r="SRH34" s="128"/>
      <c r="SRI34" s="128"/>
      <c r="SRJ34" s="128"/>
      <c r="SRK34" s="128"/>
      <c r="SRL34" s="128"/>
      <c r="SRM34" s="128"/>
      <c r="SRN34" s="128"/>
      <c r="SRO34" s="128"/>
      <c r="SRP34" s="128"/>
      <c r="SRQ34" s="128"/>
      <c r="SRR34" s="128"/>
      <c r="SRS34" s="128"/>
      <c r="SRT34" s="128"/>
      <c r="SRU34" s="128"/>
      <c r="SRV34" s="128"/>
      <c r="SRW34" s="128"/>
      <c r="SRX34" s="128"/>
      <c r="SRY34" s="128"/>
      <c r="SRZ34" s="128"/>
      <c r="SSA34" s="128"/>
      <c r="SSB34" s="128"/>
      <c r="SSC34" s="128"/>
      <c r="SSD34" s="128"/>
      <c r="SSE34" s="128"/>
      <c r="SSF34" s="128"/>
      <c r="SSG34" s="128"/>
      <c r="SSH34" s="128"/>
      <c r="SSI34" s="128"/>
      <c r="SSJ34" s="128"/>
      <c r="SSK34" s="128"/>
      <c r="SSL34" s="128"/>
      <c r="SSM34" s="128"/>
      <c r="SSN34" s="128"/>
      <c r="SSO34" s="128"/>
      <c r="SSP34" s="128"/>
      <c r="SSQ34" s="128"/>
      <c r="SSR34" s="128"/>
      <c r="SSS34" s="128"/>
      <c r="SST34" s="128"/>
      <c r="SSU34" s="128"/>
      <c r="SSV34" s="128"/>
      <c r="SSW34" s="128"/>
      <c r="SSX34" s="128"/>
      <c r="SSY34" s="128"/>
      <c r="SSZ34" s="128"/>
      <c r="STA34" s="128"/>
      <c r="STB34" s="128"/>
      <c r="STC34" s="128"/>
      <c r="STD34" s="128"/>
      <c r="STE34" s="128"/>
      <c r="STF34" s="128"/>
      <c r="STG34" s="128"/>
      <c r="STH34" s="128"/>
      <c r="STI34" s="128"/>
      <c r="STJ34" s="128"/>
      <c r="STK34" s="128"/>
      <c r="STL34" s="128"/>
      <c r="STM34" s="128"/>
      <c r="STN34" s="128"/>
      <c r="STO34" s="128"/>
      <c r="STP34" s="128"/>
      <c r="STQ34" s="128"/>
      <c r="STR34" s="128"/>
      <c r="STS34" s="128"/>
      <c r="STT34" s="128"/>
      <c r="STU34" s="128"/>
      <c r="STV34" s="128"/>
      <c r="STW34" s="128"/>
      <c r="STX34" s="128"/>
      <c r="STY34" s="128"/>
      <c r="STZ34" s="128"/>
      <c r="SUA34" s="128"/>
      <c r="SUB34" s="128"/>
      <c r="SUC34" s="128"/>
      <c r="SUD34" s="128"/>
      <c r="SUE34" s="128"/>
      <c r="SUF34" s="128"/>
      <c r="SUG34" s="128"/>
      <c r="SUH34" s="128"/>
      <c r="SUI34" s="128"/>
      <c r="SUJ34" s="128"/>
      <c r="SUK34" s="128"/>
      <c r="SUL34" s="128"/>
      <c r="SUM34" s="128"/>
      <c r="SUN34" s="128"/>
      <c r="SUO34" s="128"/>
      <c r="SUP34" s="128"/>
      <c r="SUQ34" s="128"/>
      <c r="SUR34" s="128"/>
      <c r="SUS34" s="128"/>
      <c r="SUT34" s="128"/>
      <c r="SUU34" s="128"/>
      <c r="SUV34" s="128"/>
      <c r="SUW34" s="128"/>
      <c r="SUX34" s="128"/>
      <c r="SUY34" s="128"/>
      <c r="SUZ34" s="128"/>
      <c r="SVA34" s="128"/>
      <c r="SVB34" s="128"/>
      <c r="SVC34" s="128"/>
      <c r="SVD34" s="128"/>
      <c r="SVE34" s="128"/>
      <c r="SVF34" s="128"/>
      <c r="SVG34" s="128"/>
      <c r="SVH34" s="128"/>
      <c r="SVI34" s="128"/>
      <c r="SVJ34" s="128"/>
      <c r="SVK34" s="128"/>
      <c r="SVL34" s="128"/>
      <c r="SVM34" s="128"/>
      <c r="SVN34" s="128"/>
      <c r="SVO34" s="128"/>
      <c r="SVP34" s="128"/>
      <c r="SVQ34" s="128"/>
      <c r="SVR34" s="128"/>
      <c r="SVS34" s="128"/>
      <c r="SVT34" s="128"/>
      <c r="SVU34" s="128"/>
      <c r="SVV34" s="128"/>
      <c r="SVW34" s="128"/>
      <c r="SVX34" s="128"/>
      <c r="SVY34" s="128"/>
      <c r="SVZ34" s="128"/>
      <c r="SWA34" s="128"/>
      <c r="SWB34" s="128"/>
      <c r="SWC34" s="128"/>
      <c r="SWD34" s="128"/>
      <c r="SWE34" s="128"/>
      <c r="SWF34" s="128"/>
      <c r="SWG34" s="128"/>
      <c r="SWH34" s="128"/>
      <c r="SWI34" s="128"/>
      <c r="SWJ34" s="128"/>
      <c r="SWK34" s="128"/>
      <c r="SWL34" s="128"/>
      <c r="SWM34" s="128"/>
      <c r="SWN34" s="128"/>
      <c r="SWO34" s="128"/>
      <c r="SWP34" s="128"/>
      <c r="SWQ34" s="128"/>
      <c r="SWR34" s="128"/>
      <c r="SWS34" s="128"/>
      <c r="SWT34" s="128"/>
      <c r="SWU34" s="128"/>
      <c r="SWV34" s="128"/>
      <c r="SWW34" s="128"/>
      <c r="SWX34" s="128"/>
      <c r="SWY34" s="128"/>
      <c r="SWZ34" s="128"/>
      <c r="SXA34" s="128"/>
      <c r="SXB34" s="128"/>
      <c r="SXC34" s="128"/>
      <c r="SXD34" s="128"/>
      <c r="SXE34" s="128"/>
      <c r="SXF34" s="128"/>
      <c r="SXG34" s="128"/>
      <c r="SXH34" s="128"/>
      <c r="SXI34" s="128"/>
      <c r="SXJ34" s="128"/>
      <c r="SXK34" s="128"/>
      <c r="SXL34" s="128"/>
      <c r="SXM34" s="128"/>
      <c r="SXN34" s="128"/>
      <c r="SXO34" s="128"/>
      <c r="SXP34" s="128"/>
      <c r="SXQ34" s="128"/>
      <c r="SXR34" s="128"/>
      <c r="SXS34" s="128"/>
      <c r="SXT34" s="128"/>
      <c r="SXU34" s="128"/>
      <c r="SXV34" s="128"/>
      <c r="SXW34" s="128"/>
      <c r="SXX34" s="128"/>
      <c r="SXY34" s="128"/>
      <c r="SXZ34" s="128"/>
      <c r="SYA34" s="128"/>
      <c r="SYB34" s="128"/>
      <c r="SYC34" s="128"/>
      <c r="SYD34" s="128"/>
      <c r="SYE34" s="128"/>
      <c r="SYF34" s="128"/>
      <c r="SYG34" s="128"/>
      <c r="SYH34" s="128"/>
      <c r="SYI34" s="128"/>
      <c r="SYJ34" s="128"/>
      <c r="SYK34" s="128"/>
      <c r="SYL34" s="128"/>
      <c r="SYM34" s="128"/>
      <c r="SYN34" s="128"/>
      <c r="SYO34" s="128"/>
      <c r="SYP34" s="128"/>
      <c r="SYQ34" s="128"/>
      <c r="SYR34" s="128"/>
      <c r="SYS34" s="128"/>
      <c r="SYT34" s="128"/>
      <c r="SYU34" s="128"/>
      <c r="SYV34" s="128"/>
      <c r="SYW34" s="128"/>
      <c r="SYX34" s="128"/>
      <c r="SYY34" s="128"/>
      <c r="SYZ34" s="128"/>
      <c r="SZA34" s="128"/>
      <c r="SZB34" s="128"/>
      <c r="SZC34" s="128"/>
      <c r="SZD34" s="128"/>
      <c r="SZE34" s="128"/>
      <c r="SZF34" s="128"/>
      <c r="SZG34" s="128"/>
      <c r="SZH34" s="128"/>
      <c r="SZI34" s="128"/>
      <c r="SZJ34" s="128"/>
      <c r="SZK34" s="128"/>
      <c r="SZL34" s="128"/>
      <c r="SZM34" s="128"/>
      <c r="SZN34" s="128"/>
      <c r="SZO34" s="128"/>
      <c r="SZP34" s="128"/>
      <c r="SZQ34" s="128"/>
      <c r="SZR34" s="128"/>
      <c r="SZS34" s="128"/>
      <c r="SZT34" s="128"/>
      <c r="SZU34" s="128"/>
      <c r="SZV34" s="128"/>
      <c r="SZW34" s="128"/>
      <c r="SZX34" s="128"/>
      <c r="SZY34" s="128"/>
      <c r="SZZ34" s="128"/>
      <c r="TAA34" s="128"/>
      <c r="TAB34" s="128"/>
      <c r="TAC34" s="128"/>
      <c r="TAD34" s="128"/>
      <c r="TAE34" s="128"/>
      <c r="TAF34" s="128"/>
      <c r="TAG34" s="128"/>
      <c r="TAH34" s="128"/>
      <c r="TAI34" s="128"/>
      <c r="TAJ34" s="128"/>
      <c r="TAK34" s="128"/>
      <c r="TAL34" s="128"/>
      <c r="TAM34" s="128"/>
      <c r="TAN34" s="128"/>
      <c r="TAO34" s="128"/>
      <c r="TAP34" s="128"/>
      <c r="TAQ34" s="128"/>
      <c r="TAR34" s="128"/>
      <c r="TAS34" s="128"/>
      <c r="TAT34" s="128"/>
      <c r="TAU34" s="128"/>
      <c r="TAV34" s="128"/>
      <c r="TAW34" s="128"/>
      <c r="TAX34" s="128"/>
      <c r="TAY34" s="128"/>
      <c r="TAZ34" s="128"/>
      <c r="TBA34" s="128"/>
      <c r="TBB34" s="128"/>
      <c r="TBC34" s="128"/>
      <c r="TBD34" s="128"/>
      <c r="TBE34" s="128"/>
      <c r="TBF34" s="128"/>
      <c r="TBG34" s="128"/>
      <c r="TBH34" s="128"/>
      <c r="TBI34" s="128"/>
      <c r="TBJ34" s="128"/>
      <c r="TBK34" s="128"/>
      <c r="TBL34" s="128"/>
      <c r="TBM34" s="128"/>
      <c r="TBN34" s="128"/>
      <c r="TBO34" s="128"/>
      <c r="TBP34" s="128"/>
      <c r="TBQ34" s="128"/>
      <c r="TBR34" s="128"/>
      <c r="TBS34" s="128"/>
      <c r="TBT34" s="128"/>
      <c r="TBU34" s="128"/>
      <c r="TBV34" s="128"/>
      <c r="TBW34" s="128"/>
      <c r="TBX34" s="128"/>
      <c r="TBY34" s="128"/>
      <c r="TBZ34" s="128"/>
      <c r="TCA34" s="128"/>
      <c r="TCB34" s="128"/>
      <c r="TCC34" s="128"/>
      <c r="TCD34" s="128"/>
      <c r="TCE34" s="128"/>
      <c r="TCF34" s="128"/>
      <c r="TCG34" s="128"/>
      <c r="TCH34" s="128"/>
      <c r="TCI34" s="128"/>
      <c r="TCJ34" s="128"/>
      <c r="TCK34" s="128"/>
      <c r="TCL34" s="128"/>
      <c r="TCM34" s="128"/>
      <c r="TCN34" s="128"/>
      <c r="TCO34" s="128"/>
      <c r="TCP34" s="128"/>
      <c r="TCQ34" s="128"/>
      <c r="TCR34" s="128"/>
      <c r="TCS34" s="128"/>
      <c r="TCT34" s="128"/>
      <c r="TCU34" s="128"/>
      <c r="TCV34" s="128"/>
      <c r="TCW34" s="128"/>
      <c r="TCX34" s="128"/>
      <c r="TCY34" s="128"/>
      <c r="TCZ34" s="128"/>
      <c r="TDA34" s="128"/>
      <c r="TDB34" s="128"/>
      <c r="TDC34" s="128"/>
      <c r="TDD34" s="128"/>
      <c r="TDE34" s="128"/>
      <c r="TDF34" s="128"/>
      <c r="TDG34" s="128"/>
      <c r="TDH34" s="128"/>
      <c r="TDI34" s="128"/>
      <c r="TDJ34" s="128"/>
      <c r="TDK34" s="128"/>
      <c r="TDL34" s="128"/>
      <c r="TDM34" s="128"/>
      <c r="TDN34" s="128"/>
      <c r="TDO34" s="128"/>
      <c r="TDP34" s="128"/>
      <c r="TDQ34" s="128"/>
      <c r="TDR34" s="128"/>
      <c r="TDS34" s="128"/>
      <c r="TDT34" s="128"/>
      <c r="TDU34" s="128"/>
      <c r="TDV34" s="128"/>
      <c r="TDW34" s="128"/>
      <c r="TDX34" s="128"/>
      <c r="TDY34" s="128"/>
      <c r="TDZ34" s="128"/>
      <c r="TEA34" s="128"/>
      <c r="TEB34" s="128"/>
      <c r="TEC34" s="128"/>
      <c r="TED34" s="128"/>
      <c r="TEE34" s="128"/>
      <c r="TEF34" s="128"/>
      <c r="TEG34" s="128"/>
      <c r="TEH34" s="128"/>
      <c r="TEI34" s="128"/>
      <c r="TEJ34" s="128"/>
      <c r="TEK34" s="128"/>
      <c r="TEL34" s="128"/>
      <c r="TEM34" s="128"/>
      <c r="TEN34" s="128"/>
      <c r="TEO34" s="128"/>
      <c r="TEP34" s="128"/>
      <c r="TEQ34" s="128"/>
      <c r="TER34" s="128"/>
      <c r="TES34" s="128"/>
      <c r="TET34" s="128"/>
      <c r="TEU34" s="128"/>
      <c r="TEV34" s="128"/>
      <c r="TEW34" s="128"/>
      <c r="TEX34" s="128"/>
      <c r="TEY34" s="128"/>
      <c r="TEZ34" s="128"/>
      <c r="TFA34" s="128"/>
      <c r="TFB34" s="128"/>
      <c r="TFC34" s="128"/>
      <c r="TFD34" s="128"/>
      <c r="TFE34" s="128"/>
      <c r="TFF34" s="128"/>
      <c r="TFG34" s="128"/>
      <c r="TFH34" s="128"/>
      <c r="TFI34" s="128"/>
      <c r="TFJ34" s="128"/>
      <c r="TFK34" s="128"/>
      <c r="TFL34" s="128"/>
      <c r="TFM34" s="128"/>
      <c r="TFN34" s="128"/>
      <c r="TFO34" s="128"/>
      <c r="TFP34" s="128"/>
      <c r="TFQ34" s="128"/>
      <c r="TFR34" s="128"/>
      <c r="TFS34" s="128"/>
      <c r="TFT34" s="128"/>
      <c r="TFU34" s="128"/>
      <c r="TFV34" s="128"/>
      <c r="TFW34" s="128"/>
      <c r="TFX34" s="128"/>
      <c r="TFY34" s="128"/>
      <c r="TFZ34" s="128"/>
      <c r="TGA34" s="128"/>
      <c r="TGB34" s="128"/>
      <c r="TGC34" s="128"/>
      <c r="TGD34" s="128"/>
      <c r="TGE34" s="128"/>
      <c r="TGF34" s="128"/>
      <c r="TGG34" s="128"/>
      <c r="TGH34" s="128"/>
      <c r="TGI34" s="128"/>
      <c r="TGJ34" s="128"/>
      <c r="TGK34" s="128"/>
      <c r="TGL34" s="128"/>
      <c r="TGM34" s="128"/>
      <c r="TGN34" s="128"/>
      <c r="TGO34" s="128"/>
      <c r="TGP34" s="128"/>
      <c r="TGQ34" s="128"/>
      <c r="TGR34" s="128"/>
      <c r="TGS34" s="128"/>
      <c r="TGT34" s="128"/>
      <c r="TGU34" s="128"/>
      <c r="TGV34" s="128"/>
      <c r="TGW34" s="128"/>
      <c r="TGX34" s="128"/>
      <c r="TGY34" s="128"/>
      <c r="TGZ34" s="128"/>
      <c r="THA34" s="128"/>
      <c r="THB34" s="128"/>
      <c r="THC34" s="128"/>
      <c r="THD34" s="128"/>
      <c r="THE34" s="128"/>
      <c r="THF34" s="128"/>
      <c r="THG34" s="128"/>
      <c r="THH34" s="128"/>
      <c r="THI34" s="128"/>
      <c r="THJ34" s="128"/>
      <c r="THK34" s="128"/>
      <c r="THL34" s="128"/>
      <c r="THM34" s="128"/>
      <c r="THN34" s="128"/>
      <c r="THO34" s="128"/>
      <c r="THP34" s="128"/>
      <c r="THQ34" s="128"/>
      <c r="THR34" s="128"/>
      <c r="THS34" s="128"/>
      <c r="THT34" s="128"/>
      <c r="THU34" s="128"/>
      <c r="THV34" s="128"/>
      <c r="THW34" s="128"/>
      <c r="THX34" s="128"/>
      <c r="THY34" s="128"/>
      <c r="THZ34" s="128"/>
      <c r="TIA34" s="128"/>
      <c r="TIB34" s="128"/>
      <c r="TIC34" s="128"/>
      <c r="TID34" s="128"/>
      <c r="TIE34" s="128"/>
      <c r="TIF34" s="128"/>
      <c r="TIG34" s="128"/>
      <c r="TIH34" s="128"/>
      <c r="TII34" s="128"/>
      <c r="TIJ34" s="128"/>
      <c r="TIK34" s="128"/>
      <c r="TIL34" s="128"/>
      <c r="TIM34" s="128"/>
      <c r="TIN34" s="128"/>
      <c r="TIO34" s="128"/>
      <c r="TIP34" s="128"/>
      <c r="TIQ34" s="128"/>
      <c r="TIR34" s="128"/>
      <c r="TIS34" s="128"/>
      <c r="TIT34" s="128"/>
      <c r="TIU34" s="128"/>
      <c r="TIV34" s="128"/>
      <c r="TIW34" s="128"/>
      <c r="TIX34" s="128"/>
      <c r="TIY34" s="128"/>
      <c r="TIZ34" s="128"/>
      <c r="TJA34" s="128"/>
      <c r="TJB34" s="128"/>
      <c r="TJC34" s="128"/>
      <c r="TJD34" s="128"/>
      <c r="TJE34" s="128"/>
      <c r="TJF34" s="128"/>
      <c r="TJG34" s="128"/>
      <c r="TJH34" s="128"/>
      <c r="TJI34" s="128"/>
      <c r="TJJ34" s="128"/>
      <c r="TJK34" s="128"/>
      <c r="TJL34" s="128"/>
      <c r="TJM34" s="128"/>
      <c r="TJN34" s="128"/>
      <c r="TJO34" s="128"/>
      <c r="TJP34" s="128"/>
      <c r="TJQ34" s="128"/>
      <c r="TJR34" s="128"/>
      <c r="TJS34" s="128"/>
      <c r="TJT34" s="128"/>
      <c r="TJU34" s="128"/>
      <c r="TJV34" s="128"/>
      <c r="TJW34" s="128"/>
      <c r="TJX34" s="128"/>
      <c r="TJY34" s="128"/>
      <c r="TJZ34" s="128"/>
      <c r="TKA34" s="128"/>
      <c r="TKB34" s="128"/>
      <c r="TKC34" s="128"/>
      <c r="TKD34" s="128"/>
      <c r="TKE34" s="128"/>
      <c r="TKF34" s="128"/>
      <c r="TKG34" s="128"/>
      <c r="TKH34" s="128"/>
      <c r="TKI34" s="128"/>
      <c r="TKJ34" s="128"/>
      <c r="TKK34" s="128"/>
      <c r="TKL34" s="128"/>
      <c r="TKM34" s="128"/>
      <c r="TKN34" s="128"/>
      <c r="TKO34" s="128"/>
      <c r="TKP34" s="128"/>
      <c r="TKQ34" s="128"/>
      <c r="TKR34" s="128"/>
      <c r="TKS34" s="128"/>
      <c r="TKT34" s="128"/>
      <c r="TKU34" s="128"/>
      <c r="TKV34" s="128"/>
      <c r="TKW34" s="128"/>
      <c r="TKX34" s="128"/>
      <c r="TKY34" s="128"/>
      <c r="TKZ34" s="128"/>
      <c r="TLA34" s="128"/>
      <c r="TLB34" s="128"/>
      <c r="TLC34" s="128"/>
      <c r="TLD34" s="128"/>
      <c r="TLE34" s="128"/>
      <c r="TLF34" s="128"/>
      <c r="TLG34" s="128"/>
      <c r="TLH34" s="128"/>
      <c r="TLI34" s="128"/>
      <c r="TLJ34" s="128"/>
      <c r="TLK34" s="128"/>
      <c r="TLL34" s="128"/>
      <c r="TLM34" s="128"/>
      <c r="TLN34" s="128"/>
      <c r="TLO34" s="128"/>
      <c r="TLP34" s="128"/>
      <c r="TLQ34" s="128"/>
      <c r="TLR34" s="128"/>
      <c r="TLS34" s="128"/>
      <c r="TLT34" s="128"/>
      <c r="TLU34" s="128"/>
      <c r="TLV34" s="128"/>
      <c r="TLW34" s="128"/>
      <c r="TLX34" s="128"/>
      <c r="TLY34" s="128"/>
      <c r="TLZ34" s="128"/>
      <c r="TMA34" s="128"/>
      <c r="TMB34" s="128"/>
      <c r="TMC34" s="128"/>
      <c r="TMD34" s="128"/>
      <c r="TME34" s="128"/>
      <c r="TMF34" s="128"/>
      <c r="TMG34" s="128"/>
      <c r="TMH34" s="128"/>
      <c r="TMI34" s="128"/>
      <c r="TMJ34" s="128"/>
      <c r="TMK34" s="128"/>
      <c r="TML34" s="128"/>
      <c r="TMM34" s="128"/>
      <c r="TMN34" s="128"/>
      <c r="TMO34" s="128"/>
      <c r="TMP34" s="128"/>
      <c r="TMQ34" s="128"/>
      <c r="TMR34" s="128"/>
      <c r="TMS34" s="128"/>
      <c r="TMT34" s="128"/>
      <c r="TMU34" s="128"/>
      <c r="TMV34" s="128"/>
      <c r="TMW34" s="128"/>
      <c r="TMX34" s="128"/>
      <c r="TMY34" s="128"/>
      <c r="TMZ34" s="128"/>
      <c r="TNA34" s="128"/>
      <c r="TNB34" s="128"/>
      <c r="TNC34" s="128"/>
      <c r="TND34" s="128"/>
      <c r="TNE34" s="128"/>
      <c r="TNF34" s="128"/>
      <c r="TNG34" s="128"/>
      <c r="TNH34" s="128"/>
      <c r="TNI34" s="128"/>
      <c r="TNJ34" s="128"/>
      <c r="TNK34" s="128"/>
      <c r="TNL34" s="128"/>
      <c r="TNM34" s="128"/>
      <c r="TNN34" s="128"/>
      <c r="TNO34" s="128"/>
      <c r="TNP34" s="128"/>
      <c r="TNQ34" s="128"/>
      <c r="TNR34" s="128"/>
      <c r="TNS34" s="128"/>
      <c r="TNT34" s="128"/>
      <c r="TNU34" s="128"/>
      <c r="TNV34" s="128"/>
      <c r="TNW34" s="128"/>
      <c r="TNX34" s="128"/>
      <c r="TNY34" s="128"/>
      <c r="TNZ34" s="128"/>
      <c r="TOA34" s="128"/>
      <c r="TOB34" s="128"/>
      <c r="TOC34" s="128"/>
      <c r="TOD34" s="128"/>
      <c r="TOE34" s="128"/>
      <c r="TOF34" s="128"/>
      <c r="TOG34" s="128"/>
      <c r="TOH34" s="128"/>
      <c r="TOI34" s="128"/>
      <c r="TOJ34" s="128"/>
      <c r="TOK34" s="128"/>
      <c r="TOL34" s="128"/>
      <c r="TOM34" s="128"/>
      <c r="TON34" s="128"/>
      <c r="TOO34" s="128"/>
      <c r="TOP34" s="128"/>
      <c r="TOQ34" s="128"/>
      <c r="TOR34" s="128"/>
      <c r="TOS34" s="128"/>
      <c r="TOT34" s="128"/>
      <c r="TOU34" s="128"/>
      <c r="TOV34" s="128"/>
      <c r="TOW34" s="128"/>
      <c r="TOX34" s="128"/>
      <c r="TOY34" s="128"/>
      <c r="TOZ34" s="128"/>
      <c r="TPA34" s="128"/>
      <c r="TPB34" s="128"/>
      <c r="TPC34" s="128"/>
      <c r="TPD34" s="128"/>
      <c r="TPE34" s="128"/>
      <c r="TPF34" s="128"/>
      <c r="TPG34" s="128"/>
      <c r="TPH34" s="128"/>
      <c r="TPI34" s="128"/>
      <c r="TPJ34" s="128"/>
      <c r="TPK34" s="128"/>
      <c r="TPL34" s="128"/>
      <c r="TPM34" s="128"/>
      <c r="TPN34" s="128"/>
      <c r="TPO34" s="128"/>
      <c r="TPP34" s="128"/>
      <c r="TPQ34" s="128"/>
      <c r="TPR34" s="128"/>
      <c r="TPS34" s="128"/>
      <c r="TPT34" s="128"/>
      <c r="TPU34" s="128"/>
      <c r="TPV34" s="128"/>
      <c r="TPW34" s="128"/>
      <c r="TPX34" s="128"/>
      <c r="TPY34" s="128"/>
      <c r="TPZ34" s="128"/>
      <c r="TQA34" s="128"/>
      <c r="TQB34" s="128"/>
      <c r="TQC34" s="128"/>
      <c r="TQD34" s="128"/>
      <c r="TQE34" s="128"/>
      <c r="TQF34" s="128"/>
      <c r="TQG34" s="128"/>
      <c r="TQH34" s="128"/>
      <c r="TQI34" s="128"/>
      <c r="TQJ34" s="128"/>
      <c r="TQK34" s="128"/>
      <c r="TQL34" s="128"/>
      <c r="TQM34" s="128"/>
      <c r="TQN34" s="128"/>
      <c r="TQO34" s="128"/>
      <c r="TQP34" s="128"/>
      <c r="TQQ34" s="128"/>
      <c r="TQR34" s="128"/>
      <c r="TQS34" s="128"/>
      <c r="TQT34" s="128"/>
      <c r="TQU34" s="128"/>
      <c r="TQV34" s="128"/>
      <c r="TQW34" s="128"/>
      <c r="TQX34" s="128"/>
      <c r="TQY34" s="128"/>
      <c r="TQZ34" s="128"/>
      <c r="TRA34" s="128"/>
      <c r="TRB34" s="128"/>
      <c r="TRC34" s="128"/>
      <c r="TRD34" s="128"/>
      <c r="TRE34" s="128"/>
      <c r="TRF34" s="128"/>
      <c r="TRG34" s="128"/>
      <c r="TRH34" s="128"/>
      <c r="TRI34" s="128"/>
      <c r="TRJ34" s="128"/>
      <c r="TRK34" s="128"/>
      <c r="TRL34" s="128"/>
      <c r="TRM34" s="128"/>
      <c r="TRN34" s="128"/>
      <c r="TRO34" s="128"/>
      <c r="TRP34" s="128"/>
      <c r="TRQ34" s="128"/>
      <c r="TRR34" s="128"/>
      <c r="TRS34" s="128"/>
      <c r="TRT34" s="128"/>
      <c r="TRU34" s="128"/>
      <c r="TRV34" s="128"/>
      <c r="TRW34" s="128"/>
      <c r="TRX34" s="128"/>
      <c r="TRY34" s="128"/>
      <c r="TRZ34" s="128"/>
      <c r="TSA34" s="128"/>
      <c r="TSB34" s="128"/>
      <c r="TSC34" s="128"/>
      <c r="TSD34" s="128"/>
      <c r="TSE34" s="128"/>
      <c r="TSF34" s="128"/>
      <c r="TSG34" s="128"/>
      <c r="TSH34" s="128"/>
      <c r="TSI34" s="128"/>
      <c r="TSJ34" s="128"/>
      <c r="TSK34" s="128"/>
      <c r="TSL34" s="128"/>
      <c r="TSM34" s="128"/>
      <c r="TSN34" s="128"/>
      <c r="TSO34" s="128"/>
      <c r="TSP34" s="128"/>
      <c r="TSQ34" s="128"/>
      <c r="TSR34" s="128"/>
      <c r="TSS34" s="128"/>
      <c r="TST34" s="128"/>
      <c r="TSU34" s="128"/>
      <c r="TSV34" s="128"/>
      <c r="TSW34" s="128"/>
      <c r="TSX34" s="128"/>
      <c r="TSY34" s="128"/>
      <c r="TSZ34" s="128"/>
      <c r="TTA34" s="128"/>
      <c r="TTB34" s="128"/>
      <c r="TTC34" s="128"/>
      <c r="TTD34" s="128"/>
      <c r="TTE34" s="128"/>
      <c r="TTF34" s="128"/>
      <c r="TTG34" s="128"/>
      <c r="TTH34" s="128"/>
      <c r="TTI34" s="128"/>
      <c r="TTJ34" s="128"/>
      <c r="TTK34" s="128"/>
      <c r="TTL34" s="128"/>
      <c r="TTM34" s="128"/>
      <c r="TTN34" s="128"/>
      <c r="TTO34" s="128"/>
      <c r="TTP34" s="128"/>
      <c r="TTQ34" s="128"/>
      <c r="TTR34" s="128"/>
      <c r="TTS34" s="128"/>
      <c r="TTT34" s="128"/>
      <c r="TTU34" s="128"/>
      <c r="TTV34" s="128"/>
      <c r="TTW34" s="128"/>
      <c r="TTX34" s="128"/>
      <c r="TTY34" s="128"/>
      <c r="TTZ34" s="128"/>
      <c r="TUA34" s="128"/>
      <c r="TUB34" s="128"/>
      <c r="TUC34" s="128"/>
      <c r="TUD34" s="128"/>
      <c r="TUE34" s="128"/>
      <c r="TUF34" s="128"/>
      <c r="TUG34" s="128"/>
      <c r="TUH34" s="128"/>
      <c r="TUI34" s="128"/>
      <c r="TUJ34" s="128"/>
      <c r="TUK34" s="128"/>
      <c r="TUL34" s="128"/>
      <c r="TUM34" s="128"/>
      <c r="TUN34" s="128"/>
      <c r="TUO34" s="128"/>
      <c r="TUP34" s="128"/>
      <c r="TUQ34" s="128"/>
      <c r="TUR34" s="128"/>
      <c r="TUS34" s="128"/>
      <c r="TUT34" s="128"/>
      <c r="TUU34" s="128"/>
      <c r="TUV34" s="128"/>
      <c r="TUW34" s="128"/>
      <c r="TUX34" s="128"/>
      <c r="TUY34" s="128"/>
      <c r="TUZ34" s="128"/>
      <c r="TVA34" s="128"/>
      <c r="TVB34" s="128"/>
      <c r="TVC34" s="128"/>
      <c r="TVD34" s="128"/>
      <c r="TVE34" s="128"/>
      <c r="TVF34" s="128"/>
      <c r="TVG34" s="128"/>
      <c r="TVH34" s="128"/>
      <c r="TVI34" s="128"/>
      <c r="TVJ34" s="128"/>
      <c r="TVK34" s="128"/>
      <c r="TVL34" s="128"/>
      <c r="TVM34" s="128"/>
      <c r="TVN34" s="128"/>
      <c r="TVO34" s="128"/>
      <c r="TVP34" s="128"/>
      <c r="TVQ34" s="128"/>
      <c r="TVR34" s="128"/>
      <c r="TVS34" s="128"/>
      <c r="TVT34" s="128"/>
      <c r="TVU34" s="128"/>
      <c r="TVV34" s="128"/>
      <c r="TVW34" s="128"/>
      <c r="TVX34" s="128"/>
      <c r="TVY34" s="128"/>
      <c r="TVZ34" s="128"/>
      <c r="TWA34" s="128"/>
      <c r="TWB34" s="128"/>
      <c r="TWC34" s="128"/>
      <c r="TWD34" s="128"/>
      <c r="TWE34" s="128"/>
      <c r="TWF34" s="128"/>
      <c r="TWG34" s="128"/>
      <c r="TWH34" s="128"/>
      <c r="TWI34" s="128"/>
      <c r="TWJ34" s="128"/>
      <c r="TWK34" s="128"/>
      <c r="TWL34" s="128"/>
      <c r="TWM34" s="128"/>
      <c r="TWN34" s="128"/>
      <c r="TWO34" s="128"/>
      <c r="TWP34" s="128"/>
      <c r="TWQ34" s="128"/>
      <c r="TWR34" s="128"/>
      <c r="TWS34" s="128"/>
      <c r="TWT34" s="128"/>
      <c r="TWU34" s="128"/>
      <c r="TWV34" s="128"/>
      <c r="TWW34" s="128"/>
      <c r="TWX34" s="128"/>
      <c r="TWY34" s="128"/>
      <c r="TWZ34" s="128"/>
      <c r="TXA34" s="128"/>
      <c r="TXB34" s="128"/>
      <c r="TXC34" s="128"/>
      <c r="TXD34" s="128"/>
      <c r="TXE34" s="128"/>
      <c r="TXF34" s="128"/>
      <c r="TXG34" s="128"/>
      <c r="TXH34" s="128"/>
      <c r="TXI34" s="128"/>
      <c r="TXJ34" s="128"/>
      <c r="TXK34" s="128"/>
      <c r="TXL34" s="128"/>
      <c r="TXM34" s="128"/>
      <c r="TXN34" s="128"/>
      <c r="TXO34" s="128"/>
      <c r="TXP34" s="128"/>
      <c r="TXQ34" s="128"/>
      <c r="TXR34" s="128"/>
      <c r="TXS34" s="128"/>
      <c r="TXT34" s="128"/>
      <c r="TXU34" s="128"/>
      <c r="TXV34" s="128"/>
      <c r="TXW34" s="128"/>
      <c r="TXX34" s="128"/>
      <c r="TXY34" s="128"/>
      <c r="TXZ34" s="128"/>
      <c r="TYA34" s="128"/>
      <c r="TYB34" s="128"/>
      <c r="TYC34" s="128"/>
      <c r="TYD34" s="128"/>
      <c r="TYE34" s="128"/>
      <c r="TYF34" s="128"/>
      <c r="TYG34" s="128"/>
      <c r="TYH34" s="128"/>
      <c r="TYI34" s="128"/>
      <c r="TYJ34" s="128"/>
      <c r="TYK34" s="128"/>
      <c r="TYL34" s="128"/>
      <c r="TYM34" s="128"/>
      <c r="TYN34" s="128"/>
      <c r="TYO34" s="128"/>
      <c r="TYP34" s="128"/>
      <c r="TYQ34" s="128"/>
      <c r="TYR34" s="128"/>
      <c r="TYS34" s="128"/>
      <c r="TYT34" s="128"/>
      <c r="TYU34" s="128"/>
      <c r="TYV34" s="128"/>
      <c r="TYW34" s="128"/>
      <c r="TYX34" s="128"/>
      <c r="TYY34" s="128"/>
      <c r="TYZ34" s="128"/>
      <c r="TZA34" s="128"/>
      <c r="TZB34" s="128"/>
      <c r="TZC34" s="128"/>
      <c r="TZD34" s="128"/>
      <c r="TZE34" s="128"/>
      <c r="TZF34" s="128"/>
      <c r="TZG34" s="128"/>
      <c r="TZH34" s="128"/>
      <c r="TZI34" s="128"/>
      <c r="TZJ34" s="128"/>
      <c r="TZK34" s="128"/>
      <c r="TZL34" s="128"/>
      <c r="TZM34" s="128"/>
      <c r="TZN34" s="128"/>
      <c r="TZO34" s="128"/>
      <c r="TZP34" s="128"/>
      <c r="TZQ34" s="128"/>
      <c r="TZR34" s="128"/>
      <c r="TZS34" s="128"/>
      <c r="TZT34" s="128"/>
      <c r="TZU34" s="128"/>
      <c r="TZV34" s="128"/>
      <c r="TZW34" s="128"/>
      <c r="TZX34" s="128"/>
      <c r="TZY34" s="128"/>
      <c r="TZZ34" s="128"/>
      <c r="UAA34" s="128"/>
      <c r="UAB34" s="128"/>
      <c r="UAC34" s="128"/>
      <c r="UAD34" s="128"/>
      <c r="UAE34" s="128"/>
      <c r="UAF34" s="128"/>
      <c r="UAG34" s="128"/>
      <c r="UAH34" s="128"/>
      <c r="UAI34" s="128"/>
      <c r="UAJ34" s="128"/>
      <c r="UAK34" s="128"/>
      <c r="UAL34" s="128"/>
      <c r="UAM34" s="128"/>
      <c r="UAN34" s="128"/>
      <c r="UAO34" s="128"/>
      <c r="UAP34" s="128"/>
      <c r="UAQ34" s="128"/>
      <c r="UAR34" s="128"/>
      <c r="UAS34" s="128"/>
      <c r="UAT34" s="128"/>
      <c r="UAU34" s="128"/>
      <c r="UAV34" s="128"/>
      <c r="UAW34" s="128"/>
      <c r="UAX34" s="128"/>
      <c r="UAY34" s="128"/>
      <c r="UAZ34" s="128"/>
      <c r="UBA34" s="128"/>
      <c r="UBB34" s="128"/>
      <c r="UBC34" s="128"/>
      <c r="UBD34" s="128"/>
      <c r="UBE34" s="128"/>
      <c r="UBF34" s="128"/>
      <c r="UBG34" s="128"/>
      <c r="UBH34" s="128"/>
      <c r="UBI34" s="128"/>
      <c r="UBJ34" s="128"/>
      <c r="UBK34" s="128"/>
      <c r="UBL34" s="128"/>
      <c r="UBM34" s="128"/>
      <c r="UBN34" s="128"/>
      <c r="UBO34" s="128"/>
      <c r="UBP34" s="128"/>
      <c r="UBQ34" s="128"/>
      <c r="UBR34" s="128"/>
      <c r="UBS34" s="128"/>
      <c r="UBT34" s="128"/>
      <c r="UBU34" s="128"/>
      <c r="UBV34" s="128"/>
      <c r="UBW34" s="128"/>
      <c r="UBX34" s="128"/>
      <c r="UBY34" s="128"/>
      <c r="UBZ34" s="128"/>
      <c r="UCA34" s="128"/>
      <c r="UCB34" s="128"/>
      <c r="UCC34" s="128"/>
      <c r="UCD34" s="128"/>
      <c r="UCE34" s="128"/>
      <c r="UCF34" s="128"/>
      <c r="UCG34" s="128"/>
      <c r="UCH34" s="128"/>
      <c r="UCI34" s="128"/>
      <c r="UCJ34" s="128"/>
      <c r="UCK34" s="128"/>
      <c r="UCL34" s="128"/>
      <c r="UCM34" s="128"/>
      <c r="UCN34" s="128"/>
      <c r="UCO34" s="128"/>
      <c r="UCP34" s="128"/>
      <c r="UCQ34" s="128"/>
      <c r="UCR34" s="128"/>
      <c r="UCS34" s="128"/>
      <c r="UCT34" s="128"/>
      <c r="UCU34" s="128"/>
      <c r="UCV34" s="128"/>
      <c r="UCW34" s="128"/>
      <c r="UCX34" s="128"/>
      <c r="UCY34" s="128"/>
      <c r="UCZ34" s="128"/>
      <c r="UDA34" s="128"/>
      <c r="UDB34" s="128"/>
      <c r="UDC34" s="128"/>
      <c r="UDD34" s="128"/>
      <c r="UDE34" s="128"/>
      <c r="UDF34" s="128"/>
      <c r="UDG34" s="128"/>
      <c r="UDH34" s="128"/>
      <c r="UDI34" s="128"/>
      <c r="UDJ34" s="128"/>
      <c r="UDK34" s="128"/>
      <c r="UDL34" s="128"/>
      <c r="UDM34" s="128"/>
      <c r="UDN34" s="128"/>
      <c r="UDO34" s="128"/>
      <c r="UDP34" s="128"/>
      <c r="UDQ34" s="128"/>
      <c r="UDR34" s="128"/>
      <c r="UDS34" s="128"/>
      <c r="UDT34" s="128"/>
      <c r="UDU34" s="128"/>
      <c r="UDV34" s="128"/>
      <c r="UDW34" s="128"/>
      <c r="UDX34" s="128"/>
      <c r="UDY34" s="128"/>
      <c r="UDZ34" s="128"/>
      <c r="UEA34" s="128"/>
      <c r="UEB34" s="128"/>
      <c r="UEC34" s="128"/>
      <c r="UED34" s="128"/>
      <c r="UEE34" s="128"/>
      <c r="UEF34" s="128"/>
      <c r="UEG34" s="128"/>
      <c r="UEH34" s="128"/>
      <c r="UEI34" s="128"/>
      <c r="UEJ34" s="128"/>
      <c r="UEK34" s="128"/>
      <c r="UEL34" s="128"/>
      <c r="UEM34" s="128"/>
      <c r="UEN34" s="128"/>
      <c r="UEO34" s="128"/>
      <c r="UEP34" s="128"/>
      <c r="UEQ34" s="128"/>
      <c r="UER34" s="128"/>
      <c r="UES34" s="128"/>
      <c r="UET34" s="128"/>
      <c r="UEU34" s="128"/>
      <c r="UEV34" s="128"/>
      <c r="UEW34" s="128"/>
      <c r="UEX34" s="128"/>
      <c r="UEY34" s="128"/>
      <c r="UEZ34" s="128"/>
      <c r="UFA34" s="128"/>
      <c r="UFB34" s="128"/>
      <c r="UFC34" s="128"/>
      <c r="UFD34" s="128"/>
      <c r="UFE34" s="128"/>
      <c r="UFF34" s="128"/>
      <c r="UFG34" s="128"/>
      <c r="UFH34" s="128"/>
      <c r="UFI34" s="128"/>
      <c r="UFJ34" s="128"/>
      <c r="UFK34" s="128"/>
      <c r="UFL34" s="128"/>
      <c r="UFM34" s="128"/>
      <c r="UFN34" s="128"/>
      <c r="UFO34" s="128"/>
      <c r="UFP34" s="128"/>
      <c r="UFQ34" s="128"/>
      <c r="UFR34" s="128"/>
      <c r="UFS34" s="128"/>
      <c r="UFT34" s="128"/>
      <c r="UFU34" s="128"/>
      <c r="UFV34" s="128"/>
      <c r="UFW34" s="128"/>
      <c r="UFX34" s="128"/>
      <c r="UFY34" s="128"/>
      <c r="UFZ34" s="128"/>
      <c r="UGA34" s="128"/>
      <c r="UGB34" s="128"/>
      <c r="UGC34" s="128"/>
      <c r="UGD34" s="128"/>
      <c r="UGE34" s="128"/>
      <c r="UGF34" s="128"/>
      <c r="UGG34" s="128"/>
      <c r="UGH34" s="128"/>
      <c r="UGI34" s="128"/>
      <c r="UGJ34" s="128"/>
      <c r="UGK34" s="128"/>
      <c r="UGL34" s="128"/>
      <c r="UGM34" s="128"/>
      <c r="UGN34" s="128"/>
      <c r="UGO34" s="128"/>
      <c r="UGP34" s="128"/>
      <c r="UGQ34" s="128"/>
      <c r="UGR34" s="128"/>
      <c r="UGS34" s="128"/>
      <c r="UGT34" s="128"/>
      <c r="UGU34" s="128"/>
      <c r="UGV34" s="128"/>
      <c r="UGW34" s="128"/>
      <c r="UGX34" s="128"/>
      <c r="UGY34" s="128"/>
      <c r="UGZ34" s="128"/>
      <c r="UHA34" s="128"/>
      <c r="UHB34" s="128"/>
      <c r="UHC34" s="128"/>
      <c r="UHD34" s="128"/>
      <c r="UHE34" s="128"/>
      <c r="UHF34" s="128"/>
      <c r="UHG34" s="128"/>
      <c r="UHH34" s="128"/>
      <c r="UHI34" s="128"/>
      <c r="UHJ34" s="128"/>
      <c r="UHK34" s="128"/>
      <c r="UHL34" s="128"/>
      <c r="UHM34" s="128"/>
      <c r="UHN34" s="128"/>
      <c r="UHO34" s="128"/>
      <c r="UHP34" s="128"/>
      <c r="UHQ34" s="128"/>
      <c r="UHR34" s="128"/>
      <c r="UHS34" s="128"/>
      <c r="UHT34" s="128"/>
      <c r="UHU34" s="128"/>
      <c r="UHV34" s="128"/>
      <c r="UHW34" s="128"/>
      <c r="UHX34" s="128"/>
      <c r="UHY34" s="128"/>
      <c r="UHZ34" s="128"/>
      <c r="UIA34" s="128"/>
      <c r="UIB34" s="128"/>
      <c r="UIC34" s="128"/>
      <c r="UID34" s="128"/>
      <c r="UIE34" s="128"/>
      <c r="UIF34" s="128"/>
      <c r="UIG34" s="128"/>
      <c r="UIH34" s="128"/>
      <c r="UII34" s="128"/>
      <c r="UIJ34" s="128"/>
      <c r="UIK34" s="128"/>
      <c r="UIL34" s="128"/>
      <c r="UIM34" s="128"/>
      <c r="UIN34" s="128"/>
      <c r="UIO34" s="128"/>
      <c r="UIP34" s="128"/>
      <c r="UIQ34" s="128"/>
      <c r="UIR34" s="128"/>
      <c r="UIS34" s="128"/>
      <c r="UIT34" s="128"/>
      <c r="UIU34" s="128"/>
      <c r="UIV34" s="128"/>
      <c r="UIW34" s="128"/>
      <c r="UIX34" s="128"/>
      <c r="UIY34" s="128"/>
      <c r="UIZ34" s="128"/>
      <c r="UJA34" s="128"/>
      <c r="UJB34" s="128"/>
      <c r="UJC34" s="128"/>
      <c r="UJD34" s="128"/>
      <c r="UJE34" s="128"/>
      <c r="UJF34" s="128"/>
      <c r="UJG34" s="128"/>
      <c r="UJH34" s="128"/>
      <c r="UJI34" s="128"/>
      <c r="UJJ34" s="128"/>
      <c r="UJK34" s="128"/>
      <c r="UJL34" s="128"/>
      <c r="UJM34" s="128"/>
      <c r="UJN34" s="128"/>
      <c r="UJO34" s="128"/>
      <c r="UJP34" s="128"/>
      <c r="UJQ34" s="128"/>
      <c r="UJR34" s="128"/>
      <c r="UJS34" s="128"/>
      <c r="UJT34" s="128"/>
      <c r="UJU34" s="128"/>
      <c r="UJV34" s="128"/>
      <c r="UJW34" s="128"/>
      <c r="UJX34" s="128"/>
      <c r="UJY34" s="128"/>
      <c r="UJZ34" s="128"/>
      <c r="UKA34" s="128"/>
      <c r="UKB34" s="128"/>
      <c r="UKC34" s="128"/>
      <c r="UKD34" s="128"/>
      <c r="UKE34" s="128"/>
      <c r="UKF34" s="128"/>
      <c r="UKG34" s="128"/>
      <c r="UKH34" s="128"/>
      <c r="UKI34" s="128"/>
      <c r="UKJ34" s="128"/>
      <c r="UKK34" s="128"/>
      <c r="UKL34" s="128"/>
      <c r="UKM34" s="128"/>
      <c r="UKN34" s="128"/>
      <c r="UKO34" s="128"/>
      <c r="UKP34" s="128"/>
      <c r="UKQ34" s="128"/>
      <c r="UKR34" s="128"/>
      <c r="UKS34" s="128"/>
      <c r="UKT34" s="128"/>
      <c r="UKU34" s="128"/>
      <c r="UKV34" s="128"/>
      <c r="UKW34" s="128"/>
      <c r="UKX34" s="128"/>
      <c r="UKY34" s="128"/>
      <c r="UKZ34" s="128"/>
      <c r="ULA34" s="128"/>
      <c r="ULB34" s="128"/>
      <c r="ULC34" s="128"/>
      <c r="ULD34" s="128"/>
      <c r="ULE34" s="128"/>
      <c r="ULF34" s="128"/>
      <c r="ULG34" s="128"/>
      <c r="ULH34" s="128"/>
      <c r="ULI34" s="128"/>
      <c r="ULJ34" s="128"/>
      <c r="ULK34" s="128"/>
      <c r="ULL34" s="128"/>
      <c r="ULM34" s="128"/>
      <c r="ULN34" s="128"/>
      <c r="ULO34" s="128"/>
      <c r="ULP34" s="128"/>
      <c r="ULQ34" s="128"/>
      <c r="ULR34" s="128"/>
      <c r="ULS34" s="128"/>
      <c r="ULT34" s="128"/>
      <c r="ULU34" s="128"/>
      <c r="ULV34" s="128"/>
      <c r="ULW34" s="128"/>
      <c r="ULX34" s="128"/>
      <c r="ULY34" s="128"/>
      <c r="ULZ34" s="128"/>
      <c r="UMA34" s="128"/>
      <c r="UMB34" s="128"/>
      <c r="UMC34" s="128"/>
      <c r="UMD34" s="128"/>
      <c r="UME34" s="128"/>
      <c r="UMF34" s="128"/>
      <c r="UMG34" s="128"/>
      <c r="UMH34" s="128"/>
      <c r="UMI34" s="128"/>
      <c r="UMJ34" s="128"/>
      <c r="UMK34" s="128"/>
      <c r="UML34" s="128"/>
      <c r="UMM34" s="128"/>
      <c r="UMN34" s="128"/>
      <c r="UMO34" s="128"/>
      <c r="UMP34" s="128"/>
      <c r="UMQ34" s="128"/>
      <c r="UMR34" s="128"/>
      <c r="UMS34" s="128"/>
      <c r="UMT34" s="128"/>
      <c r="UMU34" s="128"/>
      <c r="UMV34" s="128"/>
      <c r="UMW34" s="128"/>
      <c r="UMX34" s="128"/>
      <c r="UMY34" s="128"/>
      <c r="UMZ34" s="128"/>
      <c r="UNA34" s="128"/>
      <c r="UNB34" s="128"/>
      <c r="UNC34" s="128"/>
      <c r="UND34" s="128"/>
      <c r="UNE34" s="128"/>
      <c r="UNF34" s="128"/>
      <c r="UNG34" s="128"/>
      <c r="UNH34" s="128"/>
      <c r="UNI34" s="128"/>
      <c r="UNJ34" s="128"/>
      <c r="UNK34" s="128"/>
      <c r="UNL34" s="128"/>
      <c r="UNM34" s="128"/>
      <c r="UNN34" s="128"/>
      <c r="UNO34" s="128"/>
      <c r="UNP34" s="128"/>
      <c r="UNQ34" s="128"/>
      <c r="UNR34" s="128"/>
      <c r="UNS34" s="128"/>
      <c r="UNT34" s="128"/>
      <c r="UNU34" s="128"/>
      <c r="UNV34" s="128"/>
      <c r="UNW34" s="128"/>
      <c r="UNX34" s="128"/>
      <c r="UNY34" s="128"/>
      <c r="UNZ34" s="128"/>
      <c r="UOA34" s="128"/>
      <c r="UOB34" s="128"/>
      <c r="UOC34" s="128"/>
      <c r="UOD34" s="128"/>
      <c r="UOE34" s="128"/>
      <c r="UOF34" s="128"/>
      <c r="UOG34" s="128"/>
      <c r="UOH34" s="128"/>
      <c r="UOI34" s="128"/>
      <c r="UOJ34" s="128"/>
      <c r="UOK34" s="128"/>
      <c r="UOL34" s="128"/>
      <c r="UOM34" s="128"/>
      <c r="UON34" s="128"/>
      <c r="UOO34" s="128"/>
      <c r="UOP34" s="128"/>
      <c r="UOQ34" s="128"/>
      <c r="UOR34" s="128"/>
      <c r="UOS34" s="128"/>
      <c r="UOT34" s="128"/>
      <c r="UOU34" s="128"/>
      <c r="UOV34" s="128"/>
      <c r="UOW34" s="128"/>
      <c r="UOX34" s="128"/>
      <c r="UOY34" s="128"/>
      <c r="UOZ34" s="128"/>
      <c r="UPA34" s="128"/>
      <c r="UPB34" s="128"/>
      <c r="UPC34" s="128"/>
      <c r="UPD34" s="128"/>
      <c r="UPE34" s="128"/>
      <c r="UPF34" s="128"/>
      <c r="UPG34" s="128"/>
      <c r="UPH34" s="128"/>
      <c r="UPI34" s="128"/>
      <c r="UPJ34" s="128"/>
      <c r="UPK34" s="128"/>
      <c r="UPL34" s="128"/>
      <c r="UPM34" s="128"/>
      <c r="UPN34" s="128"/>
      <c r="UPO34" s="128"/>
      <c r="UPP34" s="128"/>
      <c r="UPQ34" s="128"/>
      <c r="UPR34" s="128"/>
      <c r="UPS34" s="128"/>
      <c r="UPT34" s="128"/>
      <c r="UPU34" s="128"/>
      <c r="UPV34" s="128"/>
      <c r="UPW34" s="128"/>
      <c r="UPX34" s="128"/>
      <c r="UPY34" s="128"/>
      <c r="UPZ34" s="128"/>
      <c r="UQA34" s="128"/>
      <c r="UQB34" s="128"/>
      <c r="UQC34" s="128"/>
      <c r="UQD34" s="128"/>
      <c r="UQE34" s="128"/>
      <c r="UQF34" s="128"/>
      <c r="UQG34" s="128"/>
      <c r="UQH34" s="128"/>
      <c r="UQI34" s="128"/>
      <c r="UQJ34" s="128"/>
      <c r="UQK34" s="128"/>
      <c r="UQL34" s="128"/>
      <c r="UQM34" s="128"/>
      <c r="UQN34" s="128"/>
      <c r="UQO34" s="128"/>
      <c r="UQP34" s="128"/>
      <c r="UQQ34" s="128"/>
      <c r="UQR34" s="128"/>
      <c r="UQS34" s="128"/>
      <c r="UQT34" s="128"/>
      <c r="UQU34" s="128"/>
      <c r="UQV34" s="128"/>
      <c r="UQW34" s="128"/>
      <c r="UQX34" s="128"/>
      <c r="UQY34" s="128"/>
      <c r="UQZ34" s="128"/>
      <c r="URA34" s="128"/>
      <c r="URB34" s="128"/>
      <c r="URC34" s="128"/>
      <c r="URD34" s="128"/>
      <c r="URE34" s="128"/>
      <c r="URF34" s="128"/>
      <c r="URG34" s="128"/>
      <c r="URH34" s="128"/>
      <c r="URI34" s="128"/>
      <c r="URJ34" s="128"/>
      <c r="URK34" s="128"/>
      <c r="URL34" s="128"/>
      <c r="URM34" s="128"/>
      <c r="URN34" s="128"/>
      <c r="URO34" s="128"/>
      <c r="URP34" s="128"/>
      <c r="URQ34" s="128"/>
      <c r="URR34" s="128"/>
      <c r="URS34" s="128"/>
      <c r="URT34" s="128"/>
      <c r="URU34" s="128"/>
      <c r="URV34" s="128"/>
      <c r="URW34" s="128"/>
      <c r="URX34" s="128"/>
      <c r="URY34" s="128"/>
      <c r="URZ34" s="128"/>
      <c r="USA34" s="128"/>
      <c r="USB34" s="128"/>
      <c r="USC34" s="128"/>
      <c r="USD34" s="128"/>
      <c r="USE34" s="128"/>
      <c r="USF34" s="128"/>
      <c r="USG34" s="128"/>
      <c r="USH34" s="128"/>
      <c r="USI34" s="128"/>
      <c r="USJ34" s="128"/>
      <c r="USK34" s="128"/>
      <c r="USL34" s="128"/>
      <c r="USM34" s="128"/>
      <c r="USN34" s="128"/>
      <c r="USO34" s="128"/>
      <c r="USP34" s="128"/>
      <c r="USQ34" s="128"/>
      <c r="USR34" s="128"/>
      <c r="USS34" s="128"/>
      <c r="UST34" s="128"/>
      <c r="USU34" s="128"/>
      <c r="USV34" s="128"/>
      <c r="USW34" s="128"/>
      <c r="USX34" s="128"/>
      <c r="USY34" s="128"/>
      <c r="USZ34" s="128"/>
      <c r="UTA34" s="128"/>
      <c r="UTB34" s="128"/>
      <c r="UTC34" s="128"/>
      <c r="UTD34" s="128"/>
      <c r="UTE34" s="128"/>
      <c r="UTF34" s="128"/>
      <c r="UTG34" s="128"/>
      <c r="UTH34" s="128"/>
      <c r="UTI34" s="128"/>
      <c r="UTJ34" s="128"/>
      <c r="UTK34" s="128"/>
      <c r="UTL34" s="128"/>
      <c r="UTM34" s="128"/>
      <c r="UTN34" s="128"/>
      <c r="UTO34" s="128"/>
      <c r="UTP34" s="128"/>
      <c r="UTQ34" s="128"/>
      <c r="UTR34" s="128"/>
      <c r="UTS34" s="128"/>
      <c r="UTT34" s="128"/>
      <c r="UTU34" s="128"/>
      <c r="UTV34" s="128"/>
      <c r="UTW34" s="128"/>
      <c r="UTX34" s="128"/>
      <c r="UTY34" s="128"/>
      <c r="UTZ34" s="128"/>
      <c r="UUA34" s="128"/>
      <c r="UUB34" s="128"/>
      <c r="UUC34" s="128"/>
      <c r="UUD34" s="128"/>
      <c r="UUE34" s="128"/>
      <c r="UUF34" s="128"/>
      <c r="UUG34" s="128"/>
      <c r="UUH34" s="128"/>
      <c r="UUI34" s="128"/>
      <c r="UUJ34" s="128"/>
      <c r="UUK34" s="128"/>
      <c r="UUL34" s="128"/>
      <c r="UUM34" s="128"/>
      <c r="UUN34" s="128"/>
      <c r="UUO34" s="128"/>
      <c r="UUP34" s="128"/>
      <c r="UUQ34" s="128"/>
      <c r="UUR34" s="128"/>
      <c r="UUS34" s="128"/>
      <c r="UUT34" s="128"/>
      <c r="UUU34" s="128"/>
      <c r="UUV34" s="128"/>
      <c r="UUW34" s="128"/>
      <c r="UUX34" s="128"/>
      <c r="UUY34" s="128"/>
      <c r="UUZ34" s="128"/>
      <c r="UVA34" s="128"/>
      <c r="UVB34" s="128"/>
      <c r="UVC34" s="128"/>
      <c r="UVD34" s="128"/>
      <c r="UVE34" s="128"/>
      <c r="UVF34" s="128"/>
      <c r="UVG34" s="128"/>
      <c r="UVH34" s="128"/>
      <c r="UVI34" s="128"/>
      <c r="UVJ34" s="128"/>
      <c r="UVK34" s="128"/>
      <c r="UVL34" s="128"/>
      <c r="UVM34" s="128"/>
      <c r="UVN34" s="128"/>
      <c r="UVO34" s="128"/>
      <c r="UVP34" s="128"/>
      <c r="UVQ34" s="128"/>
      <c r="UVR34" s="128"/>
      <c r="UVS34" s="128"/>
      <c r="UVT34" s="128"/>
      <c r="UVU34" s="128"/>
      <c r="UVV34" s="128"/>
      <c r="UVW34" s="128"/>
      <c r="UVX34" s="128"/>
      <c r="UVY34" s="128"/>
      <c r="UVZ34" s="128"/>
      <c r="UWA34" s="128"/>
      <c r="UWB34" s="128"/>
      <c r="UWC34" s="128"/>
      <c r="UWD34" s="128"/>
      <c r="UWE34" s="128"/>
      <c r="UWF34" s="128"/>
      <c r="UWG34" s="128"/>
      <c r="UWH34" s="128"/>
      <c r="UWI34" s="128"/>
      <c r="UWJ34" s="128"/>
      <c r="UWK34" s="128"/>
      <c r="UWL34" s="128"/>
      <c r="UWM34" s="128"/>
      <c r="UWN34" s="128"/>
      <c r="UWO34" s="128"/>
      <c r="UWP34" s="128"/>
      <c r="UWQ34" s="128"/>
      <c r="UWR34" s="128"/>
      <c r="UWS34" s="128"/>
      <c r="UWT34" s="128"/>
      <c r="UWU34" s="128"/>
      <c r="UWV34" s="128"/>
      <c r="UWW34" s="128"/>
      <c r="UWX34" s="128"/>
      <c r="UWY34" s="128"/>
      <c r="UWZ34" s="128"/>
      <c r="UXA34" s="128"/>
      <c r="UXB34" s="128"/>
      <c r="UXC34" s="128"/>
      <c r="UXD34" s="128"/>
      <c r="UXE34" s="128"/>
      <c r="UXF34" s="128"/>
      <c r="UXG34" s="128"/>
      <c r="UXH34" s="128"/>
      <c r="UXI34" s="128"/>
      <c r="UXJ34" s="128"/>
      <c r="UXK34" s="128"/>
      <c r="UXL34" s="128"/>
      <c r="UXM34" s="128"/>
      <c r="UXN34" s="128"/>
      <c r="UXO34" s="128"/>
      <c r="UXP34" s="128"/>
      <c r="UXQ34" s="128"/>
      <c r="UXR34" s="128"/>
      <c r="UXS34" s="128"/>
      <c r="UXT34" s="128"/>
      <c r="UXU34" s="128"/>
      <c r="UXV34" s="128"/>
      <c r="UXW34" s="128"/>
      <c r="UXX34" s="128"/>
      <c r="UXY34" s="128"/>
      <c r="UXZ34" s="128"/>
      <c r="UYA34" s="128"/>
      <c r="UYB34" s="128"/>
      <c r="UYC34" s="128"/>
      <c r="UYD34" s="128"/>
      <c r="UYE34" s="128"/>
      <c r="UYF34" s="128"/>
      <c r="UYG34" s="128"/>
      <c r="UYH34" s="128"/>
      <c r="UYI34" s="128"/>
      <c r="UYJ34" s="128"/>
      <c r="UYK34" s="128"/>
      <c r="UYL34" s="128"/>
      <c r="UYM34" s="128"/>
      <c r="UYN34" s="128"/>
      <c r="UYO34" s="128"/>
      <c r="UYP34" s="128"/>
      <c r="UYQ34" s="128"/>
      <c r="UYR34" s="128"/>
      <c r="UYS34" s="128"/>
      <c r="UYT34" s="128"/>
      <c r="UYU34" s="128"/>
      <c r="UYV34" s="128"/>
      <c r="UYW34" s="128"/>
      <c r="UYX34" s="128"/>
      <c r="UYY34" s="128"/>
      <c r="UYZ34" s="128"/>
      <c r="UZA34" s="128"/>
      <c r="UZB34" s="128"/>
      <c r="UZC34" s="128"/>
      <c r="UZD34" s="128"/>
      <c r="UZE34" s="128"/>
      <c r="UZF34" s="128"/>
      <c r="UZG34" s="128"/>
      <c r="UZH34" s="128"/>
      <c r="UZI34" s="128"/>
      <c r="UZJ34" s="128"/>
      <c r="UZK34" s="128"/>
      <c r="UZL34" s="128"/>
      <c r="UZM34" s="128"/>
      <c r="UZN34" s="128"/>
      <c r="UZO34" s="128"/>
      <c r="UZP34" s="128"/>
      <c r="UZQ34" s="128"/>
      <c r="UZR34" s="128"/>
      <c r="UZS34" s="128"/>
      <c r="UZT34" s="128"/>
      <c r="UZU34" s="128"/>
      <c r="UZV34" s="128"/>
      <c r="UZW34" s="128"/>
      <c r="UZX34" s="128"/>
      <c r="UZY34" s="128"/>
      <c r="UZZ34" s="128"/>
      <c r="VAA34" s="128"/>
      <c r="VAB34" s="128"/>
      <c r="VAC34" s="128"/>
      <c r="VAD34" s="128"/>
      <c r="VAE34" s="128"/>
      <c r="VAF34" s="128"/>
      <c r="VAG34" s="128"/>
      <c r="VAH34" s="128"/>
      <c r="VAI34" s="128"/>
      <c r="VAJ34" s="128"/>
      <c r="VAK34" s="128"/>
      <c r="VAL34" s="128"/>
      <c r="VAM34" s="128"/>
      <c r="VAN34" s="128"/>
      <c r="VAO34" s="128"/>
      <c r="VAP34" s="128"/>
      <c r="VAQ34" s="128"/>
      <c r="VAR34" s="128"/>
      <c r="VAS34" s="128"/>
      <c r="VAT34" s="128"/>
      <c r="VAU34" s="128"/>
      <c r="VAV34" s="128"/>
      <c r="VAW34" s="128"/>
      <c r="VAX34" s="128"/>
      <c r="VAY34" s="128"/>
      <c r="VAZ34" s="128"/>
      <c r="VBA34" s="128"/>
      <c r="VBB34" s="128"/>
      <c r="VBC34" s="128"/>
      <c r="VBD34" s="128"/>
      <c r="VBE34" s="128"/>
      <c r="VBF34" s="128"/>
      <c r="VBG34" s="128"/>
      <c r="VBH34" s="128"/>
      <c r="VBI34" s="128"/>
      <c r="VBJ34" s="128"/>
      <c r="VBK34" s="128"/>
      <c r="VBL34" s="128"/>
      <c r="VBM34" s="128"/>
      <c r="VBN34" s="128"/>
      <c r="VBO34" s="128"/>
      <c r="VBP34" s="128"/>
      <c r="VBQ34" s="128"/>
      <c r="VBR34" s="128"/>
      <c r="VBS34" s="128"/>
      <c r="VBT34" s="128"/>
      <c r="VBU34" s="128"/>
      <c r="VBV34" s="128"/>
      <c r="VBW34" s="128"/>
      <c r="VBX34" s="128"/>
      <c r="VBY34" s="128"/>
      <c r="VBZ34" s="128"/>
      <c r="VCA34" s="128"/>
      <c r="VCB34" s="128"/>
      <c r="VCC34" s="128"/>
      <c r="VCD34" s="128"/>
      <c r="VCE34" s="128"/>
      <c r="VCF34" s="128"/>
      <c r="VCG34" s="128"/>
      <c r="VCH34" s="128"/>
      <c r="VCI34" s="128"/>
      <c r="VCJ34" s="128"/>
      <c r="VCK34" s="128"/>
      <c r="VCL34" s="128"/>
      <c r="VCM34" s="128"/>
      <c r="VCN34" s="128"/>
      <c r="VCO34" s="128"/>
      <c r="VCP34" s="128"/>
      <c r="VCQ34" s="128"/>
      <c r="VCR34" s="128"/>
      <c r="VCS34" s="128"/>
      <c r="VCT34" s="128"/>
      <c r="VCU34" s="128"/>
      <c r="VCV34" s="128"/>
      <c r="VCW34" s="128"/>
      <c r="VCX34" s="128"/>
      <c r="VCY34" s="128"/>
      <c r="VCZ34" s="128"/>
      <c r="VDA34" s="128"/>
      <c r="VDB34" s="128"/>
      <c r="VDC34" s="128"/>
      <c r="VDD34" s="128"/>
      <c r="VDE34" s="128"/>
      <c r="VDF34" s="128"/>
      <c r="VDG34" s="128"/>
      <c r="VDH34" s="128"/>
      <c r="VDI34" s="128"/>
      <c r="VDJ34" s="128"/>
      <c r="VDK34" s="128"/>
      <c r="VDL34" s="128"/>
      <c r="VDM34" s="128"/>
      <c r="VDN34" s="128"/>
      <c r="VDO34" s="128"/>
      <c r="VDP34" s="128"/>
      <c r="VDQ34" s="128"/>
      <c r="VDR34" s="128"/>
      <c r="VDS34" s="128"/>
      <c r="VDT34" s="128"/>
      <c r="VDU34" s="128"/>
      <c r="VDV34" s="128"/>
      <c r="VDW34" s="128"/>
      <c r="VDX34" s="128"/>
      <c r="VDY34" s="128"/>
      <c r="VDZ34" s="128"/>
      <c r="VEA34" s="128"/>
      <c r="VEB34" s="128"/>
      <c r="VEC34" s="128"/>
      <c r="VED34" s="128"/>
      <c r="VEE34" s="128"/>
      <c r="VEF34" s="128"/>
      <c r="VEG34" s="128"/>
      <c r="VEH34" s="128"/>
      <c r="VEI34" s="128"/>
      <c r="VEJ34" s="128"/>
      <c r="VEK34" s="128"/>
      <c r="VEL34" s="128"/>
      <c r="VEM34" s="128"/>
      <c r="VEN34" s="128"/>
      <c r="VEO34" s="128"/>
      <c r="VEP34" s="128"/>
      <c r="VEQ34" s="128"/>
      <c r="VER34" s="128"/>
      <c r="VES34" s="128"/>
      <c r="VET34" s="128"/>
      <c r="VEU34" s="128"/>
      <c r="VEV34" s="128"/>
      <c r="VEW34" s="128"/>
      <c r="VEX34" s="128"/>
      <c r="VEY34" s="128"/>
      <c r="VEZ34" s="128"/>
      <c r="VFA34" s="128"/>
      <c r="VFB34" s="128"/>
      <c r="VFC34" s="128"/>
      <c r="VFD34" s="128"/>
      <c r="VFE34" s="128"/>
      <c r="VFF34" s="128"/>
      <c r="VFG34" s="128"/>
      <c r="VFH34" s="128"/>
      <c r="VFI34" s="128"/>
      <c r="VFJ34" s="128"/>
      <c r="VFK34" s="128"/>
      <c r="VFL34" s="128"/>
      <c r="VFM34" s="128"/>
      <c r="VFN34" s="128"/>
      <c r="VFO34" s="128"/>
      <c r="VFP34" s="128"/>
      <c r="VFQ34" s="128"/>
      <c r="VFR34" s="128"/>
      <c r="VFS34" s="128"/>
      <c r="VFT34" s="128"/>
      <c r="VFU34" s="128"/>
      <c r="VFV34" s="128"/>
      <c r="VFW34" s="128"/>
      <c r="VFX34" s="128"/>
      <c r="VFY34" s="128"/>
      <c r="VFZ34" s="128"/>
      <c r="VGA34" s="128"/>
      <c r="VGB34" s="128"/>
      <c r="VGC34" s="128"/>
      <c r="VGD34" s="128"/>
      <c r="VGE34" s="128"/>
      <c r="VGF34" s="128"/>
      <c r="VGG34" s="128"/>
      <c r="VGH34" s="128"/>
      <c r="VGI34" s="128"/>
      <c r="VGJ34" s="128"/>
      <c r="VGK34" s="128"/>
      <c r="VGL34" s="128"/>
      <c r="VGM34" s="128"/>
      <c r="VGN34" s="128"/>
      <c r="VGO34" s="128"/>
      <c r="VGP34" s="128"/>
      <c r="VGQ34" s="128"/>
      <c r="VGR34" s="128"/>
      <c r="VGS34" s="128"/>
      <c r="VGT34" s="128"/>
      <c r="VGU34" s="128"/>
      <c r="VGV34" s="128"/>
      <c r="VGW34" s="128"/>
      <c r="VGX34" s="128"/>
      <c r="VGY34" s="128"/>
      <c r="VGZ34" s="128"/>
      <c r="VHA34" s="128"/>
      <c r="VHB34" s="128"/>
      <c r="VHC34" s="128"/>
      <c r="VHD34" s="128"/>
      <c r="VHE34" s="128"/>
      <c r="VHF34" s="128"/>
      <c r="VHG34" s="128"/>
      <c r="VHH34" s="128"/>
      <c r="VHI34" s="128"/>
      <c r="VHJ34" s="128"/>
      <c r="VHK34" s="128"/>
      <c r="VHL34" s="128"/>
      <c r="VHM34" s="128"/>
      <c r="VHN34" s="128"/>
      <c r="VHO34" s="128"/>
      <c r="VHP34" s="128"/>
      <c r="VHQ34" s="128"/>
      <c r="VHR34" s="128"/>
      <c r="VHS34" s="128"/>
      <c r="VHT34" s="128"/>
      <c r="VHU34" s="128"/>
      <c r="VHV34" s="128"/>
      <c r="VHW34" s="128"/>
      <c r="VHX34" s="128"/>
      <c r="VHY34" s="128"/>
      <c r="VHZ34" s="128"/>
      <c r="VIA34" s="128"/>
      <c r="VIB34" s="128"/>
      <c r="VIC34" s="128"/>
      <c r="VID34" s="128"/>
      <c r="VIE34" s="128"/>
      <c r="VIF34" s="128"/>
      <c r="VIG34" s="128"/>
      <c r="VIH34" s="128"/>
      <c r="VII34" s="128"/>
      <c r="VIJ34" s="128"/>
      <c r="VIK34" s="128"/>
      <c r="VIL34" s="128"/>
      <c r="VIM34" s="128"/>
      <c r="VIN34" s="128"/>
      <c r="VIO34" s="128"/>
      <c r="VIP34" s="128"/>
      <c r="VIQ34" s="128"/>
      <c r="VIR34" s="128"/>
      <c r="VIS34" s="128"/>
      <c r="VIT34" s="128"/>
      <c r="VIU34" s="128"/>
      <c r="VIV34" s="128"/>
      <c r="VIW34" s="128"/>
      <c r="VIX34" s="128"/>
      <c r="VIY34" s="128"/>
      <c r="VIZ34" s="128"/>
      <c r="VJA34" s="128"/>
      <c r="VJB34" s="128"/>
      <c r="VJC34" s="128"/>
      <c r="VJD34" s="128"/>
      <c r="VJE34" s="128"/>
      <c r="VJF34" s="128"/>
      <c r="VJG34" s="128"/>
      <c r="VJH34" s="128"/>
      <c r="VJI34" s="128"/>
      <c r="VJJ34" s="128"/>
      <c r="VJK34" s="128"/>
      <c r="VJL34" s="128"/>
      <c r="VJM34" s="128"/>
      <c r="VJN34" s="128"/>
      <c r="VJO34" s="128"/>
      <c r="VJP34" s="128"/>
      <c r="VJQ34" s="128"/>
      <c r="VJR34" s="128"/>
      <c r="VJS34" s="128"/>
      <c r="VJT34" s="128"/>
      <c r="VJU34" s="128"/>
      <c r="VJV34" s="128"/>
      <c r="VJW34" s="128"/>
      <c r="VJX34" s="128"/>
      <c r="VJY34" s="128"/>
      <c r="VJZ34" s="128"/>
      <c r="VKA34" s="128"/>
      <c r="VKB34" s="128"/>
      <c r="VKC34" s="128"/>
      <c r="VKD34" s="128"/>
      <c r="VKE34" s="128"/>
      <c r="VKF34" s="128"/>
      <c r="VKG34" s="128"/>
      <c r="VKH34" s="128"/>
      <c r="VKI34" s="128"/>
      <c r="VKJ34" s="128"/>
      <c r="VKK34" s="128"/>
      <c r="VKL34" s="128"/>
      <c r="VKM34" s="128"/>
      <c r="VKN34" s="128"/>
      <c r="VKO34" s="128"/>
      <c r="VKP34" s="128"/>
      <c r="VKQ34" s="128"/>
      <c r="VKR34" s="128"/>
      <c r="VKS34" s="128"/>
      <c r="VKT34" s="128"/>
      <c r="VKU34" s="128"/>
      <c r="VKV34" s="128"/>
      <c r="VKW34" s="128"/>
      <c r="VKX34" s="128"/>
      <c r="VKY34" s="128"/>
      <c r="VKZ34" s="128"/>
      <c r="VLA34" s="128"/>
      <c r="VLB34" s="128"/>
      <c r="VLC34" s="128"/>
      <c r="VLD34" s="128"/>
      <c r="VLE34" s="128"/>
      <c r="VLF34" s="128"/>
      <c r="VLG34" s="128"/>
      <c r="VLH34" s="128"/>
      <c r="VLI34" s="128"/>
      <c r="VLJ34" s="128"/>
      <c r="VLK34" s="128"/>
      <c r="VLL34" s="128"/>
      <c r="VLM34" s="128"/>
      <c r="VLN34" s="128"/>
      <c r="VLO34" s="128"/>
      <c r="VLP34" s="128"/>
      <c r="VLQ34" s="128"/>
      <c r="VLR34" s="128"/>
      <c r="VLS34" s="128"/>
      <c r="VLT34" s="128"/>
      <c r="VLU34" s="128"/>
      <c r="VLV34" s="128"/>
      <c r="VLW34" s="128"/>
      <c r="VLX34" s="128"/>
      <c r="VLY34" s="128"/>
      <c r="VLZ34" s="128"/>
      <c r="VMA34" s="128"/>
      <c r="VMB34" s="128"/>
      <c r="VMC34" s="128"/>
      <c r="VMD34" s="128"/>
      <c r="VME34" s="128"/>
      <c r="VMF34" s="128"/>
      <c r="VMG34" s="128"/>
      <c r="VMH34" s="128"/>
      <c r="VMI34" s="128"/>
      <c r="VMJ34" s="128"/>
      <c r="VMK34" s="128"/>
      <c r="VML34" s="128"/>
      <c r="VMM34" s="128"/>
      <c r="VMN34" s="128"/>
      <c r="VMO34" s="128"/>
      <c r="VMP34" s="128"/>
      <c r="VMQ34" s="128"/>
      <c r="VMR34" s="128"/>
      <c r="VMS34" s="128"/>
      <c r="VMT34" s="128"/>
      <c r="VMU34" s="128"/>
      <c r="VMV34" s="128"/>
      <c r="VMW34" s="128"/>
      <c r="VMX34" s="128"/>
      <c r="VMY34" s="128"/>
      <c r="VMZ34" s="128"/>
      <c r="VNA34" s="128"/>
      <c r="VNB34" s="128"/>
      <c r="VNC34" s="128"/>
      <c r="VND34" s="128"/>
      <c r="VNE34" s="128"/>
      <c r="VNF34" s="128"/>
      <c r="VNG34" s="128"/>
      <c r="VNH34" s="128"/>
      <c r="VNI34" s="128"/>
      <c r="VNJ34" s="128"/>
      <c r="VNK34" s="128"/>
      <c r="VNL34" s="128"/>
      <c r="VNM34" s="128"/>
      <c r="VNN34" s="128"/>
      <c r="VNO34" s="128"/>
      <c r="VNP34" s="128"/>
      <c r="VNQ34" s="128"/>
      <c r="VNR34" s="128"/>
      <c r="VNS34" s="128"/>
      <c r="VNT34" s="128"/>
      <c r="VNU34" s="128"/>
      <c r="VNV34" s="128"/>
      <c r="VNW34" s="128"/>
      <c r="VNX34" s="128"/>
      <c r="VNY34" s="128"/>
      <c r="VNZ34" s="128"/>
      <c r="VOA34" s="128"/>
      <c r="VOB34" s="128"/>
      <c r="VOC34" s="128"/>
      <c r="VOD34" s="128"/>
      <c r="VOE34" s="128"/>
      <c r="VOF34" s="128"/>
      <c r="VOG34" s="128"/>
      <c r="VOH34" s="128"/>
      <c r="VOI34" s="128"/>
      <c r="VOJ34" s="128"/>
      <c r="VOK34" s="128"/>
      <c r="VOL34" s="128"/>
      <c r="VOM34" s="128"/>
      <c r="VON34" s="128"/>
      <c r="VOO34" s="128"/>
      <c r="VOP34" s="128"/>
      <c r="VOQ34" s="128"/>
      <c r="VOR34" s="128"/>
      <c r="VOS34" s="128"/>
      <c r="VOT34" s="128"/>
      <c r="VOU34" s="128"/>
      <c r="VOV34" s="128"/>
      <c r="VOW34" s="128"/>
      <c r="VOX34" s="128"/>
      <c r="VOY34" s="128"/>
      <c r="VOZ34" s="128"/>
      <c r="VPA34" s="128"/>
      <c r="VPB34" s="128"/>
      <c r="VPC34" s="128"/>
      <c r="VPD34" s="128"/>
      <c r="VPE34" s="128"/>
      <c r="VPF34" s="128"/>
      <c r="VPG34" s="128"/>
      <c r="VPH34" s="128"/>
      <c r="VPI34" s="128"/>
      <c r="VPJ34" s="128"/>
      <c r="VPK34" s="128"/>
      <c r="VPL34" s="128"/>
      <c r="VPM34" s="128"/>
      <c r="VPN34" s="128"/>
      <c r="VPO34" s="128"/>
      <c r="VPP34" s="128"/>
      <c r="VPQ34" s="128"/>
      <c r="VPR34" s="128"/>
      <c r="VPS34" s="128"/>
      <c r="VPT34" s="128"/>
      <c r="VPU34" s="128"/>
      <c r="VPV34" s="128"/>
      <c r="VPW34" s="128"/>
      <c r="VPX34" s="128"/>
      <c r="VPY34" s="128"/>
      <c r="VPZ34" s="128"/>
      <c r="VQA34" s="128"/>
      <c r="VQB34" s="128"/>
      <c r="VQC34" s="128"/>
      <c r="VQD34" s="128"/>
      <c r="VQE34" s="128"/>
      <c r="VQF34" s="128"/>
      <c r="VQG34" s="128"/>
      <c r="VQH34" s="128"/>
      <c r="VQI34" s="128"/>
      <c r="VQJ34" s="128"/>
      <c r="VQK34" s="128"/>
      <c r="VQL34" s="128"/>
      <c r="VQM34" s="128"/>
      <c r="VQN34" s="128"/>
      <c r="VQO34" s="128"/>
      <c r="VQP34" s="128"/>
      <c r="VQQ34" s="128"/>
      <c r="VQR34" s="128"/>
      <c r="VQS34" s="128"/>
      <c r="VQT34" s="128"/>
      <c r="VQU34" s="128"/>
      <c r="VQV34" s="128"/>
      <c r="VQW34" s="128"/>
      <c r="VQX34" s="128"/>
      <c r="VQY34" s="128"/>
      <c r="VQZ34" s="128"/>
      <c r="VRA34" s="128"/>
      <c r="VRB34" s="128"/>
      <c r="VRC34" s="128"/>
      <c r="VRD34" s="128"/>
      <c r="VRE34" s="128"/>
      <c r="VRF34" s="128"/>
      <c r="VRG34" s="128"/>
      <c r="VRH34" s="128"/>
      <c r="VRI34" s="128"/>
      <c r="VRJ34" s="128"/>
      <c r="VRK34" s="128"/>
      <c r="VRL34" s="128"/>
      <c r="VRM34" s="128"/>
      <c r="VRN34" s="128"/>
      <c r="VRO34" s="128"/>
      <c r="VRP34" s="128"/>
      <c r="VRQ34" s="128"/>
      <c r="VRR34" s="128"/>
      <c r="VRS34" s="128"/>
      <c r="VRT34" s="128"/>
      <c r="VRU34" s="128"/>
      <c r="VRV34" s="128"/>
      <c r="VRW34" s="128"/>
      <c r="VRX34" s="128"/>
      <c r="VRY34" s="128"/>
      <c r="VRZ34" s="128"/>
      <c r="VSA34" s="128"/>
      <c r="VSB34" s="128"/>
      <c r="VSC34" s="128"/>
      <c r="VSD34" s="128"/>
      <c r="VSE34" s="128"/>
      <c r="VSF34" s="128"/>
      <c r="VSG34" s="128"/>
      <c r="VSH34" s="128"/>
      <c r="VSI34" s="128"/>
      <c r="VSJ34" s="128"/>
      <c r="VSK34" s="128"/>
      <c r="VSL34" s="128"/>
      <c r="VSM34" s="128"/>
      <c r="VSN34" s="128"/>
      <c r="VSO34" s="128"/>
      <c r="VSP34" s="128"/>
      <c r="VSQ34" s="128"/>
      <c r="VSR34" s="128"/>
      <c r="VSS34" s="128"/>
      <c r="VST34" s="128"/>
      <c r="VSU34" s="128"/>
      <c r="VSV34" s="128"/>
      <c r="VSW34" s="128"/>
      <c r="VSX34" s="128"/>
      <c r="VSY34" s="128"/>
      <c r="VSZ34" s="128"/>
      <c r="VTA34" s="128"/>
      <c r="VTB34" s="128"/>
      <c r="VTC34" s="128"/>
      <c r="VTD34" s="128"/>
      <c r="VTE34" s="128"/>
      <c r="VTF34" s="128"/>
      <c r="VTG34" s="128"/>
      <c r="VTH34" s="128"/>
      <c r="VTI34" s="128"/>
      <c r="VTJ34" s="128"/>
      <c r="VTK34" s="128"/>
      <c r="VTL34" s="128"/>
      <c r="VTM34" s="128"/>
      <c r="VTN34" s="128"/>
      <c r="VTO34" s="128"/>
      <c r="VTP34" s="128"/>
      <c r="VTQ34" s="128"/>
      <c r="VTR34" s="128"/>
      <c r="VTS34" s="128"/>
      <c r="VTT34" s="128"/>
      <c r="VTU34" s="128"/>
      <c r="VTV34" s="128"/>
      <c r="VTW34" s="128"/>
      <c r="VTX34" s="128"/>
      <c r="VTY34" s="128"/>
      <c r="VTZ34" s="128"/>
      <c r="VUA34" s="128"/>
      <c r="VUB34" s="128"/>
      <c r="VUC34" s="128"/>
      <c r="VUD34" s="128"/>
      <c r="VUE34" s="128"/>
      <c r="VUF34" s="128"/>
      <c r="VUG34" s="128"/>
      <c r="VUH34" s="128"/>
      <c r="VUI34" s="128"/>
      <c r="VUJ34" s="128"/>
      <c r="VUK34" s="128"/>
      <c r="VUL34" s="128"/>
      <c r="VUM34" s="128"/>
      <c r="VUN34" s="128"/>
      <c r="VUO34" s="128"/>
      <c r="VUP34" s="128"/>
      <c r="VUQ34" s="128"/>
      <c r="VUR34" s="128"/>
      <c r="VUS34" s="128"/>
      <c r="VUT34" s="128"/>
      <c r="VUU34" s="128"/>
      <c r="VUV34" s="128"/>
      <c r="VUW34" s="128"/>
      <c r="VUX34" s="128"/>
      <c r="VUY34" s="128"/>
      <c r="VUZ34" s="128"/>
      <c r="VVA34" s="128"/>
      <c r="VVB34" s="128"/>
      <c r="VVC34" s="128"/>
      <c r="VVD34" s="128"/>
      <c r="VVE34" s="128"/>
      <c r="VVF34" s="128"/>
      <c r="VVG34" s="128"/>
      <c r="VVH34" s="128"/>
      <c r="VVI34" s="128"/>
      <c r="VVJ34" s="128"/>
      <c r="VVK34" s="128"/>
      <c r="VVL34" s="128"/>
      <c r="VVM34" s="128"/>
      <c r="VVN34" s="128"/>
      <c r="VVO34" s="128"/>
      <c r="VVP34" s="128"/>
      <c r="VVQ34" s="128"/>
      <c r="VVR34" s="128"/>
      <c r="VVS34" s="128"/>
      <c r="VVT34" s="128"/>
      <c r="VVU34" s="128"/>
      <c r="VVV34" s="128"/>
      <c r="VVW34" s="128"/>
      <c r="VVX34" s="128"/>
      <c r="VVY34" s="128"/>
      <c r="VVZ34" s="128"/>
      <c r="VWA34" s="128"/>
      <c r="VWB34" s="128"/>
      <c r="VWC34" s="128"/>
      <c r="VWD34" s="128"/>
      <c r="VWE34" s="128"/>
      <c r="VWF34" s="128"/>
      <c r="VWG34" s="128"/>
      <c r="VWH34" s="128"/>
      <c r="VWI34" s="128"/>
      <c r="VWJ34" s="128"/>
      <c r="VWK34" s="128"/>
      <c r="VWL34" s="128"/>
      <c r="VWM34" s="128"/>
      <c r="VWN34" s="128"/>
      <c r="VWO34" s="128"/>
      <c r="VWP34" s="128"/>
      <c r="VWQ34" s="128"/>
      <c r="VWR34" s="128"/>
      <c r="VWS34" s="128"/>
      <c r="VWT34" s="128"/>
      <c r="VWU34" s="128"/>
      <c r="VWV34" s="128"/>
      <c r="VWW34" s="128"/>
      <c r="VWX34" s="128"/>
      <c r="VWY34" s="128"/>
      <c r="VWZ34" s="128"/>
      <c r="VXA34" s="128"/>
      <c r="VXB34" s="128"/>
      <c r="VXC34" s="128"/>
      <c r="VXD34" s="128"/>
      <c r="VXE34" s="128"/>
      <c r="VXF34" s="128"/>
      <c r="VXG34" s="128"/>
      <c r="VXH34" s="128"/>
      <c r="VXI34" s="128"/>
      <c r="VXJ34" s="128"/>
      <c r="VXK34" s="128"/>
      <c r="VXL34" s="128"/>
      <c r="VXM34" s="128"/>
      <c r="VXN34" s="128"/>
      <c r="VXO34" s="128"/>
      <c r="VXP34" s="128"/>
      <c r="VXQ34" s="128"/>
      <c r="VXR34" s="128"/>
      <c r="VXS34" s="128"/>
      <c r="VXT34" s="128"/>
      <c r="VXU34" s="128"/>
      <c r="VXV34" s="128"/>
      <c r="VXW34" s="128"/>
      <c r="VXX34" s="128"/>
      <c r="VXY34" s="128"/>
      <c r="VXZ34" s="128"/>
      <c r="VYA34" s="128"/>
      <c r="VYB34" s="128"/>
      <c r="VYC34" s="128"/>
      <c r="VYD34" s="128"/>
      <c r="VYE34" s="128"/>
      <c r="VYF34" s="128"/>
      <c r="VYG34" s="128"/>
      <c r="VYH34" s="128"/>
      <c r="VYI34" s="128"/>
      <c r="VYJ34" s="128"/>
      <c r="VYK34" s="128"/>
      <c r="VYL34" s="128"/>
      <c r="VYM34" s="128"/>
      <c r="VYN34" s="128"/>
      <c r="VYO34" s="128"/>
      <c r="VYP34" s="128"/>
      <c r="VYQ34" s="128"/>
      <c r="VYR34" s="128"/>
      <c r="VYS34" s="128"/>
      <c r="VYT34" s="128"/>
      <c r="VYU34" s="128"/>
      <c r="VYV34" s="128"/>
      <c r="VYW34" s="128"/>
      <c r="VYX34" s="128"/>
      <c r="VYY34" s="128"/>
      <c r="VYZ34" s="128"/>
      <c r="VZA34" s="128"/>
      <c r="VZB34" s="128"/>
      <c r="VZC34" s="128"/>
      <c r="VZD34" s="128"/>
      <c r="VZE34" s="128"/>
      <c r="VZF34" s="128"/>
      <c r="VZG34" s="128"/>
      <c r="VZH34" s="128"/>
      <c r="VZI34" s="128"/>
      <c r="VZJ34" s="128"/>
      <c r="VZK34" s="128"/>
      <c r="VZL34" s="128"/>
      <c r="VZM34" s="128"/>
      <c r="VZN34" s="128"/>
      <c r="VZO34" s="128"/>
      <c r="VZP34" s="128"/>
      <c r="VZQ34" s="128"/>
      <c r="VZR34" s="128"/>
      <c r="VZS34" s="128"/>
      <c r="VZT34" s="128"/>
      <c r="VZU34" s="128"/>
      <c r="VZV34" s="128"/>
      <c r="VZW34" s="128"/>
      <c r="VZX34" s="128"/>
      <c r="VZY34" s="128"/>
      <c r="VZZ34" s="128"/>
      <c r="WAA34" s="128"/>
      <c r="WAB34" s="128"/>
      <c r="WAC34" s="128"/>
      <c r="WAD34" s="128"/>
      <c r="WAE34" s="128"/>
      <c r="WAF34" s="128"/>
      <c r="WAG34" s="128"/>
      <c r="WAH34" s="128"/>
      <c r="WAI34" s="128"/>
      <c r="WAJ34" s="128"/>
      <c r="WAK34" s="128"/>
      <c r="WAL34" s="128"/>
      <c r="WAM34" s="128"/>
      <c r="WAN34" s="128"/>
      <c r="WAO34" s="128"/>
      <c r="WAP34" s="128"/>
      <c r="WAQ34" s="128"/>
      <c r="WAR34" s="128"/>
      <c r="WAS34" s="128"/>
      <c r="WAT34" s="128"/>
      <c r="WAU34" s="128"/>
      <c r="WAV34" s="128"/>
      <c r="WAW34" s="128"/>
      <c r="WAX34" s="128"/>
      <c r="WAY34" s="128"/>
      <c r="WAZ34" s="128"/>
      <c r="WBA34" s="128"/>
      <c r="WBB34" s="128"/>
      <c r="WBC34" s="128"/>
      <c r="WBD34" s="128"/>
      <c r="WBE34" s="128"/>
      <c r="WBF34" s="128"/>
      <c r="WBG34" s="128"/>
      <c r="WBH34" s="128"/>
      <c r="WBI34" s="128"/>
      <c r="WBJ34" s="128"/>
      <c r="WBK34" s="128"/>
      <c r="WBL34" s="128"/>
      <c r="WBM34" s="128"/>
      <c r="WBN34" s="128"/>
      <c r="WBO34" s="128"/>
      <c r="WBP34" s="128"/>
      <c r="WBQ34" s="128"/>
      <c r="WBR34" s="128"/>
      <c r="WBS34" s="128"/>
      <c r="WBT34" s="128"/>
      <c r="WBU34" s="128"/>
      <c r="WBV34" s="128"/>
      <c r="WBW34" s="128"/>
      <c r="WBX34" s="128"/>
      <c r="WBY34" s="128"/>
      <c r="WBZ34" s="128"/>
      <c r="WCA34" s="128"/>
      <c r="WCB34" s="128"/>
      <c r="WCC34" s="128"/>
      <c r="WCD34" s="128"/>
      <c r="WCE34" s="128"/>
      <c r="WCF34" s="128"/>
      <c r="WCG34" s="128"/>
      <c r="WCH34" s="128"/>
      <c r="WCI34" s="128"/>
      <c r="WCJ34" s="128"/>
      <c r="WCK34" s="128"/>
      <c r="WCL34" s="128"/>
      <c r="WCM34" s="128"/>
      <c r="WCN34" s="128"/>
      <c r="WCO34" s="128"/>
      <c r="WCP34" s="128"/>
      <c r="WCQ34" s="128"/>
      <c r="WCR34" s="128"/>
      <c r="WCS34" s="128"/>
      <c r="WCT34" s="128"/>
      <c r="WCU34" s="128"/>
      <c r="WCV34" s="128"/>
      <c r="WCW34" s="128"/>
      <c r="WCX34" s="128"/>
      <c r="WCY34" s="128"/>
      <c r="WCZ34" s="128"/>
      <c r="WDA34" s="128"/>
      <c r="WDB34" s="128"/>
      <c r="WDC34" s="128"/>
      <c r="WDD34" s="128"/>
      <c r="WDE34" s="128"/>
      <c r="WDF34" s="128"/>
      <c r="WDG34" s="128"/>
      <c r="WDH34" s="128"/>
      <c r="WDI34" s="128"/>
      <c r="WDJ34" s="128"/>
      <c r="WDK34" s="128"/>
      <c r="WDL34" s="128"/>
      <c r="WDM34" s="128"/>
      <c r="WDN34" s="128"/>
      <c r="WDO34" s="128"/>
      <c r="WDP34" s="128"/>
      <c r="WDQ34" s="128"/>
      <c r="WDR34" s="128"/>
      <c r="WDS34" s="128"/>
      <c r="WDT34" s="128"/>
      <c r="WDU34" s="128"/>
      <c r="WDV34" s="128"/>
      <c r="WDW34" s="128"/>
      <c r="WDX34" s="128"/>
      <c r="WDY34" s="128"/>
      <c r="WDZ34" s="128"/>
      <c r="WEA34" s="128"/>
      <c r="WEB34" s="128"/>
      <c r="WEC34" s="128"/>
      <c r="WED34" s="128"/>
      <c r="WEE34" s="128"/>
      <c r="WEF34" s="128"/>
      <c r="WEG34" s="128"/>
      <c r="WEH34" s="128"/>
      <c r="WEI34" s="128"/>
      <c r="WEJ34" s="128"/>
      <c r="WEK34" s="128"/>
      <c r="WEL34" s="128"/>
      <c r="WEM34" s="128"/>
      <c r="WEN34" s="128"/>
      <c r="WEO34" s="128"/>
      <c r="WEP34" s="128"/>
      <c r="WEQ34" s="128"/>
      <c r="WER34" s="128"/>
      <c r="WES34" s="128"/>
      <c r="WET34" s="128"/>
      <c r="WEU34" s="128"/>
      <c r="WEV34" s="128"/>
      <c r="WEW34" s="128"/>
      <c r="WEX34" s="128"/>
      <c r="WEY34" s="128"/>
      <c r="WEZ34" s="128"/>
      <c r="WFA34" s="128"/>
      <c r="WFB34" s="128"/>
      <c r="WFC34" s="128"/>
      <c r="WFD34" s="128"/>
      <c r="WFE34" s="128"/>
      <c r="WFF34" s="128"/>
      <c r="WFG34" s="128"/>
      <c r="WFH34" s="128"/>
      <c r="WFI34" s="128"/>
      <c r="WFJ34" s="128"/>
      <c r="WFK34" s="128"/>
      <c r="WFL34" s="128"/>
      <c r="WFM34" s="128"/>
      <c r="WFN34" s="128"/>
      <c r="WFO34" s="128"/>
      <c r="WFP34" s="128"/>
      <c r="WFQ34" s="128"/>
      <c r="WFR34" s="128"/>
      <c r="WFS34" s="128"/>
      <c r="WFT34" s="128"/>
      <c r="WFU34" s="128"/>
      <c r="WFV34" s="128"/>
      <c r="WFW34" s="128"/>
      <c r="WFX34" s="128"/>
      <c r="WFY34" s="128"/>
      <c r="WFZ34" s="128"/>
      <c r="WGA34" s="128"/>
      <c r="WGB34" s="128"/>
      <c r="WGC34" s="128"/>
      <c r="WGD34" s="128"/>
      <c r="WGE34" s="128"/>
      <c r="WGF34" s="128"/>
      <c r="WGG34" s="128"/>
      <c r="WGH34" s="128"/>
      <c r="WGI34" s="128"/>
      <c r="WGJ34" s="128"/>
      <c r="WGK34" s="128"/>
      <c r="WGL34" s="128"/>
      <c r="WGM34" s="128"/>
      <c r="WGN34" s="128"/>
      <c r="WGO34" s="128"/>
      <c r="WGP34" s="128"/>
      <c r="WGQ34" s="128"/>
      <c r="WGR34" s="128"/>
      <c r="WGS34" s="128"/>
      <c r="WGT34" s="128"/>
      <c r="WGU34" s="128"/>
      <c r="WGV34" s="128"/>
      <c r="WGW34" s="128"/>
      <c r="WGX34" s="128"/>
      <c r="WGY34" s="128"/>
      <c r="WGZ34" s="128"/>
      <c r="WHA34" s="128"/>
      <c r="WHB34" s="128"/>
      <c r="WHC34" s="128"/>
      <c r="WHD34" s="128"/>
      <c r="WHE34" s="128"/>
      <c r="WHF34" s="128"/>
      <c r="WHG34" s="128"/>
      <c r="WHH34" s="128"/>
      <c r="WHI34" s="128"/>
      <c r="WHJ34" s="128"/>
      <c r="WHK34" s="128"/>
      <c r="WHL34" s="128"/>
      <c r="WHM34" s="128"/>
      <c r="WHN34" s="128"/>
      <c r="WHO34" s="128"/>
      <c r="WHP34" s="128"/>
      <c r="WHQ34" s="128"/>
      <c r="WHR34" s="128"/>
      <c r="WHS34" s="128"/>
      <c r="WHT34" s="128"/>
      <c r="WHU34" s="128"/>
      <c r="WHV34" s="128"/>
      <c r="WHW34" s="128"/>
      <c r="WHX34" s="128"/>
      <c r="WHY34" s="128"/>
      <c r="WHZ34" s="128"/>
      <c r="WIA34" s="128"/>
      <c r="WIB34" s="128"/>
      <c r="WIC34" s="128"/>
      <c r="WID34" s="128"/>
      <c r="WIE34" s="128"/>
      <c r="WIF34" s="128"/>
      <c r="WIG34" s="128"/>
      <c r="WIH34" s="128"/>
      <c r="WII34" s="128"/>
      <c r="WIJ34" s="128"/>
      <c r="WIK34" s="128"/>
      <c r="WIL34" s="128"/>
      <c r="WIM34" s="128"/>
      <c r="WIN34" s="128"/>
      <c r="WIO34" s="128"/>
      <c r="WIP34" s="128"/>
      <c r="WIQ34" s="128"/>
      <c r="WIR34" s="128"/>
      <c r="WIS34" s="128"/>
      <c r="WIT34" s="128"/>
      <c r="WIU34" s="128"/>
      <c r="WIV34" s="128"/>
      <c r="WIW34" s="128"/>
      <c r="WIX34" s="128"/>
      <c r="WIY34" s="128"/>
      <c r="WIZ34" s="128"/>
      <c r="WJA34" s="128"/>
      <c r="WJB34" s="128"/>
      <c r="WJC34" s="128"/>
      <c r="WJD34" s="128"/>
      <c r="WJE34" s="128"/>
      <c r="WJF34" s="128"/>
      <c r="WJG34" s="128"/>
      <c r="WJH34" s="128"/>
      <c r="WJI34" s="128"/>
      <c r="WJJ34" s="128"/>
      <c r="WJK34" s="128"/>
      <c r="WJL34" s="128"/>
      <c r="WJM34" s="128"/>
      <c r="WJN34" s="128"/>
      <c r="WJO34" s="128"/>
      <c r="WJP34" s="128"/>
      <c r="WJQ34" s="128"/>
      <c r="WJR34" s="128"/>
      <c r="WJS34" s="128"/>
      <c r="WJT34" s="128"/>
      <c r="WJU34" s="128"/>
      <c r="WJV34" s="128"/>
      <c r="WJW34" s="128"/>
      <c r="WJX34" s="128"/>
      <c r="WJY34" s="128"/>
      <c r="WJZ34" s="128"/>
      <c r="WKA34" s="128"/>
      <c r="WKB34" s="128"/>
      <c r="WKC34" s="128"/>
      <c r="WKD34" s="128"/>
      <c r="WKE34" s="128"/>
      <c r="WKF34" s="128"/>
      <c r="WKG34" s="128"/>
      <c r="WKH34" s="128"/>
      <c r="WKI34" s="128"/>
      <c r="WKJ34" s="128"/>
      <c r="WKK34" s="128"/>
      <c r="WKL34" s="128"/>
      <c r="WKM34" s="128"/>
      <c r="WKN34" s="128"/>
      <c r="WKO34" s="128"/>
      <c r="WKP34" s="128"/>
      <c r="WKQ34" s="128"/>
      <c r="WKR34" s="128"/>
      <c r="WKS34" s="128"/>
      <c r="WKT34" s="128"/>
      <c r="WKU34" s="128"/>
      <c r="WKV34" s="128"/>
      <c r="WKW34" s="128"/>
      <c r="WKX34" s="128"/>
      <c r="WKY34" s="128"/>
      <c r="WKZ34" s="128"/>
      <c r="WLA34" s="128"/>
      <c r="WLB34" s="128"/>
      <c r="WLC34" s="128"/>
      <c r="WLD34" s="128"/>
      <c r="WLE34" s="128"/>
      <c r="WLF34" s="128"/>
      <c r="WLG34" s="128"/>
      <c r="WLH34" s="128"/>
      <c r="WLI34" s="128"/>
      <c r="WLJ34" s="128"/>
      <c r="WLK34" s="128"/>
      <c r="WLL34" s="128"/>
      <c r="WLM34" s="128"/>
      <c r="WLN34" s="128"/>
      <c r="WLO34" s="128"/>
      <c r="WLP34" s="128"/>
      <c r="WLQ34" s="128"/>
      <c r="WLR34" s="128"/>
      <c r="WLS34" s="128"/>
      <c r="WLT34" s="128"/>
      <c r="WLU34" s="128"/>
      <c r="WLV34" s="128"/>
      <c r="WLW34" s="128"/>
      <c r="WLX34" s="128"/>
      <c r="WLY34" s="128"/>
      <c r="WLZ34" s="128"/>
      <c r="WMA34" s="128"/>
      <c r="WMB34" s="128"/>
      <c r="WMC34" s="128"/>
      <c r="WMD34" s="128"/>
      <c r="WME34" s="128"/>
      <c r="WMF34" s="128"/>
      <c r="WMG34" s="128"/>
      <c r="WMH34" s="128"/>
      <c r="WMI34" s="128"/>
      <c r="WMJ34" s="128"/>
      <c r="WMK34" s="128"/>
      <c r="WML34" s="128"/>
      <c r="WMM34" s="128"/>
      <c r="WMN34" s="128"/>
      <c r="WMO34" s="128"/>
      <c r="WMP34" s="128"/>
      <c r="WMQ34" s="128"/>
      <c r="WMR34" s="128"/>
      <c r="WMS34" s="128"/>
      <c r="WMT34" s="128"/>
      <c r="WMU34" s="128"/>
      <c r="WMV34" s="128"/>
      <c r="WMW34" s="128"/>
      <c r="WMX34" s="128"/>
      <c r="WMY34" s="128"/>
      <c r="WMZ34" s="128"/>
      <c r="WNA34" s="128"/>
      <c r="WNB34" s="128"/>
      <c r="WNC34" s="128"/>
      <c r="WND34" s="128"/>
      <c r="WNE34" s="128"/>
      <c r="WNF34" s="128"/>
      <c r="WNG34" s="128"/>
      <c r="WNH34" s="128"/>
      <c r="WNI34" s="128"/>
      <c r="WNJ34" s="128"/>
      <c r="WNK34" s="128"/>
      <c r="WNL34" s="128"/>
      <c r="WNM34" s="128"/>
      <c r="WNN34" s="128"/>
      <c r="WNO34" s="128"/>
      <c r="WNP34" s="128"/>
      <c r="WNQ34" s="128"/>
      <c r="WNR34" s="128"/>
      <c r="WNS34" s="128"/>
      <c r="WNT34" s="128"/>
      <c r="WNU34" s="128"/>
      <c r="WNV34" s="128"/>
      <c r="WNW34" s="128"/>
      <c r="WNX34" s="128"/>
      <c r="WNY34" s="128"/>
      <c r="WNZ34" s="128"/>
      <c r="WOA34" s="128"/>
      <c r="WOB34" s="128"/>
      <c r="WOC34" s="128"/>
      <c r="WOD34" s="128"/>
      <c r="WOE34" s="128"/>
      <c r="WOF34" s="128"/>
      <c r="WOG34" s="128"/>
      <c r="WOH34" s="128"/>
      <c r="WOI34" s="128"/>
      <c r="WOJ34" s="128"/>
      <c r="WOK34" s="128"/>
      <c r="WOL34" s="128"/>
      <c r="WOM34" s="128"/>
      <c r="WON34" s="128"/>
      <c r="WOO34" s="128"/>
      <c r="WOP34" s="128"/>
      <c r="WOQ34" s="128"/>
      <c r="WOR34" s="128"/>
      <c r="WOS34" s="128"/>
      <c r="WOT34" s="128"/>
      <c r="WOU34" s="128"/>
      <c r="WOV34" s="128"/>
      <c r="WOW34" s="128"/>
      <c r="WOX34" s="128"/>
      <c r="WOY34" s="128"/>
      <c r="WOZ34" s="128"/>
      <c r="WPA34" s="128"/>
      <c r="WPB34" s="128"/>
      <c r="WPC34" s="128"/>
      <c r="WPD34" s="128"/>
      <c r="WPE34" s="128"/>
      <c r="WPF34" s="128"/>
      <c r="WPG34" s="128"/>
      <c r="WPH34" s="128"/>
      <c r="WPI34" s="128"/>
      <c r="WPJ34" s="128"/>
      <c r="WPK34" s="128"/>
      <c r="WPL34" s="128"/>
      <c r="WPM34" s="128"/>
      <c r="WPN34" s="128"/>
      <c r="WPO34" s="128"/>
      <c r="WPP34" s="128"/>
      <c r="WPQ34" s="128"/>
      <c r="WPR34" s="128"/>
      <c r="WPS34" s="128"/>
      <c r="WPT34" s="128"/>
      <c r="WPU34" s="128"/>
      <c r="WPV34" s="128"/>
      <c r="WPW34" s="128"/>
      <c r="WPX34" s="128"/>
      <c r="WPY34" s="128"/>
      <c r="WPZ34" s="128"/>
      <c r="WQA34" s="128"/>
      <c r="WQB34" s="128"/>
      <c r="WQC34" s="128"/>
      <c r="WQD34" s="128"/>
      <c r="WQE34" s="128"/>
      <c r="WQF34" s="128"/>
      <c r="WQG34" s="128"/>
      <c r="WQH34" s="128"/>
      <c r="WQI34" s="128"/>
      <c r="WQJ34" s="128"/>
      <c r="WQK34" s="128"/>
      <c r="WQL34" s="128"/>
      <c r="WQM34" s="128"/>
      <c r="WQN34" s="128"/>
      <c r="WQO34" s="128"/>
      <c r="WQP34" s="128"/>
      <c r="WQQ34" s="128"/>
      <c r="WQR34" s="128"/>
      <c r="WQS34" s="128"/>
      <c r="WQT34" s="128"/>
      <c r="WQU34" s="128"/>
      <c r="WQV34" s="128"/>
      <c r="WQW34" s="128"/>
      <c r="WQX34" s="128"/>
      <c r="WQY34" s="128"/>
      <c r="WQZ34" s="128"/>
      <c r="WRA34" s="128"/>
      <c r="WRB34" s="128"/>
      <c r="WRC34" s="128"/>
      <c r="WRD34" s="128"/>
      <c r="WRE34" s="128"/>
      <c r="WRF34" s="128"/>
      <c r="WRG34" s="128"/>
      <c r="WRH34" s="128"/>
      <c r="WRI34" s="128"/>
      <c r="WRJ34" s="128"/>
      <c r="WRK34" s="128"/>
      <c r="WRL34" s="128"/>
      <c r="WRM34" s="128"/>
      <c r="WRN34" s="128"/>
      <c r="WRO34" s="128"/>
      <c r="WRP34" s="128"/>
      <c r="WRQ34" s="128"/>
      <c r="WRR34" s="128"/>
      <c r="WRS34" s="128"/>
      <c r="WRT34" s="128"/>
      <c r="WRU34" s="128"/>
      <c r="WRV34" s="128"/>
      <c r="WRW34" s="128"/>
      <c r="WRX34" s="128"/>
      <c r="WRY34" s="128"/>
      <c r="WRZ34" s="128"/>
      <c r="WSA34" s="128"/>
      <c r="WSB34" s="128"/>
      <c r="WSC34" s="128"/>
      <c r="WSD34" s="128"/>
      <c r="WSE34" s="128"/>
      <c r="WSF34" s="128"/>
      <c r="WSG34" s="128"/>
      <c r="WSH34" s="128"/>
      <c r="WSI34" s="128"/>
      <c r="WSJ34" s="128"/>
      <c r="WSK34" s="128"/>
      <c r="WSL34" s="128"/>
      <c r="WSM34" s="128"/>
      <c r="WSN34" s="128"/>
      <c r="WSO34" s="128"/>
      <c r="WSP34" s="128"/>
      <c r="WSQ34" s="128"/>
      <c r="WSR34" s="128"/>
      <c r="WSS34" s="128"/>
      <c r="WST34" s="128"/>
      <c r="WSU34" s="128"/>
      <c r="WSV34" s="128"/>
      <c r="WSW34" s="128"/>
      <c r="WSX34" s="128"/>
      <c r="WSY34" s="128"/>
      <c r="WSZ34" s="128"/>
      <c r="WTA34" s="128"/>
      <c r="WTB34" s="128"/>
      <c r="WTC34" s="128"/>
      <c r="WTD34" s="128"/>
      <c r="WTE34" s="128"/>
      <c r="WTF34" s="128"/>
      <c r="WTG34" s="128"/>
      <c r="WTH34" s="128"/>
      <c r="WTI34" s="128"/>
      <c r="WTJ34" s="128"/>
      <c r="WTK34" s="128"/>
      <c r="WTL34" s="128"/>
      <c r="WTM34" s="128"/>
      <c r="WTN34" s="128"/>
      <c r="WTO34" s="128"/>
      <c r="WTP34" s="128"/>
      <c r="WTQ34" s="128"/>
      <c r="WTR34" s="128"/>
      <c r="WTS34" s="128"/>
      <c r="WTT34" s="128"/>
      <c r="WTU34" s="128"/>
      <c r="WTV34" s="128"/>
      <c r="WTW34" s="128"/>
      <c r="WTX34" s="128"/>
      <c r="WTY34" s="128"/>
      <c r="WTZ34" s="128"/>
      <c r="WUA34" s="128"/>
      <c r="WUB34" s="128"/>
      <c r="WUC34" s="128"/>
      <c r="WUD34" s="128"/>
      <c r="WUE34" s="128"/>
      <c r="WUF34" s="128"/>
      <c r="WUG34" s="128"/>
      <c r="WUH34" s="128"/>
      <c r="WUI34" s="128"/>
      <c r="WUJ34" s="128"/>
      <c r="WUK34" s="128"/>
      <c r="WUL34" s="128"/>
      <c r="WUM34" s="128"/>
      <c r="WUN34" s="128"/>
      <c r="WUO34" s="128"/>
      <c r="WUP34" s="128"/>
      <c r="WUQ34" s="128"/>
      <c r="WUR34" s="128"/>
      <c r="WUS34" s="128"/>
      <c r="WUT34" s="128"/>
      <c r="WUU34" s="128"/>
      <c r="WUV34" s="128"/>
      <c r="WUW34" s="128"/>
      <c r="WUX34" s="128"/>
      <c r="WUY34" s="128"/>
      <c r="WUZ34" s="128"/>
      <c r="WVA34" s="128"/>
      <c r="WVB34" s="128"/>
      <c r="WVC34" s="128"/>
      <c r="WVD34" s="128"/>
      <c r="WVE34" s="128"/>
      <c r="WVF34" s="128"/>
      <c r="WVG34" s="128"/>
      <c r="WVH34" s="128"/>
      <c r="WVI34" s="128"/>
      <c r="WVJ34" s="128"/>
      <c r="WVK34" s="128"/>
      <c r="WVL34" s="128"/>
      <c r="WVM34" s="128"/>
      <c r="WVN34" s="128"/>
      <c r="WVO34" s="128"/>
      <c r="WVP34" s="128"/>
      <c r="WVQ34" s="128"/>
      <c r="WVR34" s="128"/>
      <c r="WVS34" s="128"/>
      <c r="WVT34" s="128"/>
      <c r="WVU34" s="128"/>
      <c r="WVV34" s="128"/>
      <c r="WVW34" s="128"/>
      <c r="WVX34" s="128"/>
      <c r="WVY34" s="128"/>
      <c r="WVZ34" s="128"/>
      <c r="WWA34" s="128"/>
      <c r="WWB34" s="128"/>
      <c r="WWC34" s="128"/>
      <c r="WWD34" s="128"/>
      <c r="WWE34" s="128"/>
      <c r="WWF34" s="128"/>
      <c r="WWG34" s="128"/>
      <c r="WWH34" s="128"/>
      <c r="WWI34" s="128"/>
      <c r="WWJ34" s="128"/>
      <c r="WWK34" s="128"/>
      <c r="WWL34" s="128"/>
      <c r="WWM34" s="128"/>
      <c r="WWN34" s="128"/>
      <c r="WWO34" s="128"/>
      <c r="WWP34" s="128"/>
      <c r="WWQ34" s="128"/>
      <c r="WWR34" s="128"/>
      <c r="WWS34" s="128"/>
      <c r="WWT34" s="128"/>
      <c r="WWU34" s="128"/>
      <c r="WWV34" s="128"/>
      <c r="WWW34" s="128"/>
      <c r="WWX34" s="128"/>
      <c r="WWY34" s="128"/>
      <c r="WWZ34" s="128"/>
      <c r="WXA34" s="128"/>
      <c r="WXB34" s="128"/>
      <c r="WXC34" s="128"/>
      <c r="WXD34" s="128"/>
      <c r="WXE34" s="128"/>
      <c r="WXF34" s="128"/>
      <c r="WXG34" s="128"/>
      <c r="WXH34" s="128"/>
      <c r="WXI34" s="128"/>
      <c r="WXJ34" s="128"/>
      <c r="WXK34" s="128"/>
      <c r="WXL34" s="128"/>
      <c r="WXM34" s="128"/>
      <c r="WXN34" s="128"/>
      <c r="WXO34" s="128"/>
      <c r="WXP34" s="128"/>
      <c r="WXQ34" s="128"/>
      <c r="WXR34" s="128"/>
      <c r="WXS34" s="128"/>
      <c r="WXT34" s="128"/>
      <c r="WXU34" s="128"/>
      <c r="WXV34" s="128"/>
      <c r="WXW34" s="128"/>
      <c r="WXX34" s="128"/>
      <c r="WXY34" s="128"/>
      <c r="WXZ34" s="128"/>
      <c r="WYA34" s="128"/>
      <c r="WYB34" s="128"/>
      <c r="WYC34" s="128"/>
      <c r="WYD34" s="128"/>
      <c r="WYE34" s="128"/>
      <c r="WYF34" s="128"/>
      <c r="WYG34" s="128"/>
      <c r="WYH34" s="128"/>
      <c r="WYI34" s="128"/>
      <c r="WYJ34" s="128"/>
      <c r="WYK34" s="128"/>
      <c r="WYL34" s="128"/>
      <c r="WYM34" s="128"/>
      <c r="WYN34" s="128"/>
      <c r="WYO34" s="128"/>
      <c r="WYP34" s="128"/>
      <c r="WYQ34" s="128"/>
      <c r="WYR34" s="128"/>
      <c r="WYS34" s="128"/>
      <c r="WYT34" s="128"/>
      <c r="WYU34" s="128"/>
      <c r="WYV34" s="128"/>
      <c r="WYW34" s="128"/>
      <c r="WYX34" s="128"/>
      <c r="WYY34" s="128"/>
      <c r="WYZ34" s="128"/>
      <c r="WZA34" s="128"/>
      <c r="WZB34" s="128"/>
      <c r="WZC34" s="128"/>
      <c r="WZD34" s="128"/>
      <c r="WZE34" s="128"/>
      <c r="WZF34" s="128"/>
      <c r="WZG34" s="128"/>
      <c r="WZH34" s="128"/>
      <c r="WZI34" s="128"/>
      <c r="WZJ34" s="128"/>
      <c r="WZK34" s="128"/>
      <c r="WZL34" s="128"/>
      <c r="WZM34" s="128"/>
      <c r="WZN34" s="128"/>
      <c r="WZO34" s="128"/>
      <c r="WZP34" s="128"/>
      <c r="WZQ34" s="128"/>
      <c r="WZR34" s="128"/>
      <c r="WZS34" s="128"/>
      <c r="WZT34" s="128"/>
      <c r="WZU34" s="128"/>
      <c r="WZV34" s="128"/>
      <c r="WZW34" s="128"/>
      <c r="WZX34" s="128"/>
      <c r="WZY34" s="128"/>
      <c r="WZZ34" s="128"/>
      <c r="XAA34" s="128"/>
      <c r="XAB34" s="128"/>
      <c r="XAC34" s="128"/>
      <c r="XAD34" s="128"/>
      <c r="XAE34" s="128"/>
      <c r="XAF34" s="128"/>
      <c r="XAG34" s="128"/>
      <c r="XAH34" s="128"/>
      <c r="XAI34" s="128"/>
      <c r="XAJ34" s="128"/>
      <c r="XAK34" s="128"/>
      <c r="XAL34" s="128"/>
      <c r="XAM34" s="128"/>
      <c r="XAN34" s="128"/>
      <c r="XAO34" s="128"/>
      <c r="XAP34" s="128"/>
      <c r="XAQ34" s="128"/>
      <c r="XAR34" s="128"/>
      <c r="XAS34" s="128"/>
      <c r="XAT34" s="128"/>
      <c r="XAU34" s="128"/>
      <c r="XAV34" s="128"/>
      <c r="XAW34" s="128"/>
      <c r="XAX34" s="128"/>
      <c r="XAY34" s="128"/>
      <c r="XAZ34" s="128"/>
      <c r="XBA34" s="128"/>
      <c r="XBB34" s="128"/>
      <c r="XBC34" s="128"/>
      <c r="XBD34" s="128"/>
      <c r="XBE34" s="128"/>
      <c r="XBF34" s="128"/>
      <c r="XBG34" s="128"/>
      <c r="XBH34" s="128"/>
      <c r="XBI34" s="128"/>
      <c r="XBJ34" s="128"/>
      <c r="XBK34" s="128"/>
      <c r="XBL34" s="128"/>
      <c r="XBM34" s="128"/>
      <c r="XBN34" s="128"/>
      <c r="XBO34" s="128"/>
      <c r="XBP34" s="128"/>
      <c r="XBQ34" s="128"/>
      <c r="XBR34" s="128"/>
      <c r="XBS34" s="128"/>
      <c r="XBT34" s="128"/>
      <c r="XBU34" s="128"/>
      <c r="XBV34" s="128"/>
      <c r="XBW34" s="128"/>
      <c r="XBX34" s="128"/>
      <c r="XBY34" s="128"/>
      <c r="XBZ34" s="128"/>
      <c r="XCA34" s="128"/>
      <c r="XCB34" s="128"/>
      <c r="XCC34" s="128"/>
      <c r="XCD34" s="128"/>
      <c r="XCE34" s="128"/>
      <c r="XCF34" s="128"/>
      <c r="XCG34" s="128"/>
      <c r="XCH34" s="128"/>
      <c r="XCI34" s="128"/>
      <c r="XCJ34" s="128"/>
      <c r="XCK34" s="128"/>
      <c r="XCL34" s="128"/>
      <c r="XCM34" s="128"/>
      <c r="XCN34" s="128"/>
      <c r="XCO34" s="128"/>
      <c r="XCP34" s="128"/>
      <c r="XCQ34" s="128"/>
      <c r="XCR34" s="128"/>
      <c r="XCS34" s="128"/>
      <c r="XCT34" s="128"/>
      <c r="XCU34" s="128"/>
      <c r="XCV34" s="128"/>
      <c r="XCW34" s="128"/>
      <c r="XCX34" s="128"/>
      <c r="XCY34" s="128"/>
      <c r="XCZ34" s="128"/>
      <c r="XDA34" s="128"/>
      <c r="XDB34" s="128"/>
      <c r="XDC34" s="128"/>
      <c r="XDD34" s="128"/>
      <c r="XDE34" s="128"/>
      <c r="XDF34" s="128"/>
      <c r="XDG34" s="128"/>
      <c r="XDH34" s="128"/>
      <c r="XDI34" s="128"/>
      <c r="XDJ34" s="128"/>
      <c r="XDK34" s="128"/>
      <c r="XDL34" s="128"/>
      <c r="XDM34" s="128"/>
      <c r="XDN34" s="128"/>
      <c r="XDO34" s="128"/>
      <c r="XDP34" s="128"/>
      <c r="XDQ34" s="128"/>
      <c r="XDR34" s="128"/>
      <c r="XDS34" s="128"/>
      <c r="XDT34" s="128"/>
      <c r="XDU34" s="128"/>
      <c r="XDV34" s="128"/>
      <c r="XDW34" s="128"/>
      <c r="XDX34" s="128"/>
      <c r="XDY34" s="128"/>
      <c r="XDZ34" s="128"/>
      <c r="XEA34" s="128"/>
      <c r="XEB34" s="128"/>
      <c r="XEC34" s="128"/>
      <c r="XED34" s="128"/>
      <c r="XEE34" s="128"/>
      <c r="XEF34" s="128"/>
      <c r="XEG34" s="128"/>
      <c r="XEH34" s="128"/>
      <c r="XEI34" s="128"/>
      <c r="XEJ34" s="128"/>
      <c r="XEK34" s="128"/>
      <c r="XEL34" s="128"/>
      <c r="XEM34" s="128"/>
      <c r="XEN34" s="128"/>
      <c r="XEO34" s="128"/>
      <c r="XEP34" s="128"/>
      <c r="XEQ34" s="128"/>
      <c r="XER34" s="128"/>
      <c r="XES34" s="128"/>
      <c r="XET34" s="128"/>
      <c r="XEU34" s="128"/>
      <c r="XEV34" s="128"/>
      <c r="XEW34" s="128"/>
      <c r="XEX34" s="128"/>
      <c r="XEY34" s="128"/>
      <c r="XEZ34" s="128"/>
      <c r="XFA34" s="128"/>
      <c r="XFB34" s="128"/>
      <c r="XFC34" s="128"/>
      <c r="XFD34" s="128"/>
    </row>
    <row r="35" spans="1:16384" s="142" customFormat="1">
      <c r="A35" s="126" t="s">
        <v>9327</v>
      </c>
      <c r="B35" s="127">
        <v>43774</v>
      </c>
      <c r="C35" s="126" t="s">
        <v>6393</v>
      </c>
      <c r="D35" s="126" t="s">
        <v>6394</v>
      </c>
      <c r="E35" s="126" t="s">
        <v>9328</v>
      </c>
      <c r="F35" s="126" t="s">
        <v>6310</v>
      </c>
      <c r="G35" s="126" t="s">
        <v>6451</v>
      </c>
      <c r="H35" s="126" t="s">
        <v>5300</v>
      </c>
      <c r="I35" s="126" t="s">
        <v>6452</v>
      </c>
      <c r="J35" s="126" t="s">
        <v>6351</v>
      </c>
      <c r="K35" s="126" t="s">
        <v>6453</v>
      </c>
      <c r="L35" s="126" t="s">
        <v>6454</v>
      </c>
      <c r="M35" s="126" t="s">
        <v>6397</v>
      </c>
      <c r="N35" s="126" t="s">
        <v>6351</v>
      </c>
      <c r="O35" s="126" t="s">
        <v>6398</v>
      </c>
      <c r="P35" s="126" t="s">
        <v>6455</v>
      </c>
      <c r="Q35" s="126" t="s">
        <v>6456</v>
      </c>
      <c r="R35" s="126" t="s">
        <v>6407</v>
      </c>
      <c r="S35" s="126" t="s">
        <v>6408</v>
      </c>
      <c r="T35" s="131">
        <v>100</v>
      </c>
      <c r="U35" s="131">
        <v>100</v>
      </c>
      <c r="V35" s="126" t="s">
        <v>6403</v>
      </c>
      <c r="W35" s="126" t="s">
        <v>6403</v>
      </c>
      <c r="X35" s="145">
        <v>159.52799999999999</v>
      </c>
      <c r="Y35" s="145">
        <v>159.52799999999999</v>
      </c>
      <c r="Z35" s="146" t="s">
        <v>6309</v>
      </c>
      <c r="AA35" s="145">
        <v>15952.8</v>
      </c>
      <c r="AB35" s="145">
        <v>-2815.2</v>
      </c>
      <c r="AC35" s="145">
        <v>1595.28</v>
      </c>
      <c r="AD35" s="145">
        <v>17548.080000000002</v>
      </c>
      <c r="AE35" s="126" t="s">
        <v>6314</v>
      </c>
      <c r="AF35" s="126" t="s">
        <v>6309</v>
      </c>
      <c r="AG35" s="126" t="s">
        <v>6309</v>
      </c>
      <c r="AH35" s="126" t="s">
        <v>9329</v>
      </c>
      <c r="AI35" s="126" t="s">
        <v>6309</v>
      </c>
      <c r="AJ35" s="126" t="s">
        <v>6379</v>
      </c>
      <c r="AK35" s="126" t="s">
        <v>6380</v>
      </c>
      <c r="AL35" s="126" t="s">
        <v>6404</v>
      </c>
      <c r="AM35" s="128" t="s">
        <v>6309</v>
      </c>
      <c r="AN35" s="128" t="s">
        <v>6451</v>
      </c>
      <c r="AO35" s="128" t="s">
        <v>6309</v>
      </c>
      <c r="AP35" s="128" t="s">
        <v>6309</v>
      </c>
      <c r="AQ35" s="129">
        <v>100</v>
      </c>
      <c r="AR35">
        <v>0</v>
      </c>
      <c r="AS35" s="128" t="s">
        <v>30</v>
      </c>
      <c r="AT35" s="128"/>
      <c r="AU35" s="128"/>
      <c r="AV35" s="128"/>
      <c r="AW35" s="128"/>
      <c r="AX35" s="128"/>
      <c r="AY35" s="128"/>
      <c r="AZ35" s="128"/>
      <c r="BA35" s="128"/>
      <c r="BB35" s="128"/>
      <c r="BC35" s="128"/>
      <c r="BD35" s="128"/>
      <c r="BE35" s="128"/>
      <c r="BF35" s="128"/>
      <c r="BG35" s="128"/>
      <c r="BH35" s="128"/>
      <c r="BI35" s="128"/>
      <c r="BJ35" s="128"/>
      <c r="BK35" s="128"/>
      <c r="BL35" s="128"/>
      <c r="BM35" s="128"/>
      <c r="BN35" s="128"/>
      <c r="BO35" s="128"/>
      <c r="BP35" s="128"/>
      <c r="BQ35" s="128"/>
      <c r="BR35" s="128"/>
      <c r="BS35" s="128"/>
      <c r="BT35" s="128"/>
      <c r="BU35" s="128"/>
      <c r="BV35" s="128"/>
      <c r="BW35" s="128"/>
      <c r="BX35" s="128"/>
      <c r="BY35" s="128"/>
      <c r="BZ35" s="128"/>
      <c r="CA35" s="128"/>
      <c r="CB35" s="128"/>
      <c r="CC35" s="128"/>
      <c r="CD35" s="128"/>
      <c r="CE35" s="128"/>
      <c r="CF35" s="128"/>
      <c r="CG35" s="128"/>
      <c r="CH35" s="128"/>
      <c r="CI35" s="128"/>
      <c r="CJ35" s="128"/>
      <c r="CK35" s="128"/>
      <c r="CL35" s="128"/>
      <c r="CM35" s="128"/>
      <c r="CN35" s="128"/>
      <c r="CO35" s="128"/>
      <c r="CP35" s="128"/>
      <c r="CQ35" s="128"/>
      <c r="CR35" s="128"/>
      <c r="CS35" s="128"/>
      <c r="CT35" s="128"/>
      <c r="CU35" s="128"/>
      <c r="CV35" s="128"/>
      <c r="CW35" s="128"/>
      <c r="CX35" s="128"/>
      <c r="CY35" s="128"/>
      <c r="CZ35" s="128"/>
      <c r="DA35" s="128"/>
      <c r="DB35" s="128"/>
      <c r="DC35" s="128"/>
      <c r="DD35" s="128"/>
      <c r="DE35" s="128"/>
      <c r="DF35" s="128"/>
      <c r="DG35" s="128"/>
      <c r="DH35" s="128"/>
      <c r="DI35" s="128"/>
      <c r="DJ35" s="128"/>
      <c r="DK35" s="128"/>
      <c r="DL35" s="128"/>
      <c r="DM35" s="128"/>
      <c r="DN35" s="128"/>
      <c r="DO35" s="128"/>
      <c r="DP35" s="128"/>
      <c r="DQ35" s="128"/>
      <c r="DR35" s="128"/>
      <c r="DS35" s="128"/>
      <c r="DT35" s="128"/>
      <c r="DU35" s="128"/>
      <c r="DV35" s="128"/>
      <c r="DW35" s="128"/>
      <c r="DX35" s="128"/>
      <c r="DY35" s="128"/>
      <c r="DZ35" s="128"/>
      <c r="EA35" s="128"/>
      <c r="EB35" s="128"/>
      <c r="EC35" s="128"/>
      <c r="ED35" s="128"/>
      <c r="EE35" s="128"/>
      <c r="EF35" s="128"/>
      <c r="EG35" s="128"/>
      <c r="EH35" s="128"/>
      <c r="EI35" s="128"/>
      <c r="EJ35" s="128"/>
      <c r="EK35" s="128"/>
      <c r="EL35" s="128"/>
      <c r="EM35" s="128"/>
      <c r="EN35" s="128"/>
      <c r="EO35" s="128"/>
      <c r="EP35" s="128"/>
      <c r="EQ35" s="128"/>
      <c r="ER35" s="128"/>
      <c r="ES35" s="128"/>
      <c r="ET35" s="128"/>
      <c r="EU35" s="128"/>
      <c r="EV35" s="128"/>
      <c r="EW35" s="128"/>
      <c r="EX35" s="128"/>
      <c r="EY35" s="128"/>
      <c r="EZ35" s="128"/>
      <c r="FA35" s="128"/>
      <c r="FB35" s="128"/>
      <c r="FC35" s="128"/>
      <c r="FD35" s="128"/>
      <c r="FE35" s="128"/>
      <c r="FF35" s="128"/>
      <c r="FG35" s="128"/>
      <c r="FH35" s="128"/>
      <c r="FI35" s="128"/>
      <c r="FJ35" s="128"/>
      <c r="FK35" s="128"/>
      <c r="FL35" s="128"/>
      <c r="FM35" s="128"/>
      <c r="FN35" s="128"/>
      <c r="FO35" s="128"/>
      <c r="FP35" s="128"/>
      <c r="FQ35" s="128"/>
      <c r="FR35" s="128"/>
      <c r="FS35" s="128"/>
      <c r="FT35" s="128"/>
      <c r="FU35" s="128"/>
      <c r="FV35" s="128"/>
      <c r="FW35" s="128"/>
      <c r="FX35" s="128"/>
      <c r="FY35" s="128"/>
      <c r="FZ35" s="128"/>
      <c r="GA35" s="128"/>
      <c r="GB35" s="128"/>
      <c r="GC35" s="128"/>
      <c r="GD35" s="128"/>
      <c r="GE35" s="128"/>
      <c r="GF35" s="128"/>
      <c r="GG35" s="128"/>
      <c r="GH35" s="128"/>
      <c r="GI35" s="128"/>
      <c r="GJ35" s="128"/>
      <c r="GK35" s="128"/>
      <c r="GL35" s="128"/>
      <c r="GM35" s="128"/>
      <c r="GN35" s="128"/>
      <c r="GO35" s="128"/>
      <c r="GP35" s="128"/>
      <c r="GQ35" s="128"/>
      <c r="GR35" s="128"/>
      <c r="GS35" s="128"/>
      <c r="GT35" s="128"/>
      <c r="GU35" s="128"/>
      <c r="GV35" s="128"/>
      <c r="GW35" s="128"/>
      <c r="GX35" s="128"/>
      <c r="GY35" s="128"/>
      <c r="GZ35" s="128"/>
      <c r="HA35" s="128"/>
      <c r="HB35" s="128"/>
      <c r="HC35" s="128"/>
      <c r="HD35" s="128"/>
      <c r="HE35" s="128"/>
      <c r="HF35" s="128"/>
      <c r="HG35" s="128"/>
      <c r="HH35" s="128"/>
      <c r="HI35" s="128"/>
      <c r="HJ35" s="128"/>
      <c r="HK35" s="128"/>
      <c r="HL35" s="128"/>
      <c r="HM35" s="128"/>
      <c r="HN35" s="128"/>
      <c r="HO35" s="128"/>
      <c r="HP35" s="128"/>
      <c r="HQ35" s="128"/>
      <c r="HR35" s="128"/>
      <c r="HS35" s="128"/>
      <c r="HT35" s="128"/>
      <c r="HU35" s="128"/>
      <c r="HV35" s="128"/>
      <c r="HW35" s="128"/>
      <c r="HX35" s="128"/>
      <c r="HY35" s="128"/>
      <c r="HZ35" s="128"/>
      <c r="IA35" s="128"/>
      <c r="IB35" s="128"/>
      <c r="IC35" s="128"/>
      <c r="ID35" s="128"/>
      <c r="IE35" s="128"/>
      <c r="IF35" s="128"/>
      <c r="IG35" s="128"/>
      <c r="IH35" s="128"/>
      <c r="II35" s="128"/>
      <c r="IJ35" s="128"/>
      <c r="IK35" s="128"/>
      <c r="IL35" s="128"/>
      <c r="IM35" s="128"/>
      <c r="IN35" s="128"/>
      <c r="IO35" s="128"/>
      <c r="IP35" s="128"/>
      <c r="IQ35" s="128"/>
      <c r="IR35" s="128"/>
      <c r="IS35" s="128"/>
      <c r="IT35" s="128"/>
      <c r="IU35" s="128"/>
      <c r="IV35" s="128"/>
      <c r="IW35" s="128"/>
      <c r="IX35" s="128"/>
      <c r="IY35" s="128"/>
      <c r="IZ35" s="128"/>
      <c r="JA35" s="128"/>
      <c r="JB35" s="128"/>
      <c r="JC35" s="128"/>
      <c r="JD35" s="128"/>
      <c r="JE35" s="128"/>
      <c r="JF35" s="128"/>
      <c r="JG35" s="128"/>
      <c r="JH35" s="128"/>
      <c r="JI35" s="128"/>
      <c r="JJ35" s="128"/>
      <c r="JK35" s="128"/>
      <c r="JL35" s="128"/>
      <c r="JM35" s="128"/>
      <c r="JN35" s="128"/>
      <c r="JO35" s="128"/>
      <c r="JP35" s="128"/>
      <c r="JQ35" s="128"/>
      <c r="JR35" s="128"/>
      <c r="JS35" s="128"/>
      <c r="JT35" s="128"/>
      <c r="JU35" s="128"/>
      <c r="JV35" s="128"/>
      <c r="JW35" s="128"/>
      <c r="JX35" s="128"/>
      <c r="JY35" s="128"/>
      <c r="JZ35" s="128"/>
      <c r="KA35" s="128"/>
      <c r="KB35" s="128"/>
      <c r="KC35" s="128"/>
      <c r="KD35" s="128"/>
      <c r="KE35" s="128"/>
      <c r="KF35" s="128"/>
      <c r="KG35" s="128"/>
      <c r="KH35" s="128"/>
      <c r="KI35" s="128"/>
      <c r="KJ35" s="128"/>
      <c r="KK35" s="128"/>
      <c r="KL35" s="128"/>
      <c r="KM35" s="128"/>
      <c r="KN35" s="128"/>
      <c r="KO35" s="128"/>
      <c r="KP35" s="128"/>
      <c r="KQ35" s="128"/>
      <c r="KR35" s="128"/>
      <c r="KS35" s="128"/>
      <c r="KT35" s="128"/>
      <c r="KU35" s="128"/>
      <c r="KV35" s="128"/>
      <c r="KW35" s="128"/>
      <c r="KX35" s="128"/>
      <c r="KY35" s="128"/>
      <c r="KZ35" s="128"/>
      <c r="LA35" s="128"/>
      <c r="LB35" s="128"/>
      <c r="LC35" s="128"/>
      <c r="LD35" s="128"/>
      <c r="LE35" s="128"/>
      <c r="LF35" s="128"/>
      <c r="LG35" s="128"/>
      <c r="LH35" s="128"/>
      <c r="LI35" s="128"/>
      <c r="LJ35" s="128"/>
      <c r="LK35" s="128"/>
      <c r="LL35" s="128"/>
      <c r="LM35" s="128"/>
      <c r="LN35" s="128"/>
      <c r="LO35" s="128"/>
      <c r="LP35" s="128"/>
      <c r="LQ35" s="128"/>
      <c r="LR35" s="128"/>
      <c r="LS35" s="128"/>
      <c r="LT35" s="128"/>
      <c r="LU35" s="128"/>
      <c r="LV35" s="128"/>
      <c r="LW35" s="128"/>
      <c r="LX35" s="128"/>
      <c r="LY35" s="128"/>
      <c r="LZ35" s="128"/>
      <c r="MA35" s="128"/>
      <c r="MB35" s="128"/>
      <c r="MC35" s="128"/>
      <c r="MD35" s="128"/>
      <c r="ME35" s="128"/>
      <c r="MF35" s="128"/>
      <c r="MG35" s="128"/>
      <c r="MH35" s="128"/>
      <c r="MI35" s="128"/>
      <c r="MJ35" s="128"/>
      <c r="MK35" s="128"/>
      <c r="ML35" s="128"/>
      <c r="MM35" s="128"/>
      <c r="MN35" s="128"/>
      <c r="MO35" s="128"/>
      <c r="MP35" s="128"/>
      <c r="MQ35" s="128"/>
      <c r="MR35" s="128"/>
      <c r="MS35" s="128"/>
      <c r="MT35" s="128"/>
      <c r="MU35" s="128"/>
      <c r="MV35" s="128"/>
      <c r="MW35" s="128"/>
      <c r="MX35" s="128"/>
      <c r="MY35" s="128"/>
      <c r="MZ35" s="128"/>
      <c r="NA35" s="128"/>
      <c r="NB35" s="128"/>
      <c r="NC35" s="128"/>
      <c r="ND35" s="128"/>
      <c r="NE35" s="128"/>
      <c r="NF35" s="128"/>
      <c r="NG35" s="128"/>
      <c r="NH35" s="128"/>
      <c r="NI35" s="128"/>
      <c r="NJ35" s="128"/>
      <c r="NK35" s="128"/>
      <c r="NL35" s="128"/>
      <c r="NM35" s="128"/>
      <c r="NN35" s="128"/>
      <c r="NO35" s="128"/>
      <c r="NP35" s="128"/>
      <c r="NQ35" s="128"/>
      <c r="NR35" s="128"/>
      <c r="NS35" s="128"/>
      <c r="NT35" s="128"/>
      <c r="NU35" s="128"/>
      <c r="NV35" s="128"/>
      <c r="NW35" s="128"/>
      <c r="NX35" s="128"/>
      <c r="NY35" s="128"/>
      <c r="NZ35" s="128"/>
      <c r="OA35" s="128"/>
      <c r="OB35" s="128"/>
      <c r="OC35" s="128"/>
      <c r="OD35" s="128"/>
      <c r="OE35" s="128"/>
      <c r="OF35" s="128"/>
      <c r="OG35" s="128"/>
      <c r="OH35" s="128"/>
      <c r="OI35" s="128"/>
      <c r="OJ35" s="128"/>
      <c r="OK35" s="128"/>
      <c r="OL35" s="128"/>
      <c r="OM35" s="128"/>
      <c r="ON35" s="128"/>
      <c r="OO35" s="128"/>
      <c r="OP35" s="128"/>
      <c r="OQ35" s="128"/>
      <c r="OR35" s="128"/>
      <c r="OS35" s="128"/>
      <c r="OT35" s="128"/>
      <c r="OU35" s="128"/>
      <c r="OV35" s="128"/>
      <c r="OW35" s="128"/>
      <c r="OX35" s="128"/>
      <c r="OY35" s="128"/>
      <c r="OZ35" s="128"/>
      <c r="PA35" s="128"/>
      <c r="PB35" s="128"/>
      <c r="PC35" s="128"/>
      <c r="PD35" s="128"/>
      <c r="PE35" s="128"/>
      <c r="PF35" s="128"/>
      <c r="PG35" s="128"/>
      <c r="PH35" s="128"/>
      <c r="PI35" s="128"/>
      <c r="PJ35" s="128"/>
      <c r="PK35" s="128"/>
      <c r="PL35" s="128"/>
      <c r="PM35" s="128"/>
      <c r="PN35" s="128"/>
      <c r="PO35" s="128"/>
      <c r="PP35" s="128"/>
      <c r="PQ35" s="128"/>
      <c r="PR35" s="128"/>
      <c r="PS35" s="128"/>
      <c r="PT35" s="128"/>
      <c r="PU35" s="128"/>
      <c r="PV35" s="128"/>
      <c r="PW35" s="128"/>
      <c r="PX35" s="128"/>
      <c r="PY35" s="128"/>
      <c r="PZ35" s="128"/>
      <c r="QA35" s="128"/>
      <c r="QB35" s="128"/>
      <c r="QC35" s="128"/>
      <c r="QD35" s="128"/>
      <c r="QE35" s="128"/>
      <c r="QF35" s="128"/>
      <c r="QG35" s="128"/>
      <c r="QH35" s="128"/>
      <c r="QI35" s="128"/>
      <c r="QJ35" s="128"/>
      <c r="QK35" s="128"/>
      <c r="QL35" s="128"/>
      <c r="QM35" s="128"/>
      <c r="QN35" s="128"/>
      <c r="QO35" s="128"/>
      <c r="QP35" s="128"/>
      <c r="QQ35" s="128"/>
      <c r="QR35" s="128"/>
      <c r="QS35" s="128"/>
      <c r="QT35" s="128"/>
      <c r="QU35" s="128"/>
      <c r="QV35" s="128"/>
      <c r="QW35" s="128"/>
      <c r="QX35" s="128"/>
      <c r="QY35" s="128"/>
      <c r="QZ35" s="128"/>
      <c r="RA35" s="128"/>
      <c r="RB35" s="128"/>
      <c r="RC35" s="128"/>
      <c r="RD35" s="128"/>
      <c r="RE35" s="128"/>
      <c r="RF35" s="128"/>
      <c r="RG35" s="128"/>
      <c r="RH35" s="128"/>
      <c r="RI35" s="128"/>
      <c r="RJ35" s="128"/>
      <c r="RK35" s="128"/>
      <c r="RL35" s="128"/>
      <c r="RM35" s="128"/>
      <c r="RN35" s="128"/>
      <c r="RO35" s="128"/>
      <c r="RP35" s="128"/>
      <c r="RQ35" s="128"/>
      <c r="RR35" s="128"/>
      <c r="RS35" s="128"/>
      <c r="RT35" s="128"/>
      <c r="RU35" s="128"/>
      <c r="RV35" s="128"/>
      <c r="RW35" s="128"/>
      <c r="RX35" s="128"/>
      <c r="RY35" s="128"/>
      <c r="RZ35" s="128"/>
      <c r="SA35" s="128"/>
      <c r="SB35" s="128"/>
      <c r="SC35" s="128"/>
      <c r="SD35" s="128"/>
      <c r="SE35" s="128"/>
      <c r="SF35" s="128"/>
      <c r="SG35" s="128"/>
      <c r="SH35" s="128"/>
      <c r="SI35" s="128"/>
      <c r="SJ35" s="128"/>
      <c r="SK35" s="128"/>
      <c r="SL35" s="128"/>
      <c r="SM35" s="128"/>
      <c r="SN35" s="128"/>
      <c r="SO35" s="128"/>
      <c r="SP35" s="128"/>
      <c r="SQ35" s="128"/>
      <c r="SR35" s="128"/>
      <c r="SS35" s="128"/>
      <c r="ST35" s="128"/>
      <c r="SU35" s="128"/>
      <c r="SV35" s="128"/>
      <c r="SW35" s="128"/>
      <c r="SX35" s="128"/>
      <c r="SY35" s="128"/>
      <c r="SZ35" s="128"/>
      <c r="TA35" s="128"/>
      <c r="TB35" s="128"/>
      <c r="TC35" s="128"/>
      <c r="TD35" s="128"/>
      <c r="TE35" s="128"/>
      <c r="TF35" s="128"/>
      <c r="TG35" s="128"/>
      <c r="TH35" s="128"/>
      <c r="TI35" s="128"/>
      <c r="TJ35" s="128"/>
      <c r="TK35" s="128"/>
      <c r="TL35" s="128"/>
      <c r="TM35" s="128"/>
      <c r="TN35" s="128"/>
      <c r="TO35" s="128"/>
      <c r="TP35" s="128"/>
      <c r="TQ35" s="128"/>
      <c r="TR35" s="128"/>
      <c r="TS35" s="128"/>
      <c r="TT35" s="128"/>
      <c r="TU35" s="128"/>
      <c r="TV35" s="128"/>
      <c r="TW35" s="128"/>
      <c r="TX35" s="128"/>
      <c r="TY35" s="128"/>
      <c r="TZ35" s="128"/>
      <c r="UA35" s="128"/>
      <c r="UB35" s="128"/>
      <c r="UC35" s="128"/>
      <c r="UD35" s="128"/>
      <c r="UE35" s="128"/>
      <c r="UF35" s="128"/>
      <c r="UG35" s="128"/>
      <c r="UH35" s="128"/>
      <c r="UI35" s="128"/>
      <c r="UJ35" s="128"/>
      <c r="UK35" s="128"/>
      <c r="UL35" s="128"/>
      <c r="UM35" s="128"/>
      <c r="UN35" s="128"/>
      <c r="UO35" s="128"/>
      <c r="UP35" s="128"/>
      <c r="UQ35" s="128"/>
      <c r="UR35" s="128"/>
      <c r="US35" s="128"/>
      <c r="UT35" s="128"/>
      <c r="UU35" s="128"/>
      <c r="UV35" s="128"/>
      <c r="UW35" s="128"/>
      <c r="UX35" s="128"/>
      <c r="UY35" s="128"/>
      <c r="UZ35" s="128"/>
      <c r="VA35" s="128"/>
      <c r="VB35" s="128"/>
      <c r="VC35" s="128"/>
      <c r="VD35" s="128"/>
      <c r="VE35" s="128"/>
      <c r="VF35" s="128"/>
      <c r="VG35" s="128"/>
      <c r="VH35" s="128"/>
      <c r="VI35" s="128"/>
      <c r="VJ35" s="128"/>
      <c r="VK35" s="128"/>
      <c r="VL35" s="128"/>
      <c r="VM35" s="128"/>
      <c r="VN35" s="128"/>
      <c r="VO35" s="128"/>
      <c r="VP35" s="128"/>
      <c r="VQ35" s="128"/>
      <c r="VR35" s="128"/>
      <c r="VS35" s="128"/>
      <c r="VT35" s="128"/>
      <c r="VU35" s="128"/>
      <c r="VV35" s="128"/>
      <c r="VW35" s="128"/>
      <c r="VX35" s="128"/>
      <c r="VY35" s="128"/>
      <c r="VZ35" s="128"/>
      <c r="WA35" s="128"/>
      <c r="WB35" s="128"/>
      <c r="WC35" s="128"/>
      <c r="WD35" s="128"/>
      <c r="WE35" s="128"/>
      <c r="WF35" s="128"/>
      <c r="WG35" s="128"/>
      <c r="WH35" s="128"/>
      <c r="WI35" s="128"/>
      <c r="WJ35" s="128"/>
      <c r="WK35" s="128"/>
      <c r="WL35" s="128"/>
      <c r="WM35" s="128"/>
      <c r="WN35" s="128"/>
      <c r="WO35" s="128"/>
      <c r="WP35" s="128"/>
      <c r="WQ35" s="128"/>
      <c r="WR35" s="128"/>
      <c r="WS35" s="128"/>
      <c r="WT35" s="128"/>
      <c r="WU35" s="128"/>
      <c r="WV35" s="128"/>
      <c r="WW35" s="128"/>
      <c r="WX35" s="128"/>
      <c r="WY35" s="128"/>
      <c r="WZ35" s="128"/>
      <c r="XA35" s="128"/>
      <c r="XB35" s="128"/>
      <c r="XC35" s="128"/>
      <c r="XD35" s="128"/>
      <c r="XE35" s="128"/>
      <c r="XF35" s="128"/>
      <c r="XG35" s="128"/>
      <c r="XH35" s="128"/>
      <c r="XI35" s="128"/>
      <c r="XJ35" s="128"/>
      <c r="XK35" s="128"/>
      <c r="XL35" s="128"/>
      <c r="XM35" s="128"/>
      <c r="XN35" s="128"/>
      <c r="XO35" s="128"/>
      <c r="XP35" s="128"/>
      <c r="XQ35" s="128"/>
      <c r="XR35" s="128"/>
      <c r="XS35" s="128"/>
      <c r="XT35" s="128"/>
      <c r="XU35" s="128"/>
      <c r="XV35" s="128"/>
      <c r="XW35" s="128"/>
      <c r="XX35" s="128"/>
      <c r="XY35" s="128"/>
      <c r="XZ35" s="128"/>
      <c r="YA35" s="128"/>
      <c r="YB35" s="128"/>
      <c r="YC35" s="128"/>
      <c r="YD35" s="128"/>
      <c r="YE35" s="128"/>
      <c r="YF35" s="128"/>
      <c r="YG35" s="128"/>
      <c r="YH35" s="128"/>
      <c r="YI35" s="128"/>
      <c r="YJ35" s="128"/>
      <c r="YK35" s="128"/>
      <c r="YL35" s="128"/>
      <c r="YM35" s="128"/>
      <c r="YN35" s="128"/>
      <c r="YO35" s="128"/>
      <c r="YP35" s="128"/>
      <c r="YQ35" s="128"/>
      <c r="YR35" s="128"/>
      <c r="YS35" s="128"/>
      <c r="YT35" s="128"/>
      <c r="YU35" s="128"/>
      <c r="YV35" s="128"/>
      <c r="YW35" s="128"/>
      <c r="YX35" s="128"/>
      <c r="YY35" s="128"/>
      <c r="YZ35" s="128"/>
      <c r="ZA35" s="128"/>
      <c r="ZB35" s="128"/>
      <c r="ZC35" s="128"/>
      <c r="ZD35" s="128"/>
      <c r="ZE35" s="128"/>
      <c r="ZF35" s="128"/>
      <c r="ZG35" s="128"/>
      <c r="ZH35" s="128"/>
      <c r="ZI35" s="128"/>
      <c r="ZJ35" s="128"/>
      <c r="ZK35" s="128"/>
      <c r="ZL35" s="128"/>
      <c r="ZM35" s="128"/>
      <c r="ZN35" s="128"/>
      <c r="ZO35" s="128"/>
      <c r="ZP35" s="128"/>
      <c r="ZQ35" s="128"/>
      <c r="ZR35" s="128"/>
      <c r="ZS35" s="128"/>
      <c r="ZT35" s="128"/>
      <c r="ZU35" s="128"/>
      <c r="ZV35" s="128"/>
      <c r="ZW35" s="128"/>
      <c r="ZX35" s="128"/>
      <c r="ZY35" s="128"/>
      <c r="ZZ35" s="128"/>
      <c r="AAA35" s="128"/>
      <c r="AAB35" s="128"/>
      <c r="AAC35" s="128"/>
      <c r="AAD35" s="128"/>
      <c r="AAE35" s="128"/>
      <c r="AAF35" s="128"/>
      <c r="AAG35" s="128"/>
      <c r="AAH35" s="128"/>
      <c r="AAI35" s="128"/>
      <c r="AAJ35" s="128"/>
      <c r="AAK35" s="128"/>
      <c r="AAL35" s="128"/>
      <c r="AAM35" s="128"/>
      <c r="AAN35" s="128"/>
      <c r="AAO35" s="128"/>
      <c r="AAP35" s="128"/>
      <c r="AAQ35" s="128"/>
      <c r="AAR35" s="128"/>
      <c r="AAS35" s="128"/>
      <c r="AAT35" s="128"/>
      <c r="AAU35" s="128"/>
      <c r="AAV35" s="128"/>
      <c r="AAW35" s="128"/>
      <c r="AAX35" s="128"/>
      <c r="AAY35" s="128"/>
      <c r="AAZ35" s="128"/>
      <c r="ABA35" s="128"/>
      <c r="ABB35" s="128"/>
      <c r="ABC35" s="128"/>
      <c r="ABD35" s="128"/>
      <c r="ABE35" s="128"/>
      <c r="ABF35" s="128"/>
      <c r="ABG35" s="128"/>
      <c r="ABH35" s="128"/>
      <c r="ABI35" s="128"/>
      <c r="ABJ35" s="128"/>
      <c r="ABK35" s="128"/>
      <c r="ABL35" s="128"/>
      <c r="ABM35" s="128"/>
      <c r="ABN35" s="128"/>
      <c r="ABO35" s="128"/>
      <c r="ABP35" s="128"/>
      <c r="ABQ35" s="128"/>
      <c r="ABR35" s="128"/>
      <c r="ABS35" s="128"/>
      <c r="ABT35" s="128"/>
      <c r="ABU35" s="128"/>
      <c r="ABV35" s="128"/>
      <c r="ABW35" s="128"/>
      <c r="ABX35" s="128"/>
      <c r="ABY35" s="128"/>
      <c r="ABZ35" s="128"/>
      <c r="ACA35" s="128"/>
      <c r="ACB35" s="128"/>
      <c r="ACC35" s="128"/>
      <c r="ACD35" s="128"/>
      <c r="ACE35" s="128"/>
      <c r="ACF35" s="128"/>
      <c r="ACG35" s="128"/>
      <c r="ACH35" s="128"/>
      <c r="ACI35" s="128"/>
      <c r="ACJ35" s="128"/>
      <c r="ACK35" s="128"/>
      <c r="ACL35" s="128"/>
      <c r="ACM35" s="128"/>
      <c r="ACN35" s="128"/>
      <c r="ACO35" s="128"/>
      <c r="ACP35" s="128"/>
      <c r="ACQ35" s="128"/>
      <c r="ACR35" s="128"/>
      <c r="ACS35" s="128"/>
      <c r="ACT35" s="128"/>
      <c r="ACU35" s="128"/>
      <c r="ACV35" s="128"/>
      <c r="ACW35" s="128"/>
      <c r="ACX35" s="128"/>
      <c r="ACY35" s="128"/>
      <c r="ACZ35" s="128"/>
      <c r="ADA35" s="128"/>
      <c r="ADB35" s="128"/>
      <c r="ADC35" s="128"/>
      <c r="ADD35" s="128"/>
      <c r="ADE35" s="128"/>
      <c r="ADF35" s="128"/>
      <c r="ADG35" s="128"/>
      <c r="ADH35" s="128"/>
      <c r="ADI35" s="128"/>
      <c r="ADJ35" s="128"/>
      <c r="ADK35" s="128"/>
      <c r="ADL35" s="128"/>
      <c r="ADM35" s="128"/>
      <c r="ADN35" s="128"/>
      <c r="ADO35" s="128"/>
      <c r="ADP35" s="128"/>
      <c r="ADQ35" s="128"/>
      <c r="ADR35" s="128"/>
      <c r="ADS35" s="128"/>
      <c r="ADT35" s="128"/>
      <c r="ADU35" s="128"/>
      <c r="ADV35" s="128"/>
      <c r="ADW35" s="128"/>
      <c r="ADX35" s="128"/>
      <c r="ADY35" s="128"/>
      <c r="ADZ35" s="128"/>
      <c r="AEA35" s="128"/>
      <c r="AEB35" s="128"/>
      <c r="AEC35" s="128"/>
      <c r="AED35" s="128"/>
      <c r="AEE35" s="128"/>
      <c r="AEF35" s="128"/>
      <c r="AEG35" s="128"/>
      <c r="AEH35" s="128"/>
      <c r="AEI35" s="128"/>
      <c r="AEJ35" s="128"/>
      <c r="AEK35" s="128"/>
      <c r="AEL35" s="128"/>
      <c r="AEM35" s="128"/>
      <c r="AEN35" s="128"/>
      <c r="AEO35" s="128"/>
      <c r="AEP35" s="128"/>
      <c r="AEQ35" s="128"/>
      <c r="AER35" s="128"/>
      <c r="AES35" s="128"/>
      <c r="AET35" s="128"/>
      <c r="AEU35" s="128"/>
      <c r="AEV35" s="128"/>
      <c r="AEW35" s="128"/>
      <c r="AEX35" s="128"/>
      <c r="AEY35" s="128"/>
      <c r="AEZ35" s="128"/>
      <c r="AFA35" s="128"/>
      <c r="AFB35" s="128"/>
      <c r="AFC35" s="128"/>
      <c r="AFD35" s="128"/>
      <c r="AFE35" s="128"/>
      <c r="AFF35" s="128"/>
      <c r="AFG35" s="128"/>
      <c r="AFH35" s="128"/>
      <c r="AFI35" s="128"/>
      <c r="AFJ35" s="128"/>
      <c r="AFK35" s="128"/>
      <c r="AFL35" s="128"/>
      <c r="AFM35" s="128"/>
      <c r="AFN35" s="128"/>
      <c r="AFO35" s="128"/>
      <c r="AFP35" s="128"/>
      <c r="AFQ35" s="128"/>
      <c r="AFR35" s="128"/>
      <c r="AFS35" s="128"/>
      <c r="AFT35" s="128"/>
      <c r="AFU35" s="128"/>
      <c r="AFV35" s="128"/>
      <c r="AFW35" s="128"/>
      <c r="AFX35" s="128"/>
      <c r="AFY35" s="128"/>
      <c r="AFZ35" s="128"/>
      <c r="AGA35" s="128"/>
      <c r="AGB35" s="128"/>
      <c r="AGC35" s="128"/>
      <c r="AGD35" s="128"/>
      <c r="AGE35" s="128"/>
      <c r="AGF35" s="128"/>
      <c r="AGG35" s="128"/>
      <c r="AGH35" s="128"/>
      <c r="AGI35" s="128"/>
      <c r="AGJ35" s="128"/>
      <c r="AGK35" s="128"/>
      <c r="AGL35" s="128"/>
      <c r="AGM35" s="128"/>
      <c r="AGN35" s="128"/>
      <c r="AGO35" s="128"/>
      <c r="AGP35" s="128"/>
      <c r="AGQ35" s="128"/>
      <c r="AGR35" s="128"/>
      <c r="AGS35" s="128"/>
      <c r="AGT35" s="128"/>
      <c r="AGU35" s="128"/>
      <c r="AGV35" s="128"/>
      <c r="AGW35" s="128"/>
      <c r="AGX35" s="128"/>
      <c r="AGY35" s="128"/>
      <c r="AGZ35" s="128"/>
      <c r="AHA35" s="128"/>
      <c r="AHB35" s="128"/>
      <c r="AHC35" s="128"/>
      <c r="AHD35" s="128"/>
      <c r="AHE35" s="128"/>
      <c r="AHF35" s="128"/>
      <c r="AHG35" s="128"/>
      <c r="AHH35" s="128"/>
      <c r="AHI35" s="128"/>
      <c r="AHJ35" s="128"/>
      <c r="AHK35" s="128"/>
      <c r="AHL35" s="128"/>
      <c r="AHM35" s="128"/>
      <c r="AHN35" s="128"/>
      <c r="AHO35" s="128"/>
      <c r="AHP35" s="128"/>
      <c r="AHQ35" s="128"/>
      <c r="AHR35" s="128"/>
      <c r="AHS35" s="128"/>
      <c r="AHT35" s="128"/>
      <c r="AHU35" s="128"/>
      <c r="AHV35" s="128"/>
      <c r="AHW35" s="128"/>
      <c r="AHX35" s="128"/>
      <c r="AHY35" s="128"/>
      <c r="AHZ35" s="128"/>
      <c r="AIA35" s="128"/>
      <c r="AIB35" s="128"/>
      <c r="AIC35" s="128"/>
      <c r="AID35" s="128"/>
      <c r="AIE35" s="128"/>
      <c r="AIF35" s="128"/>
      <c r="AIG35" s="128"/>
      <c r="AIH35" s="128"/>
      <c r="AII35" s="128"/>
      <c r="AIJ35" s="128"/>
      <c r="AIK35" s="128"/>
      <c r="AIL35" s="128"/>
      <c r="AIM35" s="128"/>
      <c r="AIN35" s="128"/>
      <c r="AIO35" s="128"/>
      <c r="AIP35" s="128"/>
      <c r="AIQ35" s="128"/>
      <c r="AIR35" s="128"/>
      <c r="AIS35" s="128"/>
      <c r="AIT35" s="128"/>
      <c r="AIU35" s="128"/>
      <c r="AIV35" s="128"/>
      <c r="AIW35" s="128"/>
      <c r="AIX35" s="128"/>
      <c r="AIY35" s="128"/>
      <c r="AIZ35" s="128"/>
      <c r="AJA35" s="128"/>
      <c r="AJB35" s="128"/>
      <c r="AJC35" s="128"/>
      <c r="AJD35" s="128"/>
      <c r="AJE35" s="128"/>
      <c r="AJF35" s="128"/>
      <c r="AJG35" s="128"/>
      <c r="AJH35" s="128"/>
      <c r="AJI35" s="128"/>
      <c r="AJJ35" s="128"/>
      <c r="AJK35" s="128"/>
      <c r="AJL35" s="128"/>
      <c r="AJM35" s="128"/>
      <c r="AJN35" s="128"/>
      <c r="AJO35" s="128"/>
      <c r="AJP35" s="128"/>
      <c r="AJQ35" s="128"/>
      <c r="AJR35" s="128"/>
      <c r="AJS35" s="128"/>
      <c r="AJT35" s="128"/>
      <c r="AJU35" s="128"/>
      <c r="AJV35" s="128"/>
      <c r="AJW35" s="128"/>
      <c r="AJX35" s="128"/>
      <c r="AJY35" s="128"/>
      <c r="AJZ35" s="128"/>
      <c r="AKA35" s="128"/>
      <c r="AKB35" s="128"/>
      <c r="AKC35" s="128"/>
      <c r="AKD35" s="128"/>
      <c r="AKE35" s="128"/>
      <c r="AKF35" s="128"/>
      <c r="AKG35" s="128"/>
      <c r="AKH35" s="128"/>
      <c r="AKI35" s="128"/>
      <c r="AKJ35" s="128"/>
      <c r="AKK35" s="128"/>
      <c r="AKL35" s="128"/>
      <c r="AKM35" s="128"/>
      <c r="AKN35" s="128"/>
      <c r="AKO35" s="128"/>
      <c r="AKP35" s="128"/>
      <c r="AKQ35" s="128"/>
      <c r="AKR35" s="128"/>
      <c r="AKS35" s="128"/>
      <c r="AKT35" s="128"/>
      <c r="AKU35" s="128"/>
      <c r="AKV35" s="128"/>
      <c r="AKW35" s="128"/>
      <c r="AKX35" s="128"/>
      <c r="AKY35" s="128"/>
      <c r="AKZ35" s="128"/>
      <c r="ALA35" s="128"/>
      <c r="ALB35" s="128"/>
      <c r="ALC35" s="128"/>
      <c r="ALD35" s="128"/>
      <c r="ALE35" s="128"/>
      <c r="ALF35" s="128"/>
      <c r="ALG35" s="128"/>
      <c r="ALH35" s="128"/>
      <c r="ALI35" s="128"/>
      <c r="ALJ35" s="128"/>
      <c r="ALK35" s="128"/>
      <c r="ALL35" s="128"/>
      <c r="ALM35" s="128"/>
      <c r="ALN35" s="128"/>
      <c r="ALO35" s="128"/>
      <c r="ALP35" s="128"/>
      <c r="ALQ35" s="128"/>
      <c r="ALR35" s="128"/>
      <c r="ALS35" s="128"/>
      <c r="ALT35" s="128"/>
      <c r="ALU35" s="128"/>
      <c r="ALV35" s="128"/>
      <c r="ALW35" s="128"/>
      <c r="ALX35" s="128"/>
      <c r="ALY35" s="128"/>
      <c r="ALZ35" s="128"/>
      <c r="AMA35" s="128"/>
      <c r="AMB35" s="128"/>
      <c r="AMC35" s="128"/>
      <c r="AMD35" s="128"/>
      <c r="AME35" s="128"/>
      <c r="AMF35" s="128"/>
      <c r="AMG35" s="128"/>
      <c r="AMH35" s="128"/>
      <c r="AMI35" s="128"/>
      <c r="AMJ35" s="128"/>
      <c r="AMK35" s="128"/>
      <c r="AML35" s="128"/>
      <c r="AMM35" s="128"/>
      <c r="AMN35" s="128"/>
      <c r="AMO35" s="128"/>
      <c r="AMP35" s="128"/>
      <c r="AMQ35" s="128"/>
      <c r="AMR35" s="128"/>
      <c r="AMS35" s="128"/>
      <c r="AMT35" s="128"/>
      <c r="AMU35" s="128"/>
      <c r="AMV35" s="128"/>
      <c r="AMW35" s="128"/>
      <c r="AMX35" s="128"/>
      <c r="AMY35" s="128"/>
      <c r="AMZ35" s="128"/>
      <c r="ANA35" s="128"/>
      <c r="ANB35" s="128"/>
      <c r="ANC35" s="128"/>
      <c r="AND35" s="128"/>
      <c r="ANE35" s="128"/>
      <c r="ANF35" s="128"/>
      <c r="ANG35" s="128"/>
      <c r="ANH35" s="128"/>
      <c r="ANI35" s="128"/>
      <c r="ANJ35" s="128"/>
      <c r="ANK35" s="128"/>
      <c r="ANL35" s="128"/>
      <c r="ANM35" s="128"/>
      <c r="ANN35" s="128"/>
      <c r="ANO35" s="128"/>
      <c r="ANP35" s="128"/>
      <c r="ANQ35" s="128"/>
      <c r="ANR35" s="128"/>
      <c r="ANS35" s="128"/>
      <c r="ANT35" s="128"/>
      <c r="ANU35" s="128"/>
      <c r="ANV35" s="128"/>
      <c r="ANW35" s="128"/>
      <c r="ANX35" s="128"/>
      <c r="ANY35" s="128"/>
      <c r="ANZ35" s="128"/>
      <c r="AOA35" s="128"/>
      <c r="AOB35" s="128"/>
      <c r="AOC35" s="128"/>
      <c r="AOD35" s="128"/>
      <c r="AOE35" s="128"/>
      <c r="AOF35" s="128"/>
      <c r="AOG35" s="128"/>
      <c r="AOH35" s="128"/>
      <c r="AOI35" s="128"/>
      <c r="AOJ35" s="128"/>
      <c r="AOK35" s="128"/>
      <c r="AOL35" s="128"/>
      <c r="AOM35" s="128"/>
      <c r="AON35" s="128"/>
      <c r="AOO35" s="128"/>
      <c r="AOP35" s="128"/>
      <c r="AOQ35" s="128"/>
      <c r="AOR35" s="128"/>
      <c r="AOS35" s="128"/>
      <c r="AOT35" s="128"/>
      <c r="AOU35" s="128"/>
      <c r="AOV35" s="128"/>
      <c r="AOW35" s="128"/>
      <c r="AOX35" s="128"/>
      <c r="AOY35" s="128"/>
      <c r="AOZ35" s="128"/>
      <c r="APA35" s="128"/>
      <c r="APB35" s="128"/>
      <c r="APC35" s="128"/>
      <c r="APD35" s="128"/>
      <c r="APE35" s="128"/>
      <c r="APF35" s="128"/>
      <c r="APG35" s="128"/>
      <c r="APH35" s="128"/>
      <c r="API35" s="128"/>
      <c r="APJ35" s="128"/>
      <c r="APK35" s="128"/>
      <c r="APL35" s="128"/>
      <c r="APM35" s="128"/>
      <c r="APN35" s="128"/>
      <c r="APO35" s="128"/>
      <c r="APP35" s="128"/>
      <c r="APQ35" s="128"/>
      <c r="APR35" s="128"/>
      <c r="APS35" s="128"/>
      <c r="APT35" s="128"/>
      <c r="APU35" s="128"/>
      <c r="APV35" s="128"/>
      <c r="APW35" s="128"/>
      <c r="APX35" s="128"/>
      <c r="APY35" s="128"/>
      <c r="APZ35" s="128"/>
      <c r="AQA35" s="128"/>
      <c r="AQB35" s="128"/>
      <c r="AQC35" s="128"/>
      <c r="AQD35" s="128"/>
      <c r="AQE35" s="128"/>
      <c r="AQF35" s="128"/>
      <c r="AQG35" s="128"/>
      <c r="AQH35" s="128"/>
      <c r="AQI35" s="128"/>
      <c r="AQJ35" s="128"/>
      <c r="AQK35" s="128"/>
      <c r="AQL35" s="128"/>
      <c r="AQM35" s="128"/>
      <c r="AQN35" s="128"/>
      <c r="AQO35" s="128"/>
      <c r="AQP35" s="128"/>
      <c r="AQQ35" s="128"/>
      <c r="AQR35" s="128"/>
      <c r="AQS35" s="128"/>
      <c r="AQT35" s="128"/>
      <c r="AQU35" s="128"/>
      <c r="AQV35" s="128"/>
      <c r="AQW35" s="128"/>
      <c r="AQX35" s="128"/>
      <c r="AQY35" s="128"/>
      <c r="AQZ35" s="128"/>
      <c r="ARA35" s="128"/>
      <c r="ARB35" s="128"/>
      <c r="ARC35" s="128"/>
      <c r="ARD35" s="128"/>
      <c r="ARE35" s="128"/>
      <c r="ARF35" s="128"/>
      <c r="ARG35" s="128"/>
      <c r="ARH35" s="128"/>
      <c r="ARI35" s="128"/>
      <c r="ARJ35" s="128"/>
      <c r="ARK35" s="128"/>
      <c r="ARL35" s="128"/>
      <c r="ARM35" s="128"/>
      <c r="ARN35" s="128"/>
      <c r="ARO35" s="128"/>
      <c r="ARP35" s="128"/>
      <c r="ARQ35" s="128"/>
      <c r="ARR35" s="128"/>
      <c r="ARS35" s="128"/>
      <c r="ART35" s="128"/>
      <c r="ARU35" s="128"/>
      <c r="ARV35" s="128"/>
      <c r="ARW35" s="128"/>
      <c r="ARX35" s="128"/>
      <c r="ARY35" s="128"/>
      <c r="ARZ35" s="128"/>
      <c r="ASA35" s="128"/>
      <c r="ASB35" s="128"/>
      <c r="ASC35" s="128"/>
      <c r="ASD35" s="128"/>
      <c r="ASE35" s="128"/>
      <c r="ASF35" s="128"/>
      <c r="ASG35" s="128"/>
      <c r="ASH35" s="128"/>
      <c r="ASI35" s="128"/>
      <c r="ASJ35" s="128"/>
      <c r="ASK35" s="128"/>
      <c r="ASL35" s="128"/>
      <c r="ASM35" s="128"/>
      <c r="ASN35" s="128"/>
      <c r="ASO35" s="128"/>
      <c r="ASP35" s="128"/>
      <c r="ASQ35" s="128"/>
      <c r="ASR35" s="128"/>
      <c r="ASS35" s="128"/>
      <c r="AST35" s="128"/>
      <c r="ASU35" s="128"/>
      <c r="ASV35" s="128"/>
      <c r="ASW35" s="128"/>
      <c r="ASX35" s="128"/>
      <c r="ASY35" s="128"/>
      <c r="ASZ35" s="128"/>
      <c r="ATA35" s="128"/>
      <c r="ATB35" s="128"/>
      <c r="ATC35" s="128"/>
      <c r="ATD35" s="128"/>
      <c r="ATE35" s="128"/>
      <c r="ATF35" s="128"/>
      <c r="ATG35" s="128"/>
      <c r="ATH35" s="128"/>
      <c r="ATI35" s="128"/>
      <c r="ATJ35" s="128"/>
      <c r="ATK35" s="128"/>
      <c r="ATL35" s="128"/>
      <c r="ATM35" s="128"/>
      <c r="ATN35" s="128"/>
      <c r="ATO35" s="128"/>
      <c r="ATP35" s="128"/>
      <c r="ATQ35" s="128"/>
      <c r="ATR35" s="128"/>
      <c r="ATS35" s="128"/>
      <c r="ATT35" s="128"/>
      <c r="ATU35" s="128"/>
      <c r="ATV35" s="128"/>
      <c r="ATW35" s="128"/>
      <c r="ATX35" s="128"/>
      <c r="ATY35" s="128"/>
      <c r="ATZ35" s="128"/>
      <c r="AUA35" s="128"/>
      <c r="AUB35" s="128"/>
      <c r="AUC35" s="128"/>
      <c r="AUD35" s="128"/>
      <c r="AUE35" s="128"/>
      <c r="AUF35" s="128"/>
      <c r="AUG35" s="128"/>
      <c r="AUH35" s="128"/>
      <c r="AUI35" s="128"/>
      <c r="AUJ35" s="128"/>
      <c r="AUK35" s="128"/>
      <c r="AUL35" s="128"/>
      <c r="AUM35" s="128"/>
      <c r="AUN35" s="128"/>
      <c r="AUO35" s="128"/>
      <c r="AUP35" s="128"/>
      <c r="AUQ35" s="128"/>
      <c r="AUR35" s="128"/>
      <c r="AUS35" s="128"/>
      <c r="AUT35" s="128"/>
      <c r="AUU35" s="128"/>
      <c r="AUV35" s="128"/>
      <c r="AUW35" s="128"/>
      <c r="AUX35" s="128"/>
      <c r="AUY35" s="128"/>
      <c r="AUZ35" s="128"/>
      <c r="AVA35" s="128"/>
      <c r="AVB35" s="128"/>
      <c r="AVC35" s="128"/>
      <c r="AVD35" s="128"/>
      <c r="AVE35" s="128"/>
      <c r="AVF35" s="128"/>
      <c r="AVG35" s="128"/>
      <c r="AVH35" s="128"/>
      <c r="AVI35" s="128"/>
      <c r="AVJ35" s="128"/>
      <c r="AVK35" s="128"/>
      <c r="AVL35" s="128"/>
      <c r="AVM35" s="128"/>
      <c r="AVN35" s="128"/>
      <c r="AVO35" s="128"/>
      <c r="AVP35" s="128"/>
      <c r="AVQ35" s="128"/>
      <c r="AVR35" s="128"/>
      <c r="AVS35" s="128"/>
      <c r="AVT35" s="128"/>
      <c r="AVU35" s="128"/>
      <c r="AVV35" s="128"/>
      <c r="AVW35" s="128"/>
      <c r="AVX35" s="128"/>
      <c r="AVY35" s="128"/>
      <c r="AVZ35" s="128"/>
      <c r="AWA35" s="128"/>
      <c r="AWB35" s="128"/>
      <c r="AWC35" s="128"/>
      <c r="AWD35" s="128"/>
      <c r="AWE35" s="128"/>
      <c r="AWF35" s="128"/>
      <c r="AWG35" s="128"/>
      <c r="AWH35" s="128"/>
      <c r="AWI35" s="128"/>
      <c r="AWJ35" s="128"/>
      <c r="AWK35" s="128"/>
      <c r="AWL35" s="128"/>
      <c r="AWM35" s="128"/>
      <c r="AWN35" s="128"/>
      <c r="AWO35" s="128"/>
      <c r="AWP35" s="128"/>
      <c r="AWQ35" s="128"/>
      <c r="AWR35" s="128"/>
      <c r="AWS35" s="128"/>
      <c r="AWT35" s="128"/>
      <c r="AWU35" s="128"/>
      <c r="AWV35" s="128"/>
      <c r="AWW35" s="128"/>
      <c r="AWX35" s="128"/>
      <c r="AWY35" s="128"/>
      <c r="AWZ35" s="128"/>
      <c r="AXA35" s="128"/>
      <c r="AXB35" s="128"/>
      <c r="AXC35" s="128"/>
      <c r="AXD35" s="128"/>
      <c r="AXE35" s="128"/>
      <c r="AXF35" s="128"/>
      <c r="AXG35" s="128"/>
      <c r="AXH35" s="128"/>
      <c r="AXI35" s="128"/>
      <c r="AXJ35" s="128"/>
      <c r="AXK35" s="128"/>
      <c r="AXL35" s="128"/>
      <c r="AXM35" s="128"/>
      <c r="AXN35" s="128"/>
      <c r="AXO35" s="128"/>
      <c r="AXP35" s="128"/>
      <c r="AXQ35" s="128"/>
      <c r="AXR35" s="128"/>
      <c r="AXS35" s="128"/>
      <c r="AXT35" s="128"/>
      <c r="AXU35" s="128"/>
      <c r="AXV35" s="128"/>
      <c r="AXW35" s="128"/>
      <c r="AXX35" s="128"/>
      <c r="AXY35" s="128"/>
      <c r="AXZ35" s="128"/>
      <c r="AYA35" s="128"/>
      <c r="AYB35" s="128"/>
      <c r="AYC35" s="128"/>
      <c r="AYD35" s="128"/>
      <c r="AYE35" s="128"/>
      <c r="AYF35" s="128"/>
      <c r="AYG35" s="128"/>
      <c r="AYH35" s="128"/>
      <c r="AYI35" s="128"/>
      <c r="AYJ35" s="128"/>
      <c r="AYK35" s="128"/>
      <c r="AYL35" s="128"/>
      <c r="AYM35" s="128"/>
      <c r="AYN35" s="128"/>
      <c r="AYO35" s="128"/>
      <c r="AYP35" s="128"/>
      <c r="AYQ35" s="128"/>
      <c r="AYR35" s="128"/>
      <c r="AYS35" s="128"/>
      <c r="AYT35" s="128"/>
      <c r="AYU35" s="128"/>
      <c r="AYV35" s="128"/>
      <c r="AYW35" s="128"/>
      <c r="AYX35" s="128"/>
      <c r="AYY35" s="128"/>
      <c r="AYZ35" s="128"/>
      <c r="AZA35" s="128"/>
      <c r="AZB35" s="128"/>
      <c r="AZC35" s="128"/>
      <c r="AZD35" s="128"/>
      <c r="AZE35" s="128"/>
      <c r="AZF35" s="128"/>
      <c r="AZG35" s="128"/>
      <c r="AZH35" s="128"/>
      <c r="AZI35" s="128"/>
      <c r="AZJ35" s="128"/>
      <c r="AZK35" s="128"/>
      <c r="AZL35" s="128"/>
      <c r="AZM35" s="128"/>
      <c r="AZN35" s="128"/>
      <c r="AZO35" s="128"/>
      <c r="AZP35" s="128"/>
      <c r="AZQ35" s="128"/>
      <c r="AZR35" s="128"/>
      <c r="AZS35" s="128"/>
      <c r="AZT35" s="128"/>
      <c r="AZU35" s="128"/>
      <c r="AZV35" s="128"/>
      <c r="AZW35" s="128"/>
      <c r="AZX35" s="128"/>
      <c r="AZY35" s="128"/>
      <c r="AZZ35" s="128"/>
      <c r="BAA35" s="128"/>
      <c r="BAB35" s="128"/>
      <c r="BAC35" s="128"/>
      <c r="BAD35" s="128"/>
      <c r="BAE35" s="128"/>
      <c r="BAF35" s="128"/>
      <c r="BAG35" s="128"/>
      <c r="BAH35" s="128"/>
      <c r="BAI35" s="128"/>
      <c r="BAJ35" s="128"/>
      <c r="BAK35" s="128"/>
      <c r="BAL35" s="128"/>
      <c r="BAM35" s="128"/>
      <c r="BAN35" s="128"/>
      <c r="BAO35" s="128"/>
      <c r="BAP35" s="128"/>
      <c r="BAQ35" s="128"/>
      <c r="BAR35" s="128"/>
      <c r="BAS35" s="128"/>
      <c r="BAT35" s="128"/>
      <c r="BAU35" s="128"/>
      <c r="BAV35" s="128"/>
      <c r="BAW35" s="128"/>
      <c r="BAX35" s="128"/>
      <c r="BAY35" s="128"/>
      <c r="BAZ35" s="128"/>
      <c r="BBA35" s="128"/>
      <c r="BBB35" s="128"/>
      <c r="BBC35" s="128"/>
      <c r="BBD35" s="128"/>
      <c r="BBE35" s="128"/>
      <c r="BBF35" s="128"/>
      <c r="BBG35" s="128"/>
      <c r="BBH35" s="128"/>
      <c r="BBI35" s="128"/>
      <c r="BBJ35" s="128"/>
      <c r="BBK35" s="128"/>
      <c r="BBL35" s="128"/>
      <c r="BBM35" s="128"/>
      <c r="BBN35" s="128"/>
      <c r="BBO35" s="128"/>
      <c r="BBP35" s="128"/>
      <c r="BBQ35" s="128"/>
      <c r="BBR35" s="128"/>
      <c r="BBS35" s="128"/>
      <c r="BBT35" s="128"/>
      <c r="BBU35" s="128"/>
      <c r="BBV35" s="128"/>
      <c r="BBW35" s="128"/>
      <c r="BBX35" s="128"/>
      <c r="BBY35" s="128"/>
      <c r="BBZ35" s="128"/>
      <c r="BCA35" s="128"/>
      <c r="BCB35" s="128"/>
      <c r="BCC35" s="128"/>
      <c r="BCD35" s="128"/>
      <c r="BCE35" s="128"/>
      <c r="BCF35" s="128"/>
      <c r="BCG35" s="128"/>
      <c r="BCH35" s="128"/>
      <c r="BCI35" s="128"/>
      <c r="BCJ35" s="128"/>
      <c r="BCK35" s="128"/>
      <c r="BCL35" s="128"/>
      <c r="BCM35" s="128"/>
      <c r="BCN35" s="128"/>
      <c r="BCO35" s="128"/>
      <c r="BCP35" s="128"/>
      <c r="BCQ35" s="128"/>
      <c r="BCR35" s="128"/>
      <c r="BCS35" s="128"/>
      <c r="BCT35" s="128"/>
      <c r="BCU35" s="128"/>
      <c r="BCV35" s="128"/>
      <c r="BCW35" s="128"/>
      <c r="BCX35" s="128"/>
      <c r="BCY35" s="128"/>
      <c r="BCZ35" s="128"/>
      <c r="BDA35" s="128"/>
      <c r="BDB35" s="128"/>
      <c r="BDC35" s="128"/>
      <c r="BDD35" s="128"/>
      <c r="BDE35" s="128"/>
      <c r="BDF35" s="128"/>
      <c r="BDG35" s="128"/>
      <c r="BDH35" s="128"/>
      <c r="BDI35" s="128"/>
      <c r="BDJ35" s="128"/>
      <c r="BDK35" s="128"/>
      <c r="BDL35" s="128"/>
      <c r="BDM35" s="128"/>
      <c r="BDN35" s="128"/>
      <c r="BDO35" s="128"/>
      <c r="BDP35" s="128"/>
      <c r="BDQ35" s="128"/>
      <c r="BDR35" s="128"/>
      <c r="BDS35" s="128"/>
      <c r="BDT35" s="128"/>
      <c r="BDU35" s="128"/>
      <c r="BDV35" s="128"/>
      <c r="BDW35" s="128"/>
      <c r="BDX35" s="128"/>
      <c r="BDY35" s="128"/>
      <c r="BDZ35" s="128"/>
      <c r="BEA35" s="128"/>
      <c r="BEB35" s="128"/>
      <c r="BEC35" s="128"/>
      <c r="BED35" s="128"/>
      <c r="BEE35" s="128"/>
      <c r="BEF35" s="128"/>
      <c r="BEG35" s="128"/>
      <c r="BEH35" s="128"/>
      <c r="BEI35" s="128"/>
      <c r="BEJ35" s="128"/>
      <c r="BEK35" s="128"/>
      <c r="BEL35" s="128"/>
      <c r="BEM35" s="128"/>
      <c r="BEN35" s="128"/>
      <c r="BEO35" s="128"/>
      <c r="BEP35" s="128"/>
      <c r="BEQ35" s="128"/>
      <c r="BER35" s="128"/>
      <c r="BES35" s="128"/>
      <c r="BET35" s="128"/>
      <c r="BEU35" s="128"/>
      <c r="BEV35" s="128"/>
      <c r="BEW35" s="128"/>
      <c r="BEX35" s="128"/>
      <c r="BEY35" s="128"/>
      <c r="BEZ35" s="128"/>
      <c r="BFA35" s="128"/>
      <c r="BFB35" s="128"/>
      <c r="BFC35" s="128"/>
      <c r="BFD35" s="128"/>
      <c r="BFE35" s="128"/>
      <c r="BFF35" s="128"/>
      <c r="BFG35" s="128"/>
      <c r="BFH35" s="128"/>
      <c r="BFI35" s="128"/>
      <c r="BFJ35" s="128"/>
      <c r="BFK35" s="128"/>
      <c r="BFL35" s="128"/>
      <c r="BFM35" s="128"/>
      <c r="BFN35" s="128"/>
      <c r="BFO35" s="128"/>
      <c r="BFP35" s="128"/>
      <c r="BFQ35" s="128"/>
      <c r="BFR35" s="128"/>
      <c r="BFS35" s="128"/>
      <c r="BFT35" s="128"/>
      <c r="BFU35" s="128"/>
      <c r="BFV35" s="128"/>
      <c r="BFW35" s="128"/>
      <c r="BFX35" s="128"/>
      <c r="BFY35" s="128"/>
      <c r="BFZ35" s="128"/>
      <c r="BGA35" s="128"/>
      <c r="BGB35" s="128"/>
      <c r="BGC35" s="128"/>
      <c r="BGD35" s="128"/>
      <c r="BGE35" s="128"/>
      <c r="BGF35" s="128"/>
      <c r="BGG35" s="128"/>
      <c r="BGH35" s="128"/>
      <c r="BGI35" s="128"/>
      <c r="BGJ35" s="128"/>
      <c r="BGK35" s="128"/>
      <c r="BGL35" s="128"/>
      <c r="BGM35" s="128"/>
      <c r="BGN35" s="128"/>
      <c r="BGO35" s="128"/>
      <c r="BGP35" s="128"/>
      <c r="BGQ35" s="128"/>
      <c r="BGR35" s="128"/>
      <c r="BGS35" s="128"/>
      <c r="BGT35" s="128"/>
      <c r="BGU35" s="128"/>
      <c r="BGV35" s="128"/>
      <c r="BGW35" s="128"/>
      <c r="BGX35" s="128"/>
      <c r="BGY35" s="128"/>
      <c r="BGZ35" s="128"/>
      <c r="BHA35" s="128"/>
      <c r="BHB35" s="128"/>
      <c r="BHC35" s="128"/>
      <c r="BHD35" s="128"/>
      <c r="BHE35" s="128"/>
      <c r="BHF35" s="128"/>
      <c r="BHG35" s="128"/>
      <c r="BHH35" s="128"/>
      <c r="BHI35" s="128"/>
      <c r="BHJ35" s="128"/>
      <c r="BHK35" s="128"/>
      <c r="BHL35" s="128"/>
      <c r="BHM35" s="128"/>
      <c r="BHN35" s="128"/>
      <c r="BHO35" s="128"/>
      <c r="BHP35" s="128"/>
      <c r="BHQ35" s="128"/>
      <c r="BHR35" s="128"/>
      <c r="BHS35" s="128"/>
      <c r="BHT35" s="128"/>
      <c r="BHU35" s="128"/>
      <c r="BHV35" s="128"/>
      <c r="BHW35" s="128"/>
      <c r="BHX35" s="128"/>
      <c r="BHY35" s="128"/>
      <c r="BHZ35" s="128"/>
      <c r="BIA35" s="128"/>
      <c r="BIB35" s="128"/>
      <c r="BIC35" s="128"/>
      <c r="BID35" s="128"/>
      <c r="BIE35" s="128"/>
      <c r="BIF35" s="128"/>
      <c r="BIG35" s="128"/>
      <c r="BIH35" s="128"/>
      <c r="BII35" s="128"/>
      <c r="BIJ35" s="128"/>
      <c r="BIK35" s="128"/>
      <c r="BIL35" s="128"/>
      <c r="BIM35" s="128"/>
      <c r="BIN35" s="128"/>
      <c r="BIO35" s="128"/>
      <c r="BIP35" s="128"/>
      <c r="BIQ35" s="128"/>
      <c r="BIR35" s="128"/>
      <c r="BIS35" s="128"/>
      <c r="BIT35" s="128"/>
      <c r="BIU35" s="128"/>
      <c r="BIV35" s="128"/>
      <c r="BIW35" s="128"/>
      <c r="BIX35" s="128"/>
      <c r="BIY35" s="128"/>
      <c r="BIZ35" s="128"/>
      <c r="BJA35" s="128"/>
      <c r="BJB35" s="128"/>
      <c r="BJC35" s="128"/>
      <c r="BJD35" s="128"/>
      <c r="BJE35" s="128"/>
      <c r="BJF35" s="128"/>
      <c r="BJG35" s="128"/>
      <c r="BJH35" s="128"/>
      <c r="BJI35" s="128"/>
      <c r="BJJ35" s="128"/>
      <c r="BJK35" s="128"/>
      <c r="BJL35" s="128"/>
      <c r="BJM35" s="128"/>
      <c r="BJN35" s="128"/>
      <c r="BJO35" s="128"/>
      <c r="BJP35" s="128"/>
      <c r="BJQ35" s="128"/>
      <c r="BJR35" s="128"/>
      <c r="BJS35" s="128"/>
      <c r="BJT35" s="128"/>
      <c r="BJU35" s="128"/>
      <c r="BJV35" s="128"/>
      <c r="BJW35" s="128"/>
      <c r="BJX35" s="128"/>
      <c r="BJY35" s="128"/>
      <c r="BJZ35" s="128"/>
      <c r="BKA35" s="128"/>
      <c r="BKB35" s="128"/>
      <c r="BKC35" s="128"/>
      <c r="BKD35" s="128"/>
      <c r="BKE35" s="128"/>
      <c r="BKF35" s="128"/>
      <c r="BKG35" s="128"/>
      <c r="BKH35" s="128"/>
      <c r="BKI35" s="128"/>
      <c r="BKJ35" s="128"/>
      <c r="BKK35" s="128"/>
      <c r="BKL35" s="128"/>
      <c r="BKM35" s="128"/>
      <c r="BKN35" s="128"/>
      <c r="BKO35" s="128"/>
      <c r="BKP35" s="128"/>
      <c r="BKQ35" s="128"/>
      <c r="BKR35" s="128"/>
      <c r="BKS35" s="128"/>
      <c r="BKT35" s="128"/>
      <c r="BKU35" s="128"/>
      <c r="BKV35" s="128"/>
      <c r="BKW35" s="128"/>
      <c r="BKX35" s="128"/>
      <c r="BKY35" s="128"/>
      <c r="BKZ35" s="128"/>
      <c r="BLA35" s="128"/>
      <c r="BLB35" s="128"/>
      <c r="BLC35" s="128"/>
      <c r="BLD35" s="128"/>
      <c r="BLE35" s="128"/>
      <c r="BLF35" s="128"/>
      <c r="BLG35" s="128"/>
      <c r="BLH35" s="128"/>
      <c r="BLI35" s="128"/>
      <c r="BLJ35" s="128"/>
      <c r="BLK35" s="128"/>
      <c r="BLL35" s="128"/>
      <c r="BLM35" s="128"/>
      <c r="BLN35" s="128"/>
      <c r="BLO35" s="128"/>
      <c r="BLP35" s="128"/>
      <c r="BLQ35" s="128"/>
      <c r="BLR35" s="128"/>
      <c r="BLS35" s="128"/>
      <c r="BLT35" s="128"/>
      <c r="BLU35" s="128"/>
      <c r="BLV35" s="128"/>
      <c r="BLW35" s="128"/>
      <c r="BLX35" s="128"/>
      <c r="BLY35" s="128"/>
      <c r="BLZ35" s="128"/>
      <c r="BMA35" s="128"/>
      <c r="BMB35" s="128"/>
      <c r="BMC35" s="128"/>
      <c r="BMD35" s="128"/>
      <c r="BME35" s="128"/>
      <c r="BMF35" s="128"/>
      <c r="BMG35" s="128"/>
      <c r="BMH35" s="128"/>
      <c r="BMI35" s="128"/>
      <c r="BMJ35" s="128"/>
      <c r="BMK35" s="128"/>
      <c r="BML35" s="128"/>
      <c r="BMM35" s="128"/>
      <c r="BMN35" s="128"/>
      <c r="BMO35" s="128"/>
      <c r="BMP35" s="128"/>
      <c r="BMQ35" s="128"/>
      <c r="BMR35" s="128"/>
      <c r="BMS35" s="128"/>
      <c r="BMT35" s="128"/>
      <c r="BMU35" s="128"/>
      <c r="BMV35" s="128"/>
      <c r="BMW35" s="128"/>
      <c r="BMX35" s="128"/>
      <c r="BMY35" s="128"/>
      <c r="BMZ35" s="128"/>
      <c r="BNA35" s="128"/>
      <c r="BNB35" s="128"/>
      <c r="BNC35" s="128"/>
      <c r="BND35" s="128"/>
      <c r="BNE35" s="128"/>
      <c r="BNF35" s="128"/>
      <c r="BNG35" s="128"/>
      <c r="BNH35" s="128"/>
      <c r="BNI35" s="128"/>
      <c r="BNJ35" s="128"/>
      <c r="BNK35" s="128"/>
      <c r="BNL35" s="128"/>
      <c r="BNM35" s="128"/>
      <c r="BNN35" s="128"/>
      <c r="BNO35" s="128"/>
      <c r="BNP35" s="128"/>
      <c r="BNQ35" s="128"/>
      <c r="BNR35" s="128"/>
      <c r="BNS35" s="128"/>
      <c r="BNT35" s="128"/>
      <c r="BNU35" s="128"/>
      <c r="BNV35" s="128"/>
      <c r="BNW35" s="128"/>
      <c r="BNX35" s="128"/>
      <c r="BNY35" s="128"/>
      <c r="BNZ35" s="128"/>
      <c r="BOA35" s="128"/>
      <c r="BOB35" s="128"/>
      <c r="BOC35" s="128"/>
      <c r="BOD35" s="128"/>
      <c r="BOE35" s="128"/>
      <c r="BOF35" s="128"/>
      <c r="BOG35" s="128"/>
      <c r="BOH35" s="128"/>
      <c r="BOI35" s="128"/>
      <c r="BOJ35" s="128"/>
      <c r="BOK35" s="128"/>
      <c r="BOL35" s="128"/>
      <c r="BOM35" s="128"/>
      <c r="BON35" s="128"/>
      <c r="BOO35" s="128"/>
      <c r="BOP35" s="128"/>
      <c r="BOQ35" s="128"/>
      <c r="BOR35" s="128"/>
      <c r="BOS35" s="128"/>
      <c r="BOT35" s="128"/>
      <c r="BOU35" s="128"/>
      <c r="BOV35" s="128"/>
      <c r="BOW35" s="128"/>
      <c r="BOX35" s="128"/>
      <c r="BOY35" s="128"/>
      <c r="BOZ35" s="128"/>
      <c r="BPA35" s="128"/>
      <c r="BPB35" s="128"/>
      <c r="BPC35" s="128"/>
      <c r="BPD35" s="128"/>
      <c r="BPE35" s="128"/>
      <c r="BPF35" s="128"/>
      <c r="BPG35" s="128"/>
      <c r="BPH35" s="128"/>
      <c r="BPI35" s="128"/>
      <c r="BPJ35" s="128"/>
      <c r="BPK35" s="128"/>
      <c r="BPL35" s="128"/>
      <c r="BPM35" s="128"/>
      <c r="BPN35" s="128"/>
      <c r="BPO35" s="128"/>
      <c r="BPP35" s="128"/>
      <c r="BPQ35" s="128"/>
      <c r="BPR35" s="128"/>
      <c r="BPS35" s="128"/>
      <c r="BPT35" s="128"/>
      <c r="BPU35" s="128"/>
      <c r="BPV35" s="128"/>
      <c r="BPW35" s="128"/>
      <c r="BPX35" s="128"/>
      <c r="BPY35" s="128"/>
      <c r="BPZ35" s="128"/>
      <c r="BQA35" s="128"/>
      <c r="BQB35" s="128"/>
      <c r="BQC35" s="128"/>
      <c r="BQD35" s="128"/>
      <c r="BQE35" s="128"/>
      <c r="BQF35" s="128"/>
      <c r="BQG35" s="128"/>
      <c r="BQH35" s="128"/>
      <c r="BQI35" s="128"/>
      <c r="BQJ35" s="128"/>
      <c r="BQK35" s="128"/>
      <c r="BQL35" s="128"/>
      <c r="BQM35" s="128"/>
      <c r="BQN35" s="128"/>
      <c r="BQO35" s="128"/>
      <c r="BQP35" s="128"/>
      <c r="BQQ35" s="128"/>
      <c r="BQR35" s="128"/>
      <c r="BQS35" s="128"/>
      <c r="BQT35" s="128"/>
      <c r="BQU35" s="128"/>
      <c r="BQV35" s="128"/>
      <c r="BQW35" s="128"/>
      <c r="BQX35" s="128"/>
      <c r="BQY35" s="128"/>
      <c r="BQZ35" s="128"/>
      <c r="BRA35" s="128"/>
      <c r="BRB35" s="128"/>
      <c r="BRC35" s="128"/>
      <c r="BRD35" s="128"/>
      <c r="BRE35" s="128"/>
      <c r="BRF35" s="128"/>
      <c r="BRG35" s="128"/>
      <c r="BRH35" s="128"/>
      <c r="BRI35" s="128"/>
      <c r="BRJ35" s="128"/>
      <c r="BRK35" s="128"/>
      <c r="BRL35" s="128"/>
      <c r="BRM35" s="128"/>
      <c r="BRN35" s="128"/>
      <c r="BRO35" s="128"/>
      <c r="BRP35" s="128"/>
      <c r="BRQ35" s="128"/>
      <c r="BRR35" s="128"/>
      <c r="BRS35" s="128"/>
      <c r="BRT35" s="128"/>
      <c r="BRU35" s="128"/>
      <c r="BRV35" s="128"/>
      <c r="BRW35" s="128"/>
      <c r="BRX35" s="128"/>
      <c r="BRY35" s="128"/>
      <c r="BRZ35" s="128"/>
      <c r="BSA35" s="128"/>
      <c r="BSB35" s="128"/>
      <c r="BSC35" s="128"/>
      <c r="BSD35" s="128"/>
      <c r="BSE35" s="128"/>
      <c r="BSF35" s="128"/>
      <c r="BSG35" s="128"/>
      <c r="BSH35" s="128"/>
      <c r="BSI35" s="128"/>
      <c r="BSJ35" s="128"/>
      <c r="BSK35" s="128"/>
      <c r="BSL35" s="128"/>
      <c r="BSM35" s="128"/>
      <c r="BSN35" s="128"/>
      <c r="BSO35" s="128"/>
      <c r="BSP35" s="128"/>
      <c r="BSQ35" s="128"/>
      <c r="BSR35" s="128"/>
      <c r="BSS35" s="128"/>
      <c r="BST35" s="128"/>
      <c r="BSU35" s="128"/>
      <c r="BSV35" s="128"/>
      <c r="BSW35" s="128"/>
      <c r="BSX35" s="128"/>
      <c r="BSY35" s="128"/>
      <c r="BSZ35" s="128"/>
      <c r="BTA35" s="128"/>
      <c r="BTB35" s="128"/>
      <c r="BTC35" s="128"/>
      <c r="BTD35" s="128"/>
      <c r="BTE35" s="128"/>
      <c r="BTF35" s="128"/>
      <c r="BTG35" s="128"/>
      <c r="BTH35" s="128"/>
      <c r="BTI35" s="128"/>
      <c r="BTJ35" s="128"/>
      <c r="BTK35" s="128"/>
      <c r="BTL35" s="128"/>
      <c r="BTM35" s="128"/>
      <c r="BTN35" s="128"/>
      <c r="BTO35" s="128"/>
      <c r="BTP35" s="128"/>
      <c r="BTQ35" s="128"/>
      <c r="BTR35" s="128"/>
      <c r="BTS35" s="128"/>
      <c r="BTT35" s="128"/>
      <c r="BTU35" s="128"/>
      <c r="BTV35" s="128"/>
      <c r="BTW35" s="128"/>
      <c r="BTX35" s="128"/>
      <c r="BTY35" s="128"/>
      <c r="BTZ35" s="128"/>
      <c r="BUA35" s="128"/>
      <c r="BUB35" s="128"/>
      <c r="BUC35" s="128"/>
      <c r="BUD35" s="128"/>
      <c r="BUE35" s="128"/>
      <c r="BUF35" s="128"/>
      <c r="BUG35" s="128"/>
      <c r="BUH35" s="128"/>
      <c r="BUI35" s="128"/>
      <c r="BUJ35" s="128"/>
      <c r="BUK35" s="128"/>
      <c r="BUL35" s="128"/>
      <c r="BUM35" s="128"/>
      <c r="BUN35" s="128"/>
      <c r="BUO35" s="128"/>
      <c r="BUP35" s="128"/>
      <c r="BUQ35" s="128"/>
      <c r="BUR35" s="128"/>
      <c r="BUS35" s="128"/>
      <c r="BUT35" s="128"/>
      <c r="BUU35" s="128"/>
      <c r="BUV35" s="128"/>
      <c r="BUW35" s="128"/>
      <c r="BUX35" s="128"/>
      <c r="BUY35" s="128"/>
      <c r="BUZ35" s="128"/>
      <c r="BVA35" s="128"/>
      <c r="BVB35" s="128"/>
      <c r="BVC35" s="128"/>
      <c r="BVD35" s="128"/>
      <c r="BVE35" s="128"/>
      <c r="BVF35" s="128"/>
      <c r="BVG35" s="128"/>
      <c r="BVH35" s="128"/>
      <c r="BVI35" s="128"/>
      <c r="BVJ35" s="128"/>
      <c r="BVK35" s="128"/>
      <c r="BVL35" s="128"/>
      <c r="BVM35" s="128"/>
      <c r="BVN35" s="128"/>
      <c r="BVO35" s="128"/>
      <c r="BVP35" s="128"/>
      <c r="BVQ35" s="128"/>
      <c r="BVR35" s="128"/>
      <c r="BVS35" s="128"/>
      <c r="BVT35" s="128"/>
      <c r="BVU35" s="128"/>
      <c r="BVV35" s="128"/>
      <c r="BVW35" s="128"/>
      <c r="BVX35" s="128"/>
      <c r="BVY35" s="128"/>
      <c r="BVZ35" s="128"/>
      <c r="BWA35" s="128"/>
      <c r="BWB35" s="128"/>
      <c r="BWC35" s="128"/>
      <c r="BWD35" s="128"/>
      <c r="BWE35" s="128"/>
      <c r="BWF35" s="128"/>
      <c r="BWG35" s="128"/>
      <c r="BWH35" s="128"/>
      <c r="BWI35" s="128"/>
      <c r="BWJ35" s="128"/>
      <c r="BWK35" s="128"/>
      <c r="BWL35" s="128"/>
      <c r="BWM35" s="128"/>
      <c r="BWN35" s="128"/>
      <c r="BWO35" s="128"/>
      <c r="BWP35" s="128"/>
      <c r="BWQ35" s="128"/>
      <c r="BWR35" s="128"/>
      <c r="BWS35" s="128"/>
      <c r="BWT35" s="128"/>
      <c r="BWU35" s="128"/>
      <c r="BWV35" s="128"/>
      <c r="BWW35" s="128"/>
      <c r="BWX35" s="128"/>
      <c r="BWY35" s="128"/>
      <c r="BWZ35" s="128"/>
      <c r="BXA35" s="128"/>
      <c r="BXB35" s="128"/>
      <c r="BXC35" s="128"/>
      <c r="BXD35" s="128"/>
      <c r="BXE35" s="128"/>
      <c r="BXF35" s="128"/>
      <c r="BXG35" s="128"/>
      <c r="BXH35" s="128"/>
      <c r="BXI35" s="128"/>
      <c r="BXJ35" s="128"/>
      <c r="BXK35" s="128"/>
      <c r="BXL35" s="128"/>
      <c r="BXM35" s="128"/>
      <c r="BXN35" s="128"/>
      <c r="BXO35" s="128"/>
      <c r="BXP35" s="128"/>
      <c r="BXQ35" s="128"/>
      <c r="BXR35" s="128"/>
      <c r="BXS35" s="128"/>
      <c r="BXT35" s="128"/>
      <c r="BXU35" s="128"/>
      <c r="BXV35" s="128"/>
      <c r="BXW35" s="128"/>
      <c r="BXX35" s="128"/>
      <c r="BXY35" s="128"/>
      <c r="BXZ35" s="128"/>
      <c r="BYA35" s="128"/>
      <c r="BYB35" s="128"/>
      <c r="BYC35" s="128"/>
      <c r="BYD35" s="128"/>
      <c r="BYE35" s="128"/>
      <c r="BYF35" s="128"/>
      <c r="BYG35" s="128"/>
      <c r="BYH35" s="128"/>
      <c r="BYI35" s="128"/>
      <c r="BYJ35" s="128"/>
      <c r="BYK35" s="128"/>
      <c r="BYL35" s="128"/>
      <c r="BYM35" s="128"/>
      <c r="BYN35" s="128"/>
      <c r="BYO35" s="128"/>
      <c r="BYP35" s="128"/>
      <c r="BYQ35" s="128"/>
      <c r="BYR35" s="128"/>
      <c r="BYS35" s="128"/>
      <c r="BYT35" s="128"/>
      <c r="BYU35" s="128"/>
      <c r="BYV35" s="128"/>
      <c r="BYW35" s="128"/>
      <c r="BYX35" s="128"/>
      <c r="BYY35" s="128"/>
      <c r="BYZ35" s="128"/>
      <c r="BZA35" s="128"/>
      <c r="BZB35" s="128"/>
      <c r="BZC35" s="128"/>
      <c r="BZD35" s="128"/>
      <c r="BZE35" s="128"/>
      <c r="BZF35" s="128"/>
      <c r="BZG35" s="128"/>
      <c r="BZH35" s="128"/>
      <c r="BZI35" s="128"/>
      <c r="BZJ35" s="128"/>
      <c r="BZK35" s="128"/>
      <c r="BZL35" s="128"/>
      <c r="BZM35" s="128"/>
      <c r="BZN35" s="128"/>
      <c r="BZO35" s="128"/>
      <c r="BZP35" s="128"/>
      <c r="BZQ35" s="128"/>
      <c r="BZR35" s="128"/>
      <c r="BZS35" s="128"/>
      <c r="BZT35" s="128"/>
      <c r="BZU35" s="128"/>
      <c r="BZV35" s="128"/>
      <c r="BZW35" s="128"/>
      <c r="BZX35" s="128"/>
      <c r="BZY35" s="128"/>
      <c r="BZZ35" s="128"/>
      <c r="CAA35" s="128"/>
      <c r="CAB35" s="128"/>
      <c r="CAC35" s="128"/>
      <c r="CAD35" s="128"/>
      <c r="CAE35" s="128"/>
      <c r="CAF35" s="128"/>
      <c r="CAG35" s="128"/>
      <c r="CAH35" s="128"/>
      <c r="CAI35" s="128"/>
      <c r="CAJ35" s="128"/>
      <c r="CAK35" s="128"/>
      <c r="CAL35" s="128"/>
      <c r="CAM35" s="128"/>
      <c r="CAN35" s="128"/>
      <c r="CAO35" s="128"/>
      <c r="CAP35" s="128"/>
      <c r="CAQ35" s="128"/>
      <c r="CAR35" s="128"/>
      <c r="CAS35" s="128"/>
      <c r="CAT35" s="128"/>
      <c r="CAU35" s="128"/>
      <c r="CAV35" s="128"/>
      <c r="CAW35" s="128"/>
      <c r="CAX35" s="128"/>
      <c r="CAY35" s="128"/>
      <c r="CAZ35" s="128"/>
      <c r="CBA35" s="128"/>
      <c r="CBB35" s="128"/>
      <c r="CBC35" s="128"/>
      <c r="CBD35" s="128"/>
      <c r="CBE35" s="128"/>
      <c r="CBF35" s="128"/>
      <c r="CBG35" s="128"/>
      <c r="CBH35" s="128"/>
      <c r="CBI35" s="128"/>
      <c r="CBJ35" s="128"/>
      <c r="CBK35" s="128"/>
      <c r="CBL35" s="128"/>
      <c r="CBM35" s="128"/>
      <c r="CBN35" s="128"/>
      <c r="CBO35" s="128"/>
      <c r="CBP35" s="128"/>
      <c r="CBQ35" s="128"/>
      <c r="CBR35" s="128"/>
      <c r="CBS35" s="128"/>
      <c r="CBT35" s="128"/>
      <c r="CBU35" s="128"/>
      <c r="CBV35" s="128"/>
      <c r="CBW35" s="128"/>
      <c r="CBX35" s="128"/>
      <c r="CBY35" s="128"/>
      <c r="CBZ35" s="128"/>
      <c r="CCA35" s="128"/>
      <c r="CCB35" s="128"/>
      <c r="CCC35" s="128"/>
      <c r="CCD35" s="128"/>
      <c r="CCE35" s="128"/>
      <c r="CCF35" s="128"/>
      <c r="CCG35" s="128"/>
      <c r="CCH35" s="128"/>
      <c r="CCI35" s="128"/>
      <c r="CCJ35" s="128"/>
      <c r="CCK35" s="128"/>
      <c r="CCL35" s="128"/>
      <c r="CCM35" s="128"/>
      <c r="CCN35" s="128"/>
      <c r="CCO35" s="128"/>
      <c r="CCP35" s="128"/>
      <c r="CCQ35" s="128"/>
      <c r="CCR35" s="128"/>
      <c r="CCS35" s="128"/>
      <c r="CCT35" s="128"/>
      <c r="CCU35" s="128"/>
      <c r="CCV35" s="128"/>
      <c r="CCW35" s="128"/>
      <c r="CCX35" s="128"/>
      <c r="CCY35" s="128"/>
      <c r="CCZ35" s="128"/>
      <c r="CDA35" s="128"/>
      <c r="CDB35" s="128"/>
      <c r="CDC35" s="128"/>
      <c r="CDD35" s="128"/>
      <c r="CDE35" s="128"/>
      <c r="CDF35" s="128"/>
      <c r="CDG35" s="128"/>
      <c r="CDH35" s="128"/>
      <c r="CDI35" s="128"/>
      <c r="CDJ35" s="128"/>
      <c r="CDK35" s="128"/>
      <c r="CDL35" s="128"/>
      <c r="CDM35" s="128"/>
      <c r="CDN35" s="128"/>
      <c r="CDO35" s="128"/>
      <c r="CDP35" s="128"/>
      <c r="CDQ35" s="128"/>
      <c r="CDR35" s="128"/>
      <c r="CDS35" s="128"/>
      <c r="CDT35" s="128"/>
      <c r="CDU35" s="128"/>
      <c r="CDV35" s="128"/>
      <c r="CDW35" s="128"/>
      <c r="CDX35" s="128"/>
      <c r="CDY35" s="128"/>
      <c r="CDZ35" s="128"/>
      <c r="CEA35" s="128"/>
      <c r="CEB35" s="128"/>
      <c r="CEC35" s="128"/>
      <c r="CED35" s="128"/>
      <c r="CEE35" s="128"/>
      <c r="CEF35" s="128"/>
      <c r="CEG35" s="128"/>
      <c r="CEH35" s="128"/>
      <c r="CEI35" s="128"/>
      <c r="CEJ35" s="128"/>
      <c r="CEK35" s="128"/>
      <c r="CEL35" s="128"/>
      <c r="CEM35" s="128"/>
      <c r="CEN35" s="128"/>
      <c r="CEO35" s="128"/>
      <c r="CEP35" s="128"/>
      <c r="CEQ35" s="128"/>
      <c r="CER35" s="128"/>
      <c r="CES35" s="128"/>
      <c r="CET35" s="128"/>
      <c r="CEU35" s="128"/>
      <c r="CEV35" s="128"/>
      <c r="CEW35" s="128"/>
      <c r="CEX35" s="128"/>
      <c r="CEY35" s="128"/>
      <c r="CEZ35" s="128"/>
      <c r="CFA35" s="128"/>
      <c r="CFB35" s="128"/>
      <c r="CFC35" s="128"/>
      <c r="CFD35" s="128"/>
      <c r="CFE35" s="128"/>
      <c r="CFF35" s="128"/>
      <c r="CFG35" s="128"/>
      <c r="CFH35" s="128"/>
      <c r="CFI35" s="128"/>
      <c r="CFJ35" s="128"/>
      <c r="CFK35" s="128"/>
      <c r="CFL35" s="128"/>
      <c r="CFM35" s="128"/>
      <c r="CFN35" s="128"/>
      <c r="CFO35" s="128"/>
      <c r="CFP35" s="128"/>
      <c r="CFQ35" s="128"/>
      <c r="CFR35" s="128"/>
      <c r="CFS35" s="128"/>
      <c r="CFT35" s="128"/>
      <c r="CFU35" s="128"/>
      <c r="CFV35" s="128"/>
      <c r="CFW35" s="128"/>
      <c r="CFX35" s="128"/>
      <c r="CFY35" s="128"/>
      <c r="CFZ35" s="128"/>
      <c r="CGA35" s="128"/>
      <c r="CGB35" s="128"/>
      <c r="CGC35" s="128"/>
      <c r="CGD35" s="128"/>
      <c r="CGE35" s="128"/>
      <c r="CGF35" s="128"/>
      <c r="CGG35" s="128"/>
      <c r="CGH35" s="128"/>
      <c r="CGI35" s="128"/>
      <c r="CGJ35" s="128"/>
      <c r="CGK35" s="128"/>
      <c r="CGL35" s="128"/>
      <c r="CGM35" s="128"/>
      <c r="CGN35" s="128"/>
      <c r="CGO35" s="128"/>
      <c r="CGP35" s="128"/>
      <c r="CGQ35" s="128"/>
      <c r="CGR35" s="128"/>
      <c r="CGS35" s="128"/>
      <c r="CGT35" s="128"/>
      <c r="CGU35" s="128"/>
      <c r="CGV35" s="128"/>
      <c r="CGW35" s="128"/>
      <c r="CGX35" s="128"/>
      <c r="CGY35" s="128"/>
      <c r="CGZ35" s="128"/>
      <c r="CHA35" s="128"/>
      <c r="CHB35" s="128"/>
      <c r="CHC35" s="128"/>
      <c r="CHD35" s="128"/>
      <c r="CHE35" s="128"/>
      <c r="CHF35" s="128"/>
      <c r="CHG35" s="128"/>
      <c r="CHH35" s="128"/>
      <c r="CHI35" s="128"/>
      <c r="CHJ35" s="128"/>
      <c r="CHK35" s="128"/>
      <c r="CHL35" s="128"/>
      <c r="CHM35" s="128"/>
      <c r="CHN35" s="128"/>
      <c r="CHO35" s="128"/>
      <c r="CHP35" s="128"/>
      <c r="CHQ35" s="128"/>
      <c r="CHR35" s="128"/>
      <c r="CHS35" s="128"/>
      <c r="CHT35" s="128"/>
      <c r="CHU35" s="128"/>
      <c r="CHV35" s="128"/>
      <c r="CHW35" s="128"/>
      <c r="CHX35" s="128"/>
      <c r="CHY35" s="128"/>
      <c r="CHZ35" s="128"/>
      <c r="CIA35" s="128"/>
      <c r="CIB35" s="128"/>
      <c r="CIC35" s="128"/>
      <c r="CID35" s="128"/>
      <c r="CIE35" s="128"/>
      <c r="CIF35" s="128"/>
      <c r="CIG35" s="128"/>
      <c r="CIH35" s="128"/>
      <c r="CII35" s="128"/>
      <c r="CIJ35" s="128"/>
      <c r="CIK35" s="128"/>
      <c r="CIL35" s="128"/>
      <c r="CIM35" s="128"/>
      <c r="CIN35" s="128"/>
      <c r="CIO35" s="128"/>
      <c r="CIP35" s="128"/>
      <c r="CIQ35" s="128"/>
      <c r="CIR35" s="128"/>
      <c r="CIS35" s="128"/>
      <c r="CIT35" s="128"/>
      <c r="CIU35" s="128"/>
      <c r="CIV35" s="128"/>
      <c r="CIW35" s="128"/>
      <c r="CIX35" s="128"/>
      <c r="CIY35" s="128"/>
      <c r="CIZ35" s="128"/>
      <c r="CJA35" s="128"/>
      <c r="CJB35" s="128"/>
      <c r="CJC35" s="128"/>
      <c r="CJD35" s="128"/>
      <c r="CJE35" s="128"/>
      <c r="CJF35" s="128"/>
      <c r="CJG35" s="128"/>
      <c r="CJH35" s="128"/>
      <c r="CJI35" s="128"/>
      <c r="CJJ35" s="128"/>
      <c r="CJK35" s="128"/>
      <c r="CJL35" s="128"/>
      <c r="CJM35" s="128"/>
      <c r="CJN35" s="128"/>
      <c r="CJO35" s="128"/>
      <c r="CJP35" s="128"/>
      <c r="CJQ35" s="128"/>
      <c r="CJR35" s="128"/>
      <c r="CJS35" s="128"/>
      <c r="CJT35" s="128"/>
      <c r="CJU35" s="128"/>
      <c r="CJV35" s="128"/>
      <c r="CJW35" s="128"/>
      <c r="CJX35" s="128"/>
      <c r="CJY35" s="128"/>
      <c r="CJZ35" s="128"/>
      <c r="CKA35" s="128"/>
      <c r="CKB35" s="128"/>
      <c r="CKC35" s="128"/>
      <c r="CKD35" s="128"/>
      <c r="CKE35" s="128"/>
      <c r="CKF35" s="128"/>
      <c r="CKG35" s="128"/>
      <c r="CKH35" s="128"/>
      <c r="CKI35" s="128"/>
      <c r="CKJ35" s="128"/>
      <c r="CKK35" s="128"/>
      <c r="CKL35" s="128"/>
      <c r="CKM35" s="128"/>
      <c r="CKN35" s="128"/>
      <c r="CKO35" s="128"/>
      <c r="CKP35" s="128"/>
      <c r="CKQ35" s="128"/>
      <c r="CKR35" s="128"/>
      <c r="CKS35" s="128"/>
      <c r="CKT35" s="128"/>
      <c r="CKU35" s="128"/>
      <c r="CKV35" s="128"/>
      <c r="CKW35" s="128"/>
      <c r="CKX35" s="128"/>
      <c r="CKY35" s="128"/>
      <c r="CKZ35" s="128"/>
      <c r="CLA35" s="128"/>
      <c r="CLB35" s="128"/>
      <c r="CLC35" s="128"/>
      <c r="CLD35" s="128"/>
      <c r="CLE35" s="128"/>
      <c r="CLF35" s="128"/>
      <c r="CLG35" s="128"/>
      <c r="CLH35" s="128"/>
      <c r="CLI35" s="128"/>
      <c r="CLJ35" s="128"/>
      <c r="CLK35" s="128"/>
      <c r="CLL35" s="128"/>
      <c r="CLM35" s="128"/>
      <c r="CLN35" s="128"/>
      <c r="CLO35" s="128"/>
      <c r="CLP35" s="128"/>
      <c r="CLQ35" s="128"/>
      <c r="CLR35" s="128"/>
      <c r="CLS35" s="128"/>
      <c r="CLT35" s="128"/>
      <c r="CLU35" s="128"/>
      <c r="CLV35" s="128"/>
      <c r="CLW35" s="128"/>
      <c r="CLX35" s="128"/>
      <c r="CLY35" s="128"/>
      <c r="CLZ35" s="128"/>
      <c r="CMA35" s="128"/>
      <c r="CMB35" s="128"/>
      <c r="CMC35" s="128"/>
      <c r="CMD35" s="128"/>
      <c r="CME35" s="128"/>
      <c r="CMF35" s="128"/>
      <c r="CMG35" s="128"/>
      <c r="CMH35" s="128"/>
      <c r="CMI35" s="128"/>
      <c r="CMJ35" s="128"/>
      <c r="CMK35" s="128"/>
      <c r="CML35" s="128"/>
      <c r="CMM35" s="128"/>
      <c r="CMN35" s="128"/>
      <c r="CMO35" s="128"/>
      <c r="CMP35" s="128"/>
      <c r="CMQ35" s="128"/>
      <c r="CMR35" s="128"/>
      <c r="CMS35" s="128"/>
      <c r="CMT35" s="128"/>
      <c r="CMU35" s="128"/>
      <c r="CMV35" s="128"/>
      <c r="CMW35" s="128"/>
      <c r="CMX35" s="128"/>
      <c r="CMY35" s="128"/>
      <c r="CMZ35" s="128"/>
      <c r="CNA35" s="128"/>
      <c r="CNB35" s="128"/>
      <c r="CNC35" s="128"/>
      <c r="CND35" s="128"/>
      <c r="CNE35" s="128"/>
      <c r="CNF35" s="128"/>
      <c r="CNG35" s="128"/>
      <c r="CNH35" s="128"/>
      <c r="CNI35" s="128"/>
      <c r="CNJ35" s="128"/>
      <c r="CNK35" s="128"/>
      <c r="CNL35" s="128"/>
      <c r="CNM35" s="128"/>
      <c r="CNN35" s="128"/>
      <c r="CNO35" s="128"/>
      <c r="CNP35" s="128"/>
      <c r="CNQ35" s="128"/>
      <c r="CNR35" s="128"/>
      <c r="CNS35" s="128"/>
      <c r="CNT35" s="128"/>
      <c r="CNU35" s="128"/>
      <c r="CNV35" s="128"/>
      <c r="CNW35" s="128"/>
      <c r="CNX35" s="128"/>
      <c r="CNY35" s="128"/>
      <c r="CNZ35" s="128"/>
      <c r="COA35" s="128"/>
      <c r="COB35" s="128"/>
      <c r="COC35" s="128"/>
      <c r="COD35" s="128"/>
      <c r="COE35" s="128"/>
      <c r="COF35" s="128"/>
      <c r="COG35" s="128"/>
      <c r="COH35" s="128"/>
      <c r="COI35" s="128"/>
      <c r="COJ35" s="128"/>
      <c r="COK35" s="128"/>
      <c r="COL35" s="128"/>
      <c r="COM35" s="128"/>
      <c r="CON35" s="128"/>
      <c r="COO35" s="128"/>
      <c r="COP35" s="128"/>
      <c r="COQ35" s="128"/>
      <c r="COR35" s="128"/>
      <c r="COS35" s="128"/>
      <c r="COT35" s="128"/>
      <c r="COU35" s="128"/>
      <c r="COV35" s="128"/>
      <c r="COW35" s="128"/>
      <c r="COX35" s="128"/>
      <c r="COY35" s="128"/>
      <c r="COZ35" s="128"/>
      <c r="CPA35" s="128"/>
      <c r="CPB35" s="128"/>
      <c r="CPC35" s="128"/>
      <c r="CPD35" s="128"/>
      <c r="CPE35" s="128"/>
      <c r="CPF35" s="128"/>
      <c r="CPG35" s="128"/>
      <c r="CPH35" s="128"/>
      <c r="CPI35" s="128"/>
      <c r="CPJ35" s="128"/>
      <c r="CPK35" s="128"/>
      <c r="CPL35" s="128"/>
      <c r="CPM35" s="128"/>
      <c r="CPN35" s="128"/>
      <c r="CPO35" s="128"/>
      <c r="CPP35" s="128"/>
      <c r="CPQ35" s="128"/>
      <c r="CPR35" s="128"/>
      <c r="CPS35" s="128"/>
      <c r="CPT35" s="128"/>
      <c r="CPU35" s="128"/>
      <c r="CPV35" s="128"/>
      <c r="CPW35" s="128"/>
      <c r="CPX35" s="128"/>
      <c r="CPY35" s="128"/>
      <c r="CPZ35" s="128"/>
      <c r="CQA35" s="128"/>
      <c r="CQB35" s="128"/>
      <c r="CQC35" s="128"/>
      <c r="CQD35" s="128"/>
      <c r="CQE35" s="128"/>
      <c r="CQF35" s="128"/>
      <c r="CQG35" s="128"/>
      <c r="CQH35" s="128"/>
      <c r="CQI35" s="128"/>
      <c r="CQJ35" s="128"/>
      <c r="CQK35" s="128"/>
      <c r="CQL35" s="128"/>
      <c r="CQM35" s="128"/>
      <c r="CQN35" s="128"/>
      <c r="CQO35" s="128"/>
      <c r="CQP35" s="128"/>
      <c r="CQQ35" s="128"/>
      <c r="CQR35" s="128"/>
      <c r="CQS35" s="128"/>
      <c r="CQT35" s="128"/>
      <c r="CQU35" s="128"/>
      <c r="CQV35" s="128"/>
      <c r="CQW35" s="128"/>
      <c r="CQX35" s="128"/>
      <c r="CQY35" s="128"/>
      <c r="CQZ35" s="128"/>
      <c r="CRA35" s="128"/>
      <c r="CRB35" s="128"/>
      <c r="CRC35" s="128"/>
      <c r="CRD35" s="128"/>
      <c r="CRE35" s="128"/>
      <c r="CRF35" s="128"/>
      <c r="CRG35" s="128"/>
      <c r="CRH35" s="128"/>
      <c r="CRI35" s="128"/>
      <c r="CRJ35" s="128"/>
      <c r="CRK35" s="128"/>
      <c r="CRL35" s="128"/>
      <c r="CRM35" s="128"/>
      <c r="CRN35" s="128"/>
      <c r="CRO35" s="128"/>
      <c r="CRP35" s="128"/>
      <c r="CRQ35" s="128"/>
      <c r="CRR35" s="128"/>
      <c r="CRS35" s="128"/>
      <c r="CRT35" s="128"/>
      <c r="CRU35" s="128"/>
      <c r="CRV35" s="128"/>
      <c r="CRW35" s="128"/>
      <c r="CRX35" s="128"/>
      <c r="CRY35" s="128"/>
      <c r="CRZ35" s="128"/>
      <c r="CSA35" s="128"/>
      <c r="CSB35" s="128"/>
      <c r="CSC35" s="128"/>
      <c r="CSD35" s="128"/>
      <c r="CSE35" s="128"/>
      <c r="CSF35" s="128"/>
      <c r="CSG35" s="128"/>
      <c r="CSH35" s="128"/>
      <c r="CSI35" s="128"/>
      <c r="CSJ35" s="128"/>
      <c r="CSK35" s="128"/>
      <c r="CSL35" s="128"/>
      <c r="CSM35" s="128"/>
      <c r="CSN35" s="128"/>
      <c r="CSO35" s="128"/>
      <c r="CSP35" s="128"/>
      <c r="CSQ35" s="128"/>
      <c r="CSR35" s="128"/>
      <c r="CSS35" s="128"/>
      <c r="CST35" s="128"/>
      <c r="CSU35" s="128"/>
      <c r="CSV35" s="128"/>
      <c r="CSW35" s="128"/>
      <c r="CSX35" s="128"/>
      <c r="CSY35" s="128"/>
      <c r="CSZ35" s="128"/>
      <c r="CTA35" s="128"/>
      <c r="CTB35" s="128"/>
      <c r="CTC35" s="128"/>
      <c r="CTD35" s="128"/>
      <c r="CTE35" s="128"/>
      <c r="CTF35" s="128"/>
      <c r="CTG35" s="128"/>
      <c r="CTH35" s="128"/>
      <c r="CTI35" s="128"/>
      <c r="CTJ35" s="128"/>
      <c r="CTK35" s="128"/>
      <c r="CTL35" s="128"/>
      <c r="CTM35" s="128"/>
      <c r="CTN35" s="128"/>
      <c r="CTO35" s="128"/>
      <c r="CTP35" s="128"/>
      <c r="CTQ35" s="128"/>
      <c r="CTR35" s="128"/>
      <c r="CTS35" s="128"/>
      <c r="CTT35" s="128"/>
      <c r="CTU35" s="128"/>
      <c r="CTV35" s="128"/>
      <c r="CTW35" s="128"/>
      <c r="CTX35" s="128"/>
      <c r="CTY35" s="128"/>
      <c r="CTZ35" s="128"/>
      <c r="CUA35" s="128"/>
      <c r="CUB35" s="128"/>
      <c r="CUC35" s="128"/>
      <c r="CUD35" s="128"/>
      <c r="CUE35" s="128"/>
      <c r="CUF35" s="128"/>
      <c r="CUG35" s="128"/>
      <c r="CUH35" s="128"/>
      <c r="CUI35" s="128"/>
      <c r="CUJ35" s="128"/>
      <c r="CUK35" s="128"/>
      <c r="CUL35" s="128"/>
      <c r="CUM35" s="128"/>
      <c r="CUN35" s="128"/>
      <c r="CUO35" s="128"/>
      <c r="CUP35" s="128"/>
      <c r="CUQ35" s="128"/>
      <c r="CUR35" s="128"/>
      <c r="CUS35" s="128"/>
      <c r="CUT35" s="128"/>
      <c r="CUU35" s="128"/>
      <c r="CUV35" s="128"/>
      <c r="CUW35" s="128"/>
      <c r="CUX35" s="128"/>
      <c r="CUY35" s="128"/>
      <c r="CUZ35" s="128"/>
      <c r="CVA35" s="128"/>
      <c r="CVB35" s="128"/>
      <c r="CVC35" s="128"/>
      <c r="CVD35" s="128"/>
      <c r="CVE35" s="128"/>
      <c r="CVF35" s="128"/>
      <c r="CVG35" s="128"/>
      <c r="CVH35" s="128"/>
      <c r="CVI35" s="128"/>
      <c r="CVJ35" s="128"/>
      <c r="CVK35" s="128"/>
      <c r="CVL35" s="128"/>
      <c r="CVM35" s="128"/>
      <c r="CVN35" s="128"/>
      <c r="CVO35" s="128"/>
      <c r="CVP35" s="128"/>
      <c r="CVQ35" s="128"/>
      <c r="CVR35" s="128"/>
      <c r="CVS35" s="128"/>
      <c r="CVT35" s="128"/>
      <c r="CVU35" s="128"/>
      <c r="CVV35" s="128"/>
      <c r="CVW35" s="128"/>
      <c r="CVX35" s="128"/>
      <c r="CVY35" s="128"/>
      <c r="CVZ35" s="128"/>
      <c r="CWA35" s="128"/>
      <c r="CWB35" s="128"/>
      <c r="CWC35" s="128"/>
      <c r="CWD35" s="128"/>
      <c r="CWE35" s="128"/>
      <c r="CWF35" s="128"/>
      <c r="CWG35" s="128"/>
      <c r="CWH35" s="128"/>
      <c r="CWI35" s="128"/>
      <c r="CWJ35" s="128"/>
      <c r="CWK35" s="128"/>
      <c r="CWL35" s="128"/>
      <c r="CWM35" s="128"/>
      <c r="CWN35" s="128"/>
      <c r="CWO35" s="128"/>
      <c r="CWP35" s="128"/>
      <c r="CWQ35" s="128"/>
      <c r="CWR35" s="128"/>
      <c r="CWS35" s="128"/>
      <c r="CWT35" s="128"/>
      <c r="CWU35" s="128"/>
      <c r="CWV35" s="128"/>
      <c r="CWW35" s="128"/>
      <c r="CWX35" s="128"/>
      <c r="CWY35" s="128"/>
      <c r="CWZ35" s="128"/>
      <c r="CXA35" s="128"/>
      <c r="CXB35" s="128"/>
      <c r="CXC35" s="128"/>
      <c r="CXD35" s="128"/>
      <c r="CXE35" s="128"/>
      <c r="CXF35" s="128"/>
      <c r="CXG35" s="128"/>
      <c r="CXH35" s="128"/>
      <c r="CXI35" s="128"/>
      <c r="CXJ35" s="128"/>
      <c r="CXK35" s="128"/>
      <c r="CXL35" s="128"/>
      <c r="CXM35" s="128"/>
      <c r="CXN35" s="128"/>
      <c r="CXO35" s="128"/>
      <c r="CXP35" s="128"/>
      <c r="CXQ35" s="128"/>
      <c r="CXR35" s="128"/>
      <c r="CXS35" s="128"/>
      <c r="CXT35" s="128"/>
      <c r="CXU35" s="128"/>
      <c r="CXV35" s="128"/>
      <c r="CXW35" s="128"/>
      <c r="CXX35" s="128"/>
      <c r="CXY35" s="128"/>
      <c r="CXZ35" s="128"/>
      <c r="CYA35" s="128"/>
      <c r="CYB35" s="128"/>
      <c r="CYC35" s="128"/>
      <c r="CYD35" s="128"/>
      <c r="CYE35" s="128"/>
      <c r="CYF35" s="128"/>
      <c r="CYG35" s="128"/>
      <c r="CYH35" s="128"/>
      <c r="CYI35" s="128"/>
      <c r="CYJ35" s="128"/>
      <c r="CYK35" s="128"/>
      <c r="CYL35" s="128"/>
      <c r="CYM35" s="128"/>
      <c r="CYN35" s="128"/>
      <c r="CYO35" s="128"/>
      <c r="CYP35" s="128"/>
      <c r="CYQ35" s="128"/>
      <c r="CYR35" s="128"/>
      <c r="CYS35" s="128"/>
      <c r="CYT35" s="128"/>
      <c r="CYU35" s="128"/>
      <c r="CYV35" s="128"/>
      <c r="CYW35" s="128"/>
      <c r="CYX35" s="128"/>
      <c r="CYY35" s="128"/>
      <c r="CYZ35" s="128"/>
      <c r="CZA35" s="128"/>
      <c r="CZB35" s="128"/>
      <c r="CZC35" s="128"/>
      <c r="CZD35" s="128"/>
      <c r="CZE35" s="128"/>
      <c r="CZF35" s="128"/>
      <c r="CZG35" s="128"/>
      <c r="CZH35" s="128"/>
      <c r="CZI35" s="128"/>
      <c r="CZJ35" s="128"/>
      <c r="CZK35" s="128"/>
      <c r="CZL35" s="128"/>
      <c r="CZM35" s="128"/>
      <c r="CZN35" s="128"/>
      <c r="CZO35" s="128"/>
      <c r="CZP35" s="128"/>
      <c r="CZQ35" s="128"/>
      <c r="CZR35" s="128"/>
      <c r="CZS35" s="128"/>
      <c r="CZT35" s="128"/>
      <c r="CZU35" s="128"/>
      <c r="CZV35" s="128"/>
      <c r="CZW35" s="128"/>
      <c r="CZX35" s="128"/>
      <c r="CZY35" s="128"/>
      <c r="CZZ35" s="128"/>
      <c r="DAA35" s="128"/>
      <c r="DAB35" s="128"/>
      <c r="DAC35" s="128"/>
      <c r="DAD35" s="128"/>
      <c r="DAE35" s="128"/>
      <c r="DAF35" s="128"/>
      <c r="DAG35" s="128"/>
      <c r="DAH35" s="128"/>
      <c r="DAI35" s="128"/>
      <c r="DAJ35" s="128"/>
      <c r="DAK35" s="128"/>
      <c r="DAL35" s="128"/>
      <c r="DAM35" s="128"/>
      <c r="DAN35" s="128"/>
      <c r="DAO35" s="128"/>
      <c r="DAP35" s="128"/>
      <c r="DAQ35" s="128"/>
      <c r="DAR35" s="128"/>
      <c r="DAS35" s="128"/>
      <c r="DAT35" s="128"/>
      <c r="DAU35" s="128"/>
      <c r="DAV35" s="128"/>
      <c r="DAW35" s="128"/>
      <c r="DAX35" s="128"/>
      <c r="DAY35" s="128"/>
      <c r="DAZ35" s="128"/>
      <c r="DBA35" s="128"/>
      <c r="DBB35" s="128"/>
      <c r="DBC35" s="128"/>
      <c r="DBD35" s="128"/>
      <c r="DBE35" s="128"/>
      <c r="DBF35" s="128"/>
      <c r="DBG35" s="128"/>
      <c r="DBH35" s="128"/>
      <c r="DBI35" s="128"/>
      <c r="DBJ35" s="128"/>
      <c r="DBK35" s="128"/>
      <c r="DBL35" s="128"/>
      <c r="DBM35" s="128"/>
      <c r="DBN35" s="128"/>
      <c r="DBO35" s="128"/>
      <c r="DBP35" s="128"/>
      <c r="DBQ35" s="128"/>
      <c r="DBR35" s="128"/>
      <c r="DBS35" s="128"/>
      <c r="DBT35" s="128"/>
      <c r="DBU35" s="128"/>
      <c r="DBV35" s="128"/>
      <c r="DBW35" s="128"/>
      <c r="DBX35" s="128"/>
      <c r="DBY35" s="128"/>
      <c r="DBZ35" s="128"/>
      <c r="DCA35" s="128"/>
      <c r="DCB35" s="128"/>
      <c r="DCC35" s="128"/>
      <c r="DCD35" s="128"/>
      <c r="DCE35" s="128"/>
      <c r="DCF35" s="128"/>
      <c r="DCG35" s="128"/>
      <c r="DCH35" s="128"/>
      <c r="DCI35" s="128"/>
      <c r="DCJ35" s="128"/>
      <c r="DCK35" s="128"/>
      <c r="DCL35" s="128"/>
      <c r="DCM35" s="128"/>
      <c r="DCN35" s="128"/>
      <c r="DCO35" s="128"/>
      <c r="DCP35" s="128"/>
      <c r="DCQ35" s="128"/>
      <c r="DCR35" s="128"/>
      <c r="DCS35" s="128"/>
      <c r="DCT35" s="128"/>
      <c r="DCU35" s="128"/>
      <c r="DCV35" s="128"/>
      <c r="DCW35" s="128"/>
      <c r="DCX35" s="128"/>
      <c r="DCY35" s="128"/>
      <c r="DCZ35" s="128"/>
      <c r="DDA35" s="128"/>
      <c r="DDB35" s="128"/>
      <c r="DDC35" s="128"/>
      <c r="DDD35" s="128"/>
      <c r="DDE35" s="128"/>
      <c r="DDF35" s="128"/>
      <c r="DDG35" s="128"/>
      <c r="DDH35" s="128"/>
      <c r="DDI35" s="128"/>
      <c r="DDJ35" s="128"/>
      <c r="DDK35" s="128"/>
      <c r="DDL35" s="128"/>
      <c r="DDM35" s="128"/>
      <c r="DDN35" s="128"/>
      <c r="DDO35" s="128"/>
      <c r="DDP35" s="128"/>
      <c r="DDQ35" s="128"/>
      <c r="DDR35" s="128"/>
      <c r="DDS35" s="128"/>
      <c r="DDT35" s="128"/>
      <c r="DDU35" s="128"/>
      <c r="DDV35" s="128"/>
      <c r="DDW35" s="128"/>
      <c r="DDX35" s="128"/>
      <c r="DDY35" s="128"/>
      <c r="DDZ35" s="128"/>
      <c r="DEA35" s="128"/>
      <c r="DEB35" s="128"/>
      <c r="DEC35" s="128"/>
      <c r="DED35" s="128"/>
      <c r="DEE35" s="128"/>
      <c r="DEF35" s="128"/>
      <c r="DEG35" s="128"/>
      <c r="DEH35" s="128"/>
      <c r="DEI35" s="128"/>
      <c r="DEJ35" s="128"/>
      <c r="DEK35" s="128"/>
      <c r="DEL35" s="128"/>
      <c r="DEM35" s="128"/>
      <c r="DEN35" s="128"/>
      <c r="DEO35" s="128"/>
      <c r="DEP35" s="128"/>
      <c r="DEQ35" s="128"/>
      <c r="DER35" s="128"/>
      <c r="DES35" s="128"/>
      <c r="DET35" s="128"/>
      <c r="DEU35" s="128"/>
      <c r="DEV35" s="128"/>
      <c r="DEW35" s="128"/>
      <c r="DEX35" s="128"/>
      <c r="DEY35" s="128"/>
      <c r="DEZ35" s="128"/>
      <c r="DFA35" s="128"/>
      <c r="DFB35" s="128"/>
      <c r="DFC35" s="128"/>
      <c r="DFD35" s="128"/>
      <c r="DFE35" s="128"/>
      <c r="DFF35" s="128"/>
      <c r="DFG35" s="128"/>
      <c r="DFH35" s="128"/>
      <c r="DFI35" s="128"/>
      <c r="DFJ35" s="128"/>
      <c r="DFK35" s="128"/>
      <c r="DFL35" s="128"/>
      <c r="DFM35" s="128"/>
      <c r="DFN35" s="128"/>
      <c r="DFO35" s="128"/>
      <c r="DFP35" s="128"/>
      <c r="DFQ35" s="128"/>
      <c r="DFR35" s="128"/>
      <c r="DFS35" s="128"/>
      <c r="DFT35" s="128"/>
      <c r="DFU35" s="128"/>
      <c r="DFV35" s="128"/>
      <c r="DFW35" s="128"/>
      <c r="DFX35" s="128"/>
      <c r="DFY35" s="128"/>
      <c r="DFZ35" s="128"/>
      <c r="DGA35" s="128"/>
      <c r="DGB35" s="128"/>
      <c r="DGC35" s="128"/>
      <c r="DGD35" s="128"/>
      <c r="DGE35" s="128"/>
      <c r="DGF35" s="128"/>
      <c r="DGG35" s="128"/>
      <c r="DGH35" s="128"/>
      <c r="DGI35" s="128"/>
      <c r="DGJ35" s="128"/>
      <c r="DGK35" s="128"/>
      <c r="DGL35" s="128"/>
      <c r="DGM35" s="128"/>
      <c r="DGN35" s="128"/>
      <c r="DGO35" s="128"/>
      <c r="DGP35" s="128"/>
      <c r="DGQ35" s="128"/>
      <c r="DGR35" s="128"/>
      <c r="DGS35" s="128"/>
      <c r="DGT35" s="128"/>
      <c r="DGU35" s="128"/>
      <c r="DGV35" s="128"/>
      <c r="DGW35" s="128"/>
      <c r="DGX35" s="128"/>
      <c r="DGY35" s="128"/>
      <c r="DGZ35" s="128"/>
      <c r="DHA35" s="128"/>
      <c r="DHB35" s="128"/>
      <c r="DHC35" s="128"/>
      <c r="DHD35" s="128"/>
      <c r="DHE35" s="128"/>
      <c r="DHF35" s="128"/>
      <c r="DHG35" s="128"/>
      <c r="DHH35" s="128"/>
      <c r="DHI35" s="128"/>
      <c r="DHJ35" s="128"/>
      <c r="DHK35" s="128"/>
      <c r="DHL35" s="128"/>
      <c r="DHM35" s="128"/>
      <c r="DHN35" s="128"/>
      <c r="DHO35" s="128"/>
      <c r="DHP35" s="128"/>
      <c r="DHQ35" s="128"/>
      <c r="DHR35" s="128"/>
      <c r="DHS35" s="128"/>
      <c r="DHT35" s="128"/>
      <c r="DHU35" s="128"/>
      <c r="DHV35" s="128"/>
      <c r="DHW35" s="128"/>
      <c r="DHX35" s="128"/>
      <c r="DHY35" s="128"/>
      <c r="DHZ35" s="128"/>
      <c r="DIA35" s="128"/>
      <c r="DIB35" s="128"/>
      <c r="DIC35" s="128"/>
      <c r="DID35" s="128"/>
      <c r="DIE35" s="128"/>
      <c r="DIF35" s="128"/>
      <c r="DIG35" s="128"/>
      <c r="DIH35" s="128"/>
      <c r="DII35" s="128"/>
      <c r="DIJ35" s="128"/>
      <c r="DIK35" s="128"/>
      <c r="DIL35" s="128"/>
      <c r="DIM35" s="128"/>
      <c r="DIN35" s="128"/>
      <c r="DIO35" s="128"/>
      <c r="DIP35" s="128"/>
      <c r="DIQ35" s="128"/>
      <c r="DIR35" s="128"/>
      <c r="DIS35" s="128"/>
      <c r="DIT35" s="128"/>
      <c r="DIU35" s="128"/>
      <c r="DIV35" s="128"/>
      <c r="DIW35" s="128"/>
      <c r="DIX35" s="128"/>
      <c r="DIY35" s="128"/>
      <c r="DIZ35" s="128"/>
      <c r="DJA35" s="128"/>
      <c r="DJB35" s="128"/>
      <c r="DJC35" s="128"/>
      <c r="DJD35" s="128"/>
      <c r="DJE35" s="128"/>
      <c r="DJF35" s="128"/>
      <c r="DJG35" s="128"/>
      <c r="DJH35" s="128"/>
      <c r="DJI35" s="128"/>
      <c r="DJJ35" s="128"/>
      <c r="DJK35" s="128"/>
      <c r="DJL35" s="128"/>
      <c r="DJM35" s="128"/>
      <c r="DJN35" s="128"/>
      <c r="DJO35" s="128"/>
      <c r="DJP35" s="128"/>
      <c r="DJQ35" s="128"/>
      <c r="DJR35" s="128"/>
      <c r="DJS35" s="128"/>
      <c r="DJT35" s="128"/>
      <c r="DJU35" s="128"/>
      <c r="DJV35" s="128"/>
      <c r="DJW35" s="128"/>
      <c r="DJX35" s="128"/>
      <c r="DJY35" s="128"/>
      <c r="DJZ35" s="128"/>
      <c r="DKA35" s="128"/>
      <c r="DKB35" s="128"/>
      <c r="DKC35" s="128"/>
      <c r="DKD35" s="128"/>
      <c r="DKE35" s="128"/>
      <c r="DKF35" s="128"/>
      <c r="DKG35" s="128"/>
      <c r="DKH35" s="128"/>
      <c r="DKI35" s="128"/>
      <c r="DKJ35" s="128"/>
      <c r="DKK35" s="128"/>
      <c r="DKL35" s="128"/>
      <c r="DKM35" s="128"/>
      <c r="DKN35" s="128"/>
      <c r="DKO35" s="128"/>
      <c r="DKP35" s="128"/>
      <c r="DKQ35" s="128"/>
      <c r="DKR35" s="128"/>
      <c r="DKS35" s="128"/>
      <c r="DKT35" s="128"/>
      <c r="DKU35" s="128"/>
      <c r="DKV35" s="128"/>
      <c r="DKW35" s="128"/>
      <c r="DKX35" s="128"/>
      <c r="DKY35" s="128"/>
      <c r="DKZ35" s="128"/>
      <c r="DLA35" s="128"/>
      <c r="DLB35" s="128"/>
      <c r="DLC35" s="128"/>
      <c r="DLD35" s="128"/>
      <c r="DLE35" s="128"/>
      <c r="DLF35" s="128"/>
      <c r="DLG35" s="128"/>
      <c r="DLH35" s="128"/>
      <c r="DLI35" s="128"/>
      <c r="DLJ35" s="128"/>
      <c r="DLK35" s="128"/>
      <c r="DLL35" s="128"/>
      <c r="DLM35" s="128"/>
      <c r="DLN35" s="128"/>
      <c r="DLO35" s="128"/>
      <c r="DLP35" s="128"/>
      <c r="DLQ35" s="128"/>
      <c r="DLR35" s="128"/>
      <c r="DLS35" s="128"/>
      <c r="DLT35" s="128"/>
      <c r="DLU35" s="128"/>
      <c r="DLV35" s="128"/>
      <c r="DLW35" s="128"/>
      <c r="DLX35" s="128"/>
      <c r="DLY35" s="128"/>
      <c r="DLZ35" s="128"/>
      <c r="DMA35" s="128"/>
      <c r="DMB35" s="128"/>
      <c r="DMC35" s="128"/>
      <c r="DMD35" s="128"/>
      <c r="DME35" s="128"/>
      <c r="DMF35" s="128"/>
      <c r="DMG35" s="128"/>
      <c r="DMH35" s="128"/>
      <c r="DMI35" s="128"/>
      <c r="DMJ35" s="128"/>
      <c r="DMK35" s="128"/>
      <c r="DML35" s="128"/>
      <c r="DMM35" s="128"/>
      <c r="DMN35" s="128"/>
      <c r="DMO35" s="128"/>
      <c r="DMP35" s="128"/>
      <c r="DMQ35" s="128"/>
      <c r="DMR35" s="128"/>
      <c r="DMS35" s="128"/>
      <c r="DMT35" s="128"/>
      <c r="DMU35" s="128"/>
      <c r="DMV35" s="128"/>
      <c r="DMW35" s="128"/>
      <c r="DMX35" s="128"/>
      <c r="DMY35" s="128"/>
      <c r="DMZ35" s="128"/>
      <c r="DNA35" s="128"/>
      <c r="DNB35" s="128"/>
      <c r="DNC35" s="128"/>
      <c r="DND35" s="128"/>
      <c r="DNE35" s="128"/>
      <c r="DNF35" s="128"/>
      <c r="DNG35" s="128"/>
      <c r="DNH35" s="128"/>
      <c r="DNI35" s="128"/>
      <c r="DNJ35" s="128"/>
      <c r="DNK35" s="128"/>
      <c r="DNL35" s="128"/>
      <c r="DNM35" s="128"/>
      <c r="DNN35" s="128"/>
      <c r="DNO35" s="128"/>
      <c r="DNP35" s="128"/>
      <c r="DNQ35" s="128"/>
      <c r="DNR35" s="128"/>
      <c r="DNS35" s="128"/>
      <c r="DNT35" s="128"/>
      <c r="DNU35" s="128"/>
      <c r="DNV35" s="128"/>
      <c r="DNW35" s="128"/>
      <c r="DNX35" s="128"/>
      <c r="DNY35" s="128"/>
      <c r="DNZ35" s="128"/>
      <c r="DOA35" s="128"/>
      <c r="DOB35" s="128"/>
      <c r="DOC35" s="128"/>
      <c r="DOD35" s="128"/>
      <c r="DOE35" s="128"/>
      <c r="DOF35" s="128"/>
      <c r="DOG35" s="128"/>
      <c r="DOH35" s="128"/>
      <c r="DOI35" s="128"/>
      <c r="DOJ35" s="128"/>
      <c r="DOK35" s="128"/>
      <c r="DOL35" s="128"/>
      <c r="DOM35" s="128"/>
      <c r="DON35" s="128"/>
      <c r="DOO35" s="128"/>
      <c r="DOP35" s="128"/>
      <c r="DOQ35" s="128"/>
      <c r="DOR35" s="128"/>
      <c r="DOS35" s="128"/>
      <c r="DOT35" s="128"/>
      <c r="DOU35" s="128"/>
      <c r="DOV35" s="128"/>
      <c r="DOW35" s="128"/>
      <c r="DOX35" s="128"/>
      <c r="DOY35" s="128"/>
      <c r="DOZ35" s="128"/>
      <c r="DPA35" s="128"/>
      <c r="DPB35" s="128"/>
      <c r="DPC35" s="128"/>
      <c r="DPD35" s="128"/>
      <c r="DPE35" s="128"/>
      <c r="DPF35" s="128"/>
      <c r="DPG35" s="128"/>
      <c r="DPH35" s="128"/>
      <c r="DPI35" s="128"/>
      <c r="DPJ35" s="128"/>
      <c r="DPK35" s="128"/>
      <c r="DPL35" s="128"/>
      <c r="DPM35" s="128"/>
      <c r="DPN35" s="128"/>
      <c r="DPO35" s="128"/>
      <c r="DPP35" s="128"/>
      <c r="DPQ35" s="128"/>
      <c r="DPR35" s="128"/>
      <c r="DPS35" s="128"/>
      <c r="DPT35" s="128"/>
      <c r="DPU35" s="128"/>
      <c r="DPV35" s="128"/>
      <c r="DPW35" s="128"/>
      <c r="DPX35" s="128"/>
      <c r="DPY35" s="128"/>
      <c r="DPZ35" s="128"/>
      <c r="DQA35" s="128"/>
      <c r="DQB35" s="128"/>
      <c r="DQC35" s="128"/>
      <c r="DQD35" s="128"/>
      <c r="DQE35" s="128"/>
      <c r="DQF35" s="128"/>
      <c r="DQG35" s="128"/>
      <c r="DQH35" s="128"/>
      <c r="DQI35" s="128"/>
      <c r="DQJ35" s="128"/>
      <c r="DQK35" s="128"/>
      <c r="DQL35" s="128"/>
      <c r="DQM35" s="128"/>
      <c r="DQN35" s="128"/>
      <c r="DQO35" s="128"/>
      <c r="DQP35" s="128"/>
      <c r="DQQ35" s="128"/>
      <c r="DQR35" s="128"/>
      <c r="DQS35" s="128"/>
      <c r="DQT35" s="128"/>
      <c r="DQU35" s="128"/>
      <c r="DQV35" s="128"/>
      <c r="DQW35" s="128"/>
      <c r="DQX35" s="128"/>
      <c r="DQY35" s="128"/>
      <c r="DQZ35" s="128"/>
      <c r="DRA35" s="128"/>
      <c r="DRB35" s="128"/>
      <c r="DRC35" s="128"/>
      <c r="DRD35" s="128"/>
      <c r="DRE35" s="128"/>
      <c r="DRF35" s="128"/>
      <c r="DRG35" s="128"/>
      <c r="DRH35" s="128"/>
      <c r="DRI35" s="128"/>
      <c r="DRJ35" s="128"/>
      <c r="DRK35" s="128"/>
      <c r="DRL35" s="128"/>
      <c r="DRM35" s="128"/>
      <c r="DRN35" s="128"/>
      <c r="DRO35" s="128"/>
      <c r="DRP35" s="128"/>
      <c r="DRQ35" s="128"/>
      <c r="DRR35" s="128"/>
      <c r="DRS35" s="128"/>
      <c r="DRT35" s="128"/>
      <c r="DRU35" s="128"/>
      <c r="DRV35" s="128"/>
      <c r="DRW35" s="128"/>
      <c r="DRX35" s="128"/>
      <c r="DRY35" s="128"/>
      <c r="DRZ35" s="128"/>
      <c r="DSA35" s="128"/>
      <c r="DSB35" s="128"/>
      <c r="DSC35" s="128"/>
      <c r="DSD35" s="128"/>
      <c r="DSE35" s="128"/>
      <c r="DSF35" s="128"/>
      <c r="DSG35" s="128"/>
      <c r="DSH35" s="128"/>
      <c r="DSI35" s="128"/>
      <c r="DSJ35" s="128"/>
      <c r="DSK35" s="128"/>
      <c r="DSL35" s="128"/>
      <c r="DSM35" s="128"/>
      <c r="DSN35" s="128"/>
      <c r="DSO35" s="128"/>
      <c r="DSP35" s="128"/>
      <c r="DSQ35" s="128"/>
      <c r="DSR35" s="128"/>
      <c r="DSS35" s="128"/>
      <c r="DST35" s="128"/>
      <c r="DSU35" s="128"/>
      <c r="DSV35" s="128"/>
      <c r="DSW35" s="128"/>
      <c r="DSX35" s="128"/>
      <c r="DSY35" s="128"/>
      <c r="DSZ35" s="128"/>
      <c r="DTA35" s="128"/>
      <c r="DTB35" s="128"/>
      <c r="DTC35" s="128"/>
      <c r="DTD35" s="128"/>
      <c r="DTE35" s="128"/>
      <c r="DTF35" s="128"/>
      <c r="DTG35" s="128"/>
      <c r="DTH35" s="128"/>
      <c r="DTI35" s="128"/>
      <c r="DTJ35" s="128"/>
      <c r="DTK35" s="128"/>
      <c r="DTL35" s="128"/>
      <c r="DTM35" s="128"/>
      <c r="DTN35" s="128"/>
      <c r="DTO35" s="128"/>
      <c r="DTP35" s="128"/>
      <c r="DTQ35" s="128"/>
      <c r="DTR35" s="128"/>
      <c r="DTS35" s="128"/>
      <c r="DTT35" s="128"/>
      <c r="DTU35" s="128"/>
      <c r="DTV35" s="128"/>
      <c r="DTW35" s="128"/>
      <c r="DTX35" s="128"/>
      <c r="DTY35" s="128"/>
      <c r="DTZ35" s="128"/>
      <c r="DUA35" s="128"/>
      <c r="DUB35" s="128"/>
      <c r="DUC35" s="128"/>
      <c r="DUD35" s="128"/>
      <c r="DUE35" s="128"/>
      <c r="DUF35" s="128"/>
      <c r="DUG35" s="128"/>
      <c r="DUH35" s="128"/>
      <c r="DUI35" s="128"/>
      <c r="DUJ35" s="128"/>
      <c r="DUK35" s="128"/>
      <c r="DUL35" s="128"/>
      <c r="DUM35" s="128"/>
      <c r="DUN35" s="128"/>
      <c r="DUO35" s="128"/>
      <c r="DUP35" s="128"/>
      <c r="DUQ35" s="128"/>
      <c r="DUR35" s="128"/>
      <c r="DUS35" s="128"/>
      <c r="DUT35" s="128"/>
      <c r="DUU35" s="128"/>
      <c r="DUV35" s="128"/>
      <c r="DUW35" s="128"/>
      <c r="DUX35" s="128"/>
      <c r="DUY35" s="128"/>
      <c r="DUZ35" s="128"/>
      <c r="DVA35" s="128"/>
      <c r="DVB35" s="128"/>
      <c r="DVC35" s="128"/>
      <c r="DVD35" s="128"/>
      <c r="DVE35" s="128"/>
      <c r="DVF35" s="128"/>
      <c r="DVG35" s="128"/>
      <c r="DVH35" s="128"/>
      <c r="DVI35" s="128"/>
      <c r="DVJ35" s="128"/>
      <c r="DVK35" s="128"/>
      <c r="DVL35" s="128"/>
      <c r="DVM35" s="128"/>
      <c r="DVN35" s="128"/>
      <c r="DVO35" s="128"/>
      <c r="DVP35" s="128"/>
      <c r="DVQ35" s="128"/>
      <c r="DVR35" s="128"/>
      <c r="DVS35" s="128"/>
      <c r="DVT35" s="128"/>
      <c r="DVU35" s="128"/>
      <c r="DVV35" s="128"/>
      <c r="DVW35" s="128"/>
      <c r="DVX35" s="128"/>
      <c r="DVY35" s="128"/>
      <c r="DVZ35" s="128"/>
      <c r="DWA35" s="128"/>
      <c r="DWB35" s="128"/>
      <c r="DWC35" s="128"/>
      <c r="DWD35" s="128"/>
      <c r="DWE35" s="128"/>
      <c r="DWF35" s="128"/>
      <c r="DWG35" s="128"/>
      <c r="DWH35" s="128"/>
      <c r="DWI35" s="128"/>
      <c r="DWJ35" s="128"/>
      <c r="DWK35" s="128"/>
      <c r="DWL35" s="128"/>
      <c r="DWM35" s="128"/>
      <c r="DWN35" s="128"/>
      <c r="DWO35" s="128"/>
      <c r="DWP35" s="128"/>
      <c r="DWQ35" s="128"/>
      <c r="DWR35" s="128"/>
      <c r="DWS35" s="128"/>
      <c r="DWT35" s="128"/>
      <c r="DWU35" s="128"/>
      <c r="DWV35" s="128"/>
      <c r="DWW35" s="128"/>
      <c r="DWX35" s="128"/>
      <c r="DWY35" s="128"/>
      <c r="DWZ35" s="128"/>
      <c r="DXA35" s="128"/>
      <c r="DXB35" s="128"/>
      <c r="DXC35" s="128"/>
      <c r="DXD35" s="128"/>
      <c r="DXE35" s="128"/>
      <c r="DXF35" s="128"/>
      <c r="DXG35" s="128"/>
      <c r="DXH35" s="128"/>
      <c r="DXI35" s="128"/>
      <c r="DXJ35" s="128"/>
      <c r="DXK35" s="128"/>
      <c r="DXL35" s="128"/>
      <c r="DXM35" s="128"/>
      <c r="DXN35" s="128"/>
      <c r="DXO35" s="128"/>
      <c r="DXP35" s="128"/>
      <c r="DXQ35" s="128"/>
      <c r="DXR35" s="128"/>
      <c r="DXS35" s="128"/>
      <c r="DXT35" s="128"/>
      <c r="DXU35" s="128"/>
      <c r="DXV35" s="128"/>
      <c r="DXW35" s="128"/>
      <c r="DXX35" s="128"/>
      <c r="DXY35" s="128"/>
      <c r="DXZ35" s="128"/>
      <c r="DYA35" s="128"/>
      <c r="DYB35" s="128"/>
      <c r="DYC35" s="128"/>
      <c r="DYD35" s="128"/>
      <c r="DYE35" s="128"/>
      <c r="DYF35" s="128"/>
      <c r="DYG35" s="128"/>
      <c r="DYH35" s="128"/>
      <c r="DYI35" s="128"/>
      <c r="DYJ35" s="128"/>
      <c r="DYK35" s="128"/>
      <c r="DYL35" s="128"/>
      <c r="DYM35" s="128"/>
      <c r="DYN35" s="128"/>
      <c r="DYO35" s="128"/>
      <c r="DYP35" s="128"/>
      <c r="DYQ35" s="128"/>
      <c r="DYR35" s="128"/>
      <c r="DYS35" s="128"/>
      <c r="DYT35" s="128"/>
      <c r="DYU35" s="128"/>
      <c r="DYV35" s="128"/>
      <c r="DYW35" s="128"/>
      <c r="DYX35" s="128"/>
      <c r="DYY35" s="128"/>
      <c r="DYZ35" s="128"/>
      <c r="DZA35" s="128"/>
      <c r="DZB35" s="128"/>
      <c r="DZC35" s="128"/>
      <c r="DZD35" s="128"/>
      <c r="DZE35" s="128"/>
      <c r="DZF35" s="128"/>
      <c r="DZG35" s="128"/>
      <c r="DZH35" s="128"/>
      <c r="DZI35" s="128"/>
      <c r="DZJ35" s="128"/>
      <c r="DZK35" s="128"/>
      <c r="DZL35" s="128"/>
      <c r="DZM35" s="128"/>
      <c r="DZN35" s="128"/>
      <c r="DZO35" s="128"/>
      <c r="DZP35" s="128"/>
      <c r="DZQ35" s="128"/>
      <c r="DZR35" s="128"/>
      <c r="DZS35" s="128"/>
      <c r="DZT35" s="128"/>
      <c r="DZU35" s="128"/>
      <c r="DZV35" s="128"/>
      <c r="DZW35" s="128"/>
      <c r="DZX35" s="128"/>
      <c r="DZY35" s="128"/>
      <c r="DZZ35" s="128"/>
      <c r="EAA35" s="128"/>
      <c r="EAB35" s="128"/>
      <c r="EAC35" s="128"/>
      <c r="EAD35" s="128"/>
      <c r="EAE35" s="128"/>
      <c r="EAF35" s="128"/>
      <c r="EAG35" s="128"/>
      <c r="EAH35" s="128"/>
      <c r="EAI35" s="128"/>
      <c r="EAJ35" s="128"/>
      <c r="EAK35" s="128"/>
      <c r="EAL35" s="128"/>
      <c r="EAM35" s="128"/>
      <c r="EAN35" s="128"/>
      <c r="EAO35" s="128"/>
      <c r="EAP35" s="128"/>
      <c r="EAQ35" s="128"/>
      <c r="EAR35" s="128"/>
      <c r="EAS35" s="128"/>
      <c r="EAT35" s="128"/>
      <c r="EAU35" s="128"/>
      <c r="EAV35" s="128"/>
      <c r="EAW35" s="128"/>
      <c r="EAX35" s="128"/>
      <c r="EAY35" s="128"/>
      <c r="EAZ35" s="128"/>
      <c r="EBA35" s="128"/>
      <c r="EBB35" s="128"/>
      <c r="EBC35" s="128"/>
      <c r="EBD35" s="128"/>
      <c r="EBE35" s="128"/>
      <c r="EBF35" s="128"/>
      <c r="EBG35" s="128"/>
      <c r="EBH35" s="128"/>
      <c r="EBI35" s="128"/>
      <c r="EBJ35" s="128"/>
      <c r="EBK35" s="128"/>
      <c r="EBL35" s="128"/>
      <c r="EBM35" s="128"/>
      <c r="EBN35" s="128"/>
      <c r="EBO35" s="128"/>
      <c r="EBP35" s="128"/>
      <c r="EBQ35" s="128"/>
      <c r="EBR35" s="128"/>
      <c r="EBS35" s="128"/>
      <c r="EBT35" s="128"/>
      <c r="EBU35" s="128"/>
      <c r="EBV35" s="128"/>
      <c r="EBW35" s="128"/>
      <c r="EBX35" s="128"/>
      <c r="EBY35" s="128"/>
      <c r="EBZ35" s="128"/>
      <c r="ECA35" s="128"/>
      <c r="ECB35" s="128"/>
      <c r="ECC35" s="128"/>
      <c r="ECD35" s="128"/>
      <c r="ECE35" s="128"/>
      <c r="ECF35" s="128"/>
      <c r="ECG35" s="128"/>
      <c r="ECH35" s="128"/>
      <c r="ECI35" s="128"/>
      <c r="ECJ35" s="128"/>
      <c r="ECK35" s="128"/>
      <c r="ECL35" s="128"/>
      <c r="ECM35" s="128"/>
      <c r="ECN35" s="128"/>
      <c r="ECO35" s="128"/>
      <c r="ECP35" s="128"/>
      <c r="ECQ35" s="128"/>
      <c r="ECR35" s="128"/>
      <c r="ECS35" s="128"/>
      <c r="ECT35" s="128"/>
      <c r="ECU35" s="128"/>
      <c r="ECV35" s="128"/>
      <c r="ECW35" s="128"/>
      <c r="ECX35" s="128"/>
      <c r="ECY35" s="128"/>
      <c r="ECZ35" s="128"/>
      <c r="EDA35" s="128"/>
      <c r="EDB35" s="128"/>
      <c r="EDC35" s="128"/>
      <c r="EDD35" s="128"/>
      <c r="EDE35" s="128"/>
      <c r="EDF35" s="128"/>
      <c r="EDG35" s="128"/>
      <c r="EDH35" s="128"/>
      <c r="EDI35" s="128"/>
      <c r="EDJ35" s="128"/>
      <c r="EDK35" s="128"/>
      <c r="EDL35" s="128"/>
      <c r="EDM35" s="128"/>
      <c r="EDN35" s="128"/>
      <c r="EDO35" s="128"/>
      <c r="EDP35" s="128"/>
      <c r="EDQ35" s="128"/>
      <c r="EDR35" s="128"/>
      <c r="EDS35" s="128"/>
      <c r="EDT35" s="128"/>
      <c r="EDU35" s="128"/>
      <c r="EDV35" s="128"/>
      <c r="EDW35" s="128"/>
      <c r="EDX35" s="128"/>
      <c r="EDY35" s="128"/>
      <c r="EDZ35" s="128"/>
      <c r="EEA35" s="128"/>
      <c r="EEB35" s="128"/>
      <c r="EEC35" s="128"/>
      <c r="EED35" s="128"/>
      <c r="EEE35" s="128"/>
      <c r="EEF35" s="128"/>
      <c r="EEG35" s="128"/>
      <c r="EEH35" s="128"/>
      <c r="EEI35" s="128"/>
      <c r="EEJ35" s="128"/>
      <c r="EEK35" s="128"/>
      <c r="EEL35" s="128"/>
      <c r="EEM35" s="128"/>
      <c r="EEN35" s="128"/>
      <c r="EEO35" s="128"/>
      <c r="EEP35" s="128"/>
      <c r="EEQ35" s="128"/>
      <c r="EER35" s="128"/>
      <c r="EES35" s="128"/>
      <c r="EET35" s="128"/>
      <c r="EEU35" s="128"/>
      <c r="EEV35" s="128"/>
      <c r="EEW35" s="128"/>
      <c r="EEX35" s="128"/>
      <c r="EEY35" s="128"/>
      <c r="EEZ35" s="128"/>
      <c r="EFA35" s="128"/>
      <c r="EFB35" s="128"/>
      <c r="EFC35" s="128"/>
      <c r="EFD35" s="128"/>
      <c r="EFE35" s="128"/>
      <c r="EFF35" s="128"/>
      <c r="EFG35" s="128"/>
      <c r="EFH35" s="128"/>
      <c r="EFI35" s="128"/>
      <c r="EFJ35" s="128"/>
      <c r="EFK35" s="128"/>
      <c r="EFL35" s="128"/>
      <c r="EFM35" s="128"/>
      <c r="EFN35" s="128"/>
      <c r="EFO35" s="128"/>
      <c r="EFP35" s="128"/>
      <c r="EFQ35" s="128"/>
      <c r="EFR35" s="128"/>
      <c r="EFS35" s="128"/>
      <c r="EFT35" s="128"/>
      <c r="EFU35" s="128"/>
      <c r="EFV35" s="128"/>
      <c r="EFW35" s="128"/>
      <c r="EFX35" s="128"/>
      <c r="EFY35" s="128"/>
      <c r="EFZ35" s="128"/>
      <c r="EGA35" s="128"/>
      <c r="EGB35" s="128"/>
      <c r="EGC35" s="128"/>
      <c r="EGD35" s="128"/>
      <c r="EGE35" s="128"/>
      <c r="EGF35" s="128"/>
      <c r="EGG35" s="128"/>
      <c r="EGH35" s="128"/>
      <c r="EGI35" s="128"/>
      <c r="EGJ35" s="128"/>
      <c r="EGK35" s="128"/>
      <c r="EGL35" s="128"/>
      <c r="EGM35" s="128"/>
      <c r="EGN35" s="128"/>
      <c r="EGO35" s="128"/>
      <c r="EGP35" s="128"/>
      <c r="EGQ35" s="128"/>
      <c r="EGR35" s="128"/>
      <c r="EGS35" s="128"/>
      <c r="EGT35" s="128"/>
      <c r="EGU35" s="128"/>
      <c r="EGV35" s="128"/>
      <c r="EGW35" s="128"/>
      <c r="EGX35" s="128"/>
      <c r="EGY35" s="128"/>
      <c r="EGZ35" s="128"/>
      <c r="EHA35" s="128"/>
      <c r="EHB35" s="128"/>
      <c r="EHC35" s="128"/>
      <c r="EHD35" s="128"/>
      <c r="EHE35" s="128"/>
      <c r="EHF35" s="128"/>
      <c r="EHG35" s="128"/>
      <c r="EHH35" s="128"/>
      <c r="EHI35" s="128"/>
      <c r="EHJ35" s="128"/>
      <c r="EHK35" s="128"/>
      <c r="EHL35" s="128"/>
      <c r="EHM35" s="128"/>
      <c r="EHN35" s="128"/>
      <c r="EHO35" s="128"/>
      <c r="EHP35" s="128"/>
      <c r="EHQ35" s="128"/>
      <c r="EHR35" s="128"/>
      <c r="EHS35" s="128"/>
      <c r="EHT35" s="128"/>
      <c r="EHU35" s="128"/>
      <c r="EHV35" s="128"/>
      <c r="EHW35" s="128"/>
      <c r="EHX35" s="128"/>
      <c r="EHY35" s="128"/>
      <c r="EHZ35" s="128"/>
      <c r="EIA35" s="128"/>
      <c r="EIB35" s="128"/>
      <c r="EIC35" s="128"/>
      <c r="EID35" s="128"/>
      <c r="EIE35" s="128"/>
      <c r="EIF35" s="128"/>
      <c r="EIG35" s="128"/>
      <c r="EIH35" s="128"/>
      <c r="EII35" s="128"/>
      <c r="EIJ35" s="128"/>
      <c r="EIK35" s="128"/>
      <c r="EIL35" s="128"/>
      <c r="EIM35" s="128"/>
      <c r="EIN35" s="128"/>
      <c r="EIO35" s="128"/>
      <c r="EIP35" s="128"/>
      <c r="EIQ35" s="128"/>
      <c r="EIR35" s="128"/>
      <c r="EIS35" s="128"/>
      <c r="EIT35" s="128"/>
      <c r="EIU35" s="128"/>
      <c r="EIV35" s="128"/>
      <c r="EIW35" s="128"/>
      <c r="EIX35" s="128"/>
      <c r="EIY35" s="128"/>
      <c r="EIZ35" s="128"/>
      <c r="EJA35" s="128"/>
      <c r="EJB35" s="128"/>
      <c r="EJC35" s="128"/>
      <c r="EJD35" s="128"/>
      <c r="EJE35" s="128"/>
      <c r="EJF35" s="128"/>
      <c r="EJG35" s="128"/>
      <c r="EJH35" s="128"/>
      <c r="EJI35" s="128"/>
      <c r="EJJ35" s="128"/>
      <c r="EJK35" s="128"/>
      <c r="EJL35" s="128"/>
      <c r="EJM35" s="128"/>
      <c r="EJN35" s="128"/>
      <c r="EJO35" s="128"/>
      <c r="EJP35" s="128"/>
      <c r="EJQ35" s="128"/>
      <c r="EJR35" s="128"/>
      <c r="EJS35" s="128"/>
      <c r="EJT35" s="128"/>
      <c r="EJU35" s="128"/>
      <c r="EJV35" s="128"/>
      <c r="EJW35" s="128"/>
      <c r="EJX35" s="128"/>
      <c r="EJY35" s="128"/>
      <c r="EJZ35" s="128"/>
      <c r="EKA35" s="128"/>
      <c r="EKB35" s="128"/>
      <c r="EKC35" s="128"/>
      <c r="EKD35" s="128"/>
      <c r="EKE35" s="128"/>
      <c r="EKF35" s="128"/>
      <c r="EKG35" s="128"/>
      <c r="EKH35" s="128"/>
      <c r="EKI35" s="128"/>
      <c r="EKJ35" s="128"/>
      <c r="EKK35" s="128"/>
      <c r="EKL35" s="128"/>
      <c r="EKM35" s="128"/>
      <c r="EKN35" s="128"/>
      <c r="EKO35" s="128"/>
      <c r="EKP35" s="128"/>
      <c r="EKQ35" s="128"/>
      <c r="EKR35" s="128"/>
      <c r="EKS35" s="128"/>
      <c r="EKT35" s="128"/>
      <c r="EKU35" s="128"/>
      <c r="EKV35" s="128"/>
      <c r="EKW35" s="128"/>
      <c r="EKX35" s="128"/>
      <c r="EKY35" s="128"/>
      <c r="EKZ35" s="128"/>
      <c r="ELA35" s="128"/>
      <c r="ELB35" s="128"/>
      <c r="ELC35" s="128"/>
      <c r="ELD35" s="128"/>
      <c r="ELE35" s="128"/>
      <c r="ELF35" s="128"/>
      <c r="ELG35" s="128"/>
      <c r="ELH35" s="128"/>
      <c r="ELI35" s="128"/>
      <c r="ELJ35" s="128"/>
      <c r="ELK35" s="128"/>
      <c r="ELL35" s="128"/>
      <c r="ELM35" s="128"/>
      <c r="ELN35" s="128"/>
      <c r="ELO35" s="128"/>
      <c r="ELP35" s="128"/>
      <c r="ELQ35" s="128"/>
      <c r="ELR35" s="128"/>
      <c r="ELS35" s="128"/>
      <c r="ELT35" s="128"/>
      <c r="ELU35" s="128"/>
      <c r="ELV35" s="128"/>
      <c r="ELW35" s="128"/>
      <c r="ELX35" s="128"/>
      <c r="ELY35" s="128"/>
      <c r="ELZ35" s="128"/>
      <c r="EMA35" s="128"/>
      <c r="EMB35" s="128"/>
      <c r="EMC35" s="128"/>
      <c r="EMD35" s="128"/>
      <c r="EME35" s="128"/>
      <c r="EMF35" s="128"/>
      <c r="EMG35" s="128"/>
      <c r="EMH35" s="128"/>
      <c r="EMI35" s="128"/>
      <c r="EMJ35" s="128"/>
      <c r="EMK35" s="128"/>
      <c r="EML35" s="128"/>
      <c r="EMM35" s="128"/>
      <c r="EMN35" s="128"/>
      <c r="EMO35" s="128"/>
      <c r="EMP35" s="128"/>
      <c r="EMQ35" s="128"/>
      <c r="EMR35" s="128"/>
      <c r="EMS35" s="128"/>
      <c r="EMT35" s="128"/>
      <c r="EMU35" s="128"/>
      <c r="EMV35" s="128"/>
      <c r="EMW35" s="128"/>
      <c r="EMX35" s="128"/>
      <c r="EMY35" s="128"/>
      <c r="EMZ35" s="128"/>
      <c r="ENA35" s="128"/>
      <c r="ENB35" s="128"/>
      <c r="ENC35" s="128"/>
      <c r="END35" s="128"/>
      <c r="ENE35" s="128"/>
      <c r="ENF35" s="128"/>
      <c r="ENG35" s="128"/>
      <c r="ENH35" s="128"/>
      <c r="ENI35" s="128"/>
      <c r="ENJ35" s="128"/>
      <c r="ENK35" s="128"/>
      <c r="ENL35" s="128"/>
      <c r="ENM35" s="128"/>
      <c r="ENN35" s="128"/>
      <c r="ENO35" s="128"/>
      <c r="ENP35" s="128"/>
      <c r="ENQ35" s="128"/>
      <c r="ENR35" s="128"/>
      <c r="ENS35" s="128"/>
      <c r="ENT35" s="128"/>
      <c r="ENU35" s="128"/>
      <c r="ENV35" s="128"/>
      <c r="ENW35" s="128"/>
      <c r="ENX35" s="128"/>
      <c r="ENY35" s="128"/>
      <c r="ENZ35" s="128"/>
      <c r="EOA35" s="128"/>
      <c r="EOB35" s="128"/>
      <c r="EOC35" s="128"/>
      <c r="EOD35" s="128"/>
      <c r="EOE35" s="128"/>
      <c r="EOF35" s="128"/>
      <c r="EOG35" s="128"/>
      <c r="EOH35" s="128"/>
      <c r="EOI35" s="128"/>
      <c r="EOJ35" s="128"/>
      <c r="EOK35" s="128"/>
      <c r="EOL35" s="128"/>
      <c r="EOM35" s="128"/>
      <c r="EON35" s="128"/>
      <c r="EOO35" s="128"/>
      <c r="EOP35" s="128"/>
      <c r="EOQ35" s="128"/>
      <c r="EOR35" s="128"/>
      <c r="EOS35" s="128"/>
      <c r="EOT35" s="128"/>
      <c r="EOU35" s="128"/>
      <c r="EOV35" s="128"/>
      <c r="EOW35" s="128"/>
      <c r="EOX35" s="128"/>
      <c r="EOY35" s="128"/>
      <c r="EOZ35" s="128"/>
      <c r="EPA35" s="128"/>
      <c r="EPB35" s="128"/>
      <c r="EPC35" s="128"/>
      <c r="EPD35" s="128"/>
      <c r="EPE35" s="128"/>
      <c r="EPF35" s="128"/>
      <c r="EPG35" s="128"/>
      <c r="EPH35" s="128"/>
      <c r="EPI35" s="128"/>
      <c r="EPJ35" s="128"/>
      <c r="EPK35" s="128"/>
      <c r="EPL35" s="128"/>
      <c r="EPM35" s="128"/>
      <c r="EPN35" s="128"/>
      <c r="EPO35" s="128"/>
      <c r="EPP35" s="128"/>
      <c r="EPQ35" s="128"/>
      <c r="EPR35" s="128"/>
      <c r="EPS35" s="128"/>
      <c r="EPT35" s="128"/>
      <c r="EPU35" s="128"/>
      <c r="EPV35" s="128"/>
      <c r="EPW35" s="128"/>
      <c r="EPX35" s="128"/>
      <c r="EPY35" s="128"/>
      <c r="EPZ35" s="128"/>
      <c r="EQA35" s="128"/>
      <c r="EQB35" s="128"/>
      <c r="EQC35" s="128"/>
      <c r="EQD35" s="128"/>
      <c r="EQE35" s="128"/>
      <c r="EQF35" s="128"/>
      <c r="EQG35" s="128"/>
      <c r="EQH35" s="128"/>
      <c r="EQI35" s="128"/>
      <c r="EQJ35" s="128"/>
      <c r="EQK35" s="128"/>
      <c r="EQL35" s="128"/>
      <c r="EQM35" s="128"/>
      <c r="EQN35" s="128"/>
      <c r="EQO35" s="128"/>
      <c r="EQP35" s="128"/>
      <c r="EQQ35" s="128"/>
      <c r="EQR35" s="128"/>
      <c r="EQS35" s="128"/>
      <c r="EQT35" s="128"/>
      <c r="EQU35" s="128"/>
      <c r="EQV35" s="128"/>
      <c r="EQW35" s="128"/>
      <c r="EQX35" s="128"/>
      <c r="EQY35" s="128"/>
      <c r="EQZ35" s="128"/>
      <c r="ERA35" s="128"/>
      <c r="ERB35" s="128"/>
      <c r="ERC35" s="128"/>
      <c r="ERD35" s="128"/>
      <c r="ERE35" s="128"/>
      <c r="ERF35" s="128"/>
      <c r="ERG35" s="128"/>
      <c r="ERH35" s="128"/>
      <c r="ERI35" s="128"/>
      <c r="ERJ35" s="128"/>
      <c r="ERK35" s="128"/>
      <c r="ERL35" s="128"/>
      <c r="ERM35" s="128"/>
      <c r="ERN35" s="128"/>
      <c r="ERO35" s="128"/>
      <c r="ERP35" s="128"/>
      <c r="ERQ35" s="128"/>
      <c r="ERR35" s="128"/>
      <c r="ERS35" s="128"/>
      <c r="ERT35" s="128"/>
      <c r="ERU35" s="128"/>
      <c r="ERV35" s="128"/>
      <c r="ERW35" s="128"/>
      <c r="ERX35" s="128"/>
      <c r="ERY35" s="128"/>
      <c r="ERZ35" s="128"/>
      <c r="ESA35" s="128"/>
      <c r="ESB35" s="128"/>
      <c r="ESC35" s="128"/>
      <c r="ESD35" s="128"/>
      <c r="ESE35" s="128"/>
      <c r="ESF35" s="128"/>
      <c r="ESG35" s="128"/>
      <c r="ESH35" s="128"/>
      <c r="ESI35" s="128"/>
      <c r="ESJ35" s="128"/>
      <c r="ESK35" s="128"/>
      <c r="ESL35" s="128"/>
      <c r="ESM35" s="128"/>
      <c r="ESN35" s="128"/>
      <c r="ESO35" s="128"/>
      <c r="ESP35" s="128"/>
      <c r="ESQ35" s="128"/>
      <c r="ESR35" s="128"/>
      <c r="ESS35" s="128"/>
      <c r="EST35" s="128"/>
      <c r="ESU35" s="128"/>
      <c r="ESV35" s="128"/>
      <c r="ESW35" s="128"/>
      <c r="ESX35" s="128"/>
      <c r="ESY35" s="128"/>
      <c r="ESZ35" s="128"/>
      <c r="ETA35" s="128"/>
      <c r="ETB35" s="128"/>
      <c r="ETC35" s="128"/>
      <c r="ETD35" s="128"/>
      <c r="ETE35" s="128"/>
      <c r="ETF35" s="128"/>
      <c r="ETG35" s="128"/>
      <c r="ETH35" s="128"/>
      <c r="ETI35" s="128"/>
      <c r="ETJ35" s="128"/>
      <c r="ETK35" s="128"/>
      <c r="ETL35" s="128"/>
      <c r="ETM35" s="128"/>
      <c r="ETN35" s="128"/>
      <c r="ETO35" s="128"/>
      <c r="ETP35" s="128"/>
      <c r="ETQ35" s="128"/>
      <c r="ETR35" s="128"/>
      <c r="ETS35" s="128"/>
      <c r="ETT35" s="128"/>
      <c r="ETU35" s="128"/>
      <c r="ETV35" s="128"/>
      <c r="ETW35" s="128"/>
      <c r="ETX35" s="128"/>
      <c r="ETY35" s="128"/>
      <c r="ETZ35" s="128"/>
      <c r="EUA35" s="128"/>
      <c r="EUB35" s="128"/>
      <c r="EUC35" s="128"/>
      <c r="EUD35" s="128"/>
      <c r="EUE35" s="128"/>
      <c r="EUF35" s="128"/>
      <c r="EUG35" s="128"/>
      <c r="EUH35" s="128"/>
      <c r="EUI35" s="128"/>
      <c r="EUJ35" s="128"/>
      <c r="EUK35" s="128"/>
      <c r="EUL35" s="128"/>
      <c r="EUM35" s="128"/>
      <c r="EUN35" s="128"/>
      <c r="EUO35" s="128"/>
      <c r="EUP35" s="128"/>
      <c r="EUQ35" s="128"/>
      <c r="EUR35" s="128"/>
      <c r="EUS35" s="128"/>
      <c r="EUT35" s="128"/>
      <c r="EUU35" s="128"/>
      <c r="EUV35" s="128"/>
      <c r="EUW35" s="128"/>
      <c r="EUX35" s="128"/>
      <c r="EUY35" s="128"/>
      <c r="EUZ35" s="128"/>
      <c r="EVA35" s="128"/>
      <c r="EVB35" s="128"/>
      <c r="EVC35" s="128"/>
      <c r="EVD35" s="128"/>
      <c r="EVE35" s="128"/>
      <c r="EVF35" s="128"/>
      <c r="EVG35" s="128"/>
      <c r="EVH35" s="128"/>
      <c r="EVI35" s="128"/>
      <c r="EVJ35" s="128"/>
      <c r="EVK35" s="128"/>
      <c r="EVL35" s="128"/>
      <c r="EVM35" s="128"/>
      <c r="EVN35" s="128"/>
      <c r="EVO35" s="128"/>
      <c r="EVP35" s="128"/>
      <c r="EVQ35" s="128"/>
      <c r="EVR35" s="128"/>
      <c r="EVS35" s="128"/>
      <c r="EVT35" s="128"/>
      <c r="EVU35" s="128"/>
      <c r="EVV35" s="128"/>
      <c r="EVW35" s="128"/>
      <c r="EVX35" s="128"/>
      <c r="EVY35" s="128"/>
      <c r="EVZ35" s="128"/>
      <c r="EWA35" s="128"/>
      <c r="EWB35" s="128"/>
      <c r="EWC35" s="128"/>
      <c r="EWD35" s="128"/>
      <c r="EWE35" s="128"/>
      <c r="EWF35" s="128"/>
      <c r="EWG35" s="128"/>
      <c r="EWH35" s="128"/>
      <c r="EWI35" s="128"/>
      <c r="EWJ35" s="128"/>
      <c r="EWK35" s="128"/>
      <c r="EWL35" s="128"/>
      <c r="EWM35" s="128"/>
      <c r="EWN35" s="128"/>
      <c r="EWO35" s="128"/>
      <c r="EWP35" s="128"/>
      <c r="EWQ35" s="128"/>
      <c r="EWR35" s="128"/>
      <c r="EWS35" s="128"/>
      <c r="EWT35" s="128"/>
      <c r="EWU35" s="128"/>
      <c r="EWV35" s="128"/>
      <c r="EWW35" s="128"/>
      <c r="EWX35" s="128"/>
      <c r="EWY35" s="128"/>
      <c r="EWZ35" s="128"/>
      <c r="EXA35" s="128"/>
      <c r="EXB35" s="128"/>
      <c r="EXC35" s="128"/>
      <c r="EXD35" s="128"/>
      <c r="EXE35" s="128"/>
      <c r="EXF35" s="128"/>
      <c r="EXG35" s="128"/>
      <c r="EXH35" s="128"/>
      <c r="EXI35" s="128"/>
      <c r="EXJ35" s="128"/>
      <c r="EXK35" s="128"/>
      <c r="EXL35" s="128"/>
      <c r="EXM35" s="128"/>
      <c r="EXN35" s="128"/>
      <c r="EXO35" s="128"/>
      <c r="EXP35" s="128"/>
      <c r="EXQ35" s="128"/>
      <c r="EXR35" s="128"/>
      <c r="EXS35" s="128"/>
      <c r="EXT35" s="128"/>
      <c r="EXU35" s="128"/>
      <c r="EXV35" s="128"/>
      <c r="EXW35" s="128"/>
      <c r="EXX35" s="128"/>
      <c r="EXY35" s="128"/>
      <c r="EXZ35" s="128"/>
      <c r="EYA35" s="128"/>
      <c r="EYB35" s="128"/>
      <c r="EYC35" s="128"/>
      <c r="EYD35" s="128"/>
      <c r="EYE35" s="128"/>
      <c r="EYF35" s="128"/>
      <c r="EYG35" s="128"/>
      <c r="EYH35" s="128"/>
      <c r="EYI35" s="128"/>
      <c r="EYJ35" s="128"/>
      <c r="EYK35" s="128"/>
      <c r="EYL35" s="128"/>
      <c r="EYM35" s="128"/>
      <c r="EYN35" s="128"/>
      <c r="EYO35" s="128"/>
      <c r="EYP35" s="128"/>
      <c r="EYQ35" s="128"/>
      <c r="EYR35" s="128"/>
      <c r="EYS35" s="128"/>
      <c r="EYT35" s="128"/>
      <c r="EYU35" s="128"/>
      <c r="EYV35" s="128"/>
      <c r="EYW35" s="128"/>
      <c r="EYX35" s="128"/>
      <c r="EYY35" s="128"/>
      <c r="EYZ35" s="128"/>
      <c r="EZA35" s="128"/>
      <c r="EZB35" s="128"/>
      <c r="EZC35" s="128"/>
      <c r="EZD35" s="128"/>
      <c r="EZE35" s="128"/>
      <c r="EZF35" s="128"/>
      <c r="EZG35" s="128"/>
      <c r="EZH35" s="128"/>
      <c r="EZI35" s="128"/>
      <c r="EZJ35" s="128"/>
      <c r="EZK35" s="128"/>
      <c r="EZL35" s="128"/>
      <c r="EZM35" s="128"/>
      <c r="EZN35" s="128"/>
      <c r="EZO35" s="128"/>
      <c r="EZP35" s="128"/>
      <c r="EZQ35" s="128"/>
      <c r="EZR35" s="128"/>
      <c r="EZS35" s="128"/>
      <c r="EZT35" s="128"/>
      <c r="EZU35" s="128"/>
      <c r="EZV35" s="128"/>
      <c r="EZW35" s="128"/>
      <c r="EZX35" s="128"/>
      <c r="EZY35" s="128"/>
      <c r="EZZ35" s="128"/>
      <c r="FAA35" s="128"/>
      <c r="FAB35" s="128"/>
      <c r="FAC35" s="128"/>
      <c r="FAD35" s="128"/>
      <c r="FAE35" s="128"/>
      <c r="FAF35" s="128"/>
      <c r="FAG35" s="128"/>
      <c r="FAH35" s="128"/>
      <c r="FAI35" s="128"/>
      <c r="FAJ35" s="128"/>
      <c r="FAK35" s="128"/>
      <c r="FAL35" s="128"/>
      <c r="FAM35" s="128"/>
      <c r="FAN35" s="128"/>
      <c r="FAO35" s="128"/>
      <c r="FAP35" s="128"/>
      <c r="FAQ35" s="128"/>
      <c r="FAR35" s="128"/>
      <c r="FAS35" s="128"/>
      <c r="FAT35" s="128"/>
      <c r="FAU35" s="128"/>
      <c r="FAV35" s="128"/>
      <c r="FAW35" s="128"/>
      <c r="FAX35" s="128"/>
      <c r="FAY35" s="128"/>
      <c r="FAZ35" s="128"/>
      <c r="FBA35" s="128"/>
      <c r="FBB35" s="128"/>
      <c r="FBC35" s="128"/>
      <c r="FBD35" s="128"/>
      <c r="FBE35" s="128"/>
      <c r="FBF35" s="128"/>
      <c r="FBG35" s="128"/>
      <c r="FBH35" s="128"/>
      <c r="FBI35" s="128"/>
      <c r="FBJ35" s="128"/>
      <c r="FBK35" s="128"/>
      <c r="FBL35" s="128"/>
      <c r="FBM35" s="128"/>
      <c r="FBN35" s="128"/>
      <c r="FBO35" s="128"/>
      <c r="FBP35" s="128"/>
      <c r="FBQ35" s="128"/>
      <c r="FBR35" s="128"/>
      <c r="FBS35" s="128"/>
      <c r="FBT35" s="128"/>
      <c r="FBU35" s="128"/>
      <c r="FBV35" s="128"/>
      <c r="FBW35" s="128"/>
      <c r="FBX35" s="128"/>
      <c r="FBY35" s="128"/>
      <c r="FBZ35" s="128"/>
      <c r="FCA35" s="128"/>
      <c r="FCB35" s="128"/>
      <c r="FCC35" s="128"/>
      <c r="FCD35" s="128"/>
      <c r="FCE35" s="128"/>
      <c r="FCF35" s="128"/>
      <c r="FCG35" s="128"/>
      <c r="FCH35" s="128"/>
      <c r="FCI35" s="128"/>
      <c r="FCJ35" s="128"/>
      <c r="FCK35" s="128"/>
      <c r="FCL35" s="128"/>
      <c r="FCM35" s="128"/>
      <c r="FCN35" s="128"/>
      <c r="FCO35" s="128"/>
      <c r="FCP35" s="128"/>
      <c r="FCQ35" s="128"/>
      <c r="FCR35" s="128"/>
      <c r="FCS35" s="128"/>
      <c r="FCT35" s="128"/>
      <c r="FCU35" s="128"/>
      <c r="FCV35" s="128"/>
      <c r="FCW35" s="128"/>
      <c r="FCX35" s="128"/>
      <c r="FCY35" s="128"/>
      <c r="FCZ35" s="128"/>
      <c r="FDA35" s="128"/>
      <c r="FDB35" s="128"/>
      <c r="FDC35" s="128"/>
      <c r="FDD35" s="128"/>
      <c r="FDE35" s="128"/>
      <c r="FDF35" s="128"/>
      <c r="FDG35" s="128"/>
      <c r="FDH35" s="128"/>
      <c r="FDI35" s="128"/>
      <c r="FDJ35" s="128"/>
      <c r="FDK35" s="128"/>
      <c r="FDL35" s="128"/>
      <c r="FDM35" s="128"/>
      <c r="FDN35" s="128"/>
      <c r="FDO35" s="128"/>
      <c r="FDP35" s="128"/>
      <c r="FDQ35" s="128"/>
      <c r="FDR35" s="128"/>
      <c r="FDS35" s="128"/>
      <c r="FDT35" s="128"/>
      <c r="FDU35" s="128"/>
      <c r="FDV35" s="128"/>
      <c r="FDW35" s="128"/>
      <c r="FDX35" s="128"/>
      <c r="FDY35" s="128"/>
      <c r="FDZ35" s="128"/>
      <c r="FEA35" s="128"/>
      <c r="FEB35" s="128"/>
      <c r="FEC35" s="128"/>
      <c r="FED35" s="128"/>
      <c r="FEE35" s="128"/>
      <c r="FEF35" s="128"/>
      <c r="FEG35" s="128"/>
      <c r="FEH35" s="128"/>
      <c r="FEI35" s="128"/>
      <c r="FEJ35" s="128"/>
      <c r="FEK35" s="128"/>
      <c r="FEL35" s="128"/>
      <c r="FEM35" s="128"/>
      <c r="FEN35" s="128"/>
      <c r="FEO35" s="128"/>
      <c r="FEP35" s="128"/>
      <c r="FEQ35" s="128"/>
      <c r="FER35" s="128"/>
      <c r="FES35" s="128"/>
      <c r="FET35" s="128"/>
      <c r="FEU35" s="128"/>
      <c r="FEV35" s="128"/>
      <c r="FEW35" s="128"/>
      <c r="FEX35" s="128"/>
      <c r="FEY35" s="128"/>
      <c r="FEZ35" s="128"/>
      <c r="FFA35" s="128"/>
      <c r="FFB35" s="128"/>
      <c r="FFC35" s="128"/>
      <c r="FFD35" s="128"/>
      <c r="FFE35" s="128"/>
      <c r="FFF35" s="128"/>
      <c r="FFG35" s="128"/>
      <c r="FFH35" s="128"/>
      <c r="FFI35" s="128"/>
      <c r="FFJ35" s="128"/>
      <c r="FFK35" s="128"/>
      <c r="FFL35" s="128"/>
      <c r="FFM35" s="128"/>
      <c r="FFN35" s="128"/>
      <c r="FFO35" s="128"/>
      <c r="FFP35" s="128"/>
      <c r="FFQ35" s="128"/>
      <c r="FFR35" s="128"/>
      <c r="FFS35" s="128"/>
      <c r="FFT35" s="128"/>
      <c r="FFU35" s="128"/>
      <c r="FFV35" s="128"/>
      <c r="FFW35" s="128"/>
      <c r="FFX35" s="128"/>
      <c r="FFY35" s="128"/>
      <c r="FFZ35" s="128"/>
      <c r="FGA35" s="128"/>
      <c r="FGB35" s="128"/>
      <c r="FGC35" s="128"/>
      <c r="FGD35" s="128"/>
      <c r="FGE35" s="128"/>
      <c r="FGF35" s="128"/>
      <c r="FGG35" s="128"/>
      <c r="FGH35" s="128"/>
      <c r="FGI35" s="128"/>
      <c r="FGJ35" s="128"/>
      <c r="FGK35" s="128"/>
      <c r="FGL35" s="128"/>
      <c r="FGM35" s="128"/>
      <c r="FGN35" s="128"/>
      <c r="FGO35" s="128"/>
      <c r="FGP35" s="128"/>
      <c r="FGQ35" s="128"/>
      <c r="FGR35" s="128"/>
      <c r="FGS35" s="128"/>
      <c r="FGT35" s="128"/>
      <c r="FGU35" s="128"/>
      <c r="FGV35" s="128"/>
      <c r="FGW35" s="128"/>
      <c r="FGX35" s="128"/>
      <c r="FGY35" s="128"/>
      <c r="FGZ35" s="128"/>
      <c r="FHA35" s="128"/>
      <c r="FHB35" s="128"/>
      <c r="FHC35" s="128"/>
      <c r="FHD35" s="128"/>
      <c r="FHE35" s="128"/>
      <c r="FHF35" s="128"/>
      <c r="FHG35" s="128"/>
      <c r="FHH35" s="128"/>
      <c r="FHI35" s="128"/>
      <c r="FHJ35" s="128"/>
      <c r="FHK35" s="128"/>
      <c r="FHL35" s="128"/>
      <c r="FHM35" s="128"/>
      <c r="FHN35" s="128"/>
      <c r="FHO35" s="128"/>
      <c r="FHP35" s="128"/>
      <c r="FHQ35" s="128"/>
      <c r="FHR35" s="128"/>
      <c r="FHS35" s="128"/>
      <c r="FHT35" s="128"/>
      <c r="FHU35" s="128"/>
      <c r="FHV35" s="128"/>
      <c r="FHW35" s="128"/>
      <c r="FHX35" s="128"/>
      <c r="FHY35" s="128"/>
      <c r="FHZ35" s="128"/>
      <c r="FIA35" s="128"/>
      <c r="FIB35" s="128"/>
      <c r="FIC35" s="128"/>
      <c r="FID35" s="128"/>
      <c r="FIE35" s="128"/>
      <c r="FIF35" s="128"/>
      <c r="FIG35" s="128"/>
      <c r="FIH35" s="128"/>
      <c r="FII35" s="128"/>
      <c r="FIJ35" s="128"/>
      <c r="FIK35" s="128"/>
      <c r="FIL35" s="128"/>
      <c r="FIM35" s="128"/>
      <c r="FIN35" s="128"/>
      <c r="FIO35" s="128"/>
      <c r="FIP35" s="128"/>
      <c r="FIQ35" s="128"/>
      <c r="FIR35" s="128"/>
      <c r="FIS35" s="128"/>
      <c r="FIT35" s="128"/>
      <c r="FIU35" s="128"/>
      <c r="FIV35" s="128"/>
      <c r="FIW35" s="128"/>
      <c r="FIX35" s="128"/>
      <c r="FIY35" s="128"/>
      <c r="FIZ35" s="128"/>
      <c r="FJA35" s="128"/>
      <c r="FJB35" s="128"/>
      <c r="FJC35" s="128"/>
      <c r="FJD35" s="128"/>
      <c r="FJE35" s="128"/>
      <c r="FJF35" s="128"/>
      <c r="FJG35" s="128"/>
      <c r="FJH35" s="128"/>
      <c r="FJI35" s="128"/>
      <c r="FJJ35" s="128"/>
      <c r="FJK35" s="128"/>
      <c r="FJL35" s="128"/>
      <c r="FJM35" s="128"/>
      <c r="FJN35" s="128"/>
      <c r="FJO35" s="128"/>
      <c r="FJP35" s="128"/>
      <c r="FJQ35" s="128"/>
      <c r="FJR35" s="128"/>
      <c r="FJS35" s="128"/>
      <c r="FJT35" s="128"/>
      <c r="FJU35" s="128"/>
      <c r="FJV35" s="128"/>
      <c r="FJW35" s="128"/>
      <c r="FJX35" s="128"/>
      <c r="FJY35" s="128"/>
      <c r="FJZ35" s="128"/>
      <c r="FKA35" s="128"/>
      <c r="FKB35" s="128"/>
      <c r="FKC35" s="128"/>
      <c r="FKD35" s="128"/>
      <c r="FKE35" s="128"/>
      <c r="FKF35" s="128"/>
      <c r="FKG35" s="128"/>
      <c r="FKH35" s="128"/>
      <c r="FKI35" s="128"/>
      <c r="FKJ35" s="128"/>
      <c r="FKK35" s="128"/>
      <c r="FKL35" s="128"/>
      <c r="FKM35" s="128"/>
      <c r="FKN35" s="128"/>
      <c r="FKO35" s="128"/>
      <c r="FKP35" s="128"/>
      <c r="FKQ35" s="128"/>
      <c r="FKR35" s="128"/>
      <c r="FKS35" s="128"/>
      <c r="FKT35" s="128"/>
      <c r="FKU35" s="128"/>
      <c r="FKV35" s="128"/>
      <c r="FKW35" s="128"/>
      <c r="FKX35" s="128"/>
      <c r="FKY35" s="128"/>
      <c r="FKZ35" s="128"/>
      <c r="FLA35" s="128"/>
      <c r="FLB35" s="128"/>
      <c r="FLC35" s="128"/>
      <c r="FLD35" s="128"/>
      <c r="FLE35" s="128"/>
      <c r="FLF35" s="128"/>
      <c r="FLG35" s="128"/>
      <c r="FLH35" s="128"/>
      <c r="FLI35" s="128"/>
      <c r="FLJ35" s="128"/>
      <c r="FLK35" s="128"/>
      <c r="FLL35" s="128"/>
      <c r="FLM35" s="128"/>
      <c r="FLN35" s="128"/>
      <c r="FLO35" s="128"/>
      <c r="FLP35" s="128"/>
      <c r="FLQ35" s="128"/>
      <c r="FLR35" s="128"/>
      <c r="FLS35" s="128"/>
      <c r="FLT35" s="128"/>
      <c r="FLU35" s="128"/>
      <c r="FLV35" s="128"/>
      <c r="FLW35" s="128"/>
      <c r="FLX35" s="128"/>
      <c r="FLY35" s="128"/>
      <c r="FLZ35" s="128"/>
      <c r="FMA35" s="128"/>
      <c r="FMB35" s="128"/>
      <c r="FMC35" s="128"/>
      <c r="FMD35" s="128"/>
      <c r="FME35" s="128"/>
      <c r="FMF35" s="128"/>
      <c r="FMG35" s="128"/>
      <c r="FMH35" s="128"/>
      <c r="FMI35" s="128"/>
      <c r="FMJ35" s="128"/>
      <c r="FMK35" s="128"/>
      <c r="FML35" s="128"/>
      <c r="FMM35" s="128"/>
      <c r="FMN35" s="128"/>
      <c r="FMO35" s="128"/>
      <c r="FMP35" s="128"/>
      <c r="FMQ35" s="128"/>
      <c r="FMR35" s="128"/>
      <c r="FMS35" s="128"/>
      <c r="FMT35" s="128"/>
      <c r="FMU35" s="128"/>
      <c r="FMV35" s="128"/>
      <c r="FMW35" s="128"/>
      <c r="FMX35" s="128"/>
      <c r="FMY35" s="128"/>
      <c r="FMZ35" s="128"/>
      <c r="FNA35" s="128"/>
      <c r="FNB35" s="128"/>
      <c r="FNC35" s="128"/>
      <c r="FND35" s="128"/>
      <c r="FNE35" s="128"/>
      <c r="FNF35" s="128"/>
      <c r="FNG35" s="128"/>
      <c r="FNH35" s="128"/>
      <c r="FNI35" s="128"/>
      <c r="FNJ35" s="128"/>
      <c r="FNK35" s="128"/>
      <c r="FNL35" s="128"/>
      <c r="FNM35" s="128"/>
      <c r="FNN35" s="128"/>
      <c r="FNO35" s="128"/>
      <c r="FNP35" s="128"/>
      <c r="FNQ35" s="128"/>
      <c r="FNR35" s="128"/>
      <c r="FNS35" s="128"/>
      <c r="FNT35" s="128"/>
      <c r="FNU35" s="128"/>
      <c r="FNV35" s="128"/>
      <c r="FNW35" s="128"/>
      <c r="FNX35" s="128"/>
      <c r="FNY35" s="128"/>
      <c r="FNZ35" s="128"/>
      <c r="FOA35" s="128"/>
      <c r="FOB35" s="128"/>
      <c r="FOC35" s="128"/>
      <c r="FOD35" s="128"/>
      <c r="FOE35" s="128"/>
      <c r="FOF35" s="128"/>
      <c r="FOG35" s="128"/>
      <c r="FOH35" s="128"/>
      <c r="FOI35" s="128"/>
      <c r="FOJ35" s="128"/>
      <c r="FOK35" s="128"/>
      <c r="FOL35" s="128"/>
      <c r="FOM35" s="128"/>
      <c r="FON35" s="128"/>
      <c r="FOO35" s="128"/>
      <c r="FOP35" s="128"/>
      <c r="FOQ35" s="128"/>
      <c r="FOR35" s="128"/>
      <c r="FOS35" s="128"/>
      <c r="FOT35" s="128"/>
      <c r="FOU35" s="128"/>
      <c r="FOV35" s="128"/>
      <c r="FOW35" s="128"/>
      <c r="FOX35" s="128"/>
      <c r="FOY35" s="128"/>
      <c r="FOZ35" s="128"/>
      <c r="FPA35" s="128"/>
      <c r="FPB35" s="128"/>
      <c r="FPC35" s="128"/>
      <c r="FPD35" s="128"/>
      <c r="FPE35" s="128"/>
      <c r="FPF35" s="128"/>
      <c r="FPG35" s="128"/>
      <c r="FPH35" s="128"/>
      <c r="FPI35" s="128"/>
      <c r="FPJ35" s="128"/>
      <c r="FPK35" s="128"/>
      <c r="FPL35" s="128"/>
      <c r="FPM35" s="128"/>
      <c r="FPN35" s="128"/>
      <c r="FPO35" s="128"/>
      <c r="FPP35" s="128"/>
      <c r="FPQ35" s="128"/>
      <c r="FPR35" s="128"/>
      <c r="FPS35" s="128"/>
      <c r="FPT35" s="128"/>
      <c r="FPU35" s="128"/>
      <c r="FPV35" s="128"/>
      <c r="FPW35" s="128"/>
      <c r="FPX35" s="128"/>
      <c r="FPY35" s="128"/>
      <c r="FPZ35" s="128"/>
      <c r="FQA35" s="128"/>
      <c r="FQB35" s="128"/>
      <c r="FQC35" s="128"/>
      <c r="FQD35" s="128"/>
      <c r="FQE35" s="128"/>
      <c r="FQF35" s="128"/>
      <c r="FQG35" s="128"/>
      <c r="FQH35" s="128"/>
      <c r="FQI35" s="128"/>
      <c r="FQJ35" s="128"/>
      <c r="FQK35" s="128"/>
      <c r="FQL35" s="128"/>
      <c r="FQM35" s="128"/>
      <c r="FQN35" s="128"/>
      <c r="FQO35" s="128"/>
      <c r="FQP35" s="128"/>
      <c r="FQQ35" s="128"/>
      <c r="FQR35" s="128"/>
      <c r="FQS35" s="128"/>
      <c r="FQT35" s="128"/>
      <c r="FQU35" s="128"/>
      <c r="FQV35" s="128"/>
      <c r="FQW35" s="128"/>
      <c r="FQX35" s="128"/>
      <c r="FQY35" s="128"/>
      <c r="FQZ35" s="128"/>
      <c r="FRA35" s="128"/>
      <c r="FRB35" s="128"/>
      <c r="FRC35" s="128"/>
      <c r="FRD35" s="128"/>
      <c r="FRE35" s="128"/>
      <c r="FRF35" s="128"/>
      <c r="FRG35" s="128"/>
      <c r="FRH35" s="128"/>
      <c r="FRI35" s="128"/>
      <c r="FRJ35" s="128"/>
      <c r="FRK35" s="128"/>
      <c r="FRL35" s="128"/>
      <c r="FRM35" s="128"/>
      <c r="FRN35" s="128"/>
      <c r="FRO35" s="128"/>
      <c r="FRP35" s="128"/>
      <c r="FRQ35" s="128"/>
      <c r="FRR35" s="128"/>
      <c r="FRS35" s="128"/>
      <c r="FRT35" s="128"/>
      <c r="FRU35" s="128"/>
      <c r="FRV35" s="128"/>
      <c r="FRW35" s="128"/>
      <c r="FRX35" s="128"/>
      <c r="FRY35" s="128"/>
      <c r="FRZ35" s="128"/>
      <c r="FSA35" s="128"/>
      <c r="FSB35" s="128"/>
      <c r="FSC35" s="128"/>
      <c r="FSD35" s="128"/>
      <c r="FSE35" s="128"/>
      <c r="FSF35" s="128"/>
      <c r="FSG35" s="128"/>
      <c r="FSH35" s="128"/>
      <c r="FSI35" s="128"/>
      <c r="FSJ35" s="128"/>
      <c r="FSK35" s="128"/>
      <c r="FSL35" s="128"/>
      <c r="FSM35" s="128"/>
      <c r="FSN35" s="128"/>
      <c r="FSO35" s="128"/>
      <c r="FSP35" s="128"/>
      <c r="FSQ35" s="128"/>
      <c r="FSR35" s="128"/>
      <c r="FSS35" s="128"/>
      <c r="FST35" s="128"/>
      <c r="FSU35" s="128"/>
      <c r="FSV35" s="128"/>
      <c r="FSW35" s="128"/>
      <c r="FSX35" s="128"/>
      <c r="FSY35" s="128"/>
      <c r="FSZ35" s="128"/>
      <c r="FTA35" s="128"/>
      <c r="FTB35" s="128"/>
      <c r="FTC35" s="128"/>
      <c r="FTD35" s="128"/>
      <c r="FTE35" s="128"/>
      <c r="FTF35" s="128"/>
      <c r="FTG35" s="128"/>
      <c r="FTH35" s="128"/>
      <c r="FTI35" s="128"/>
      <c r="FTJ35" s="128"/>
      <c r="FTK35" s="128"/>
      <c r="FTL35" s="128"/>
      <c r="FTM35" s="128"/>
      <c r="FTN35" s="128"/>
      <c r="FTO35" s="128"/>
      <c r="FTP35" s="128"/>
      <c r="FTQ35" s="128"/>
      <c r="FTR35" s="128"/>
      <c r="FTS35" s="128"/>
      <c r="FTT35" s="128"/>
      <c r="FTU35" s="128"/>
      <c r="FTV35" s="128"/>
      <c r="FTW35" s="128"/>
      <c r="FTX35" s="128"/>
      <c r="FTY35" s="128"/>
      <c r="FTZ35" s="128"/>
      <c r="FUA35" s="128"/>
      <c r="FUB35" s="128"/>
      <c r="FUC35" s="128"/>
      <c r="FUD35" s="128"/>
      <c r="FUE35" s="128"/>
      <c r="FUF35" s="128"/>
      <c r="FUG35" s="128"/>
      <c r="FUH35" s="128"/>
      <c r="FUI35" s="128"/>
      <c r="FUJ35" s="128"/>
      <c r="FUK35" s="128"/>
      <c r="FUL35" s="128"/>
      <c r="FUM35" s="128"/>
      <c r="FUN35" s="128"/>
      <c r="FUO35" s="128"/>
      <c r="FUP35" s="128"/>
      <c r="FUQ35" s="128"/>
      <c r="FUR35" s="128"/>
      <c r="FUS35" s="128"/>
      <c r="FUT35" s="128"/>
      <c r="FUU35" s="128"/>
      <c r="FUV35" s="128"/>
      <c r="FUW35" s="128"/>
      <c r="FUX35" s="128"/>
      <c r="FUY35" s="128"/>
      <c r="FUZ35" s="128"/>
      <c r="FVA35" s="128"/>
      <c r="FVB35" s="128"/>
      <c r="FVC35" s="128"/>
      <c r="FVD35" s="128"/>
      <c r="FVE35" s="128"/>
      <c r="FVF35" s="128"/>
      <c r="FVG35" s="128"/>
      <c r="FVH35" s="128"/>
      <c r="FVI35" s="128"/>
      <c r="FVJ35" s="128"/>
      <c r="FVK35" s="128"/>
      <c r="FVL35" s="128"/>
      <c r="FVM35" s="128"/>
      <c r="FVN35" s="128"/>
      <c r="FVO35" s="128"/>
      <c r="FVP35" s="128"/>
      <c r="FVQ35" s="128"/>
      <c r="FVR35" s="128"/>
      <c r="FVS35" s="128"/>
      <c r="FVT35" s="128"/>
      <c r="FVU35" s="128"/>
      <c r="FVV35" s="128"/>
      <c r="FVW35" s="128"/>
      <c r="FVX35" s="128"/>
      <c r="FVY35" s="128"/>
      <c r="FVZ35" s="128"/>
      <c r="FWA35" s="128"/>
      <c r="FWB35" s="128"/>
      <c r="FWC35" s="128"/>
      <c r="FWD35" s="128"/>
      <c r="FWE35" s="128"/>
      <c r="FWF35" s="128"/>
      <c r="FWG35" s="128"/>
      <c r="FWH35" s="128"/>
      <c r="FWI35" s="128"/>
      <c r="FWJ35" s="128"/>
      <c r="FWK35" s="128"/>
      <c r="FWL35" s="128"/>
      <c r="FWM35" s="128"/>
      <c r="FWN35" s="128"/>
      <c r="FWO35" s="128"/>
      <c r="FWP35" s="128"/>
      <c r="FWQ35" s="128"/>
      <c r="FWR35" s="128"/>
      <c r="FWS35" s="128"/>
      <c r="FWT35" s="128"/>
      <c r="FWU35" s="128"/>
      <c r="FWV35" s="128"/>
      <c r="FWW35" s="128"/>
      <c r="FWX35" s="128"/>
      <c r="FWY35" s="128"/>
      <c r="FWZ35" s="128"/>
      <c r="FXA35" s="128"/>
      <c r="FXB35" s="128"/>
      <c r="FXC35" s="128"/>
      <c r="FXD35" s="128"/>
      <c r="FXE35" s="128"/>
      <c r="FXF35" s="128"/>
      <c r="FXG35" s="128"/>
      <c r="FXH35" s="128"/>
      <c r="FXI35" s="128"/>
      <c r="FXJ35" s="128"/>
      <c r="FXK35" s="128"/>
      <c r="FXL35" s="128"/>
      <c r="FXM35" s="128"/>
      <c r="FXN35" s="128"/>
      <c r="FXO35" s="128"/>
      <c r="FXP35" s="128"/>
      <c r="FXQ35" s="128"/>
      <c r="FXR35" s="128"/>
      <c r="FXS35" s="128"/>
      <c r="FXT35" s="128"/>
      <c r="FXU35" s="128"/>
      <c r="FXV35" s="128"/>
      <c r="FXW35" s="128"/>
      <c r="FXX35" s="128"/>
      <c r="FXY35" s="128"/>
      <c r="FXZ35" s="128"/>
      <c r="FYA35" s="128"/>
      <c r="FYB35" s="128"/>
      <c r="FYC35" s="128"/>
      <c r="FYD35" s="128"/>
      <c r="FYE35" s="128"/>
      <c r="FYF35" s="128"/>
      <c r="FYG35" s="128"/>
      <c r="FYH35" s="128"/>
      <c r="FYI35" s="128"/>
      <c r="FYJ35" s="128"/>
      <c r="FYK35" s="128"/>
      <c r="FYL35" s="128"/>
      <c r="FYM35" s="128"/>
      <c r="FYN35" s="128"/>
      <c r="FYO35" s="128"/>
      <c r="FYP35" s="128"/>
      <c r="FYQ35" s="128"/>
      <c r="FYR35" s="128"/>
      <c r="FYS35" s="128"/>
      <c r="FYT35" s="128"/>
      <c r="FYU35" s="128"/>
      <c r="FYV35" s="128"/>
      <c r="FYW35" s="128"/>
      <c r="FYX35" s="128"/>
      <c r="FYY35" s="128"/>
      <c r="FYZ35" s="128"/>
      <c r="FZA35" s="128"/>
      <c r="FZB35" s="128"/>
      <c r="FZC35" s="128"/>
      <c r="FZD35" s="128"/>
      <c r="FZE35" s="128"/>
      <c r="FZF35" s="128"/>
      <c r="FZG35" s="128"/>
      <c r="FZH35" s="128"/>
      <c r="FZI35" s="128"/>
      <c r="FZJ35" s="128"/>
      <c r="FZK35" s="128"/>
      <c r="FZL35" s="128"/>
      <c r="FZM35" s="128"/>
      <c r="FZN35" s="128"/>
      <c r="FZO35" s="128"/>
      <c r="FZP35" s="128"/>
      <c r="FZQ35" s="128"/>
      <c r="FZR35" s="128"/>
      <c r="FZS35" s="128"/>
      <c r="FZT35" s="128"/>
      <c r="FZU35" s="128"/>
      <c r="FZV35" s="128"/>
      <c r="FZW35" s="128"/>
      <c r="FZX35" s="128"/>
      <c r="FZY35" s="128"/>
      <c r="FZZ35" s="128"/>
      <c r="GAA35" s="128"/>
      <c r="GAB35" s="128"/>
      <c r="GAC35" s="128"/>
      <c r="GAD35" s="128"/>
      <c r="GAE35" s="128"/>
      <c r="GAF35" s="128"/>
      <c r="GAG35" s="128"/>
      <c r="GAH35" s="128"/>
      <c r="GAI35" s="128"/>
      <c r="GAJ35" s="128"/>
      <c r="GAK35" s="128"/>
      <c r="GAL35" s="128"/>
      <c r="GAM35" s="128"/>
      <c r="GAN35" s="128"/>
      <c r="GAO35" s="128"/>
      <c r="GAP35" s="128"/>
      <c r="GAQ35" s="128"/>
      <c r="GAR35" s="128"/>
      <c r="GAS35" s="128"/>
      <c r="GAT35" s="128"/>
      <c r="GAU35" s="128"/>
      <c r="GAV35" s="128"/>
      <c r="GAW35" s="128"/>
      <c r="GAX35" s="128"/>
      <c r="GAY35" s="128"/>
      <c r="GAZ35" s="128"/>
      <c r="GBA35" s="128"/>
      <c r="GBB35" s="128"/>
      <c r="GBC35" s="128"/>
      <c r="GBD35" s="128"/>
      <c r="GBE35" s="128"/>
      <c r="GBF35" s="128"/>
      <c r="GBG35" s="128"/>
      <c r="GBH35" s="128"/>
      <c r="GBI35" s="128"/>
      <c r="GBJ35" s="128"/>
      <c r="GBK35" s="128"/>
      <c r="GBL35" s="128"/>
      <c r="GBM35" s="128"/>
      <c r="GBN35" s="128"/>
      <c r="GBO35" s="128"/>
      <c r="GBP35" s="128"/>
      <c r="GBQ35" s="128"/>
      <c r="GBR35" s="128"/>
      <c r="GBS35" s="128"/>
      <c r="GBT35" s="128"/>
      <c r="GBU35" s="128"/>
      <c r="GBV35" s="128"/>
      <c r="GBW35" s="128"/>
      <c r="GBX35" s="128"/>
      <c r="GBY35" s="128"/>
      <c r="GBZ35" s="128"/>
      <c r="GCA35" s="128"/>
      <c r="GCB35" s="128"/>
      <c r="GCC35" s="128"/>
      <c r="GCD35" s="128"/>
      <c r="GCE35" s="128"/>
      <c r="GCF35" s="128"/>
      <c r="GCG35" s="128"/>
      <c r="GCH35" s="128"/>
      <c r="GCI35" s="128"/>
      <c r="GCJ35" s="128"/>
      <c r="GCK35" s="128"/>
      <c r="GCL35" s="128"/>
      <c r="GCM35" s="128"/>
      <c r="GCN35" s="128"/>
      <c r="GCO35" s="128"/>
      <c r="GCP35" s="128"/>
      <c r="GCQ35" s="128"/>
      <c r="GCR35" s="128"/>
      <c r="GCS35" s="128"/>
      <c r="GCT35" s="128"/>
      <c r="GCU35" s="128"/>
      <c r="GCV35" s="128"/>
      <c r="GCW35" s="128"/>
      <c r="GCX35" s="128"/>
      <c r="GCY35" s="128"/>
      <c r="GCZ35" s="128"/>
      <c r="GDA35" s="128"/>
      <c r="GDB35" s="128"/>
      <c r="GDC35" s="128"/>
      <c r="GDD35" s="128"/>
      <c r="GDE35" s="128"/>
      <c r="GDF35" s="128"/>
      <c r="GDG35" s="128"/>
      <c r="GDH35" s="128"/>
      <c r="GDI35" s="128"/>
      <c r="GDJ35" s="128"/>
      <c r="GDK35" s="128"/>
      <c r="GDL35" s="128"/>
      <c r="GDM35" s="128"/>
      <c r="GDN35" s="128"/>
      <c r="GDO35" s="128"/>
      <c r="GDP35" s="128"/>
      <c r="GDQ35" s="128"/>
      <c r="GDR35" s="128"/>
      <c r="GDS35" s="128"/>
      <c r="GDT35" s="128"/>
      <c r="GDU35" s="128"/>
      <c r="GDV35" s="128"/>
      <c r="GDW35" s="128"/>
      <c r="GDX35" s="128"/>
      <c r="GDY35" s="128"/>
      <c r="GDZ35" s="128"/>
      <c r="GEA35" s="128"/>
      <c r="GEB35" s="128"/>
      <c r="GEC35" s="128"/>
      <c r="GED35" s="128"/>
      <c r="GEE35" s="128"/>
      <c r="GEF35" s="128"/>
      <c r="GEG35" s="128"/>
      <c r="GEH35" s="128"/>
      <c r="GEI35" s="128"/>
      <c r="GEJ35" s="128"/>
      <c r="GEK35" s="128"/>
      <c r="GEL35" s="128"/>
      <c r="GEM35" s="128"/>
      <c r="GEN35" s="128"/>
      <c r="GEO35" s="128"/>
      <c r="GEP35" s="128"/>
      <c r="GEQ35" s="128"/>
      <c r="GER35" s="128"/>
      <c r="GES35" s="128"/>
      <c r="GET35" s="128"/>
      <c r="GEU35" s="128"/>
      <c r="GEV35" s="128"/>
      <c r="GEW35" s="128"/>
      <c r="GEX35" s="128"/>
      <c r="GEY35" s="128"/>
      <c r="GEZ35" s="128"/>
      <c r="GFA35" s="128"/>
      <c r="GFB35" s="128"/>
      <c r="GFC35" s="128"/>
      <c r="GFD35" s="128"/>
      <c r="GFE35" s="128"/>
      <c r="GFF35" s="128"/>
      <c r="GFG35" s="128"/>
      <c r="GFH35" s="128"/>
      <c r="GFI35" s="128"/>
      <c r="GFJ35" s="128"/>
      <c r="GFK35" s="128"/>
      <c r="GFL35" s="128"/>
      <c r="GFM35" s="128"/>
      <c r="GFN35" s="128"/>
      <c r="GFO35" s="128"/>
      <c r="GFP35" s="128"/>
      <c r="GFQ35" s="128"/>
      <c r="GFR35" s="128"/>
      <c r="GFS35" s="128"/>
      <c r="GFT35" s="128"/>
      <c r="GFU35" s="128"/>
      <c r="GFV35" s="128"/>
      <c r="GFW35" s="128"/>
      <c r="GFX35" s="128"/>
      <c r="GFY35" s="128"/>
      <c r="GFZ35" s="128"/>
      <c r="GGA35" s="128"/>
      <c r="GGB35" s="128"/>
      <c r="GGC35" s="128"/>
      <c r="GGD35" s="128"/>
      <c r="GGE35" s="128"/>
      <c r="GGF35" s="128"/>
      <c r="GGG35" s="128"/>
      <c r="GGH35" s="128"/>
      <c r="GGI35" s="128"/>
      <c r="GGJ35" s="128"/>
      <c r="GGK35" s="128"/>
      <c r="GGL35" s="128"/>
      <c r="GGM35" s="128"/>
      <c r="GGN35" s="128"/>
      <c r="GGO35" s="128"/>
      <c r="GGP35" s="128"/>
      <c r="GGQ35" s="128"/>
      <c r="GGR35" s="128"/>
      <c r="GGS35" s="128"/>
      <c r="GGT35" s="128"/>
      <c r="GGU35" s="128"/>
      <c r="GGV35" s="128"/>
      <c r="GGW35" s="128"/>
      <c r="GGX35" s="128"/>
      <c r="GGY35" s="128"/>
      <c r="GGZ35" s="128"/>
      <c r="GHA35" s="128"/>
      <c r="GHB35" s="128"/>
      <c r="GHC35" s="128"/>
      <c r="GHD35" s="128"/>
      <c r="GHE35" s="128"/>
      <c r="GHF35" s="128"/>
      <c r="GHG35" s="128"/>
      <c r="GHH35" s="128"/>
      <c r="GHI35" s="128"/>
      <c r="GHJ35" s="128"/>
      <c r="GHK35" s="128"/>
      <c r="GHL35" s="128"/>
      <c r="GHM35" s="128"/>
      <c r="GHN35" s="128"/>
      <c r="GHO35" s="128"/>
      <c r="GHP35" s="128"/>
      <c r="GHQ35" s="128"/>
      <c r="GHR35" s="128"/>
      <c r="GHS35" s="128"/>
      <c r="GHT35" s="128"/>
      <c r="GHU35" s="128"/>
      <c r="GHV35" s="128"/>
      <c r="GHW35" s="128"/>
      <c r="GHX35" s="128"/>
      <c r="GHY35" s="128"/>
      <c r="GHZ35" s="128"/>
      <c r="GIA35" s="128"/>
      <c r="GIB35" s="128"/>
      <c r="GIC35" s="128"/>
      <c r="GID35" s="128"/>
      <c r="GIE35" s="128"/>
      <c r="GIF35" s="128"/>
      <c r="GIG35" s="128"/>
      <c r="GIH35" s="128"/>
      <c r="GII35" s="128"/>
      <c r="GIJ35" s="128"/>
      <c r="GIK35" s="128"/>
      <c r="GIL35" s="128"/>
      <c r="GIM35" s="128"/>
      <c r="GIN35" s="128"/>
      <c r="GIO35" s="128"/>
      <c r="GIP35" s="128"/>
      <c r="GIQ35" s="128"/>
      <c r="GIR35" s="128"/>
      <c r="GIS35" s="128"/>
      <c r="GIT35" s="128"/>
      <c r="GIU35" s="128"/>
      <c r="GIV35" s="128"/>
      <c r="GIW35" s="128"/>
      <c r="GIX35" s="128"/>
      <c r="GIY35" s="128"/>
      <c r="GIZ35" s="128"/>
      <c r="GJA35" s="128"/>
      <c r="GJB35" s="128"/>
      <c r="GJC35" s="128"/>
      <c r="GJD35" s="128"/>
      <c r="GJE35" s="128"/>
      <c r="GJF35" s="128"/>
      <c r="GJG35" s="128"/>
      <c r="GJH35" s="128"/>
      <c r="GJI35" s="128"/>
      <c r="GJJ35" s="128"/>
      <c r="GJK35" s="128"/>
      <c r="GJL35" s="128"/>
      <c r="GJM35" s="128"/>
      <c r="GJN35" s="128"/>
      <c r="GJO35" s="128"/>
      <c r="GJP35" s="128"/>
      <c r="GJQ35" s="128"/>
      <c r="GJR35" s="128"/>
      <c r="GJS35" s="128"/>
      <c r="GJT35" s="128"/>
      <c r="GJU35" s="128"/>
      <c r="GJV35" s="128"/>
      <c r="GJW35" s="128"/>
      <c r="GJX35" s="128"/>
      <c r="GJY35" s="128"/>
      <c r="GJZ35" s="128"/>
      <c r="GKA35" s="128"/>
      <c r="GKB35" s="128"/>
      <c r="GKC35" s="128"/>
      <c r="GKD35" s="128"/>
      <c r="GKE35" s="128"/>
      <c r="GKF35" s="128"/>
      <c r="GKG35" s="128"/>
      <c r="GKH35" s="128"/>
      <c r="GKI35" s="128"/>
      <c r="GKJ35" s="128"/>
      <c r="GKK35" s="128"/>
      <c r="GKL35" s="128"/>
      <c r="GKM35" s="128"/>
      <c r="GKN35" s="128"/>
      <c r="GKO35" s="128"/>
      <c r="GKP35" s="128"/>
      <c r="GKQ35" s="128"/>
      <c r="GKR35" s="128"/>
      <c r="GKS35" s="128"/>
      <c r="GKT35" s="128"/>
      <c r="GKU35" s="128"/>
      <c r="GKV35" s="128"/>
      <c r="GKW35" s="128"/>
      <c r="GKX35" s="128"/>
      <c r="GKY35" s="128"/>
      <c r="GKZ35" s="128"/>
      <c r="GLA35" s="128"/>
      <c r="GLB35" s="128"/>
      <c r="GLC35" s="128"/>
      <c r="GLD35" s="128"/>
      <c r="GLE35" s="128"/>
      <c r="GLF35" s="128"/>
      <c r="GLG35" s="128"/>
      <c r="GLH35" s="128"/>
      <c r="GLI35" s="128"/>
      <c r="GLJ35" s="128"/>
      <c r="GLK35" s="128"/>
      <c r="GLL35" s="128"/>
      <c r="GLM35" s="128"/>
      <c r="GLN35" s="128"/>
      <c r="GLO35" s="128"/>
      <c r="GLP35" s="128"/>
      <c r="GLQ35" s="128"/>
      <c r="GLR35" s="128"/>
      <c r="GLS35" s="128"/>
      <c r="GLT35" s="128"/>
      <c r="GLU35" s="128"/>
      <c r="GLV35" s="128"/>
      <c r="GLW35" s="128"/>
      <c r="GLX35" s="128"/>
      <c r="GLY35" s="128"/>
      <c r="GLZ35" s="128"/>
      <c r="GMA35" s="128"/>
      <c r="GMB35" s="128"/>
      <c r="GMC35" s="128"/>
      <c r="GMD35" s="128"/>
      <c r="GME35" s="128"/>
      <c r="GMF35" s="128"/>
      <c r="GMG35" s="128"/>
      <c r="GMH35" s="128"/>
      <c r="GMI35" s="128"/>
      <c r="GMJ35" s="128"/>
      <c r="GMK35" s="128"/>
      <c r="GML35" s="128"/>
      <c r="GMM35" s="128"/>
      <c r="GMN35" s="128"/>
      <c r="GMO35" s="128"/>
      <c r="GMP35" s="128"/>
      <c r="GMQ35" s="128"/>
      <c r="GMR35" s="128"/>
      <c r="GMS35" s="128"/>
      <c r="GMT35" s="128"/>
      <c r="GMU35" s="128"/>
      <c r="GMV35" s="128"/>
      <c r="GMW35" s="128"/>
      <c r="GMX35" s="128"/>
      <c r="GMY35" s="128"/>
      <c r="GMZ35" s="128"/>
      <c r="GNA35" s="128"/>
      <c r="GNB35" s="128"/>
      <c r="GNC35" s="128"/>
      <c r="GND35" s="128"/>
      <c r="GNE35" s="128"/>
      <c r="GNF35" s="128"/>
      <c r="GNG35" s="128"/>
      <c r="GNH35" s="128"/>
      <c r="GNI35" s="128"/>
      <c r="GNJ35" s="128"/>
      <c r="GNK35" s="128"/>
      <c r="GNL35" s="128"/>
      <c r="GNM35" s="128"/>
      <c r="GNN35" s="128"/>
      <c r="GNO35" s="128"/>
      <c r="GNP35" s="128"/>
      <c r="GNQ35" s="128"/>
      <c r="GNR35" s="128"/>
      <c r="GNS35" s="128"/>
      <c r="GNT35" s="128"/>
      <c r="GNU35" s="128"/>
      <c r="GNV35" s="128"/>
      <c r="GNW35" s="128"/>
      <c r="GNX35" s="128"/>
      <c r="GNY35" s="128"/>
      <c r="GNZ35" s="128"/>
      <c r="GOA35" s="128"/>
      <c r="GOB35" s="128"/>
      <c r="GOC35" s="128"/>
      <c r="GOD35" s="128"/>
      <c r="GOE35" s="128"/>
      <c r="GOF35" s="128"/>
      <c r="GOG35" s="128"/>
      <c r="GOH35" s="128"/>
      <c r="GOI35" s="128"/>
      <c r="GOJ35" s="128"/>
      <c r="GOK35" s="128"/>
      <c r="GOL35" s="128"/>
      <c r="GOM35" s="128"/>
      <c r="GON35" s="128"/>
      <c r="GOO35" s="128"/>
      <c r="GOP35" s="128"/>
      <c r="GOQ35" s="128"/>
      <c r="GOR35" s="128"/>
      <c r="GOS35" s="128"/>
      <c r="GOT35" s="128"/>
      <c r="GOU35" s="128"/>
      <c r="GOV35" s="128"/>
      <c r="GOW35" s="128"/>
      <c r="GOX35" s="128"/>
      <c r="GOY35" s="128"/>
      <c r="GOZ35" s="128"/>
      <c r="GPA35" s="128"/>
      <c r="GPB35" s="128"/>
      <c r="GPC35" s="128"/>
      <c r="GPD35" s="128"/>
      <c r="GPE35" s="128"/>
      <c r="GPF35" s="128"/>
      <c r="GPG35" s="128"/>
      <c r="GPH35" s="128"/>
      <c r="GPI35" s="128"/>
      <c r="GPJ35" s="128"/>
      <c r="GPK35" s="128"/>
      <c r="GPL35" s="128"/>
      <c r="GPM35" s="128"/>
      <c r="GPN35" s="128"/>
      <c r="GPO35" s="128"/>
      <c r="GPP35" s="128"/>
      <c r="GPQ35" s="128"/>
      <c r="GPR35" s="128"/>
      <c r="GPS35" s="128"/>
      <c r="GPT35" s="128"/>
      <c r="GPU35" s="128"/>
      <c r="GPV35" s="128"/>
      <c r="GPW35" s="128"/>
      <c r="GPX35" s="128"/>
      <c r="GPY35" s="128"/>
      <c r="GPZ35" s="128"/>
      <c r="GQA35" s="128"/>
      <c r="GQB35" s="128"/>
      <c r="GQC35" s="128"/>
      <c r="GQD35" s="128"/>
      <c r="GQE35" s="128"/>
      <c r="GQF35" s="128"/>
      <c r="GQG35" s="128"/>
      <c r="GQH35" s="128"/>
      <c r="GQI35" s="128"/>
      <c r="GQJ35" s="128"/>
      <c r="GQK35" s="128"/>
      <c r="GQL35" s="128"/>
      <c r="GQM35" s="128"/>
      <c r="GQN35" s="128"/>
      <c r="GQO35" s="128"/>
      <c r="GQP35" s="128"/>
      <c r="GQQ35" s="128"/>
      <c r="GQR35" s="128"/>
      <c r="GQS35" s="128"/>
      <c r="GQT35" s="128"/>
      <c r="GQU35" s="128"/>
      <c r="GQV35" s="128"/>
      <c r="GQW35" s="128"/>
      <c r="GQX35" s="128"/>
      <c r="GQY35" s="128"/>
      <c r="GQZ35" s="128"/>
      <c r="GRA35" s="128"/>
      <c r="GRB35" s="128"/>
      <c r="GRC35" s="128"/>
      <c r="GRD35" s="128"/>
      <c r="GRE35" s="128"/>
      <c r="GRF35" s="128"/>
      <c r="GRG35" s="128"/>
      <c r="GRH35" s="128"/>
      <c r="GRI35" s="128"/>
      <c r="GRJ35" s="128"/>
      <c r="GRK35" s="128"/>
      <c r="GRL35" s="128"/>
      <c r="GRM35" s="128"/>
      <c r="GRN35" s="128"/>
      <c r="GRO35" s="128"/>
      <c r="GRP35" s="128"/>
      <c r="GRQ35" s="128"/>
      <c r="GRR35" s="128"/>
      <c r="GRS35" s="128"/>
      <c r="GRT35" s="128"/>
      <c r="GRU35" s="128"/>
      <c r="GRV35" s="128"/>
      <c r="GRW35" s="128"/>
      <c r="GRX35" s="128"/>
      <c r="GRY35" s="128"/>
      <c r="GRZ35" s="128"/>
      <c r="GSA35" s="128"/>
      <c r="GSB35" s="128"/>
      <c r="GSC35" s="128"/>
      <c r="GSD35" s="128"/>
      <c r="GSE35" s="128"/>
      <c r="GSF35" s="128"/>
      <c r="GSG35" s="128"/>
      <c r="GSH35" s="128"/>
      <c r="GSI35" s="128"/>
      <c r="GSJ35" s="128"/>
      <c r="GSK35" s="128"/>
      <c r="GSL35" s="128"/>
      <c r="GSM35" s="128"/>
      <c r="GSN35" s="128"/>
      <c r="GSO35" s="128"/>
      <c r="GSP35" s="128"/>
      <c r="GSQ35" s="128"/>
      <c r="GSR35" s="128"/>
      <c r="GSS35" s="128"/>
      <c r="GST35" s="128"/>
      <c r="GSU35" s="128"/>
      <c r="GSV35" s="128"/>
      <c r="GSW35" s="128"/>
      <c r="GSX35" s="128"/>
      <c r="GSY35" s="128"/>
      <c r="GSZ35" s="128"/>
      <c r="GTA35" s="128"/>
      <c r="GTB35" s="128"/>
      <c r="GTC35" s="128"/>
      <c r="GTD35" s="128"/>
      <c r="GTE35" s="128"/>
      <c r="GTF35" s="128"/>
      <c r="GTG35" s="128"/>
      <c r="GTH35" s="128"/>
      <c r="GTI35" s="128"/>
      <c r="GTJ35" s="128"/>
      <c r="GTK35" s="128"/>
      <c r="GTL35" s="128"/>
      <c r="GTM35" s="128"/>
      <c r="GTN35" s="128"/>
      <c r="GTO35" s="128"/>
      <c r="GTP35" s="128"/>
      <c r="GTQ35" s="128"/>
      <c r="GTR35" s="128"/>
      <c r="GTS35" s="128"/>
      <c r="GTT35" s="128"/>
      <c r="GTU35" s="128"/>
      <c r="GTV35" s="128"/>
      <c r="GTW35" s="128"/>
      <c r="GTX35" s="128"/>
      <c r="GTY35" s="128"/>
      <c r="GTZ35" s="128"/>
      <c r="GUA35" s="128"/>
      <c r="GUB35" s="128"/>
      <c r="GUC35" s="128"/>
      <c r="GUD35" s="128"/>
      <c r="GUE35" s="128"/>
      <c r="GUF35" s="128"/>
      <c r="GUG35" s="128"/>
      <c r="GUH35" s="128"/>
      <c r="GUI35" s="128"/>
      <c r="GUJ35" s="128"/>
      <c r="GUK35" s="128"/>
      <c r="GUL35" s="128"/>
      <c r="GUM35" s="128"/>
      <c r="GUN35" s="128"/>
      <c r="GUO35" s="128"/>
      <c r="GUP35" s="128"/>
      <c r="GUQ35" s="128"/>
      <c r="GUR35" s="128"/>
      <c r="GUS35" s="128"/>
      <c r="GUT35" s="128"/>
      <c r="GUU35" s="128"/>
      <c r="GUV35" s="128"/>
      <c r="GUW35" s="128"/>
      <c r="GUX35" s="128"/>
      <c r="GUY35" s="128"/>
      <c r="GUZ35" s="128"/>
      <c r="GVA35" s="128"/>
      <c r="GVB35" s="128"/>
      <c r="GVC35" s="128"/>
      <c r="GVD35" s="128"/>
      <c r="GVE35" s="128"/>
      <c r="GVF35" s="128"/>
      <c r="GVG35" s="128"/>
      <c r="GVH35" s="128"/>
      <c r="GVI35" s="128"/>
      <c r="GVJ35" s="128"/>
      <c r="GVK35" s="128"/>
      <c r="GVL35" s="128"/>
      <c r="GVM35" s="128"/>
      <c r="GVN35" s="128"/>
      <c r="GVO35" s="128"/>
      <c r="GVP35" s="128"/>
      <c r="GVQ35" s="128"/>
      <c r="GVR35" s="128"/>
      <c r="GVS35" s="128"/>
      <c r="GVT35" s="128"/>
      <c r="GVU35" s="128"/>
      <c r="GVV35" s="128"/>
      <c r="GVW35" s="128"/>
      <c r="GVX35" s="128"/>
      <c r="GVY35" s="128"/>
      <c r="GVZ35" s="128"/>
      <c r="GWA35" s="128"/>
      <c r="GWB35" s="128"/>
      <c r="GWC35" s="128"/>
      <c r="GWD35" s="128"/>
      <c r="GWE35" s="128"/>
      <c r="GWF35" s="128"/>
      <c r="GWG35" s="128"/>
      <c r="GWH35" s="128"/>
      <c r="GWI35" s="128"/>
      <c r="GWJ35" s="128"/>
      <c r="GWK35" s="128"/>
      <c r="GWL35" s="128"/>
      <c r="GWM35" s="128"/>
      <c r="GWN35" s="128"/>
      <c r="GWO35" s="128"/>
      <c r="GWP35" s="128"/>
      <c r="GWQ35" s="128"/>
      <c r="GWR35" s="128"/>
      <c r="GWS35" s="128"/>
      <c r="GWT35" s="128"/>
      <c r="GWU35" s="128"/>
      <c r="GWV35" s="128"/>
      <c r="GWW35" s="128"/>
      <c r="GWX35" s="128"/>
      <c r="GWY35" s="128"/>
      <c r="GWZ35" s="128"/>
      <c r="GXA35" s="128"/>
      <c r="GXB35" s="128"/>
      <c r="GXC35" s="128"/>
      <c r="GXD35" s="128"/>
      <c r="GXE35" s="128"/>
      <c r="GXF35" s="128"/>
      <c r="GXG35" s="128"/>
      <c r="GXH35" s="128"/>
      <c r="GXI35" s="128"/>
      <c r="GXJ35" s="128"/>
      <c r="GXK35" s="128"/>
      <c r="GXL35" s="128"/>
      <c r="GXM35" s="128"/>
      <c r="GXN35" s="128"/>
      <c r="GXO35" s="128"/>
      <c r="GXP35" s="128"/>
      <c r="GXQ35" s="128"/>
      <c r="GXR35" s="128"/>
      <c r="GXS35" s="128"/>
      <c r="GXT35" s="128"/>
      <c r="GXU35" s="128"/>
      <c r="GXV35" s="128"/>
      <c r="GXW35" s="128"/>
      <c r="GXX35" s="128"/>
      <c r="GXY35" s="128"/>
      <c r="GXZ35" s="128"/>
      <c r="GYA35" s="128"/>
      <c r="GYB35" s="128"/>
      <c r="GYC35" s="128"/>
      <c r="GYD35" s="128"/>
      <c r="GYE35" s="128"/>
      <c r="GYF35" s="128"/>
      <c r="GYG35" s="128"/>
      <c r="GYH35" s="128"/>
      <c r="GYI35" s="128"/>
      <c r="GYJ35" s="128"/>
      <c r="GYK35" s="128"/>
      <c r="GYL35" s="128"/>
      <c r="GYM35" s="128"/>
      <c r="GYN35" s="128"/>
      <c r="GYO35" s="128"/>
      <c r="GYP35" s="128"/>
      <c r="GYQ35" s="128"/>
      <c r="GYR35" s="128"/>
      <c r="GYS35" s="128"/>
      <c r="GYT35" s="128"/>
      <c r="GYU35" s="128"/>
      <c r="GYV35" s="128"/>
      <c r="GYW35" s="128"/>
      <c r="GYX35" s="128"/>
      <c r="GYY35" s="128"/>
      <c r="GYZ35" s="128"/>
      <c r="GZA35" s="128"/>
      <c r="GZB35" s="128"/>
      <c r="GZC35" s="128"/>
      <c r="GZD35" s="128"/>
      <c r="GZE35" s="128"/>
      <c r="GZF35" s="128"/>
      <c r="GZG35" s="128"/>
      <c r="GZH35" s="128"/>
      <c r="GZI35" s="128"/>
      <c r="GZJ35" s="128"/>
      <c r="GZK35" s="128"/>
      <c r="GZL35" s="128"/>
      <c r="GZM35" s="128"/>
      <c r="GZN35" s="128"/>
      <c r="GZO35" s="128"/>
      <c r="GZP35" s="128"/>
      <c r="GZQ35" s="128"/>
      <c r="GZR35" s="128"/>
      <c r="GZS35" s="128"/>
      <c r="GZT35" s="128"/>
      <c r="GZU35" s="128"/>
      <c r="GZV35" s="128"/>
      <c r="GZW35" s="128"/>
      <c r="GZX35" s="128"/>
      <c r="GZY35" s="128"/>
      <c r="GZZ35" s="128"/>
      <c r="HAA35" s="128"/>
      <c r="HAB35" s="128"/>
      <c r="HAC35" s="128"/>
      <c r="HAD35" s="128"/>
      <c r="HAE35" s="128"/>
      <c r="HAF35" s="128"/>
      <c r="HAG35" s="128"/>
      <c r="HAH35" s="128"/>
      <c r="HAI35" s="128"/>
      <c r="HAJ35" s="128"/>
      <c r="HAK35" s="128"/>
      <c r="HAL35" s="128"/>
      <c r="HAM35" s="128"/>
      <c r="HAN35" s="128"/>
      <c r="HAO35" s="128"/>
      <c r="HAP35" s="128"/>
      <c r="HAQ35" s="128"/>
      <c r="HAR35" s="128"/>
      <c r="HAS35" s="128"/>
      <c r="HAT35" s="128"/>
      <c r="HAU35" s="128"/>
      <c r="HAV35" s="128"/>
      <c r="HAW35" s="128"/>
      <c r="HAX35" s="128"/>
      <c r="HAY35" s="128"/>
      <c r="HAZ35" s="128"/>
      <c r="HBA35" s="128"/>
      <c r="HBB35" s="128"/>
      <c r="HBC35" s="128"/>
      <c r="HBD35" s="128"/>
      <c r="HBE35" s="128"/>
      <c r="HBF35" s="128"/>
      <c r="HBG35" s="128"/>
      <c r="HBH35" s="128"/>
      <c r="HBI35" s="128"/>
      <c r="HBJ35" s="128"/>
      <c r="HBK35" s="128"/>
      <c r="HBL35" s="128"/>
      <c r="HBM35" s="128"/>
      <c r="HBN35" s="128"/>
      <c r="HBO35" s="128"/>
      <c r="HBP35" s="128"/>
      <c r="HBQ35" s="128"/>
      <c r="HBR35" s="128"/>
      <c r="HBS35" s="128"/>
      <c r="HBT35" s="128"/>
      <c r="HBU35" s="128"/>
      <c r="HBV35" s="128"/>
      <c r="HBW35" s="128"/>
      <c r="HBX35" s="128"/>
      <c r="HBY35" s="128"/>
      <c r="HBZ35" s="128"/>
      <c r="HCA35" s="128"/>
      <c r="HCB35" s="128"/>
      <c r="HCC35" s="128"/>
      <c r="HCD35" s="128"/>
      <c r="HCE35" s="128"/>
      <c r="HCF35" s="128"/>
      <c r="HCG35" s="128"/>
      <c r="HCH35" s="128"/>
      <c r="HCI35" s="128"/>
      <c r="HCJ35" s="128"/>
      <c r="HCK35" s="128"/>
      <c r="HCL35" s="128"/>
      <c r="HCM35" s="128"/>
      <c r="HCN35" s="128"/>
      <c r="HCO35" s="128"/>
      <c r="HCP35" s="128"/>
      <c r="HCQ35" s="128"/>
      <c r="HCR35" s="128"/>
      <c r="HCS35" s="128"/>
      <c r="HCT35" s="128"/>
      <c r="HCU35" s="128"/>
      <c r="HCV35" s="128"/>
      <c r="HCW35" s="128"/>
      <c r="HCX35" s="128"/>
      <c r="HCY35" s="128"/>
      <c r="HCZ35" s="128"/>
      <c r="HDA35" s="128"/>
      <c r="HDB35" s="128"/>
      <c r="HDC35" s="128"/>
      <c r="HDD35" s="128"/>
      <c r="HDE35" s="128"/>
      <c r="HDF35" s="128"/>
      <c r="HDG35" s="128"/>
      <c r="HDH35" s="128"/>
      <c r="HDI35" s="128"/>
      <c r="HDJ35" s="128"/>
      <c r="HDK35" s="128"/>
      <c r="HDL35" s="128"/>
      <c r="HDM35" s="128"/>
      <c r="HDN35" s="128"/>
      <c r="HDO35" s="128"/>
      <c r="HDP35" s="128"/>
      <c r="HDQ35" s="128"/>
      <c r="HDR35" s="128"/>
      <c r="HDS35" s="128"/>
      <c r="HDT35" s="128"/>
      <c r="HDU35" s="128"/>
      <c r="HDV35" s="128"/>
      <c r="HDW35" s="128"/>
      <c r="HDX35" s="128"/>
      <c r="HDY35" s="128"/>
      <c r="HDZ35" s="128"/>
      <c r="HEA35" s="128"/>
      <c r="HEB35" s="128"/>
      <c r="HEC35" s="128"/>
      <c r="HED35" s="128"/>
      <c r="HEE35" s="128"/>
      <c r="HEF35" s="128"/>
      <c r="HEG35" s="128"/>
      <c r="HEH35" s="128"/>
      <c r="HEI35" s="128"/>
      <c r="HEJ35" s="128"/>
      <c r="HEK35" s="128"/>
      <c r="HEL35" s="128"/>
      <c r="HEM35" s="128"/>
      <c r="HEN35" s="128"/>
      <c r="HEO35" s="128"/>
      <c r="HEP35" s="128"/>
      <c r="HEQ35" s="128"/>
      <c r="HER35" s="128"/>
      <c r="HES35" s="128"/>
      <c r="HET35" s="128"/>
      <c r="HEU35" s="128"/>
      <c r="HEV35" s="128"/>
      <c r="HEW35" s="128"/>
      <c r="HEX35" s="128"/>
      <c r="HEY35" s="128"/>
      <c r="HEZ35" s="128"/>
      <c r="HFA35" s="128"/>
      <c r="HFB35" s="128"/>
      <c r="HFC35" s="128"/>
      <c r="HFD35" s="128"/>
      <c r="HFE35" s="128"/>
      <c r="HFF35" s="128"/>
      <c r="HFG35" s="128"/>
      <c r="HFH35" s="128"/>
      <c r="HFI35" s="128"/>
      <c r="HFJ35" s="128"/>
      <c r="HFK35" s="128"/>
      <c r="HFL35" s="128"/>
      <c r="HFM35" s="128"/>
      <c r="HFN35" s="128"/>
      <c r="HFO35" s="128"/>
      <c r="HFP35" s="128"/>
      <c r="HFQ35" s="128"/>
      <c r="HFR35" s="128"/>
      <c r="HFS35" s="128"/>
      <c r="HFT35" s="128"/>
      <c r="HFU35" s="128"/>
      <c r="HFV35" s="128"/>
      <c r="HFW35" s="128"/>
      <c r="HFX35" s="128"/>
      <c r="HFY35" s="128"/>
      <c r="HFZ35" s="128"/>
      <c r="HGA35" s="128"/>
      <c r="HGB35" s="128"/>
      <c r="HGC35" s="128"/>
      <c r="HGD35" s="128"/>
      <c r="HGE35" s="128"/>
      <c r="HGF35" s="128"/>
      <c r="HGG35" s="128"/>
      <c r="HGH35" s="128"/>
      <c r="HGI35" s="128"/>
      <c r="HGJ35" s="128"/>
      <c r="HGK35" s="128"/>
      <c r="HGL35" s="128"/>
      <c r="HGM35" s="128"/>
      <c r="HGN35" s="128"/>
      <c r="HGO35" s="128"/>
      <c r="HGP35" s="128"/>
      <c r="HGQ35" s="128"/>
      <c r="HGR35" s="128"/>
      <c r="HGS35" s="128"/>
      <c r="HGT35" s="128"/>
      <c r="HGU35" s="128"/>
      <c r="HGV35" s="128"/>
      <c r="HGW35" s="128"/>
      <c r="HGX35" s="128"/>
      <c r="HGY35" s="128"/>
      <c r="HGZ35" s="128"/>
      <c r="HHA35" s="128"/>
      <c r="HHB35" s="128"/>
      <c r="HHC35" s="128"/>
      <c r="HHD35" s="128"/>
      <c r="HHE35" s="128"/>
      <c r="HHF35" s="128"/>
      <c r="HHG35" s="128"/>
      <c r="HHH35" s="128"/>
      <c r="HHI35" s="128"/>
      <c r="HHJ35" s="128"/>
      <c r="HHK35" s="128"/>
      <c r="HHL35" s="128"/>
      <c r="HHM35" s="128"/>
      <c r="HHN35" s="128"/>
      <c r="HHO35" s="128"/>
      <c r="HHP35" s="128"/>
      <c r="HHQ35" s="128"/>
      <c r="HHR35" s="128"/>
      <c r="HHS35" s="128"/>
      <c r="HHT35" s="128"/>
      <c r="HHU35" s="128"/>
      <c r="HHV35" s="128"/>
      <c r="HHW35" s="128"/>
      <c r="HHX35" s="128"/>
      <c r="HHY35" s="128"/>
      <c r="HHZ35" s="128"/>
      <c r="HIA35" s="128"/>
      <c r="HIB35" s="128"/>
      <c r="HIC35" s="128"/>
      <c r="HID35" s="128"/>
      <c r="HIE35" s="128"/>
      <c r="HIF35" s="128"/>
      <c r="HIG35" s="128"/>
      <c r="HIH35" s="128"/>
      <c r="HII35" s="128"/>
      <c r="HIJ35" s="128"/>
      <c r="HIK35" s="128"/>
      <c r="HIL35" s="128"/>
      <c r="HIM35" s="128"/>
      <c r="HIN35" s="128"/>
      <c r="HIO35" s="128"/>
      <c r="HIP35" s="128"/>
      <c r="HIQ35" s="128"/>
      <c r="HIR35" s="128"/>
      <c r="HIS35" s="128"/>
      <c r="HIT35" s="128"/>
      <c r="HIU35" s="128"/>
      <c r="HIV35" s="128"/>
      <c r="HIW35" s="128"/>
      <c r="HIX35" s="128"/>
      <c r="HIY35" s="128"/>
      <c r="HIZ35" s="128"/>
      <c r="HJA35" s="128"/>
      <c r="HJB35" s="128"/>
      <c r="HJC35" s="128"/>
      <c r="HJD35" s="128"/>
      <c r="HJE35" s="128"/>
      <c r="HJF35" s="128"/>
      <c r="HJG35" s="128"/>
      <c r="HJH35" s="128"/>
      <c r="HJI35" s="128"/>
      <c r="HJJ35" s="128"/>
      <c r="HJK35" s="128"/>
      <c r="HJL35" s="128"/>
      <c r="HJM35" s="128"/>
      <c r="HJN35" s="128"/>
      <c r="HJO35" s="128"/>
      <c r="HJP35" s="128"/>
      <c r="HJQ35" s="128"/>
      <c r="HJR35" s="128"/>
      <c r="HJS35" s="128"/>
      <c r="HJT35" s="128"/>
      <c r="HJU35" s="128"/>
      <c r="HJV35" s="128"/>
      <c r="HJW35" s="128"/>
      <c r="HJX35" s="128"/>
      <c r="HJY35" s="128"/>
      <c r="HJZ35" s="128"/>
      <c r="HKA35" s="128"/>
      <c r="HKB35" s="128"/>
      <c r="HKC35" s="128"/>
      <c r="HKD35" s="128"/>
      <c r="HKE35" s="128"/>
      <c r="HKF35" s="128"/>
      <c r="HKG35" s="128"/>
      <c r="HKH35" s="128"/>
      <c r="HKI35" s="128"/>
      <c r="HKJ35" s="128"/>
      <c r="HKK35" s="128"/>
      <c r="HKL35" s="128"/>
      <c r="HKM35" s="128"/>
      <c r="HKN35" s="128"/>
      <c r="HKO35" s="128"/>
      <c r="HKP35" s="128"/>
      <c r="HKQ35" s="128"/>
      <c r="HKR35" s="128"/>
      <c r="HKS35" s="128"/>
      <c r="HKT35" s="128"/>
      <c r="HKU35" s="128"/>
      <c r="HKV35" s="128"/>
      <c r="HKW35" s="128"/>
      <c r="HKX35" s="128"/>
      <c r="HKY35" s="128"/>
      <c r="HKZ35" s="128"/>
      <c r="HLA35" s="128"/>
      <c r="HLB35" s="128"/>
      <c r="HLC35" s="128"/>
      <c r="HLD35" s="128"/>
      <c r="HLE35" s="128"/>
      <c r="HLF35" s="128"/>
      <c r="HLG35" s="128"/>
      <c r="HLH35" s="128"/>
      <c r="HLI35" s="128"/>
      <c r="HLJ35" s="128"/>
      <c r="HLK35" s="128"/>
      <c r="HLL35" s="128"/>
      <c r="HLM35" s="128"/>
      <c r="HLN35" s="128"/>
      <c r="HLO35" s="128"/>
      <c r="HLP35" s="128"/>
      <c r="HLQ35" s="128"/>
      <c r="HLR35" s="128"/>
      <c r="HLS35" s="128"/>
      <c r="HLT35" s="128"/>
      <c r="HLU35" s="128"/>
      <c r="HLV35" s="128"/>
      <c r="HLW35" s="128"/>
      <c r="HLX35" s="128"/>
      <c r="HLY35" s="128"/>
      <c r="HLZ35" s="128"/>
      <c r="HMA35" s="128"/>
      <c r="HMB35" s="128"/>
      <c r="HMC35" s="128"/>
      <c r="HMD35" s="128"/>
      <c r="HME35" s="128"/>
      <c r="HMF35" s="128"/>
      <c r="HMG35" s="128"/>
      <c r="HMH35" s="128"/>
      <c r="HMI35" s="128"/>
      <c r="HMJ35" s="128"/>
      <c r="HMK35" s="128"/>
      <c r="HML35" s="128"/>
      <c r="HMM35" s="128"/>
      <c r="HMN35" s="128"/>
      <c r="HMO35" s="128"/>
      <c r="HMP35" s="128"/>
      <c r="HMQ35" s="128"/>
      <c r="HMR35" s="128"/>
      <c r="HMS35" s="128"/>
      <c r="HMT35" s="128"/>
      <c r="HMU35" s="128"/>
      <c r="HMV35" s="128"/>
      <c r="HMW35" s="128"/>
      <c r="HMX35" s="128"/>
      <c r="HMY35" s="128"/>
      <c r="HMZ35" s="128"/>
      <c r="HNA35" s="128"/>
      <c r="HNB35" s="128"/>
      <c r="HNC35" s="128"/>
      <c r="HND35" s="128"/>
      <c r="HNE35" s="128"/>
      <c r="HNF35" s="128"/>
      <c r="HNG35" s="128"/>
      <c r="HNH35" s="128"/>
      <c r="HNI35" s="128"/>
      <c r="HNJ35" s="128"/>
      <c r="HNK35" s="128"/>
      <c r="HNL35" s="128"/>
      <c r="HNM35" s="128"/>
      <c r="HNN35" s="128"/>
      <c r="HNO35" s="128"/>
      <c r="HNP35" s="128"/>
      <c r="HNQ35" s="128"/>
      <c r="HNR35" s="128"/>
      <c r="HNS35" s="128"/>
      <c r="HNT35" s="128"/>
      <c r="HNU35" s="128"/>
      <c r="HNV35" s="128"/>
      <c r="HNW35" s="128"/>
      <c r="HNX35" s="128"/>
      <c r="HNY35" s="128"/>
      <c r="HNZ35" s="128"/>
      <c r="HOA35" s="128"/>
      <c r="HOB35" s="128"/>
      <c r="HOC35" s="128"/>
      <c r="HOD35" s="128"/>
      <c r="HOE35" s="128"/>
      <c r="HOF35" s="128"/>
      <c r="HOG35" s="128"/>
      <c r="HOH35" s="128"/>
      <c r="HOI35" s="128"/>
      <c r="HOJ35" s="128"/>
      <c r="HOK35" s="128"/>
      <c r="HOL35" s="128"/>
      <c r="HOM35" s="128"/>
      <c r="HON35" s="128"/>
      <c r="HOO35" s="128"/>
      <c r="HOP35" s="128"/>
      <c r="HOQ35" s="128"/>
      <c r="HOR35" s="128"/>
      <c r="HOS35" s="128"/>
      <c r="HOT35" s="128"/>
      <c r="HOU35" s="128"/>
      <c r="HOV35" s="128"/>
      <c r="HOW35" s="128"/>
      <c r="HOX35" s="128"/>
      <c r="HOY35" s="128"/>
      <c r="HOZ35" s="128"/>
      <c r="HPA35" s="128"/>
      <c r="HPB35" s="128"/>
      <c r="HPC35" s="128"/>
      <c r="HPD35" s="128"/>
      <c r="HPE35" s="128"/>
      <c r="HPF35" s="128"/>
      <c r="HPG35" s="128"/>
      <c r="HPH35" s="128"/>
      <c r="HPI35" s="128"/>
      <c r="HPJ35" s="128"/>
      <c r="HPK35" s="128"/>
      <c r="HPL35" s="128"/>
      <c r="HPM35" s="128"/>
      <c r="HPN35" s="128"/>
      <c r="HPO35" s="128"/>
      <c r="HPP35" s="128"/>
      <c r="HPQ35" s="128"/>
      <c r="HPR35" s="128"/>
      <c r="HPS35" s="128"/>
      <c r="HPT35" s="128"/>
      <c r="HPU35" s="128"/>
      <c r="HPV35" s="128"/>
      <c r="HPW35" s="128"/>
      <c r="HPX35" s="128"/>
      <c r="HPY35" s="128"/>
      <c r="HPZ35" s="128"/>
      <c r="HQA35" s="128"/>
      <c r="HQB35" s="128"/>
      <c r="HQC35" s="128"/>
      <c r="HQD35" s="128"/>
      <c r="HQE35" s="128"/>
      <c r="HQF35" s="128"/>
      <c r="HQG35" s="128"/>
      <c r="HQH35" s="128"/>
      <c r="HQI35" s="128"/>
      <c r="HQJ35" s="128"/>
      <c r="HQK35" s="128"/>
      <c r="HQL35" s="128"/>
      <c r="HQM35" s="128"/>
      <c r="HQN35" s="128"/>
      <c r="HQO35" s="128"/>
      <c r="HQP35" s="128"/>
      <c r="HQQ35" s="128"/>
      <c r="HQR35" s="128"/>
      <c r="HQS35" s="128"/>
      <c r="HQT35" s="128"/>
      <c r="HQU35" s="128"/>
      <c r="HQV35" s="128"/>
      <c r="HQW35" s="128"/>
      <c r="HQX35" s="128"/>
      <c r="HQY35" s="128"/>
      <c r="HQZ35" s="128"/>
      <c r="HRA35" s="128"/>
      <c r="HRB35" s="128"/>
      <c r="HRC35" s="128"/>
      <c r="HRD35" s="128"/>
      <c r="HRE35" s="128"/>
      <c r="HRF35" s="128"/>
      <c r="HRG35" s="128"/>
      <c r="HRH35" s="128"/>
      <c r="HRI35" s="128"/>
      <c r="HRJ35" s="128"/>
      <c r="HRK35" s="128"/>
      <c r="HRL35" s="128"/>
      <c r="HRM35" s="128"/>
      <c r="HRN35" s="128"/>
      <c r="HRO35" s="128"/>
      <c r="HRP35" s="128"/>
      <c r="HRQ35" s="128"/>
      <c r="HRR35" s="128"/>
      <c r="HRS35" s="128"/>
      <c r="HRT35" s="128"/>
      <c r="HRU35" s="128"/>
      <c r="HRV35" s="128"/>
      <c r="HRW35" s="128"/>
      <c r="HRX35" s="128"/>
      <c r="HRY35" s="128"/>
      <c r="HRZ35" s="128"/>
      <c r="HSA35" s="128"/>
      <c r="HSB35" s="128"/>
      <c r="HSC35" s="128"/>
      <c r="HSD35" s="128"/>
      <c r="HSE35" s="128"/>
      <c r="HSF35" s="128"/>
      <c r="HSG35" s="128"/>
      <c r="HSH35" s="128"/>
      <c r="HSI35" s="128"/>
      <c r="HSJ35" s="128"/>
      <c r="HSK35" s="128"/>
      <c r="HSL35" s="128"/>
      <c r="HSM35" s="128"/>
      <c r="HSN35" s="128"/>
      <c r="HSO35" s="128"/>
      <c r="HSP35" s="128"/>
      <c r="HSQ35" s="128"/>
      <c r="HSR35" s="128"/>
      <c r="HSS35" s="128"/>
      <c r="HST35" s="128"/>
      <c r="HSU35" s="128"/>
      <c r="HSV35" s="128"/>
      <c r="HSW35" s="128"/>
      <c r="HSX35" s="128"/>
      <c r="HSY35" s="128"/>
      <c r="HSZ35" s="128"/>
      <c r="HTA35" s="128"/>
      <c r="HTB35" s="128"/>
      <c r="HTC35" s="128"/>
      <c r="HTD35" s="128"/>
      <c r="HTE35" s="128"/>
      <c r="HTF35" s="128"/>
      <c r="HTG35" s="128"/>
      <c r="HTH35" s="128"/>
      <c r="HTI35" s="128"/>
      <c r="HTJ35" s="128"/>
      <c r="HTK35" s="128"/>
      <c r="HTL35" s="128"/>
      <c r="HTM35" s="128"/>
      <c r="HTN35" s="128"/>
      <c r="HTO35" s="128"/>
      <c r="HTP35" s="128"/>
      <c r="HTQ35" s="128"/>
      <c r="HTR35" s="128"/>
      <c r="HTS35" s="128"/>
      <c r="HTT35" s="128"/>
      <c r="HTU35" s="128"/>
      <c r="HTV35" s="128"/>
      <c r="HTW35" s="128"/>
      <c r="HTX35" s="128"/>
      <c r="HTY35" s="128"/>
      <c r="HTZ35" s="128"/>
      <c r="HUA35" s="128"/>
      <c r="HUB35" s="128"/>
      <c r="HUC35" s="128"/>
      <c r="HUD35" s="128"/>
      <c r="HUE35" s="128"/>
      <c r="HUF35" s="128"/>
      <c r="HUG35" s="128"/>
      <c r="HUH35" s="128"/>
      <c r="HUI35" s="128"/>
      <c r="HUJ35" s="128"/>
      <c r="HUK35" s="128"/>
      <c r="HUL35" s="128"/>
      <c r="HUM35" s="128"/>
      <c r="HUN35" s="128"/>
      <c r="HUO35" s="128"/>
      <c r="HUP35" s="128"/>
      <c r="HUQ35" s="128"/>
      <c r="HUR35" s="128"/>
      <c r="HUS35" s="128"/>
      <c r="HUT35" s="128"/>
      <c r="HUU35" s="128"/>
      <c r="HUV35" s="128"/>
      <c r="HUW35" s="128"/>
      <c r="HUX35" s="128"/>
      <c r="HUY35" s="128"/>
      <c r="HUZ35" s="128"/>
      <c r="HVA35" s="128"/>
      <c r="HVB35" s="128"/>
      <c r="HVC35" s="128"/>
      <c r="HVD35" s="128"/>
      <c r="HVE35" s="128"/>
      <c r="HVF35" s="128"/>
      <c r="HVG35" s="128"/>
      <c r="HVH35" s="128"/>
      <c r="HVI35" s="128"/>
      <c r="HVJ35" s="128"/>
      <c r="HVK35" s="128"/>
      <c r="HVL35" s="128"/>
      <c r="HVM35" s="128"/>
      <c r="HVN35" s="128"/>
      <c r="HVO35" s="128"/>
      <c r="HVP35" s="128"/>
      <c r="HVQ35" s="128"/>
      <c r="HVR35" s="128"/>
      <c r="HVS35" s="128"/>
      <c r="HVT35" s="128"/>
      <c r="HVU35" s="128"/>
      <c r="HVV35" s="128"/>
      <c r="HVW35" s="128"/>
      <c r="HVX35" s="128"/>
      <c r="HVY35" s="128"/>
      <c r="HVZ35" s="128"/>
      <c r="HWA35" s="128"/>
      <c r="HWB35" s="128"/>
      <c r="HWC35" s="128"/>
      <c r="HWD35" s="128"/>
      <c r="HWE35" s="128"/>
      <c r="HWF35" s="128"/>
      <c r="HWG35" s="128"/>
      <c r="HWH35" s="128"/>
      <c r="HWI35" s="128"/>
      <c r="HWJ35" s="128"/>
      <c r="HWK35" s="128"/>
      <c r="HWL35" s="128"/>
      <c r="HWM35" s="128"/>
      <c r="HWN35" s="128"/>
      <c r="HWO35" s="128"/>
      <c r="HWP35" s="128"/>
      <c r="HWQ35" s="128"/>
      <c r="HWR35" s="128"/>
      <c r="HWS35" s="128"/>
      <c r="HWT35" s="128"/>
      <c r="HWU35" s="128"/>
      <c r="HWV35" s="128"/>
      <c r="HWW35" s="128"/>
      <c r="HWX35" s="128"/>
      <c r="HWY35" s="128"/>
      <c r="HWZ35" s="128"/>
      <c r="HXA35" s="128"/>
      <c r="HXB35" s="128"/>
      <c r="HXC35" s="128"/>
      <c r="HXD35" s="128"/>
      <c r="HXE35" s="128"/>
      <c r="HXF35" s="128"/>
      <c r="HXG35" s="128"/>
      <c r="HXH35" s="128"/>
      <c r="HXI35" s="128"/>
      <c r="HXJ35" s="128"/>
      <c r="HXK35" s="128"/>
      <c r="HXL35" s="128"/>
      <c r="HXM35" s="128"/>
      <c r="HXN35" s="128"/>
      <c r="HXO35" s="128"/>
      <c r="HXP35" s="128"/>
      <c r="HXQ35" s="128"/>
      <c r="HXR35" s="128"/>
      <c r="HXS35" s="128"/>
      <c r="HXT35" s="128"/>
      <c r="HXU35" s="128"/>
      <c r="HXV35" s="128"/>
      <c r="HXW35" s="128"/>
      <c r="HXX35" s="128"/>
      <c r="HXY35" s="128"/>
      <c r="HXZ35" s="128"/>
      <c r="HYA35" s="128"/>
      <c r="HYB35" s="128"/>
      <c r="HYC35" s="128"/>
      <c r="HYD35" s="128"/>
      <c r="HYE35" s="128"/>
      <c r="HYF35" s="128"/>
      <c r="HYG35" s="128"/>
      <c r="HYH35" s="128"/>
      <c r="HYI35" s="128"/>
      <c r="HYJ35" s="128"/>
      <c r="HYK35" s="128"/>
      <c r="HYL35" s="128"/>
      <c r="HYM35" s="128"/>
      <c r="HYN35" s="128"/>
      <c r="HYO35" s="128"/>
      <c r="HYP35" s="128"/>
      <c r="HYQ35" s="128"/>
      <c r="HYR35" s="128"/>
      <c r="HYS35" s="128"/>
      <c r="HYT35" s="128"/>
      <c r="HYU35" s="128"/>
      <c r="HYV35" s="128"/>
      <c r="HYW35" s="128"/>
      <c r="HYX35" s="128"/>
      <c r="HYY35" s="128"/>
      <c r="HYZ35" s="128"/>
      <c r="HZA35" s="128"/>
      <c r="HZB35" s="128"/>
      <c r="HZC35" s="128"/>
      <c r="HZD35" s="128"/>
      <c r="HZE35" s="128"/>
      <c r="HZF35" s="128"/>
      <c r="HZG35" s="128"/>
      <c r="HZH35" s="128"/>
      <c r="HZI35" s="128"/>
      <c r="HZJ35" s="128"/>
      <c r="HZK35" s="128"/>
      <c r="HZL35" s="128"/>
      <c r="HZM35" s="128"/>
      <c r="HZN35" s="128"/>
      <c r="HZO35" s="128"/>
      <c r="HZP35" s="128"/>
      <c r="HZQ35" s="128"/>
      <c r="HZR35" s="128"/>
      <c r="HZS35" s="128"/>
      <c r="HZT35" s="128"/>
      <c r="HZU35" s="128"/>
      <c r="HZV35" s="128"/>
      <c r="HZW35" s="128"/>
      <c r="HZX35" s="128"/>
      <c r="HZY35" s="128"/>
      <c r="HZZ35" s="128"/>
      <c r="IAA35" s="128"/>
      <c r="IAB35" s="128"/>
      <c r="IAC35" s="128"/>
      <c r="IAD35" s="128"/>
      <c r="IAE35" s="128"/>
      <c r="IAF35" s="128"/>
      <c r="IAG35" s="128"/>
      <c r="IAH35" s="128"/>
      <c r="IAI35" s="128"/>
      <c r="IAJ35" s="128"/>
      <c r="IAK35" s="128"/>
      <c r="IAL35" s="128"/>
      <c r="IAM35" s="128"/>
      <c r="IAN35" s="128"/>
      <c r="IAO35" s="128"/>
      <c r="IAP35" s="128"/>
      <c r="IAQ35" s="128"/>
      <c r="IAR35" s="128"/>
      <c r="IAS35" s="128"/>
      <c r="IAT35" s="128"/>
      <c r="IAU35" s="128"/>
      <c r="IAV35" s="128"/>
      <c r="IAW35" s="128"/>
      <c r="IAX35" s="128"/>
      <c r="IAY35" s="128"/>
      <c r="IAZ35" s="128"/>
      <c r="IBA35" s="128"/>
      <c r="IBB35" s="128"/>
      <c r="IBC35" s="128"/>
      <c r="IBD35" s="128"/>
      <c r="IBE35" s="128"/>
      <c r="IBF35" s="128"/>
      <c r="IBG35" s="128"/>
      <c r="IBH35" s="128"/>
      <c r="IBI35" s="128"/>
      <c r="IBJ35" s="128"/>
      <c r="IBK35" s="128"/>
      <c r="IBL35" s="128"/>
      <c r="IBM35" s="128"/>
      <c r="IBN35" s="128"/>
      <c r="IBO35" s="128"/>
      <c r="IBP35" s="128"/>
      <c r="IBQ35" s="128"/>
      <c r="IBR35" s="128"/>
      <c r="IBS35" s="128"/>
      <c r="IBT35" s="128"/>
      <c r="IBU35" s="128"/>
      <c r="IBV35" s="128"/>
      <c r="IBW35" s="128"/>
      <c r="IBX35" s="128"/>
      <c r="IBY35" s="128"/>
      <c r="IBZ35" s="128"/>
      <c r="ICA35" s="128"/>
      <c r="ICB35" s="128"/>
      <c r="ICC35" s="128"/>
      <c r="ICD35" s="128"/>
      <c r="ICE35" s="128"/>
      <c r="ICF35" s="128"/>
      <c r="ICG35" s="128"/>
      <c r="ICH35" s="128"/>
      <c r="ICI35" s="128"/>
      <c r="ICJ35" s="128"/>
      <c r="ICK35" s="128"/>
      <c r="ICL35" s="128"/>
      <c r="ICM35" s="128"/>
      <c r="ICN35" s="128"/>
      <c r="ICO35" s="128"/>
      <c r="ICP35" s="128"/>
      <c r="ICQ35" s="128"/>
      <c r="ICR35" s="128"/>
      <c r="ICS35" s="128"/>
      <c r="ICT35" s="128"/>
      <c r="ICU35" s="128"/>
      <c r="ICV35" s="128"/>
      <c r="ICW35" s="128"/>
      <c r="ICX35" s="128"/>
      <c r="ICY35" s="128"/>
      <c r="ICZ35" s="128"/>
      <c r="IDA35" s="128"/>
      <c r="IDB35" s="128"/>
      <c r="IDC35" s="128"/>
      <c r="IDD35" s="128"/>
      <c r="IDE35" s="128"/>
      <c r="IDF35" s="128"/>
      <c r="IDG35" s="128"/>
      <c r="IDH35" s="128"/>
      <c r="IDI35" s="128"/>
      <c r="IDJ35" s="128"/>
      <c r="IDK35" s="128"/>
      <c r="IDL35" s="128"/>
      <c r="IDM35" s="128"/>
      <c r="IDN35" s="128"/>
      <c r="IDO35" s="128"/>
      <c r="IDP35" s="128"/>
      <c r="IDQ35" s="128"/>
      <c r="IDR35" s="128"/>
      <c r="IDS35" s="128"/>
      <c r="IDT35" s="128"/>
      <c r="IDU35" s="128"/>
      <c r="IDV35" s="128"/>
      <c r="IDW35" s="128"/>
      <c r="IDX35" s="128"/>
      <c r="IDY35" s="128"/>
      <c r="IDZ35" s="128"/>
      <c r="IEA35" s="128"/>
      <c r="IEB35" s="128"/>
      <c r="IEC35" s="128"/>
      <c r="IED35" s="128"/>
      <c r="IEE35" s="128"/>
      <c r="IEF35" s="128"/>
      <c r="IEG35" s="128"/>
      <c r="IEH35" s="128"/>
      <c r="IEI35" s="128"/>
      <c r="IEJ35" s="128"/>
      <c r="IEK35" s="128"/>
      <c r="IEL35" s="128"/>
      <c r="IEM35" s="128"/>
      <c r="IEN35" s="128"/>
      <c r="IEO35" s="128"/>
      <c r="IEP35" s="128"/>
      <c r="IEQ35" s="128"/>
      <c r="IER35" s="128"/>
      <c r="IES35" s="128"/>
      <c r="IET35" s="128"/>
      <c r="IEU35" s="128"/>
      <c r="IEV35" s="128"/>
      <c r="IEW35" s="128"/>
      <c r="IEX35" s="128"/>
      <c r="IEY35" s="128"/>
      <c r="IEZ35" s="128"/>
      <c r="IFA35" s="128"/>
      <c r="IFB35" s="128"/>
      <c r="IFC35" s="128"/>
      <c r="IFD35" s="128"/>
      <c r="IFE35" s="128"/>
      <c r="IFF35" s="128"/>
      <c r="IFG35" s="128"/>
      <c r="IFH35" s="128"/>
      <c r="IFI35" s="128"/>
      <c r="IFJ35" s="128"/>
      <c r="IFK35" s="128"/>
      <c r="IFL35" s="128"/>
      <c r="IFM35" s="128"/>
      <c r="IFN35" s="128"/>
      <c r="IFO35" s="128"/>
      <c r="IFP35" s="128"/>
      <c r="IFQ35" s="128"/>
      <c r="IFR35" s="128"/>
      <c r="IFS35" s="128"/>
      <c r="IFT35" s="128"/>
      <c r="IFU35" s="128"/>
      <c r="IFV35" s="128"/>
      <c r="IFW35" s="128"/>
      <c r="IFX35" s="128"/>
      <c r="IFY35" s="128"/>
      <c r="IFZ35" s="128"/>
      <c r="IGA35" s="128"/>
      <c r="IGB35" s="128"/>
      <c r="IGC35" s="128"/>
      <c r="IGD35" s="128"/>
      <c r="IGE35" s="128"/>
      <c r="IGF35" s="128"/>
      <c r="IGG35" s="128"/>
      <c r="IGH35" s="128"/>
      <c r="IGI35" s="128"/>
      <c r="IGJ35" s="128"/>
      <c r="IGK35" s="128"/>
      <c r="IGL35" s="128"/>
      <c r="IGM35" s="128"/>
      <c r="IGN35" s="128"/>
      <c r="IGO35" s="128"/>
      <c r="IGP35" s="128"/>
      <c r="IGQ35" s="128"/>
      <c r="IGR35" s="128"/>
      <c r="IGS35" s="128"/>
      <c r="IGT35" s="128"/>
      <c r="IGU35" s="128"/>
      <c r="IGV35" s="128"/>
      <c r="IGW35" s="128"/>
      <c r="IGX35" s="128"/>
      <c r="IGY35" s="128"/>
      <c r="IGZ35" s="128"/>
      <c r="IHA35" s="128"/>
      <c r="IHB35" s="128"/>
      <c r="IHC35" s="128"/>
      <c r="IHD35" s="128"/>
      <c r="IHE35" s="128"/>
      <c r="IHF35" s="128"/>
      <c r="IHG35" s="128"/>
      <c r="IHH35" s="128"/>
      <c r="IHI35" s="128"/>
      <c r="IHJ35" s="128"/>
      <c r="IHK35" s="128"/>
      <c r="IHL35" s="128"/>
      <c r="IHM35" s="128"/>
      <c r="IHN35" s="128"/>
      <c r="IHO35" s="128"/>
      <c r="IHP35" s="128"/>
      <c r="IHQ35" s="128"/>
      <c r="IHR35" s="128"/>
      <c r="IHS35" s="128"/>
      <c r="IHT35" s="128"/>
      <c r="IHU35" s="128"/>
      <c r="IHV35" s="128"/>
      <c r="IHW35" s="128"/>
      <c r="IHX35" s="128"/>
      <c r="IHY35" s="128"/>
      <c r="IHZ35" s="128"/>
      <c r="IIA35" s="128"/>
      <c r="IIB35" s="128"/>
      <c r="IIC35" s="128"/>
      <c r="IID35" s="128"/>
      <c r="IIE35" s="128"/>
      <c r="IIF35" s="128"/>
      <c r="IIG35" s="128"/>
      <c r="IIH35" s="128"/>
      <c r="III35" s="128"/>
      <c r="IIJ35" s="128"/>
      <c r="IIK35" s="128"/>
      <c r="IIL35" s="128"/>
      <c r="IIM35" s="128"/>
      <c r="IIN35" s="128"/>
      <c r="IIO35" s="128"/>
      <c r="IIP35" s="128"/>
      <c r="IIQ35" s="128"/>
      <c r="IIR35" s="128"/>
      <c r="IIS35" s="128"/>
      <c r="IIT35" s="128"/>
      <c r="IIU35" s="128"/>
      <c r="IIV35" s="128"/>
      <c r="IIW35" s="128"/>
      <c r="IIX35" s="128"/>
      <c r="IIY35" s="128"/>
      <c r="IIZ35" s="128"/>
      <c r="IJA35" s="128"/>
      <c r="IJB35" s="128"/>
      <c r="IJC35" s="128"/>
      <c r="IJD35" s="128"/>
      <c r="IJE35" s="128"/>
      <c r="IJF35" s="128"/>
      <c r="IJG35" s="128"/>
      <c r="IJH35" s="128"/>
      <c r="IJI35" s="128"/>
      <c r="IJJ35" s="128"/>
      <c r="IJK35" s="128"/>
      <c r="IJL35" s="128"/>
      <c r="IJM35" s="128"/>
      <c r="IJN35" s="128"/>
      <c r="IJO35" s="128"/>
      <c r="IJP35" s="128"/>
      <c r="IJQ35" s="128"/>
      <c r="IJR35" s="128"/>
      <c r="IJS35" s="128"/>
      <c r="IJT35" s="128"/>
      <c r="IJU35" s="128"/>
      <c r="IJV35" s="128"/>
      <c r="IJW35" s="128"/>
      <c r="IJX35" s="128"/>
      <c r="IJY35" s="128"/>
      <c r="IJZ35" s="128"/>
      <c r="IKA35" s="128"/>
      <c r="IKB35" s="128"/>
      <c r="IKC35" s="128"/>
      <c r="IKD35" s="128"/>
      <c r="IKE35" s="128"/>
      <c r="IKF35" s="128"/>
      <c r="IKG35" s="128"/>
      <c r="IKH35" s="128"/>
      <c r="IKI35" s="128"/>
      <c r="IKJ35" s="128"/>
      <c r="IKK35" s="128"/>
      <c r="IKL35" s="128"/>
      <c r="IKM35" s="128"/>
      <c r="IKN35" s="128"/>
      <c r="IKO35" s="128"/>
      <c r="IKP35" s="128"/>
      <c r="IKQ35" s="128"/>
      <c r="IKR35" s="128"/>
      <c r="IKS35" s="128"/>
      <c r="IKT35" s="128"/>
      <c r="IKU35" s="128"/>
      <c r="IKV35" s="128"/>
      <c r="IKW35" s="128"/>
      <c r="IKX35" s="128"/>
      <c r="IKY35" s="128"/>
      <c r="IKZ35" s="128"/>
      <c r="ILA35" s="128"/>
      <c r="ILB35" s="128"/>
      <c r="ILC35" s="128"/>
      <c r="ILD35" s="128"/>
      <c r="ILE35" s="128"/>
      <c r="ILF35" s="128"/>
      <c r="ILG35" s="128"/>
      <c r="ILH35" s="128"/>
      <c r="ILI35" s="128"/>
      <c r="ILJ35" s="128"/>
      <c r="ILK35" s="128"/>
      <c r="ILL35" s="128"/>
      <c r="ILM35" s="128"/>
      <c r="ILN35" s="128"/>
      <c r="ILO35" s="128"/>
      <c r="ILP35" s="128"/>
      <c r="ILQ35" s="128"/>
      <c r="ILR35" s="128"/>
      <c r="ILS35" s="128"/>
      <c r="ILT35" s="128"/>
      <c r="ILU35" s="128"/>
      <c r="ILV35" s="128"/>
      <c r="ILW35" s="128"/>
      <c r="ILX35" s="128"/>
      <c r="ILY35" s="128"/>
      <c r="ILZ35" s="128"/>
      <c r="IMA35" s="128"/>
      <c r="IMB35" s="128"/>
      <c r="IMC35" s="128"/>
      <c r="IMD35" s="128"/>
      <c r="IME35" s="128"/>
      <c r="IMF35" s="128"/>
      <c r="IMG35" s="128"/>
      <c r="IMH35" s="128"/>
      <c r="IMI35" s="128"/>
      <c r="IMJ35" s="128"/>
      <c r="IMK35" s="128"/>
      <c r="IML35" s="128"/>
      <c r="IMM35" s="128"/>
      <c r="IMN35" s="128"/>
      <c r="IMO35" s="128"/>
      <c r="IMP35" s="128"/>
      <c r="IMQ35" s="128"/>
      <c r="IMR35" s="128"/>
      <c r="IMS35" s="128"/>
      <c r="IMT35" s="128"/>
      <c r="IMU35" s="128"/>
      <c r="IMV35" s="128"/>
      <c r="IMW35" s="128"/>
      <c r="IMX35" s="128"/>
      <c r="IMY35" s="128"/>
      <c r="IMZ35" s="128"/>
      <c r="INA35" s="128"/>
      <c r="INB35" s="128"/>
      <c r="INC35" s="128"/>
      <c r="IND35" s="128"/>
      <c r="INE35" s="128"/>
      <c r="INF35" s="128"/>
      <c r="ING35" s="128"/>
      <c r="INH35" s="128"/>
      <c r="INI35" s="128"/>
      <c r="INJ35" s="128"/>
      <c r="INK35" s="128"/>
      <c r="INL35" s="128"/>
      <c r="INM35" s="128"/>
      <c r="INN35" s="128"/>
      <c r="INO35" s="128"/>
      <c r="INP35" s="128"/>
      <c r="INQ35" s="128"/>
      <c r="INR35" s="128"/>
      <c r="INS35" s="128"/>
      <c r="INT35" s="128"/>
      <c r="INU35" s="128"/>
      <c r="INV35" s="128"/>
      <c r="INW35" s="128"/>
      <c r="INX35" s="128"/>
      <c r="INY35" s="128"/>
      <c r="INZ35" s="128"/>
      <c r="IOA35" s="128"/>
      <c r="IOB35" s="128"/>
      <c r="IOC35" s="128"/>
      <c r="IOD35" s="128"/>
      <c r="IOE35" s="128"/>
      <c r="IOF35" s="128"/>
      <c r="IOG35" s="128"/>
      <c r="IOH35" s="128"/>
      <c r="IOI35" s="128"/>
      <c r="IOJ35" s="128"/>
      <c r="IOK35" s="128"/>
      <c r="IOL35" s="128"/>
      <c r="IOM35" s="128"/>
      <c r="ION35" s="128"/>
      <c r="IOO35" s="128"/>
      <c r="IOP35" s="128"/>
      <c r="IOQ35" s="128"/>
      <c r="IOR35" s="128"/>
      <c r="IOS35" s="128"/>
      <c r="IOT35" s="128"/>
      <c r="IOU35" s="128"/>
      <c r="IOV35" s="128"/>
      <c r="IOW35" s="128"/>
      <c r="IOX35" s="128"/>
      <c r="IOY35" s="128"/>
      <c r="IOZ35" s="128"/>
      <c r="IPA35" s="128"/>
      <c r="IPB35" s="128"/>
      <c r="IPC35" s="128"/>
      <c r="IPD35" s="128"/>
      <c r="IPE35" s="128"/>
      <c r="IPF35" s="128"/>
      <c r="IPG35" s="128"/>
      <c r="IPH35" s="128"/>
      <c r="IPI35" s="128"/>
      <c r="IPJ35" s="128"/>
      <c r="IPK35" s="128"/>
      <c r="IPL35" s="128"/>
      <c r="IPM35" s="128"/>
      <c r="IPN35" s="128"/>
      <c r="IPO35" s="128"/>
      <c r="IPP35" s="128"/>
      <c r="IPQ35" s="128"/>
      <c r="IPR35" s="128"/>
      <c r="IPS35" s="128"/>
      <c r="IPT35" s="128"/>
      <c r="IPU35" s="128"/>
      <c r="IPV35" s="128"/>
      <c r="IPW35" s="128"/>
      <c r="IPX35" s="128"/>
      <c r="IPY35" s="128"/>
      <c r="IPZ35" s="128"/>
      <c r="IQA35" s="128"/>
      <c r="IQB35" s="128"/>
      <c r="IQC35" s="128"/>
      <c r="IQD35" s="128"/>
      <c r="IQE35" s="128"/>
      <c r="IQF35" s="128"/>
      <c r="IQG35" s="128"/>
      <c r="IQH35" s="128"/>
      <c r="IQI35" s="128"/>
      <c r="IQJ35" s="128"/>
      <c r="IQK35" s="128"/>
      <c r="IQL35" s="128"/>
      <c r="IQM35" s="128"/>
      <c r="IQN35" s="128"/>
      <c r="IQO35" s="128"/>
      <c r="IQP35" s="128"/>
      <c r="IQQ35" s="128"/>
      <c r="IQR35" s="128"/>
      <c r="IQS35" s="128"/>
      <c r="IQT35" s="128"/>
      <c r="IQU35" s="128"/>
      <c r="IQV35" s="128"/>
      <c r="IQW35" s="128"/>
      <c r="IQX35" s="128"/>
      <c r="IQY35" s="128"/>
      <c r="IQZ35" s="128"/>
      <c r="IRA35" s="128"/>
      <c r="IRB35" s="128"/>
      <c r="IRC35" s="128"/>
      <c r="IRD35" s="128"/>
      <c r="IRE35" s="128"/>
      <c r="IRF35" s="128"/>
      <c r="IRG35" s="128"/>
      <c r="IRH35" s="128"/>
      <c r="IRI35" s="128"/>
      <c r="IRJ35" s="128"/>
      <c r="IRK35" s="128"/>
      <c r="IRL35" s="128"/>
      <c r="IRM35" s="128"/>
      <c r="IRN35" s="128"/>
      <c r="IRO35" s="128"/>
      <c r="IRP35" s="128"/>
      <c r="IRQ35" s="128"/>
      <c r="IRR35" s="128"/>
      <c r="IRS35" s="128"/>
      <c r="IRT35" s="128"/>
      <c r="IRU35" s="128"/>
      <c r="IRV35" s="128"/>
      <c r="IRW35" s="128"/>
      <c r="IRX35" s="128"/>
      <c r="IRY35" s="128"/>
      <c r="IRZ35" s="128"/>
      <c r="ISA35" s="128"/>
      <c r="ISB35" s="128"/>
      <c r="ISC35" s="128"/>
      <c r="ISD35" s="128"/>
      <c r="ISE35" s="128"/>
      <c r="ISF35" s="128"/>
      <c r="ISG35" s="128"/>
      <c r="ISH35" s="128"/>
      <c r="ISI35" s="128"/>
      <c r="ISJ35" s="128"/>
      <c r="ISK35" s="128"/>
      <c r="ISL35" s="128"/>
      <c r="ISM35" s="128"/>
      <c r="ISN35" s="128"/>
      <c r="ISO35" s="128"/>
      <c r="ISP35" s="128"/>
      <c r="ISQ35" s="128"/>
      <c r="ISR35" s="128"/>
      <c r="ISS35" s="128"/>
      <c r="IST35" s="128"/>
      <c r="ISU35" s="128"/>
      <c r="ISV35" s="128"/>
      <c r="ISW35" s="128"/>
      <c r="ISX35" s="128"/>
      <c r="ISY35" s="128"/>
      <c r="ISZ35" s="128"/>
      <c r="ITA35" s="128"/>
      <c r="ITB35" s="128"/>
      <c r="ITC35" s="128"/>
      <c r="ITD35" s="128"/>
      <c r="ITE35" s="128"/>
      <c r="ITF35" s="128"/>
      <c r="ITG35" s="128"/>
      <c r="ITH35" s="128"/>
      <c r="ITI35" s="128"/>
      <c r="ITJ35" s="128"/>
      <c r="ITK35" s="128"/>
      <c r="ITL35" s="128"/>
      <c r="ITM35" s="128"/>
      <c r="ITN35" s="128"/>
      <c r="ITO35" s="128"/>
      <c r="ITP35" s="128"/>
      <c r="ITQ35" s="128"/>
      <c r="ITR35" s="128"/>
      <c r="ITS35" s="128"/>
      <c r="ITT35" s="128"/>
      <c r="ITU35" s="128"/>
      <c r="ITV35" s="128"/>
      <c r="ITW35" s="128"/>
      <c r="ITX35" s="128"/>
      <c r="ITY35" s="128"/>
      <c r="ITZ35" s="128"/>
      <c r="IUA35" s="128"/>
      <c r="IUB35" s="128"/>
      <c r="IUC35" s="128"/>
      <c r="IUD35" s="128"/>
      <c r="IUE35" s="128"/>
      <c r="IUF35" s="128"/>
      <c r="IUG35" s="128"/>
      <c r="IUH35" s="128"/>
      <c r="IUI35" s="128"/>
      <c r="IUJ35" s="128"/>
      <c r="IUK35" s="128"/>
      <c r="IUL35" s="128"/>
      <c r="IUM35" s="128"/>
      <c r="IUN35" s="128"/>
      <c r="IUO35" s="128"/>
      <c r="IUP35" s="128"/>
      <c r="IUQ35" s="128"/>
      <c r="IUR35" s="128"/>
      <c r="IUS35" s="128"/>
      <c r="IUT35" s="128"/>
      <c r="IUU35" s="128"/>
      <c r="IUV35" s="128"/>
      <c r="IUW35" s="128"/>
      <c r="IUX35" s="128"/>
      <c r="IUY35" s="128"/>
      <c r="IUZ35" s="128"/>
      <c r="IVA35" s="128"/>
      <c r="IVB35" s="128"/>
      <c r="IVC35" s="128"/>
      <c r="IVD35" s="128"/>
      <c r="IVE35" s="128"/>
      <c r="IVF35" s="128"/>
      <c r="IVG35" s="128"/>
      <c r="IVH35" s="128"/>
      <c r="IVI35" s="128"/>
      <c r="IVJ35" s="128"/>
      <c r="IVK35" s="128"/>
      <c r="IVL35" s="128"/>
      <c r="IVM35" s="128"/>
      <c r="IVN35" s="128"/>
      <c r="IVO35" s="128"/>
      <c r="IVP35" s="128"/>
      <c r="IVQ35" s="128"/>
      <c r="IVR35" s="128"/>
      <c r="IVS35" s="128"/>
      <c r="IVT35" s="128"/>
      <c r="IVU35" s="128"/>
      <c r="IVV35" s="128"/>
      <c r="IVW35" s="128"/>
      <c r="IVX35" s="128"/>
      <c r="IVY35" s="128"/>
      <c r="IVZ35" s="128"/>
      <c r="IWA35" s="128"/>
      <c r="IWB35" s="128"/>
      <c r="IWC35" s="128"/>
      <c r="IWD35" s="128"/>
      <c r="IWE35" s="128"/>
      <c r="IWF35" s="128"/>
      <c r="IWG35" s="128"/>
      <c r="IWH35" s="128"/>
      <c r="IWI35" s="128"/>
      <c r="IWJ35" s="128"/>
      <c r="IWK35" s="128"/>
      <c r="IWL35" s="128"/>
      <c r="IWM35" s="128"/>
      <c r="IWN35" s="128"/>
      <c r="IWO35" s="128"/>
      <c r="IWP35" s="128"/>
      <c r="IWQ35" s="128"/>
      <c r="IWR35" s="128"/>
      <c r="IWS35" s="128"/>
      <c r="IWT35" s="128"/>
      <c r="IWU35" s="128"/>
      <c r="IWV35" s="128"/>
      <c r="IWW35" s="128"/>
      <c r="IWX35" s="128"/>
      <c r="IWY35" s="128"/>
      <c r="IWZ35" s="128"/>
      <c r="IXA35" s="128"/>
      <c r="IXB35" s="128"/>
      <c r="IXC35" s="128"/>
      <c r="IXD35" s="128"/>
      <c r="IXE35" s="128"/>
      <c r="IXF35" s="128"/>
      <c r="IXG35" s="128"/>
      <c r="IXH35" s="128"/>
      <c r="IXI35" s="128"/>
      <c r="IXJ35" s="128"/>
      <c r="IXK35" s="128"/>
      <c r="IXL35" s="128"/>
      <c r="IXM35" s="128"/>
      <c r="IXN35" s="128"/>
      <c r="IXO35" s="128"/>
      <c r="IXP35" s="128"/>
      <c r="IXQ35" s="128"/>
      <c r="IXR35" s="128"/>
      <c r="IXS35" s="128"/>
      <c r="IXT35" s="128"/>
      <c r="IXU35" s="128"/>
      <c r="IXV35" s="128"/>
      <c r="IXW35" s="128"/>
      <c r="IXX35" s="128"/>
      <c r="IXY35" s="128"/>
      <c r="IXZ35" s="128"/>
      <c r="IYA35" s="128"/>
      <c r="IYB35" s="128"/>
      <c r="IYC35" s="128"/>
      <c r="IYD35" s="128"/>
      <c r="IYE35" s="128"/>
      <c r="IYF35" s="128"/>
      <c r="IYG35" s="128"/>
      <c r="IYH35" s="128"/>
      <c r="IYI35" s="128"/>
      <c r="IYJ35" s="128"/>
      <c r="IYK35" s="128"/>
      <c r="IYL35" s="128"/>
      <c r="IYM35" s="128"/>
      <c r="IYN35" s="128"/>
      <c r="IYO35" s="128"/>
      <c r="IYP35" s="128"/>
      <c r="IYQ35" s="128"/>
      <c r="IYR35" s="128"/>
      <c r="IYS35" s="128"/>
      <c r="IYT35" s="128"/>
      <c r="IYU35" s="128"/>
      <c r="IYV35" s="128"/>
      <c r="IYW35" s="128"/>
      <c r="IYX35" s="128"/>
      <c r="IYY35" s="128"/>
      <c r="IYZ35" s="128"/>
      <c r="IZA35" s="128"/>
      <c r="IZB35" s="128"/>
      <c r="IZC35" s="128"/>
      <c r="IZD35" s="128"/>
      <c r="IZE35" s="128"/>
      <c r="IZF35" s="128"/>
      <c r="IZG35" s="128"/>
      <c r="IZH35" s="128"/>
      <c r="IZI35" s="128"/>
      <c r="IZJ35" s="128"/>
      <c r="IZK35" s="128"/>
      <c r="IZL35" s="128"/>
      <c r="IZM35" s="128"/>
      <c r="IZN35" s="128"/>
      <c r="IZO35" s="128"/>
      <c r="IZP35" s="128"/>
      <c r="IZQ35" s="128"/>
      <c r="IZR35" s="128"/>
      <c r="IZS35" s="128"/>
      <c r="IZT35" s="128"/>
      <c r="IZU35" s="128"/>
      <c r="IZV35" s="128"/>
      <c r="IZW35" s="128"/>
      <c r="IZX35" s="128"/>
      <c r="IZY35" s="128"/>
      <c r="IZZ35" s="128"/>
      <c r="JAA35" s="128"/>
      <c r="JAB35" s="128"/>
      <c r="JAC35" s="128"/>
      <c r="JAD35" s="128"/>
      <c r="JAE35" s="128"/>
      <c r="JAF35" s="128"/>
      <c r="JAG35" s="128"/>
      <c r="JAH35" s="128"/>
      <c r="JAI35" s="128"/>
      <c r="JAJ35" s="128"/>
      <c r="JAK35" s="128"/>
      <c r="JAL35" s="128"/>
      <c r="JAM35" s="128"/>
      <c r="JAN35" s="128"/>
      <c r="JAO35" s="128"/>
      <c r="JAP35" s="128"/>
      <c r="JAQ35" s="128"/>
      <c r="JAR35" s="128"/>
      <c r="JAS35" s="128"/>
      <c r="JAT35" s="128"/>
      <c r="JAU35" s="128"/>
      <c r="JAV35" s="128"/>
      <c r="JAW35" s="128"/>
      <c r="JAX35" s="128"/>
      <c r="JAY35" s="128"/>
      <c r="JAZ35" s="128"/>
      <c r="JBA35" s="128"/>
      <c r="JBB35" s="128"/>
      <c r="JBC35" s="128"/>
      <c r="JBD35" s="128"/>
      <c r="JBE35" s="128"/>
      <c r="JBF35" s="128"/>
      <c r="JBG35" s="128"/>
      <c r="JBH35" s="128"/>
      <c r="JBI35" s="128"/>
      <c r="JBJ35" s="128"/>
      <c r="JBK35" s="128"/>
      <c r="JBL35" s="128"/>
      <c r="JBM35" s="128"/>
      <c r="JBN35" s="128"/>
      <c r="JBO35" s="128"/>
      <c r="JBP35" s="128"/>
      <c r="JBQ35" s="128"/>
      <c r="JBR35" s="128"/>
      <c r="JBS35" s="128"/>
      <c r="JBT35" s="128"/>
      <c r="JBU35" s="128"/>
      <c r="JBV35" s="128"/>
      <c r="JBW35" s="128"/>
      <c r="JBX35" s="128"/>
      <c r="JBY35" s="128"/>
      <c r="JBZ35" s="128"/>
      <c r="JCA35" s="128"/>
      <c r="JCB35" s="128"/>
      <c r="JCC35" s="128"/>
      <c r="JCD35" s="128"/>
      <c r="JCE35" s="128"/>
      <c r="JCF35" s="128"/>
      <c r="JCG35" s="128"/>
      <c r="JCH35" s="128"/>
      <c r="JCI35" s="128"/>
      <c r="JCJ35" s="128"/>
      <c r="JCK35" s="128"/>
      <c r="JCL35" s="128"/>
      <c r="JCM35" s="128"/>
      <c r="JCN35" s="128"/>
      <c r="JCO35" s="128"/>
      <c r="JCP35" s="128"/>
      <c r="JCQ35" s="128"/>
      <c r="JCR35" s="128"/>
      <c r="JCS35" s="128"/>
      <c r="JCT35" s="128"/>
      <c r="JCU35" s="128"/>
      <c r="JCV35" s="128"/>
      <c r="JCW35" s="128"/>
      <c r="JCX35" s="128"/>
      <c r="JCY35" s="128"/>
      <c r="JCZ35" s="128"/>
      <c r="JDA35" s="128"/>
      <c r="JDB35" s="128"/>
      <c r="JDC35" s="128"/>
      <c r="JDD35" s="128"/>
      <c r="JDE35" s="128"/>
      <c r="JDF35" s="128"/>
      <c r="JDG35" s="128"/>
      <c r="JDH35" s="128"/>
      <c r="JDI35" s="128"/>
      <c r="JDJ35" s="128"/>
      <c r="JDK35" s="128"/>
      <c r="JDL35" s="128"/>
      <c r="JDM35" s="128"/>
      <c r="JDN35" s="128"/>
      <c r="JDO35" s="128"/>
      <c r="JDP35" s="128"/>
      <c r="JDQ35" s="128"/>
      <c r="JDR35" s="128"/>
      <c r="JDS35" s="128"/>
      <c r="JDT35" s="128"/>
      <c r="JDU35" s="128"/>
      <c r="JDV35" s="128"/>
      <c r="JDW35" s="128"/>
      <c r="JDX35" s="128"/>
      <c r="JDY35" s="128"/>
      <c r="JDZ35" s="128"/>
      <c r="JEA35" s="128"/>
      <c r="JEB35" s="128"/>
      <c r="JEC35" s="128"/>
      <c r="JED35" s="128"/>
      <c r="JEE35" s="128"/>
      <c r="JEF35" s="128"/>
      <c r="JEG35" s="128"/>
      <c r="JEH35" s="128"/>
      <c r="JEI35" s="128"/>
      <c r="JEJ35" s="128"/>
      <c r="JEK35" s="128"/>
      <c r="JEL35" s="128"/>
      <c r="JEM35" s="128"/>
      <c r="JEN35" s="128"/>
      <c r="JEO35" s="128"/>
      <c r="JEP35" s="128"/>
      <c r="JEQ35" s="128"/>
      <c r="JER35" s="128"/>
      <c r="JES35" s="128"/>
      <c r="JET35" s="128"/>
      <c r="JEU35" s="128"/>
      <c r="JEV35" s="128"/>
      <c r="JEW35" s="128"/>
      <c r="JEX35" s="128"/>
      <c r="JEY35" s="128"/>
      <c r="JEZ35" s="128"/>
      <c r="JFA35" s="128"/>
      <c r="JFB35" s="128"/>
      <c r="JFC35" s="128"/>
      <c r="JFD35" s="128"/>
      <c r="JFE35" s="128"/>
      <c r="JFF35" s="128"/>
      <c r="JFG35" s="128"/>
      <c r="JFH35" s="128"/>
      <c r="JFI35" s="128"/>
      <c r="JFJ35" s="128"/>
      <c r="JFK35" s="128"/>
      <c r="JFL35" s="128"/>
      <c r="JFM35" s="128"/>
      <c r="JFN35" s="128"/>
      <c r="JFO35" s="128"/>
      <c r="JFP35" s="128"/>
      <c r="JFQ35" s="128"/>
      <c r="JFR35" s="128"/>
      <c r="JFS35" s="128"/>
      <c r="JFT35" s="128"/>
      <c r="JFU35" s="128"/>
      <c r="JFV35" s="128"/>
      <c r="JFW35" s="128"/>
      <c r="JFX35" s="128"/>
      <c r="JFY35" s="128"/>
      <c r="JFZ35" s="128"/>
      <c r="JGA35" s="128"/>
      <c r="JGB35" s="128"/>
      <c r="JGC35" s="128"/>
      <c r="JGD35" s="128"/>
      <c r="JGE35" s="128"/>
      <c r="JGF35" s="128"/>
      <c r="JGG35" s="128"/>
      <c r="JGH35" s="128"/>
      <c r="JGI35" s="128"/>
      <c r="JGJ35" s="128"/>
      <c r="JGK35" s="128"/>
      <c r="JGL35" s="128"/>
      <c r="JGM35" s="128"/>
      <c r="JGN35" s="128"/>
      <c r="JGO35" s="128"/>
      <c r="JGP35" s="128"/>
      <c r="JGQ35" s="128"/>
      <c r="JGR35" s="128"/>
      <c r="JGS35" s="128"/>
      <c r="JGT35" s="128"/>
      <c r="JGU35" s="128"/>
      <c r="JGV35" s="128"/>
      <c r="JGW35" s="128"/>
      <c r="JGX35" s="128"/>
      <c r="JGY35" s="128"/>
      <c r="JGZ35" s="128"/>
      <c r="JHA35" s="128"/>
      <c r="JHB35" s="128"/>
      <c r="JHC35" s="128"/>
      <c r="JHD35" s="128"/>
      <c r="JHE35" s="128"/>
      <c r="JHF35" s="128"/>
      <c r="JHG35" s="128"/>
      <c r="JHH35" s="128"/>
      <c r="JHI35" s="128"/>
      <c r="JHJ35" s="128"/>
      <c r="JHK35" s="128"/>
      <c r="JHL35" s="128"/>
      <c r="JHM35" s="128"/>
      <c r="JHN35" s="128"/>
      <c r="JHO35" s="128"/>
      <c r="JHP35" s="128"/>
      <c r="JHQ35" s="128"/>
      <c r="JHR35" s="128"/>
      <c r="JHS35" s="128"/>
      <c r="JHT35" s="128"/>
      <c r="JHU35" s="128"/>
      <c r="JHV35" s="128"/>
      <c r="JHW35" s="128"/>
      <c r="JHX35" s="128"/>
      <c r="JHY35" s="128"/>
      <c r="JHZ35" s="128"/>
      <c r="JIA35" s="128"/>
      <c r="JIB35" s="128"/>
      <c r="JIC35" s="128"/>
      <c r="JID35" s="128"/>
      <c r="JIE35" s="128"/>
      <c r="JIF35" s="128"/>
      <c r="JIG35" s="128"/>
      <c r="JIH35" s="128"/>
      <c r="JII35" s="128"/>
      <c r="JIJ35" s="128"/>
      <c r="JIK35" s="128"/>
      <c r="JIL35" s="128"/>
      <c r="JIM35" s="128"/>
      <c r="JIN35" s="128"/>
      <c r="JIO35" s="128"/>
      <c r="JIP35" s="128"/>
      <c r="JIQ35" s="128"/>
      <c r="JIR35" s="128"/>
      <c r="JIS35" s="128"/>
      <c r="JIT35" s="128"/>
      <c r="JIU35" s="128"/>
      <c r="JIV35" s="128"/>
      <c r="JIW35" s="128"/>
      <c r="JIX35" s="128"/>
      <c r="JIY35" s="128"/>
      <c r="JIZ35" s="128"/>
      <c r="JJA35" s="128"/>
      <c r="JJB35" s="128"/>
      <c r="JJC35" s="128"/>
      <c r="JJD35" s="128"/>
      <c r="JJE35" s="128"/>
      <c r="JJF35" s="128"/>
      <c r="JJG35" s="128"/>
      <c r="JJH35" s="128"/>
      <c r="JJI35" s="128"/>
      <c r="JJJ35" s="128"/>
      <c r="JJK35" s="128"/>
      <c r="JJL35" s="128"/>
      <c r="JJM35" s="128"/>
      <c r="JJN35" s="128"/>
      <c r="JJO35" s="128"/>
      <c r="JJP35" s="128"/>
      <c r="JJQ35" s="128"/>
      <c r="JJR35" s="128"/>
      <c r="JJS35" s="128"/>
      <c r="JJT35" s="128"/>
      <c r="JJU35" s="128"/>
      <c r="JJV35" s="128"/>
      <c r="JJW35" s="128"/>
      <c r="JJX35" s="128"/>
      <c r="JJY35" s="128"/>
      <c r="JJZ35" s="128"/>
      <c r="JKA35" s="128"/>
      <c r="JKB35" s="128"/>
      <c r="JKC35" s="128"/>
      <c r="JKD35" s="128"/>
      <c r="JKE35" s="128"/>
      <c r="JKF35" s="128"/>
      <c r="JKG35" s="128"/>
      <c r="JKH35" s="128"/>
      <c r="JKI35" s="128"/>
      <c r="JKJ35" s="128"/>
      <c r="JKK35" s="128"/>
      <c r="JKL35" s="128"/>
      <c r="JKM35" s="128"/>
      <c r="JKN35" s="128"/>
      <c r="JKO35" s="128"/>
      <c r="JKP35" s="128"/>
      <c r="JKQ35" s="128"/>
      <c r="JKR35" s="128"/>
      <c r="JKS35" s="128"/>
      <c r="JKT35" s="128"/>
      <c r="JKU35" s="128"/>
      <c r="JKV35" s="128"/>
      <c r="JKW35" s="128"/>
      <c r="JKX35" s="128"/>
      <c r="JKY35" s="128"/>
      <c r="JKZ35" s="128"/>
      <c r="JLA35" s="128"/>
      <c r="JLB35" s="128"/>
      <c r="JLC35" s="128"/>
      <c r="JLD35" s="128"/>
      <c r="JLE35" s="128"/>
      <c r="JLF35" s="128"/>
      <c r="JLG35" s="128"/>
      <c r="JLH35" s="128"/>
      <c r="JLI35" s="128"/>
      <c r="JLJ35" s="128"/>
      <c r="JLK35" s="128"/>
      <c r="JLL35" s="128"/>
      <c r="JLM35" s="128"/>
      <c r="JLN35" s="128"/>
      <c r="JLO35" s="128"/>
      <c r="JLP35" s="128"/>
      <c r="JLQ35" s="128"/>
      <c r="JLR35" s="128"/>
      <c r="JLS35" s="128"/>
      <c r="JLT35" s="128"/>
      <c r="JLU35" s="128"/>
      <c r="JLV35" s="128"/>
      <c r="JLW35" s="128"/>
      <c r="JLX35" s="128"/>
      <c r="JLY35" s="128"/>
      <c r="JLZ35" s="128"/>
      <c r="JMA35" s="128"/>
      <c r="JMB35" s="128"/>
      <c r="JMC35" s="128"/>
      <c r="JMD35" s="128"/>
      <c r="JME35" s="128"/>
      <c r="JMF35" s="128"/>
      <c r="JMG35" s="128"/>
      <c r="JMH35" s="128"/>
      <c r="JMI35" s="128"/>
      <c r="JMJ35" s="128"/>
      <c r="JMK35" s="128"/>
      <c r="JML35" s="128"/>
      <c r="JMM35" s="128"/>
      <c r="JMN35" s="128"/>
      <c r="JMO35" s="128"/>
      <c r="JMP35" s="128"/>
      <c r="JMQ35" s="128"/>
      <c r="JMR35" s="128"/>
      <c r="JMS35" s="128"/>
      <c r="JMT35" s="128"/>
      <c r="JMU35" s="128"/>
      <c r="JMV35" s="128"/>
      <c r="JMW35" s="128"/>
      <c r="JMX35" s="128"/>
      <c r="JMY35" s="128"/>
      <c r="JMZ35" s="128"/>
      <c r="JNA35" s="128"/>
      <c r="JNB35" s="128"/>
      <c r="JNC35" s="128"/>
      <c r="JND35" s="128"/>
      <c r="JNE35" s="128"/>
      <c r="JNF35" s="128"/>
      <c r="JNG35" s="128"/>
      <c r="JNH35" s="128"/>
      <c r="JNI35" s="128"/>
      <c r="JNJ35" s="128"/>
      <c r="JNK35" s="128"/>
      <c r="JNL35" s="128"/>
      <c r="JNM35" s="128"/>
      <c r="JNN35" s="128"/>
      <c r="JNO35" s="128"/>
      <c r="JNP35" s="128"/>
      <c r="JNQ35" s="128"/>
      <c r="JNR35" s="128"/>
      <c r="JNS35" s="128"/>
      <c r="JNT35" s="128"/>
      <c r="JNU35" s="128"/>
      <c r="JNV35" s="128"/>
      <c r="JNW35" s="128"/>
      <c r="JNX35" s="128"/>
      <c r="JNY35" s="128"/>
      <c r="JNZ35" s="128"/>
      <c r="JOA35" s="128"/>
      <c r="JOB35" s="128"/>
      <c r="JOC35" s="128"/>
      <c r="JOD35" s="128"/>
      <c r="JOE35" s="128"/>
      <c r="JOF35" s="128"/>
      <c r="JOG35" s="128"/>
      <c r="JOH35" s="128"/>
      <c r="JOI35" s="128"/>
      <c r="JOJ35" s="128"/>
      <c r="JOK35" s="128"/>
      <c r="JOL35" s="128"/>
      <c r="JOM35" s="128"/>
      <c r="JON35" s="128"/>
      <c r="JOO35" s="128"/>
      <c r="JOP35" s="128"/>
      <c r="JOQ35" s="128"/>
      <c r="JOR35" s="128"/>
      <c r="JOS35" s="128"/>
      <c r="JOT35" s="128"/>
      <c r="JOU35" s="128"/>
      <c r="JOV35" s="128"/>
      <c r="JOW35" s="128"/>
      <c r="JOX35" s="128"/>
      <c r="JOY35" s="128"/>
      <c r="JOZ35" s="128"/>
      <c r="JPA35" s="128"/>
      <c r="JPB35" s="128"/>
      <c r="JPC35" s="128"/>
      <c r="JPD35" s="128"/>
      <c r="JPE35" s="128"/>
      <c r="JPF35" s="128"/>
      <c r="JPG35" s="128"/>
      <c r="JPH35" s="128"/>
      <c r="JPI35" s="128"/>
      <c r="JPJ35" s="128"/>
      <c r="JPK35" s="128"/>
      <c r="JPL35" s="128"/>
      <c r="JPM35" s="128"/>
      <c r="JPN35" s="128"/>
      <c r="JPO35" s="128"/>
      <c r="JPP35" s="128"/>
      <c r="JPQ35" s="128"/>
      <c r="JPR35" s="128"/>
      <c r="JPS35" s="128"/>
      <c r="JPT35" s="128"/>
      <c r="JPU35" s="128"/>
      <c r="JPV35" s="128"/>
      <c r="JPW35" s="128"/>
      <c r="JPX35" s="128"/>
      <c r="JPY35" s="128"/>
      <c r="JPZ35" s="128"/>
      <c r="JQA35" s="128"/>
      <c r="JQB35" s="128"/>
      <c r="JQC35" s="128"/>
      <c r="JQD35" s="128"/>
      <c r="JQE35" s="128"/>
      <c r="JQF35" s="128"/>
      <c r="JQG35" s="128"/>
      <c r="JQH35" s="128"/>
      <c r="JQI35" s="128"/>
      <c r="JQJ35" s="128"/>
      <c r="JQK35" s="128"/>
      <c r="JQL35" s="128"/>
      <c r="JQM35" s="128"/>
      <c r="JQN35" s="128"/>
      <c r="JQO35" s="128"/>
      <c r="JQP35" s="128"/>
      <c r="JQQ35" s="128"/>
      <c r="JQR35" s="128"/>
      <c r="JQS35" s="128"/>
      <c r="JQT35" s="128"/>
      <c r="JQU35" s="128"/>
      <c r="JQV35" s="128"/>
      <c r="JQW35" s="128"/>
      <c r="JQX35" s="128"/>
      <c r="JQY35" s="128"/>
      <c r="JQZ35" s="128"/>
      <c r="JRA35" s="128"/>
      <c r="JRB35" s="128"/>
      <c r="JRC35" s="128"/>
      <c r="JRD35" s="128"/>
      <c r="JRE35" s="128"/>
      <c r="JRF35" s="128"/>
      <c r="JRG35" s="128"/>
      <c r="JRH35" s="128"/>
      <c r="JRI35" s="128"/>
      <c r="JRJ35" s="128"/>
      <c r="JRK35" s="128"/>
      <c r="JRL35" s="128"/>
      <c r="JRM35" s="128"/>
      <c r="JRN35" s="128"/>
      <c r="JRO35" s="128"/>
      <c r="JRP35" s="128"/>
      <c r="JRQ35" s="128"/>
      <c r="JRR35" s="128"/>
      <c r="JRS35" s="128"/>
      <c r="JRT35" s="128"/>
      <c r="JRU35" s="128"/>
      <c r="JRV35" s="128"/>
      <c r="JRW35" s="128"/>
      <c r="JRX35" s="128"/>
      <c r="JRY35" s="128"/>
      <c r="JRZ35" s="128"/>
      <c r="JSA35" s="128"/>
      <c r="JSB35" s="128"/>
      <c r="JSC35" s="128"/>
      <c r="JSD35" s="128"/>
      <c r="JSE35" s="128"/>
      <c r="JSF35" s="128"/>
      <c r="JSG35" s="128"/>
      <c r="JSH35" s="128"/>
      <c r="JSI35" s="128"/>
      <c r="JSJ35" s="128"/>
      <c r="JSK35" s="128"/>
      <c r="JSL35" s="128"/>
      <c r="JSM35" s="128"/>
      <c r="JSN35" s="128"/>
      <c r="JSO35" s="128"/>
      <c r="JSP35" s="128"/>
      <c r="JSQ35" s="128"/>
      <c r="JSR35" s="128"/>
      <c r="JSS35" s="128"/>
      <c r="JST35" s="128"/>
      <c r="JSU35" s="128"/>
      <c r="JSV35" s="128"/>
      <c r="JSW35" s="128"/>
      <c r="JSX35" s="128"/>
      <c r="JSY35" s="128"/>
      <c r="JSZ35" s="128"/>
      <c r="JTA35" s="128"/>
      <c r="JTB35" s="128"/>
      <c r="JTC35" s="128"/>
      <c r="JTD35" s="128"/>
      <c r="JTE35" s="128"/>
      <c r="JTF35" s="128"/>
      <c r="JTG35" s="128"/>
      <c r="JTH35" s="128"/>
      <c r="JTI35" s="128"/>
      <c r="JTJ35" s="128"/>
      <c r="JTK35" s="128"/>
      <c r="JTL35" s="128"/>
      <c r="JTM35" s="128"/>
      <c r="JTN35" s="128"/>
      <c r="JTO35" s="128"/>
      <c r="JTP35" s="128"/>
      <c r="JTQ35" s="128"/>
      <c r="JTR35" s="128"/>
      <c r="JTS35" s="128"/>
      <c r="JTT35" s="128"/>
      <c r="JTU35" s="128"/>
      <c r="JTV35" s="128"/>
      <c r="JTW35" s="128"/>
      <c r="JTX35" s="128"/>
      <c r="JTY35" s="128"/>
      <c r="JTZ35" s="128"/>
      <c r="JUA35" s="128"/>
      <c r="JUB35" s="128"/>
      <c r="JUC35" s="128"/>
      <c r="JUD35" s="128"/>
      <c r="JUE35" s="128"/>
      <c r="JUF35" s="128"/>
      <c r="JUG35" s="128"/>
      <c r="JUH35" s="128"/>
      <c r="JUI35" s="128"/>
      <c r="JUJ35" s="128"/>
      <c r="JUK35" s="128"/>
      <c r="JUL35" s="128"/>
      <c r="JUM35" s="128"/>
      <c r="JUN35" s="128"/>
      <c r="JUO35" s="128"/>
      <c r="JUP35" s="128"/>
      <c r="JUQ35" s="128"/>
      <c r="JUR35" s="128"/>
      <c r="JUS35" s="128"/>
      <c r="JUT35" s="128"/>
      <c r="JUU35" s="128"/>
      <c r="JUV35" s="128"/>
      <c r="JUW35" s="128"/>
      <c r="JUX35" s="128"/>
      <c r="JUY35" s="128"/>
      <c r="JUZ35" s="128"/>
      <c r="JVA35" s="128"/>
      <c r="JVB35" s="128"/>
      <c r="JVC35" s="128"/>
      <c r="JVD35" s="128"/>
      <c r="JVE35" s="128"/>
      <c r="JVF35" s="128"/>
      <c r="JVG35" s="128"/>
      <c r="JVH35" s="128"/>
      <c r="JVI35" s="128"/>
      <c r="JVJ35" s="128"/>
      <c r="JVK35" s="128"/>
      <c r="JVL35" s="128"/>
      <c r="JVM35" s="128"/>
      <c r="JVN35" s="128"/>
      <c r="JVO35" s="128"/>
      <c r="JVP35" s="128"/>
      <c r="JVQ35" s="128"/>
      <c r="JVR35" s="128"/>
      <c r="JVS35" s="128"/>
      <c r="JVT35" s="128"/>
      <c r="JVU35" s="128"/>
      <c r="JVV35" s="128"/>
      <c r="JVW35" s="128"/>
      <c r="JVX35" s="128"/>
      <c r="JVY35" s="128"/>
      <c r="JVZ35" s="128"/>
      <c r="JWA35" s="128"/>
      <c r="JWB35" s="128"/>
      <c r="JWC35" s="128"/>
      <c r="JWD35" s="128"/>
      <c r="JWE35" s="128"/>
      <c r="JWF35" s="128"/>
      <c r="JWG35" s="128"/>
      <c r="JWH35" s="128"/>
      <c r="JWI35" s="128"/>
      <c r="JWJ35" s="128"/>
      <c r="JWK35" s="128"/>
      <c r="JWL35" s="128"/>
      <c r="JWM35" s="128"/>
      <c r="JWN35" s="128"/>
      <c r="JWO35" s="128"/>
      <c r="JWP35" s="128"/>
      <c r="JWQ35" s="128"/>
      <c r="JWR35" s="128"/>
      <c r="JWS35" s="128"/>
      <c r="JWT35" s="128"/>
      <c r="JWU35" s="128"/>
      <c r="JWV35" s="128"/>
      <c r="JWW35" s="128"/>
      <c r="JWX35" s="128"/>
      <c r="JWY35" s="128"/>
      <c r="JWZ35" s="128"/>
      <c r="JXA35" s="128"/>
      <c r="JXB35" s="128"/>
      <c r="JXC35" s="128"/>
      <c r="JXD35" s="128"/>
      <c r="JXE35" s="128"/>
      <c r="JXF35" s="128"/>
      <c r="JXG35" s="128"/>
      <c r="JXH35" s="128"/>
      <c r="JXI35" s="128"/>
      <c r="JXJ35" s="128"/>
      <c r="JXK35" s="128"/>
      <c r="JXL35" s="128"/>
      <c r="JXM35" s="128"/>
      <c r="JXN35" s="128"/>
      <c r="JXO35" s="128"/>
      <c r="JXP35" s="128"/>
      <c r="JXQ35" s="128"/>
      <c r="JXR35" s="128"/>
      <c r="JXS35" s="128"/>
      <c r="JXT35" s="128"/>
      <c r="JXU35" s="128"/>
      <c r="JXV35" s="128"/>
      <c r="JXW35" s="128"/>
      <c r="JXX35" s="128"/>
      <c r="JXY35" s="128"/>
      <c r="JXZ35" s="128"/>
      <c r="JYA35" s="128"/>
      <c r="JYB35" s="128"/>
      <c r="JYC35" s="128"/>
      <c r="JYD35" s="128"/>
      <c r="JYE35" s="128"/>
      <c r="JYF35" s="128"/>
      <c r="JYG35" s="128"/>
      <c r="JYH35" s="128"/>
      <c r="JYI35" s="128"/>
      <c r="JYJ35" s="128"/>
      <c r="JYK35" s="128"/>
      <c r="JYL35" s="128"/>
      <c r="JYM35" s="128"/>
      <c r="JYN35" s="128"/>
      <c r="JYO35" s="128"/>
      <c r="JYP35" s="128"/>
      <c r="JYQ35" s="128"/>
      <c r="JYR35" s="128"/>
      <c r="JYS35" s="128"/>
      <c r="JYT35" s="128"/>
      <c r="JYU35" s="128"/>
      <c r="JYV35" s="128"/>
      <c r="JYW35" s="128"/>
      <c r="JYX35" s="128"/>
      <c r="JYY35" s="128"/>
      <c r="JYZ35" s="128"/>
      <c r="JZA35" s="128"/>
      <c r="JZB35" s="128"/>
      <c r="JZC35" s="128"/>
      <c r="JZD35" s="128"/>
      <c r="JZE35" s="128"/>
      <c r="JZF35" s="128"/>
      <c r="JZG35" s="128"/>
      <c r="JZH35" s="128"/>
      <c r="JZI35" s="128"/>
      <c r="JZJ35" s="128"/>
      <c r="JZK35" s="128"/>
      <c r="JZL35" s="128"/>
      <c r="JZM35" s="128"/>
      <c r="JZN35" s="128"/>
      <c r="JZO35" s="128"/>
      <c r="JZP35" s="128"/>
      <c r="JZQ35" s="128"/>
      <c r="JZR35" s="128"/>
      <c r="JZS35" s="128"/>
      <c r="JZT35" s="128"/>
      <c r="JZU35" s="128"/>
      <c r="JZV35" s="128"/>
      <c r="JZW35" s="128"/>
      <c r="JZX35" s="128"/>
      <c r="JZY35" s="128"/>
      <c r="JZZ35" s="128"/>
      <c r="KAA35" s="128"/>
      <c r="KAB35" s="128"/>
      <c r="KAC35" s="128"/>
      <c r="KAD35" s="128"/>
      <c r="KAE35" s="128"/>
      <c r="KAF35" s="128"/>
      <c r="KAG35" s="128"/>
      <c r="KAH35" s="128"/>
      <c r="KAI35" s="128"/>
      <c r="KAJ35" s="128"/>
      <c r="KAK35" s="128"/>
      <c r="KAL35" s="128"/>
      <c r="KAM35" s="128"/>
      <c r="KAN35" s="128"/>
      <c r="KAO35" s="128"/>
      <c r="KAP35" s="128"/>
      <c r="KAQ35" s="128"/>
      <c r="KAR35" s="128"/>
      <c r="KAS35" s="128"/>
      <c r="KAT35" s="128"/>
      <c r="KAU35" s="128"/>
      <c r="KAV35" s="128"/>
      <c r="KAW35" s="128"/>
      <c r="KAX35" s="128"/>
      <c r="KAY35" s="128"/>
      <c r="KAZ35" s="128"/>
      <c r="KBA35" s="128"/>
      <c r="KBB35" s="128"/>
      <c r="KBC35" s="128"/>
      <c r="KBD35" s="128"/>
      <c r="KBE35" s="128"/>
      <c r="KBF35" s="128"/>
      <c r="KBG35" s="128"/>
      <c r="KBH35" s="128"/>
      <c r="KBI35" s="128"/>
      <c r="KBJ35" s="128"/>
      <c r="KBK35" s="128"/>
      <c r="KBL35" s="128"/>
      <c r="KBM35" s="128"/>
      <c r="KBN35" s="128"/>
      <c r="KBO35" s="128"/>
      <c r="KBP35" s="128"/>
      <c r="KBQ35" s="128"/>
      <c r="KBR35" s="128"/>
      <c r="KBS35" s="128"/>
      <c r="KBT35" s="128"/>
      <c r="KBU35" s="128"/>
      <c r="KBV35" s="128"/>
      <c r="KBW35" s="128"/>
      <c r="KBX35" s="128"/>
      <c r="KBY35" s="128"/>
      <c r="KBZ35" s="128"/>
      <c r="KCA35" s="128"/>
      <c r="KCB35" s="128"/>
      <c r="KCC35" s="128"/>
      <c r="KCD35" s="128"/>
      <c r="KCE35" s="128"/>
      <c r="KCF35" s="128"/>
      <c r="KCG35" s="128"/>
      <c r="KCH35" s="128"/>
      <c r="KCI35" s="128"/>
      <c r="KCJ35" s="128"/>
      <c r="KCK35" s="128"/>
      <c r="KCL35" s="128"/>
      <c r="KCM35" s="128"/>
      <c r="KCN35" s="128"/>
      <c r="KCO35" s="128"/>
      <c r="KCP35" s="128"/>
      <c r="KCQ35" s="128"/>
      <c r="KCR35" s="128"/>
      <c r="KCS35" s="128"/>
      <c r="KCT35" s="128"/>
      <c r="KCU35" s="128"/>
      <c r="KCV35" s="128"/>
      <c r="KCW35" s="128"/>
      <c r="KCX35" s="128"/>
      <c r="KCY35" s="128"/>
      <c r="KCZ35" s="128"/>
      <c r="KDA35" s="128"/>
      <c r="KDB35" s="128"/>
      <c r="KDC35" s="128"/>
      <c r="KDD35" s="128"/>
      <c r="KDE35" s="128"/>
      <c r="KDF35" s="128"/>
      <c r="KDG35" s="128"/>
      <c r="KDH35" s="128"/>
      <c r="KDI35" s="128"/>
      <c r="KDJ35" s="128"/>
      <c r="KDK35" s="128"/>
      <c r="KDL35" s="128"/>
      <c r="KDM35" s="128"/>
      <c r="KDN35" s="128"/>
      <c r="KDO35" s="128"/>
      <c r="KDP35" s="128"/>
      <c r="KDQ35" s="128"/>
      <c r="KDR35" s="128"/>
      <c r="KDS35" s="128"/>
      <c r="KDT35" s="128"/>
      <c r="KDU35" s="128"/>
      <c r="KDV35" s="128"/>
      <c r="KDW35" s="128"/>
      <c r="KDX35" s="128"/>
      <c r="KDY35" s="128"/>
      <c r="KDZ35" s="128"/>
      <c r="KEA35" s="128"/>
      <c r="KEB35" s="128"/>
      <c r="KEC35" s="128"/>
      <c r="KED35" s="128"/>
      <c r="KEE35" s="128"/>
      <c r="KEF35" s="128"/>
      <c r="KEG35" s="128"/>
      <c r="KEH35" s="128"/>
      <c r="KEI35" s="128"/>
      <c r="KEJ35" s="128"/>
      <c r="KEK35" s="128"/>
      <c r="KEL35" s="128"/>
      <c r="KEM35" s="128"/>
      <c r="KEN35" s="128"/>
      <c r="KEO35" s="128"/>
      <c r="KEP35" s="128"/>
      <c r="KEQ35" s="128"/>
      <c r="KER35" s="128"/>
      <c r="KES35" s="128"/>
      <c r="KET35" s="128"/>
      <c r="KEU35" s="128"/>
      <c r="KEV35" s="128"/>
      <c r="KEW35" s="128"/>
      <c r="KEX35" s="128"/>
      <c r="KEY35" s="128"/>
      <c r="KEZ35" s="128"/>
      <c r="KFA35" s="128"/>
      <c r="KFB35" s="128"/>
      <c r="KFC35" s="128"/>
      <c r="KFD35" s="128"/>
      <c r="KFE35" s="128"/>
      <c r="KFF35" s="128"/>
      <c r="KFG35" s="128"/>
      <c r="KFH35" s="128"/>
      <c r="KFI35" s="128"/>
      <c r="KFJ35" s="128"/>
      <c r="KFK35" s="128"/>
      <c r="KFL35" s="128"/>
      <c r="KFM35" s="128"/>
      <c r="KFN35" s="128"/>
      <c r="KFO35" s="128"/>
      <c r="KFP35" s="128"/>
      <c r="KFQ35" s="128"/>
      <c r="KFR35" s="128"/>
      <c r="KFS35" s="128"/>
      <c r="KFT35" s="128"/>
      <c r="KFU35" s="128"/>
      <c r="KFV35" s="128"/>
      <c r="KFW35" s="128"/>
      <c r="KFX35" s="128"/>
      <c r="KFY35" s="128"/>
      <c r="KFZ35" s="128"/>
      <c r="KGA35" s="128"/>
      <c r="KGB35" s="128"/>
      <c r="KGC35" s="128"/>
      <c r="KGD35" s="128"/>
      <c r="KGE35" s="128"/>
      <c r="KGF35" s="128"/>
      <c r="KGG35" s="128"/>
      <c r="KGH35" s="128"/>
      <c r="KGI35" s="128"/>
      <c r="KGJ35" s="128"/>
      <c r="KGK35" s="128"/>
      <c r="KGL35" s="128"/>
      <c r="KGM35" s="128"/>
      <c r="KGN35" s="128"/>
      <c r="KGO35" s="128"/>
      <c r="KGP35" s="128"/>
      <c r="KGQ35" s="128"/>
      <c r="KGR35" s="128"/>
      <c r="KGS35" s="128"/>
      <c r="KGT35" s="128"/>
      <c r="KGU35" s="128"/>
      <c r="KGV35" s="128"/>
      <c r="KGW35" s="128"/>
      <c r="KGX35" s="128"/>
      <c r="KGY35" s="128"/>
      <c r="KGZ35" s="128"/>
      <c r="KHA35" s="128"/>
      <c r="KHB35" s="128"/>
      <c r="KHC35" s="128"/>
      <c r="KHD35" s="128"/>
      <c r="KHE35" s="128"/>
      <c r="KHF35" s="128"/>
      <c r="KHG35" s="128"/>
      <c r="KHH35" s="128"/>
      <c r="KHI35" s="128"/>
      <c r="KHJ35" s="128"/>
      <c r="KHK35" s="128"/>
      <c r="KHL35" s="128"/>
      <c r="KHM35" s="128"/>
      <c r="KHN35" s="128"/>
      <c r="KHO35" s="128"/>
      <c r="KHP35" s="128"/>
      <c r="KHQ35" s="128"/>
      <c r="KHR35" s="128"/>
      <c r="KHS35" s="128"/>
      <c r="KHT35" s="128"/>
      <c r="KHU35" s="128"/>
      <c r="KHV35" s="128"/>
      <c r="KHW35" s="128"/>
      <c r="KHX35" s="128"/>
      <c r="KHY35" s="128"/>
      <c r="KHZ35" s="128"/>
      <c r="KIA35" s="128"/>
      <c r="KIB35" s="128"/>
      <c r="KIC35" s="128"/>
      <c r="KID35" s="128"/>
      <c r="KIE35" s="128"/>
      <c r="KIF35" s="128"/>
      <c r="KIG35" s="128"/>
      <c r="KIH35" s="128"/>
      <c r="KII35" s="128"/>
      <c r="KIJ35" s="128"/>
      <c r="KIK35" s="128"/>
      <c r="KIL35" s="128"/>
      <c r="KIM35" s="128"/>
      <c r="KIN35" s="128"/>
      <c r="KIO35" s="128"/>
      <c r="KIP35" s="128"/>
      <c r="KIQ35" s="128"/>
      <c r="KIR35" s="128"/>
      <c r="KIS35" s="128"/>
      <c r="KIT35" s="128"/>
      <c r="KIU35" s="128"/>
      <c r="KIV35" s="128"/>
      <c r="KIW35" s="128"/>
      <c r="KIX35" s="128"/>
      <c r="KIY35" s="128"/>
      <c r="KIZ35" s="128"/>
      <c r="KJA35" s="128"/>
      <c r="KJB35" s="128"/>
      <c r="KJC35" s="128"/>
      <c r="KJD35" s="128"/>
      <c r="KJE35" s="128"/>
      <c r="KJF35" s="128"/>
      <c r="KJG35" s="128"/>
      <c r="KJH35" s="128"/>
      <c r="KJI35" s="128"/>
      <c r="KJJ35" s="128"/>
      <c r="KJK35" s="128"/>
      <c r="KJL35" s="128"/>
      <c r="KJM35" s="128"/>
      <c r="KJN35" s="128"/>
      <c r="KJO35" s="128"/>
      <c r="KJP35" s="128"/>
      <c r="KJQ35" s="128"/>
      <c r="KJR35" s="128"/>
      <c r="KJS35" s="128"/>
      <c r="KJT35" s="128"/>
      <c r="KJU35" s="128"/>
      <c r="KJV35" s="128"/>
      <c r="KJW35" s="128"/>
      <c r="KJX35" s="128"/>
      <c r="KJY35" s="128"/>
      <c r="KJZ35" s="128"/>
      <c r="KKA35" s="128"/>
      <c r="KKB35" s="128"/>
      <c r="KKC35" s="128"/>
      <c r="KKD35" s="128"/>
      <c r="KKE35" s="128"/>
      <c r="KKF35" s="128"/>
      <c r="KKG35" s="128"/>
      <c r="KKH35" s="128"/>
      <c r="KKI35" s="128"/>
      <c r="KKJ35" s="128"/>
      <c r="KKK35" s="128"/>
      <c r="KKL35" s="128"/>
      <c r="KKM35" s="128"/>
      <c r="KKN35" s="128"/>
      <c r="KKO35" s="128"/>
      <c r="KKP35" s="128"/>
      <c r="KKQ35" s="128"/>
      <c r="KKR35" s="128"/>
      <c r="KKS35" s="128"/>
      <c r="KKT35" s="128"/>
      <c r="KKU35" s="128"/>
      <c r="KKV35" s="128"/>
      <c r="KKW35" s="128"/>
      <c r="KKX35" s="128"/>
      <c r="KKY35" s="128"/>
      <c r="KKZ35" s="128"/>
      <c r="KLA35" s="128"/>
      <c r="KLB35" s="128"/>
      <c r="KLC35" s="128"/>
      <c r="KLD35" s="128"/>
      <c r="KLE35" s="128"/>
      <c r="KLF35" s="128"/>
      <c r="KLG35" s="128"/>
      <c r="KLH35" s="128"/>
      <c r="KLI35" s="128"/>
      <c r="KLJ35" s="128"/>
      <c r="KLK35" s="128"/>
      <c r="KLL35" s="128"/>
      <c r="KLM35" s="128"/>
      <c r="KLN35" s="128"/>
      <c r="KLO35" s="128"/>
      <c r="KLP35" s="128"/>
      <c r="KLQ35" s="128"/>
      <c r="KLR35" s="128"/>
      <c r="KLS35" s="128"/>
      <c r="KLT35" s="128"/>
      <c r="KLU35" s="128"/>
      <c r="KLV35" s="128"/>
      <c r="KLW35" s="128"/>
      <c r="KLX35" s="128"/>
      <c r="KLY35" s="128"/>
      <c r="KLZ35" s="128"/>
      <c r="KMA35" s="128"/>
      <c r="KMB35" s="128"/>
      <c r="KMC35" s="128"/>
      <c r="KMD35" s="128"/>
      <c r="KME35" s="128"/>
      <c r="KMF35" s="128"/>
      <c r="KMG35" s="128"/>
      <c r="KMH35" s="128"/>
      <c r="KMI35" s="128"/>
      <c r="KMJ35" s="128"/>
      <c r="KMK35" s="128"/>
      <c r="KML35" s="128"/>
      <c r="KMM35" s="128"/>
      <c r="KMN35" s="128"/>
      <c r="KMO35" s="128"/>
      <c r="KMP35" s="128"/>
      <c r="KMQ35" s="128"/>
      <c r="KMR35" s="128"/>
      <c r="KMS35" s="128"/>
      <c r="KMT35" s="128"/>
      <c r="KMU35" s="128"/>
      <c r="KMV35" s="128"/>
      <c r="KMW35" s="128"/>
      <c r="KMX35" s="128"/>
      <c r="KMY35" s="128"/>
      <c r="KMZ35" s="128"/>
      <c r="KNA35" s="128"/>
      <c r="KNB35" s="128"/>
      <c r="KNC35" s="128"/>
      <c r="KND35" s="128"/>
      <c r="KNE35" s="128"/>
      <c r="KNF35" s="128"/>
      <c r="KNG35" s="128"/>
      <c r="KNH35" s="128"/>
      <c r="KNI35" s="128"/>
      <c r="KNJ35" s="128"/>
      <c r="KNK35" s="128"/>
      <c r="KNL35" s="128"/>
      <c r="KNM35" s="128"/>
      <c r="KNN35" s="128"/>
      <c r="KNO35" s="128"/>
      <c r="KNP35" s="128"/>
      <c r="KNQ35" s="128"/>
      <c r="KNR35" s="128"/>
      <c r="KNS35" s="128"/>
      <c r="KNT35" s="128"/>
      <c r="KNU35" s="128"/>
      <c r="KNV35" s="128"/>
      <c r="KNW35" s="128"/>
      <c r="KNX35" s="128"/>
      <c r="KNY35" s="128"/>
      <c r="KNZ35" s="128"/>
      <c r="KOA35" s="128"/>
      <c r="KOB35" s="128"/>
      <c r="KOC35" s="128"/>
      <c r="KOD35" s="128"/>
      <c r="KOE35" s="128"/>
      <c r="KOF35" s="128"/>
      <c r="KOG35" s="128"/>
      <c r="KOH35" s="128"/>
      <c r="KOI35" s="128"/>
      <c r="KOJ35" s="128"/>
      <c r="KOK35" s="128"/>
      <c r="KOL35" s="128"/>
      <c r="KOM35" s="128"/>
      <c r="KON35" s="128"/>
      <c r="KOO35" s="128"/>
      <c r="KOP35" s="128"/>
      <c r="KOQ35" s="128"/>
      <c r="KOR35" s="128"/>
      <c r="KOS35" s="128"/>
      <c r="KOT35" s="128"/>
      <c r="KOU35" s="128"/>
      <c r="KOV35" s="128"/>
      <c r="KOW35" s="128"/>
      <c r="KOX35" s="128"/>
      <c r="KOY35" s="128"/>
      <c r="KOZ35" s="128"/>
      <c r="KPA35" s="128"/>
      <c r="KPB35" s="128"/>
      <c r="KPC35" s="128"/>
      <c r="KPD35" s="128"/>
      <c r="KPE35" s="128"/>
      <c r="KPF35" s="128"/>
      <c r="KPG35" s="128"/>
      <c r="KPH35" s="128"/>
      <c r="KPI35" s="128"/>
      <c r="KPJ35" s="128"/>
      <c r="KPK35" s="128"/>
      <c r="KPL35" s="128"/>
      <c r="KPM35" s="128"/>
      <c r="KPN35" s="128"/>
      <c r="KPO35" s="128"/>
      <c r="KPP35" s="128"/>
      <c r="KPQ35" s="128"/>
      <c r="KPR35" s="128"/>
      <c r="KPS35" s="128"/>
      <c r="KPT35" s="128"/>
      <c r="KPU35" s="128"/>
      <c r="KPV35" s="128"/>
      <c r="KPW35" s="128"/>
      <c r="KPX35" s="128"/>
      <c r="KPY35" s="128"/>
      <c r="KPZ35" s="128"/>
      <c r="KQA35" s="128"/>
      <c r="KQB35" s="128"/>
      <c r="KQC35" s="128"/>
      <c r="KQD35" s="128"/>
      <c r="KQE35" s="128"/>
      <c r="KQF35" s="128"/>
      <c r="KQG35" s="128"/>
      <c r="KQH35" s="128"/>
      <c r="KQI35" s="128"/>
      <c r="KQJ35" s="128"/>
      <c r="KQK35" s="128"/>
      <c r="KQL35" s="128"/>
      <c r="KQM35" s="128"/>
      <c r="KQN35" s="128"/>
      <c r="KQO35" s="128"/>
      <c r="KQP35" s="128"/>
      <c r="KQQ35" s="128"/>
      <c r="KQR35" s="128"/>
      <c r="KQS35" s="128"/>
      <c r="KQT35" s="128"/>
      <c r="KQU35" s="128"/>
      <c r="KQV35" s="128"/>
      <c r="KQW35" s="128"/>
      <c r="KQX35" s="128"/>
      <c r="KQY35" s="128"/>
      <c r="KQZ35" s="128"/>
      <c r="KRA35" s="128"/>
      <c r="KRB35" s="128"/>
      <c r="KRC35" s="128"/>
      <c r="KRD35" s="128"/>
      <c r="KRE35" s="128"/>
      <c r="KRF35" s="128"/>
      <c r="KRG35" s="128"/>
      <c r="KRH35" s="128"/>
      <c r="KRI35" s="128"/>
      <c r="KRJ35" s="128"/>
      <c r="KRK35" s="128"/>
      <c r="KRL35" s="128"/>
      <c r="KRM35" s="128"/>
      <c r="KRN35" s="128"/>
      <c r="KRO35" s="128"/>
      <c r="KRP35" s="128"/>
      <c r="KRQ35" s="128"/>
      <c r="KRR35" s="128"/>
      <c r="KRS35" s="128"/>
      <c r="KRT35" s="128"/>
      <c r="KRU35" s="128"/>
      <c r="KRV35" s="128"/>
      <c r="KRW35" s="128"/>
      <c r="KRX35" s="128"/>
      <c r="KRY35" s="128"/>
      <c r="KRZ35" s="128"/>
      <c r="KSA35" s="128"/>
      <c r="KSB35" s="128"/>
      <c r="KSC35" s="128"/>
      <c r="KSD35" s="128"/>
      <c r="KSE35" s="128"/>
      <c r="KSF35" s="128"/>
      <c r="KSG35" s="128"/>
      <c r="KSH35" s="128"/>
      <c r="KSI35" s="128"/>
      <c r="KSJ35" s="128"/>
      <c r="KSK35" s="128"/>
      <c r="KSL35" s="128"/>
      <c r="KSM35" s="128"/>
      <c r="KSN35" s="128"/>
      <c r="KSO35" s="128"/>
      <c r="KSP35" s="128"/>
      <c r="KSQ35" s="128"/>
      <c r="KSR35" s="128"/>
      <c r="KSS35" s="128"/>
      <c r="KST35" s="128"/>
      <c r="KSU35" s="128"/>
      <c r="KSV35" s="128"/>
      <c r="KSW35" s="128"/>
      <c r="KSX35" s="128"/>
      <c r="KSY35" s="128"/>
      <c r="KSZ35" s="128"/>
      <c r="KTA35" s="128"/>
      <c r="KTB35" s="128"/>
      <c r="KTC35" s="128"/>
      <c r="KTD35" s="128"/>
      <c r="KTE35" s="128"/>
      <c r="KTF35" s="128"/>
      <c r="KTG35" s="128"/>
      <c r="KTH35" s="128"/>
      <c r="KTI35" s="128"/>
      <c r="KTJ35" s="128"/>
      <c r="KTK35" s="128"/>
      <c r="KTL35" s="128"/>
      <c r="KTM35" s="128"/>
      <c r="KTN35" s="128"/>
      <c r="KTO35" s="128"/>
      <c r="KTP35" s="128"/>
      <c r="KTQ35" s="128"/>
      <c r="KTR35" s="128"/>
      <c r="KTS35" s="128"/>
      <c r="KTT35" s="128"/>
      <c r="KTU35" s="128"/>
      <c r="KTV35" s="128"/>
      <c r="KTW35" s="128"/>
      <c r="KTX35" s="128"/>
      <c r="KTY35" s="128"/>
      <c r="KTZ35" s="128"/>
      <c r="KUA35" s="128"/>
      <c r="KUB35" s="128"/>
      <c r="KUC35" s="128"/>
      <c r="KUD35" s="128"/>
      <c r="KUE35" s="128"/>
      <c r="KUF35" s="128"/>
      <c r="KUG35" s="128"/>
      <c r="KUH35" s="128"/>
      <c r="KUI35" s="128"/>
      <c r="KUJ35" s="128"/>
      <c r="KUK35" s="128"/>
      <c r="KUL35" s="128"/>
      <c r="KUM35" s="128"/>
      <c r="KUN35" s="128"/>
      <c r="KUO35" s="128"/>
      <c r="KUP35" s="128"/>
      <c r="KUQ35" s="128"/>
      <c r="KUR35" s="128"/>
      <c r="KUS35" s="128"/>
      <c r="KUT35" s="128"/>
      <c r="KUU35" s="128"/>
      <c r="KUV35" s="128"/>
      <c r="KUW35" s="128"/>
      <c r="KUX35" s="128"/>
      <c r="KUY35" s="128"/>
      <c r="KUZ35" s="128"/>
      <c r="KVA35" s="128"/>
      <c r="KVB35" s="128"/>
      <c r="KVC35" s="128"/>
      <c r="KVD35" s="128"/>
      <c r="KVE35" s="128"/>
      <c r="KVF35" s="128"/>
      <c r="KVG35" s="128"/>
      <c r="KVH35" s="128"/>
      <c r="KVI35" s="128"/>
      <c r="KVJ35" s="128"/>
      <c r="KVK35" s="128"/>
      <c r="KVL35" s="128"/>
      <c r="KVM35" s="128"/>
      <c r="KVN35" s="128"/>
      <c r="KVO35" s="128"/>
      <c r="KVP35" s="128"/>
      <c r="KVQ35" s="128"/>
      <c r="KVR35" s="128"/>
      <c r="KVS35" s="128"/>
      <c r="KVT35" s="128"/>
      <c r="KVU35" s="128"/>
      <c r="KVV35" s="128"/>
      <c r="KVW35" s="128"/>
      <c r="KVX35" s="128"/>
      <c r="KVY35" s="128"/>
      <c r="KVZ35" s="128"/>
      <c r="KWA35" s="128"/>
      <c r="KWB35" s="128"/>
      <c r="KWC35" s="128"/>
      <c r="KWD35" s="128"/>
      <c r="KWE35" s="128"/>
      <c r="KWF35" s="128"/>
      <c r="KWG35" s="128"/>
      <c r="KWH35" s="128"/>
      <c r="KWI35" s="128"/>
      <c r="KWJ35" s="128"/>
      <c r="KWK35" s="128"/>
      <c r="KWL35" s="128"/>
      <c r="KWM35" s="128"/>
      <c r="KWN35" s="128"/>
      <c r="KWO35" s="128"/>
      <c r="KWP35" s="128"/>
      <c r="KWQ35" s="128"/>
      <c r="KWR35" s="128"/>
      <c r="KWS35" s="128"/>
      <c r="KWT35" s="128"/>
      <c r="KWU35" s="128"/>
      <c r="KWV35" s="128"/>
      <c r="KWW35" s="128"/>
      <c r="KWX35" s="128"/>
      <c r="KWY35" s="128"/>
      <c r="KWZ35" s="128"/>
      <c r="KXA35" s="128"/>
      <c r="KXB35" s="128"/>
      <c r="KXC35" s="128"/>
      <c r="KXD35" s="128"/>
      <c r="KXE35" s="128"/>
      <c r="KXF35" s="128"/>
      <c r="KXG35" s="128"/>
      <c r="KXH35" s="128"/>
      <c r="KXI35" s="128"/>
      <c r="KXJ35" s="128"/>
      <c r="KXK35" s="128"/>
      <c r="KXL35" s="128"/>
      <c r="KXM35" s="128"/>
      <c r="KXN35" s="128"/>
      <c r="KXO35" s="128"/>
      <c r="KXP35" s="128"/>
      <c r="KXQ35" s="128"/>
      <c r="KXR35" s="128"/>
      <c r="KXS35" s="128"/>
      <c r="KXT35" s="128"/>
      <c r="KXU35" s="128"/>
      <c r="KXV35" s="128"/>
      <c r="KXW35" s="128"/>
      <c r="KXX35" s="128"/>
      <c r="KXY35" s="128"/>
      <c r="KXZ35" s="128"/>
      <c r="KYA35" s="128"/>
      <c r="KYB35" s="128"/>
      <c r="KYC35" s="128"/>
      <c r="KYD35" s="128"/>
      <c r="KYE35" s="128"/>
      <c r="KYF35" s="128"/>
      <c r="KYG35" s="128"/>
      <c r="KYH35" s="128"/>
      <c r="KYI35" s="128"/>
      <c r="KYJ35" s="128"/>
      <c r="KYK35" s="128"/>
      <c r="KYL35" s="128"/>
      <c r="KYM35" s="128"/>
      <c r="KYN35" s="128"/>
      <c r="KYO35" s="128"/>
      <c r="KYP35" s="128"/>
      <c r="KYQ35" s="128"/>
      <c r="KYR35" s="128"/>
      <c r="KYS35" s="128"/>
      <c r="KYT35" s="128"/>
      <c r="KYU35" s="128"/>
      <c r="KYV35" s="128"/>
      <c r="KYW35" s="128"/>
      <c r="KYX35" s="128"/>
      <c r="KYY35" s="128"/>
      <c r="KYZ35" s="128"/>
      <c r="KZA35" s="128"/>
      <c r="KZB35" s="128"/>
      <c r="KZC35" s="128"/>
      <c r="KZD35" s="128"/>
      <c r="KZE35" s="128"/>
      <c r="KZF35" s="128"/>
      <c r="KZG35" s="128"/>
      <c r="KZH35" s="128"/>
      <c r="KZI35" s="128"/>
      <c r="KZJ35" s="128"/>
      <c r="KZK35" s="128"/>
      <c r="KZL35" s="128"/>
      <c r="KZM35" s="128"/>
      <c r="KZN35" s="128"/>
      <c r="KZO35" s="128"/>
      <c r="KZP35" s="128"/>
      <c r="KZQ35" s="128"/>
      <c r="KZR35" s="128"/>
      <c r="KZS35" s="128"/>
      <c r="KZT35" s="128"/>
      <c r="KZU35" s="128"/>
      <c r="KZV35" s="128"/>
      <c r="KZW35" s="128"/>
      <c r="KZX35" s="128"/>
      <c r="KZY35" s="128"/>
      <c r="KZZ35" s="128"/>
      <c r="LAA35" s="128"/>
      <c r="LAB35" s="128"/>
      <c r="LAC35" s="128"/>
      <c r="LAD35" s="128"/>
      <c r="LAE35" s="128"/>
      <c r="LAF35" s="128"/>
      <c r="LAG35" s="128"/>
      <c r="LAH35" s="128"/>
      <c r="LAI35" s="128"/>
      <c r="LAJ35" s="128"/>
      <c r="LAK35" s="128"/>
      <c r="LAL35" s="128"/>
      <c r="LAM35" s="128"/>
      <c r="LAN35" s="128"/>
      <c r="LAO35" s="128"/>
      <c r="LAP35" s="128"/>
      <c r="LAQ35" s="128"/>
      <c r="LAR35" s="128"/>
      <c r="LAS35" s="128"/>
      <c r="LAT35" s="128"/>
      <c r="LAU35" s="128"/>
      <c r="LAV35" s="128"/>
      <c r="LAW35" s="128"/>
      <c r="LAX35" s="128"/>
      <c r="LAY35" s="128"/>
      <c r="LAZ35" s="128"/>
      <c r="LBA35" s="128"/>
      <c r="LBB35" s="128"/>
      <c r="LBC35" s="128"/>
      <c r="LBD35" s="128"/>
      <c r="LBE35" s="128"/>
      <c r="LBF35" s="128"/>
      <c r="LBG35" s="128"/>
      <c r="LBH35" s="128"/>
      <c r="LBI35" s="128"/>
      <c r="LBJ35" s="128"/>
      <c r="LBK35" s="128"/>
      <c r="LBL35" s="128"/>
      <c r="LBM35" s="128"/>
      <c r="LBN35" s="128"/>
      <c r="LBO35" s="128"/>
      <c r="LBP35" s="128"/>
      <c r="LBQ35" s="128"/>
      <c r="LBR35" s="128"/>
      <c r="LBS35" s="128"/>
      <c r="LBT35" s="128"/>
      <c r="LBU35" s="128"/>
      <c r="LBV35" s="128"/>
      <c r="LBW35" s="128"/>
      <c r="LBX35" s="128"/>
      <c r="LBY35" s="128"/>
      <c r="LBZ35" s="128"/>
      <c r="LCA35" s="128"/>
      <c r="LCB35" s="128"/>
      <c r="LCC35" s="128"/>
      <c r="LCD35" s="128"/>
      <c r="LCE35" s="128"/>
      <c r="LCF35" s="128"/>
      <c r="LCG35" s="128"/>
      <c r="LCH35" s="128"/>
      <c r="LCI35" s="128"/>
      <c r="LCJ35" s="128"/>
      <c r="LCK35" s="128"/>
      <c r="LCL35" s="128"/>
      <c r="LCM35" s="128"/>
      <c r="LCN35" s="128"/>
      <c r="LCO35" s="128"/>
      <c r="LCP35" s="128"/>
      <c r="LCQ35" s="128"/>
      <c r="LCR35" s="128"/>
      <c r="LCS35" s="128"/>
      <c r="LCT35" s="128"/>
      <c r="LCU35" s="128"/>
      <c r="LCV35" s="128"/>
      <c r="LCW35" s="128"/>
      <c r="LCX35" s="128"/>
      <c r="LCY35" s="128"/>
      <c r="LCZ35" s="128"/>
      <c r="LDA35" s="128"/>
      <c r="LDB35" s="128"/>
      <c r="LDC35" s="128"/>
      <c r="LDD35" s="128"/>
      <c r="LDE35" s="128"/>
      <c r="LDF35" s="128"/>
      <c r="LDG35" s="128"/>
      <c r="LDH35" s="128"/>
      <c r="LDI35" s="128"/>
      <c r="LDJ35" s="128"/>
      <c r="LDK35" s="128"/>
      <c r="LDL35" s="128"/>
      <c r="LDM35" s="128"/>
      <c r="LDN35" s="128"/>
      <c r="LDO35" s="128"/>
      <c r="LDP35" s="128"/>
      <c r="LDQ35" s="128"/>
      <c r="LDR35" s="128"/>
      <c r="LDS35" s="128"/>
      <c r="LDT35" s="128"/>
      <c r="LDU35" s="128"/>
      <c r="LDV35" s="128"/>
      <c r="LDW35" s="128"/>
      <c r="LDX35" s="128"/>
      <c r="LDY35" s="128"/>
      <c r="LDZ35" s="128"/>
      <c r="LEA35" s="128"/>
      <c r="LEB35" s="128"/>
      <c r="LEC35" s="128"/>
      <c r="LED35" s="128"/>
      <c r="LEE35" s="128"/>
      <c r="LEF35" s="128"/>
      <c r="LEG35" s="128"/>
      <c r="LEH35" s="128"/>
      <c r="LEI35" s="128"/>
      <c r="LEJ35" s="128"/>
      <c r="LEK35" s="128"/>
      <c r="LEL35" s="128"/>
      <c r="LEM35" s="128"/>
      <c r="LEN35" s="128"/>
      <c r="LEO35" s="128"/>
      <c r="LEP35" s="128"/>
      <c r="LEQ35" s="128"/>
      <c r="LER35" s="128"/>
      <c r="LES35" s="128"/>
      <c r="LET35" s="128"/>
      <c r="LEU35" s="128"/>
      <c r="LEV35" s="128"/>
      <c r="LEW35" s="128"/>
      <c r="LEX35" s="128"/>
      <c r="LEY35" s="128"/>
      <c r="LEZ35" s="128"/>
      <c r="LFA35" s="128"/>
      <c r="LFB35" s="128"/>
      <c r="LFC35" s="128"/>
      <c r="LFD35" s="128"/>
      <c r="LFE35" s="128"/>
      <c r="LFF35" s="128"/>
      <c r="LFG35" s="128"/>
      <c r="LFH35" s="128"/>
      <c r="LFI35" s="128"/>
      <c r="LFJ35" s="128"/>
      <c r="LFK35" s="128"/>
      <c r="LFL35" s="128"/>
      <c r="LFM35" s="128"/>
      <c r="LFN35" s="128"/>
      <c r="LFO35" s="128"/>
      <c r="LFP35" s="128"/>
      <c r="LFQ35" s="128"/>
      <c r="LFR35" s="128"/>
      <c r="LFS35" s="128"/>
      <c r="LFT35" s="128"/>
      <c r="LFU35" s="128"/>
      <c r="LFV35" s="128"/>
      <c r="LFW35" s="128"/>
      <c r="LFX35" s="128"/>
      <c r="LFY35" s="128"/>
      <c r="LFZ35" s="128"/>
      <c r="LGA35" s="128"/>
      <c r="LGB35" s="128"/>
      <c r="LGC35" s="128"/>
      <c r="LGD35" s="128"/>
      <c r="LGE35" s="128"/>
      <c r="LGF35" s="128"/>
      <c r="LGG35" s="128"/>
      <c r="LGH35" s="128"/>
      <c r="LGI35" s="128"/>
      <c r="LGJ35" s="128"/>
      <c r="LGK35" s="128"/>
      <c r="LGL35" s="128"/>
      <c r="LGM35" s="128"/>
      <c r="LGN35" s="128"/>
      <c r="LGO35" s="128"/>
      <c r="LGP35" s="128"/>
      <c r="LGQ35" s="128"/>
      <c r="LGR35" s="128"/>
      <c r="LGS35" s="128"/>
      <c r="LGT35" s="128"/>
      <c r="LGU35" s="128"/>
      <c r="LGV35" s="128"/>
      <c r="LGW35" s="128"/>
      <c r="LGX35" s="128"/>
      <c r="LGY35" s="128"/>
      <c r="LGZ35" s="128"/>
      <c r="LHA35" s="128"/>
      <c r="LHB35" s="128"/>
      <c r="LHC35" s="128"/>
      <c r="LHD35" s="128"/>
      <c r="LHE35" s="128"/>
      <c r="LHF35" s="128"/>
      <c r="LHG35" s="128"/>
      <c r="LHH35" s="128"/>
      <c r="LHI35" s="128"/>
      <c r="LHJ35" s="128"/>
      <c r="LHK35" s="128"/>
      <c r="LHL35" s="128"/>
      <c r="LHM35" s="128"/>
      <c r="LHN35" s="128"/>
      <c r="LHO35" s="128"/>
      <c r="LHP35" s="128"/>
      <c r="LHQ35" s="128"/>
      <c r="LHR35" s="128"/>
      <c r="LHS35" s="128"/>
      <c r="LHT35" s="128"/>
      <c r="LHU35" s="128"/>
      <c r="LHV35" s="128"/>
      <c r="LHW35" s="128"/>
      <c r="LHX35" s="128"/>
      <c r="LHY35" s="128"/>
      <c r="LHZ35" s="128"/>
      <c r="LIA35" s="128"/>
      <c r="LIB35" s="128"/>
      <c r="LIC35" s="128"/>
      <c r="LID35" s="128"/>
      <c r="LIE35" s="128"/>
      <c r="LIF35" s="128"/>
      <c r="LIG35" s="128"/>
      <c r="LIH35" s="128"/>
      <c r="LII35" s="128"/>
      <c r="LIJ35" s="128"/>
      <c r="LIK35" s="128"/>
      <c r="LIL35" s="128"/>
      <c r="LIM35" s="128"/>
      <c r="LIN35" s="128"/>
      <c r="LIO35" s="128"/>
      <c r="LIP35" s="128"/>
      <c r="LIQ35" s="128"/>
      <c r="LIR35" s="128"/>
      <c r="LIS35" s="128"/>
      <c r="LIT35" s="128"/>
      <c r="LIU35" s="128"/>
      <c r="LIV35" s="128"/>
      <c r="LIW35" s="128"/>
      <c r="LIX35" s="128"/>
      <c r="LIY35" s="128"/>
      <c r="LIZ35" s="128"/>
      <c r="LJA35" s="128"/>
      <c r="LJB35" s="128"/>
      <c r="LJC35" s="128"/>
      <c r="LJD35" s="128"/>
      <c r="LJE35" s="128"/>
      <c r="LJF35" s="128"/>
      <c r="LJG35" s="128"/>
      <c r="LJH35" s="128"/>
      <c r="LJI35" s="128"/>
      <c r="LJJ35" s="128"/>
      <c r="LJK35" s="128"/>
      <c r="LJL35" s="128"/>
      <c r="LJM35" s="128"/>
      <c r="LJN35" s="128"/>
      <c r="LJO35" s="128"/>
      <c r="LJP35" s="128"/>
      <c r="LJQ35" s="128"/>
      <c r="LJR35" s="128"/>
      <c r="LJS35" s="128"/>
      <c r="LJT35" s="128"/>
      <c r="LJU35" s="128"/>
      <c r="LJV35" s="128"/>
      <c r="LJW35" s="128"/>
      <c r="LJX35" s="128"/>
      <c r="LJY35" s="128"/>
      <c r="LJZ35" s="128"/>
      <c r="LKA35" s="128"/>
      <c r="LKB35" s="128"/>
      <c r="LKC35" s="128"/>
      <c r="LKD35" s="128"/>
      <c r="LKE35" s="128"/>
      <c r="LKF35" s="128"/>
      <c r="LKG35" s="128"/>
      <c r="LKH35" s="128"/>
      <c r="LKI35" s="128"/>
      <c r="LKJ35" s="128"/>
      <c r="LKK35" s="128"/>
      <c r="LKL35" s="128"/>
      <c r="LKM35" s="128"/>
      <c r="LKN35" s="128"/>
      <c r="LKO35" s="128"/>
      <c r="LKP35" s="128"/>
      <c r="LKQ35" s="128"/>
      <c r="LKR35" s="128"/>
      <c r="LKS35" s="128"/>
      <c r="LKT35" s="128"/>
      <c r="LKU35" s="128"/>
      <c r="LKV35" s="128"/>
      <c r="LKW35" s="128"/>
      <c r="LKX35" s="128"/>
      <c r="LKY35" s="128"/>
      <c r="LKZ35" s="128"/>
      <c r="LLA35" s="128"/>
      <c r="LLB35" s="128"/>
      <c r="LLC35" s="128"/>
      <c r="LLD35" s="128"/>
      <c r="LLE35" s="128"/>
      <c r="LLF35" s="128"/>
      <c r="LLG35" s="128"/>
      <c r="LLH35" s="128"/>
      <c r="LLI35" s="128"/>
      <c r="LLJ35" s="128"/>
      <c r="LLK35" s="128"/>
      <c r="LLL35" s="128"/>
      <c r="LLM35" s="128"/>
      <c r="LLN35" s="128"/>
      <c r="LLO35" s="128"/>
      <c r="LLP35" s="128"/>
      <c r="LLQ35" s="128"/>
      <c r="LLR35" s="128"/>
      <c r="LLS35" s="128"/>
      <c r="LLT35" s="128"/>
      <c r="LLU35" s="128"/>
      <c r="LLV35" s="128"/>
      <c r="LLW35" s="128"/>
      <c r="LLX35" s="128"/>
      <c r="LLY35" s="128"/>
      <c r="LLZ35" s="128"/>
      <c r="LMA35" s="128"/>
      <c r="LMB35" s="128"/>
      <c r="LMC35" s="128"/>
      <c r="LMD35" s="128"/>
      <c r="LME35" s="128"/>
      <c r="LMF35" s="128"/>
      <c r="LMG35" s="128"/>
      <c r="LMH35" s="128"/>
      <c r="LMI35" s="128"/>
      <c r="LMJ35" s="128"/>
      <c r="LMK35" s="128"/>
      <c r="LML35" s="128"/>
      <c r="LMM35" s="128"/>
      <c r="LMN35" s="128"/>
      <c r="LMO35" s="128"/>
      <c r="LMP35" s="128"/>
      <c r="LMQ35" s="128"/>
      <c r="LMR35" s="128"/>
      <c r="LMS35" s="128"/>
      <c r="LMT35" s="128"/>
      <c r="LMU35" s="128"/>
      <c r="LMV35" s="128"/>
      <c r="LMW35" s="128"/>
      <c r="LMX35" s="128"/>
      <c r="LMY35" s="128"/>
      <c r="LMZ35" s="128"/>
      <c r="LNA35" s="128"/>
      <c r="LNB35" s="128"/>
      <c r="LNC35" s="128"/>
      <c r="LND35" s="128"/>
      <c r="LNE35" s="128"/>
      <c r="LNF35" s="128"/>
      <c r="LNG35" s="128"/>
      <c r="LNH35" s="128"/>
      <c r="LNI35" s="128"/>
      <c r="LNJ35" s="128"/>
      <c r="LNK35" s="128"/>
      <c r="LNL35" s="128"/>
      <c r="LNM35" s="128"/>
      <c r="LNN35" s="128"/>
      <c r="LNO35" s="128"/>
      <c r="LNP35" s="128"/>
      <c r="LNQ35" s="128"/>
      <c r="LNR35" s="128"/>
      <c r="LNS35" s="128"/>
      <c r="LNT35" s="128"/>
      <c r="LNU35" s="128"/>
      <c r="LNV35" s="128"/>
      <c r="LNW35" s="128"/>
      <c r="LNX35" s="128"/>
      <c r="LNY35" s="128"/>
      <c r="LNZ35" s="128"/>
      <c r="LOA35" s="128"/>
      <c r="LOB35" s="128"/>
      <c r="LOC35" s="128"/>
      <c r="LOD35" s="128"/>
      <c r="LOE35" s="128"/>
      <c r="LOF35" s="128"/>
      <c r="LOG35" s="128"/>
      <c r="LOH35" s="128"/>
      <c r="LOI35" s="128"/>
      <c r="LOJ35" s="128"/>
      <c r="LOK35" s="128"/>
      <c r="LOL35" s="128"/>
      <c r="LOM35" s="128"/>
      <c r="LON35" s="128"/>
      <c r="LOO35" s="128"/>
      <c r="LOP35" s="128"/>
      <c r="LOQ35" s="128"/>
      <c r="LOR35" s="128"/>
      <c r="LOS35" s="128"/>
      <c r="LOT35" s="128"/>
      <c r="LOU35" s="128"/>
      <c r="LOV35" s="128"/>
      <c r="LOW35" s="128"/>
      <c r="LOX35" s="128"/>
      <c r="LOY35" s="128"/>
      <c r="LOZ35" s="128"/>
      <c r="LPA35" s="128"/>
      <c r="LPB35" s="128"/>
      <c r="LPC35" s="128"/>
      <c r="LPD35" s="128"/>
      <c r="LPE35" s="128"/>
      <c r="LPF35" s="128"/>
      <c r="LPG35" s="128"/>
      <c r="LPH35" s="128"/>
      <c r="LPI35" s="128"/>
      <c r="LPJ35" s="128"/>
      <c r="LPK35" s="128"/>
      <c r="LPL35" s="128"/>
      <c r="LPM35" s="128"/>
      <c r="LPN35" s="128"/>
      <c r="LPO35" s="128"/>
      <c r="LPP35" s="128"/>
      <c r="LPQ35" s="128"/>
      <c r="LPR35" s="128"/>
      <c r="LPS35" s="128"/>
      <c r="LPT35" s="128"/>
      <c r="LPU35" s="128"/>
      <c r="LPV35" s="128"/>
      <c r="LPW35" s="128"/>
      <c r="LPX35" s="128"/>
      <c r="LPY35" s="128"/>
      <c r="LPZ35" s="128"/>
      <c r="LQA35" s="128"/>
      <c r="LQB35" s="128"/>
      <c r="LQC35" s="128"/>
      <c r="LQD35" s="128"/>
      <c r="LQE35" s="128"/>
      <c r="LQF35" s="128"/>
      <c r="LQG35" s="128"/>
      <c r="LQH35" s="128"/>
      <c r="LQI35" s="128"/>
      <c r="LQJ35" s="128"/>
      <c r="LQK35" s="128"/>
      <c r="LQL35" s="128"/>
      <c r="LQM35" s="128"/>
      <c r="LQN35" s="128"/>
      <c r="LQO35" s="128"/>
      <c r="LQP35" s="128"/>
      <c r="LQQ35" s="128"/>
      <c r="LQR35" s="128"/>
      <c r="LQS35" s="128"/>
      <c r="LQT35" s="128"/>
      <c r="LQU35" s="128"/>
      <c r="LQV35" s="128"/>
      <c r="LQW35" s="128"/>
      <c r="LQX35" s="128"/>
      <c r="LQY35" s="128"/>
      <c r="LQZ35" s="128"/>
      <c r="LRA35" s="128"/>
      <c r="LRB35" s="128"/>
      <c r="LRC35" s="128"/>
      <c r="LRD35" s="128"/>
      <c r="LRE35" s="128"/>
      <c r="LRF35" s="128"/>
      <c r="LRG35" s="128"/>
      <c r="LRH35" s="128"/>
      <c r="LRI35" s="128"/>
      <c r="LRJ35" s="128"/>
      <c r="LRK35" s="128"/>
      <c r="LRL35" s="128"/>
      <c r="LRM35" s="128"/>
      <c r="LRN35" s="128"/>
      <c r="LRO35" s="128"/>
      <c r="LRP35" s="128"/>
      <c r="LRQ35" s="128"/>
      <c r="LRR35" s="128"/>
      <c r="LRS35" s="128"/>
      <c r="LRT35" s="128"/>
      <c r="LRU35" s="128"/>
      <c r="LRV35" s="128"/>
      <c r="LRW35" s="128"/>
      <c r="LRX35" s="128"/>
      <c r="LRY35" s="128"/>
      <c r="LRZ35" s="128"/>
      <c r="LSA35" s="128"/>
      <c r="LSB35" s="128"/>
      <c r="LSC35" s="128"/>
      <c r="LSD35" s="128"/>
      <c r="LSE35" s="128"/>
      <c r="LSF35" s="128"/>
      <c r="LSG35" s="128"/>
      <c r="LSH35" s="128"/>
      <c r="LSI35" s="128"/>
      <c r="LSJ35" s="128"/>
      <c r="LSK35" s="128"/>
      <c r="LSL35" s="128"/>
      <c r="LSM35" s="128"/>
      <c r="LSN35" s="128"/>
      <c r="LSO35" s="128"/>
      <c r="LSP35" s="128"/>
      <c r="LSQ35" s="128"/>
      <c r="LSR35" s="128"/>
      <c r="LSS35" s="128"/>
      <c r="LST35" s="128"/>
      <c r="LSU35" s="128"/>
      <c r="LSV35" s="128"/>
      <c r="LSW35" s="128"/>
      <c r="LSX35" s="128"/>
      <c r="LSY35" s="128"/>
      <c r="LSZ35" s="128"/>
      <c r="LTA35" s="128"/>
      <c r="LTB35" s="128"/>
      <c r="LTC35" s="128"/>
      <c r="LTD35" s="128"/>
      <c r="LTE35" s="128"/>
      <c r="LTF35" s="128"/>
      <c r="LTG35" s="128"/>
      <c r="LTH35" s="128"/>
      <c r="LTI35" s="128"/>
      <c r="LTJ35" s="128"/>
      <c r="LTK35" s="128"/>
      <c r="LTL35" s="128"/>
      <c r="LTM35" s="128"/>
      <c r="LTN35" s="128"/>
      <c r="LTO35" s="128"/>
      <c r="LTP35" s="128"/>
      <c r="LTQ35" s="128"/>
      <c r="LTR35" s="128"/>
      <c r="LTS35" s="128"/>
      <c r="LTT35" s="128"/>
      <c r="LTU35" s="128"/>
      <c r="LTV35" s="128"/>
      <c r="LTW35" s="128"/>
      <c r="LTX35" s="128"/>
      <c r="LTY35" s="128"/>
      <c r="LTZ35" s="128"/>
      <c r="LUA35" s="128"/>
      <c r="LUB35" s="128"/>
      <c r="LUC35" s="128"/>
      <c r="LUD35" s="128"/>
      <c r="LUE35" s="128"/>
      <c r="LUF35" s="128"/>
      <c r="LUG35" s="128"/>
      <c r="LUH35" s="128"/>
      <c r="LUI35" s="128"/>
      <c r="LUJ35" s="128"/>
      <c r="LUK35" s="128"/>
      <c r="LUL35" s="128"/>
      <c r="LUM35" s="128"/>
      <c r="LUN35" s="128"/>
      <c r="LUO35" s="128"/>
      <c r="LUP35" s="128"/>
      <c r="LUQ35" s="128"/>
      <c r="LUR35" s="128"/>
      <c r="LUS35" s="128"/>
      <c r="LUT35" s="128"/>
      <c r="LUU35" s="128"/>
      <c r="LUV35" s="128"/>
      <c r="LUW35" s="128"/>
      <c r="LUX35" s="128"/>
      <c r="LUY35" s="128"/>
      <c r="LUZ35" s="128"/>
      <c r="LVA35" s="128"/>
      <c r="LVB35" s="128"/>
      <c r="LVC35" s="128"/>
      <c r="LVD35" s="128"/>
      <c r="LVE35" s="128"/>
      <c r="LVF35" s="128"/>
      <c r="LVG35" s="128"/>
      <c r="LVH35" s="128"/>
      <c r="LVI35" s="128"/>
      <c r="LVJ35" s="128"/>
      <c r="LVK35" s="128"/>
      <c r="LVL35" s="128"/>
      <c r="LVM35" s="128"/>
      <c r="LVN35" s="128"/>
      <c r="LVO35" s="128"/>
      <c r="LVP35" s="128"/>
      <c r="LVQ35" s="128"/>
      <c r="LVR35" s="128"/>
      <c r="LVS35" s="128"/>
      <c r="LVT35" s="128"/>
      <c r="LVU35" s="128"/>
      <c r="LVV35" s="128"/>
      <c r="LVW35" s="128"/>
      <c r="LVX35" s="128"/>
      <c r="LVY35" s="128"/>
      <c r="LVZ35" s="128"/>
      <c r="LWA35" s="128"/>
      <c r="LWB35" s="128"/>
      <c r="LWC35" s="128"/>
      <c r="LWD35" s="128"/>
      <c r="LWE35" s="128"/>
      <c r="LWF35" s="128"/>
      <c r="LWG35" s="128"/>
      <c r="LWH35" s="128"/>
      <c r="LWI35" s="128"/>
      <c r="LWJ35" s="128"/>
      <c r="LWK35" s="128"/>
      <c r="LWL35" s="128"/>
      <c r="LWM35" s="128"/>
      <c r="LWN35" s="128"/>
      <c r="LWO35" s="128"/>
      <c r="LWP35" s="128"/>
      <c r="LWQ35" s="128"/>
      <c r="LWR35" s="128"/>
      <c r="LWS35" s="128"/>
      <c r="LWT35" s="128"/>
      <c r="LWU35" s="128"/>
      <c r="LWV35" s="128"/>
      <c r="LWW35" s="128"/>
      <c r="LWX35" s="128"/>
      <c r="LWY35" s="128"/>
      <c r="LWZ35" s="128"/>
      <c r="LXA35" s="128"/>
      <c r="LXB35" s="128"/>
      <c r="LXC35" s="128"/>
      <c r="LXD35" s="128"/>
      <c r="LXE35" s="128"/>
      <c r="LXF35" s="128"/>
      <c r="LXG35" s="128"/>
      <c r="LXH35" s="128"/>
      <c r="LXI35" s="128"/>
      <c r="LXJ35" s="128"/>
      <c r="LXK35" s="128"/>
      <c r="LXL35" s="128"/>
      <c r="LXM35" s="128"/>
      <c r="LXN35" s="128"/>
      <c r="LXO35" s="128"/>
      <c r="LXP35" s="128"/>
      <c r="LXQ35" s="128"/>
      <c r="LXR35" s="128"/>
      <c r="LXS35" s="128"/>
      <c r="LXT35" s="128"/>
      <c r="LXU35" s="128"/>
      <c r="LXV35" s="128"/>
      <c r="LXW35" s="128"/>
      <c r="LXX35" s="128"/>
      <c r="LXY35" s="128"/>
      <c r="LXZ35" s="128"/>
      <c r="LYA35" s="128"/>
      <c r="LYB35" s="128"/>
      <c r="LYC35" s="128"/>
      <c r="LYD35" s="128"/>
      <c r="LYE35" s="128"/>
      <c r="LYF35" s="128"/>
      <c r="LYG35" s="128"/>
      <c r="LYH35" s="128"/>
      <c r="LYI35" s="128"/>
      <c r="LYJ35" s="128"/>
      <c r="LYK35" s="128"/>
      <c r="LYL35" s="128"/>
      <c r="LYM35" s="128"/>
      <c r="LYN35" s="128"/>
      <c r="LYO35" s="128"/>
      <c r="LYP35" s="128"/>
      <c r="LYQ35" s="128"/>
      <c r="LYR35" s="128"/>
      <c r="LYS35" s="128"/>
      <c r="LYT35" s="128"/>
      <c r="LYU35" s="128"/>
      <c r="LYV35" s="128"/>
      <c r="LYW35" s="128"/>
      <c r="LYX35" s="128"/>
      <c r="LYY35" s="128"/>
      <c r="LYZ35" s="128"/>
      <c r="LZA35" s="128"/>
      <c r="LZB35" s="128"/>
      <c r="LZC35" s="128"/>
      <c r="LZD35" s="128"/>
      <c r="LZE35" s="128"/>
      <c r="LZF35" s="128"/>
      <c r="LZG35" s="128"/>
      <c r="LZH35" s="128"/>
      <c r="LZI35" s="128"/>
      <c r="LZJ35" s="128"/>
      <c r="LZK35" s="128"/>
      <c r="LZL35" s="128"/>
      <c r="LZM35" s="128"/>
      <c r="LZN35" s="128"/>
      <c r="LZO35" s="128"/>
      <c r="LZP35" s="128"/>
      <c r="LZQ35" s="128"/>
      <c r="LZR35" s="128"/>
      <c r="LZS35" s="128"/>
      <c r="LZT35" s="128"/>
      <c r="LZU35" s="128"/>
      <c r="LZV35" s="128"/>
      <c r="LZW35" s="128"/>
      <c r="LZX35" s="128"/>
      <c r="LZY35" s="128"/>
      <c r="LZZ35" s="128"/>
      <c r="MAA35" s="128"/>
      <c r="MAB35" s="128"/>
      <c r="MAC35" s="128"/>
      <c r="MAD35" s="128"/>
      <c r="MAE35" s="128"/>
      <c r="MAF35" s="128"/>
      <c r="MAG35" s="128"/>
      <c r="MAH35" s="128"/>
      <c r="MAI35" s="128"/>
      <c r="MAJ35" s="128"/>
      <c r="MAK35" s="128"/>
      <c r="MAL35" s="128"/>
      <c r="MAM35" s="128"/>
      <c r="MAN35" s="128"/>
      <c r="MAO35" s="128"/>
      <c r="MAP35" s="128"/>
      <c r="MAQ35" s="128"/>
      <c r="MAR35" s="128"/>
      <c r="MAS35" s="128"/>
      <c r="MAT35" s="128"/>
      <c r="MAU35" s="128"/>
      <c r="MAV35" s="128"/>
      <c r="MAW35" s="128"/>
      <c r="MAX35" s="128"/>
      <c r="MAY35" s="128"/>
      <c r="MAZ35" s="128"/>
      <c r="MBA35" s="128"/>
      <c r="MBB35" s="128"/>
      <c r="MBC35" s="128"/>
      <c r="MBD35" s="128"/>
      <c r="MBE35" s="128"/>
      <c r="MBF35" s="128"/>
      <c r="MBG35" s="128"/>
      <c r="MBH35" s="128"/>
      <c r="MBI35" s="128"/>
      <c r="MBJ35" s="128"/>
      <c r="MBK35" s="128"/>
      <c r="MBL35" s="128"/>
      <c r="MBM35" s="128"/>
      <c r="MBN35" s="128"/>
      <c r="MBO35" s="128"/>
      <c r="MBP35" s="128"/>
      <c r="MBQ35" s="128"/>
      <c r="MBR35" s="128"/>
      <c r="MBS35" s="128"/>
      <c r="MBT35" s="128"/>
      <c r="MBU35" s="128"/>
      <c r="MBV35" s="128"/>
      <c r="MBW35" s="128"/>
      <c r="MBX35" s="128"/>
      <c r="MBY35" s="128"/>
      <c r="MBZ35" s="128"/>
      <c r="MCA35" s="128"/>
      <c r="MCB35" s="128"/>
      <c r="MCC35" s="128"/>
      <c r="MCD35" s="128"/>
      <c r="MCE35" s="128"/>
      <c r="MCF35" s="128"/>
      <c r="MCG35" s="128"/>
      <c r="MCH35" s="128"/>
      <c r="MCI35" s="128"/>
      <c r="MCJ35" s="128"/>
      <c r="MCK35" s="128"/>
      <c r="MCL35" s="128"/>
      <c r="MCM35" s="128"/>
      <c r="MCN35" s="128"/>
      <c r="MCO35" s="128"/>
      <c r="MCP35" s="128"/>
      <c r="MCQ35" s="128"/>
      <c r="MCR35" s="128"/>
      <c r="MCS35" s="128"/>
      <c r="MCT35" s="128"/>
      <c r="MCU35" s="128"/>
      <c r="MCV35" s="128"/>
      <c r="MCW35" s="128"/>
      <c r="MCX35" s="128"/>
      <c r="MCY35" s="128"/>
      <c r="MCZ35" s="128"/>
      <c r="MDA35" s="128"/>
      <c r="MDB35" s="128"/>
      <c r="MDC35" s="128"/>
      <c r="MDD35" s="128"/>
      <c r="MDE35" s="128"/>
      <c r="MDF35" s="128"/>
      <c r="MDG35" s="128"/>
      <c r="MDH35" s="128"/>
      <c r="MDI35" s="128"/>
      <c r="MDJ35" s="128"/>
      <c r="MDK35" s="128"/>
      <c r="MDL35" s="128"/>
      <c r="MDM35" s="128"/>
      <c r="MDN35" s="128"/>
      <c r="MDO35" s="128"/>
      <c r="MDP35" s="128"/>
      <c r="MDQ35" s="128"/>
      <c r="MDR35" s="128"/>
      <c r="MDS35" s="128"/>
      <c r="MDT35" s="128"/>
      <c r="MDU35" s="128"/>
      <c r="MDV35" s="128"/>
      <c r="MDW35" s="128"/>
      <c r="MDX35" s="128"/>
      <c r="MDY35" s="128"/>
      <c r="MDZ35" s="128"/>
      <c r="MEA35" s="128"/>
      <c r="MEB35" s="128"/>
      <c r="MEC35" s="128"/>
      <c r="MED35" s="128"/>
      <c r="MEE35" s="128"/>
      <c r="MEF35" s="128"/>
      <c r="MEG35" s="128"/>
      <c r="MEH35" s="128"/>
      <c r="MEI35" s="128"/>
      <c r="MEJ35" s="128"/>
      <c r="MEK35" s="128"/>
      <c r="MEL35" s="128"/>
      <c r="MEM35" s="128"/>
      <c r="MEN35" s="128"/>
      <c r="MEO35" s="128"/>
      <c r="MEP35" s="128"/>
      <c r="MEQ35" s="128"/>
      <c r="MER35" s="128"/>
      <c r="MES35" s="128"/>
      <c r="MET35" s="128"/>
      <c r="MEU35" s="128"/>
      <c r="MEV35" s="128"/>
      <c r="MEW35" s="128"/>
      <c r="MEX35" s="128"/>
      <c r="MEY35" s="128"/>
      <c r="MEZ35" s="128"/>
      <c r="MFA35" s="128"/>
      <c r="MFB35" s="128"/>
      <c r="MFC35" s="128"/>
      <c r="MFD35" s="128"/>
      <c r="MFE35" s="128"/>
      <c r="MFF35" s="128"/>
      <c r="MFG35" s="128"/>
      <c r="MFH35" s="128"/>
      <c r="MFI35" s="128"/>
      <c r="MFJ35" s="128"/>
      <c r="MFK35" s="128"/>
      <c r="MFL35" s="128"/>
      <c r="MFM35" s="128"/>
      <c r="MFN35" s="128"/>
      <c r="MFO35" s="128"/>
      <c r="MFP35" s="128"/>
      <c r="MFQ35" s="128"/>
      <c r="MFR35" s="128"/>
      <c r="MFS35" s="128"/>
      <c r="MFT35" s="128"/>
      <c r="MFU35" s="128"/>
      <c r="MFV35" s="128"/>
      <c r="MFW35" s="128"/>
      <c r="MFX35" s="128"/>
      <c r="MFY35" s="128"/>
      <c r="MFZ35" s="128"/>
      <c r="MGA35" s="128"/>
      <c r="MGB35" s="128"/>
      <c r="MGC35" s="128"/>
      <c r="MGD35" s="128"/>
      <c r="MGE35" s="128"/>
      <c r="MGF35" s="128"/>
      <c r="MGG35" s="128"/>
      <c r="MGH35" s="128"/>
      <c r="MGI35" s="128"/>
      <c r="MGJ35" s="128"/>
      <c r="MGK35" s="128"/>
      <c r="MGL35" s="128"/>
      <c r="MGM35" s="128"/>
      <c r="MGN35" s="128"/>
      <c r="MGO35" s="128"/>
      <c r="MGP35" s="128"/>
      <c r="MGQ35" s="128"/>
      <c r="MGR35" s="128"/>
      <c r="MGS35" s="128"/>
      <c r="MGT35" s="128"/>
      <c r="MGU35" s="128"/>
      <c r="MGV35" s="128"/>
      <c r="MGW35" s="128"/>
      <c r="MGX35" s="128"/>
      <c r="MGY35" s="128"/>
      <c r="MGZ35" s="128"/>
      <c r="MHA35" s="128"/>
      <c r="MHB35" s="128"/>
      <c r="MHC35" s="128"/>
      <c r="MHD35" s="128"/>
      <c r="MHE35" s="128"/>
      <c r="MHF35" s="128"/>
      <c r="MHG35" s="128"/>
      <c r="MHH35" s="128"/>
      <c r="MHI35" s="128"/>
      <c r="MHJ35" s="128"/>
      <c r="MHK35" s="128"/>
      <c r="MHL35" s="128"/>
      <c r="MHM35" s="128"/>
      <c r="MHN35" s="128"/>
      <c r="MHO35" s="128"/>
      <c r="MHP35" s="128"/>
      <c r="MHQ35" s="128"/>
      <c r="MHR35" s="128"/>
      <c r="MHS35" s="128"/>
      <c r="MHT35" s="128"/>
      <c r="MHU35" s="128"/>
      <c r="MHV35" s="128"/>
      <c r="MHW35" s="128"/>
      <c r="MHX35" s="128"/>
      <c r="MHY35" s="128"/>
      <c r="MHZ35" s="128"/>
      <c r="MIA35" s="128"/>
      <c r="MIB35" s="128"/>
      <c r="MIC35" s="128"/>
      <c r="MID35" s="128"/>
      <c r="MIE35" s="128"/>
      <c r="MIF35" s="128"/>
      <c r="MIG35" s="128"/>
      <c r="MIH35" s="128"/>
      <c r="MII35" s="128"/>
      <c r="MIJ35" s="128"/>
      <c r="MIK35" s="128"/>
      <c r="MIL35" s="128"/>
      <c r="MIM35" s="128"/>
      <c r="MIN35" s="128"/>
      <c r="MIO35" s="128"/>
      <c r="MIP35" s="128"/>
      <c r="MIQ35" s="128"/>
      <c r="MIR35" s="128"/>
      <c r="MIS35" s="128"/>
      <c r="MIT35" s="128"/>
      <c r="MIU35" s="128"/>
      <c r="MIV35" s="128"/>
      <c r="MIW35" s="128"/>
      <c r="MIX35" s="128"/>
      <c r="MIY35" s="128"/>
      <c r="MIZ35" s="128"/>
      <c r="MJA35" s="128"/>
      <c r="MJB35" s="128"/>
      <c r="MJC35" s="128"/>
      <c r="MJD35" s="128"/>
      <c r="MJE35" s="128"/>
      <c r="MJF35" s="128"/>
      <c r="MJG35" s="128"/>
      <c r="MJH35" s="128"/>
      <c r="MJI35" s="128"/>
      <c r="MJJ35" s="128"/>
      <c r="MJK35" s="128"/>
      <c r="MJL35" s="128"/>
      <c r="MJM35" s="128"/>
      <c r="MJN35" s="128"/>
      <c r="MJO35" s="128"/>
      <c r="MJP35" s="128"/>
      <c r="MJQ35" s="128"/>
      <c r="MJR35" s="128"/>
      <c r="MJS35" s="128"/>
      <c r="MJT35" s="128"/>
      <c r="MJU35" s="128"/>
      <c r="MJV35" s="128"/>
      <c r="MJW35" s="128"/>
      <c r="MJX35" s="128"/>
      <c r="MJY35" s="128"/>
      <c r="MJZ35" s="128"/>
      <c r="MKA35" s="128"/>
      <c r="MKB35" s="128"/>
      <c r="MKC35" s="128"/>
      <c r="MKD35" s="128"/>
      <c r="MKE35" s="128"/>
      <c r="MKF35" s="128"/>
      <c r="MKG35" s="128"/>
      <c r="MKH35" s="128"/>
      <c r="MKI35" s="128"/>
      <c r="MKJ35" s="128"/>
      <c r="MKK35" s="128"/>
      <c r="MKL35" s="128"/>
      <c r="MKM35" s="128"/>
      <c r="MKN35" s="128"/>
      <c r="MKO35" s="128"/>
      <c r="MKP35" s="128"/>
      <c r="MKQ35" s="128"/>
      <c r="MKR35" s="128"/>
      <c r="MKS35" s="128"/>
      <c r="MKT35" s="128"/>
      <c r="MKU35" s="128"/>
      <c r="MKV35" s="128"/>
      <c r="MKW35" s="128"/>
      <c r="MKX35" s="128"/>
      <c r="MKY35" s="128"/>
      <c r="MKZ35" s="128"/>
      <c r="MLA35" s="128"/>
      <c r="MLB35" s="128"/>
      <c r="MLC35" s="128"/>
      <c r="MLD35" s="128"/>
      <c r="MLE35" s="128"/>
      <c r="MLF35" s="128"/>
      <c r="MLG35" s="128"/>
      <c r="MLH35" s="128"/>
      <c r="MLI35" s="128"/>
      <c r="MLJ35" s="128"/>
      <c r="MLK35" s="128"/>
      <c r="MLL35" s="128"/>
      <c r="MLM35" s="128"/>
      <c r="MLN35" s="128"/>
      <c r="MLO35" s="128"/>
      <c r="MLP35" s="128"/>
      <c r="MLQ35" s="128"/>
      <c r="MLR35" s="128"/>
      <c r="MLS35" s="128"/>
      <c r="MLT35" s="128"/>
      <c r="MLU35" s="128"/>
      <c r="MLV35" s="128"/>
      <c r="MLW35" s="128"/>
      <c r="MLX35" s="128"/>
      <c r="MLY35" s="128"/>
      <c r="MLZ35" s="128"/>
      <c r="MMA35" s="128"/>
      <c r="MMB35" s="128"/>
      <c r="MMC35" s="128"/>
      <c r="MMD35" s="128"/>
      <c r="MME35" s="128"/>
      <c r="MMF35" s="128"/>
      <c r="MMG35" s="128"/>
      <c r="MMH35" s="128"/>
      <c r="MMI35" s="128"/>
      <c r="MMJ35" s="128"/>
      <c r="MMK35" s="128"/>
      <c r="MML35" s="128"/>
      <c r="MMM35" s="128"/>
      <c r="MMN35" s="128"/>
      <c r="MMO35" s="128"/>
      <c r="MMP35" s="128"/>
      <c r="MMQ35" s="128"/>
      <c r="MMR35" s="128"/>
      <c r="MMS35" s="128"/>
      <c r="MMT35" s="128"/>
      <c r="MMU35" s="128"/>
      <c r="MMV35" s="128"/>
      <c r="MMW35" s="128"/>
      <c r="MMX35" s="128"/>
      <c r="MMY35" s="128"/>
      <c r="MMZ35" s="128"/>
      <c r="MNA35" s="128"/>
      <c r="MNB35" s="128"/>
      <c r="MNC35" s="128"/>
      <c r="MND35" s="128"/>
      <c r="MNE35" s="128"/>
      <c r="MNF35" s="128"/>
      <c r="MNG35" s="128"/>
      <c r="MNH35" s="128"/>
      <c r="MNI35" s="128"/>
      <c r="MNJ35" s="128"/>
      <c r="MNK35" s="128"/>
      <c r="MNL35" s="128"/>
      <c r="MNM35" s="128"/>
      <c r="MNN35" s="128"/>
      <c r="MNO35" s="128"/>
      <c r="MNP35" s="128"/>
      <c r="MNQ35" s="128"/>
      <c r="MNR35" s="128"/>
      <c r="MNS35" s="128"/>
      <c r="MNT35" s="128"/>
      <c r="MNU35" s="128"/>
      <c r="MNV35" s="128"/>
      <c r="MNW35" s="128"/>
      <c r="MNX35" s="128"/>
      <c r="MNY35" s="128"/>
      <c r="MNZ35" s="128"/>
      <c r="MOA35" s="128"/>
      <c r="MOB35" s="128"/>
      <c r="MOC35" s="128"/>
      <c r="MOD35" s="128"/>
      <c r="MOE35" s="128"/>
      <c r="MOF35" s="128"/>
      <c r="MOG35" s="128"/>
      <c r="MOH35" s="128"/>
      <c r="MOI35" s="128"/>
      <c r="MOJ35" s="128"/>
      <c r="MOK35" s="128"/>
      <c r="MOL35" s="128"/>
      <c r="MOM35" s="128"/>
      <c r="MON35" s="128"/>
      <c r="MOO35" s="128"/>
      <c r="MOP35" s="128"/>
      <c r="MOQ35" s="128"/>
      <c r="MOR35" s="128"/>
      <c r="MOS35" s="128"/>
      <c r="MOT35" s="128"/>
      <c r="MOU35" s="128"/>
      <c r="MOV35" s="128"/>
      <c r="MOW35" s="128"/>
      <c r="MOX35" s="128"/>
      <c r="MOY35" s="128"/>
      <c r="MOZ35" s="128"/>
      <c r="MPA35" s="128"/>
      <c r="MPB35" s="128"/>
      <c r="MPC35" s="128"/>
      <c r="MPD35" s="128"/>
      <c r="MPE35" s="128"/>
      <c r="MPF35" s="128"/>
      <c r="MPG35" s="128"/>
      <c r="MPH35" s="128"/>
      <c r="MPI35" s="128"/>
      <c r="MPJ35" s="128"/>
      <c r="MPK35" s="128"/>
      <c r="MPL35" s="128"/>
      <c r="MPM35" s="128"/>
      <c r="MPN35" s="128"/>
      <c r="MPO35" s="128"/>
      <c r="MPP35" s="128"/>
      <c r="MPQ35" s="128"/>
      <c r="MPR35" s="128"/>
      <c r="MPS35" s="128"/>
      <c r="MPT35" s="128"/>
      <c r="MPU35" s="128"/>
      <c r="MPV35" s="128"/>
      <c r="MPW35" s="128"/>
      <c r="MPX35" s="128"/>
      <c r="MPY35" s="128"/>
      <c r="MPZ35" s="128"/>
      <c r="MQA35" s="128"/>
      <c r="MQB35" s="128"/>
      <c r="MQC35" s="128"/>
      <c r="MQD35" s="128"/>
      <c r="MQE35" s="128"/>
      <c r="MQF35" s="128"/>
      <c r="MQG35" s="128"/>
      <c r="MQH35" s="128"/>
      <c r="MQI35" s="128"/>
      <c r="MQJ35" s="128"/>
      <c r="MQK35" s="128"/>
      <c r="MQL35" s="128"/>
      <c r="MQM35" s="128"/>
      <c r="MQN35" s="128"/>
      <c r="MQO35" s="128"/>
      <c r="MQP35" s="128"/>
      <c r="MQQ35" s="128"/>
      <c r="MQR35" s="128"/>
      <c r="MQS35" s="128"/>
      <c r="MQT35" s="128"/>
      <c r="MQU35" s="128"/>
      <c r="MQV35" s="128"/>
      <c r="MQW35" s="128"/>
      <c r="MQX35" s="128"/>
      <c r="MQY35" s="128"/>
      <c r="MQZ35" s="128"/>
      <c r="MRA35" s="128"/>
      <c r="MRB35" s="128"/>
      <c r="MRC35" s="128"/>
      <c r="MRD35" s="128"/>
      <c r="MRE35" s="128"/>
      <c r="MRF35" s="128"/>
      <c r="MRG35" s="128"/>
      <c r="MRH35" s="128"/>
      <c r="MRI35" s="128"/>
      <c r="MRJ35" s="128"/>
      <c r="MRK35" s="128"/>
      <c r="MRL35" s="128"/>
      <c r="MRM35" s="128"/>
      <c r="MRN35" s="128"/>
      <c r="MRO35" s="128"/>
      <c r="MRP35" s="128"/>
      <c r="MRQ35" s="128"/>
      <c r="MRR35" s="128"/>
      <c r="MRS35" s="128"/>
      <c r="MRT35" s="128"/>
      <c r="MRU35" s="128"/>
      <c r="MRV35" s="128"/>
      <c r="MRW35" s="128"/>
      <c r="MRX35" s="128"/>
      <c r="MRY35" s="128"/>
      <c r="MRZ35" s="128"/>
      <c r="MSA35" s="128"/>
      <c r="MSB35" s="128"/>
      <c r="MSC35" s="128"/>
      <c r="MSD35" s="128"/>
      <c r="MSE35" s="128"/>
      <c r="MSF35" s="128"/>
      <c r="MSG35" s="128"/>
      <c r="MSH35" s="128"/>
      <c r="MSI35" s="128"/>
      <c r="MSJ35" s="128"/>
      <c r="MSK35" s="128"/>
      <c r="MSL35" s="128"/>
      <c r="MSM35" s="128"/>
      <c r="MSN35" s="128"/>
      <c r="MSO35" s="128"/>
      <c r="MSP35" s="128"/>
      <c r="MSQ35" s="128"/>
      <c r="MSR35" s="128"/>
      <c r="MSS35" s="128"/>
      <c r="MST35" s="128"/>
      <c r="MSU35" s="128"/>
      <c r="MSV35" s="128"/>
      <c r="MSW35" s="128"/>
      <c r="MSX35" s="128"/>
      <c r="MSY35" s="128"/>
      <c r="MSZ35" s="128"/>
      <c r="MTA35" s="128"/>
      <c r="MTB35" s="128"/>
      <c r="MTC35" s="128"/>
      <c r="MTD35" s="128"/>
      <c r="MTE35" s="128"/>
      <c r="MTF35" s="128"/>
      <c r="MTG35" s="128"/>
      <c r="MTH35" s="128"/>
      <c r="MTI35" s="128"/>
      <c r="MTJ35" s="128"/>
      <c r="MTK35" s="128"/>
      <c r="MTL35" s="128"/>
      <c r="MTM35" s="128"/>
      <c r="MTN35" s="128"/>
      <c r="MTO35" s="128"/>
      <c r="MTP35" s="128"/>
      <c r="MTQ35" s="128"/>
      <c r="MTR35" s="128"/>
      <c r="MTS35" s="128"/>
      <c r="MTT35" s="128"/>
      <c r="MTU35" s="128"/>
      <c r="MTV35" s="128"/>
      <c r="MTW35" s="128"/>
      <c r="MTX35" s="128"/>
      <c r="MTY35" s="128"/>
      <c r="MTZ35" s="128"/>
      <c r="MUA35" s="128"/>
      <c r="MUB35" s="128"/>
      <c r="MUC35" s="128"/>
      <c r="MUD35" s="128"/>
      <c r="MUE35" s="128"/>
      <c r="MUF35" s="128"/>
      <c r="MUG35" s="128"/>
      <c r="MUH35" s="128"/>
      <c r="MUI35" s="128"/>
      <c r="MUJ35" s="128"/>
      <c r="MUK35" s="128"/>
      <c r="MUL35" s="128"/>
      <c r="MUM35" s="128"/>
      <c r="MUN35" s="128"/>
      <c r="MUO35" s="128"/>
      <c r="MUP35" s="128"/>
      <c r="MUQ35" s="128"/>
      <c r="MUR35" s="128"/>
      <c r="MUS35" s="128"/>
      <c r="MUT35" s="128"/>
      <c r="MUU35" s="128"/>
      <c r="MUV35" s="128"/>
      <c r="MUW35" s="128"/>
      <c r="MUX35" s="128"/>
      <c r="MUY35" s="128"/>
      <c r="MUZ35" s="128"/>
      <c r="MVA35" s="128"/>
      <c r="MVB35" s="128"/>
      <c r="MVC35" s="128"/>
      <c r="MVD35" s="128"/>
      <c r="MVE35" s="128"/>
      <c r="MVF35" s="128"/>
      <c r="MVG35" s="128"/>
      <c r="MVH35" s="128"/>
      <c r="MVI35" s="128"/>
      <c r="MVJ35" s="128"/>
      <c r="MVK35" s="128"/>
      <c r="MVL35" s="128"/>
      <c r="MVM35" s="128"/>
      <c r="MVN35" s="128"/>
      <c r="MVO35" s="128"/>
      <c r="MVP35" s="128"/>
      <c r="MVQ35" s="128"/>
      <c r="MVR35" s="128"/>
      <c r="MVS35" s="128"/>
      <c r="MVT35" s="128"/>
      <c r="MVU35" s="128"/>
      <c r="MVV35" s="128"/>
      <c r="MVW35" s="128"/>
      <c r="MVX35" s="128"/>
      <c r="MVY35" s="128"/>
      <c r="MVZ35" s="128"/>
      <c r="MWA35" s="128"/>
      <c r="MWB35" s="128"/>
      <c r="MWC35" s="128"/>
      <c r="MWD35" s="128"/>
      <c r="MWE35" s="128"/>
      <c r="MWF35" s="128"/>
      <c r="MWG35" s="128"/>
      <c r="MWH35" s="128"/>
      <c r="MWI35" s="128"/>
      <c r="MWJ35" s="128"/>
      <c r="MWK35" s="128"/>
      <c r="MWL35" s="128"/>
      <c r="MWM35" s="128"/>
      <c r="MWN35" s="128"/>
      <c r="MWO35" s="128"/>
      <c r="MWP35" s="128"/>
      <c r="MWQ35" s="128"/>
      <c r="MWR35" s="128"/>
      <c r="MWS35" s="128"/>
      <c r="MWT35" s="128"/>
      <c r="MWU35" s="128"/>
      <c r="MWV35" s="128"/>
      <c r="MWW35" s="128"/>
      <c r="MWX35" s="128"/>
      <c r="MWY35" s="128"/>
      <c r="MWZ35" s="128"/>
      <c r="MXA35" s="128"/>
      <c r="MXB35" s="128"/>
      <c r="MXC35" s="128"/>
      <c r="MXD35" s="128"/>
      <c r="MXE35" s="128"/>
      <c r="MXF35" s="128"/>
      <c r="MXG35" s="128"/>
      <c r="MXH35" s="128"/>
      <c r="MXI35" s="128"/>
      <c r="MXJ35" s="128"/>
      <c r="MXK35" s="128"/>
      <c r="MXL35" s="128"/>
      <c r="MXM35" s="128"/>
      <c r="MXN35" s="128"/>
      <c r="MXO35" s="128"/>
      <c r="MXP35" s="128"/>
      <c r="MXQ35" s="128"/>
      <c r="MXR35" s="128"/>
      <c r="MXS35" s="128"/>
      <c r="MXT35" s="128"/>
      <c r="MXU35" s="128"/>
      <c r="MXV35" s="128"/>
      <c r="MXW35" s="128"/>
      <c r="MXX35" s="128"/>
      <c r="MXY35" s="128"/>
      <c r="MXZ35" s="128"/>
      <c r="MYA35" s="128"/>
      <c r="MYB35" s="128"/>
      <c r="MYC35" s="128"/>
      <c r="MYD35" s="128"/>
      <c r="MYE35" s="128"/>
      <c r="MYF35" s="128"/>
      <c r="MYG35" s="128"/>
      <c r="MYH35" s="128"/>
      <c r="MYI35" s="128"/>
      <c r="MYJ35" s="128"/>
      <c r="MYK35" s="128"/>
      <c r="MYL35" s="128"/>
      <c r="MYM35" s="128"/>
      <c r="MYN35" s="128"/>
      <c r="MYO35" s="128"/>
      <c r="MYP35" s="128"/>
      <c r="MYQ35" s="128"/>
      <c r="MYR35" s="128"/>
      <c r="MYS35" s="128"/>
      <c r="MYT35" s="128"/>
      <c r="MYU35" s="128"/>
      <c r="MYV35" s="128"/>
      <c r="MYW35" s="128"/>
      <c r="MYX35" s="128"/>
      <c r="MYY35" s="128"/>
      <c r="MYZ35" s="128"/>
      <c r="MZA35" s="128"/>
      <c r="MZB35" s="128"/>
      <c r="MZC35" s="128"/>
      <c r="MZD35" s="128"/>
      <c r="MZE35" s="128"/>
      <c r="MZF35" s="128"/>
      <c r="MZG35" s="128"/>
      <c r="MZH35" s="128"/>
      <c r="MZI35" s="128"/>
      <c r="MZJ35" s="128"/>
      <c r="MZK35" s="128"/>
      <c r="MZL35" s="128"/>
      <c r="MZM35" s="128"/>
      <c r="MZN35" s="128"/>
      <c r="MZO35" s="128"/>
      <c r="MZP35" s="128"/>
      <c r="MZQ35" s="128"/>
      <c r="MZR35" s="128"/>
      <c r="MZS35" s="128"/>
      <c r="MZT35" s="128"/>
      <c r="MZU35" s="128"/>
      <c r="MZV35" s="128"/>
      <c r="MZW35" s="128"/>
      <c r="MZX35" s="128"/>
      <c r="MZY35" s="128"/>
      <c r="MZZ35" s="128"/>
      <c r="NAA35" s="128"/>
      <c r="NAB35" s="128"/>
      <c r="NAC35" s="128"/>
      <c r="NAD35" s="128"/>
      <c r="NAE35" s="128"/>
      <c r="NAF35" s="128"/>
      <c r="NAG35" s="128"/>
      <c r="NAH35" s="128"/>
      <c r="NAI35" s="128"/>
      <c r="NAJ35" s="128"/>
      <c r="NAK35" s="128"/>
      <c r="NAL35" s="128"/>
      <c r="NAM35" s="128"/>
      <c r="NAN35" s="128"/>
      <c r="NAO35" s="128"/>
      <c r="NAP35" s="128"/>
      <c r="NAQ35" s="128"/>
      <c r="NAR35" s="128"/>
      <c r="NAS35" s="128"/>
      <c r="NAT35" s="128"/>
      <c r="NAU35" s="128"/>
      <c r="NAV35" s="128"/>
      <c r="NAW35" s="128"/>
      <c r="NAX35" s="128"/>
      <c r="NAY35" s="128"/>
      <c r="NAZ35" s="128"/>
      <c r="NBA35" s="128"/>
      <c r="NBB35" s="128"/>
      <c r="NBC35" s="128"/>
      <c r="NBD35" s="128"/>
      <c r="NBE35" s="128"/>
      <c r="NBF35" s="128"/>
      <c r="NBG35" s="128"/>
      <c r="NBH35" s="128"/>
      <c r="NBI35" s="128"/>
      <c r="NBJ35" s="128"/>
      <c r="NBK35" s="128"/>
      <c r="NBL35" s="128"/>
      <c r="NBM35" s="128"/>
      <c r="NBN35" s="128"/>
      <c r="NBO35" s="128"/>
      <c r="NBP35" s="128"/>
      <c r="NBQ35" s="128"/>
      <c r="NBR35" s="128"/>
      <c r="NBS35" s="128"/>
      <c r="NBT35" s="128"/>
      <c r="NBU35" s="128"/>
      <c r="NBV35" s="128"/>
      <c r="NBW35" s="128"/>
      <c r="NBX35" s="128"/>
      <c r="NBY35" s="128"/>
      <c r="NBZ35" s="128"/>
      <c r="NCA35" s="128"/>
      <c r="NCB35" s="128"/>
      <c r="NCC35" s="128"/>
      <c r="NCD35" s="128"/>
      <c r="NCE35" s="128"/>
      <c r="NCF35" s="128"/>
      <c r="NCG35" s="128"/>
      <c r="NCH35" s="128"/>
      <c r="NCI35" s="128"/>
      <c r="NCJ35" s="128"/>
      <c r="NCK35" s="128"/>
      <c r="NCL35" s="128"/>
      <c r="NCM35" s="128"/>
      <c r="NCN35" s="128"/>
      <c r="NCO35" s="128"/>
      <c r="NCP35" s="128"/>
      <c r="NCQ35" s="128"/>
      <c r="NCR35" s="128"/>
      <c r="NCS35" s="128"/>
      <c r="NCT35" s="128"/>
      <c r="NCU35" s="128"/>
      <c r="NCV35" s="128"/>
      <c r="NCW35" s="128"/>
      <c r="NCX35" s="128"/>
      <c r="NCY35" s="128"/>
      <c r="NCZ35" s="128"/>
      <c r="NDA35" s="128"/>
      <c r="NDB35" s="128"/>
      <c r="NDC35" s="128"/>
      <c r="NDD35" s="128"/>
      <c r="NDE35" s="128"/>
      <c r="NDF35" s="128"/>
      <c r="NDG35" s="128"/>
      <c r="NDH35" s="128"/>
      <c r="NDI35" s="128"/>
      <c r="NDJ35" s="128"/>
      <c r="NDK35" s="128"/>
      <c r="NDL35" s="128"/>
      <c r="NDM35" s="128"/>
      <c r="NDN35" s="128"/>
      <c r="NDO35" s="128"/>
      <c r="NDP35" s="128"/>
      <c r="NDQ35" s="128"/>
      <c r="NDR35" s="128"/>
      <c r="NDS35" s="128"/>
      <c r="NDT35" s="128"/>
      <c r="NDU35" s="128"/>
      <c r="NDV35" s="128"/>
      <c r="NDW35" s="128"/>
      <c r="NDX35" s="128"/>
      <c r="NDY35" s="128"/>
      <c r="NDZ35" s="128"/>
      <c r="NEA35" s="128"/>
      <c r="NEB35" s="128"/>
      <c r="NEC35" s="128"/>
      <c r="NED35" s="128"/>
      <c r="NEE35" s="128"/>
      <c r="NEF35" s="128"/>
      <c r="NEG35" s="128"/>
      <c r="NEH35" s="128"/>
      <c r="NEI35" s="128"/>
      <c r="NEJ35" s="128"/>
      <c r="NEK35" s="128"/>
      <c r="NEL35" s="128"/>
      <c r="NEM35" s="128"/>
      <c r="NEN35" s="128"/>
      <c r="NEO35" s="128"/>
      <c r="NEP35" s="128"/>
      <c r="NEQ35" s="128"/>
      <c r="NER35" s="128"/>
      <c r="NES35" s="128"/>
      <c r="NET35" s="128"/>
      <c r="NEU35" s="128"/>
      <c r="NEV35" s="128"/>
      <c r="NEW35" s="128"/>
      <c r="NEX35" s="128"/>
      <c r="NEY35" s="128"/>
      <c r="NEZ35" s="128"/>
      <c r="NFA35" s="128"/>
      <c r="NFB35" s="128"/>
      <c r="NFC35" s="128"/>
      <c r="NFD35" s="128"/>
      <c r="NFE35" s="128"/>
      <c r="NFF35" s="128"/>
      <c r="NFG35" s="128"/>
      <c r="NFH35" s="128"/>
      <c r="NFI35" s="128"/>
      <c r="NFJ35" s="128"/>
      <c r="NFK35" s="128"/>
      <c r="NFL35" s="128"/>
      <c r="NFM35" s="128"/>
      <c r="NFN35" s="128"/>
      <c r="NFO35" s="128"/>
      <c r="NFP35" s="128"/>
      <c r="NFQ35" s="128"/>
      <c r="NFR35" s="128"/>
      <c r="NFS35" s="128"/>
      <c r="NFT35" s="128"/>
      <c r="NFU35" s="128"/>
      <c r="NFV35" s="128"/>
      <c r="NFW35" s="128"/>
      <c r="NFX35" s="128"/>
      <c r="NFY35" s="128"/>
      <c r="NFZ35" s="128"/>
      <c r="NGA35" s="128"/>
      <c r="NGB35" s="128"/>
      <c r="NGC35" s="128"/>
      <c r="NGD35" s="128"/>
      <c r="NGE35" s="128"/>
      <c r="NGF35" s="128"/>
      <c r="NGG35" s="128"/>
      <c r="NGH35" s="128"/>
      <c r="NGI35" s="128"/>
      <c r="NGJ35" s="128"/>
      <c r="NGK35" s="128"/>
      <c r="NGL35" s="128"/>
      <c r="NGM35" s="128"/>
      <c r="NGN35" s="128"/>
      <c r="NGO35" s="128"/>
      <c r="NGP35" s="128"/>
      <c r="NGQ35" s="128"/>
      <c r="NGR35" s="128"/>
      <c r="NGS35" s="128"/>
      <c r="NGT35" s="128"/>
      <c r="NGU35" s="128"/>
      <c r="NGV35" s="128"/>
      <c r="NGW35" s="128"/>
      <c r="NGX35" s="128"/>
      <c r="NGY35" s="128"/>
      <c r="NGZ35" s="128"/>
      <c r="NHA35" s="128"/>
      <c r="NHB35" s="128"/>
      <c r="NHC35" s="128"/>
      <c r="NHD35" s="128"/>
      <c r="NHE35" s="128"/>
      <c r="NHF35" s="128"/>
      <c r="NHG35" s="128"/>
      <c r="NHH35" s="128"/>
      <c r="NHI35" s="128"/>
      <c r="NHJ35" s="128"/>
      <c r="NHK35" s="128"/>
      <c r="NHL35" s="128"/>
      <c r="NHM35" s="128"/>
      <c r="NHN35" s="128"/>
      <c r="NHO35" s="128"/>
      <c r="NHP35" s="128"/>
      <c r="NHQ35" s="128"/>
      <c r="NHR35" s="128"/>
      <c r="NHS35" s="128"/>
      <c r="NHT35" s="128"/>
      <c r="NHU35" s="128"/>
      <c r="NHV35" s="128"/>
      <c r="NHW35" s="128"/>
      <c r="NHX35" s="128"/>
      <c r="NHY35" s="128"/>
      <c r="NHZ35" s="128"/>
      <c r="NIA35" s="128"/>
      <c r="NIB35" s="128"/>
      <c r="NIC35" s="128"/>
      <c r="NID35" s="128"/>
      <c r="NIE35" s="128"/>
      <c r="NIF35" s="128"/>
      <c r="NIG35" s="128"/>
      <c r="NIH35" s="128"/>
      <c r="NII35" s="128"/>
      <c r="NIJ35" s="128"/>
      <c r="NIK35" s="128"/>
      <c r="NIL35" s="128"/>
      <c r="NIM35" s="128"/>
      <c r="NIN35" s="128"/>
      <c r="NIO35" s="128"/>
      <c r="NIP35" s="128"/>
      <c r="NIQ35" s="128"/>
      <c r="NIR35" s="128"/>
      <c r="NIS35" s="128"/>
      <c r="NIT35" s="128"/>
      <c r="NIU35" s="128"/>
      <c r="NIV35" s="128"/>
      <c r="NIW35" s="128"/>
      <c r="NIX35" s="128"/>
      <c r="NIY35" s="128"/>
      <c r="NIZ35" s="128"/>
      <c r="NJA35" s="128"/>
      <c r="NJB35" s="128"/>
      <c r="NJC35" s="128"/>
      <c r="NJD35" s="128"/>
      <c r="NJE35" s="128"/>
      <c r="NJF35" s="128"/>
      <c r="NJG35" s="128"/>
      <c r="NJH35" s="128"/>
      <c r="NJI35" s="128"/>
      <c r="NJJ35" s="128"/>
      <c r="NJK35" s="128"/>
      <c r="NJL35" s="128"/>
      <c r="NJM35" s="128"/>
      <c r="NJN35" s="128"/>
      <c r="NJO35" s="128"/>
      <c r="NJP35" s="128"/>
      <c r="NJQ35" s="128"/>
      <c r="NJR35" s="128"/>
      <c r="NJS35" s="128"/>
      <c r="NJT35" s="128"/>
      <c r="NJU35" s="128"/>
      <c r="NJV35" s="128"/>
      <c r="NJW35" s="128"/>
      <c r="NJX35" s="128"/>
      <c r="NJY35" s="128"/>
      <c r="NJZ35" s="128"/>
      <c r="NKA35" s="128"/>
      <c r="NKB35" s="128"/>
      <c r="NKC35" s="128"/>
      <c r="NKD35" s="128"/>
      <c r="NKE35" s="128"/>
      <c r="NKF35" s="128"/>
      <c r="NKG35" s="128"/>
      <c r="NKH35" s="128"/>
      <c r="NKI35" s="128"/>
      <c r="NKJ35" s="128"/>
      <c r="NKK35" s="128"/>
      <c r="NKL35" s="128"/>
      <c r="NKM35" s="128"/>
      <c r="NKN35" s="128"/>
      <c r="NKO35" s="128"/>
      <c r="NKP35" s="128"/>
      <c r="NKQ35" s="128"/>
      <c r="NKR35" s="128"/>
      <c r="NKS35" s="128"/>
      <c r="NKT35" s="128"/>
      <c r="NKU35" s="128"/>
      <c r="NKV35" s="128"/>
      <c r="NKW35" s="128"/>
      <c r="NKX35" s="128"/>
      <c r="NKY35" s="128"/>
      <c r="NKZ35" s="128"/>
      <c r="NLA35" s="128"/>
      <c r="NLB35" s="128"/>
      <c r="NLC35" s="128"/>
      <c r="NLD35" s="128"/>
      <c r="NLE35" s="128"/>
      <c r="NLF35" s="128"/>
      <c r="NLG35" s="128"/>
      <c r="NLH35" s="128"/>
      <c r="NLI35" s="128"/>
      <c r="NLJ35" s="128"/>
      <c r="NLK35" s="128"/>
      <c r="NLL35" s="128"/>
      <c r="NLM35" s="128"/>
      <c r="NLN35" s="128"/>
      <c r="NLO35" s="128"/>
      <c r="NLP35" s="128"/>
      <c r="NLQ35" s="128"/>
      <c r="NLR35" s="128"/>
      <c r="NLS35" s="128"/>
      <c r="NLT35" s="128"/>
      <c r="NLU35" s="128"/>
      <c r="NLV35" s="128"/>
      <c r="NLW35" s="128"/>
      <c r="NLX35" s="128"/>
      <c r="NLY35" s="128"/>
      <c r="NLZ35" s="128"/>
      <c r="NMA35" s="128"/>
      <c r="NMB35" s="128"/>
      <c r="NMC35" s="128"/>
      <c r="NMD35" s="128"/>
      <c r="NME35" s="128"/>
      <c r="NMF35" s="128"/>
      <c r="NMG35" s="128"/>
      <c r="NMH35" s="128"/>
      <c r="NMI35" s="128"/>
      <c r="NMJ35" s="128"/>
      <c r="NMK35" s="128"/>
      <c r="NML35" s="128"/>
      <c r="NMM35" s="128"/>
      <c r="NMN35" s="128"/>
      <c r="NMO35" s="128"/>
      <c r="NMP35" s="128"/>
      <c r="NMQ35" s="128"/>
      <c r="NMR35" s="128"/>
      <c r="NMS35" s="128"/>
      <c r="NMT35" s="128"/>
      <c r="NMU35" s="128"/>
      <c r="NMV35" s="128"/>
      <c r="NMW35" s="128"/>
      <c r="NMX35" s="128"/>
      <c r="NMY35" s="128"/>
      <c r="NMZ35" s="128"/>
      <c r="NNA35" s="128"/>
      <c r="NNB35" s="128"/>
      <c r="NNC35" s="128"/>
      <c r="NND35" s="128"/>
      <c r="NNE35" s="128"/>
      <c r="NNF35" s="128"/>
      <c r="NNG35" s="128"/>
      <c r="NNH35" s="128"/>
      <c r="NNI35" s="128"/>
      <c r="NNJ35" s="128"/>
      <c r="NNK35" s="128"/>
      <c r="NNL35" s="128"/>
      <c r="NNM35" s="128"/>
      <c r="NNN35" s="128"/>
      <c r="NNO35" s="128"/>
      <c r="NNP35" s="128"/>
      <c r="NNQ35" s="128"/>
      <c r="NNR35" s="128"/>
      <c r="NNS35" s="128"/>
      <c r="NNT35" s="128"/>
      <c r="NNU35" s="128"/>
      <c r="NNV35" s="128"/>
      <c r="NNW35" s="128"/>
      <c r="NNX35" s="128"/>
      <c r="NNY35" s="128"/>
      <c r="NNZ35" s="128"/>
      <c r="NOA35" s="128"/>
      <c r="NOB35" s="128"/>
      <c r="NOC35" s="128"/>
      <c r="NOD35" s="128"/>
      <c r="NOE35" s="128"/>
      <c r="NOF35" s="128"/>
      <c r="NOG35" s="128"/>
      <c r="NOH35" s="128"/>
      <c r="NOI35" s="128"/>
      <c r="NOJ35" s="128"/>
      <c r="NOK35" s="128"/>
      <c r="NOL35" s="128"/>
      <c r="NOM35" s="128"/>
      <c r="NON35" s="128"/>
      <c r="NOO35" s="128"/>
      <c r="NOP35" s="128"/>
      <c r="NOQ35" s="128"/>
      <c r="NOR35" s="128"/>
      <c r="NOS35" s="128"/>
      <c r="NOT35" s="128"/>
      <c r="NOU35" s="128"/>
      <c r="NOV35" s="128"/>
      <c r="NOW35" s="128"/>
      <c r="NOX35" s="128"/>
      <c r="NOY35" s="128"/>
      <c r="NOZ35" s="128"/>
      <c r="NPA35" s="128"/>
      <c r="NPB35" s="128"/>
      <c r="NPC35" s="128"/>
      <c r="NPD35" s="128"/>
      <c r="NPE35" s="128"/>
      <c r="NPF35" s="128"/>
      <c r="NPG35" s="128"/>
      <c r="NPH35" s="128"/>
      <c r="NPI35" s="128"/>
      <c r="NPJ35" s="128"/>
      <c r="NPK35" s="128"/>
      <c r="NPL35" s="128"/>
      <c r="NPM35" s="128"/>
      <c r="NPN35" s="128"/>
      <c r="NPO35" s="128"/>
      <c r="NPP35" s="128"/>
      <c r="NPQ35" s="128"/>
      <c r="NPR35" s="128"/>
      <c r="NPS35" s="128"/>
      <c r="NPT35" s="128"/>
      <c r="NPU35" s="128"/>
      <c r="NPV35" s="128"/>
      <c r="NPW35" s="128"/>
      <c r="NPX35" s="128"/>
      <c r="NPY35" s="128"/>
      <c r="NPZ35" s="128"/>
      <c r="NQA35" s="128"/>
      <c r="NQB35" s="128"/>
      <c r="NQC35" s="128"/>
      <c r="NQD35" s="128"/>
      <c r="NQE35" s="128"/>
      <c r="NQF35" s="128"/>
      <c r="NQG35" s="128"/>
      <c r="NQH35" s="128"/>
      <c r="NQI35" s="128"/>
      <c r="NQJ35" s="128"/>
      <c r="NQK35" s="128"/>
      <c r="NQL35" s="128"/>
      <c r="NQM35" s="128"/>
      <c r="NQN35" s="128"/>
      <c r="NQO35" s="128"/>
      <c r="NQP35" s="128"/>
      <c r="NQQ35" s="128"/>
      <c r="NQR35" s="128"/>
      <c r="NQS35" s="128"/>
      <c r="NQT35" s="128"/>
      <c r="NQU35" s="128"/>
      <c r="NQV35" s="128"/>
      <c r="NQW35" s="128"/>
      <c r="NQX35" s="128"/>
      <c r="NQY35" s="128"/>
      <c r="NQZ35" s="128"/>
      <c r="NRA35" s="128"/>
      <c r="NRB35" s="128"/>
      <c r="NRC35" s="128"/>
      <c r="NRD35" s="128"/>
      <c r="NRE35" s="128"/>
      <c r="NRF35" s="128"/>
      <c r="NRG35" s="128"/>
      <c r="NRH35" s="128"/>
      <c r="NRI35" s="128"/>
      <c r="NRJ35" s="128"/>
      <c r="NRK35" s="128"/>
      <c r="NRL35" s="128"/>
      <c r="NRM35" s="128"/>
      <c r="NRN35" s="128"/>
      <c r="NRO35" s="128"/>
      <c r="NRP35" s="128"/>
      <c r="NRQ35" s="128"/>
      <c r="NRR35" s="128"/>
      <c r="NRS35" s="128"/>
      <c r="NRT35" s="128"/>
      <c r="NRU35" s="128"/>
      <c r="NRV35" s="128"/>
      <c r="NRW35" s="128"/>
      <c r="NRX35" s="128"/>
      <c r="NRY35" s="128"/>
      <c r="NRZ35" s="128"/>
      <c r="NSA35" s="128"/>
      <c r="NSB35" s="128"/>
      <c r="NSC35" s="128"/>
      <c r="NSD35" s="128"/>
      <c r="NSE35" s="128"/>
      <c r="NSF35" s="128"/>
      <c r="NSG35" s="128"/>
      <c r="NSH35" s="128"/>
      <c r="NSI35" s="128"/>
      <c r="NSJ35" s="128"/>
      <c r="NSK35" s="128"/>
      <c r="NSL35" s="128"/>
      <c r="NSM35" s="128"/>
      <c r="NSN35" s="128"/>
      <c r="NSO35" s="128"/>
      <c r="NSP35" s="128"/>
      <c r="NSQ35" s="128"/>
      <c r="NSR35" s="128"/>
      <c r="NSS35" s="128"/>
      <c r="NST35" s="128"/>
      <c r="NSU35" s="128"/>
      <c r="NSV35" s="128"/>
      <c r="NSW35" s="128"/>
      <c r="NSX35" s="128"/>
      <c r="NSY35" s="128"/>
      <c r="NSZ35" s="128"/>
      <c r="NTA35" s="128"/>
      <c r="NTB35" s="128"/>
      <c r="NTC35" s="128"/>
      <c r="NTD35" s="128"/>
      <c r="NTE35" s="128"/>
      <c r="NTF35" s="128"/>
      <c r="NTG35" s="128"/>
      <c r="NTH35" s="128"/>
      <c r="NTI35" s="128"/>
      <c r="NTJ35" s="128"/>
      <c r="NTK35" s="128"/>
      <c r="NTL35" s="128"/>
      <c r="NTM35" s="128"/>
      <c r="NTN35" s="128"/>
      <c r="NTO35" s="128"/>
      <c r="NTP35" s="128"/>
      <c r="NTQ35" s="128"/>
      <c r="NTR35" s="128"/>
      <c r="NTS35" s="128"/>
      <c r="NTT35" s="128"/>
      <c r="NTU35" s="128"/>
      <c r="NTV35" s="128"/>
      <c r="NTW35" s="128"/>
      <c r="NTX35" s="128"/>
      <c r="NTY35" s="128"/>
      <c r="NTZ35" s="128"/>
      <c r="NUA35" s="128"/>
      <c r="NUB35" s="128"/>
      <c r="NUC35" s="128"/>
      <c r="NUD35" s="128"/>
      <c r="NUE35" s="128"/>
      <c r="NUF35" s="128"/>
      <c r="NUG35" s="128"/>
      <c r="NUH35" s="128"/>
      <c r="NUI35" s="128"/>
      <c r="NUJ35" s="128"/>
      <c r="NUK35" s="128"/>
      <c r="NUL35" s="128"/>
      <c r="NUM35" s="128"/>
      <c r="NUN35" s="128"/>
      <c r="NUO35" s="128"/>
      <c r="NUP35" s="128"/>
      <c r="NUQ35" s="128"/>
      <c r="NUR35" s="128"/>
      <c r="NUS35" s="128"/>
      <c r="NUT35" s="128"/>
      <c r="NUU35" s="128"/>
      <c r="NUV35" s="128"/>
      <c r="NUW35" s="128"/>
      <c r="NUX35" s="128"/>
      <c r="NUY35" s="128"/>
      <c r="NUZ35" s="128"/>
      <c r="NVA35" s="128"/>
      <c r="NVB35" s="128"/>
      <c r="NVC35" s="128"/>
      <c r="NVD35" s="128"/>
      <c r="NVE35" s="128"/>
      <c r="NVF35" s="128"/>
      <c r="NVG35" s="128"/>
      <c r="NVH35" s="128"/>
      <c r="NVI35" s="128"/>
      <c r="NVJ35" s="128"/>
      <c r="NVK35" s="128"/>
      <c r="NVL35" s="128"/>
      <c r="NVM35" s="128"/>
      <c r="NVN35" s="128"/>
      <c r="NVO35" s="128"/>
      <c r="NVP35" s="128"/>
      <c r="NVQ35" s="128"/>
      <c r="NVR35" s="128"/>
      <c r="NVS35" s="128"/>
      <c r="NVT35" s="128"/>
      <c r="NVU35" s="128"/>
      <c r="NVV35" s="128"/>
      <c r="NVW35" s="128"/>
      <c r="NVX35" s="128"/>
      <c r="NVY35" s="128"/>
      <c r="NVZ35" s="128"/>
      <c r="NWA35" s="128"/>
      <c r="NWB35" s="128"/>
      <c r="NWC35" s="128"/>
      <c r="NWD35" s="128"/>
      <c r="NWE35" s="128"/>
      <c r="NWF35" s="128"/>
      <c r="NWG35" s="128"/>
      <c r="NWH35" s="128"/>
      <c r="NWI35" s="128"/>
      <c r="NWJ35" s="128"/>
      <c r="NWK35" s="128"/>
      <c r="NWL35" s="128"/>
      <c r="NWM35" s="128"/>
      <c r="NWN35" s="128"/>
      <c r="NWO35" s="128"/>
      <c r="NWP35" s="128"/>
      <c r="NWQ35" s="128"/>
      <c r="NWR35" s="128"/>
      <c r="NWS35" s="128"/>
      <c r="NWT35" s="128"/>
      <c r="NWU35" s="128"/>
      <c r="NWV35" s="128"/>
      <c r="NWW35" s="128"/>
      <c r="NWX35" s="128"/>
      <c r="NWY35" s="128"/>
      <c r="NWZ35" s="128"/>
      <c r="NXA35" s="128"/>
      <c r="NXB35" s="128"/>
      <c r="NXC35" s="128"/>
      <c r="NXD35" s="128"/>
      <c r="NXE35" s="128"/>
      <c r="NXF35" s="128"/>
      <c r="NXG35" s="128"/>
      <c r="NXH35" s="128"/>
      <c r="NXI35" s="128"/>
      <c r="NXJ35" s="128"/>
      <c r="NXK35" s="128"/>
      <c r="NXL35" s="128"/>
      <c r="NXM35" s="128"/>
      <c r="NXN35" s="128"/>
      <c r="NXO35" s="128"/>
      <c r="NXP35" s="128"/>
      <c r="NXQ35" s="128"/>
      <c r="NXR35" s="128"/>
      <c r="NXS35" s="128"/>
      <c r="NXT35" s="128"/>
      <c r="NXU35" s="128"/>
      <c r="NXV35" s="128"/>
      <c r="NXW35" s="128"/>
      <c r="NXX35" s="128"/>
      <c r="NXY35" s="128"/>
      <c r="NXZ35" s="128"/>
      <c r="NYA35" s="128"/>
      <c r="NYB35" s="128"/>
      <c r="NYC35" s="128"/>
      <c r="NYD35" s="128"/>
      <c r="NYE35" s="128"/>
      <c r="NYF35" s="128"/>
      <c r="NYG35" s="128"/>
      <c r="NYH35" s="128"/>
      <c r="NYI35" s="128"/>
      <c r="NYJ35" s="128"/>
      <c r="NYK35" s="128"/>
      <c r="NYL35" s="128"/>
      <c r="NYM35" s="128"/>
      <c r="NYN35" s="128"/>
      <c r="NYO35" s="128"/>
      <c r="NYP35" s="128"/>
      <c r="NYQ35" s="128"/>
      <c r="NYR35" s="128"/>
      <c r="NYS35" s="128"/>
      <c r="NYT35" s="128"/>
      <c r="NYU35" s="128"/>
      <c r="NYV35" s="128"/>
      <c r="NYW35" s="128"/>
      <c r="NYX35" s="128"/>
      <c r="NYY35" s="128"/>
      <c r="NYZ35" s="128"/>
      <c r="NZA35" s="128"/>
      <c r="NZB35" s="128"/>
      <c r="NZC35" s="128"/>
      <c r="NZD35" s="128"/>
      <c r="NZE35" s="128"/>
      <c r="NZF35" s="128"/>
      <c r="NZG35" s="128"/>
      <c r="NZH35" s="128"/>
      <c r="NZI35" s="128"/>
      <c r="NZJ35" s="128"/>
      <c r="NZK35" s="128"/>
      <c r="NZL35" s="128"/>
      <c r="NZM35" s="128"/>
      <c r="NZN35" s="128"/>
      <c r="NZO35" s="128"/>
      <c r="NZP35" s="128"/>
      <c r="NZQ35" s="128"/>
      <c r="NZR35" s="128"/>
      <c r="NZS35" s="128"/>
      <c r="NZT35" s="128"/>
      <c r="NZU35" s="128"/>
      <c r="NZV35" s="128"/>
      <c r="NZW35" s="128"/>
      <c r="NZX35" s="128"/>
      <c r="NZY35" s="128"/>
      <c r="NZZ35" s="128"/>
      <c r="OAA35" s="128"/>
      <c r="OAB35" s="128"/>
      <c r="OAC35" s="128"/>
      <c r="OAD35" s="128"/>
      <c r="OAE35" s="128"/>
      <c r="OAF35" s="128"/>
      <c r="OAG35" s="128"/>
      <c r="OAH35" s="128"/>
      <c r="OAI35" s="128"/>
      <c r="OAJ35" s="128"/>
      <c r="OAK35" s="128"/>
      <c r="OAL35" s="128"/>
      <c r="OAM35" s="128"/>
      <c r="OAN35" s="128"/>
      <c r="OAO35" s="128"/>
      <c r="OAP35" s="128"/>
      <c r="OAQ35" s="128"/>
      <c r="OAR35" s="128"/>
      <c r="OAS35" s="128"/>
      <c r="OAT35" s="128"/>
      <c r="OAU35" s="128"/>
      <c r="OAV35" s="128"/>
      <c r="OAW35" s="128"/>
      <c r="OAX35" s="128"/>
      <c r="OAY35" s="128"/>
      <c r="OAZ35" s="128"/>
      <c r="OBA35" s="128"/>
      <c r="OBB35" s="128"/>
      <c r="OBC35" s="128"/>
      <c r="OBD35" s="128"/>
      <c r="OBE35" s="128"/>
      <c r="OBF35" s="128"/>
      <c r="OBG35" s="128"/>
      <c r="OBH35" s="128"/>
      <c r="OBI35" s="128"/>
      <c r="OBJ35" s="128"/>
      <c r="OBK35" s="128"/>
      <c r="OBL35" s="128"/>
      <c r="OBM35" s="128"/>
      <c r="OBN35" s="128"/>
      <c r="OBO35" s="128"/>
      <c r="OBP35" s="128"/>
      <c r="OBQ35" s="128"/>
      <c r="OBR35" s="128"/>
      <c r="OBS35" s="128"/>
      <c r="OBT35" s="128"/>
      <c r="OBU35" s="128"/>
      <c r="OBV35" s="128"/>
      <c r="OBW35" s="128"/>
      <c r="OBX35" s="128"/>
      <c r="OBY35" s="128"/>
      <c r="OBZ35" s="128"/>
      <c r="OCA35" s="128"/>
      <c r="OCB35" s="128"/>
      <c r="OCC35" s="128"/>
      <c r="OCD35" s="128"/>
      <c r="OCE35" s="128"/>
      <c r="OCF35" s="128"/>
      <c r="OCG35" s="128"/>
      <c r="OCH35" s="128"/>
      <c r="OCI35" s="128"/>
      <c r="OCJ35" s="128"/>
      <c r="OCK35" s="128"/>
      <c r="OCL35" s="128"/>
      <c r="OCM35" s="128"/>
      <c r="OCN35" s="128"/>
      <c r="OCO35" s="128"/>
      <c r="OCP35" s="128"/>
      <c r="OCQ35" s="128"/>
      <c r="OCR35" s="128"/>
      <c r="OCS35" s="128"/>
      <c r="OCT35" s="128"/>
      <c r="OCU35" s="128"/>
      <c r="OCV35" s="128"/>
      <c r="OCW35" s="128"/>
      <c r="OCX35" s="128"/>
      <c r="OCY35" s="128"/>
      <c r="OCZ35" s="128"/>
      <c r="ODA35" s="128"/>
      <c r="ODB35" s="128"/>
      <c r="ODC35" s="128"/>
      <c r="ODD35" s="128"/>
      <c r="ODE35" s="128"/>
      <c r="ODF35" s="128"/>
      <c r="ODG35" s="128"/>
      <c r="ODH35" s="128"/>
      <c r="ODI35" s="128"/>
      <c r="ODJ35" s="128"/>
      <c r="ODK35" s="128"/>
      <c r="ODL35" s="128"/>
      <c r="ODM35" s="128"/>
      <c r="ODN35" s="128"/>
      <c r="ODO35" s="128"/>
      <c r="ODP35" s="128"/>
      <c r="ODQ35" s="128"/>
      <c r="ODR35" s="128"/>
      <c r="ODS35" s="128"/>
      <c r="ODT35" s="128"/>
      <c r="ODU35" s="128"/>
      <c r="ODV35" s="128"/>
      <c r="ODW35" s="128"/>
      <c r="ODX35" s="128"/>
      <c r="ODY35" s="128"/>
      <c r="ODZ35" s="128"/>
      <c r="OEA35" s="128"/>
      <c r="OEB35" s="128"/>
      <c r="OEC35" s="128"/>
      <c r="OED35" s="128"/>
      <c r="OEE35" s="128"/>
      <c r="OEF35" s="128"/>
      <c r="OEG35" s="128"/>
      <c r="OEH35" s="128"/>
      <c r="OEI35" s="128"/>
      <c r="OEJ35" s="128"/>
      <c r="OEK35" s="128"/>
      <c r="OEL35" s="128"/>
      <c r="OEM35" s="128"/>
      <c r="OEN35" s="128"/>
      <c r="OEO35" s="128"/>
      <c r="OEP35" s="128"/>
      <c r="OEQ35" s="128"/>
      <c r="OER35" s="128"/>
      <c r="OES35" s="128"/>
      <c r="OET35" s="128"/>
      <c r="OEU35" s="128"/>
      <c r="OEV35" s="128"/>
      <c r="OEW35" s="128"/>
      <c r="OEX35" s="128"/>
      <c r="OEY35" s="128"/>
      <c r="OEZ35" s="128"/>
      <c r="OFA35" s="128"/>
      <c r="OFB35" s="128"/>
      <c r="OFC35" s="128"/>
      <c r="OFD35" s="128"/>
      <c r="OFE35" s="128"/>
      <c r="OFF35" s="128"/>
      <c r="OFG35" s="128"/>
      <c r="OFH35" s="128"/>
      <c r="OFI35" s="128"/>
      <c r="OFJ35" s="128"/>
      <c r="OFK35" s="128"/>
      <c r="OFL35" s="128"/>
      <c r="OFM35" s="128"/>
      <c r="OFN35" s="128"/>
      <c r="OFO35" s="128"/>
      <c r="OFP35" s="128"/>
      <c r="OFQ35" s="128"/>
      <c r="OFR35" s="128"/>
      <c r="OFS35" s="128"/>
      <c r="OFT35" s="128"/>
      <c r="OFU35" s="128"/>
      <c r="OFV35" s="128"/>
      <c r="OFW35" s="128"/>
      <c r="OFX35" s="128"/>
      <c r="OFY35" s="128"/>
      <c r="OFZ35" s="128"/>
      <c r="OGA35" s="128"/>
      <c r="OGB35" s="128"/>
      <c r="OGC35" s="128"/>
      <c r="OGD35" s="128"/>
      <c r="OGE35" s="128"/>
      <c r="OGF35" s="128"/>
      <c r="OGG35" s="128"/>
      <c r="OGH35" s="128"/>
      <c r="OGI35" s="128"/>
      <c r="OGJ35" s="128"/>
      <c r="OGK35" s="128"/>
      <c r="OGL35" s="128"/>
      <c r="OGM35" s="128"/>
      <c r="OGN35" s="128"/>
      <c r="OGO35" s="128"/>
      <c r="OGP35" s="128"/>
      <c r="OGQ35" s="128"/>
      <c r="OGR35" s="128"/>
      <c r="OGS35" s="128"/>
      <c r="OGT35" s="128"/>
      <c r="OGU35" s="128"/>
      <c r="OGV35" s="128"/>
      <c r="OGW35" s="128"/>
      <c r="OGX35" s="128"/>
      <c r="OGY35" s="128"/>
      <c r="OGZ35" s="128"/>
      <c r="OHA35" s="128"/>
      <c r="OHB35" s="128"/>
      <c r="OHC35" s="128"/>
      <c r="OHD35" s="128"/>
      <c r="OHE35" s="128"/>
      <c r="OHF35" s="128"/>
      <c r="OHG35" s="128"/>
      <c r="OHH35" s="128"/>
      <c r="OHI35" s="128"/>
      <c r="OHJ35" s="128"/>
      <c r="OHK35" s="128"/>
      <c r="OHL35" s="128"/>
      <c r="OHM35" s="128"/>
      <c r="OHN35" s="128"/>
      <c r="OHO35" s="128"/>
      <c r="OHP35" s="128"/>
      <c r="OHQ35" s="128"/>
      <c r="OHR35" s="128"/>
      <c r="OHS35" s="128"/>
      <c r="OHT35" s="128"/>
      <c r="OHU35" s="128"/>
      <c r="OHV35" s="128"/>
      <c r="OHW35" s="128"/>
      <c r="OHX35" s="128"/>
      <c r="OHY35" s="128"/>
      <c r="OHZ35" s="128"/>
      <c r="OIA35" s="128"/>
      <c r="OIB35" s="128"/>
      <c r="OIC35" s="128"/>
      <c r="OID35" s="128"/>
      <c r="OIE35" s="128"/>
      <c r="OIF35" s="128"/>
      <c r="OIG35" s="128"/>
      <c r="OIH35" s="128"/>
      <c r="OII35" s="128"/>
      <c r="OIJ35" s="128"/>
      <c r="OIK35" s="128"/>
      <c r="OIL35" s="128"/>
      <c r="OIM35" s="128"/>
      <c r="OIN35" s="128"/>
      <c r="OIO35" s="128"/>
      <c r="OIP35" s="128"/>
      <c r="OIQ35" s="128"/>
      <c r="OIR35" s="128"/>
      <c r="OIS35" s="128"/>
      <c r="OIT35" s="128"/>
      <c r="OIU35" s="128"/>
      <c r="OIV35" s="128"/>
      <c r="OIW35" s="128"/>
      <c r="OIX35" s="128"/>
      <c r="OIY35" s="128"/>
      <c r="OIZ35" s="128"/>
      <c r="OJA35" s="128"/>
      <c r="OJB35" s="128"/>
      <c r="OJC35" s="128"/>
      <c r="OJD35" s="128"/>
      <c r="OJE35" s="128"/>
      <c r="OJF35" s="128"/>
      <c r="OJG35" s="128"/>
      <c r="OJH35" s="128"/>
      <c r="OJI35" s="128"/>
      <c r="OJJ35" s="128"/>
      <c r="OJK35" s="128"/>
      <c r="OJL35" s="128"/>
      <c r="OJM35" s="128"/>
      <c r="OJN35" s="128"/>
      <c r="OJO35" s="128"/>
      <c r="OJP35" s="128"/>
      <c r="OJQ35" s="128"/>
      <c r="OJR35" s="128"/>
      <c r="OJS35" s="128"/>
      <c r="OJT35" s="128"/>
      <c r="OJU35" s="128"/>
      <c r="OJV35" s="128"/>
      <c r="OJW35" s="128"/>
      <c r="OJX35" s="128"/>
      <c r="OJY35" s="128"/>
      <c r="OJZ35" s="128"/>
      <c r="OKA35" s="128"/>
      <c r="OKB35" s="128"/>
      <c r="OKC35" s="128"/>
      <c r="OKD35" s="128"/>
      <c r="OKE35" s="128"/>
      <c r="OKF35" s="128"/>
      <c r="OKG35" s="128"/>
      <c r="OKH35" s="128"/>
      <c r="OKI35" s="128"/>
      <c r="OKJ35" s="128"/>
      <c r="OKK35" s="128"/>
      <c r="OKL35" s="128"/>
      <c r="OKM35" s="128"/>
      <c r="OKN35" s="128"/>
      <c r="OKO35" s="128"/>
      <c r="OKP35" s="128"/>
      <c r="OKQ35" s="128"/>
      <c r="OKR35" s="128"/>
      <c r="OKS35" s="128"/>
      <c r="OKT35" s="128"/>
      <c r="OKU35" s="128"/>
      <c r="OKV35" s="128"/>
      <c r="OKW35" s="128"/>
      <c r="OKX35" s="128"/>
      <c r="OKY35" s="128"/>
      <c r="OKZ35" s="128"/>
      <c r="OLA35" s="128"/>
      <c r="OLB35" s="128"/>
      <c r="OLC35" s="128"/>
      <c r="OLD35" s="128"/>
      <c r="OLE35" s="128"/>
      <c r="OLF35" s="128"/>
      <c r="OLG35" s="128"/>
      <c r="OLH35" s="128"/>
      <c r="OLI35" s="128"/>
      <c r="OLJ35" s="128"/>
      <c r="OLK35" s="128"/>
      <c r="OLL35" s="128"/>
      <c r="OLM35" s="128"/>
      <c r="OLN35" s="128"/>
      <c r="OLO35" s="128"/>
      <c r="OLP35" s="128"/>
      <c r="OLQ35" s="128"/>
      <c r="OLR35" s="128"/>
      <c r="OLS35" s="128"/>
      <c r="OLT35" s="128"/>
      <c r="OLU35" s="128"/>
      <c r="OLV35" s="128"/>
      <c r="OLW35" s="128"/>
      <c r="OLX35" s="128"/>
      <c r="OLY35" s="128"/>
      <c r="OLZ35" s="128"/>
      <c r="OMA35" s="128"/>
      <c r="OMB35" s="128"/>
      <c r="OMC35" s="128"/>
      <c r="OMD35" s="128"/>
      <c r="OME35" s="128"/>
      <c r="OMF35" s="128"/>
      <c r="OMG35" s="128"/>
      <c r="OMH35" s="128"/>
      <c r="OMI35" s="128"/>
      <c r="OMJ35" s="128"/>
      <c r="OMK35" s="128"/>
      <c r="OML35" s="128"/>
      <c r="OMM35" s="128"/>
      <c r="OMN35" s="128"/>
      <c r="OMO35" s="128"/>
      <c r="OMP35" s="128"/>
      <c r="OMQ35" s="128"/>
      <c r="OMR35" s="128"/>
      <c r="OMS35" s="128"/>
      <c r="OMT35" s="128"/>
      <c r="OMU35" s="128"/>
      <c r="OMV35" s="128"/>
      <c r="OMW35" s="128"/>
      <c r="OMX35" s="128"/>
      <c r="OMY35" s="128"/>
      <c r="OMZ35" s="128"/>
      <c r="ONA35" s="128"/>
      <c r="ONB35" s="128"/>
      <c r="ONC35" s="128"/>
      <c r="OND35" s="128"/>
      <c r="ONE35" s="128"/>
      <c r="ONF35" s="128"/>
      <c r="ONG35" s="128"/>
      <c r="ONH35" s="128"/>
      <c r="ONI35" s="128"/>
      <c r="ONJ35" s="128"/>
      <c r="ONK35" s="128"/>
      <c r="ONL35" s="128"/>
      <c r="ONM35" s="128"/>
      <c r="ONN35" s="128"/>
      <c r="ONO35" s="128"/>
      <c r="ONP35" s="128"/>
      <c r="ONQ35" s="128"/>
      <c r="ONR35" s="128"/>
      <c r="ONS35" s="128"/>
      <c r="ONT35" s="128"/>
      <c r="ONU35" s="128"/>
      <c r="ONV35" s="128"/>
      <c r="ONW35" s="128"/>
      <c r="ONX35" s="128"/>
      <c r="ONY35" s="128"/>
      <c r="ONZ35" s="128"/>
      <c r="OOA35" s="128"/>
      <c r="OOB35" s="128"/>
      <c r="OOC35" s="128"/>
      <c r="OOD35" s="128"/>
      <c r="OOE35" s="128"/>
      <c r="OOF35" s="128"/>
      <c r="OOG35" s="128"/>
      <c r="OOH35" s="128"/>
      <c r="OOI35" s="128"/>
      <c r="OOJ35" s="128"/>
      <c r="OOK35" s="128"/>
      <c r="OOL35" s="128"/>
      <c r="OOM35" s="128"/>
      <c r="OON35" s="128"/>
      <c r="OOO35" s="128"/>
      <c r="OOP35" s="128"/>
      <c r="OOQ35" s="128"/>
      <c r="OOR35" s="128"/>
      <c r="OOS35" s="128"/>
      <c r="OOT35" s="128"/>
      <c r="OOU35" s="128"/>
      <c r="OOV35" s="128"/>
      <c r="OOW35" s="128"/>
      <c r="OOX35" s="128"/>
      <c r="OOY35" s="128"/>
      <c r="OOZ35" s="128"/>
      <c r="OPA35" s="128"/>
      <c r="OPB35" s="128"/>
      <c r="OPC35" s="128"/>
      <c r="OPD35" s="128"/>
      <c r="OPE35" s="128"/>
      <c r="OPF35" s="128"/>
      <c r="OPG35" s="128"/>
      <c r="OPH35" s="128"/>
      <c r="OPI35" s="128"/>
      <c r="OPJ35" s="128"/>
      <c r="OPK35" s="128"/>
      <c r="OPL35" s="128"/>
      <c r="OPM35" s="128"/>
      <c r="OPN35" s="128"/>
      <c r="OPO35" s="128"/>
      <c r="OPP35" s="128"/>
      <c r="OPQ35" s="128"/>
      <c r="OPR35" s="128"/>
      <c r="OPS35" s="128"/>
      <c r="OPT35" s="128"/>
      <c r="OPU35" s="128"/>
      <c r="OPV35" s="128"/>
      <c r="OPW35" s="128"/>
      <c r="OPX35" s="128"/>
      <c r="OPY35" s="128"/>
      <c r="OPZ35" s="128"/>
      <c r="OQA35" s="128"/>
      <c r="OQB35" s="128"/>
      <c r="OQC35" s="128"/>
      <c r="OQD35" s="128"/>
      <c r="OQE35" s="128"/>
      <c r="OQF35" s="128"/>
      <c r="OQG35" s="128"/>
      <c r="OQH35" s="128"/>
      <c r="OQI35" s="128"/>
      <c r="OQJ35" s="128"/>
      <c r="OQK35" s="128"/>
      <c r="OQL35" s="128"/>
      <c r="OQM35" s="128"/>
      <c r="OQN35" s="128"/>
      <c r="OQO35" s="128"/>
      <c r="OQP35" s="128"/>
      <c r="OQQ35" s="128"/>
      <c r="OQR35" s="128"/>
      <c r="OQS35" s="128"/>
      <c r="OQT35" s="128"/>
      <c r="OQU35" s="128"/>
      <c r="OQV35" s="128"/>
      <c r="OQW35" s="128"/>
      <c r="OQX35" s="128"/>
      <c r="OQY35" s="128"/>
      <c r="OQZ35" s="128"/>
      <c r="ORA35" s="128"/>
      <c r="ORB35" s="128"/>
      <c r="ORC35" s="128"/>
      <c r="ORD35" s="128"/>
      <c r="ORE35" s="128"/>
      <c r="ORF35" s="128"/>
      <c r="ORG35" s="128"/>
      <c r="ORH35" s="128"/>
      <c r="ORI35" s="128"/>
      <c r="ORJ35" s="128"/>
      <c r="ORK35" s="128"/>
      <c r="ORL35" s="128"/>
      <c r="ORM35" s="128"/>
      <c r="ORN35" s="128"/>
      <c r="ORO35" s="128"/>
      <c r="ORP35" s="128"/>
      <c r="ORQ35" s="128"/>
      <c r="ORR35" s="128"/>
      <c r="ORS35" s="128"/>
      <c r="ORT35" s="128"/>
      <c r="ORU35" s="128"/>
      <c r="ORV35" s="128"/>
      <c r="ORW35" s="128"/>
      <c r="ORX35" s="128"/>
      <c r="ORY35" s="128"/>
      <c r="ORZ35" s="128"/>
      <c r="OSA35" s="128"/>
      <c r="OSB35" s="128"/>
      <c r="OSC35" s="128"/>
      <c r="OSD35" s="128"/>
      <c r="OSE35" s="128"/>
      <c r="OSF35" s="128"/>
      <c r="OSG35" s="128"/>
      <c r="OSH35" s="128"/>
      <c r="OSI35" s="128"/>
      <c r="OSJ35" s="128"/>
      <c r="OSK35" s="128"/>
      <c r="OSL35" s="128"/>
      <c r="OSM35" s="128"/>
      <c r="OSN35" s="128"/>
      <c r="OSO35" s="128"/>
      <c r="OSP35" s="128"/>
      <c r="OSQ35" s="128"/>
      <c r="OSR35" s="128"/>
      <c r="OSS35" s="128"/>
      <c r="OST35" s="128"/>
      <c r="OSU35" s="128"/>
      <c r="OSV35" s="128"/>
      <c r="OSW35" s="128"/>
      <c r="OSX35" s="128"/>
      <c r="OSY35" s="128"/>
      <c r="OSZ35" s="128"/>
      <c r="OTA35" s="128"/>
      <c r="OTB35" s="128"/>
      <c r="OTC35" s="128"/>
      <c r="OTD35" s="128"/>
      <c r="OTE35" s="128"/>
      <c r="OTF35" s="128"/>
      <c r="OTG35" s="128"/>
      <c r="OTH35" s="128"/>
      <c r="OTI35" s="128"/>
      <c r="OTJ35" s="128"/>
      <c r="OTK35" s="128"/>
      <c r="OTL35" s="128"/>
      <c r="OTM35" s="128"/>
      <c r="OTN35" s="128"/>
      <c r="OTO35" s="128"/>
      <c r="OTP35" s="128"/>
      <c r="OTQ35" s="128"/>
      <c r="OTR35" s="128"/>
      <c r="OTS35" s="128"/>
      <c r="OTT35" s="128"/>
      <c r="OTU35" s="128"/>
      <c r="OTV35" s="128"/>
      <c r="OTW35" s="128"/>
      <c r="OTX35" s="128"/>
      <c r="OTY35" s="128"/>
      <c r="OTZ35" s="128"/>
      <c r="OUA35" s="128"/>
      <c r="OUB35" s="128"/>
      <c r="OUC35" s="128"/>
      <c r="OUD35" s="128"/>
      <c r="OUE35" s="128"/>
      <c r="OUF35" s="128"/>
      <c r="OUG35" s="128"/>
      <c r="OUH35" s="128"/>
      <c r="OUI35" s="128"/>
      <c r="OUJ35" s="128"/>
      <c r="OUK35" s="128"/>
      <c r="OUL35" s="128"/>
      <c r="OUM35" s="128"/>
      <c r="OUN35" s="128"/>
      <c r="OUO35" s="128"/>
      <c r="OUP35" s="128"/>
      <c r="OUQ35" s="128"/>
      <c r="OUR35" s="128"/>
      <c r="OUS35" s="128"/>
      <c r="OUT35" s="128"/>
      <c r="OUU35" s="128"/>
      <c r="OUV35" s="128"/>
      <c r="OUW35" s="128"/>
      <c r="OUX35" s="128"/>
      <c r="OUY35" s="128"/>
      <c r="OUZ35" s="128"/>
      <c r="OVA35" s="128"/>
      <c r="OVB35" s="128"/>
      <c r="OVC35" s="128"/>
      <c r="OVD35" s="128"/>
      <c r="OVE35" s="128"/>
      <c r="OVF35" s="128"/>
      <c r="OVG35" s="128"/>
      <c r="OVH35" s="128"/>
      <c r="OVI35" s="128"/>
      <c r="OVJ35" s="128"/>
      <c r="OVK35" s="128"/>
      <c r="OVL35" s="128"/>
      <c r="OVM35" s="128"/>
      <c r="OVN35" s="128"/>
      <c r="OVO35" s="128"/>
      <c r="OVP35" s="128"/>
      <c r="OVQ35" s="128"/>
      <c r="OVR35" s="128"/>
      <c r="OVS35" s="128"/>
      <c r="OVT35" s="128"/>
      <c r="OVU35" s="128"/>
      <c r="OVV35" s="128"/>
      <c r="OVW35" s="128"/>
      <c r="OVX35" s="128"/>
      <c r="OVY35" s="128"/>
      <c r="OVZ35" s="128"/>
      <c r="OWA35" s="128"/>
      <c r="OWB35" s="128"/>
      <c r="OWC35" s="128"/>
      <c r="OWD35" s="128"/>
      <c r="OWE35" s="128"/>
      <c r="OWF35" s="128"/>
      <c r="OWG35" s="128"/>
      <c r="OWH35" s="128"/>
      <c r="OWI35" s="128"/>
      <c r="OWJ35" s="128"/>
      <c r="OWK35" s="128"/>
      <c r="OWL35" s="128"/>
      <c r="OWM35" s="128"/>
      <c r="OWN35" s="128"/>
      <c r="OWO35" s="128"/>
      <c r="OWP35" s="128"/>
      <c r="OWQ35" s="128"/>
      <c r="OWR35" s="128"/>
      <c r="OWS35" s="128"/>
      <c r="OWT35" s="128"/>
      <c r="OWU35" s="128"/>
      <c r="OWV35" s="128"/>
      <c r="OWW35" s="128"/>
      <c r="OWX35" s="128"/>
      <c r="OWY35" s="128"/>
      <c r="OWZ35" s="128"/>
      <c r="OXA35" s="128"/>
      <c r="OXB35" s="128"/>
      <c r="OXC35" s="128"/>
      <c r="OXD35" s="128"/>
      <c r="OXE35" s="128"/>
      <c r="OXF35" s="128"/>
      <c r="OXG35" s="128"/>
      <c r="OXH35" s="128"/>
      <c r="OXI35" s="128"/>
      <c r="OXJ35" s="128"/>
      <c r="OXK35" s="128"/>
      <c r="OXL35" s="128"/>
      <c r="OXM35" s="128"/>
      <c r="OXN35" s="128"/>
      <c r="OXO35" s="128"/>
      <c r="OXP35" s="128"/>
      <c r="OXQ35" s="128"/>
      <c r="OXR35" s="128"/>
      <c r="OXS35" s="128"/>
      <c r="OXT35" s="128"/>
      <c r="OXU35" s="128"/>
      <c r="OXV35" s="128"/>
      <c r="OXW35" s="128"/>
      <c r="OXX35" s="128"/>
      <c r="OXY35" s="128"/>
      <c r="OXZ35" s="128"/>
      <c r="OYA35" s="128"/>
      <c r="OYB35" s="128"/>
      <c r="OYC35" s="128"/>
      <c r="OYD35" s="128"/>
      <c r="OYE35" s="128"/>
      <c r="OYF35" s="128"/>
      <c r="OYG35" s="128"/>
      <c r="OYH35" s="128"/>
      <c r="OYI35" s="128"/>
      <c r="OYJ35" s="128"/>
      <c r="OYK35" s="128"/>
      <c r="OYL35" s="128"/>
      <c r="OYM35" s="128"/>
      <c r="OYN35" s="128"/>
      <c r="OYO35" s="128"/>
      <c r="OYP35" s="128"/>
      <c r="OYQ35" s="128"/>
      <c r="OYR35" s="128"/>
      <c r="OYS35" s="128"/>
      <c r="OYT35" s="128"/>
      <c r="OYU35" s="128"/>
      <c r="OYV35" s="128"/>
      <c r="OYW35" s="128"/>
      <c r="OYX35" s="128"/>
      <c r="OYY35" s="128"/>
      <c r="OYZ35" s="128"/>
      <c r="OZA35" s="128"/>
      <c r="OZB35" s="128"/>
      <c r="OZC35" s="128"/>
      <c r="OZD35" s="128"/>
      <c r="OZE35" s="128"/>
      <c r="OZF35" s="128"/>
      <c r="OZG35" s="128"/>
      <c r="OZH35" s="128"/>
      <c r="OZI35" s="128"/>
      <c r="OZJ35" s="128"/>
      <c r="OZK35" s="128"/>
      <c r="OZL35" s="128"/>
      <c r="OZM35" s="128"/>
      <c r="OZN35" s="128"/>
      <c r="OZO35" s="128"/>
      <c r="OZP35" s="128"/>
      <c r="OZQ35" s="128"/>
      <c r="OZR35" s="128"/>
      <c r="OZS35" s="128"/>
      <c r="OZT35" s="128"/>
      <c r="OZU35" s="128"/>
      <c r="OZV35" s="128"/>
      <c r="OZW35" s="128"/>
      <c r="OZX35" s="128"/>
      <c r="OZY35" s="128"/>
      <c r="OZZ35" s="128"/>
      <c r="PAA35" s="128"/>
      <c r="PAB35" s="128"/>
      <c r="PAC35" s="128"/>
      <c r="PAD35" s="128"/>
      <c r="PAE35" s="128"/>
      <c r="PAF35" s="128"/>
      <c r="PAG35" s="128"/>
      <c r="PAH35" s="128"/>
      <c r="PAI35" s="128"/>
      <c r="PAJ35" s="128"/>
      <c r="PAK35" s="128"/>
      <c r="PAL35" s="128"/>
      <c r="PAM35" s="128"/>
      <c r="PAN35" s="128"/>
      <c r="PAO35" s="128"/>
      <c r="PAP35" s="128"/>
      <c r="PAQ35" s="128"/>
      <c r="PAR35" s="128"/>
      <c r="PAS35" s="128"/>
      <c r="PAT35" s="128"/>
      <c r="PAU35" s="128"/>
      <c r="PAV35" s="128"/>
      <c r="PAW35" s="128"/>
      <c r="PAX35" s="128"/>
      <c r="PAY35" s="128"/>
      <c r="PAZ35" s="128"/>
      <c r="PBA35" s="128"/>
      <c r="PBB35" s="128"/>
      <c r="PBC35" s="128"/>
      <c r="PBD35" s="128"/>
      <c r="PBE35" s="128"/>
      <c r="PBF35" s="128"/>
      <c r="PBG35" s="128"/>
      <c r="PBH35" s="128"/>
      <c r="PBI35" s="128"/>
      <c r="PBJ35" s="128"/>
      <c r="PBK35" s="128"/>
      <c r="PBL35" s="128"/>
      <c r="PBM35" s="128"/>
      <c r="PBN35" s="128"/>
      <c r="PBO35" s="128"/>
      <c r="PBP35" s="128"/>
      <c r="PBQ35" s="128"/>
      <c r="PBR35" s="128"/>
      <c r="PBS35" s="128"/>
      <c r="PBT35" s="128"/>
      <c r="PBU35" s="128"/>
      <c r="PBV35" s="128"/>
      <c r="PBW35" s="128"/>
      <c r="PBX35" s="128"/>
      <c r="PBY35" s="128"/>
      <c r="PBZ35" s="128"/>
      <c r="PCA35" s="128"/>
      <c r="PCB35" s="128"/>
      <c r="PCC35" s="128"/>
      <c r="PCD35" s="128"/>
      <c r="PCE35" s="128"/>
      <c r="PCF35" s="128"/>
      <c r="PCG35" s="128"/>
      <c r="PCH35" s="128"/>
      <c r="PCI35" s="128"/>
      <c r="PCJ35" s="128"/>
      <c r="PCK35" s="128"/>
      <c r="PCL35" s="128"/>
      <c r="PCM35" s="128"/>
      <c r="PCN35" s="128"/>
      <c r="PCO35" s="128"/>
      <c r="PCP35" s="128"/>
      <c r="PCQ35" s="128"/>
      <c r="PCR35" s="128"/>
      <c r="PCS35" s="128"/>
      <c r="PCT35" s="128"/>
      <c r="PCU35" s="128"/>
      <c r="PCV35" s="128"/>
      <c r="PCW35" s="128"/>
      <c r="PCX35" s="128"/>
      <c r="PCY35" s="128"/>
      <c r="PCZ35" s="128"/>
      <c r="PDA35" s="128"/>
      <c r="PDB35" s="128"/>
      <c r="PDC35" s="128"/>
      <c r="PDD35" s="128"/>
      <c r="PDE35" s="128"/>
      <c r="PDF35" s="128"/>
      <c r="PDG35" s="128"/>
      <c r="PDH35" s="128"/>
      <c r="PDI35" s="128"/>
      <c r="PDJ35" s="128"/>
      <c r="PDK35" s="128"/>
      <c r="PDL35" s="128"/>
      <c r="PDM35" s="128"/>
      <c r="PDN35" s="128"/>
      <c r="PDO35" s="128"/>
      <c r="PDP35" s="128"/>
      <c r="PDQ35" s="128"/>
      <c r="PDR35" s="128"/>
      <c r="PDS35" s="128"/>
      <c r="PDT35" s="128"/>
      <c r="PDU35" s="128"/>
      <c r="PDV35" s="128"/>
      <c r="PDW35" s="128"/>
      <c r="PDX35" s="128"/>
      <c r="PDY35" s="128"/>
      <c r="PDZ35" s="128"/>
      <c r="PEA35" s="128"/>
      <c r="PEB35" s="128"/>
      <c r="PEC35" s="128"/>
      <c r="PED35" s="128"/>
      <c r="PEE35" s="128"/>
      <c r="PEF35" s="128"/>
      <c r="PEG35" s="128"/>
      <c r="PEH35" s="128"/>
      <c r="PEI35" s="128"/>
      <c r="PEJ35" s="128"/>
      <c r="PEK35" s="128"/>
      <c r="PEL35" s="128"/>
      <c r="PEM35" s="128"/>
      <c r="PEN35" s="128"/>
      <c r="PEO35" s="128"/>
      <c r="PEP35" s="128"/>
      <c r="PEQ35" s="128"/>
      <c r="PER35" s="128"/>
      <c r="PES35" s="128"/>
      <c r="PET35" s="128"/>
      <c r="PEU35" s="128"/>
      <c r="PEV35" s="128"/>
      <c r="PEW35" s="128"/>
      <c r="PEX35" s="128"/>
      <c r="PEY35" s="128"/>
      <c r="PEZ35" s="128"/>
      <c r="PFA35" s="128"/>
      <c r="PFB35" s="128"/>
      <c r="PFC35" s="128"/>
      <c r="PFD35" s="128"/>
      <c r="PFE35" s="128"/>
      <c r="PFF35" s="128"/>
      <c r="PFG35" s="128"/>
      <c r="PFH35" s="128"/>
      <c r="PFI35" s="128"/>
      <c r="PFJ35" s="128"/>
      <c r="PFK35" s="128"/>
      <c r="PFL35" s="128"/>
      <c r="PFM35" s="128"/>
      <c r="PFN35" s="128"/>
      <c r="PFO35" s="128"/>
      <c r="PFP35" s="128"/>
      <c r="PFQ35" s="128"/>
      <c r="PFR35" s="128"/>
      <c r="PFS35" s="128"/>
      <c r="PFT35" s="128"/>
      <c r="PFU35" s="128"/>
      <c r="PFV35" s="128"/>
      <c r="PFW35" s="128"/>
      <c r="PFX35" s="128"/>
      <c r="PFY35" s="128"/>
      <c r="PFZ35" s="128"/>
      <c r="PGA35" s="128"/>
      <c r="PGB35" s="128"/>
      <c r="PGC35" s="128"/>
      <c r="PGD35" s="128"/>
      <c r="PGE35" s="128"/>
      <c r="PGF35" s="128"/>
      <c r="PGG35" s="128"/>
      <c r="PGH35" s="128"/>
      <c r="PGI35" s="128"/>
      <c r="PGJ35" s="128"/>
      <c r="PGK35" s="128"/>
      <c r="PGL35" s="128"/>
      <c r="PGM35" s="128"/>
      <c r="PGN35" s="128"/>
      <c r="PGO35" s="128"/>
      <c r="PGP35" s="128"/>
      <c r="PGQ35" s="128"/>
      <c r="PGR35" s="128"/>
      <c r="PGS35" s="128"/>
      <c r="PGT35" s="128"/>
      <c r="PGU35" s="128"/>
      <c r="PGV35" s="128"/>
      <c r="PGW35" s="128"/>
      <c r="PGX35" s="128"/>
      <c r="PGY35" s="128"/>
      <c r="PGZ35" s="128"/>
      <c r="PHA35" s="128"/>
      <c r="PHB35" s="128"/>
      <c r="PHC35" s="128"/>
      <c r="PHD35" s="128"/>
      <c r="PHE35" s="128"/>
      <c r="PHF35" s="128"/>
      <c r="PHG35" s="128"/>
      <c r="PHH35" s="128"/>
      <c r="PHI35" s="128"/>
      <c r="PHJ35" s="128"/>
      <c r="PHK35" s="128"/>
      <c r="PHL35" s="128"/>
      <c r="PHM35" s="128"/>
      <c r="PHN35" s="128"/>
      <c r="PHO35" s="128"/>
      <c r="PHP35" s="128"/>
      <c r="PHQ35" s="128"/>
      <c r="PHR35" s="128"/>
      <c r="PHS35" s="128"/>
      <c r="PHT35" s="128"/>
      <c r="PHU35" s="128"/>
      <c r="PHV35" s="128"/>
      <c r="PHW35" s="128"/>
      <c r="PHX35" s="128"/>
      <c r="PHY35" s="128"/>
      <c r="PHZ35" s="128"/>
      <c r="PIA35" s="128"/>
      <c r="PIB35" s="128"/>
      <c r="PIC35" s="128"/>
      <c r="PID35" s="128"/>
      <c r="PIE35" s="128"/>
      <c r="PIF35" s="128"/>
      <c r="PIG35" s="128"/>
      <c r="PIH35" s="128"/>
      <c r="PII35" s="128"/>
      <c r="PIJ35" s="128"/>
      <c r="PIK35" s="128"/>
      <c r="PIL35" s="128"/>
      <c r="PIM35" s="128"/>
      <c r="PIN35" s="128"/>
      <c r="PIO35" s="128"/>
      <c r="PIP35" s="128"/>
      <c r="PIQ35" s="128"/>
      <c r="PIR35" s="128"/>
      <c r="PIS35" s="128"/>
      <c r="PIT35" s="128"/>
      <c r="PIU35" s="128"/>
      <c r="PIV35" s="128"/>
      <c r="PIW35" s="128"/>
      <c r="PIX35" s="128"/>
      <c r="PIY35" s="128"/>
      <c r="PIZ35" s="128"/>
      <c r="PJA35" s="128"/>
      <c r="PJB35" s="128"/>
      <c r="PJC35" s="128"/>
      <c r="PJD35" s="128"/>
      <c r="PJE35" s="128"/>
      <c r="PJF35" s="128"/>
      <c r="PJG35" s="128"/>
      <c r="PJH35" s="128"/>
      <c r="PJI35" s="128"/>
      <c r="PJJ35" s="128"/>
      <c r="PJK35" s="128"/>
      <c r="PJL35" s="128"/>
      <c r="PJM35" s="128"/>
      <c r="PJN35" s="128"/>
      <c r="PJO35" s="128"/>
      <c r="PJP35" s="128"/>
      <c r="PJQ35" s="128"/>
      <c r="PJR35" s="128"/>
      <c r="PJS35" s="128"/>
      <c r="PJT35" s="128"/>
      <c r="PJU35" s="128"/>
      <c r="PJV35" s="128"/>
      <c r="PJW35" s="128"/>
      <c r="PJX35" s="128"/>
      <c r="PJY35" s="128"/>
      <c r="PJZ35" s="128"/>
      <c r="PKA35" s="128"/>
      <c r="PKB35" s="128"/>
      <c r="PKC35" s="128"/>
      <c r="PKD35" s="128"/>
      <c r="PKE35" s="128"/>
      <c r="PKF35" s="128"/>
      <c r="PKG35" s="128"/>
      <c r="PKH35" s="128"/>
      <c r="PKI35" s="128"/>
      <c r="PKJ35" s="128"/>
      <c r="PKK35" s="128"/>
      <c r="PKL35" s="128"/>
      <c r="PKM35" s="128"/>
      <c r="PKN35" s="128"/>
      <c r="PKO35" s="128"/>
      <c r="PKP35" s="128"/>
      <c r="PKQ35" s="128"/>
      <c r="PKR35" s="128"/>
      <c r="PKS35" s="128"/>
      <c r="PKT35" s="128"/>
      <c r="PKU35" s="128"/>
      <c r="PKV35" s="128"/>
      <c r="PKW35" s="128"/>
      <c r="PKX35" s="128"/>
      <c r="PKY35" s="128"/>
      <c r="PKZ35" s="128"/>
      <c r="PLA35" s="128"/>
      <c r="PLB35" s="128"/>
      <c r="PLC35" s="128"/>
      <c r="PLD35" s="128"/>
      <c r="PLE35" s="128"/>
      <c r="PLF35" s="128"/>
      <c r="PLG35" s="128"/>
      <c r="PLH35" s="128"/>
      <c r="PLI35" s="128"/>
      <c r="PLJ35" s="128"/>
      <c r="PLK35" s="128"/>
      <c r="PLL35" s="128"/>
      <c r="PLM35" s="128"/>
      <c r="PLN35" s="128"/>
      <c r="PLO35" s="128"/>
      <c r="PLP35" s="128"/>
      <c r="PLQ35" s="128"/>
      <c r="PLR35" s="128"/>
      <c r="PLS35" s="128"/>
      <c r="PLT35" s="128"/>
      <c r="PLU35" s="128"/>
      <c r="PLV35" s="128"/>
      <c r="PLW35" s="128"/>
      <c r="PLX35" s="128"/>
      <c r="PLY35" s="128"/>
      <c r="PLZ35" s="128"/>
      <c r="PMA35" s="128"/>
      <c r="PMB35" s="128"/>
      <c r="PMC35" s="128"/>
      <c r="PMD35" s="128"/>
      <c r="PME35" s="128"/>
      <c r="PMF35" s="128"/>
      <c r="PMG35" s="128"/>
      <c r="PMH35" s="128"/>
      <c r="PMI35" s="128"/>
      <c r="PMJ35" s="128"/>
      <c r="PMK35" s="128"/>
      <c r="PML35" s="128"/>
      <c r="PMM35" s="128"/>
      <c r="PMN35" s="128"/>
      <c r="PMO35" s="128"/>
      <c r="PMP35" s="128"/>
      <c r="PMQ35" s="128"/>
      <c r="PMR35" s="128"/>
      <c r="PMS35" s="128"/>
      <c r="PMT35" s="128"/>
      <c r="PMU35" s="128"/>
      <c r="PMV35" s="128"/>
      <c r="PMW35" s="128"/>
      <c r="PMX35" s="128"/>
      <c r="PMY35" s="128"/>
      <c r="PMZ35" s="128"/>
      <c r="PNA35" s="128"/>
      <c r="PNB35" s="128"/>
      <c r="PNC35" s="128"/>
      <c r="PND35" s="128"/>
      <c r="PNE35" s="128"/>
      <c r="PNF35" s="128"/>
      <c r="PNG35" s="128"/>
      <c r="PNH35" s="128"/>
      <c r="PNI35" s="128"/>
      <c r="PNJ35" s="128"/>
      <c r="PNK35" s="128"/>
      <c r="PNL35" s="128"/>
      <c r="PNM35" s="128"/>
      <c r="PNN35" s="128"/>
      <c r="PNO35" s="128"/>
      <c r="PNP35" s="128"/>
      <c r="PNQ35" s="128"/>
      <c r="PNR35" s="128"/>
      <c r="PNS35" s="128"/>
      <c r="PNT35" s="128"/>
      <c r="PNU35" s="128"/>
      <c r="PNV35" s="128"/>
      <c r="PNW35" s="128"/>
      <c r="PNX35" s="128"/>
      <c r="PNY35" s="128"/>
      <c r="PNZ35" s="128"/>
      <c r="POA35" s="128"/>
      <c r="POB35" s="128"/>
      <c r="POC35" s="128"/>
      <c r="POD35" s="128"/>
      <c r="POE35" s="128"/>
      <c r="POF35" s="128"/>
      <c r="POG35" s="128"/>
      <c r="POH35" s="128"/>
      <c r="POI35" s="128"/>
      <c r="POJ35" s="128"/>
      <c r="POK35" s="128"/>
      <c r="POL35" s="128"/>
      <c r="POM35" s="128"/>
      <c r="PON35" s="128"/>
      <c r="POO35" s="128"/>
      <c r="POP35" s="128"/>
      <c r="POQ35" s="128"/>
      <c r="POR35" s="128"/>
      <c r="POS35" s="128"/>
      <c r="POT35" s="128"/>
      <c r="POU35" s="128"/>
      <c r="POV35" s="128"/>
      <c r="POW35" s="128"/>
      <c r="POX35" s="128"/>
      <c r="POY35" s="128"/>
      <c r="POZ35" s="128"/>
      <c r="PPA35" s="128"/>
      <c r="PPB35" s="128"/>
      <c r="PPC35" s="128"/>
      <c r="PPD35" s="128"/>
      <c r="PPE35" s="128"/>
      <c r="PPF35" s="128"/>
      <c r="PPG35" s="128"/>
      <c r="PPH35" s="128"/>
      <c r="PPI35" s="128"/>
      <c r="PPJ35" s="128"/>
      <c r="PPK35" s="128"/>
      <c r="PPL35" s="128"/>
      <c r="PPM35" s="128"/>
      <c r="PPN35" s="128"/>
      <c r="PPO35" s="128"/>
      <c r="PPP35" s="128"/>
      <c r="PPQ35" s="128"/>
      <c r="PPR35" s="128"/>
      <c r="PPS35" s="128"/>
      <c r="PPT35" s="128"/>
      <c r="PPU35" s="128"/>
      <c r="PPV35" s="128"/>
      <c r="PPW35" s="128"/>
      <c r="PPX35" s="128"/>
      <c r="PPY35" s="128"/>
      <c r="PPZ35" s="128"/>
      <c r="PQA35" s="128"/>
      <c r="PQB35" s="128"/>
      <c r="PQC35" s="128"/>
      <c r="PQD35" s="128"/>
      <c r="PQE35" s="128"/>
      <c r="PQF35" s="128"/>
      <c r="PQG35" s="128"/>
      <c r="PQH35" s="128"/>
      <c r="PQI35" s="128"/>
      <c r="PQJ35" s="128"/>
      <c r="PQK35" s="128"/>
      <c r="PQL35" s="128"/>
      <c r="PQM35" s="128"/>
      <c r="PQN35" s="128"/>
      <c r="PQO35" s="128"/>
      <c r="PQP35" s="128"/>
      <c r="PQQ35" s="128"/>
      <c r="PQR35" s="128"/>
      <c r="PQS35" s="128"/>
      <c r="PQT35" s="128"/>
      <c r="PQU35" s="128"/>
      <c r="PQV35" s="128"/>
      <c r="PQW35" s="128"/>
      <c r="PQX35" s="128"/>
      <c r="PQY35" s="128"/>
      <c r="PQZ35" s="128"/>
      <c r="PRA35" s="128"/>
      <c r="PRB35" s="128"/>
      <c r="PRC35" s="128"/>
      <c r="PRD35" s="128"/>
      <c r="PRE35" s="128"/>
      <c r="PRF35" s="128"/>
      <c r="PRG35" s="128"/>
      <c r="PRH35" s="128"/>
      <c r="PRI35" s="128"/>
      <c r="PRJ35" s="128"/>
      <c r="PRK35" s="128"/>
      <c r="PRL35" s="128"/>
      <c r="PRM35" s="128"/>
      <c r="PRN35" s="128"/>
      <c r="PRO35" s="128"/>
      <c r="PRP35" s="128"/>
      <c r="PRQ35" s="128"/>
      <c r="PRR35" s="128"/>
      <c r="PRS35" s="128"/>
      <c r="PRT35" s="128"/>
      <c r="PRU35" s="128"/>
      <c r="PRV35" s="128"/>
      <c r="PRW35" s="128"/>
      <c r="PRX35" s="128"/>
      <c r="PRY35" s="128"/>
      <c r="PRZ35" s="128"/>
      <c r="PSA35" s="128"/>
      <c r="PSB35" s="128"/>
      <c r="PSC35" s="128"/>
      <c r="PSD35" s="128"/>
      <c r="PSE35" s="128"/>
      <c r="PSF35" s="128"/>
      <c r="PSG35" s="128"/>
      <c r="PSH35" s="128"/>
      <c r="PSI35" s="128"/>
      <c r="PSJ35" s="128"/>
      <c r="PSK35" s="128"/>
      <c r="PSL35" s="128"/>
      <c r="PSM35" s="128"/>
      <c r="PSN35" s="128"/>
      <c r="PSO35" s="128"/>
      <c r="PSP35" s="128"/>
      <c r="PSQ35" s="128"/>
      <c r="PSR35" s="128"/>
      <c r="PSS35" s="128"/>
      <c r="PST35" s="128"/>
      <c r="PSU35" s="128"/>
      <c r="PSV35" s="128"/>
      <c r="PSW35" s="128"/>
      <c r="PSX35" s="128"/>
      <c r="PSY35" s="128"/>
      <c r="PSZ35" s="128"/>
      <c r="PTA35" s="128"/>
      <c r="PTB35" s="128"/>
      <c r="PTC35" s="128"/>
      <c r="PTD35" s="128"/>
      <c r="PTE35" s="128"/>
      <c r="PTF35" s="128"/>
      <c r="PTG35" s="128"/>
      <c r="PTH35" s="128"/>
      <c r="PTI35" s="128"/>
      <c r="PTJ35" s="128"/>
      <c r="PTK35" s="128"/>
      <c r="PTL35" s="128"/>
      <c r="PTM35" s="128"/>
      <c r="PTN35" s="128"/>
      <c r="PTO35" s="128"/>
      <c r="PTP35" s="128"/>
      <c r="PTQ35" s="128"/>
      <c r="PTR35" s="128"/>
      <c r="PTS35" s="128"/>
      <c r="PTT35" s="128"/>
      <c r="PTU35" s="128"/>
      <c r="PTV35" s="128"/>
      <c r="PTW35" s="128"/>
      <c r="PTX35" s="128"/>
      <c r="PTY35" s="128"/>
      <c r="PTZ35" s="128"/>
      <c r="PUA35" s="128"/>
      <c r="PUB35" s="128"/>
      <c r="PUC35" s="128"/>
      <c r="PUD35" s="128"/>
      <c r="PUE35" s="128"/>
      <c r="PUF35" s="128"/>
      <c r="PUG35" s="128"/>
      <c r="PUH35" s="128"/>
      <c r="PUI35" s="128"/>
      <c r="PUJ35" s="128"/>
      <c r="PUK35" s="128"/>
      <c r="PUL35" s="128"/>
      <c r="PUM35" s="128"/>
      <c r="PUN35" s="128"/>
      <c r="PUO35" s="128"/>
      <c r="PUP35" s="128"/>
      <c r="PUQ35" s="128"/>
      <c r="PUR35" s="128"/>
      <c r="PUS35" s="128"/>
      <c r="PUT35" s="128"/>
      <c r="PUU35" s="128"/>
      <c r="PUV35" s="128"/>
      <c r="PUW35" s="128"/>
      <c r="PUX35" s="128"/>
      <c r="PUY35" s="128"/>
      <c r="PUZ35" s="128"/>
      <c r="PVA35" s="128"/>
      <c r="PVB35" s="128"/>
      <c r="PVC35" s="128"/>
      <c r="PVD35" s="128"/>
      <c r="PVE35" s="128"/>
      <c r="PVF35" s="128"/>
      <c r="PVG35" s="128"/>
      <c r="PVH35" s="128"/>
      <c r="PVI35" s="128"/>
      <c r="PVJ35" s="128"/>
      <c r="PVK35" s="128"/>
      <c r="PVL35" s="128"/>
      <c r="PVM35" s="128"/>
      <c r="PVN35" s="128"/>
      <c r="PVO35" s="128"/>
      <c r="PVP35" s="128"/>
      <c r="PVQ35" s="128"/>
      <c r="PVR35" s="128"/>
      <c r="PVS35" s="128"/>
      <c r="PVT35" s="128"/>
      <c r="PVU35" s="128"/>
      <c r="PVV35" s="128"/>
      <c r="PVW35" s="128"/>
      <c r="PVX35" s="128"/>
      <c r="PVY35" s="128"/>
      <c r="PVZ35" s="128"/>
      <c r="PWA35" s="128"/>
      <c r="PWB35" s="128"/>
      <c r="PWC35" s="128"/>
      <c r="PWD35" s="128"/>
      <c r="PWE35" s="128"/>
      <c r="PWF35" s="128"/>
      <c r="PWG35" s="128"/>
      <c r="PWH35" s="128"/>
      <c r="PWI35" s="128"/>
      <c r="PWJ35" s="128"/>
      <c r="PWK35" s="128"/>
      <c r="PWL35" s="128"/>
      <c r="PWM35" s="128"/>
      <c r="PWN35" s="128"/>
      <c r="PWO35" s="128"/>
      <c r="PWP35" s="128"/>
      <c r="PWQ35" s="128"/>
      <c r="PWR35" s="128"/>
      <c r="PWS35" s="128"/>
      <c r="PWT35" s="128"/>
      <c r="PWU35" s="128"/>
      <c r="PWV35" s="128"/>
      <c r="PWW35" s="128"/>
      <c r="PWX35" s="128"/>
      <c r="PWY35" s="128"/>
      <c r="PWZ35" s="128"/>
      <c r="PXA35" s="128"/>
      <c r="PXB35" s="128"/>
      <c r="PXC35" s="128"/>
      <c r="PXD35" s="128"/>
      <c r="PXE35" s="128"/>
      <c r="PXF35" s="128"/>
      <c r="PXG35" s="128"/>
      <c r="PXH35" s="128"/>
      <c r="PXI35" s="128"/>
      <c r="PXJ35" s="128"/>
      <c r="PXK35" s="128"/>
      <c r="PXL35" s="128"/>
      <c r="PXM35" s="128"/>
      <c r="PXN35" s="128"/>
      <c r="PXO35" s="128"/>
      <c r="PXP35" s="128"/>
      <c r="PXQ35" s="128"/>
      <c r="PXR35" s="128"/>
      <c r="PXS35" s="128"/>
      <c r="PXT35" s="128"/>
      <c r="PXU35" s="128"/>
      <c r="PXV35" s="128"/>
      <c r="PXW35" s="128"/>
      <c r="PXX35" s="128"/>
      <c r="PXY35" s="128"/>
      <c r="PXZ35" s="128"/>
      <c r="PYA35" s="128"/>
      <c r="PYB35" s="128"/>
      <c r="PYC35" s="128"/>
      <c r="PYD35" s="128"/>
      <c r="PYE35" s="128"/>
      <c r="PYF35" s="128"/>
      <c r="PYG35" s="128"/>
      <c r="PYH35" s="128"/>
      <c r="PYI35" s="128"/>
      <c r="PYJ35" s="128"/>
      <c r="PYK35" s="128"/>
      <c r="PYL35" s="128"/>
      <c r="PYM35" s="128"/>
      <c r="PYN35" s="128"/>
      <c r="PYO35" s="128"/>
      <c r="PYP35" s="128"/>
      <c r="PYQ35" s="128"/>
      <c r="PYR35" s="128"/>
      <c r="PYS35" s="128"/>
      <c r="PYT35" s="128"/>
      <c r="PYU35" s="128"/>
      <c r="PYV35" s="128"/>
      <c r="PYW35" s="128"/>
      <c r="PYX35" s="128"/>
      <c r="PYY35" s="128"/>
      <c r="PYZ35" s="128"/>
      <c r="PZA35" s="128"/>
      <c r="PZB35" s="128"/>
      <c r="PZC35" s="128"/>
      <c r="PZD35" s="128"/>
      <c r="PZE35" s="128"/>
      <c r="PZF35" s="128"/>
      <c r="PZG35" s="128"/>
      <c r="PZH35" s="128"/>
      <c r="PZI35" s="128"/>
      <c r="PZJ35" s="128"/>
      <c r="PZK35" s="128"/>
      <c r="PZL35" s="128"/>
      <c r="PZM35" s="128"/>
      <c r="PZN35" s="128"/>
      <c r="PZO35" s="128"/>
      <c r="PZP35" s="128"/>
      <c r="PZQ35" s="128"/>
      <c r="PZR35" s="128"/>
      <c r="PZS35" s="128"/>
      <c r="PZT35" s="128"/>
      <c r="PZU35" s="128"/>
      <c r="PZV35" s="128"/>
      <c r="PZW35" s="128"/>
      <c r="PZX35" s="128"/>
      <c r="PZY35" s="128"/>
      <c r="PZZ35" s="128"/>
      <c r="QAA35" s="128"/>
      <c r="QAB35" s="128"/>
      <c r="QAC35" s="128"/>
      <c r="QAD35" s="128"/>
      <c r="QAE35" s="128"/>
      <c r="QAF35" s="128"/>
      <c r="QAG35" s="128"/>
      <c r="QAH35" s="128"/>
      <c r="QAI35" s="128"/>
      <c r="QAJ35" s="128"/>
      <c r="QAK35" s="128"/>
      <c r="QAL35" s="128"/>
      <c r="QAM35" s="128"/>
      <c r="QAN35" s="128"/>
      <c r="QAO35" s="128"/>
      <c r="QAP35" s="128"/>
      <c r="QAQ35" s="128"/>
      <c r="QAR35" s="128"/>
      <c r="QAS35" s="128"/>
      <c r="QAT35" s="128"/>
      <c r="QAU35" s="128"/>
      <c r="QAV35" s="128"/>
      <c r="QAW35" s="128"/>
      <c r="QAX35" s="128"/>
      <c r="QAY35" s="128"/>
      <c r="QAZ35" s="128"/>
      <c r="QBA35" s="128"/>
      <c r="QBB35" s="128"/>
      <c r="QBC35" s="128"/>
      <c r="QBD35" s="128"/>
      <c r="QBE35" s="128"/>
      <c r="QBF35" s="128"/>
      <c r="QBG35" s="128"/>
      <c r="QBH35" s="128"/>
      <c r="QBI35" s="128"/>
      <c r="QBJ35" s="128"/>
      <c r="QBK35" s="128"/>
      <c r="QBL35" s="128"/>
      <c r="QBM35" s="128"/>
      <c r="QBN35" s="128"/>
      <c r="QBO35" s="128"/>
      <c r="QBP35" s="128"/>
      <c r="QBQ35" s="128"/>
      <c r="QBR35" s="128"/>
      <c r="QBS35" s="128"/>
      <c r="QBT35" s="128"/>
      <c r="QBU35" s="128"/>
      <c r="QBV35" s="128"/>
      <c r="QBW35" s="128"/>
      <c r="QBX35" s="128"/>
      <c r="QBY35" s="128"/>
      <c r="QBZ35" s="128"/>
      <c r="QCA35" s="128"/>
      <c r="QCB35" s="128"/>
      <c r="QCC35" s="128"/>
      <c r="QCD35" s="128"/>
      <c r="QCE35" s="128"/>
      <c r="QCF35" s="128"/>
      <c r="QCG35" s="128"/>
      <c r="QCH35" s="128"/>
      <c r="QCI35" s="128"/>
      <c r="QCJ35" s="128"/>
      <c r="QCK35" s="128"/>
      <c r="QCL35" s="128"/>
      <c r="QCM35" s="128"/>
      <c r="QCN35" s="128"/>
      <c r="QCO35" s="128"/>
      <c r="QCP35" s="128"/>
      <c r="QCQ35" s="128"/>
      <c r="QCR35" s="128"/>
      <c r="QCS35" s="128"/>
      <c r="QCT35" s="128"/>
      <c r="QCU35" s="128"/>
      <c r="QCV35" s="128"/>
      <c r="QCW35" s="128"/>
      <c r="QCX35" s="128"/>
      <c r="QCY35" s="128"/>
      <c r="QCZ35" s="128"/>
      <c r="QDA35" s="128"/>
      <c r="QDB35" s="128"/>
      <c r="QDC35" s="128"/>
      <c r="QDD35" s="128"/>
      <c r="QDE35" s="128"/>
      <c r="QDF35" s="128"/>
      <c r="QDG35" s="128"/>
      <c r="QDH35" s="128"/>
      <c r="QDI35" s="128"/>
      <c r="QDJ35" s="128"/>
      <c r="QDK35" s="128"/>
      <c r="QDL35" s="128"/>
      <c r="QDM35" s="128"/>
      <c r="QDN35" s="128"/>
      <c r="QDO35" s="128"/>
      <c r="QDP35" s="128"/>
      <c r="QDQ35" s="128"/>
      <c r="QDR35" s="128"/>
      <c r="QDS35" s="128"/>
      <c r="QDT35" s="128"/>
      <c r="QDU35" s="128"/>
      <c r="QDV35" s="128"/>
      <c r="QDW35" s="128"/>
      <c r="QDX35" s="128"/>
      <c r="QDY35" s="128"/>
      <c r="QDZ35" s="128"/>
      <c r="QEA35" s="128"/>
      <c r="QEB35" s="128"/>
      <c r="QEC35" s="128"/>
      <c r="QED35" s="128"/>
      <c r="QEE35" s="128"/>
      <c r="QEF35" s="128"/>
      <c r="QEG35" s="128"/>
      <c r="QEH35" s="128"/>
      <c r="QEI35" s="128"/>
      <c r="QEJ35" s="128"/>
      <c r="QEK35" s="128"/>
      <c r="QEL35" s="128"/>
      <c r="QEM35" s="128"/>
      <c r="QEN35" s="128"/>
      <c r="QEO35" s="128"/>
      <c r="QEP35" s="128"/>
      <c r="QEQ35" s="128"/>
      <c r="QER35" s="128"/>
      <c r="QES35" s="128"/>
      <c r="QET35" s="128"/>
      <c r="QEU35" s="128"/>
      <c r="QEV35" s="128"/>
      <c r="QEW35" s="128"/>
      <c r="QEX35" s="128"/>
      <c r="QEY35" s="128"/>
      <c r="QEZ35" s="128"/>
      <c r="QFA35" s="128"/>
      <c r="QFB35" s="128"/>
      <c r="QFC35" s="128"/>
      <c r="QFD35" s="128"/>
      <c r="QFE35" s="128"/>
      <c r="QFF35" s="128"/>
      <c r="QFG35" s="128"/>
      <c r="QFH35" s="128"/>
      <c r="QFI35" s="128"/>
      <c r="QFJ35" s="128"/>
      <c r="QFK35" s="128"/>
      <c r="QFL35" s="128"/>
      <c r="QFM35" s="128"/>
      <c r="QFN35" s="128"/>
      <c r="QFO35" s="128"/>
      <c r="QFP35" s="128"/>
      <c r="QFQ35" s="128"/>
      <c r="QFR35" s="128"/>
      <c r="QFS35" s="128"/>
      <c r="QFT35" s="128"/>
      <c r="QFU35" s="128"/>
      <c r="QFV35" s="128"/>
      <c r="QFW35" s="128"/>
      <c r="QFX35" s="128"/>
      <c r="QFY35" s="128"/>
      <c r="QFZ35" s="128"/>
      <c r="QGA35" s="128"/>
      <c r="QGB35" s="128"/>
      <c r="QGC35" s="128"/>
      <c r="QGD35" s="128"/>
      <c r="QGE35" s="128"/>
      <c r="QGF35" s="128"/>
      <c r="QGG35" s="128"/>
      <c r="QGH35" s="128"/>
      <c r="QGI35" s="128"/>
      <c r="QGJ35" s="128"/>
      <c r="QGK35" s="128"/>
      <c r="QGL35" s="128"/>
      <c r="QGM35" s="128"/>
      <c r="QGN35" s="128"/>
      <c r="QGO35" s="128"/>
      <c r="QGP35" s="128"/>
      <c r="QGQ35" s="128"/>
      <c r="QGR35" s="128"/>
      <c r="QGS35" s="128"/>
      <c r="QGT35" s="128"/>
      <c r="QGU35" s="128"/>
      <c r="QGV35" s="128"/>
      <c r="QGW35" s="128"/>
      <c r="QGX35" s="128"/>
      <c r="QGY35" s="128"/>
      <c r="QGZ35" s="128"/>
      <c r="QHA35" s="128"/>
      <c r="QHB35" s="128"/>
      <c r="QHC35" s="128"/>
      <c r="QHD35" s="128"/>
      <c r="QHE35" s="128"/>
      <c r="QHF35" s="128"/>
      <c r="QHG35" s="128"/>
      <c r="QHH35" s="128"/>
      <c r="QHI35" s="128"/>
      <c r="QHJ35" s="128"/>
      <c r="QHK35" s="128"/>
      <c r="QHL35" s="128"/>
      <c r="QHM35" s="128"/>
      <c r="QHN35" s="128"/>
      <c r="QHO35" s="128"/>
      <c r="QHP35" s="128"/>
      <c r="QHQ35" s="128"/>
      <c r="QHR35" s="128"/>
      <c r="QHS35" s="128"/>
      <c r="QHT35" s="128"/>
      <c r="QHU35" s="128"/>
      <c r="QHV35" s="128"/>
      <c r="QHW35" s="128"/>
      <c r="QHX35" s="128"/>
      <c r="QHY35" s="128"/>
      <c r="QHZ35" s="128"/>
      <c r="QIA35" s="128"/>
      <c r="QIB35" s="128"/>
      <c r="QIC35" s="128"/>
      <c r="QID35" s="128"/>
      <c r="QIE35" s="128"/>
      <c r="QIF35" s="128"/>
      <c r="QIG35" s="128"/>
      <c r="QIH35" s="128"/>
      <c r="QII35" s="128"/>
      <c r="QIJ35" s="128"/>
      <c r="QIK35" s="128"/>
      <c r="QIL35" s="128"/>
      <c r="QIM35" s="128"/>
      <c r="QIN35" s="128"/>
      <c r="QIO35" s="128"/>
      <c r="QIP35" s="128"/>
      <c r="QIQ35" s="128"/>
      <c r="QIR35" s="128"/>
      <c r="QIS35" s="128"/>
      <c r="QIT35" s="128"/>
      <c r="QIU35" s="128"/>
      <c r="QIV35" s="128"/>
      <c r="QIW35" s="128"/>
      <c r="QIX35" s="128"/>
      <c r="QIY35" s="128"/>
      <c r="QIZ35" s="128"/>
      <c r="QJA35" s="128"/>
      <c r="QJB35" s="128"/>
      <c r="QJC35" s="128"/>
      <c r="QJD35" s="128"/>
      <c r="QJE35" s="128"/>
      <c r="QJF35" s="128"/>
      <c r="QJG35" s="128"/>
      <c r="QJH35" s="128"/>
      <c r="QJI35" s="128"/>
      <c r="QJJ35" s="128"/>
      <c r="QJK35" s="128"/>
      <c r="QJL35" s="128"/>
      <c r="QJM35" s="128"/>
      <c r="QJN35" s="128"/>
      <c r="QJO35" s="128"/>
      <c r="QJP35" s="128"/>
      <c r="QJQ35" s="128"/>
      <c r="QJR35" s="128"/>
      <c r="QJS35" s="128"/>
      <c r="QJT35" s="128"/>
      <c r="QJU35" s="128"/>
      <c r="QJV35" s="128"/>
      <c r="QJW35" s="128"/>
      <c r="QJX35" s="128"/>
      <c r="QJY35" s="128"/>
      <c r="QJZ35" s="128"/>
      <c r="QKA35" s="128"/>
      <c r="QKB35" s="128"/>
      <c r="QKC35" s="128"/>
      <c r="QKD35" s="128"/>
      <c r="QKE35" s="128"/>
      <c r="QKF35" s="128"/>
      <c r="QKG35" s="128"/>
      <c r="QKH35" s="128"/>
      <c r="QKI35" s="128"/>
      <c r="QKJ35" s="128"/>
      <c r="QKK35" s="128"/>
      <c r="QKL35" s="128"/>
      <c r="QKM35" s="128"/>
      <c r="QKN35" s="128"/>
      <c r="QKO35" s="128"/>
      <c r="QKP35" s="128"/>
      <c r="QKQ35" s="128"/>
      <c r="QKR35" s="128"/>
      <c r="QKS35" s="128"/>
      <c r="QKT35" s="128"/>
      <c r="QKU35" s="128"/>
      <c r="QKV35" s="128"/>
      <c r="QKW35" s="128"/>
      <c r="QKX35" s="128"/>
      <c r="QKY35" s="128"/>
      <c r="QKZ35" s="128"/>
      <c r="QLA35" s="128"/>
      <c r="QLB35" s="128"/>
      <c r="QLC35" s="128"/>
      <c r="QLD35" s="128"/>
      <c r="QLE35" s="128"/>
      <c r="QLF35" s="128"/>
      <c r="QLG35" s="128"/>
      <c r="QLH35" s="128"/>
      <c r="QLI35" s="128"/>
      <c r="QLJ35" s="128"/>
      <c r="QLK35" s="128"/>
      <c r="QLL35" s="128"/>
      <c r="QLM35" s="128"/>
      <c r="QLN35" s="128"/>
      <c r="QLO35" s="128"/>
      <c r="QLP35" s="128"/>
      <c r="QLQ35" s="128"/>
      <c r="QLR35" s="128"/>
      <c r="QLS35" s="128"/>
      <c r="QLT35" s="128"/>
      <c r="QLU35" s="128"/>
      <c r="QLV35" s="128"/>
      <c r="QLW35" s="128"/>
      <c r="QLX35" s="128"/>
      <c r="QLY35" s="128"/>
      <c r="QLZ35" s="128"/>
      <c r="QMA35" s="128"/>
      <c r="QMB35" s="128"/>
      <c r="QMC35" s="128"/>
      <c r="QMD35" s="128"/>
      <c r="QME35" s="128"/>
      <c r="QMF35" s="128"/>
      <c r="QMG35" s="128"/>
      <c r="QMH35" s="128"/>
      <c r="QMI35" s="128"/>
      <c r="QMJ35" s="128"/>
      <c r="QMK35" s="128"/>
      <c r="QML35" s="128"/>
      <c r="QMM35" s="128"/>
      <c r="QMN35" s="128"/>
      <c r="QMO35" s="128"/>
      <c r="QMP35" s="128"/>
      <c r="QMQ35" s="128"/>
      <c r="QMR35" s="128"/>
      <c r="QMS35" s="128"/>
      <c r="QMT35" s="128"/>
      <c r="QMU35" s="128"/>
      <c r="QMV35" s="128"/>
      <c r="QMW35" s="128"/>
      <c r="QMX35" s="128"/>
      <c r="QMY35" s="128"/>
      <c r="QMZ35" s="128"/>
      <c r="QNA35" s="128"/>
      <c r="QNB35" s="128"/>
      <c r="QNC35" s="128"/>
      <c r="QND35" s="128"/>
      <c r="QNE35" s="128"/>
      <c r="QNF35" s="128"/>
      <c r="QNG35" s="128"/>
      <c r="QNH35" s="128"/>
      <c r="QNI35" s="128"/>
      <c r="QNJ35" s="128"/>
      <c r="QNK35" s="128"/>
      <c r="QNL35" s="128"/>
      <c r="QNM35" s="128"/>
      <c r="QNN35" s="128"/>
      <c r="QNO35" s="128"/>
      <c r="QNP35" s="128"/>
      <c r="QNQ35" s="128"/>
      <c r="QNR35" s="128"/>
      <c r="QNS35" s="128"/>
      <c r="QNT35" s="128"/>
      <c r="QNU35" s="128"/>
      <c r="QNV35" s="128"/>
      <c r="QNW35" s="128"/>
      <c r="QNX35" s="128"/>
      <c r="QNY35" s="128"/>
      <c r="QNZ35" s="128"/>
      <c r="QOA35" s="128"/>
      <c r="QOB35" s="128"/>
      <c r="QOC35" s="128"/>
      <c r="QOD35" s="128"/>
      <c r="QOE35" s="128"/>
      <c r="QOF35" s="128"/>
      <c r="QOG35" s="128"/>
      <c r="QOH35" s="128"/>
      <c r="QOI35" s="128"/>
      <c r="QOJ35" s="128"/>
      <c r="QOK35" s="128"/>
      <c r="QOL35" s="128"/>
      <c r="QOM35" s="128"/>
      <c r="QON35" s="128"/>
      <c r="QOO35" s="128"/>
      <c r="QOP35" s="128"/>
      <c r="QOQ35" s="128"/>
      <c r="QOR35" s="128"/>
      <c r="QOS35" s="128"/>
      <c r="QOT35" s="128"/>
      <c r="QOU35" s="128"/>
      <c r="QOV35" s="128"/>
      <c r="QOW35" s="128"/>
      <c r="QOX35" s="128"/>
      <c r="QOY35" s="128"/>
      <c r="QOZ35" s="128"/>
      <c r="QPA35" s="128"/>
      <c r="QPB35" s="128"/>
      <c r="QPC35" s="128"/>
      <c r="QPD35" s="128"/>
      <c r="QPE35" s="128"/>
      <c r="QPF35" s="128"/>
      <c r="QPG35" s="128"/>
      <c r="QPH35" s="128"/>
      <c r="QPI35" s="128"/>
      <c r="QPJ35" s="128"/>
      <c r="QPK35" s="128"/>
      <c r="QPL35" s="128"/>
      <c r="QPM35" s="128"/>
      <c r="QPN35" s="128"/>
      <c r="QPO35" s="128"/>
      <c r="QPP35" s="128"/>
      <c r="QPQ35" s="128"/>
      <c r="QPR35" s="128"/>
      <c r="QPS35" s="128"/>
      <c r="QPT35" s="128"/>
      <c r="QPU35" s="128"/>
      <c r="QPV35" s="128"/>
      <c r="QPW35" s="128"/>
      <c r="QPX35" s="128"/>
      <c r="QPY35" s="128"/>
      <c r="QPZ35" s="128"/>
      <c r="QQA35" s="128"/>
      <c r="QQB35" s="128"/>
      <c r="QQC35" s="128"/>
      <c r="QQD35" s="128"/>
      <c r="QQE35" s="128"/>
      <c r="QQF35" s="128"/>
      <c r="QQG35" s="128"/>
      <c r="QQH35" s="128"/>
      <c r="QQI35" s="128"/>
      <c r="QQJ35" s="128"/>
      <c r="QQK35" s="128"/>
      <c r="QQL35" s="128"/>
      <c r="QQM35" s="128"/>
      <c r="QQN35" s="128"/>
      <c r="QQO35" s="128"/>
      <c r="QQP35" s="128"/>
      <c r="QQQ35" s="128"/>
      <c r="QQR35" s="128"/>
      <c r="QQS35" s="128"/>
      <c r="QQT35" s="128"/>
      <c r="QQU35" s="128"/>
      <c r="QQV35" s="128"/>
      <c r="QQW35" s="128"/>
      <c r="QQX35" s="128"/>
      <c r="QQY35" s="128"/>
      <c r="QQZ35" s="128"/>
      <c r="QRA35" s="128"/>
      <c r="QRB35" s="128"/>
      <c r="QRC35" s="128"/>
      <c r="QRD35" s="128"/>
      <c r="QRE35" s="128"/>
      <c r="QRF35" s="128"/>
      <c r="QRG35" s="128"/>
      <c r="QRH35" s="128"/>
      <c r="QRI35" s="128"/>
      <c r="QRJ35" s="128"/>
      <c r="QRK35" s="128"/>
      <c r="QRL35" s="128"/>
      <c r="QRM35" s="128"/>
      <c r="QRN35" s="128"/>
      <c r="QRO35" s="128"/>
      <c r="QRP35" s="128"/>
      <c r="QRQ35" s="128"/>
      <c r="QRR35" s="128"/>
      <c r="QRS35" s="128"/>
      <c r="QRT35" s="128"/>
      <c r="QRU35" s="128"/>
      <c r="QRV35" s="128"/>
      <c r="QRW35" s="128"/>
      <c r="QRX35" s="128"/>
      <c r="QRY35" s="128"/>
      <c r="QRZ35" s="128"/>
      <c r="QSA35" s="128"/>
      <c r="QSB35" s="128"/>
      <c r="QSC35" s="128"/>
      <c r="QSD35" s="128"/>
      <c r="QSE35" s="128"/>
      <c r="QSF35" s="128"/>
      <c r="QSG35" s="128"/>
      <c r="QSH35" s="128"/>
      <c r="QSI35" s="128"/>
      <c r="QSJ35" s="128"/>
      <c r="QSK35" s="128"/>
      <c r="QSL35" s="128"/>
      <c r="QSM35" s="128"/>
      <c r="QSN35" s="128"/>
      <c r="QSO35" s="128"/>
      <c r="QSP35" s="128"/>
      <c r="QSQ35" s="128"/>
      <c r="QSR35" s="128"/>
      <c r="QSS35" s="128"/>
      <c r="QST35" s="128"/>
      <c r="QSU35" s="128"/>
      <c r="QSV35" s="128"/>
      <c r="QSW35" s="128"/>
      <c r="QSX35" s="128"/>
      <c r="QSY35" s="128"/>
      <c r="QSZ35" s="128"/>
      <c r="QTA35" s="128"/>
      <c r="QTB35" s="128"/>
      <c r="QTC35" s="128"/>
      <c r="QTD35" s="128"/>
      <c r="QTE35" s="128"/>
      <c r="QTF35" s="128"/>
      <c r="QTG35" s="128"/>
      <c r="QTH35" s="128"/>
      <c r="QTI35" s="128"/>
      <c r="QTJ35" s="128"/>
      <c r="QTK35" s="128"/>
      <c r="QTL35" s="128"/>
      <c r="QTM35" s="128"/>
      <c r="QTN35" s="128"/>
      <c r="QTO35" s="128"/>
      <c r="QTP35" s="128"/>
      <c r="QTQ35" s="128"/>
      <c r="QTR35" s="128"/>
      <c r="QTS35" s="128"/>
      <c r="QTT35" s="128"/>
      <c r="QTU35" s="128"/>
      <c r="QTV35" s="128"/>
      <c r="QTW35" s="128"/>
      <c r="QTX35" s="128"/>
      <c r="QTY35" s="128"/>
      <c r="QTZ35" s="128"/>
      <c r="QUA35" s="128"/>
      <c r="QUB35" s="128"/>
      <c r="QUC35" s="128"/>
      <c r="QUD35" s="128"/>
      <c r="QUE35" s="128"/>
      <c r="QUF35" s="128"/>
      <c r="QUG35" s="128"/>
      <c r="QUH35" s="128"/>
      <c r="QUI35" s="128"/>
      <c r="QUJ35" s="128"/>
      <c r="QUK35" s="128"/>
      <c r="QUL35" s="128"/>
      <c r="QUM35" s="128"/>
      <c r="QUN35" s="128"/>
      <c r="QUO35" s="128"/>
      <c r="QUP35" s="128"/>
      <c r="QUQ35" s="128"/>
      <c r="QUR35" s="128"/>
      <c r="QUS35" s="128"/>
      <c r="QUT35" s="128"/>
      <c r="QUU35" s="128"/>
      <c r="QUV35" s="128"/>
      <c r="QUW35" s="128"/>
      <c r="QUX35" s="128"/>
      <c r="QUY35" s="128"/>
      <c r="QUZ35" s="128"/>
      <c r="QVA35" s="128"/>
      <c r="QVB35" s="128"/>
      <c r="QVC35" s="128"/>
      <c r="QVD35" s="128"/>
      <c r="QVE35" s="128"/>
      <c r="QVF35" s="128"/>
      <c r="QVG35" s="128"/>
      <c r="QVH35" s="128"/>
      <c r="QVI35" s="128"/>
      <c r="QVJ35" s="128"/>
      <c r="QVK35" s="128"/>
      <c r="QVL35" s="128"/>
      <c r="QVM35" s="128"/>
      <c r="QVN35" s="128"/>
      <c r="QVO35" s="128"/>
      <c r="QVP35" s="128"/>
      <c r="QVQ35" s="128"/>
      <c r="QVR35" s="128"/>
      <c r="QVS35" s="128"/>
      <c r="QVT35" s="128"/>
      <c r="QVU35" s="128"/>
      <c r="QVV35" s="128"/>
      <c r="QVW35" s="128"/>
      <c r="QVX35" s="128"/>
      <c r="QVY35" s="128"/>
      <c r="QVZ35" s="128"/>
      <c r="QWA35" s="128"/>
      <c r="QWB35" s="128"/>
      <c r="QWC35" s="128"/>
      <c r="QWD35" s="128"/>
      <c r="QWE35" s="128"/>
      <c r="QWF35" s="128"/>
      <c r="QWG35" s="128"/>
      <c r="QWH35" s="128"/>
      <c r="QWI35" s="128"/>
      <c r="QWJ35" s="128"/>
      <c r="QWK35" s="128"/>
      <c r="QWL35" s="128"/>
      <c r="QWM35" s="128"/>
      <c r="QWN35" s="128"/>
      <c r="QWO35" s="128"/>
      <c r="QWP35" s="128"/>
      <c r="QWQ35" s="128"/>
      <c r="QWR35" s="128"/>
      <c r="QWS35" s="128"/>
      <c r="QWT35" s="128"/>
      <c r="QWU35" s="128"/>
      <c r="QWV35" s="128"/>
      <c r="QWW35" s="128"/>
      <c r="QWX35" s="128"/>
      <c r="QWY35" s="128"/>
      <c r="QWZ35" s="128"/>
      <c r="QXA35" s="128"/>
      <c r="QXB35" s="128"/>
      <c r="QXC35" s="128"/>
      <c r="QXD35" s="128"/>
      <c r="QXE35" s="128"/>
      <c r="QXF35" s="128"/>
      <c r="QXG35" s="128"/>
      <c r="QXH35" s="128"/>
      <c r="QXI35" s="128"/>
      <c r="QXJ35" s="128"/>
      <c r="QXK35" s="128"/>
      <c r="QXL35" s="128"/>
      <c r="QXM35" s="128"/>
      <c r="QXN35" s="128"/>
      <c r="QXO35" s="128"/>
      <c r="QXP35" s="128"/>
      <c r="QXQ35" s="128"/>
      <c r="QXR35" s="128"/>
      <c r="QXS35" s="128"/>
      <c r="QXT35" s="128"/>
      <c r="QXU35" s="128"/>
      <c r="QXV35" s="128"/>
      <c r="QXW35" s="128"/>
      <c r="QXX35" s="128"/>
      <c r="QXY35" s="128"/>
      <c r="QXZ35" s="128"/>
      <c r="QYA35" s="128"/>
      <c r="QYB35" s="128"/>
      <c r="QYC35" s="128"/>
      <c r="QYD35" s="128"/>
      <c r="QYE35" s="128"/>
      <c r="QYF35" s="128"/>
      <c r="QYG35" s="128"/>
      <c r="QYH35" s="128"/>
      <c r="QYI35" s="128"/>
      <c r="QYJ35" s="128"/>
      <c r="QYK35" s="128"/>
      <c r="QYL35" s="128"/>
      <c r="QYM35" s="128"/>
      <c r="QYN35" s="128"/>
      <c r="QYO35" s="128"/>
      <c r="QYP35" s="128"/>
      <c r="QYQ35" s="128"/>
      <c r="QYR35" s="128"/>
      <c r="QYS35" s="128"/>
      <c r="QYT35" s="128"/>
      <c r="QYU35" s="128"/>
      <c r="QYV35" s="128"/>
      <c r="QYW35" s="128"/>
      <c r="QYX35" s="128"/>
      <c r="QYY35" s="128"/>
      <c r="QYZ35" s="128"/>
      <c r="QZA35" s="128"/>
      <c r="QZB35" s="128"/>
      <c r="QZC35" s="128"/>
      <c r="QZD35" s="128"/>
      <c r="QZE35" s="128"/>
      <c r="QZF35" s="128"/>
      <c r="QZG35" s="128"/>
      <c r="QZH35" s="128"/>
      <c r="QZI35" s="128"/>
      <c r="QZJ35" s="128"/>
      <c r="QZK35" s="128"/>
      <c r="QZL35" s="128"/>
      <c r="QZM35" s="128"/>
      <c r="QZN35" s="128"/>
      <c r="QZO35" s="128"/>
      <c r="QZP35" s="128"/>
      <c r="QZQ35" s="128"/>
      <c r="QZR35" s="128"/>
      <c r="QZS35" s="128"/>
      <c r="QZT35" s="128"/>
      <c r="QZU35" s="128"/>
      <c r="QZV35" s="128"/>
      <c r="QZW35" s="128"/>
      <c r="QZX35" s="128"/>
      <c r="QZY35" s="128"/>
      <c r="QZZ35" s="128"/>
      <c r="RAA35" s="128"/>
      <c r="RAB35" s="128"/>
      <c r="RAC35" s="128"/>
      <c r="RAD35" s="128"/>
      <c r="RAE35" s="128"/>
      <c r="RAF35" s="128"/>
      <c r="RAG35" s="128"/>
      <c r="RAH35" s="128"/>
      <c r="RAI35" s="128"/>
      <c r="RAJ35" s="128"/>
      <c r="RAK35" s="128"/>
      <c r="RAL35" s="128"/>
      <c r="RAM35" s="128"/>
      <c r="RAN35" s="128"/>
      <c r="RAO35" s="128"/>
      <c r="RAP35" s="128"/>
      <c r="RAQ35" s="128"/>
      <c r="RAR35" s="128"/>
      <c r="RAS35" s="128"/>
      <c r="RAT35" s="128"/>
      <c r="RAU35" s="128"/>
      <c r="RAV35" s="128"/>
      <c r="RAW35" s="128"/>
      <c r="RAX35" s="128"/>
      <c r="RAY35" s="128"/>
      <c r="RAZ35" s="128"/>
      <c r="RBA35" s="128"/>
      <c r="RBB35" s="128"/>
      <c r="RBC35" s="128"/>
      <c r="RBD35" s="128"/>
      <c r="RBE35" s="128"/>
      <c r="RBF35" s="128"/>
      <c r="RBG35" s="128"/>
      <c r="RBH35" s="128"/>
      <c r="RBI35" s="128"/>
      <c r="RBJ35" s="128"/>
      <c r="RBK35" s="128"/>
      <c r="RBL35" s="128"/>
      <c r="RBM35" s="128"/>
      <c r="RBN35" s="128"/>
      <c r="RBO35" s="128"/>
      <c r="RBP35" s="128"/>
      <c r="RBQ35" s="128"/>
      <c r="RBR35" s="128"/>
      <c r="RBS35" s="128"/>
      <c r="RBT35" s="128"/>
      <c r="RBU35" s="128"/>
      <c r="RBV35" s="128"/>
      <c r="RBW35" s="128"/>
      <c r="RBX35" s="128"/>
      <c r="RBY35" s="128"/>
      <c r="RBZ35" s="128"/>
      <c r="RCA35" s="128"/>
      <c r="RCB35" s="128"/>
      <c r="RCC35" s="128"/>
      <c r="RCD35" s="128"/>
      <c r="RCE35" s="128"/>
      <c r="RCF35" s="128"/>
      <c r="RCG35" s="128"/>
      <c r="RCH35" s="128"/>
      <c r="RCI35" s="128"/>
      <c r="RCJ35" s="128"/>
      <c r="RCK35" s="128"/>
      <c r="RCL35" s="128"/>
      <c r="RCM35" s="128"/>
      <c r="RCN35" s="128"/>
      <c r="RCO35" s="128"/>
      <c r="RCP35" s="128"/>
      <c r="RCQ35" s="128"/>
      <c r="RCR35" s="128"/>
      <c r="RCS35" s="128"/>
      <c r="RCT35" s="128"/>
      <c r="RCU35" s="128"/>
      <c r="RCV35" s="128"/>
      <c r="RCW35" s="128"/>
      <c r="RCX35" s="128"/>
      <c r="RCY35" s="128"/>
      <c r="RCZ35" s="128"/>
      <c r="RDA35" s="128"/>
      <c r="RDB35" s="128"/>
      <c r="RDC35" s="128"/>
      <c r="RDD35" s="128"/>
      <c r="RDE35" s="128"/>
      <c r="RDF35" s="128"/>
      <c r="RDG35" s="128"/>
      <c r="RDH35" s="128"/>
      <c r="RDI35" s="128"/>
      <c r="RDJ35" s="128"/>
      <c r="RDK35" s="128"/>
      <c r="RDL35" s="128"/>
      <c r="RDM35" s="128"/>
      <c r="RDN35" s="128"/>
      <c r="RDO35" s="128"/>
      <c r="RDP35" s="128"/>
      <c r="RDQ35" s="128"/>
      <c r="RDR35" s="128"/>
      <c r="RDS35" s="128"/>
      <c r="RDT35" s="128"/>
      <c r="RDU35" s="128"/>
      <c r="RDV35" s="128"/>
      <c r="RDW35" s="128"/>
      <c r="RDX35" s="128"/>
      <c r="RDY35" s="128"/>
      <c r="RDZ35" s="128"/>
      <c r="REA35" s="128"/>
      <c r="REB35" s="128"/>
      <c r="REC35" s="128"/>
      <c r="RED35" s="128"/>
      <c r="REE35" s="128"/>
      <c r="REF35" s="128"/>
      <c r="REG35" s="128"/>
      <c r="REH35" s="128"/>
      <c r="REI35" s="128"/>
      <c r="REJ35" s="128"/>
      <c r="REK35" s="128"/>
      <c r="REL35" s="128"/>
      <c r="REM35" s="128"/>
      <c r="REN35" s="128"/>
      <c r="REO35" s="128"/>
      <c r="REP35" s="128"/>
      <c r="REQ35" s="128"/>
      <c r="RER35" s="128"/>
      <c r="RES35" s="128"/>
      <c r="RET35" s="128"/>
      <c r="REU35" s="128"/>
      <c r="REV35" s="128"/>
      <c r="REW35" s="128"/>
      <c r="REX35" s="128"/>
      <c r="REY35" s="128"/>
      <c r="REZ35" s="128"/>
      <c r="RFA35" s="128"/>
      <c r="RFB35" s="128"/>
      <c r="RFC35" s="128"/>
      <c r="RFD35" s="128"/>
      <c r="RFE35" s="128"/>
      <c r="RFF35" s="128"/>
      <c r="RFG35" s="128"/>
      <c r="RFH35" s="128"/>
      <c r="RFI35" s="128"/>
      <c r="RFJ35" s="128"/>
      <c r="RFK35" s="128"/>
      <c r="RFL35" s="128"/>
      <c r="RFM35" s="128"/>
      <c r="RFN35" s="128"/>
      <c r="RFO35" s="128"/>
      <c r="RFP35" s="128"/>
      <c r="RFQ35" s="128"/>
      <c r="RFR35" s="128"/>
      <c r="RFS35" s="128"/>
      <c r="RFT35" s="128"/>
      <c r="RFU35" s="128"/>
      <c r="RFV35" s="128"/>
      <c r="RFW35" s="128"/>
      <c r="RFX35" s="128"/>
      <c r="RFY35" s="128"/>
      <c r="RFZ35" s="128"/>
      <c r="RGA35" s="128"/>
      <c r="RGB35" s="128"/>
      <c r="RGC35" s="128"/>
      <c r="RGD35" s="128"/>
      <c r="RGE35" s="128"/>
      <c r="RGF35" s="128"/>
      <c r="RGG35" s="128"/>
      <c r="RGH35" s="128"/>
      <c r="RGI35" s="128"/>
      <c r="RGJ35" s="128"/>
      <c r="RGK35" s="128"/>
      <c r="RGL35" s="128"/>
      <c r="RGM35" s="128"/>
      <c r="RGN35" s="128"/>
      <c r="RGO35" s="128"/>
      <c r="RGP35" s="128"/>
      <c r="RGQ35" s="128"/>
      <c r="RGR35" s="128"/>
      <c r="RGS35" s="128"/>
      <c r="RGT35" s="128"/>
      <c r="RGU35" s="128"/>
      <c r="RGV35" s="128"/>
      <c r="RGW35" s="128"/>
      <c r="RGX35" s="128"/>
      <c r="RGY35" s="128"/>
      <c r="RGZ35" s="128"/>
      <c r="RHA35" s="128"/>
      <c r="RHB35" s="128"/>
      <c r="RHC35" s="128"/>
      <c r="RHD35" s="128"/>
      <c r="RHE35" s="128"/>
      <c r="RHF35" s="128"/>
      <c r="RHG35" s="128"/>
      <c r="RHH35" s="128"/>
      <c r="RHI35" s="128"/>
      <c r="RHJ35" s="128"/>
      <c r="RHK35" s="128"/>
      <c r="RHL35" s="128"/>
      <c r="RHM35" s="128"/>
      <c r="RHN35" s="128"/>
      <c r="RHO35" s="128"/>
      <c r="RHP35" s="128"/>
      <c r="RHQ35" s="128"/>
      <c r="RHR35" s="128"/>
      <c r="RHS35" s="128"/>
      <c r="RHT35" s="128"/>
      <c r="RHU35" s="128"/>
      <c r="RHV35" s="128"/>
      <c r="RHW35" s="128"/>
      <c r="RHX35" s="128"/>
      <c r="RHY35" s="128"/>
      <c r="RHZ35" s="128"/>
      <c r="RIA35" s="128"/>
      <c r="RIB35" s="128"/>
      <c r="RIC35" s="128"/>
      <c r="RID35" s="128"/>
      <c r="RIE35" s="128"/>
      <c r="RIF35" s="128"/>
      <c r="RIG35" s="128"/>
      <c r="RIH35" s="128"/>
      <c r="RII35" s="128"/>
      <c r="RIJ35" s="128"/>
      <c r="RIK35" s="128"/>
      <c r="RIL35" s="128"/>
      <c r="RIM35" s="128"/>
      <c r="RIN35" s="128"/>
      <c r="RIO35" s="128"/>
      <c r="RIP35" s="128"/>
      <c r="RIQ35" s="128"/>
      <c r="RIR35" s="128"/>
      <c r="RIS35" s="128"/>
      <c r="RIT35" s="128"/>
      <c r="RIU35" s="128"/>
      <c r="RIV35" s="128"/>
      <c r="RIW35" s="128"/>
      <c r="RIX35" s="128"/>
      <c r="RIY35" s="128"/>
      <c r="RIZ35" s="128"/>
      <c r="RJA35" s="128"/>
      <c r="RJB35" s="128"/>
      <c r="RJC35" s="128"/>
      <c r="RJD35" s="128"/>
      <c r="RJE35" s="128"/>
      <c r="RJF35" s="128"/>
      <c r="RJG35" s="128"/>
      <c r="RJH35" s="128"/>
      <c r="RJI35" s="128"/>
      <c r="RJJ35" s="128"/>
      <c r="RJK35" s="128"/>
      <c r="RJL35" s="128"/>
      <c r="RJM35" s="128"/>
      <c r="RJN35" s="128"/>
      <c r="RJO35" s="128"/>
      <c r="RJP35" s="128"/>
      <c r="RJQ35" s="128"/>
      <c r="RJR35" s="128"/>
      <c r="RJS35" s="128"/>
      <c r="RJT35" s="128"/>
      <c r="RJU35" s="128"/>
      <c r="RJV35" s="128"/>
      <c r="RJW35" s="128"/>
      <c r="RJX35" s="128"/>
      <c r="RJY35" s="128"/>
      <c r="RJZ35" s="128"/>
      <c r="RKA35" s="128"/>
      <c r="RKB35" s="128"/>
      <c r="RKC35" s="128"/>
      <c r="RKD35" s="128"/>
      <c r="RKE35" s="128"/>
      <c r="RKF35" s="128"/>
      <c r="RKG35" s="128"/>
      <c r="RKH35" s="128"/>
      <c r="RKI35" s="128"/>
      <c r="RKJ35" s="128"/>
      <c r="RKK35" s="128"/>
      <c r="RKL35" s="128"/>
      <c r="RKM35" s="128"/>
      <c r="RKN35" s="128"/>
      <c r="RKO35" s="128"/>
      <c r="RKP35" s="128"/>
      <c r="RKQ35" s="128"/>
      <c r="RKR35" s="128"/>
      <c r="RKS35" s="128"/>
      <c r="RKT35" s="128"/>
      <c r="RKU35" s="128"/>
      <c r="RKV35" s="128"/>
      <c r="RKW35" s="128"/>
      <c r="RKX35" s="128"/>
      <c r="RKY35" s="128"/>
      <c r="RKZ35" s="128"/>
      <c r="RLA35" s="128"/>
      <c r="RLB35" s="128"/>
      <c r="RLC35" s="128"/>
      <c r="RLD35" s="128"/>
      <c r="RLE35" s="128"/>
      <c r="RLF35" s="128"/>
      <c r="RLG35" s="128"/>
      <c r="RLH35" s="128"/>
      <c r="RLI35" s="128"/>
      <c r="RLJ35" s="128"/>
      <c r="RLK35" s="128"/>
      <c r="RLL35" s="128"/>
      <c r="RLM35" s="128"/>
      <c r="RLN35" s="128"/>
      <c r="RLO35" s="128"/>
      <c r="RLP35" s="128"/>
      <c r="RLQ35" s="128"/>
      <c r="RLR35" s="128"/>
      <c r="RLS35" s="128"/>
      <c r="RLT35" s="128"/>
      <c r="RLU35" s="128"/>
      <c r="RLV35" s="128"/>
      <c r="RLW35" s="128"/>
      <c r="RLX35" s="128"/>
      <c r="RLY35" s="128"/>
      <c r="RLZ35" s="128"/>
      <c r="RMA35" s="128"/>
      <c r="RMB35" s="128"/>
      <c r="RMC35" s="128"/>
      <c r="RMD35" s="128"/>
      <c r="RME35" s="128"/>
      <c r="RMF35" s="128"/>
      <c r="RMG35" s="128"/>
      <c r="RMH35" s="128"/>
      <c r="RMI35" s="128"/>
      <c r="RMJ35" s="128"/>
      <c r="RMK35" s="128"/>
      <c r="RML35" s="128"/>
      <c r="RMM35" s="128"/>
      <c r="RMN35" s="128"/>
      <c r="RMO35" s="128"/>
      <c r="RMP35" s="128"/>
      <c r="RMQ35" s="128"/>
      <c r="RMR35" s="128"/>
      <c r="RMS35" s="128"/>
      <c r="RMT35" s="128"/>
      <c r="RMU35" s="128"/>
      <c r="RMV35" s="128"/>
      <c r="RMW35" s="128"/>
      <c r="RMX35" s="128"/>
      <c r="RMY35" s="128"/>
      <c r="RMZ35" s="128"/>
      <c r="RNA35" s="128"/>
      <c r="RNB35" s="128"/>
      <c r="RNC35" s="128"/>
      <c r="RND35" s="128"/>
      <c r="RNE35" s="128"/>
      <c r="RNF35" s="128"/>
      <c r="RNG35" s="128"/>
      <c r="RNH35" s="128"/>
      <c r="RNI35" s="128"/>
      <c r="RNJ35" s="128"/>
      <c r="RNK35" s="128"/>
      <c r="RNL35" s="128"/>
      <c r="RNM35" s="128"/>
      <c r="RNN35" s="128"/>
      <c r="RNO35" s="128"/>
      <c r="RNP35" s="128"/>
      <c r="RNQ35" s="128"/>
      <c r="RNR35" s="128"/>
      <c r="RNS35" s="128"/>
      <c r="RNT35" s="128"/>
      <c r="RNU35" s="128"/>
      <c r="RNV35" s="128"/>
      <c r="RNW35" s="128"/>
      <c r="RNX35" s="128"/>
      <c r="RNY35" s="128"/>
      <c r="RNZ35" s="128"/>
      <c r="ROA35" s="128"/>
      <c r="ROB35" s="128"/>
      <c r="ROC35" s="128"/>
      <c r="ROD35" s="128"/>
      <c r="ROE35" s="128"/>
      <c r="ROF35" s="128"/>
      <c r="ROG35" s="128"/>
      <c r="ROH35" s="128"/>
      <c r="ROI35" s="128"/>
      <c r="ROJ35" s="128"/>
      <c r="ROK35" s="128"/>
      <c r="ROL35" s="128"/>
      <c r="ROM35" s="128"/>
      <c r="RON35" s="128"/>
      <c r="ROO35" s="128"/>
      <c r="ROP35" s="128"/>
      <c r="ROQ35" s="128"/>
      <c r="ROR35" s="128"/>
      <c r="ROS35" s="128"/>
      <c r="ROT35" s="128"/>
      <c r="ROU35" s="128"/>
      <c r="ROV35" s="128"/>
      <c r="ROW35" s="128"/>
      <c r="ROX35" s="128"/>
      <c r="ROY35" s="128"/>
      <c r="ROZ35" s="128"/>
      <c r="RPA35" s="128"/>
      <c r="RPB35" s="128"/>
      <c r="RPC35" s="128"/>
      <c r="RPD35" s="128"/>
      <c r="RPE35" s="128"/>
      <c r="RPF35" s="128"/>
      <c r="RPG35" s="128"/>
      <c r="RPH35" s="128"/>
      <c r="RPI35" s="128"/>
      <c r="RPJ35" s="128"/>
      <c r="RPK35" s="128"/>
      <c r="RPL35" s="128"/>
      <c r="RPM35" s="128"/>
      <c r="RPN35" s="128"/>
      <c r="RPO35" s="128"/>
      <c r="RPP35" s="128"/>
      <c r="RPQ35" s="128"/>
      <c r="RPR35" s="128"/>
      <c r="RPS35" s="128"/>
      <c r="RPT35" s="128"/>
      <c r="RPU35" s="128"/>
      <c r="RPV35" s="128"/>
      <c r="RPW35" s="128"/>
      <c r="RPX35" s="128"/>
      <c r="RPY35" s="128"/>
      <c r="RPZ35" s="128"/>
      <c r="RQA35" s="128"/>
      <c r="RQB35" s="128"/>
      <c r="RQC35" s="128"/>
      <c r="RQD35" s="128"/>
      <c r="RQE35" s="128"/>
      <c r="RQF35" s="128"/>
      <c r="RQG35" s="128"/>
      <c r="RQH35" s="128"/>
      <c r="RQI35" s="128"/>
      <c r="RQJ35" s="128"/>
      <c r="RQK35" s="128"/>
      <c r="RQL35" s="128"/>
      <c r="RQM35" s="128"/>
      <c r="RQN35" s="128"/>
      <c r="RQO35" s="128"/>
      <c r="RQP35" s="128"/>
      <c r="RQQ35" s="128"/>
      <c r="RQR35" s="128"/>
      <c r="RQS35" s="128"/>
      <c r="RQT35" s="128"/>
      <c r="RQU35" s="128"/>
      <c r="RQV35" s="128"/>
      <c r="RQW35" s="128"/>
      <c r="RQX35" s="128"/>
      <c r="RQY35" s="128"/>
      <c r="RQZ35" s="128"/>
      <c r="RRA35" s="128"/>
      <c r="RRB35" s="128"/>
      <c r="RRC35" s="128"/>
      <c r="RRD35" s="128"/>
      <c r="RRE35" s="128"/>
      <c r="RRF35" s="128"/>
      <c r="RRG35" s="128"/>
      <c r="RRH35" s="128"/>
      <c r="RRI35" s="128"/>
      <c r="RRJ35" s="128"/>
      <c r="RRK35" s="128"/>
      <c r="RRL35" s="128"/>
      <c r="RRM35" s="128"/>
      <c r="RRN35" s="128"/>
      <c r="RRO35" s="128"/>
      <c r="RRP35" s="128"/>
      <c r="RRQ35" s="128"/>
      <c r="RRR35" s="128"/>
      <c r="RRS35" s="128"/>
      <c r="RRT35" s="128"/>
      <c r="RRU35" s="128"/>
      <c r="RRV35" s="128"/>
      <c r="RRW35" s="128"/>
      <c r="RRX35" s="128"/>
      <c r="RRY35" s="128"/>
      <c r="RRZ35" s="128"/>
      <c r="RSA35" s="128"/>
      <c r="RSB35" s="128"/>
      <c r="RSC35" s="128"/>
      <c r="RSD35" s="128"/>
      <c r="RSE35" s="128"/>
      <c r="RSF35" s="128"/>
      <c r="RSG35" s="128"/>
      <c r="RSH35" s="128"/>
      <c r="RSI35" s="128"/>
      <c r="RSJ35" s="128"/>
      <c r="RSK35" s="128"/>
      <c r="RSL35" s="128"/>
      <c r="RSM35" s="128"/>
      <c r="RSN35" s="128"/>
      <c r="RSO35" s="128"/>
      <c r="RSP35" s="128"/>
      <c r="RSQ35" s="128"/>
      <c r="RSR35" s="128"/>
      <c r="RSS35" s="128"/>
      <c r="RST35" s="128"/>
      <c r="RSU35" s="128"/>
      <c r="RSV35" s="128"/>
      <c r="RSW35" s="128"/>
      <c r="RSX35" s="128"/>
      <c r="RSY35" s="128"/>
      <c r="RSZ35" s="128"/>
      <c r="RTA35" s="128"/>
      <c r="RTB35" s="128"/>
      <c r="RTC35" s="128"/>
      <c r="RTD35" s="128"/>
      <c r="RTE35" s="128"/>
      <c r="RTF35" s="128"/>
      <c r="RTG35" s="128"/>
      <c r="RTH35" s="128"/>
      <c r="RTI35" s="128"/>
      <c r="RTJ35" s="128"/>
      <c r="RTK35" s="128"/>
      <c r="RTL35" s="128"/>
      <c r="RTM35" s="128"/>
      <c r="RTN35" s="128"/>
      <c r="RTO35" s="128"/>
      <c r="RTP35" s="128"/>
      <c r="RTQ35" s="128"/>
      <c r="RTR35" s="128"/>
      <c r="RTS35" s="128"/>
      <c r="RTT35" s="128"/>
      <c r="RTU35" s="128"/>
      <c r="RTV35" s="128"/>
      <c r="RTW35" s="128"/>
      <c r="RTX35" s="128"/>
      <c r="RTY35" s="128"/>
      <c r="RTZ35" s="128"/>
      <c r="RUA35" s="128"/>
      <c r="RUB35" s="128"/>
      <c r="RUC35" s="128"/>
      <c r="RUD35" s="128"/>
      <c r="RUE35" s="128"/>
      <c r="RUF35" s="128"/>
      <c r="RUG35" s="128"/>
      <c r="RUH35" s="128"/>
      <c r="RUI35" s="128"/>
      <c r="RUJ35" s="128"/>
      <c r="RUK35" s="128"/>
      <c r="RUL35" s="128"/>
      <c r="RUM35" s="128"/>
      <c r="RUN35" s="128"/>
      <c r="RUO35" s="128"/>
      <c r="RUP35" s="128"/>
      <c r="RUQ35" s="128"/>
      <c r="RUR35" s="128"/>
      <c r="RUS35" s="128"/>
      <c r="RUT35" s="128"/>
      <c r="RUU35" s="128"/>
      <c r="RUV35" s="128"/>
      <c r="RUW35" s="128"/>
      <c r="RUX35" s="128"/>
      <c r="RUY35" s="128"/>
      <c r="RUZ35" s="128"/>
      <c r="RVA35" s="128"/>
      <c r="RVB35" s="128"/>
      <c r="RVC35" s="128"/>
      <c r="RVD35" s="128"/>
      <c r="RVE35" s="128"/>
      <c r="RVF35" s="128"/>
      <c r="RVG35" s="128"/>
      <c r="RVH35" s="128"/>
      <c r="RVI35" s="128"/>
      <c r="RVJ35" s="128"/>
      <c r="RVK35" s="128"/>
      <c r="RVL35" s="128"/>
      <c r="RVM35" s="128"/>
      <c r="RVN35" s="128"/>
      <c r="RVO35" s="128"/>
      <c r="RVP35" s="128"/>
      <c r="RVQ35" s="128"/>
      <c r="RVR35" s="128"/>
      <c r="RVS35" s="128"/>
      <c r="RVT35" s="128"/>
      <c r="RVU35" s="128"/>
      <c r="RVV35" s="128"/>
      <c r="RVW35" s="128"/>
      <c r="RVX35" s="128"/>
      <c r="RVY35" s="128"/>
      <c r="RVZ35" s="128"/>
      <c r="RWA35" s="128"/>
      <c r="RWB35" s="128"/>
      <c r="RWC35" s="128"/>
      <c r="RWD35" s="128"/>
      <c r="RWE35" s="128"/>
      <c r="RWF35" s="128"/>
      <c r="RWG35" s="128"/>
      <c r="RWH35" s="128"/>
      <c r="RWI35" s="128"/>
      <c r="RWJ35" s="128"/>
      <c r="RWK35" s="128"/>
      <c r="RWL35" s="128"/>
      <c r="RWM35" s="128"/>
      <c r="RWN35" s="128"/>
      <c r="RWO35" s="128"/>
      <c r="RWP35" s="128"/>
      <c r="RWQ35" s="128"/>
      <c r="RWR35" s="128"/>
      <c r="RWS35" s="128"/>
      <c r="RWT35" s="128"/>
      <c r="RWU35" s="128"/>
      <c r="RWV35" s="128"/>
      <c r="RWW35" s="128"/>
      <c r="RWX35" s="128"/>
      <c r="RWY35" s="128"/>
      <c r="RWZ35" s="128"/>
      <c r="RXA35" s="128"/>
      <c r="RXB35" s="128"/>
      <c r="RXC35" s="128"/>
      <c r="RXD35" s="128"/>
      <c r="RXE35" s="128"/>
      <c r="RXF35" s="128"/>
      <c r="RXG35" s="128"/>
      <c r="RXH35" s="128"/>
      <c r="RXI35" s="128"/>
      <c r="RXJ35" s="128"/>
      <c r="RXK35" s="128"/>
      <c r="RXL35" s="128"/>
      <c r="RXM35" s="128"/>
      <c r="RXN35" s="128"/>
      <c r="RXO35" s="128"/>
      <c r="RXP35" s="128"/>
      <c r="RXQ35" s="128"/>
      <c r="RXR35" s="128"/>
      <c r="RXS35" s="128"/>
      <c r="RXT35" s="128"/>
      <c r="RXU35" s="128"/>
      <c r="RXV35" s="128"/>
      <c r="RXW35" s="128"/>
      <c r="RXX35" s="128"/>
      <c r="RXY35" s="128"/>
      <c r="RXZ35" s="128"/>
      <c r="RYA35" s="128"/>
      <c r="RYB35" s="128"/>
      <c r="RYC35" s="128"/>
      <c r="RYD35" s="128"/>
      <c r="RYE35" s="128"/>
      <c r="RYF35" s="128"/>
      <c r="RYG35" s="128"/>
      <c r="RYH35" s="128"/>
      <c r="RYI35" s="128"/>
      <c r="RYJ35" s="128"/>
      <c r="RYK35" s="128"/>
      <c r="RYL35" s="128"/>
      <c r="RYM35" s="128"/>
      <c r="RYN35" s="128"/>
      <c r="RYO35" s="128"/>
      <c r="RYP35" s="128"/>
      <c r="RYQ35" s="128"/>
      <c r="RYR35" s="128"/>
      <c r="RYS35" s="128"/>
      <c r="RYT35" s="128"/>
      <c r="RYU35" s="128"/>
      <c r="RYV35" s="128"/>
      <c r="RYW35" s="128"/>
      <c r="RYX35" s="128"/>
      <c r="RYY35" s="128"/>
      <c r="RYZ35" s="128"/>
      <c r="RZA35" s="128"/>
      <c r="RZB35" s="128"/>
      <c r="RZC35" s="128"/>
      <c r="RZD35" s="128"/>
      <c r="RZE35" s="128"/>
      <c r="RZF35" s="128"/>
      <c r="RZG35" s="128"/>
      <c r="RZH35" s="128"/>
      <c r="RZI35" s="128"/>
      <c r="RZJ35" s="128"/>
      <c r="RZK35" s="128"/>
      <c r="RZL35" s="128"/>
      <c r="RZM35" s="128"/>
      <c r="RZN35" s="128"/>
      <c r="RZO35" s="128"/>
      <c r="RZP35" s="128"/>
      <c r="RZQ35" s="128"/>
      <c r="RZR35" s="128"/>
      <c r="RZS35" s="128"/>
      <c r="RZT35" s="128"/>
      <c r="RZU35" s="128"/>
      <c r="RZV35" s="128"/>
      <c r="RZW35" s="128"/>
      <c r="RZX35" s="128"/>
      <c r="RZY35" s="128"/>
      <c r="RZZ35" s="128"/>
      <c r="SAA35" s="128"/>
      <c r="SAB35" s="128"/>
      <c r="SAC35" s="128"/>
      <c r="SAD35" s="128"/>
      <c r="SAE35" s="128"/>
      <c r="SAF35" s="128"/>
      <c r="SAG35" s="128"/>
      <c r="SAH35" s="128"/>
      <c r="SAI35" s="128"/>
      <c r="SAJ35" s="128"/>
      <c r="SAK35" s="128"/>
      <c r="SAL35" s="128"/>
      <c r="SAM35" s="128"/>
      <c r="SAN35" s="128"/>
      <c r="SAO35" s="128"/>
      <c r="SAP35" s="128"/>
      <c r="SAQ35" s="128"/>
      <c r="SAR35" s="128"/>
      <c r="SAS35" s="128"/>
      <c r="SAT35" s="128"/>
      <c r="SAU35" s="128"/>
      <c r="SAV35" s="128"/>
      <c r="SAW35" s="128"/>
      <c r="SAX35" s="128"/>
      <c r="SAY35" s="128"/>
      <c r="SAZ35" s="128"/>
      <c r="SBA35" s="128"/>
      <c r="SBB35" s="128"/>
      <c r="SBC35" s="128"/>
      <c r="SBD35" s="128"/>
      <c r="SBE35" s="128"/>
      <c r="SBF35" s="128"/>
      <c r="SBG35" s="128"/>
      <c r="SBH35" s="128"/>
      <c r="SBI35" s="128"/>
      <c r="SBJ35" s="128"/>
      <c r="SBK35" s="128"/>
      <c r="SBL35" s="128"/>
      <c r="SBM35" s="128"/>
      <c r="SBN35" s="128"/>
      <c r="SBO35" s="128"/>
      <c r="SBP35" s="128"/>
      <c r="SBQ35" s="128"/>
      <c r="SBR35" s="128"/>
      <c r="SBS35" s="128"/>
      <c r="SBT35" s="128"/>
      <c r="SBU35" s="128"/>
      <c r="SBV35" s="128"/>
      <c r="SBW35" s="128"/>
      <c r="SBX35" s="128"/>
      <c r="SBY35" s="128"/>
      <c r="SBZ35" s="128"/>
      <c r="SCA35" s="128"/>
      <c r="SCB35" s="128"/>
      <c r="SCC35" s="128"/>
      <c r="SCD35" s="128"/>
      <c r="SCE35" s="128"/>
      <c r="SCF35" s="128"/>
      <c r="SCG35" s="128"/>
      <c r="SCH35" s="128"/>
      <c r="SCI35" s="128"/>
      <c r="SCJ35" s="128"/>
      <c r="SCK35" s="128"/>
      <c r="SCL35" s="128"/>
      <c r="SCM35" s="128"/>
      <c r="SCN35" s="128"/>
      <c r="SCO35" s="128"/>
      <c r="SCP35" s="128"/>
      <c r="SCQ35" s="128"/>
      <c r="SCR35" s="128"/>
      <c r="SCS35" s="128"/>
      <c r="SCT35" s="128"/>
      <c r="SCU35" s="128"/>
      <c r="SCV35" s="128"/>
      <c r="SCW35" s="128"/>
      <c r="SCX35" s="128"/>
      <c r="SCY35" s="128"/>
      <c r="SCZ35" s="128"/>
      <c r="SDA35" s="128"/>
      <c r="SDB35" s="128"/>
      <c r="SDC35" s="128"/>
      <c r="SDD35" s="128"/>
      <c r="SDE35" s="128"/>
      <c r="SDF35" s="128"/>
      <c r="SDG35" s="128"/>
      <c r="SDH35" s="128"/>
      <c r="SDI35" s="128"/>
      <c r="SDJ35" s="128"/>
      <c r="SDK35" s="128"/>
      <c r="SDL35" s="128"/>
      <c r="SDM35" s="128"/>
      <c r="SDN35" s="128"/>
      <c r="SDO35" s="128"/>
      <c r="SDP35" s="128"/>
      <c r="SDQ35" s="128"/>
      <c r="SDR35" s="128"/>
      <c r="SDS35" s="128"/>
      <c r="SDT35" s="128"/>
      <c r="SDU35" s="128"/>
      <c r="SDV35" s="128"/>
      <c r="SDW35" s="128"/>
      <c r="SDX35" s="128"/>
      <c r="SDY35" s="128"/>
      <c r="SDZ35" s="128"/>
      <c r="SEA35" s="128"/>
      <c r="SEB35" s="128"/>
      <c r="SEC35" s="128"/>
      <c r="SED35" s="128"/>
      <c r="SEE35" s="128"/>
      <c r="SEF35" s="128"/>
      <c r="SEG35" s="128"/>
      <c r="SEH35" s="128"/>
      <c r="SEI35" s="128"/>
      <c r="SEJ35" s="128"/>
      <c r="SEK35" s="128"/>
      <c r="SEL35" s="128"/>
      <c r="SEM35" s="128"/>
      <c r="SEN35" s="128"/>
      <c r="SEO35" s="128"/>
      <c r="SEP35" s="128"/>
      <c r="SEQ35" s="128"/>
      <c r="SER35" s="128"/>
      <c r="SES35" s="128"/>
      <c r="SET35" s="128"/>
      <c r="SEU35" s="128"/>
      <c r="SEV35" s="128"/>
      <c r="SEW35" s="128"/>
      <c r="SEX35" s="128"/>
      <c r="SEY35" s="128"/>
      <c r="SEZ35" s="128"/>
      <c r="SFA35" s="128"/>
      <c r="SFB35" s="128"/>
      <c r="SFC35" s="128"/>
      <c r="SFD35" s="128"/>
      <c r="SFE35" s="128"/>
      <c r="SFF35" s="128"/>
      <c r="SFG35" s="128"/>
      <c r="SFH35" s="128"/>
      <c r="SFI35" s="128"/>
      <c r="SFJ35" s="128"/>
      <c r="SFK35" s="128"/>
      <c r="SFL35" s="128"/>
      <c r="SFM35" s="128"/>
      <c r="SFN35" s="128"/>
      <c r="SFO35" s="128"/>
      <c r="SFP35" s="128"/>
      <c r="SFQ35" s="128"/>
      <c r="SFR35" s="128"/>
      <c r="SFS35" s="128"/>
      <c r="SFT35" s="128"/>
      <c r="SFU35" s="128"/>
      <c r="SFV35" s="128"/>
      <c r="SFW35" s="128"/>
      <c r="SFX35" s="128"/>
      <c r="SFY35" s="128"/>
      <c r="SFZ35" s="128"/>
      <c r="SGA35" s="128"/>
      <c r="SGB35" s="128"/>
      <c r="SGC35" s="128"/>
      <c r="SGD35" s="128"/>
      <c r="SGE35" s="128"/>
      <c r="SGF35" s="128"/>
      <c r="SGG35" s="128"/>
      <c r="SGH35" s="128"/>
      <c r="SGI35" s="128"/>
      <c r="SGJ35" s="128"/>
      <c r="SGK35" s="128"/>
      <c r="SGL35" s="128"/>
      <c r="SGM35" s="128"/>
      <c r="SGN35" s="128"/>
      <c r="SGO35" s="128"/>
      <c r="SGP35" s="128"/>
      <c r="SGQ35" s="128"/>
      <c r="SGR35" s="128"/>
      <c r="SGS35" s="128"/>
      <c r="SGT35" s="128"/>
      <c r="SGU35" s="128"/>
      <c r="SGV35" s="128"/>
      <c r="SGW35" s="128"/>
      <c r="SGX35" s="128"/>
      <c r="SGY35" s="128"/>
      <c r="SGZ35" s="128"/>
      <c r="SHA35" s="128"/>
      <c r="SHB35" s="128"/>
      <c r="SHC35" s="128"/>
      <c r="SHD35" s="128"/>
      <c r="SHE35" s="128"/>
      <c r="SHF35" s="128"/>
      <c r="SHG35" s="128"/>
      <c r="SHH35" s="128"/>
      <c r="SHI35" s="128"/>
      <c r="SHJ35" s="128"/>
      <c r="SHK35" s="128"/>
      <c r="SHL35" s="128"/>
      <c r="SHM35" s="128"/>
      <c r="SHN35" s="128"/>
      <c r="SHO35" s="128"/>
      <c r="SHP35" s="128"/>
      <c r="SHQ35" s="128"/>
      <c r="SHR35" s="128"/>
      <c r="SHS35" s="128"/>
      <c r="SHT35" s="128"/>
      <c r="SHU35" s="128"/>
      <c r="SHV35" s="128"/>
      <c r="SHW35" s="128"/>
      <c r="SHX35" s="128"/>
      <c r="SHY35" s="128"/>
      <c r="SHZ35" s="128"/>
      <c r="SIA35" s="128"/>
      <c r="SIB35" s="128"/>
      <c r="SIC35" s="128"/>
      <c r="SID35" s="128"/>
      <c r="SIE35" s="128"/>
      <c r="SIF35" s="128"/>
      <c r="SIG35" s="128"/>
      <c r="SIH35" s="128"/>
      <c r="SII35" s="128"/>
      <c r="SIJ35" s="128"/>
      <c r="SIK35" s="128"/>
      <c r="SIL35" s="128"/>
      <c r="SIM35" s="128"/>
      <c r="SIN35" s="128"/>
      <c r="SIO35" s="128"/>
      <c r="SIP35" s="128"/>
      <c r="SIQ35" s="128"/>
      <c r="SIR35" s="128"/>
      <c r="SIS35" s="128"/>
      <c r="SIT35" s="128"/>
      <c r="SIU35" s="128"/>
      <c r="SIV35" s="128"/>
      <c r="SIW35" s="128"/>
      <c r="SIX35" s="128"/>
      <c r="SIY35" s="128"/>
      <c r="SIZ35" s="128"/>
      <c r="SJA35" s="128"/>
      <c r="SJB35" s="128"/>
      <c r="SJC35" s="128"/>
      <c r="SJD35" s="128"/>
      <c r="SJE35" s="128"/>
      <c r="SJF35" s="128"/>
      <c r="SJG35" s="128"/>
      <c r="SJH35" s="128"/>
      <c r="SJI35" s="128"/>
      <c r="SJJ35" s="128"/>
      <c r="SJK35" s="128"/>
      <c r="SJL35" s="128"/>
      <c r="SJM35" s="128"/>
      <c r="SJN35" s="128"/>
      <c r="SJO35" s="128"/>
      <c r="SJP35" s="128"/>
      <c r="SJQ35" s="128"/>
      <c r="SJR35" s="128"/>
      <c r="SJS35" s="128"/>
      <c r="SJT35" s="128"/>
      <c r="SJU35" s="128"/>
      <c r="SJV35" s="128"/>
      <c r="SJW35" s="128"/>
      <c r="SJX35" s="128"/>
      <c r="SJY35" s="128"/>
      <c r="SJZ35" s="128"/>
      <c r="SKA35" s="128"/>
      <c r="SKB35" s="128"/>
      <c r="SKC35" s="128"/>
      <c r="SKD35" s="128"/>
      <c r="SKE35" s="128"/>
      <c r="SKF35" s="128"/>
      <c r="SKG35" s="128"/>
      <c r="SKH35" s="128"/>
      <c r="SKI35" s="128"/>
      <c r="SKJ35" s="128"/>
      <c r="SKK35" s="128"/>
      <c r="SKL35" s="128"/>
      <c r="SKM35" s="128"/>
      <c r="SKN35" s="128"/>
      <c r="SKO35" s="128"/>
      <c r="SKP35" s="128"/>
      <c r="SKQ35" s="128"/>
      <c r="SKR35" s="128"/>
      <c r="SKS35" s="128"/>
      <c r="SKT35" s="128"/>
      <c r="SKU35" s="128"/>
      <c r="SKV35" s="128"/>
      <c r="SKW35" s="128"/>
      <c r="SKX35" s="128"/>
      <c r="SKY35" s="128"/>
      <c r="SKZ35" s="128"/>
      <c r="SLA35" s="128"/>
      <c r="SLB35" s="128"/>
      <c r="SLC35" s="128"/>
      <c r="SLD35" s="128"/>
      <c r="SLE35" s="128"/>
      <c r="SLF35" s="128"/>
      <c r="SLG35" s="128"/>
      <c r="SLH35" s="128"/>
      <c r="SLI35" s="128"/>
      <c r="SLJ35" s="128"/>
      <c r="SLK35" s="128"/>
      <c r="SLL35" s="128"/>
      <c r="SLM35" s="128"/>
      <c r="SLN35" s="128"/>
      <c r="SLO35" s="128"/>
      <c r="SLP35" s="128"/>
      <c r="SLQ35" s="128"/>
      <c r="SLR35" s="128"/>
      <c r="SLS35" s="128"/>
      <c r="SLT35" s="128"/>
      <c r="SLU35" s="128"/>
      <c r="SLV35" s="128"/>
      <c r="SLW35" s="128"/>
      <c r="SLX35" s="128"/>
      <c r="SLY35" s="128"/>
      <c r="SLZ35" s="128"/>
      <c r="SMA35" s="128"/>
      <c r="SMB35" s="128"/>
      <c r="SMC35" s="128"/>
      <c r="SMD35" s="128"/>
      <c r="SME35" s="128"/>
      <c r="SMF35" s="128"/>
      <c r="SMG35" s="128"/>
      <c r="SMH35" s="128"/>
      <c r="SMI35" s="128"/>
      <c r="SMJ35" s="128"/>
      <c r="SMK35" s="128"/>
      <c r="SML35" s="128"/>
      <c r="SMM35" s="128"/>
      <c r="SMN35" s="128"/>
      <c r="SMO35" s="128"/>
      <c r="SMP35" s="128"/>
      <c r="SMQ35" s="128"/>
      <c r="SMR35" s="128"/>
      <c r="SMS35" s="128"/>
      <c r="SMT35" s="128"/>
      <c r="SMU35" s="128"/>
      <c r="SMV35" s="128"/>
      <c r="SMW35" s="128"/>
      <c r="SMX35" s="128"/>
      <c r="SMY35" s="128"/>
      <c r="SMZ35" s="128"/>
      <c r="SNA35" s="128"/>
      <c r="SNB35" s="128"/>
      <c r="SNC35" s="128"/>
      <c r="SND35" s="128"/>
      <c r="SNE35" s="128"/>
      <c r="SNF35" s="128"/>
      <c r="SNG35" s="128"/>
      <c r="SNH35" s="128"/>
      <c r="SNI35" s="128"/>
      <c r="SNJ35" s="128"/>
      <c r="SNK35" s="128"/>
      <c r="SNL35" s="128"/>
      <c r="SNM35" s="128"/>
      <c r="SNN35" s="128"/>
      <c r="SNO35" s="128"/>
      <c r="SNP35" s="128"/>
      <c r="SNQ35" s="128"/>
      <c r="SNR35" s="128"/>
      <c r="SNS35" s="128"/>
      <c r="SNT35" s="128"/>
      <c r="SNU35" s="128"/>
      <c r="SNV35" s="128"/>
      <c r="SNW35" s="128"/>
      <c r="SNX35" s="128"/>
      <c r="SNY35" s="128"/>
      <c r="SNZ35" s="128"/>
      <c r="SOA35" s="128"/>
      <c r="SOB35" s="128"/>
      <c r="SOC35" s="128"/>
      <c r="SOD35" s="128"/>
      <c r="SOE35" s="128"/>
      <c r="SOF35" s="128"/>
      <c r="SOG35" s="128"/>
      <c r="SOH35" s="128"/>
      <c r="SOI35" s="128"/>
      <c r="SOJ35" s="128"/>
      <c r="SOK35" s="128"/>
      <c r="SOL35" s="128"/>
      <c r="SOM35" s="128"/>
      <c r="SON35" s="128"/>
      <c r="SOO35" s="128"/>
      <c r="SOP35" s="128"/>
      <c r="SOQ35" s="128"/>
      <c r="SOR35" s="128"/>
      <c r="SOS35" s="128"/>
      <c r="SOT35" s="128"/>
      <c r="SOU35" s="128"/>
      <c r="SOV35" s="128"/>
      <c r="SOW35" s="128"/>
      <c r="SOX35" s="128"/>
      <c r="SOY35" s="128"/>
      <c r="SOZ35" s="128"/>
      <c r="SPA35" s="128"/>
      <c r="SPB35" s="128"/>
      <c r="SPC35" s="128"/>
      <c r="SPD35" s="128"/>
      <c r="SPE35" s="128"/>
      <c r="SPF35" s="128"/>
      <c r="SPG35" s="128"/>
      <c r="SPH35" s="128"/>
      <c r="SPI35" s="128"/>
      <c r="SPJ35" s="128"/>
      <c r="SPK35" s="128"/>
      <c r="SPL35" s="128"/>
      <c r="SPM35" s="128"/>
      <c r="SPN35" s="128"/>
      <c r="SPO35" s="128"/>
      <c r="SPP35" s="128"/>
      <c r="SPQ35" s="128"/>
      <c r="SPR35" s="128"/>
      <c r="SPS35" s="128"/>
      <c r="SPT35" s="128"/>
      <c r="SPU35" s="128"/>
      <c r="SPV35" s="128"/>
      <c r="SPW35" s="128"/>
      <c r="SPX35" s="128"/>
      <c r="SPY35" s="128"/>
      <c r="SPZ35" s="128"/>
      <c r="SQA35" s="128"/>
      <c r="SQB35" s="128"/>
      <c r="SQC35" s="128"/>
      <c r="SQD35" s="128"/>
      <c r="SQE35" s="128"/>
      <c r="SQF35" s="128"/>
      <c r="SQG35" s="128"/>
      <c r="SQH35" s="128"/>
      <c r="SQI35" s="128"/>
      <c r="SQJ35" s="128"/>
      <c r="SQK35" s="128"/>
      <c r="SQL35" s="128"/>
      <c r="SQM35" s="128"/>
      <c r="SQN35" s="128"/>
      <c r="SQO35" s="128"/>
      <c r="SQP35" s="128"/>
      <c r="SQQ35" s="128"/>
      <c r="SQR35" s="128"/>
      <c r="SQS35" s="128"/>
      <c r="SQT35" s="128"/>
      <c r="SQU35" s="128"/>
      <c r="SQV35" s="128"/>
      <c r="SQW35" s="128"/>
      <c r="SQX35" s="128"/>
      <c r="SQY35" s="128"/>
      <c r="SQZ35" s="128"/>
      <c r="SRA35" s="128"/>
      <c r="SRB35" s="128"/>
      <c r="SRC35" s="128"/>
      <c r="SRD35" s="128"/>
      <c r="SRE35" s="128"/>
      <c r="SRF35" s="128"/>
      <c r="SRG35" s="128"/>
      <c r="SRH35" s="128"/>
      <c r="SRI35" s="128"/>
      <c r="SRJ35" s="128"/>
      <c r="SRK35" s="128"/>
      <c r="SRL35" s="128"/>
      <c r="SRM35" s="128"/>
      <c r="SRN35" s="128"/>
      <c r="SRO35" s="128"/>
      <c r="SRP35" s="128"/>
      <c r="SRQ35" s="128"/>
      <c r="SRR35" s="128"/>
      <c r="SRS35" s="128"/>
      <c r="SRT35" s="128"/>
      <c r="SRU35" s="128"/>
      <c r="SRV35" s="128"/>
      <c r="SRW35" s="128"/>
      <c r="SRX35" s="128"/>
      <c r="SRY35" s="128"/>
      <c r="SRZ35" s="128"/>
      <c r="SSA35" s="128"/>
      <c r="SSB35" s="128"/>
      <c r="SSC35" s="128"/>
      <c r="SSD35" s="128"/>
      <c r="SSE35" s="128"/>
      <c r="SSF35" s="128"/>
      <c r="SSG35" s="128"/>
      <c r="SSH35" s="128"/>
      <c r="SSI35" s="128"/>
      <c r="SSJ35" s="128"/>
      <c r="SSK35" s="128"/>
      <c r="SSL35" s="128"/>
      <c r="SSM35" s="128"/>
      <c r="SSN35" s="128"/>
      <c r="SSO35" s="128"/>
      <c r="SSP35" s="128"/>
      <c r="SSQ35" s="128"/>
      <c r="SSR35" s="128"/>
      <c r="SSS35" s="128"/>
      <c r="SST35" s="128"/>
      <c r="SSU35" s="128"/>
      <c r="SSV35" s="128"/>
      <c r="SSW35" s="128"/>
      <c r="SSX35" s="128"/>
      <c r="SSY35" s="128"/>
      <c r="SSZ35" s="128"/>
      <c r="STA35" s="128"/>
      <c r="STB35" s="128"/>
      <c r="STC35" s="128"/>
      <c r="STD35" s="128"/>
      <c r="STE35" s="128"/>
      <c r="STF35" s="128"/>
      <c r="STG35" s="128"/>
      <c r="STH35" s="128"/>
      <c r="STI35" s="128"/>
      <c r="STJ35" s="128"/>
      <c r="STK35" s="128"/>
      <c r="STL35" s="128"/>
      <c r="STM35" s="128"/>
      <c r="STN35" s="128"/>
      <c r="STO35" s="128"/>
      <c r="STP35" s="128"/>
      <c r="STQ35" s="128"/>
      <c r="STR35" s="128"/>
      <c r="STS35" s="128"/>
      <c r="STT35" s="128"/>
      <c r="STU35" s="128"/>
      <c r="STV35" s="128"/>
      <c r="STW35" s="128"/>
      <c r="STX35" s="128"/>
      <c r="STY35" s="128"/>
      <c r="STZ35" s="128"/>
      <c r="SUA35" s="128"/>
      <c r="SUB35" s="128"/>
      <c r="SUC35" s="128"/>
      <c r="SUD35" s="128"/>
      <c r="SUE35" s="128"/>
      <c r="SUF35" s="128"/>
      <c r="SUG35" s="128"/>
      <c r="SUH35" s="128"/>
      <c r="SUI35" s="128"/>
      <c r="SUJ35" s="128"/>
      <c r="SUK35" s="128"/>
      <c r="SUL35" s="128"/>
      <c r="SUM35" s="128"/>
      <c r="SUN35" s="128"/>
      <c r="SUO35" s="128"/>
      <c r="SUP35" s="128"/>
      <c r="SUQ35" s="128"/>
      <c r="SUR35" s="128"/>
      <c r="SUS35" s="128"/>
      <c r="SUT35" s="128"/>
      <c r="SUU35" s="128"/>
      <c r="SUV35" s="128"/>
      <c r="SUW35" s="128"/>
      <c r="SUX35" s="128"/>
      <c r="SUY35" s="128"/>
      <c r="SUZ35" s="128"/>
      <c r="SVA35" s="128"/>
      <c r="SVB35" s="128"/>
      <c r="SVC35" s="128"/>
      <c r="SVD35" s="128"/>
      <c r="SVE35" s="128"/>
      <c r="SVF35" s="128"/>
      <c r="SVG35" s="128"/>
      <c r="SVH35" s="128"/>
      <c r="SVI35" s="128"/>
      <c r="SVJ35" s="128"/>
      <c r="SVK35" s="128"/>
      <c r="SVL35" s="128"/>
      <c r="SVM35" s="128"/>
      <c r="SVN35" s="128"/>
      <c r="SVO35" s="128"/>
      <c r="SVP35" s="128"/>
      <c r="SVQ35" s="128"/>
      <c r="SVR35" s="128"/>
      <c r="SVS35" s="128"/>
      <c r="SVT35" s="128"/>
      <c r="SVU35" s="128"/>
      <c r="SVV35" s="128"/>
      <c r="SVW35" s="128"/>
      <c r="SVX35" s="128"/>
      <c r="SVY35" s="128"/>
      <c r="SVZ35" s="128"/>
      <c r="SWA35" s="128"/>
      <c r="SWB35" s="128"/>
      <c r="SWC35" s="128"/>
      <c r="SWD35" s="128"/>
      <c r="SWE35" s="128"/>
      <c r="SWF35" s="128"/>
      <c r="SWG35" s="128"/>
      <c r="SWH35" s="128"/>
      <c r="SWI35" s="128"/>
      <c r="SWJ35" s="128"/>
      <c r="SWK35" s="128"/>
      <c r="SWL35" s="128"/>
      <c r="SWM35" s="128"/>
      <c r="SWN35" s="128"/>
      <c r="SWO35" s="128"/>
      <c r="SWP35" s="128"/>
      <c r="SWQ35" s="128"/>
      <c r="SWR35" s="128"/>
      <c r="SWS35" s="128"/>
      <c r="SWT35" s="128"/>
      <c r="SWU35" s="128"/>
      <c r="SWV35" s="128"/>
      <c r="SWW35" s="128"/>
      <c r="SWX35" s="128"/>
      <c r="SWY35" s="128"/>
      <c r="SWZ35" s="128"/>
      <c r="SXA35" s="128"/>
      <c r="SXB35" s="128"/>
      <c r="SXC35" s="128"/>
      <c r="SXD35" s="128"/>
      <c r="SXE35" s="128"/>
      <c r="SXF35" s="128"/>
      <c r="SXG35" s="128"/>
      <c r="SXH35" s="128"/>
      <c r="SXI35" s="128"/>
      <c r="SXJ35" s="128"/>
      <c r="SXK35" s="128"/>
      <c r="SXL35" s="128"/>
      <c r="SXM35" s="128"/>
      <c r="SXN35" s="128"/>
      <c r="SXO35" s="128"/>
      <c r="SXP35" s="128"/>
      <c r="SXQ35" s="128"/>
      <c r="SXR35" s="128"/>
      <c r="SXS35" s="128"/>
      <c r="SXT35" s="128"/>
      <c r="SXU35" s="128"/>
      <c r="SXV35" s="128"/>
      <c r="SXW35" s="128"/>
      <c r="SXX35" s="128"/>
      <c r="SXY35" s="128"/>
      <c r="SXZ35" s="128"/>
      <c r="SYA35" s="128"/>
      <c r="SYB35" s="128"/>
      <c r="SYC35" s="128"/>
      <c r="SYD35" s="128"/>
      <c r="SYE35" s="128"/>
      <c r="SYF35" s="128"/>
      <c r="SYG35" s="128"/>
      <c r="SYH35" s="128"/>
      <c r="SYI35" s="128"/>
      <c r="SYJ35" s="128"/>
      <c r="SYK35" s="128"/>
      <c r="SYL35" s="128"/>
      <c r="SYM35" s="128"/>
      <c r="SYN35" s="128"/>
      <c r="SYO35" s="128"/>
      <c r="SYP35" s="128"/>
      <c r="SYQ35" s="128"/>
      <c r="SYR35" s="128"/>
      <c r="SYS35" s="128"/>
      <c r="SYT35" s="128"/>
      <c r="SYU35" s="128"/>
      <c r="SYV35" s="128"/>
      <c r="SYW35" s="128"/>
      <c r="SYX35" s="128"/>
      <c r="SYY35" s="128"/>
      <c r="SYZ35" s="128"/>
      <c r="SZA35" s="128"/>
      <c r="SZB35" s="128"/>
      <c r="SZC35" s="128"/>
      <c r="SZD35" s="128"/>
      <c r="SZE35" s="128"/>
      <c r="SZF35" s="128"/>
      <c r="SZG35" s="128"/>
      <c r="SZH35" s="128"/>
      <c r="SZI35" s="128"/>
      <c r="SZJ35" s="128"/>
      <c r="SZK35" s="128"/>
      <c r="SZL35" s="128"/>
      <c r="SZM35" s="128"/>
      <c r="SZN35" s="128"/>
      <c r="SZO35" s="128"/>
      <c r="SZP35" s="128"/>
      <c r="SZQ35" s="128"/>
      <c r="SZR35" s="128"/>
      <c r="SZS35" s="128"/>
      <c r="SZT35" s="128"/>
      <c r="SZU35" s="128"/>
      <c r="SZV35" s="128"/>
      <c r="SZW35" s="128"/>
      <c r="SZX35" s="128"/>
      <c r="SZY35" s="128"/>
      <c r="SZZ35" s="128"/>
      <c r="TAA35" s="128"/>
      <c r="TAB35" s="128"/>
      <c r="TAC35" s="128"/>
      <c r="TAD35" s="128"/>
      <c r="TAE35" s="128"/>
      <c r="TAF35" s="128"/>
      <c r="TAG35" s="128"/>
      <c r="TAH35" s="128"/>
      <c r="TAI35" s="128"/>
      <c r="TAJ35" s="128"/>
      <c r="TAK35" s="128"/>
      <c r="TAL35" s="128"/>
      <c r="TAM35" s="128"/>
      <c r="TAN35" s="128"/>
      <c r="TAO35" s="128"/>
      <c r="TAP35" s="128"/>
      <c r="TAQ35" s="128"/>
      <c r="TAR35" s="128"/>
      <c r="TAS35" s="128"/>
      <c r="TAT35" s="128"/>
      <c r="TAU35" s="128"/>
      <c r="TAV35" s="128"/>
      <c r="TAW35" s="128"/>
      <c r="TAX35" s="128"/>
      <c r="TAY35" s="128"/>
      <c r="TAZ35" s="128"/>
      <c r="TBA35" s="128"/>
      <c r="TBB35" s="128"/>
      <c r="TBC35" s="128"/>
      <c r="TBD35" s="128"/>
      <c r="TBE35" s="128"/>
      <c r="TBF35" s="128"/>
      <c r="TBG35" s="128"/>
      <c r="TBH35" s="128"/>
      <c r="TBI35" s="128"/>
      <c r="TBJ35" s="128"/>
      <c r="TBK35" s="128"/>
      <c r="TBL35" s="128"/>
      <c r="TBM35" s="128"/>
      <c r="TBN35" s="128"/>
      <c r="TBO35" s="128"/>
      <c r="TBP35" s="128"/>
      <c r="TBQ35" s="128"/>
      <c r="TBR35" s="128"/>
      <c r="TBS35" s="128"/>
      <c r="TBT35" s="128"/>
      <c r="TBU35" s="128"/>
      <c r="TBV35" s="128"/>
      <c r="TBW35" s="128"/>
      <c r="TBX35" s="128"/>
      <c r="TBY35" s="128"/>
      <c r="TBZ35" s="128"/>
      <c r="TCA35" s="128"/>
      <c r="TCB35" s="128"/>
      <c r="TCC35" s="128"/>
      <c r="TCD35" s="128"/>
      <c r="TCE35" s="128"/>
      <c r="TCF35" s="128"/>
      <c r="TCG35" s="128"/>
      <c r="TCH35" s="128"/>
      <c r="TCI35" s="128"/>
      <c r="TCJ35" s="128"/>
      <c r="TCK35" s="128"/>
      <c r="TCL35" s="128"/>
      <c r="TCM35" s="128"/>
      <c r="TCN35" s="128"/>
      <c r="TCO35" s="128"/>
      <c r="TCP35" s="128"/>
      <c r="TCQ35" s="128"/>
      <c r="TCR35" s="128"/>
      <c r="TCS35" s="128"/>
      <c r="TCT35" s="128"/>
      <c r="TCU35" s="128"/>
      <c r="TCV35" s="128"/>
      <c r="TCW35" s="128"/>
      <c r="TCX35" s="128"/>
      <c r="TCY35" s="128"/>
      <c r="TCZ35" s="128"/>
      <c r="TDA35" s="128"/>
      <c r="TDB35" s="128"/>
      <c r="TDC35" s="128"/>
      <c r="TDD35" s="128"/>
      <c r="TDE35" s="128"/>
      <c r="TDF35" s="128"/>
      <c r="TDG35" s="128"/>
      <c r="TDH35" s="128"/>
      <c r="TDI35" s="128"/>
      <c r="TDJ35" s="128"/>
      <c r="TDK35" s="128"/>
      <c r="TDL35" s="128"/>
      <c r="TDM35" s="128"/>
      <c r="TDN35" s="128"/>
      <c r="TDO35" s="128"/>
      <c r="TDP35" s="128"/>
      <c r="TDQ35" s="128"/>
      <c r="TDR35" s="128"/>
      <c r="TDS35" s="128"/>
      <c r="TDT35" s="128"/>
      <c r="TDU35" s="128"/>
      <c r="TDV35" s="128"/>
      <c r="TDW35" s="128"/>
      <c r="TDX35" s="128"/>
      <c r="TDY35" s="128"/>
      <c r="TDZ35" s="128"/>
      <c r="TEA35" s="128"/>
      <c r="TEB35" s="128"/>
      <c r="TEC35" s="128"/>
      <c r="TED35" s="128"/>
      <c r="TEE35" s="128"/>
      <c r="TEF35" s="128"/>
      <c r="TEG35" s="128"/>
      <c r="TEH35" s="128"/>
      <c r="TEI35" s="128"/>
      <c r="TEJ35" s="128"/>
      <c r="TEK35" s="128"/>
      <c r="TEL35" s="128"/>
      <c r="TEM35" s="128"/>
      <c r="TEN35" s="128"/>
      <c r="TEO35" s="128"/>
      <c r="TEP35" s="128"/>
      <c r="TEQ35" s="128"/>
      <c r="TER35" s="128"/>
      <c r="TES35" s="128"/>
      <c r="TET35" s="128"/>
      <c r="TEU35" s="128"/>
      <c r="TEV35" s="128"/>
      <c r="TEW35" s="128"/>
      <c r="TEX35" s="128"/>
      <c r="TEY35" s="128"/>
      <c r="TEZ35" s="128"/>
      <c r="TFA35" s="128"/>
      <c r="TFB35" s="128"/>
      <c r="TFC35" s="128"/>
      <c r="TFD35" s="128"/>
      <c r="TFE35" s="128"/>
      <c r="TFF35" s="128"/>
      <c r="TFG35" s="128"/>
      <c r="TFH35" s="128"/>
      <c r="TFI35" s="128"/>
      <c r="TFJ35" s="128"/>
      <c r="TFK35" s="128"/>
      <c r="TFL35" s="128"/>
      <c r="TFM35" s="128"/>
      <c r="TFN35" s="128"/>
      <c r="TFO35" s="128"/>
      <c r="TFP35" s="128"/>
      <c r="TFQ35" s="128"/>
      <c r="TFR35" s="128"/>
      <c r="TFS35" s="128"/>
      <c r="TFT35" s="128"/>
      <c r="TFU35" s="128"/>
      <c r="TFV35" s="128"/>
      <c r="TFW35" s="128"/>
      <c r="TFX35" s="128"/>
      <c r="TFY35" s="128"/>
      <c r="TFZ35" s="128"/>
      <c r="TGA35" s="128"/>
      <c r="TGB35" s="128"/>
      <c r="TGC35" s="128"/>
      <c r="TGD35" s="128"/>
      <c r="TGE35" s="128"/>
      <c r="TGF35" s="128"/>
      <c r="TGG35" s="128"/>
      <c r="TGH35" s="128"/>
      <c r="TGI35" s="128"/>
      <c r="TGJ35" s="128"/>
      <c r="TGK35" s="128"/>
      <c r="TGL35" s="128"/>
      <c r="TGM35" s="128"/>
      <c r="TGN35" s="128"/>
      <c r="TGO35" s="128"/>
      <c r="TGP35" s="128"/>
      <c r="TGQ35" s="128"/>
      <c r="TGR35" s="128"/>
      <c r="TGS35" s="128"/>
      <c r="TGT35" s="128"/>
      <c r="TGU35" s="128"/>
      <c r="TGV35" s="128"/>
      <c r="TGW35" s="128"/>
      <c r="TGX35" s="128"/>
      <c r="TGY35" s="128"/>
      <c r="TGZ35" s="128"/>
      <c r="THA35" s="128"/>
      <c r="THB35" s="128"/>
      <c r="THC35" s="128"/>
      <c r="THD35" s="128"/>
      <c r="THE35" s="128"/>
      <c r="THF35" s="128"/>
      <c r="THG35" s="128"/>
      <c r="THH35" s="128"/>
      <c r="THI35" s="128"/>
      <c r="THJ35" s="128"/>
      <c r="THK35" s="128"/>
      <c r="THL35" s="128"/>
      <c r="THM35" s="128"/>
      <c r="THN35" s="128"/>
      <c r="THO35" s="128"/>
      <c r="THP35" s="128"/>
      <c r="THQ35" s="128"/>
      <c r="THR35" s="128"/>
      <c r="THS35" s="128"/>
      <c r="THT35" s="128"/>
      <c r="THU35" s="128"/>
      <c r="THV35" s="128"/>
      <c r="THW35" s="128"/>
      <c r="THX35" s="128"/>
      <c r="THY35" s="128"/>
      <c r="THZ35" s="128"/>
      <c r="TIA35" s="128"/>
      <c r="TIB35" s="128"/>
      <c r="TIC35" s="128"/>
      <c r="TID35" s="128"/>
      <c r="TIE35" s="128"/>
      <c r="TIF35" s="128"/>
      <c r="TIG35" s="128"/>
      <c r="TIH35" s="128"/>
      <c r="TII35" s="128"/>
      <c r="TIJ35" s="128"/>
      <c r="TIK35" s="128"/>
      <c r="TIL35" s="128"/>
      <c r="TIM35" s="128"/>
      <c r="TIN35" s="128"/>
      <c r="TIO35" s="128"/>
      <c r="TIP35" s="128"/>
      <c r="TIQ35" s="128"/>
      <c r="TIR35" s="128"/>
      <c r="TIS35" s="128"/>
      <c r="TIT35" s="128"/>
      <c r="TIU35" s="128"/>
      <c r="TIV35" s="128"/>
      <c r="TIW35" s="128"/>
      <c r="TIX35" s="128"/>
      <c r="TIY35" s="128"/>
      <c r="TIZ35" s="128"/>
      <c r="TJA35" s="128"/>
      <c r="TJB35" s="128"/>
      <c r="TJC35" s="128"/>
      <c r="TJD35" s="128"/>
      <c r="TJE35" s="128"/>
      <c r="TJF35" s="128"/>
      <c r="TJG35" s="128"/>
      <c r="TJH35" s="128"/>
      <c r="TJI35" s="128"/>
      <c r="TJJ35" s="128"/>
      <c r="TJK35" s="128"/>
      <c r="TJL35" s="128"/>
      <c r="TJM35" s="128"/>
      <c r="TJN35" s="128"/>
      <c r="TJO35" s="128"/>
      <c r="TJP35" s="128"/>
      <c r="TJQ35" s="128"/>
      <c r="TJR35" s="128"/>
      <c r="TJS35" s="128"/>
      <c r="TJT35" s="128"/>
      <c r="TJU35" s="128"/>
      <c r="TJV35" s="128"/>
      <c r="TJW35" s="128"/>
      <c r="TJX35" s="128"/>
      <c r="TJY35" s="128"/>
      <c r="TJZ35" s="128"/>
      <c r="TKA35" s="128"/>
      <c r="TKB35" s="128"/>
      <c r="TKC35" s="128"/>
      <c r="TKD35" s="128"/>
      <c r="TKE35" s="128"/>
      <c r="TKF35" s="128"/>
      <c r="TKG35" s="128"/>
      <c r="TKH35" s="128"/>
      <c r="TKI35" s="128"/>
      <c r="TKJ35" s="128"/>
      <c r="TKK35" s="128"/>
      <c r="TKL35" s="128"/>
      <c r="TKM35" s="128"/>
      <c r="TKN35" s="128"/>
      <c r="TKO35" s="128"/>
      <c r="TKP35" s="128"/>
      <c r="TKQ35" s="128"/>
      <c r="TKR35" s="128"/>
      <c r="TKS35" s="128"/>
      <c r="TKT35" s="128"/>
      <c r="TKU35" s="128"/>
      <c r="TKV35" s="128"/>
      <c r="TKW35" s="128"/>
      <c r="TKX35" s="128"/>
      <c r="TKY35" s="128"/>
      <c r="TKZ35" s="128"/>
      <c r="TLA35" s="128"/>
      <c r="TLB35" s="128"/>
      <c r="TLC35" s="128"/>
      <c r="TLD35" s="128"/>
      <c r="TLE35" s="128"/>
      <c r="TLF35" s="128"/>
      <c r="TLG35" s="128"/>
      <c r="TLH35" s="128"/>
      <c r="TLI35" s="128"/>
      <c r="TLJ35" s="128"/>
      <c r="TLK35" s="128"/>
      <c r="TLL35" s="128"/>
      <c r="TLM35" s="128"/>
      <c r="TLN35" s="128"/>
      <c r="TLO35" s="128"/>
      <c r="TLP35" s="128"/>
      <c r="TLQ35" s="128"/>
      <c r="TLR35" s="128"/>
      <c r="TLS35" s="128"/>
      <c r="TLT35" s="128"/>
      <c r="TLU35" s="128"/>
      <c r="TLV35" s="128"/>
      <c r="TLW35" s="128"/>
      <c r="TLX35" s="128"/>
      <c r="TLY35" s="128"/>
      <c r="TLZ35" s="128"/>
      <c r="TMA35" s="128"/>
      <c r="TMB35" s="128"/>
      <c r="TMC35" s="128"/>
      <c r="TMD35" s="128"/>
      <c r="TME35" s="128"/>
      <c r="TMF35" s="128"/>
      <c r="TMG35" s="128"/>
      <c r="TMH35" s="128"/>
      <c r="TMI35" s="128"/>
      <c r="TMJ35" s="128"/>
      <c r="TMK35" s="128"/>
      <c r="TML35" s="128"/>
      <c r="TMM35" s="128"/>
      <c r="TMN35" s="128"/>
      <c r="TMO35" s="128"/>
      <c r="TMP35" s="128"/>
      <c r="TMQ35" s="128"/>
      <c r="TMR35" s="128"/>
      <c r="TMS35" s="128"/>
      <c r="TMT35" s="128"/>
      <c r="TMU35" s="128"/>
      <c r="TMV35" s="128"/>
      <c r="TMW35" s="128"/>
      <c r="TMX35" s="128"/>
      <c r="TMY35" s="128"/>
      <c r="TMZ35" s="128"/>
      <c r="TNA35" s="128"/>
      <c r="TNB35" s="128"/>
      <c r="TNC35" s="128"/>
      <c r="TND35" s="128"/>
      <c r="TNE35" s="128"/>
      <c r="TNF35" s="128"/>
      <c r="TNG35" s="128"/>
      <c r="TNH35" s="128"/>
      <c r="TNI35" s="128"/>
      <c r="TNJ35" s="128"/>
      <c r="TNK35" s="128"/>
      <c r="TNL35" s="128"/>
      <c r="TNM35" s="128"/>
      <c r="TNN35" s="128"/>
      <c r="TNO35" s="128"/>
      <c r="TNP35" s="128"/>
      <c r="TNQ35" s="128"/>
      <c r="TNR35" s="128"/>
      <c r="TNS35" s="128"/>
      <c r="TNT35" s="128"/>
      <c r="TNU35" s="128"/>
      <c r="TNV35" s="128"/>
      <c r="TNW35" s="128"/>
      <c r="TNX35" s="128"/>
      <c r="TNY35" s="128"/>
      <c r="TNZ35" s="128"/>
      <c r="TOA35" s="128"/>
      <c r="TOB35" s="128"/>
      <c r="TOC35" s="128"/>
      <c r="TOD35" s="128"/>
      <c r="TOE35" s="128"/>
      <c r="TOF35" s="128"/>
      <c r="TOG35" s="128"/>
      <c r="TOH35" s="128"/>
      <c r="TOI35" s="128"/>
      <c r="TOJ35" s="128"/>
      <c r="TOK35" s="128"/>
      <c r="TOL35" s="128"/>
      <c r="TOM35" s="128"/>
      <c r="TON35" s="128"/>
      <c r="TOO35" s="128"/>
      <c r="TOP35" s="128"/>
      <c r="TOQ35" s="128"/>
      <c r="TOR35" s="128"/>
      <c r="TOS35" s="128"/>
      <c r="TOT35" s="128"/>
      <c r="TOU35" s="128"/>
      <c r="TOV35" s="128"/>
      <c r="TOW35" s="128"/>
      <c r="TOX35" s="128"/>
      <c r="TOY35" s="128"/>
      <c r="TOZ35" s="128"/>
      <c r="TPA35" s="128"/>
      <c r="TPB35" s="128"/>
      <c r="TPC35" s="128"/>
      <c r="TPD35" s="128"/>
      <c r="TPE35" s="128"/>
      <c r="TPF35" s="128"/>
      <c r="TPG35" s="128"/>
      <c r="TPH35" s="128"/>
      <c r="TPI35" s="128"/>
      <c r="TPJ35" s="128"/>
      <c r="TPK35" s="128"/>
      <c r="TPL35" s="128"/>
      <c r="TPM35" s="128"/>
      <c r="TPN35" s="128"/>
      <c r="TPO35" s="128"/>
      <c r="TPP35" s="128"/>
      <c r="TPQ35" s="128"/>
      <c r="TPR35" s="128"/>
      <c r="TPS35" s="128"/>
      <c r="TPT35" s="128"/>
      <c r="TPU35" s="128"/>
      <c r="TPV35" s="128"/>
      <c r="TPW35" s="128"/>
      <c r="TPX35" s="128"/>
      <c r="TPY35" s="128"/>
      <c r="TPZ35" s="128"/>
      <c r="TQA35" s="128"/>
      <c r="TQB35" s="128"/>
      <c r="TQC35" s="128"/>
      <c r="TQD35" s="128"/>
      <c r="TQE35" s="128"/>
      <c r="TQF35" s="128"/>
      <c r="TQG35" s="128"/>
      <c r="TQH35" s="128"/>
      <c r="TQI35" s="128"/>
      <c r="TQJ35" s="128"/>
      <c r="TQK35" s="128"/>
      <c r="TQL35" s="128"/>
      <c r="TQM35" s="128"/>
      <c r="TQN35" s="128"/>
      <c r="TQO35" s="128"/>
      <c r="TQP35" s="128"/>
      <c r="TQQ35" s="128"/>
      <c r="TQR35" s="128"/>
      <c r="TQS35" s="128"/>
      <c r="TQT35" s="128"/>
      <c r="TQU35" s="128"/>
      <c r="TQV35" s="128"/>
      <c r="TQW35" s="128"/>
      <c r="TQX35" s="128"/>
      <c r="TQY35" s="128"/>
      <c r="TQZ35" s="128"/>
      <c r="TRA35" s="128"/>
      <c r="TRB35" s="128"/>
      <c r="TRC35" s="128"/>
      <c r="TRD35" s="128"/>
      <c r="TRE35" s="128"/>
      <c r="TRF35" s="128"/>
      <c r="TRG35" s="128"/>
      <c r="TRH35" s="128"/>
      <c r="TRI35" s="128"/>
      <c r="TRJ35" s="128"/>
      <c r="TRK35" s="128"/>
      <c r="TRL35" s="128"/>
      <c r="TRM35" s="128"/>
      <c r="TRN35" s="128"/>
      <c r="TRO35" s="128"/>
      <c r="TRP35" s="128"/>
      <c r="TRQ35" s="128"/>
      <c r="TRR35" s="128"/>
      <c r="TRS35" s="128"/>
      <c r="TRT35" s="128"/>
      <c r="TRU35" s="128"/>
      <c r="TRV35" s="128"/>
      <c r="TRW35" s="128"/>
      <c r="TRX35" s="128"/>
      <c r="TRY35" s="128"/>
      <c r="TRZ35" s="128"/>
      <c r="TSA35" s="128"/>
      <c r="TSB35" s="128"/>
      <c r="TSC35" s="128"/>
      <c r="TSD35" s="128"/>
      <c r="TSE35" s="128"/>
      <c r="TSF35" s="128"/>
      <c r="TSG35" s="128"/>
      <c r="TSH35" s="128"/>
      <c r="TSI35" s="128"/>
      <c r="TSJ35" s="128"/>
      <c r="TSK35" s="128"/>
      <c r="TSL35" s="128"/>
      <c r="TSM35" s="128"/>
      <c r="TSN35" s="128"/>
      <c r="TSO35" s="128"/>
      <c r="TSP35" s="128"/>
      <c r="TSQ35" s="128"/>
      <c r="TSR35" s="128"/>
      <c r="TSS35" s="128"/>
      <c r="TST35" s="128"/>
      <c r="TSU35" s="128"/>
      <c r="TSV35" s="128"/>
      <c r="TSW35" s="128"/>
      <c r="TSX35" s="128"/>
      <c r="TSY35" s="128"/>
      <c r="TSZ35" s="128"/>
      <c r="TTA35" s="128"/>
      <c r="TTB35" s="128"/>
      <c r="TTC35" s="128"/>
      <c r="TTD35" s="128"/>
      <c r="TTE35" s="128"/>
      <c r="TTF35" s="128"/>
      <c r="TTG35" s="128"/>
      <c r="TTH35" s="128"/>
      <c r="TTI35" s="128"/>
      <c r="TTJ35" s="128"/>
      <c r="TTK35" s="128"/>
      <c r="TTL35" s="128"/>
      <c r="TTM35" s="128"/>
      <c r="TTN35" s="128"/>
      <c r="TTO35" s="128"/>
      <c r="TTP35" s="128"/>
      <c r="TTQ35" s="128"/>
      <c r="TTR35" s="128"/>
      <c r="TTS35" s="128"/>
      <c r="TTT35" s="128"/>
      <c r="TTU35" s="128"/>
      <c r="TTV35" s="128"/>
      <c r="TTW35" s="128"/>
      <c r="TTX35" s="128"/>
      <c r="TTY35" s="128"/>
      <c r="TTZ35" s="128"/>
      <c r="TUA35" s="128"/>
      <c r="TUB35" s="128"/>
      <c r="TUC35" s="128"/>
      <c r="TUD35" s="128"/>
      <c r="TUE35" s="128"/>
      <c r="TUF35" s="128"/>
      <c r="TUG35" s="128"/>
      <c r="TUH35" s="128"/>
      <c r="TUI35" s="128"/>
      <c r="TUJ35" s="128"/>
      <c r="TUK35" s="128"/>
      <c r="TUL35" s="128"/>
      <c r="TUM35" s="128"/>
      <c r="TUN35" s="128"/>
      <c r="TUO35" s="128"/>
      <c r="TUP35" s="128"/>
      <c r="TUQ35" s="128"/>
      <c r="TUR35" s="128"/>
      <c r="TUS35" s="128"/>
      <c r="TUT35" s="128"/>
      <c r="TUU35" s="128"/>
      <c r="TUV35" s="128"/>
      <c r="TUW35" s="128"/>
      <c r="TUX35" s="128"/>
      <c r="TUY35" s="128"/>
      <c r="TUZ35" s="128"/>
      <c r="TVA35" s="128"/>
      <c r="TVB35" s="128"/>
      <c r="TVC35" s="128"/>
      <c r="TVD35" s="128"/>
      <c r="TVE35" s="128"/>
      <c r="TVF35" s="128"/>
      <c r="TVG35" s="128"/>
      <c r="TVH35" s="128"/>
      <c r="TVI35" s="128"/>
      <c r="TVJ35" s="128"/>
      <c r="TVK35" s="128"/>
      <c r="TVL35" s="128"/>
      <c r="TVM35" s="128"/>
      <c r="TVN35" s="128"/>
      <c r="TVO35" s="128"/>
      <c r="TVP35" s="128"/>
      <c r="TVQ35" s="128"/>
      <c r="TVR35" s="128"/>
      <c r="TVS35" s="128"/>
      <c r="TVT35" s="128"/>
      <c r="TVU35" s="128"/>
      <c r="TVV35" s="128"/>
      <c r="TVW35" s="128"/>
      <c r="TVX35" s="128"/>
      <c r="TVY35" s="128"/>
      <c r="TVZ35" s="128"/>
      <c r="TWA35" s="128"/>
      <c r="TWB35" s="128"/>
      <c r="TWC35" s="128"/>
      <c r="TWD35" s="128"/>
      <c r="TWE35" s="128"/>
      <c r="TWF35" s="128"/>
      <c r="TWG35" s="128"/>
      <c r="TWH35" s="128"/>
      <c r="TWI35" s="128"/>
      <c r="TWJ35" s="128"/>
      <c r="TWK35" s="128"/>
      <c r="TWL35" s="128"/>
      <c r="TWM35" s="128"/>
      <c r="TWN35" s="128"/>
      <c r="TWO35" s="128"/>
      <c r="TWP35" s="128"/>
      <c r="TWQ35" s="128"/>
      <c r="TWR35" s="128"/>
      <c r="TWS35" s="128"/>
      <c r="TWT35" s="128"/>
      <c r="TWU35" s="128"/>
      <c r="TWV35" s="128"/>
      <c r="TWW35" s="128"/>
      <c r="TWX35" s="128"/>
      <c r="TWY35" s="128"/>
      <c r="TWZ35" s="128"/>
      <c r="TXA35" s="128"/>
      <c r="TXB35" s="128"/>
      <c r="TXC35" s="128"/>
      <c r="TXD35" s="128"/>
      <c r="TXE35" s="128"/>
      <c r="TXF35" s="128"/>
      <c r="TXG35" s="128"/>
      <c r="TXH35" s="128"/>
      <c r="TXI35" s="128"/>
      <c r="TXJ35" s="128"/>
      <c r="TXK35" s="128"/>
      <c r="TXL35" s="128"/>
      <c r="TXM35" s="128"/>
      <c r="TXN35" s="128"/>
      <c r="TXO35" s="128"/>
      <c r="TXP35" s="128"/>
      <c r="TXQ35" s="128"/>
      <c r="TXR35" s="128"/>
      <c r="TXS35" s="128"/>
      <c r="TXT35" s="128"/>
      <c r="TXU35" s="128"/>
      <c r="TXV35" s="128"/>
      <c r="TXW35" s="128"/>
      <c r="TXX35" s="128"/>
      <c r="TXY35" s="128"/>
      <c r="TXZ35" s="128"/>
      <c r="TYA35" s="128"/>
      <c r="TYB35" s="128"/>
      <c r="TYC35" s="128"/>
      <c r="TYD35" s="128"/>
      <c r="TYE35" s="128"/>
      <c r="TYF35" s="128"/>
      <c r="TYG35" s="128"/>
      <c r="TYH35" s="128"/>
      <c r="TYI35" s="128"/>
      <c r="TYJ35" s="128"/>
      <c r="TYK35" s="128"/>
      <c r="TYL35" s="128"/>
      <c r="TYM35" s="128"/>
      <c r="TYN35" s="128"/>
      <c r="TYO35" s="128"/>
      <c r="TYP35" s="128"/>
      <c r="TYQ35" s="128"/>
      <c r="TYR35" s="128"/>
      <c r="TYS35" s="128"/>
      <c r="TYT35" s="128"/>
      <c r="TYU35" s="128"/>
      <c r="TYV35" s="128"/>
      <c r="TYW35" s="128"/>
      <c r="TYX35" s="128"/>
      <c r="TYY35" s="128"/>
      <c r="TYZ35" s="128"/>
      <c r="TZA35" s="128"/>
      <c r="TZB35" s="128"/>
      <c r="TZC35" s="128"/>
      <c r="TZD35" s="128"/>
      <c r="TZE35" s="128"/>
      <c r="TZF35" s="128"/>
      <c r="TZG35" s="128"/>
      <c r="TZH35" s="128"/>
      <c r="TZI35" s="128"/>
      <c r="TZJ35" s="128"/>
      <c r="TZK35" s="128"/>
      <c r="TZL35" s="128"/>
      <c r="TZM35" s="128"/>
      <c r="TZN35" s="128"/>
      <c r="TZO35" s="128"/>
      <c r="TZP35" s="128"/>
      <c r="TZQ35" s="128"/>
      <c r="TZR35" s="128"/>
      <c r="TZS35" s="128"/>
      <c r="TZT35" s="128"/>
      <c r="TZU35" s="128"/>
      <c r="TZV35" s="128"/>
      <c r="TZW35" s="128"/>
      <c r="TZX35" s="128"/>
      <c r="TZY35" s="128"/>
      <c r="TZZ35" s="128"/>
      <c r="UAA35" s="128"/>
      <c r="UAB35" s="128"/>
      <c r="UAC35" s="128"/>
      <c r="UAD35" s="128"/>
      <c r="UAE35" s="128"/>
      <c r="UAF35" s="128"/>
      <c r="UAG35" s="128"/>
      <c r="UAH35" s="128"/>
      <c r="UAI35" s="128"/>
      <c r="UAJ35" s="128"/>
      <c r="UAK35" s="128"/>
      <c r="UAL35" s="128"/>
      <c r="UAM35" s="128"/>
      <c r="UAN35" s="128"/>
      <c r="UAO35" s="128"/>
      <c r="UAP35" s="128"/>
      <c r="UAQ35" s="128"/>
      <c r="UAR35" s="128"/>
      <c r="UAS35" s="128"/>
      <c r="UAT35" s="128"/>
      <c r="UAU35" s="128"/>
      <c r="UAV35" s="128"/>
      <c r="UAW35" s="128"/>
      <c r="UAX35" s="128"/>
      <c r="UAY35" s="128"/>
      <c r="UAZ35" s="128"/>
      <c r="UBA35" s="128"/>
      <c r="UBB35" s="128"/>
      <c r="UBC35" s="128"/>
      <c r="UBD35" s="128"/>
      <c r="UBE35" s="128"/>
      <c r="UBF35" s="128"/>
      <c r="UBG35" s="128"/>
      <c r="UBH35" s="128"/>
      <c r="UBI35" s="128"/>
      <c r="UBJ35" s="128"/>
      <c r="UBK35" s="128"/>
      <c r="UBL35" s="128"/>
      <c r="UBM35" s="128"/>
      <c r="UBN35" s="128"/>
      <c r="UBO35" s="128"/>
      <c r="UBP35" s="128"/>
      <c r="UBQ35" s="128"/>
      <c r="UBR35" s="128"/>
      <c r="UBS35" s="128"/>
      <c r="UBT35" s="128"/>
      <c r="UBU35" s="128"/>
      <c r="UBV35" s="128"/>
      <c r="UBW35" s="128"/>
      <c r="UBX35" s="128"/>
      <c r="UBY35" s="128"/>
      <c r="UBZ35" s="128"/>
      <c r="UCA35" s="128"/>
      <c r="UCB35" s="128"/>
      <c r="UCC35" s="128"/>
      <c r="UCD35" s="128"/>
      <c r="UCE35" s="128"/>
      <c r="UCF35" s="128"/>
      <c r="UCG35" s="128"/>
      <c r="UCH35" s="128"/>
      <c r="UCI35" s="128"/>
      <c r="UCJ35" s="128"/>
      <c r="UCK35" s="128"/>
      <c r="UCL35" s="128"/>
      <c r="UCM35" s="128"/>
      <c r="UCN35" s="128"/>
      <c r="UCO35" s="128"/>
      <c r="UCP35" s="128"/>
      <c r="UCQ35" s="128"/>
      <c r="UCR35" s="128"/>
      <c r="UCS35" s="128"/>
      <c r="UCT35" s="128"/>
      <c r="UCU35" s="128"/>
      <c r="UCV35" s="128"/>
      <c r="UCW35" s="128"/>
      <c r="UCX35" s="128"/>
      <c r="UCY35" s="128"/>
      <c r="UCZ35" s="128"/>
      <c r="UDA35" s="128"/>
      <c r="UDB35" s="128"/>
      <c r="UDC35" s="128"/>
      <c r="UDD35" s="128"/>
      <c r="UDE35" s="128"/>
      <c r="UDF35" s="128"/>
      <c r="UDG35" s="128"/>
      <c r="UDH35" s="128"/>
      <c r="UDI35" s="128"/>
      <c r="UDJ35" s="128"/>
      <c r="UDK35" s="128"/>
      <c r="UDL35" s="128"/>
      <c r="UDM35" s="128"/>
      <c r="UDN35" s="128"/>
      <c r="UDO35" s="128"/>
      <c r="UDP35" s="128"/>
      <c r="UDQ35" s="128"/>
      <c r="UDR35" s="128"/>
      <c r="UDS35" s="128"/>
      <c r="UDT35" s="128"/>
      <c r="UDU35" s="128"/>
      <c r="UDV35" s="128"/>
      <c r="UDW35" s="128"/>
      <c r="UDX35" s="128"/>
      <c r="UDY35" s="128"/>
      <c r="UDZ35" s="128"/>
      <c r="UEA35" s="128"/>
      <c r="UEB35" s="128"/>
      <c r="UEC35" s="128"/>
      <c r="UED35" s="128"/>
      <c r="UEE35" s="128"/>
      <c r="UEF35" s="128"/>
      <c r="UEG35" s="128"/>
      <c r="UEH35" s="128"/>
      <c r="UEI35" s="128"/>
      <c r="UEJ35" s="128"/>
      <c r="UEK35" s="128"/>
      <c r="UEL35" s="128"/>
      <c r="UEM35" s="128"/>
      <c r="UEN35" s="128"/>
      <c r="UEO35" s="128"/>
      <c r="UEP35" s="128"/>
      <c r="UEQ35" s="128"/>
      <c r="UER35" s="128"/>
      <c r="UES35" s="128"/>
      <c r="UET35" s="128"/>
      <c r="UEU35" s="128"/>
      <c r="UEV35" s="128"/>
      <c r="UEW35" s="128"/>
      <c r="UEX35" s="128"/>
      <c r="UEY35" s="128"/>
      <c r="UEZ35" s="128"/>
      <c r="UFA35" s="128"/>
      <c r="UFB35" s="128"/>
      <c r="UFC35" s="128"/>
      <c r="UFD35" s="128"/>
      <c r="UFE35" s="128"/>
      <c r="UFF35" s="128"/>
      <c r="UFG35" s="128"/>
      <c r="UFH35" s="128"/>
      <c r="UFI35" s="128"/>
      <c r="UFJ35" s="128"/>
      <c r="UFK35" s="128"/>
      <c r="UFL35" s="128"/>
      <c r="UFM35" s="128"/>
      <c r="UFN35" s="128"/>
      <c r="UFO35" s="128"/>
      <c r="UFP35" s="128"/>
      <c r="UFQ35" s="128"/>
      <c r="UFR35" s="128"/>
      <c r="UFS35" s="128"/>
      <c r="UFT35" s="128"/>
      <c r="UFU35" s="128"/>
      <c r="UFV35" s="128"/>
      <c r="UFW35" s="128"/>
      <c r="UFX35" s="128"/>
      <c r="UFY35" s="128"/>
      <c r="UFZ35" s="128"/>
      <c r="UGA35" s="128"/>
      <c r="UGB35" s="128"/>
      <c r="UGC35" s="128"/>
      <c r="UGD35" s="128"/>
      <c r="UGE35" s="128"/>
      <c r="UGF35" s="128"/>
      <c r="UGG35" s="128"/>
      <c r="UGH35" s="128"/>
      <c r="UGI35" s="128"/>
      <c r="UGJ35" s="128"/>
      <c r="UGK35" s="128"/>
      <c r="UGL35" s="128"/>
      <c r="UGM35" s="128"/>
      <c r="UGN35" s="128"/>
      <c r="UGO35" s="128"/>
      <c r="UGP35" s="128"/>
      <c r="UGQ35" s="128"/>
      <c r="UGR35" s="128"/>
      <c r="UGS35" s="128"/>
      <c r="UGT35" s="128"/>
      <c r="UGU35" s="128"/>
      <c r="UGV35" s="128"/>
      <c r="UGW35" s="128"/>
      <c r="UGX35" s="128"/>
      <c r="UGY35" s="128"/>
      <c r="UGZ35" s="128"/>
      <c r="UHA35" s="128"/>
      <c r="UHB35" s="128"/>
      <c r="UHC35" s="128"/>
      <c r="UHD35" s="128"/>
      <c r="UHE35" s="128"/>
      <c r="UHF35" s="128"/>
      <c r="UHG35" s="128"/>
      <c r="UHH35" s="128"/>
      <c r="UHI35" s="128"/>
      <c r="UHJ35" s="128"/>
      <c r="UHK35" s="128"/>
      <c r="UHL35" s="128"/>
      <c r="UHM35" s="128"/>
      <c r="UHN35" s="128"/>
      <c r="UHO35" s="128"/>
      <c r="UHP35" s="128"/>
      <c r="UHQ35" s="128"/>
      <c r="UHR35" s="128"/>
      <c r="UHS35" s="128"/>
      <c r="UHT35" s="128"/>
      <c r="UHU35" s="128"/>
      <c r="UHV35" s="128"/>
      <c r="UHW35" s="128"/>
      <c r="UHX35" s="128"/>
      <c r="UHY35" s="128"/>
      <c r="UHZ35" s="128"/>
      <c r="UIA35" s="128"/>
      <c r="UIB35" s="128"/>
      <c r="UIC35" s="128"/>
      <c r="UID35" s="128"/>
      <c r="UIE35" s="128"/>
      <c r="UIF35" s="128"/>
      <c r="UIG35" s="128"/>
      <c r="UIH35" s="128"/>
      <c r="UII35" s="128"/>
      <c r="UIJ35" s="128"/>
      <c r="UIK35" s="128"/>
      <c r="UIL35" s="128"/>
      <c r="UIM35" s="128"/>
      <c r="UIN35" s="128"/>
      <c r="UIO35" s="128"/>
      <c r="UIP35" s="128"/>
      <c r="UIQ35" s="128"/>
      <c r="UIR35" s="128"/>
      <c r="UIS35" s="128"/>
      <c r="UIT35" s="128"/>
      <c r="UIU35" s="128"/>
      <c r="UIV35" s="128"/>
      <c r="UIW35" s="128"/>
      <c r="UIX35" s="128"/>
      <c r="UIY35" s="128"/>
      <c r="UIZ35" s="128"/>
      <c r="UJA35" s="128"/>
      <c r="UJB35" s="128"/>
      <c r="UJC35" s="128"/>
      <c r="UJD35" s="128"/>
      <c r="UJE35" s="128"/>
      <c r="UJF35" s="128"/>
      <c r="UJG35" s="128"/>
      <c r="UJH35" s="128"/>
      <c r="UJI35" s="128"/>
      <c r="UJJ35" s="128"/>
      <c r="UJK35" s="128"/>
      <c r="UJL35" s="128"/>
      <c r="UJM35" s="128"/>
      <c r="UJN35" s="128"/>
      <c r="UJO35" s="128"/>
      <c r="UJP35" s="128"/>
      <c r="UJQ35" s="128"/>
      <c r="UJR35" s="128"/>
      <c r="UJS35" s="128"/>
      <c r="UJT35" s="128"/>
      <c r="UJU35" s="128"/>
      <c r="UJV35" s="128"/>
      <c r="UJW35" s="128"/>
      <c r="UJX35" s="128"/>
      <c r="UJY35" s="128"/>
      <c r="UJZ35" s="128"/>
      <c r="UKA35" s="128"/>
      <c r="UKB35" s="128"/>
      <c r="UKC35" s="128"/>
      <c r="UKD35" s="128"/>
      <c r="UKE35" s="128"/>
      <c r="UKF35" s="128"/>
      <c r="UKG35" s="128"/>
      <c r="UKH35" s="128"/>
      <c r="UKI35" s="128"/>
      <c r="UKJ35" s="128"/>
      <c r="UKK35" s="128"/>
      <c r="UKL35" s="128"/>
      <c r="UKM35" s="128"/>
      <c r="UKN35" s="128"/>
      <c r="UKO35" s="128"/>
      <c r="UKP35" s="128"/>
      <c r="UKQ35" s="128"/>
      <c r="UKR35" s="128"/>
      <c r="UKS35" s="128"/>
      <c r="UKT35" s="128"/>
      <c r="UKU35" s="128"/>
      <c r="UKV35" s="128"/>
      <c r="UKW35" s="128"/>
      <c r="UKX35" s="128"/>
      <c r="UKY35" s="128"/>
      <c r="UKZ35" s="128"/>
      <c r="ULA35" s="128"/>
      <c r="ULB35" s="128"/>
      <c r="ULC35" s="128"/>
      <c r="ULD35" s="128"/>
      <c r="ULE35" s="128"/>
      <c r="ULF35" s="128"/>
      <c r="ULG35" s="128"/>
      <c r="ULH35" s="128"/>
      <c r="ULI35" s="128"/>
      <c r="ULJ35" s="128"/>
      <c r="ULK35" s="128"/>
      <c r="ULL35" s="128"/>
      <c r="ULM35" s="128"/>
      <c r="ULN35" s="128"/>
      <c r="ULO35" s="128"/>
      <c r="ULP35" s="128"/>
      <c r="ULQ35" s="128"/>
      <c r="ULR35" s="128"/>
      <c r="ULS35" s="128"/>
      <c r="ULT35" s="128"/>
      <c r="ULU35" s="128"/>
      <c r="ULV35" s="128"/>
      <c r="ULW35" s="128"/>
      <c r="ULX35" s="128"/>
      <c r="ULY35" s="128"/>
      <c r="ULZ35" s="128"/>
      <c r="UMA35" s="128"/>
      <c r="UMB35" s="128"/>
      <c r="UMC35" s="128"/>
      <c r="UMD35" s="128"/>
      <c r="UME35" s="128"/>
      <c r="UMF35" s="128"/>
      <c r="UMG35" s="128"/>
      <c r="UMH35" s="128"/>
      <c r="UMI35" s="128"/>
      <c r="UMJ35" s="128"/>
      <c r="UMK35" s="128"/>
      <c r="UML35" s="128"/>
      <c r="UMM35" s="128"/>
      <c r="UMN35" s="128"/>
      <c r="UMO35" s="128"/>
      <c r="UMP35" s="128"/>
      <c r="UMQ35" s="128"/>
      <c r="UMR35" s="128"/>
      <c r="UMS35" s="128"/>
      <c r="UMT35" s="128"/>
      <c r="UMU35" s="128"/>
      <c r="UMV35" s="128"/>
      <c r="UMW35" s="128"/>
      <c r="UMX35" s="128"/>
      <c r="UMY35" s="128"/>
      <c r="UMZ35" s="128"/>
      <c r="UNA35" s="128"/>
      <c r="UNB35" s="128"/>
      <c r="UNC35" s="128"/>
      <c r="UND35" s="128"/>
      <c r="UNE35" s="128"/>
      <c r="UNF35" s="128"/>
      <c r="UNG35" s="128"/>
      <c r="UNH35" s="128"/>
      <c r="UNI35" s="128"/>
      <c r="UNJ35" s="128"/>
      <c r="UNK35" s="128"/>
      <c r="UNL35" s="128"/>
      <c r="UNM35" s="128"/>
      <c r="UNN35" s="128"/>
      <c r="UNO35" s="128"/>
      <c r="UNP35" s="128"/>
      <c r="UNQ35" s="128"/>
      <c r="UNR35" s="128"/>
      <c r="UNS35" s="128"/>
      <c r="UNT35" s="128"/>
      <c r="UNU35" s="128"/>
      <c r="UNV35" s="128"/>
      <c r="UNW35" s="128"/>
      <c r="UNX35" s="128"/>
      <c r="UNY35" s="128"/>
      <c r="UNZ35" s="128"/>
      <c r="UOA35" s="128"/>
      <c r="UOB35" s="128"/>
      <c r="UOC35" s="128"/>
      <c r="UOD35" s="128"/>
      <c r="UOE35" s="128"/>
      <c r="UOF35" s="128"/>
      <c r="UOG35" s="128"/>
      <c r="UOH35" s="128"/>
      <c r="UOI35" s="128"/>
      <c r="UOJ35" s="128"/>
      <c r="UOK35" s="128"/>
      <c r="UOL35" s="128"/>
      <c r="UOM35" s="128"/>
      <c r="UON35" s="128"/>
      <c r="UOO35" s="128"/>
      <c r="UOP35" s="128"/>
      <c r="UOQ35" s="128"/>
      <c r="UOR35" s="128"/>
      <c r="UOS35" s="128"/>
      <c r="UOT35" s="128"/>
      <c r="UOU35" s="128"/>
      <c r="UOV35" s="128"/>
      <c r="UOW35" s="128"/>
      <c r="UOX35" s="128"/>
      <c r="UOY35" s="128"/>
      <c r="UOZ35" s="128"/>
      <c r="UPA35" s="128"/>
      <c r="UPB35" s="128"/>
      <c r="UPC35" s="128"/>
      <c r="UPD35" s="128"/>
      <c r="UPE35" s="128"/>
      <c r="UPF35" s="128"/>
      <c r="UPG35" s="128"/>
      <c r="UPH35" s="128"/>
      <c r="UPI35" s="128"/>
      <c r="UPJ35" s="128"/>
      <c r="UPK35" s="128"/>
      <c r="UPL35" s="128"/>
      <c r="UPM35" s="128"/>
      <c r="UPN35" s="128"/>
      <c r="UPO35" s="128"/>
      <c r="UPP35" s="128"/>
      <c r="UPQ35" s="128"/>
      <c r="UPR35" s="128"/>
      <c r="UPS35" s="128"/>
      <c r="UPT35" s="128"/>
      <c r="UPU35" s="128"/>
      <c r="UPV35" s="128"/>
      <c r="UPW35" s="128"/>
      <c r="UPX35" s="128"/>
      <c r="UPY35" s="128"/>
      <c r="UPZ35" s="128"/>
      <c r="UQA35" s="128"/>
      <c r="UQB35" s="128"/>
      <c r="UQC35" s="128"/>
      <c r="UQD35" s="128"/>
      <c r="UQE35" s="128"/>
      <c r="UQF35" s="128"/>
      <c r="UQG35" s="128"/>
      <c r="UQH35" s="128"/>
      <c r="UQI35" s="128"/>
      <c r="UQJ35" s="128"/>
      <c r="UQK35" s="128"/>
      <c r="UQL35" s="128"/>
      <c r="UQM35" s="128"/>
      <c r="UQN35" s="128"/>
      <c r="UQO35" s="128"/>
      <c r="UQP35" s="128"/>
      <c r="UQQ35" s="128"/>
      <c r="UQR35" s="128"/>
      <c r="UQS35" s="128"/>
      <c r="UQT35" s="128"/>
      <c r="UQU35" s="128"/>
      <c r="UQV35" s="128"/>
      <c r="UQW35" s="128"/>
      <c r="UQX35" s="128"/>
      <c r="UQY35" s="128"/>
      <c r="UQZ35" s="128"/>
      <c r="URA35" s="128"/>
      <c r="URB35" s="128"/>
      <c r="URC35" s="128"/>
      <c r="URD35" s="128"/>
      <c r="URE35" s="128"/>
      <c r="URF35" s="128"/>
      <c r="URG35" s="128"/>
      <c r="URH35" s="128"/>
      <c r="URI35" s="128"/>
      <c r="URJ35" s="128"/>
      <c r="URK35" s="128"/>
      <c r="URL35" s="128"/>
      <c r="URM35" s="128"/>
      <c r="URN35" s="128"/>
      <c r="URO35" s="128"/>
      <c r="URP35" s="128"/>
      <c r="URQ35" s="128"/>
      <c r="URR35" s="128"/>
      <c r="URS35" s="128"/>
      <c r="URT35" s="128"/>
      <c r="URU35" s="128"/>
      <c r="URV35" s="128"/>
      <c r="URW35" s="128"/>
      <c r="URX35" s="128"/>
      <c r="URY35" s="128"/>
      <c r="URZ35" s="128"/>
      <c r="USA35" s="128"/>
      <c r="USB35" s="128"/>
      <c r="USC35" s="128"/>
      <c r="USD35" s="128"/>
      <c r="USE35" s="128"/>
      <c r="USF35" s="128"/>
      <c r="USG35" s="128"/>
      <c r="USH35" s="128"/>
      <c r="USI35" s="128"/>
      <c r="USJ35" s="128"/>
      <c r="USK35" s="128"/>
      <c r="USL35" s="128"/>
      <c r="USM35" s="128"/>
      <c r="USN35" s="128"/>
      <c r="USO35" s="128"/>
      <c r="USP35" s="128"/>
      <c r="USQ35" s="128"/>
      <c r="USR35" s="128"/>
      <c r="USS35" s="128"/>
      <c r="UST35" s="128"/>
      <c r="USU35" s="128"/>
      <c r="USV35" s="128"/>
      <c r="USW35" s="128"/>
      <c r="USX35" s="128"/>
      <c r="USY35" s="128"/>
      <c r="USZ35" s="128"/>
      <c r="UTA35" s="128"/>
      <c r="UTB35" s="128"/>
      <c r="UTC35" s="128"/>
      <c r="UTD35" s="128"/>
      <c r="UTE35" s="128"/>
      <c r="UTF35" s="128"/>
      <c r="UTG35" s="128"/>
      <c r="UTH35" s="128"/>
      <c r="UTI35" s="128"/>
      <c r="UTJ35" s="128"/>
      <c r="UTK35" s="128"/>
      <c r="UTL35" s="128"/>
      <c r="UTM35" s="128"/>
      <c r="UTN35" s="128"/>
      <c r="UTO35" s="128"/>
      <c r="UTP35" s="128"/>
      <c r="UTQ35" s="128"/>
      <c r="UTR35" s="128"/>
      <c r="UTS35" s="128"/>
      <c r="UTT35" s="128"/>
      <c r="UTU35" s="128"/>
      <c r="UTV35" s="128"/>
      <c r="UTW35" s="128"/>
      <c r="UTX35" s="128"/>
      <c r="UTY35" s="128"/>
      <c r="UTZ35" s="128"/>
      <c r="UUA35" s="128"/>
      <c r="UUB35" s="128"/>
      <c r="UUC35" s="128"/>
      <c r="UUD35" s="128"/>
      <c r="UUE35" s="128"/>
      <c r="UUF35" s="128"/>
      <c r="UUG35" s="128"/>
      <c r="UUH35" s="128"/>
      <c r="UUI35" s="128"/>
      <c r="UUJ35" s="128"/>
      <c r="UUK35" s="128"/>
      <c r="UUL35" s="128"/>
      <c r="UUM35" s="128"/>
      <c r="UUN35" s="128"/>
      <c r="UUO35" s="128"/>
      <c r="UUP35" s="128"/>
      <c r="UUQ35" s="128"/>
      <c r="UUR35" s="128"/>
      <c r="UUS35" s="128"/>
      <c r="UUT35" s="128"/>
      <c r="UUU35" s="128"/>
      <c r="UUV35" s="128"/>
      <c r="UUW35" s="128"/>
      <c r="UUX35" s="128"/>
      <c r="UUY35" s="128"/>
      <c r="UUZ35" s="128"/>
      <c r="UVA35" s="128"/>
      <c r="UVB35" s="128"/>
      <c r="UVC35" s="128"/>
      <c r="UVD35" s="128"/>
      <c r="UVE35" s="128"/>
      <c r="UVF35" s="128"/>
      <c r="UVG35" s="128"/>
      <c r="UVH35" s="128"/>
      <c r="UVI35" s="128"/>
      <c r="UVJ35" s="128"/>
      <c r="UVK35" s="128"/>
      <c r="UVL35" s="128"/>
      <c r="UVM35" s="128"/>
      <c r="UVN35" s="128"/>
      <c r="UVO35" s="128"/>
      <c r="UVP35" s="128"/>
      <c r="UVQ35" s="128"/>
      <c r="UVR35" s="128"/>
      <c r="UVS35" s="128"/>
      <c r="UVT35" s="128"/>
      <c r="UVU35" s="128"/>
      <c r="UVV35" s="128"/>
      <c r="UVW35" s="128"/>
      <c r="UVX35" s="128"/>
      <c r="UVY35" s="128"/>
      <c r="UVZ35" s="128"/>
      <c r="UWA35" s="128"/>
      <c r="UWB35" s="128"/>
      <c r="UWC35" s="128"/>
      <c r="UWD35" s="128"/>
      <c r="UWE35" s="128"/>
      <c r="UWF35" s="128"/>
      <c r="UWG35" s="128"/>
      <c r="UWH35" s="128"/>
      <c r="UWI35" s="128"/>
      <c r="UWJ35" s="128"/>
      <c r="UWK35" s="128"/>
      <c r="UWL35" s="128"/>
      <c r="UWM35" s="128"/>
      <c r="UWN35" s="128"/>
      <c r="UWO35" s="128"/>
      <c r="UWP35" s="128"/>
      <c r="UWQ35" s="128"/>
      <c r="UWR35" s="128"/>
      <c r="UWS35" s="128"/>
      <c r="UWT35" s="128"/>
      <c r="UWU35" s="128"/>
      <c r="UWV35" s="128"/>
      <c r="UWW35" s="128"/>
      <c r="UWX35" s="128"/>
      <c r="UWY35" s="128"/>
      <c r="UWZ35" s="128"/>
      <c r="UXA35" s="128"/>
      <c r="UXB35" s="128"/>
      <c r="UXC35" s="128"/>
      <c r="UXD35" s="128"/>
      <c r="UXE35" s="128"/>
      <c r="UXF35" s="128"/>
      <c r="UXG35" s="128"/>
      <c r="UXH35" s="128"/>
      <c r="UXI35" s="128"/>
      <c r="UXJ35" s="128"/>
      <c r="UXK35" s="128"/>
      <c r="UXL35" s="128"/>
      <c r="UXM35" s="128"/>
      <c r="UXN35" s="128"/>
      <c r="UXO35" s="128"/>
      <c r="UXP35" s="128"/>
      <c r="UXQ35" s="128"/>
      <c r="UXR35" s="128"/>
      <c r="UXS35" s="128"/>
      <c r="UXT35" s="128"/>
      <c r="UXU35" s="128"/>
      <c r="UXV35" s="128"/>
      <c r="UXW35" s="128"/>
      <c r="UXX35" s="128"/>
      <c r="UXY35" s="128"/>
      <c r="UXZ35" s="128"/>
      <c r="UYA35" s="128"/>
      <c r="UYB35" s="128"/>
      <c r="UYC35" s="128"/>
      <c r="UYD35" s="128"/>
      <c r="UYE35" s="128"/>
      <c r="UYF35" s="128"/>
      <c r="UYG35" s="128"/>
      <c r="UYH35" s="128"/>
      <c r="UYI35" s="128"/>
      <c r="UYJ35" s="128"/>
      <c r="UYK35" s="128"/>
      <c r="UYL35" s="128"/>
      <c r="UYM35" s="128"/>
      <c r="UYN35" s="128"/>
      <c r="UYO35" s="128"/>
      <c r="UYP35" s="128"/>
      <c r="UYQ35" s="128"/>
      <c r="UYR35" s="128"/>
      <c r="UYS35" s="128"/>
      <c r="UYT35" s="128"/>
      <c r="UYU35" s="128"/>
      <c r="UYV35" s="128"/>
      <c r="UYW35" s="128"/>
      <c r="UYX35" s="128"/>
      <c r="UYY35" s="128"/>
      <c r="UYZ35" s="128"/>
      <c r="UZA35" s="128"/>
      <c r="UZB35" s="128"/>
      <c r="UZC35" s="128"/>
      <c r="UZD35" s="128"/>
      <c r="UZE35" s="128"/>
      <c r="UZF35" s="128"/>
      <c r="UZG35" s="128"/>
      <c r="UZH35" s="128"/>
      <c r="UZI35" s="128"/>
      <c r="UZJ35" s="128"/>
      <c r="UZK35" s="128"/>
      <c r="UZL35" s="128"/>
      <c r="UZM35" s="128"/>
      <c r="UZN35" s="128"/>
      <c r="UZO35" s="128"/>
      <c r="UZP35" s="128"/>
      <c r="UZQ35" s="128"/>
      <c r="UZR35" s="128"/>
      <c r="UZS35" s="128"/>
      <c r="UZT35" s="128"/>
      <c r="UZU35" s="128"/>
      <c r="UZV35" s="128"/>
      <c r="UZW35" s="128"/>
      <c r="UZX35" s="128"/>
      <c r="UZY35" s="128"/>
      <c r="UZZ35" s="128"/>
      <c r="VAA35" s="128"/>
      <c r="VAB35" s="128"/>
      <c r="VAC35" s="128"/>
      <c r="VAD35" s="128"/>
      <c r="VAE35" s="128"/>
      <c r="VAF35" s="128"/>
      <c r="VAG35" s="128"/>
      <c r="VAH35" s="128"/>
      <c r="VAI35" s="128"/>
      <c r="VAJ35" s="128"/>
      <c r="VAK35" s="128"/>
      <c r="VAL35" s="128"/>
      <c r="VAM35" s="128"/>
      <c r="VAN35" s="128"/>
      <c r="VAO35" s="128"/>
      <c r="VAP35" s="128"/>
      <c r="VAQ35" s="128"/>
      <c r="VAR35" s="128"/>
      <c r="VAS35" s="128"/>
      <c r="VAT35" s="128"/>
      <c r="VAU35" s="128"/>
      <c r="VAV35" s="128"/>
      <c r="VAW35" s="128"/>
      <c r="VAX35" s="128"/>
      <c r="VAY35" s="128"/>
      <c r="VAZ35" s="128"/>
      <c r="VBA35" s="128"/>
      <c r="VBB35" s="128"/>
      <c r="VBC35" s="128"/>
      <c r="VBD35" s="128"/>
      <c r="VBE35" s="128"/>
      <c r="VBF35" s="128"/>
      <c r="VBG35" s="128"/>
      <c r="VBH35" s="128"/>
      <c r="VBI35" s="128"/>
      <c r="VBJ35" s="128"/>
      <c r="VBK35" s="128"/>
      <c r="VBL35" s="128"/>
      <c r="VBM35" s="128"/>
      <c r="VBN35" s="128"/>
      <c r="VBO35" s="128"/>
      <c r="VBP35" s="128"/>
      <c r="VBQ35" s="128"/>
      <c r="VBR35" s="128"/>
      <c r="VBS35" s="128"/>
      <c r="VBT35" s="128"/>
      <c r="VBU35" s="128"/>
      <c r="VBV35" s="128"/>
      <c r="VBW35" s="128"/>
      <c r="VBX35" s="128"/>
      <c r="VBY35" s="128"/>
      <c r="VBZ35" s="128"/>
      <c r="VCA35" s="128"/>
      <c r="VCB35" s="128"/>
      <c r="VCC35" s="128"/>
      <c r="VCD35" s="128"/>
      <c r="VCE35" s="128"/>
      <c r="VCF35" s="128"/>
      <c r="VCG35" s="128"/>
      <c r="VCH35" s="128"/>
      <c r="VCI35" s="128"/>
      <c r="VCJ35" s="128"/>
      <c r="VCK35" s="128"/>
      <c r="VCL35" s="128"/>
      <c r="VCM35" s="128"/>
      <c r="VCN35" s="128"/>
      <c r="VCO35" s="128"/>
      <c r="VCP35" s="128"/>
      <c r="VCQ35" s="128"/>
      <c r="VCR35" s="128"/>
      <c r="VCS35" s="128"/>
      <c r="VCT35" s="128"/>
      <c r="VCU35" s="128"/>
      <c r="VCV35" s="128"/>
      <c r="VCW35" s="128"/>
      <c r="VCX35" s="128"/>
      <c r="VCY35" s="128"/>
      <c r="VCZ35" s="128"/>
      <c r="VDA35" s="128"/>
      <c r="VDB35" s="128"/>
      <c r="VDC35" s="128"/>
      <c r="VDD35" s="128"/>
      <c r="VDE35" s="128"/>
      <c r="VDF35" s="128"/>
      <c r="VDG35" s="128"/>
      <c r="VDH35" s="128"/>
      <c r="VDI35" s="128"/>
      <c r="VDJ35" s="128"/>
      <c r="VDK35" s="128"/>
      <c r="VDL35" s="128"/>
      <c r="VDM35" s="128"/>
      <c r="VDN35" s="128"/>
      <c r="VDO35" s="128"/>
      <c r="VDP35" s="128"/>
      <c r="VDQ35" s="128"/>
      <c r="VDR35" s="128"/>
      <c r="VDS35" s="128"/>
      <c r="VDT35" s="128"/>
      <c r="VDU35" s="128"/>
      <c r="VDV35" s="128"/>
      <c r="VDW35" s="128"/>
      <c r="VDX35" s="128"/>
      <c r="VDY35" s="128"/>
      <c r="VDZ35" s="128"/>
      <c r="VEA35" s="128"/>
      <c r="VEB35" s="128"/>
      <c r="VEC35" s="128"/>
      <c r="VED35" s="128"/>
      <c r="VEE35" s="128"/>
      <c r="VEF35" s="128"/>
      <c r="VEG35" s="128"/>
      <c r="VEH35" s="128"/>
      <c r="VEI35" s="128"/>
      <c r="VEJ35" s="128"/>
      <c r="VEK35" s="128"/>
      <c r="VEL35" s="128"/>
      <c r="VEM35" s="128"/>
      <c r="VEN35" s="128"/>
      <c r="VEO35" s="128"/>
      <c r="VEP35" s="128"/>
      <c r="VEQ35" s="128"/>
      <c r="VER35" s="128"/>
      <c r="VES35" s="128"/>
      <c r="VET35" s="128"/>
      <c r="VEU35" s="128"/>
      <c r="VEV35" s="128"/>
      <c r="VEW35" s="128"/>
      <c r="VEX35" s="128"/>
      <c r="VEY35" s="128"/>
      <c r="VEZ35" s="128"/>
      <c r="VFA35" s="128"/>
      <c r="VFB35" s="128"/>
      <c r="VFC35" s="128"/>
      <c r="VFD35" s="128"/>
      <c r="VFE35" s="128"/>
      <c r="VFF35" s="128"/>
      <c r="VFG35" s="128"/>
      <c r="VFH35" s="128"/>
      <c r="VFI35" s="128"/>
      <c r="VFJ35" s="128"/>
      <c r="VFK35" s="128"/>
      <c r="VFL35" s="128"/>
      <c r="VFM35" s="128"/>
      <c r="VFN35" s="128"/>
      <c r="VFO35" s="128"/>
      <c r="VFP35" s="128"/>
      <c r="VFQ35" s="128"/>
      <c r="VFR35" s="128"/>
      <c r="VFS35" s="128"/>
      <c r="VFT35" s="128"/>
      <c r="VFU35" s="128"/>
      <c r="VFV35" s="128"/>
      <c r="VFW35" s="128"/>
      <c r="VFX35" s="128"/>
      <c r="VFY35" s="128"/>
      <c r="VFZ35" s="128"/>
      <c r="VGA35" s="128"/>
      <c r="VGB35" s="128"/>
      <c r="VGC35" s="128"/>
      <c r="VGD35" s="128"/>
      <c r="VGE35" s="128"/>
      <c r="VGF35" s="128"/>
      <c r="VGG35" s="128"/>
      <c r="VGH35" s="128"/>
      <c r="VGI35" s="128"/>
      <c r="VGJ35" s="128"/>
      <c r="VGK35" s="128"/>
      <c r="VGL35" s="128"/>
      <c r="VGM35" s="128"/>
      <c r="VGN35" s="128"/>
      <c r="VGO35" s="128"/>
      <c r="VGP35" s="128"/>
      <c r="VGQ35" s="128"/>
      <c r="VGR35" s="128"/>
      <c r="VGS35" s="128"/>
      <c r="VGT35" s="128"/>
      <c r="VGU35" s="128"/>
      <c r="VGV35" s="128"/>
      <c r="VGW35" s="128"/>
      <c r="VGX35" s="128"/>
      <c r="VGY35" s="128"/>
      <c r="VGZ35" s="128"/>
      <c r="VHA35" s="128"/>
      <c r="VHB35" s="128"/>
      <c r="VHC35" s="128"/>
      <c r="VHD35" s="128"/>
      <c r="VHE35" s="128"/>
      <c r="VHF35" s="128"/>
      <c r="VHG35" s="128"/>
      <c r="VHH35" s="128"/>
      <c r="VHI35" s="128"/>
      <c r="VHJ35" s="128"/>
      <c r="VHK35" s="128"/>
      <c r="VHL35" s="128"/>
      <c r="VHM35" s="128"/>
      <c r="VHN35" s="128"/>
      <c r="VHO35" s="128"/>
      <c r="VHP35" s="128"/>
      <c r="VHQ35" s="128"/>
      <c r="VHR35" s="128"/>
      <c r="VHS35" s="128"/>
      <c r="VHT35" s="128"/>
      <c r="VHU35" s="128"/>
      <c r="VHV35" s="128"/>
      <c r="VHW35" s="128"/>
      <c r="VHX35" s="128"/>
      <c r="VHY35" s="128"/>
      <c r="VHZ35" s="128"/>
      <c r="VIA35" s="128"/>
      <c r="VIB35" s="128"/>
      <c r="VIC35" s="128"/>
      <c r="VID35" s="128"/>
      <c r="VIE35" s="128"/>
      <c r="VIF35" s="128"/>
      <c r="VIG35" s="128"/>
      <c r="VIH35" s="128"/>
      <c r="VII35" s="128"/>
      <c r="VIJ35" s="128"/>
      <c r="VIK35" s="128"/>
      <c r="VIL35" s="128"/>
      <c r="VIM35" s="128"/>
      <c r="VIN35" s="128"/>
      <c r="VIO35" s="128"/>
      <c r="VIP35" s="128"/>
      <c r="VIQ35" s="128"/>
      <c r="VIR35" s="128"/>
      <c r="VIS35" s="128"/>
      <c r="VIT35" s="128"/>
      <c r="VIU35" s="128"/>
      <c r="VIV35" s="128"/>
      <c r="VIW35" s="128"/>
      <c r="VIX35" s="128"/>
      <c r="VIY35" s="128"/>
      <c r="VIZ35" s="128"/>
      <c r="VJA35" s="128"/>
      <c r="VJB35" s="128"/>
      <c r="VJC35" s="128"/>
      <c r="VJD35" s="128"/>
      <c r="VJE35" s="128"/>
      <c r="VJF35" s="128"/>
      <c r="VJG35" s="128"/>
      <c r="VJH35" s="128"/>
      <c r="VJI35" s="128"/>
      <c r="VJJ35" s="128"/>
      <c r="VJK35" s="128"/>
      <c r="VJL35" s="128"/>
      <c r="VJM35" s="128"/>
      <c r="VJN35" s="128"/>
      <c r="VJO35" s="128"/>
      <c r="VJP35" s="128"/>
      <c r="VJQ35" s="128"/>
      <c r="VJR35" s="128"/>
      <c r="VJS35" s="128"/>
      <c r="VJT35" s="128"/>
      <c r="VJU35" s="128"/>
      <c r="VJV35" s="128"/>
      <c r="VJW35" s="128"/>
      <c r="VJX35" s="128"/>
      <c r="VJY35" s="128"/>
      <c r="VJZ35" s="128"/>
      <c r="VKA35" s="128"/>
      <c r="VKB35" s="128"/>
      <c r="VKC35" s="128"/>
      <c r="VKD35" s="128"/>
      <c r="VKE35" s="128"/>
      <c r="VKF35" s="128"/>
      <c r="VKG35" s="128"/>
      <c r="VKH35" s="128"/>
      <c r="VKI35" s="128"/>
      <c r="VKJ35" s="128"/>
      <c r="VKK35" s="128"/>
      <c r="VKL35" s="128"/>
      <c r="VKM35" s="128"/>
      <c r="VKN35" s="128"/>
      <c r="VKO35" s="128"/>
      <c r="VKP35" s="128"/>
      <c r="VKQ35" s="128"/>
      <c r="VKR35" s="128"/>
      <c r="VKS35" s="128"/>
      <c r="VKT35" s="128"/>
      <c r="VKU35" s="128"/>
      <c r="VKV35" s="128"/>
      <c r="VKW35" s="128"/>
      <c r="VKX35" s="128"/>
      <c r="VKY35" s="128"/>
      <c r="VKZ35" s="128"/>
      <c r="VLA35" s="128"/>
      <c r="VLB35" s="128"/>
      <c r="VLC35" s="128"/>
      <c r="VLD35" s="128"/>
      <c r="VLE35" s="128"/>
      <c r="VLF35" s="128"/>
      <c r="VLG35" s="128"/>
      <c r="VLH35" s="128"/>
      <c r="VLI35" s="128"/>
      <c r="VLJ35" s="128"/>
      <c r="VLK35" s="128"/>
      <c r="VLL35" s="128"/>
      <c r="VLM35" s="128"/>
      <c r="VLN35" s="128"/>
      <c r="VLO35" s="128"/>
      <c r="VLP35" s="128"/>
      <c r="VLQ35" s="128"/>
      <c r="VLR35" s="128"/>
      <c r="VLS35" s="128"/>
      <c r="VLT35" s="128"/>
      <c r="VLU35" s="128"/>
      <c r="VLV35" s="128"/>
      <c r="VLW35" s="128"/>
      <c r="VLX35" s="128"/>
      <c r="VLY35" s="128"/>
      <c r="VLZ35" s="128"/>
      <c r="VMA35" s="128"/>
      <c r="VMB35" s="128"/>
      <c r="VMC35" s="128"/>
      <c r="VMD35" s="128"/>
      <c r="VME35" s="128"/>
      <c r="VMF35" s="128"/>
      <c r="VMG35" s="128"/>
      <c r="VMH35" s="128"/>
      <c r="VMI35" s="128"/>
      <c r="VMJ35" s="128"/>
      <c r="VMK35" s="128"/>
      <c r="VML35" s="128"/>
      <c r="VMM35" s="128"/>
      <c r="VMN35" s="128"/>
      <c r="VMO35" s="128"/>
      <c r="VMP35" s="128"/>
      <c r="VMQ35" s="128"/>
      <c r="VMR35" s="128"/>
      <c r="VMS35" s="128"/>
      <c r="VMT35" s="128"/>
      <c r="VMU35" s="128"/>
      <c r="VMV35" s="128"/>
      <c r="VMW35" s="128"/>
      <c r="VMX35" s="128"/>
      <c r="VMY35" s="128"/>
      <c r="VMZ35" s="128"/>
      <c r="VNA35" s="128"/>
      <c r="VNB35" s="128"/>
      <c r="VNC35" s="128"/>
      <c r="VND35" s="128"/>
      <c r="VNE35" s="128"/>
      <c r="VNF35" s="128"/>
      <c r="VNG35" s="128"/>
      <c r="VNH35" s="128"/>
      <c r="VNI35" s="128"/>
      <c r="VNJ35" s="128"/>
      <c r="VNK35" s="128"/>
      <c r="VNL35" s="128"/>
      <c r="VNM35" s="128"/>
      <c r="VNN35" s="128"/>
      <c r="VNO35" s="128"/>
      <c r="VNP35" s="128"/>
      <c r="VNQ35" s="128"/>
      <c r="VNR35" s="128"/>
      <c r="VNS35" s="128"/>
      <c r="VNT35" s="128"/>
      <c r="VNU35" s="128"/>
      <c r="VNV35" s="128"/>
      <c r="VNW35" s="128"/>
      <c r="VNX35" s="128"/>
      <c r="VNY35" s="128"/>
      <c r="VNZ35" s="128"/>
      <c r="VOA35" s="128"/>
      <c r="VOB35" s="128"/>
      <c r="VOC35" s="128"/>
      <c r="VOD35" s="128"/>
      <c r="VOE35" s="128"/>
      <c r="VOF35" s="128"/>
      <c r="VOG35" s="128"/>
      <c r="VOH35" s="128"/>
      <c r="VOI35" s="128"/>
      <c r="VOJ35" s="128"/>
      <c r="VOK35" s="128"/>
      <c r="VOL35" s="128"/>
      <c r="VOM35" s="128"/>
      <c r="VON35" s="128"/>
      <c r="VOO35" s="128"/>
      <c r="VOP35" s="128"/>
      <c r="VOQ35" s="128"/>
      <c r="VOR35" s="128"/>
      <c r="VOS35" s="128"/>
      <c r="VOT35" s="128"/>
      <c r="VOU35" s="128"/>
      <c r="VOV35" s="128"/>
      <c r="VOW35" s="128"/>
      <c r="VOX35" s="128"/>
      <c r="VOY35" s="128"/>
      <c r="VOZ35" s="128"/>
      <c r="VPA35" s="128"/>
      <c r="VPB35" s="128"/>
      <c r="VPC35" s="128"/>
      <c r="VPD35" s="128"/>
      <c r="VPE35" s="128"/>
      <c r="VPF35" s="128"/>
      <c r="VPG35" s="128"/>
      <c r="VPH35" s="128"/>
      <c r="VPI35" s="128"/>
      <c r="VPJ35" s="128"/>
      <c r="VPK35" s="128"/>
      <c r="VPL35" s="128"/>
      <c r="VPM35" s="128"/>
      <c r="VPN35" s="128"/>
      <c r="VPO35" s="128"/>
      <c r="VPP35" s="128"/>
      <c r="VPQ35" s="128"/>
      <c r="VPR35" s="128"/>
      <c r="VPS35" s="128"/>
      <c r="VPT35" s="128"/>
      <c r="VPU35" s="128"/>
      <c r="VPV35" s="128"/>
      <c r="VPW35" s="128"/>
      <c r="VPX35" s="128"/>
      <c r="VPY35" s="128"/>
      <c r="VPZ35" s="128"/>
      <c r="VQA35" s="128"/>
      <c r="VQB35" s="128"/>
      <c r="VQC35" s="128"/>
      <c r="VQD35" s="128"/>
      <c r="VQE35" s="128"/>
      <c r="VQF35" s="128"/>
      <c r="VQG35" s="128"/>
      <c r="VQH35" s="128"/>
      <c r="VQI35" s="128"/>
      <c r="VQJ35" s="128"/>
      <c r="VQK35" s="128"/>
      <c r="VQL35" s="128"/>
      <c r="VQM35" s="128"/>
      <c r="VQN35" s="128"/>
      <c r="VQO35" s="128"/>
      <c r="VQP35" s="128"/>
      <c r="VQQ35" s="128"/>
      <c r="VQR35" s="128"/>
      <c r="VQS35" s="128"/>
      <c r="VQT35" s="128"/>
      <c r="VQU35" s="128"/>
      <c r="VQV35" s="128"/>
      <c r="VQW35" s="128"/>
      <c r="VQX35" s="128"/>
      <c r="VQY35" s="128"/>
      <c r="VQZ35" s="128"/>
      <c r="VRA35" s="128"/>
      <c r="VRB35" s="128"/>
      <c r="VRC35" s="128"/>
      <c r="VRD35" s="128"/>
      <c r="VRE35" s="128"/>
      <c r="VRF35" s="128"/>
      <c r="VRG35" s="128"/>
      <c r="VRH35" s="128"/>
      <c r="VRI35" s="128"/>
      <c r="VRJ35" s="128"/>
      <c r="VRK35" s="128"/>
      <c r="VRL35" s="128"/>
      <c r="VRM35" s="128"/>
      <c r="VRN35" s="128"/>
      <c r="VRO35" s="128"/>
      <c r="VRP35" s="128"/>
      <c r="VRQ35" s="128"/>
      <c r="VRR35" s="128"/>
      <c r="VRS35" s="128"/>
      <c r="VRT35" s="128"/>
      <c r="VRU35" s="128"/>
      <c r="VRV35" s="128"/>
      <c r="VRW35" s="128"/>
      <c r="VRX35" s="128"/>
      <c r="VRY35" s="128"/>
      <c r="VRZ35" s="128"/>
      <c r="VSA35" s="128"/>
      <c r="VSB35" s="128"/>
      <c r="VSC35" s="128"/>
      <c r="VSD35" s="128"/>
      <c r="VSE35" s="128"/>
      <c r="VSF35" s="128"/>
      <c r="VSG35" s="128"/>
      <c r="VSH35" s="128"/>
      <c r="VSI35" s="128"/>
      <c r="VSJ35" s="128"/>
      <c r="VSK35" s="128"/>
      <c r="VSL35" s="128"/>
      <c r="VSM35" s="128"/>
      <c r="VSN35" s="128"/>
      <c r="VSO35" s="128"/>
      <c r="VSP35" s="128"/>
      <c r="VSQ35" s="128"/>
      <c r="VSR35" s="128"/>
      <c r="VSS35" s="128"/>
      <c r="VST35" s="128"/>
      <c r="VSU35" s="128"/>
      <c r="VSV35" s="128"/>
      <c r="VSW35" s="128"/>
      <c r="VSX35" s="128"/>
      <c r="VSY35" s="128"/>
      <c r="VSZ35" s="128"/>
      <c r="VTA35" s="128"/>
      <c r="VTB35" s="128"/>
      <c r="VTC35" s="128"/>
      <c r="VTD35" s="128"/>
      <c r="VTE35" s="128"/>
      <c r="VTF35" s="128"/>
      <c r="VTG35" s="128"/>
      <c r="VTH35" s="128"/>
      <c r="VTI35" s="128"/>
      <c r="VTJ35" s="128"/>
      <c r="VTK35" s="128"/>
      <c r="VTL35" s="128"/>
      <c r="VTM35" s="128"/>
      <c r="VTN35" s="128"/>
      <c r="VTO35" s="128"/>
      <c r="VTP35" s="128"/>
      <c r="VTQ35" s="128"/>
      <c r="VTR35" s="128"/>
      <c r="VTS35" s="128"/>
      <c r="VTT35" s="128"/>
      <c r="VTU35" s="128"/>
      <c r="VTV35" s="128"/>
      <c r="VTW35" s="128"/>
      <c r="VTX35" s="128"/>
      <c r="VTY35" s="128"/>
      <c r="VTZ35" s="128"/>
      <c r="VUA35" s="128"/>
      <c r="VUB35" s="128"/>
      <c r="VUC35" s="128"/>
      <c r="VUD35" s="128"/>
      <c r="VUE35" s="128"/>
      <c r="VUF35" s="128"/>
      <c r="VUG35" s="128"/>
      <c r="VUH35" s="128"/>
      <c r="VUI35" s="128"/>
      <c r="VUJ35" s="128"/>
      <c r="VUK35" s="128"/>
      <c r="VUL35" s="128"/>
      <c r="VUM35" s="128"/>
      <c r="VUN35" s="128"/>
      <c r="VUO35" s="128"/>
      <c r="VUP35" s="128"/>
      <c r="VUQ35" s="128"/>
      <c r="VUR35" s="128"/>
      <c r="VUS35" s="128"/>
      <c r="VUT35" s="128"/>
      <c r="VUU35" s="128"/>
      <c r="VUV35" s="128"/>
      <c r="VUW35" s="128"/>
      <c r="VUX35" s="128"/>
      <c r="VUY35" s="128"/>
      <c r="VUZ35" s="128"/>
      <c r="VVA35" s="128"/>
      <c r="VVB35" s="128"/>
      <c r="VVC35" s="128"/>
      <c r="VVD35" s="128"/>
      <c r="VVE35" s="128"/>
      <c r="VVF35" s="128"/>
      <c r="VVG35" s="128"/>
      <c r="VVH35" s="128"/>
      <c r="VVI35" s="128"/>
      <c r="VVJ35" s="128"/>
      <c r="VVK35" s="128"/>
      <c r="VVL35" s="128"/>
      <c r="VVM35" s="128"/>
      <c r="VVN35" s="128"/>
      <c r="VVO35" s="128"/>
      <c r="VVP35" s="128"/>
      <c r="VVQ35" s="128"/>
      <c r="VVR35" s="128"/>
      <c r="VVS35" s="128"/>
      <c r="VVT35" s="128"/>
      <c r="VVU35" s="128"/>
      <c r="VVV35" s="128"/>
      <c r="VVW35" s="128"/>
      <c r="VVX35" s="128"/>
      <c r="VVY35" s="128"/>
      <c r="VVZ35" s="128"/>
      <c r="VWA35" s="128"/>
      <c r="VWB35" s="128"/>
      <c r="VWC35" s="128"/>
      <c r="VWD35" s="128"/>
      <c r="VWE35" s="128"/>
      <c r="VWF35" s="128"/>
      <c r="VWG35" s="128"/>
      <c r="VWH35" s="128"/>
      <c r="VWI35" s="128"/>
      <c r="VWJ35" s="128"/>
      <c r="VWK35" s="128"/>
      <c r="VWL35" s="128"/>
      <c r="VWM35" s="128"/>
      <c r="VWN35" s="128"/>
      <c r="VWO35" s="128"/>
      <c r="VWP35" s="128"/>
      <c r="VWQ35" s="128"/>
      <c r="VWR35" s="128"/>
      <c r="VWS35" s="128"/>
      <c r="VWT35" s="128"/>
      <c r="VWU35" s="128"/>
      <c r="VWV35" s="128"/>
      <c r="VWW35" s="128"/>
      <c r="VWX35" s="128"/>
      <c r="VWY35" s="128"/>
      <c r="VWZ35" s="128"/>
      <c r="VXA35" s="128"/>
      <c r="VXB35" s="128"/>
      <c r="VXC35" s="128"/>
      <c r="VXD35" s="128"/>
      <c r="VXE35" s="128"/>
      <c r="VXF35" s="128"/>
      <c r="VXG35" s="128"/>
      <c r="VXH35" s="128"/>
      <c r="VXI35" s="128"/>
      <c r="VXJ35" s="128"/>
      <c r="VXK35" s="128"/>
      <c r="VXL35" s="128"/>
      <c r="VXM35" s="128"/>
      <c r="VXN35" s="128"/>
      <c r="VXO35" s="128"/>
      <c r="VXP35" s="128"/>
      <c r="VXQ35" s="128"/>
      <c r="VXR35" s="128"/>
      <c r="VXS35" s="128"/>
      <c r="VXT35" s="128"/>
      <c r="VXU35" s="128"/>
      <c r="VXV35" s="128"/>
      <c r="VXW35" s="128"/>
      <c r="VXX35" s="128"/>
      <c r="VXY35" s="128"/>
      <c r="VXZ35" s="128"/>
      <c r="VYA35" s="128"/>
      <c r="VYB35" s="128"/>
      <c r="VYC35" s="128"/>
      <c r="VYD35" s="128"/>
      <c r="VYE35" s="128"/>
      <c r="VYF35" s="128"/>
      <c r="VYG35" s="128"/>
      <c r="VYH35" s="128"/>
      <c r="VYI35" s="128"/>
      <c r="VYJ35" s="128"/>
      <c r="VYK35" s="128"/>
      <c r="VYL35" s="128"/>
      <c r="VYM35" s="128"/>
      <c r="VYN35" s="128"/>
      <c r="VYO35" s="128"/>
      <c r="VYP35" s="128"/>
      <c r="VYQ35" s="128"/>
      <c r="VYR35" s="128"/>
      <c r="VYS35" s="128"/>
      <c r="VYT35" s="128"/>
      <c r="VYU35" s="128"/>
      <c r="VYV35" s="128"/>
      <c r="VYW35" s="128"/>
      <c r="VYX35" s="128"/>
      <c r="VYY35" s="128"/>
      <c r="VYZ35" s="128"/>
      <c r="VZA35" s="128"/>
      <c r="VZB35" s="128"/>
      <c r="VZC35" s="128"/>
      <c r="VZD35" s="128"/>
      <c r="VZE35" s="128"/>
      <c r="VZF35" s="128"/>
      <c r="VZG35" s="128"/>
      <c r="VZH35" s="128"/>
      <c r="VZI35" s="128"/>
      <c r="VZJ35" s="128"/>
      <c r="VZK35" s="128"/>
      <c r="VZL35" s="128"/>
      <c r="VZM35" s="128"/>
      <c r="VZN35" s="128"/>
      <c r="VZO35" s="128"/>
      <c r="VZP35" s="128"/>
      <c r="VZQ35" s="128"/>
      <c r="VZR35" s="128"/>
      <c r="VZS35" s="128"/>
      <c r="VZT35" s="128"/>
      <c r="VZU35" s="128"/>
      <c r="VZV35" s="128"/>
      <c r="VZW35" s="128"/>
      <c r="VZX35" s="128"/>
      <c r="VZY35" s="128"/>
      <c r="VZZ35" s="128"/>
      <c r="WAA35" s="128"/>
      <c r="WAB35" s="128"/>
      <c r="WAC35" s="128"/>
      <c r="WAD35" s="128"/>
      <c r="WAE35" s="128"/>
      <c r="WAF35" s="128"/>
      <c r="WAG35" s="128"/>
      <c r="WAH35" s="128"/>
      <c r="WAI35" s="128"/>
      <c r="WAJ35" s="128"/>
      <c r="WAK35" s="128"/>
      <c r="WAL35" s="128"/>
      <c r="WAM35" s="128"/>
      <c r="WAN35" s="128"/>
      <c r="WAO35" s="128"/>
      <c r="WAP35" s="128"/>
      <c r="WAQ35" s="128"/>
      <c r="WAR35" s="128"/>
      <c r="WAS35" s="128"/>
      <c r="WAT35" s="128"/>
      <c r="WAU35" s="128"/>
      <c r="WAV35" s="128"/>
      <c r="WAW35" s="128"/>
      <c r="WAX35" s="128"/>
      <c r="WAY35" s="128"/>
      <c r="WAZ35" s="128"/>
      <c r="WBA35" s="128"/>
      <c r="WBB35" s="128"/>
      <c r="WBC35" s="128"/>
      <c r="WBD35" s="128"/>
      <c r="WBE35" s="128"/>
      <c r="WBF35" s="128"/>
      <c r="WBG35" s="128"/>
      <c r="WBH35" s="128"/>
      <c r="WBI35" s="128"/>
      <c r="WBJ35" s="128"/>
      <c r="WBK35" s="128"/>
      <c r="WBL35" s="128"/>
      <c r="WBM35" s="128"/>
      <c r="WBN35" s="128"/>
      <c r="WBO35" s="128"/>
      <c r="WBP35" s="128"/>
      <c r="WBQ35" s="128"/>
      <c r="WBR35" s="128"/>
      <c r="WBS35" s="128"/>
      <c r="WBT35" s="128"/>
      <c r="WBU35" s="128"/>
      <c r="WBV35" s="128"/>
      <c r="WBW35" s="128"/>
      <c r="WBX35" s="128"/>
      <c r="WBY35" s="128"/>
      <c r="WBZ35" s="128"/>
      <c r="WCA35" s="128"/>
      <c r="WCB35" s="128"/>
      <c r="WCC35" s="128"/>
      <c r="WCD35" s="128"/>
      <c r="WCE35" s="128"/>
      <c r="WCF35" s="128"/>
      <c r="WCG35" s="128"/>
      <c r="WCH35" s="128"/>
      <c r="WCI35" s="128"/>
      <c r="WCJ35" s="128"/>
      <c r="WCK35" s="128"/>
      <c r="WCL35" s="128"/>
      <c r="WCM35" s="128"/>
      <c r="WCN35" s="128"/>
      <c r="WCO35" s="128"/>
      <c r="WCP35" s="128"/>
      <c r="WCQ35" s="128"/>
      <c r="WCR35" s="128"/>
      <c r="WCS35" s="128"/>
      <c r="WCT35" s="128"/>
      <c r="WCU35" s="128"/>
      <c r="WCV35" s="128"/>
      <c r="WCW35" s="128"/>
      <c r="WCX35" s="128"/>
      <c r="WCY35" s="128"/>
      <c r="WCZ35" s="128"/>
      <c r="WDA35" s="128"/>
      <c r="WDB35" s="128"/>
      <c r="WDC35" s="128"/>
      <c r="WDD35" s="128"/>
      <c r="WDE35" s="128"/>
      <c r="WDF35" s="128"/>
      <c r="WDG35" s="128"/>
      <c r="WDH35" s="128"/>
      <c r="WDI35" s="128"/>
      <c r="WDJ35" s="128"/>
      <c r="WDK35" s="128"/>
      <c r="WDL35" s="128"/>
      <c r="WDM35" s="128"/>
      <c r="WDN35" s="128"/>
      <c r="WDO35" s="128"/>
      <c r="WDP35" s="128"/>
      <c r="WDQ35" s="128"/>
      <c r="WDR35" s="128"/>
      <c r="WDS35" s="128"/>
      <c r="WDT35" s="128"/>
      <c r="WDU35" s="128"/>
      <c r="WDV35" s="128"/>
      <c r="WDW35" s="128"/>
      <c r="WDX35" s="128"/>
      <c r="WDY35" s="128"/>
      <c r="WDZ35" s="128"/>
      <c r="WEA35" s="128"/>
      <c r="WEB35" s="128"/>
      <c r="WEC35" s="128"/>
      <c r="WED35" s="128"/>
      <c r="WEE35" s="128"/>
      <c r="WEF35" s="128"/>
      <c r="WEG35" s="128"/>
      <c r="WEH35" s="128"/>
      <c r="WEI35" s="128"/>
      <c r="WEJ35" s="128"/>
      <c r="WEK35" s="128"/>
      <c r="WEL35" s="128"/>
      <c r="WEM35" s="128"/>
      <c r="WEN35" s="128"/>
      <c r="WEO35" s="128"/>
      <c r="WEP35" s="128"/>
      <c r="WEQ35" s="128"/>
      <c r="WER35" s="128"/>
      <c r="WES35" s="128"/>
      <c r="WET35" s="128"/>
      <c r="WEU35" s="128"/>
      <c r="WEV35" s="128"/>
      <c r="WEW35" s="128"/>
      <c r="WEX35" s="128"/>
      <c r="WEY35" s="128"/>
      <c r="WEZ35" s="128"/>
      <c r="WFA35" s="128"/>
      <c r="WFB35" s="128"/>
      <c r="WFC35" s="128"/>
      <c r="WFD35" s="128"/>
      <c r="WFE35" s="128"/>
      <c r="WFF35" s="128"/>
      <c r="WFG35" s="128"/>
      <c r="WFH35" s="128"/>
      <c r="WFI35" s="128"/>
      <c r="WFJ35" s="128"/>
      <c r="WFK35" s="128"/>
      <c r="WFL35" s="128"/>
      <c r="WFM35" s="128"/>
      <c r="WFN35" s="128"/>
      <c r="WFO35" s="128"/>
      <c r="WFP35" s="128"/>
      <c r="WFQ35" s="128"/>
      <c r="WFR35" s="128"/>
      <c r="WFS35" s="128"/>
      <c r="WFT35" s="128"/>
      <c r="WFU35" s="128"/>
      <c r="WFV35" s="128"/>
      <c r="WFW35" s="128"/>
      <c r="WFX35" s="128"/>
      <c r="WFY35" s="128"/>
      <c r="WFZ35" s="128"/>
      <c r="WGA35" s="128"/>
      <c r="WGB35" s="128"/>
      <c r="WGC35" s="128"/>
      <c r="WGD35" s="128"/>
      <c r="WGE35" s="128"/>
      <c r="WGF35" s="128"/>
      <c r="WGG35" s="128"/>
      <c r="WGH35" s="128"/>
      <c r="WGI35" s="128"/>
      <c r="WGJ35" s="128"/>
      <c r="WGK35" s="128"/>
      <c r="WGL35" s="128"/>
      <c r="WGM35" s="128"/>
      <c r="WGN35" s="128"/>
      <c r="WGO35" s="128"/>
      <c r="WGP35" s="128"/>
      <c r="WGQ35" s="128"/>
      <c r="WGR35" s="128"/>
      <c r="WGS35" s="128"/>
      <c r="WGT35" s="128"/>
      <c r="WGU35" s="128"/>
      <c r="WGV35" s="128"/>
      <c r="WGW35" s="128"/>
      <c r="WGX35" s="128"/>
      <c r="WGY35" s="128"/>
      <c r="WGZ35" s="128"/>
      <c r="WHA35" s="128"/>
      <c r="WHB35" s="128"/>
      <c r="WHC35" s="128"/>
      <c r="WHD35" s="128"/>
      <c r="WHE35" s="128"/>
      <c r="WHF35" s="128"/>
      <c r="WHG35" s="128"/>
      <c r="WHH35" s="128"/>
      <c r="WHI35" s="128"/>
      <c r="WHJ35" s="128"/>
      <c r="WHK35" s="128"/>
      <c r="WHL35" s="128"/>
      <c r="WHM35" s="128"/>
      <c r="WHN35" s="128"/>
      <c r="WHO35" s="128"/>
      <c r="WHP35" s="128"/>
      <c r="WHQ35" s="128"/>
      <c r="WHR35" s="128"/>
      <c r="WHS35" s="128"/>
      <c r="WHT35" s="128"/>
      <c r="WHU35" s="128"/>
      <c r="WHV35" s="128"/>
      <c r="WHW35" s="128"/>
      <c r="WHX35" s="128"/>
      <c r="WHY35" s="128"/>
      <c r="WHZ35" s="128"/>
      <c r="WIA35" s="128"/>
      <c r="WIB35" s="128"/>
      <c r="WIC35" s="128"/>
      <c r="WID35" s="128"/>
      <c r="WIE35" s="128"/>
      <c r="WIF35" s="128"/>
      <c r="WIG35" s="128"/>
      <c r="WIH35" s="128"/>
      <c r="WII35" s="128"/>
      <c r="WIJ35" s="128"/>
      <c r="WIK35" s="128"/>
      <c r="WIL35" s="128"/>
      <c r="WIM35" s="128"/>
      <c r="WIN35" s="128"/>
      <c r="WIO35" s="128"/>
      <c r="WIP35" s="128"/>
      <c r="WIQ35" s="128"/>
      <c r="WIR35" s="128"/>
      <c r="WIS35" s="128"/>
      <c r="WIT35" s="128"/>
      <c r="WIU35" s="128"/>
      <c r="WIV35" s="128"/>
      <c r="WIW35" s="128"/>
      <c r="WIX35" s="128"/>
      <c r="WIY35" s="128"/>
      <c r="WIZ35" s="128"/>
      <c r="WJA35" s="128"/>
      <c r="WJB35" s="128"/>
      <c r="WJC35" s="128"/>
      <c r="WJD35" s="128"/>
      <c r="WJE35" s="128"/>
      <c r="WJF35" s="128"/>
      <c r="WJG35" s="128"/>
      <c r="WJH35" s="128"/>
      <c r="WJI35" s="128"/>
      <c r="WJJ35" s="128"/>
      <c r="WJK35" s="128"/>
      <c r="WJL35" s="128"/>
      <c r="WJM35" s="128"/>
      <c r="WJN35" s="128"/>
      <c r="WJO35" s="128"/>
      <c r="WJP35" s="128"/>
      <c r="WJQ35" s="128"/>
      <c r="WJR35" s="128"/>
      <c r="WJS35" s="128"/>
      <c r="WJT35" s="128"/>
      <c r="WJU35" s="128"/>
      <c r="WJV35" s="128"/>
      <c r="WJW35" s="128"/>
      <c r="WJX35" s="128"/>
      <c r="WJY35" s="128"/>
      <c r="WJZ35" s="128"/>
      <c r="WKA35" s="128"/>
      <c r="WKB35" s="128"/>
      <c r="WKC35" s="128"/>
      <c r="WKD35" s="128"/>
      <c r="WKE35" s="128"/>
      <c r="WKF35" s="128"/>
      <c r="WKG35" s="128"/>
      <c r="WKH35" s="128"/>
      <c r="WKI35" s="128"/>
      <c r="WKJ35" s="128"/>
      <c r="WKK35" s="128"/>
      <c r="WKL35" s="128"/>
      <c r="WKM35" s="128"/>
      <c r="WKN35" s="128"/>
      <c r="WKO35" s="128"/>
      <c r="WKP35" s="128"/>
      <c r="WKQ35" s="128"/>
      <c r="WKR35" s="128"/>
      <c r="WKS35" s="128"/>
      <c r="WKT35" s="128"/>
      <c r="WKU35" s="128"/>
      <c r="WKV35" s="128"/>
      <c r="WKW35" s="128"/>
      <c r="WKX35" s="128"/>
      <c r="WKY35" s="128"/>
      <c r="WKZ35" s="128"/>
      <c r="WLA35" s="128"/>
      <c r="WLB35" s="128"/>
      <c r="WLC35" s="128"/>
      <c r="WLD35" s="128"/>
      <c r="WLE35" s="128"/>
      <c r="WLF35" s="128"/>
      <c r="WLG35" s="128"/>
      <c r="WLH35" s="128"/>
      <c r="WLI35" s="128"/>
      <c r="WLJ35" s="128"/>
      <c r="WLK35" s="128"/>
      <c r="WLL35" s="128"/>
      <c r="WLM35" s="128"/>
      <c r="WLN35" s="128"/>
      <c r="WLO35" s="128"/>
      <c r="WLP35" s="128"/>
      <c r="WLQ35" s="128"/>
      <c r="WLR35" s="128"/>
      <c r="WLS35" s="128"/>
      <c r="WLT35" s="128"/>
      <c r="WLU35" s="128"/>
      <c r="WLV35" s="128"/>
      <c r="WLW35" s="128"/>
      <c r="WLX35" s="128"/>
      <c r="WLY35" s="128"/>
      <c r="WLZ35" s="128"/>
      <c r="WMA35" s="128"/>
      <c r="WMB35" s="128"/>
      <c r="WMC35" s="128"/>
      <c r="WMD35" s="128"/>
      <c r="WME35" s="128"/>
      <c r="WMF35" s="128"/>
      <c r="WMG35" s="128"/>
      <c r="WMH35" s="128"/>
      <c r="WMI35" s="128"/>
      <c r="WMJ35" s="128"/>
      <c r="WMK35" s="128"/>
      <c r="WML35" s="128"/>
      <c r="WMM35" s="128"/>
      <c r="WMN35" s="128"/>
      <c r="WMO35" s="128"/>
      <c r="WMP35" s="128"/>
      <c r="WMQ35" s="128"/>
      <c r="WMR35" s="128"/>
      <c r="WMS35" s="128"/>
      <c r="WMT35" s="128"/>
      <c r="WMU35" s="128"/>
      <c r="WMV35" s="128"/>
      <c r="WMW35" s="128"/>
      <c r="WMX35" s="128"/>
      <c r="WMY35" s="128"/>
      <c r="WMZ35" s="128"/>
      <c r="WNA35" s="128"/>
      <c r="WNB35" s="128"/>
      <c r="WNC35" s="128"/>
      <c r="WND35" s="128"/>
      <c r="WNE35" s="128"/>
      <c r="WNF35" s="128"/>
      <c r="WNG35" s="128"/>
      <c r="WNH35" s="128"/>
      <c r="WNI35" s="128"/>
      <c r="WNJ35" s="128"/>
      <c r="WNK35" s="128"/>
      <c r="WNL35" s="128"/>
      <c r="WNM35" s="128"/>
      <c r="WNN35" s="128"/>
      <c r="WNO35" s="128"/>
      <c r="WNP35" s="128"/>
      <c r="WNQ35" s="128"/>
      <c r="WNR35" s="128"/>
      <c r="WNS35" s="128"/>
      <c r="WNT35" s="128"/>
      <c r="WNU35" s="128"/>
      <c r="WNV35" s="128"/>
      <c r="WNW35" s="128"/>
      <c r="WNX35" s="128"/>
      <c r="WNY35" s="128"/>
      <c r="WNZ35" s="128"/>
      <c r="WOA35" s="128"/>
      <c r="WOB35" s="128"/>
      <c r="WOC35" s="128"/>
      <c r="WOD35" s="128"/>
      <c r="WOE35" s="128"/>
      <c r="WOF35" s="128"/>
      <c r="WOG35" s="128"/>
      <c r="WOH35" s="128"/>
      <c r="WOI35" s="128"/>
      <c r="WOJ35" s="128"/>
      <c r="WOK35" s="128"/>
      <c r="WOL35" s="128"/>
      <c r="WOM35" s="128"/>
      <c r="WON35" s="128"/>
      <c r="WOO35" s="128"/>
      <c r="WOP35" s="128"/>
      <c r="WOQ35" s="128"/>
      <c r="WOR35" s="128"/>
      <c r="WOS35" s="128"/>
      <c r="WOT35" s="128"/>
      <c r="WOU35" s="128"/>
      <c r="WOV35" s="128"/>
      <c r="WOW35" s="128"/>
      <c r="WOX35" s="128"/>
      <c r="WOY35" s="128"/>
      <c r="WOZ35" s="128"/>
      <c r="WPA35" s="128"/>
      <c r="WPB35" s="128"/>
      <c r="WPC35" s="128"/>
      <c r="WPD35" s="128"/>
      <c r="WPE35" s="128"/>
      <c r="WPF35" s="128"/>
      <c r="WPG35" s="128"/>
      <c r="WPH35" s="128"/>
      <c r="WPI35" s="128"/>
      <c r="WPJ35" s="128"/>
      <c r="WPK35" s="128"/>
      <c r="WPL35" s="128"/>
      <c r="WPM35" s="128"/>
      <c r="WPN35" s="128"/>
      <c r="WPO35" s="128"/>
      <c r="WPP35" s="128"/>
      <c r="WPQ35" s="128"/>
      <c r="WPR35" s="128"/>
      <c r="WPS35" s="128"/>
      <c r="WPT35" s="128"/>
      <c r="WPU35" s="128"/>
      <c r="WPV35" s="128"/>
      <c r="WPW35" s="128"/>
      <c r="WPX35" s="128"/>
      <c r="WPY35" s="128"/>
      <c r="WPZ35" s="128"/>
      <c r="WQA35" s="128"/>
      <c r="WQB35" s="128"/>
      <c r="WQC35" s="128"/>
      <c r="WQD35" s="128"/>
      <c r="WQE35" s="128"/>
      <c r="WQF35" s="128"/>
      <c r="WQG35" s="128"/>
      <c r="WQH35" s="128"/>
      <c r="WQI35" s="128"/>
      <c r="WQJ35" s="128"/>
      <c r="WQK35" s="128"/>
      <c r="WQL35" s="128"/>
      <c r="WQM35" s="128"/>
      <c r="WQN35" s="128"/>
      <c r="WQO35" s="128"/>
      <c r="WQP35" s="128"/>
      <c r="WQQ35" s="128"/>
      <c r="WQR35" s="128"/>
      <c r="WQS35" s="128"/>
      <c r="WQT35" s="128"/>
      <c r="WQU35" s="128"/>
      <c r="WQV35" s="128"/>
      <c r="WQW35" s="128"/>
      <c r="WQX35" s="128"/>
      <c r="WQY35" s="128"/>
      <c r="WQZ35" s="128"/>
      <c r="WRA35" s="128"/>
      <c r="WRB35" s="128"/>
      <c r="WRC35" s="128"/>
      <c r="WRD35" s="128"/>
      <c r="WRE35" s="128"/>
      <c r="WRF35" s="128"/>
      <c r="WRG35" s="128"/>
      <c r="WRH35" s="128"/>
      <c r="WRI35" s="128"/>
      <c r="WRJ35" s="128"/>
      <c r="WRK35" s="128"/>
      <c r="WRL35" s="128"/>
      <c r="WRM35" s="128"/>
      <c r="WRN35" s="128"/>
      <c r="WRO35" s="128"/>
      <c r="WRP35" s="128"/>
      <c r="WRQ35" s="128"/>
      <c r="WRR35" s="128"/>
      <c r="WRS35" s="128"/>
      <c r="WRT35" s="128"/>
      <c r="WRU35" s="128"/>
      <c r="WRV35" s="128"/>
      <c r="WRW35" s="128"/>
      <c r="WRX35" s="128"/>
      <c r="WRY35" s="128"/>
      <c r="WRZ35" s="128"/>
      <c r="WSA35" s="128"/>
      <c r="WSB35" s="128"/>
      <c r="WSC35" s="128"/>
      <c r="WSD35" s="128"/>
      <c r="WSE35" s="128"/>
      <c r="WSF35" s="128"/>
      <c r="WSG35" s="128"/>
      <c r="WSH35" s="128"/>
      <c r="WSI35" s="128"/>
      <c r="WSJ35" s="128"/>
      <c r="WSK35" s="128"/>
      <c r="WSL35" s="128"/>
      <c r="WSM35" s="128"/>
      <c r="WSN35" s="128"/>
      <c r="WSO35" s="128"/>
      <c r="WSP35" s="128"/>
      <c r="WSQ35" s="128"/>
      <c r="WSR35" s="128"/>
      <c r="WSS35" s="128"/>
      <c r="WST35" s="128"/>
      <c r="WSU35" s="128"/>
      <c r="WSV35" s="128"/>
      <c r="WSW35" s="128"/>
      <c r="WSX35" s="128"/>
      <c r="WSY35" s="128"/>
      <c r="WSZ35" s="128"/>
      <c r="WTA35" s="128"/>
      <c r="WTB35" s="128"/>
      <c r="WTC35" s="128"/>
      <c r="WTD35" s="128"/>
      <c r="WTE35" s="128"/>
      <c r="WTF35" s="128"/>
      <c r="WTG35" s="128"/>
      <c r="WTH35" s="128"/>
      <c r="WTI35" s="128"/>
      <c r="WTJ35" s="128"/>
      <c r="WTK35" s="128"/>
      <c r="WTL35" s="128"/>
      <c r="WTM35" s="128"/>
      <c r="WTN35" s="128"/>
      <c r="WTO35" s="128"/>
      <c r="WTP35" s="128"/>
      <c r="WTQ35" s="128"/>
      <c r="WTR35" s="128"/>
      <c r="WTS35" s="128"/>
      <c r="WTT35" s="128"/>
      <c r="WTU35" s="128"/>
      <c r="WTV35" s="128"/>
      <c r="WTW35" s="128"/>
      <c r="WTX35" s="128"/>
      <c r="WTY35" s="128"/>
      <c r="WTZ35" s="128"/>
      <c r="WUA35" s="128"/>
      <c r="WUB35" s="128"/>
      <c r="WUC35" s="128"/>
      <c r="WUD35" s="128"/>
      <c r="WUE35" s="128"/>
      <c r="WUF35" s="128"/>
      <c r="WUG35" s="128"/>
      <c r="WUH35" s="128"/>
      <c r="WUI35" s="128"/>
      <c r="WUJ35" s="128"/>
      <c r="WUK35" s="128"/>
      <c r="WUL35" s="128"/>
      <c r="WUM35" s="128"/>
      <c r="WUN35" s="128"/>
      <c r="WUO35" s="128"/>
      <c r="WUP35" s="128"/>
      <c r="WUQ35" s="128"/>
      <c r="WUR35" s="128"/>
      <c r="WUS35" s="128"/>
      <c r="WUT35" s="128"/>
      <c r="WUU35" s="128"/>
      <c r="WUV35" s="128"/>
      <c r="WUW35" s="128"/>
      <c r="WUX35" s="128"/>
      <c r="WUY35" s="128"/>
      <c r="WUZ35" s="128"/>
      <c r="WVA35" s="128"/>
      <c r="WVB35" s="128"/>
      <c r="WVC35" s="128"/>
      <c r="WVD35" s="128"/>
      <c r="WVE35" s="128"/>
      <c r="WVF35" s="128"/>
      <c r="WVG35" s="128"/>
      <c r="WVH35" s="128"/>
      <c r="WVI35" s="128"/>
      <c r="WVJ35" s="128"/>
      <c r="WVK35" s="128"/>
      <c r="WVL35" s="128"/>
      <c r="WVM35" s="128"/>
      <c r="WVN35" s="128"/>
      <c r="WVO35" s="128"/>
      <c r="WVP35" s="128"/>
      <c r="WVQ35" s="128"/>
      <c r="WVR35" s="128"/>
      <c r="WVS35" s="128"/>
      <c r="WVT35" s="128"/>
      <c r="WVU35" s="128"/>
      <c r="WVV35" s="128"/>
      <c r="WVW35" s="128"/>
      <c r="WVX35" s="128"/>
      <c r="WVY35" s="128"/>
      <c r="WVZ35" s="128"/>
      <c r="WWA35" s="128"/>
      <c r="WWB35" s="128"/>
      <c r="WWC35" s="128"/>
      <c r="WWD35" s="128"/>
      <c r="WWE35" s="128"/>
      <c r="WWF35" s="128"/>
      <c r="WWG35" s="128"/>
      <c r="WWH35" s="128"/>
      <c r="WWI35" s="128"/>
      <c r="WWJ35" s="128"/>
      <c r="WWK35" s="128"/>
      <c r="WWL35" s="128"/>
      <c r="WWM35" s="128"/>
      <c r="WWN35" s="128"/>
      <c r="WWO35" s="128"/>
      <c r="WWP35" s="128"/>
      <c r="WWQ35" s="128"/>
      <c r="WWR35" s="128"/>
      <c r="WWS35" s="128"/>
      <c r="WWT35" s="128"/>
      <c r="WWU35" s="128"/>
      <c r="WWV35" s="128"/>
      <c r="WWW35" s="128"/>
      <c r="WWX35" s="128"/>
      <c r="WWY35" s="128"/>
      <c r="WWZ35" s="128"/>
      <c r="WXA35" s="128"/>
      <c r="WXB35" s="128"/>
      <c r="WXC35" s="128"/>
      <c r="WXD35" s="128"/>
      <c r="WXE35" s="128"/>
      <c r="WXF35" s="128"/>
      <c r="WXG35" s="128"/>
      <c r="WXH35" s="128"/>
      <c r="WXI35" s="128"/>
      <c r="WXJ35" s="128"/>
      <c r="WXK35" s="128"/>
      <c r="WXL35" s="128"/>
      <c r="WXM35" s="128"/>
      <c r="WXN35" s="128"/>
      <c r="WXO35" s="128"/>
      <c r="WXP35" s="128"/>
      <c r="WXQ35" s="128"/>
      <c r="WXR35" s="128"/>
      <c r="WXS35" s="128"/>
      <c r="WXT35" s="128"/>
      <c r="WXU35" s="128"/>
      <c r="WXV35" s="128"/>
      <c r="WXW35" s="128"/>
      <c r="WXX35" s="128"/>
      <c r="WXY35" s="128"/>
      <c r="WXZ35" s="128"/>
      <c r="WYA35" s="128"/>
      <c r="WYB35" s="128"/>
      <c r="WYC35" s="128"/>
      <c r="WYD35" s="128"/>
      <c r="WYE35" s="128"/>
      <c r="WYF35" s="128"/>
      <c r="WYG35" s="128"/>
      <c r="WYH35" s="128"/>
      <c r="WYI35" s="128"/>
      <c r="WYJ35" s="128"/>
      <c r="WYK35" s="128"/>
      <c r="WYL35" s="128"/>
      <c r="WYM35" s="128"/>
      <c r="WYN35" s="128"/>
      <c r="WYO35" s="128"/>
      <c r="WYP35" s="128"/>
      <c r="WYQ35" s="128"/>
      <c r="WYR35" s="128"/>
      <c r="WYS35" s="128"/>
      <c r="WYT35" s="128"/>
      <c r="WYU35" s="128"/>
      <c r="WYV35" s="128"/>
      <c r="WYW35" s="128"/>
      <c r="WYX35" s="128"/>
      <c r="WYY35" s="128"/>
      <c r="WYZ35" s="128"/>
      <c r="WZA35" s="128"/>
      <c r="WZB35" s="128"/>
      <c r="WZC35" s="128"/>
      <c r="WZD35" s="128"/>
      <c r="WZE35" s="128"/>
      <c r="WZF35" s="128"/>
      <c r="WZG35" s="128"/>
      <c r="WZH35" s="128"/>
      <c r="WZI35" s="128"/>
      <c r="WZJ35" s="128"/>
      <c r="WZK35" s="128"/>
      <c r="WZL35" s="128"/>
      <c r="WZM35" s="128"/>
      <c r="WZN35" s="128"/>
      <c r="WZO35" s="128"/>
      <c r="WZP35" s="128"/>
      <c r="WZQ35" s="128"/>
      <c r="WZR35" s="128"/>
      <c r="WZS35" s="128"/>
      <c r="WZT35" s="128"/>
      <c r="WZU35" s="128"/>
      <c r="WZV35" s="128"/>
      <c r="WZW35" s="128"/>
      <c r="WZX35" s="128"/>
      <c r="WZY35" s="128"/>
      <c r="WZZ35" s="128"/>
      <c r="XAA35" s="128"/>
      <c r="XAB35" s="128"/>
      <c r="XAC35" s="128"/>
      <c r="XAD35" s="128"/>
      <c r="XAE35" s="128"/>
      <c r="XAF35" s="128"/>
      <c r="XAG35" s="128"/>
      <c r="XAH35" s="128"/>
      <c r="XAI35" s="128"/>
      <c r="XAJ35" s="128"/>
      <c r="XAK35" s="128"/>
      <c r="XAL35" s="128"/>
      <c r="XAM35" s="128"/>
      <c r="XAN35" s="128"/>
      <c r="XAO35" s="128"/>
      <c r="XAP35" s="128"/>
      <c r="XAQ35" s="128"/>
      <c r="XAR35" s="128"/>
      <c r="XAS35" s="128"/>
      <c r="XAT35" s="128"/>
      <c r="XAU35" s="128"/>
      <c r="XAV35" s="128"/>
      <c r="XAW35" s="128"/>
      <c r="XAX35" s="128"/>
      <c r="XAY35" s="128"/>
      <c r="XAZ35" s="128"/>
      <c r="XBA35" s="128"/>
      <c r="XBB35" s="128"/>
      <c r="XBC35" s="128"/>
      <c r="XBD35" s="128"/>
      <c r="XBE35" s="128"/>
      <c r="XBF35" s="128"/>
      <c r="XBG35" s="128"/>
      <c r="XBH35" s="128"/>
      <c r="XBI35" s="128"/>
      <c r="XBJ35" s="128"/>
      <c r="XBK35" s="128"/>
      <c r="XBL35" s="128"/>
      <c r="XBM35" s="128"/>
      <c r="XBN35" s="128"/>
      <c r="XBO35" s="128"/>
      <c r="XBP35" s="128"/>
      <c r="XBQ35" s="128"/>
      <c r="XBR35" s="128"/>
      <c r="XBS35" s="128"/>
      <c r="XBT35" s="128"/>
      <c r="XBU35" s="128"/>
      <c r="XBV35" s="128"/>
      <c r="XBW35" s="128"/>
      <c r="XBX35" s="128"/>
      <c r="XBY35" s="128"/>
      <c r="XBZ35" s="128"/>
      <c r="XCA35" s="128"/>
      <c r="XCB35" s="128"/>
      <c r="XCC35" s="128"/>
      <c r="XCD35" s="128"/>
      <c r="XCE35" s="128"/>
      <c r="XCF35" s="128"/>
      <c r="XCG35" s="128"/>
      <c r="XCH35" s="128"/>
      <c r="XCI35" s="128"/>
      <c r="XCJ35" s="128"/>
      <c r="XCK35" s="128"/>
      <c r="XCL35" s="128"/>
      <c r="XCM35" s="128"/>
      <c r="XCN35" s="128"/>
      <c r="XCO35" s="128"/>
      <c r="XCP35" s="128"/>
      <c r="XCQ35" s="128"/>
      <c r="XCR35" s="128"/>
      <c r="XCS35" s="128"/>
      <c r="XCT35" s="128"/>
      <c r="XCU35" s="128"/>
      <c r="XCV35" s="128"/>
      <c r="XCW35" s="128"/>
      <c r="XCX35" s="128"/>
      <c r="XCY35" s="128"/>
      <c r="XCZ35" s="128"/>
      <c r="XDA35" s="128"/>
      <c r="XDB35" s="128"/>
      <c r="XDC35" s="128"/>
      <c r="XDD35" s="128"/>
      <c r="XDE35" s="128"/>
      <c r="XDF35" s="128"/>
      <c r="XDG35" s="128"/>
      <c r="XDH35" s="128"/>
      <c r="XDI35" s="128"/>
      <c r="XDJ35" s="128"/>
      <c r="XDK35" s="128"/>
      <c r="XDL35" s="128"/>
      <c r="XDM35" s="128"/>
      <c r="XDN35" s="128"/>
      <c r="XDO35" s="128"/>
      <c r="XDP35" s="128"/>
      <c r="XDQ35" s="128"/>
      <c r="XDR35" s="128"/>
      <c r="XDS35" s="128"/>
      <c r="XDT35" s="128"/>
      <c r="XDU35" s="128"/>
      <c r="XDV35" s="128"/>
      <c r="XDW35" s="128"/>
      <c r="XDX35" s="128"/>
      <c r="XDY35" s="128"/>
      <c r="XDZ35" s="128"/>
      <c r="XEA35" s="128"/>
      <c r="XEB35" s="128"/>
      <c r="XEC35" s="128"/>
      <c r="XED35" s="128"/>
      <c r="XEE35" s="128"/>
      <c r="XEF35" s="128"/>
      <c r="XEG35" s="128"/>
      <c r="XEH35" s="128"/>
      <c r="XEI35" s="128"/>
      <c r="XEJ35" s="128"/>
      <c r="XEK35" s="128"/>
      <c r="XEL35" s="128"/>
      <c r="XEM35" s="128"/>
      <c r="XEN35" s="128"/>
      <c r="XEO35" s="128"/>
      <c r="XEP35" s="128"/>
      <c r="XEQ35" s="128"/>
      <c r="XER35" s="128"/>
      <c r="XES35" s="128"/>
      <c r="XET35" s="128"/>
      <c r="XEU35" s="128"/>
      <c r="XEV35" s="128"/>
      <c r="XEW35" s="128"/>
      <c r="XEX35" s="128"/>
      <c r="XEY35" s="128"/>
      <c r="XEZ35" s="128"/>
      <c r="XFA35" s="128"/>
      <c r="XFB35" s="128"/>
      <c r="XFC35" s="128"/>
      <c r="XFD35" s="128"/>
    </row>
    <row r="36" spans="1:16384" s="142" customFormat="1">
      <c r="A36" s="126" t="s">
        <v>9327</v>
      </c>
      <c r="B36" s="127">
        <v>43774</v>
      </c>
      <c r="C36" s="126" t="s">
        <v>6393</v>
      </c>
      <c r="D36" s="126" t="s">
        <v>6394</v>
      </c>
      <c r="E36" s="126" t="s">
        <v>9328</v>
      </c>
      <c r="F36" s="126" t="s">
        <v>6310</v>
      </c>
      <c r="G36" s="126" t="s">
        <v>6451</v>
      </c>
      <c r="H36" s="126" t="s">
        <v>5300</v>
      </c>
      <c r="I36" s="126" t="s">
        <v>6452</v>
      </c>
      <c r="J36" s="126" t="s">
        <v>6351</v>
      </c>
      <c r="K36" s="126" t="s">
        <v>6453</v>
      </c>
      <c r="L36" s="126" t="s">
        <v>6454</v>
      </c>
      <c r="M36" s="126" t="s">
        <v>6397</v>
      </c>
      <c r="N36" s="126" t="s">
        <v>6351</v>
      </c>
      <c r="O36" s="126" t="s">
        <v>6398</v>
      </c>
      <c r="P36" s="126" t="s">
        <v>6455</v>
      </c>
      <c r="Q36" s="126" t="s">
        <v>6456</v>
      </c>
      <c r="R36" s="126" t="s">
        <v>6409</v>
      </c>
      <c r="S36" s="126" t="s">
        <v>6410</v>
      </c>
      <c r="T36" s="131">
        <v>145</v>
      </c>
      <c r="U36" s="131">
        <v>145</v>
      </c>
      <c r="V36" s="126" t="s">
        <v>6403</v>
      </c>
      <c r="W36" s="126" t="s">
        <v>6403</v>
      </c>
      <c r="X36" s="145">
        <v>276</v>
      </c>
      <c r="Y36" s="145">
        <v>276</v>
      </c>
      <c r="Z36" s="146" t="s">
        <v>6309</v>
      </c>
      <c r="AA36" s="145">
        <v>40020</v>
      </c>
      <c r="AB36" s="145">
        <v>0</v>
      </c>
      <c r="AC36" s="145">
        <v>4002</v>
      </c>
      <c r="AD36" s="145">
        <v>44022</v>
      </c>
      <c r="AE36" s="126" t="s">
        <v>6314</v>
      </c>
      <c r="AF36" s="126" t="s">
        <v>6309</v>
      </c>
      <c r="AG36" s="126" t="s">
        <v>6309</v>
      </c>
      <c r="AH36" s="126" t="s">
        <v>9329</v>
      </c>
      <c r="AI36" s="126" t="s">
        <v>6309</v>
      </c>
      <c r="AJ36" s="126" t="s">
        <v>6379</v>
      </c>
      <c r="AK36" s="126" t="s">
        <v>6380</v>
      </c>
      <c r="AL36" s="126" t="s">
        <v>6404</v>
      </c>
      <c r="AM36" s="128" t="s">
        <v>6309</v>
      </c>
      <c r="AN36" s="128" t="s">
        <v>6451</v>
      </c>
      <c r="AO36" s="128" t="s">
        <v>6309</v>
      </c>
      <c r="AP36" s="128" t="s">
        <v>6309</v>
      </c>
      <c r="AQ36" s="129">
        <v>145</v>
      </c>
      <c r="AR36">
        <v>0</v>
      </c>
      <c r="AS36" s="128" t="s">
        <v>30</v>
      </c>
      <c r="AT36" s="128"/>
      <c r="AU36" s="128"/>
      <c r="AV36" s="128"/>
      <c r="AW36" s="128"/>
      <c r="AX36" s="128"/>
      <c r="AY36" s="128"/>
      <c r="AZ36" s="128"/>
      <c r="BA36" s="128"/>
      <c r="BB36" s="128"/>
      <c r="BC36" s="128"/>
      <c r="BD36" s="128"/>
      <c r="BE36" s="128"/>
      <c r="BF36" s="128"/>
      <c r="BG36" s="128"/>
      <c r="BH36" s="128"/>
      <c r="BI36" s="128"/>
      <c r="BJ36" s="128"/>
      <c r="BK36" s="128"/>
      <c r="BL36" s="128"/>
      <c r="BM36" s="128"/>
      <c r="BN36" s="128"/>
      <c r="BO36" s="128"/>
      <c r="BP36" s="128"/>
      <c r="BQ36" s="128"/>
      <c r="BR36" s="128"/>
      <c r="BS36" s="128"/>
      <c r="BT36" s="128"/>
      <c r="BU36" s="128"/>
      <c r="BV36" s="128"/>
      <c r="BW36" s="128"/>
      <c r="BX36" s="128"/>
      <c r="BY36" s="128"/>
      <c r="BZ36" s="128"/>
      <c r="CA36" s="128"/>
      <c r="CB36" s="128"/>
      <c r="CC36" s="128"/>
      <c r="CD36" s="128"/>
      <c r="CE36" s="128"/>
      <c r="CF36" s="128"/>
      <c r="CG36" s="128"/>
      <c r="CH36" s="128"/>
      <c r="CI36" s="128"/>
      <c r="CJ36" s="128"/>
      <c r="CK36" s="128"/>
      <c r="CL36" s="128"/>
      <c r="CM36" s="128"/>
      <c r="CN36" s="128"/>
      <c r="CO36" s="128"/>
      <c r="CP36" s="128"/>
      <c r="CQ36" s="128"/>
      <c r="CR36" s="128"/>
      <c r="CS36" s="128"/>
      <c r="CT36" s="128"/>
      <c r="CU36" s="128"/>
      <c r="CV36" s="128"/>
      <c r="CW36" s="128"/>
      <c r="CX36" s="128"/>
      <c r="CY36" s="128"/>
      <c r="CZ36" s="128"/>
      <c r="DA36" s="128"/>
      <c r="DB36" s="128"/>
      <c r="DC36" s="128"/>
      <c r="DD36" s="128"/>
      <c r="DE36" s="128"/>
      <c r="DF36" s="128"/>
      <c r="DG36" s="128"/>
      <c r="DH36" s="128"/>
      <c r="DI36" s="128"/>
      <c r="DJ36" s="128"/>
      <c r="DK36" s="128"/>
      <c r="DL36" s="128"/>
      <c r="DM36" s="128"/>
      <c r="DN36" s="128"/>
      <c r="DO36" s="128"/>
      <c r="DP36" s="128"/>
      <c r="DQ36" s="128"/>
      <c r="DR36" s="128"/>
      <c r="DS36" s="128"/>
      <c r="DT36" s="128"/>
      <c r="DU36" s="128"/>
      <c r="DV36" s="128"/>
      <c r="DW36" s="128"/>
      <c r="DX36" s="128"/>
      <c r="DY36" s="128"/>
      <c r="DZ36" s="128"/>
      <c r="EA36" s="128"/>
      <c r="EB36" s="128"/>
      <c r="EC36" s="128"/>
      <c r="ED36" s="128"/>
      <c r="EE36" s="128"/>
      <c r="EF36" s="128"/>
      <c r="EG36" s="128"/>
      <c r="EH36" s="128"/>
      <c r="EI36" s="128"/>
      <c r="EJ36" s="128"/>
      <c r="EK36" s="128"/>
      <c r="EL36" s="128"/>
      <c r="EM36" s="128"/>
      <c r="EN36" s="128"/>
      <c r="EO36" s="128"/>
      <c r="EP36" s="128"/>
      <c r="EQ36" s="128"/>
      <c r="ER36" s="128"/>
      <c r="ES36" s="128"/>
      <c r="ET36" s="128"/>
      <c r="EU36" s="128"/>
      <c r="EV36" s="128"/>
      <c r="EW36" s="128"/>
      <c r="EX36" s="128"/>
      <c r="EY36" s="128"/>
      <c r="EZ36" s="128"/>
      <c r="FA36" s="128"/>
      <c r="FB36" s="128"/>
      <c r="FC36" s="128"/>
      <c r="FD36" s="128"/>
      <c r="FE36" s="128"/>
      <c r="FF36" s="128"/>
      <c r="FG36" s="128"/>
      <c r="FH36" s="128"/>
      <c r="FI36" s="128"/>
      <c r="FJ36" s="128"/>
      <c r="FK36" s="128"/>
      <c r="FL36" s="128"/>
      <c r="FM36" s="128"/>
      <c r="FN36" s="128"/>
      <c r="FO36" s="128"/>
      <c r="FP36" s="128"/>
      <c r="FQ36" s="128"/>
      <c r="FR36" s="128"/>
      <c r="FS36" s="128"/>
      <c r="FT36" s="128"/>
      <c r="FU36" s="128"/>
      <c r="FV36" s="128"/>
      <c r="FW36" s="128"/>
      <c r="FX36" s="128"/>
      <c r="FY36" s="128"/>
      <c r="FZ36" s="128"/>
      <c r="GA36" s="128"/>
      <c r="GB36" s="128"/>
      <c r="GC36" s="128"/>
      <c r="GD36" s="128"/>
      <c r="GE36" s="128"/>
      <c r="GF36" s="128"/>
      <c r="GG36" s="128"/>
      <c r="GH36" s="128"/>
      <c r="GI36" s="128"/>
      <c r="GJ36" s="128"/>
      <c r="GK36" s="128"/>
      <c r="GL36" s="128"/>
      <c r="GM36" s="128"/>
      <c r="GN36" s="128"/>
      <c r="GO36" s="128"/>
      <c r="GP36" s="128"/>
      <c r="GQ36" s="128"/>
      <c r="GR36" s="128"/>
      <c r="GS36" s="128"/>
      <c r="GT36" s="128"/>
      <c r="GU36" s="128"/>
      <c r="GV36" s="128"/>
      <c r="GW36" s="128"/>
      <c r="GX36" s="128"/>
      <c r="GY36" s="128"/>
      <c r="GZ36" s="128"/>
      <c r="HA36" s="128"/>
      <c r="HB36" s="128"/>
      <c r="HC36" s="128"/>
      <c r="HD36" s="128"/>
      <c r="HE36" s="128"/>
      <c r="HF36" s="128"/>
      <c r="HG36" s="128"/>
      <c r="HH36" s="128"/>
      <c r="HI36" s="128"/>
      <c r="HJ36" s="128"/>
      <c r="HK36" s="128"/>
      <c r="HL36" s="128"/>
      <c r="HM36" s="128"/>
      <c r="HN36" s="128"/>
      <c r="HO36" s="128"/>
      <c r="HP36" s="128"/>
      <c r="HQ36" s="128"/>
      <c r="HR36" s="128"/>
      <c r="HS36" s="128"/>
      <c r="HT36" s="128"/>
      <c r="HU36" s="128"/>
      <c r="HV36" s="128"/>
      <c r="HW36" s="128"/>
      <c r="HX36" s="128"/>
      <c r="HY36" s="128"/>
      <c r="HZ36" s="128"/>
      <c r="IA36" s="128"/>
      <c r="IB36" s="128"/>
      <c r="IC36" s="128"/>
      <c r="ID36" s="128"/>
      <c r="IE36" s="128"/>
      <c r="IF36" s="128"/>
      <c r="IG36" s="128"/>
      <c r="IH36" s="128"/>
      <c r="II36" s="128"/>
      <c r="IJ36" s="128"/>
      <c r="IK36" s="128"/>
      <c r="IL36" s="128"/>
      <c r="IM36" s="128"/>
      <c r="IN36" s="128"/>
      <c r="IO36" s="128"/>
      <c r="IP36" s="128"/>
      <c r="IQ36" s="128"/>
      <c r="IR36" s="128"/>
      <c r="IS36" s="128"/>
      <c r="IT36" s="128"/>
      <c r="IU36" s="128"/>
      <c r="IV36" s="128"/>
      <c r="IW36" s="128"/>
      <c r="IX36" s="128"/>
      <c r="IY36" s="128"/>
      <c r="IZ36" s="128"/>
      <c r="JA36" s="128"/>
      <c r="JB36" s="128"/>
      <c r="JC36" s="128"/>
      <c r="JD36" s="128"/>
      <c r="JE36" s="128"/>
      <c r="JF36" s="128"/>
      <c r="JG36" s="128"/>
      <c r="JH36" s="128"/>
      <c r="JI36" s="128"/>
      <c r="JJ36" s="128"/>
      <c r="JK36" s="128"/>
      <c r="JL36" s="128"/>
      <c r="JM36" s="128"/>
      <c r="JN36" s="128"/>
      <c r="JO36" s="128"/>
      <c r="JP36" s="128"/>
      <c r="JQ36" s="128"/>
      <c r="JR36" s="128"/>
      <c r="JS36" s="128"/>
      <c r="JT36" s="128"/>
      <c r="JU36" s="128"/>
      <c r="JV36" s="128"/>
      <c r="JW36" s="128"/>
      <c r="JX36" s="128"/>
      <c r="JY36" s="128"/>
      <c r="JZ36" s="128"/>
      <c r="KA36" s="128"/>
      <c r="KB36" s="128"/>
      <c r="KC36" s="128"/>
      <c r="KD36" s="128"/>
      <c r="KE36" s="128"/>
      <c r="KF36" s="128"/>
      <c r="KG36" s="128"/>
      <c r="KH36" s="128"/>
      <c r="KI36" s="128"/>
      <c r="KJ36" s="128"/>
      <c r="KK36" s="128"/>
      <c r="KL36" s="128"/>
      <c r="KM36" s="128"/>
      <c r="KN36" s="128"/>
      <c r="KO36" s="128"/>
      <c r="KP36" s="128"/>
      <c r="KQ36" s="128"/>
      <c r="KR36" s="128"/>
      <c r="KS36" s="128"/>
      <c r="KT36" s="128"/>
      <c r="KU36" s="128"/>
      <c r="KV36" s="128"/>
      <c r="KW36" s="128"/>
      <c r="KX36" s="128"/>
      <c r="KY36" s="128"/>
      <c r="KZ36" s="128"/>
      <c r="LA36" s="128"/>
      <c r="LB36" s="128"/>
      <c r="LC36" s="128"/>
      <c r="LD36" s="128"/>
      <c r="LE36" s="128"/>
      <c r="LF36" s="128"/>
      <c r="LG36" s="128"/>
      <c r="LH36" s="128"/>
      <c r="LI36" s="128"/>
      <c r="LJ36" s="128"/>
      <c r="LK36" s="128"/>
      <c r="LL36" s="128"/>
      <c r="LM36" s="128"/>
      <c r="LN36" s="128"/>
      <c r="LO36" s="128"/>
      <c r="LP36" s="128"/>
      <c r="LQ36" s="128"/>
      <c r="LR36" s="128"/>
      <c r="LS36" s="128"/>
      <c r="LT36" s="128"/>
      <c r="LU36" s="128"/>
      <c r="LV36" s="128"/>
      <c r="LW36" s="128"/>
      <c r="LX36" s="128"/>
      <c r="LY36" s="128"/>
      <c r="LZ36" s="128"/>
      <c r="MA36" s="128"/>
      <c r="MB36" s="128"/>
      <c r="MC36" s="128"/>
      <c r="MD36" s="128"/>
      <c r="ME36" s="128"/>
      <c r="MF36" s="128"/>
      <c r="MG36" s="128"/>
      <c r="MH36" s="128"/>
      <c r="MI36" s="128"/>
      <c r="MJ36" s="128"/>
      <c r="MK36" s="128"/>
      <c r="ML36" s="128"/>
      <c r="MM36" s="128"/>
      <c r="MN36" s="128"/>
      <c r="MO36" s="128"/>
      <c r="MP36" s="128"/>
      <c r="MQ36" s="128"/>
      <c r="MR36" s="128"/>
      <c r="MS36" s="128"/>
      <c r="MT36" s="128"/>
      <c r="MU36" s="128"/>
      <c r="MV36" s="128"/>
      <c r="MW36" s="128"/>
      <c r="MX36" s="128"/>
      <c r="MY36" s="128"/>
      <c r="MZ36" s="128"/>
      <c r="NA36" s="128"/>
      <c r="NB36" s="128"/>
      <c r="NC36" s="128"/>
      <c r="ND36" s="128"/>
      <c r="NE36" s="128"/>
      <c r="NF36" s="128"/>
      <c r="NG36" s="128"/>
      <c r="NH36" s="128"/>
      <c r="NI36" s="128"/>
      <c r="NJ36" s="128"/>
      <c r="NK36" s="128"/>
      <c r="NL36" s="128"/>
      <c r="NM36" s="128"/>
      <c r="NN36" s="128"/>
      <c r="NO36" s="128"/>
      <c r="NP36" s="128"/>
      <c r="NQ36" s="128"/>
      <c r="NR36" s="128"/>
      <c r="NS36" s="128"/>
      <c r="NT36" s="128"/>
      <c r="NU36" s="128"/>
      <c r="NV36" s="128"/>
      <c r="NW36" s="128"/>
      <c r="NX36" s="128"/>
      <c r="NY36" s="128"/>
      <c r="NZ36" s="128"/>
      <c r="OA36" s="128"/>
      <c r="OB36" s="128"/>
      <c r="OC36" s="128"/>
      <c r="OD36" s="128"/>
      <c r="OE36" s="128"/>
      <c r="OF36" s="128"/>
      <c r="OG36" s="128"/>
      <c r="OH36" s="128"/>
      <c r="OI36" s="128"/>
      <c r="OJ36" s="128"/>
      <c r="OK36" s="128"/>
      <c r="OL36" s="128"/>
      <c r="OM36" s="128"/>
      <c r="ON36" s="128"/>
      <c r="OO36" s="128"/>
      <c r="OP36" s="128"/>
      <c r="OQ36" s="128"/>
      <c r="OR36" s="128"/>
      <c r="OS36" s="128"/>
      <c r="OT36" s="128"/>
      <c r="OU36" s="128"/>
      <c r="OV36" s="128"/>
      <c r="OW36" s="128"/>
      <c r="OX36" s="128"/>
      <c r="OY36" s="128"/>
      <c r="OZ36" s="128"/>
      <c r="PA36" s="128"/>
      <c r="PB36" s="128"/>
      <c r="PC36" s="128"/>
      <c r="PD36" s="128"/>
      <c r="PE36" s="128"/>
      <c r="PF36" s="128"/>
      <c r="PG36" s="128"/>
      <c r="PH36" s="128"/>
      <c r="PI36" s="128"/>
      <c r="PJ36" s="128"/>
      <c r="PK36" s="128"/>
      <c r="PL36" s="128"/>
      <c r="PM36" s="128"/>
      <c r="PN36" s="128"/>
      <c r="PO36" s="128"/>
      <c r="PP36" s="128"/>
      <c r="PQ36" s="128"/>
      <c r="PR36" s="128"/>
      <c r="PS36" s="128"/>
      <c r="PT36" s="128"/>
      <c r="PU36" s="128"/>
      <c r="PV36" s="128"/>
      <c r="PW36" s="128"/>
      <c r="PX36" s="128"/>
      <c r="PY36" s="128"/>
      <c r="PZ36" s="128"/>
      <c r="QA36" s="128"/>
      <c r="QB36" s="128"/>
      <c r="QC36" s="128"/>
      <c r="QD36" s="128"/>
      <c r="QE36" s="128"/>
      <c r="QF36" s="128"/>
      <c r="QG36" s="128"/>
      <c r="QH36" s="128"/>
      <c r="QI36" s="128"/>
      <c r="QJ36" s="128"/>
      <c r="QK36" s="128"/>
      <c r="QL36" s="128"/>
      <c r="QM36" s="128"/>
      <c r="QN36" s="128"/>
      <c r="QO36" s="128"/>
      <c r="QP36" s="128"/>
      <c r="QQ36" s="128"/>
      <c r="QR36" s="128"/>
      <c r="QS36" s="128"/>
      <c r="QT36" s="128"/>
      <c r="QU36" s="128"/>
      <c r="QV36" s="128"/>
      <c r="QW36" s="128"/>
      <c r="QX36" s="128"/>
      <c r="QY36" s="128"/>
      <c r="QZ36" s="128"/>
      <c r="RA36" s="128"/>
      <c r="RB36" s="128"/>
      <c r="RC36" s="128"/>
      <c r="RD36" s="128"/>
      <c r="RE36" s="128"/>
      <c r="RF36" s="128"/>
      <c r="RG36" s="128"/>
      <c r="RH36" s="128"/>
      <c r="RI36" s="128"/>
      <c r="RJ36" s="128"/>
      <c r="RK36" s="128"/>
      <c r="RL36" s="128"/>
      <c r="RM36" s="128"/>
      <c r="RN36" s="128"/>
      <c r="RO36" s="128"/>
      <c r="RP36" s="128"/>
      <c r="RQ36" s="128"/>
      <c r="RR36" s="128"/>
      <c r="RS36" s="128"/>
      <c r="RT36" s="128"/>
      <c r="RU36" s="128"/>
      <c r="RV36" s="128"/>
      <c r="RW36" s="128"/>
      <c r="RX36" s="128"/>
      <c r="RY36" s="128"/>
      <c r="RZ36" s="128"/>
      <c r="SA36" s="128"/>
      <c r="SB36" s="128"/>
      <c r="SC36" s="128"/>
      <c r="SD36" s="128"/>
      <c r="SE36" s="128"/>
      <c r="SF36" s="128"/>
      <c r="SG36" s="128"/>
      <c r="SH36" s="128"/>
      <c r="SI36" s="128"/>
      <c r="SJ36" s="128"/>
      <c r="SK36" s="128"/>
      <c r="SL36" s="128"/>
      <c r="SM36" s="128"/>
      <c r="SN36" s="128"/>
      <c r="SO36" s="128"/>
      <c r="SP36" s="128"/>
      <c r="SQ36" s="128"/>
      <c r="SR36" s="128"/>
      <c r="SS36" s="128"/>
      <c r="ST36" s="128"/>
      <c r="SU36" s="128"/>
      <c r="SV36" s="128"/>
      <c r="SW36" s="128"/>
      <c r="SX36" s="128"/>
      <c r="SY36" s="128"/>
      <c r="SZ36" s="128"/>
      <c r="TA36" s="128"/>
      <c r="TB36" s="128"/>
      <c r="TC36" s="128"/>
      <c r="TD36" s="128"/>
      <c r="TE36" s="128"/>
      <c r="TF36" s="128"/>
      <c r="TG36" s="128"/>
      <c r="TH36" s="128"/>
      <c r="TI36" s="128"/>
      <c r="TJ36" s="128"/>
      <c r="TK36" s="128"/>
      <c r="TL36" s="128"/>
      <c r="TM36" s="128"/>
      <c r="TN36" s="128"/>
      <c r="TO36" s="128"/>
      <c r="TP36" s="128"/>
      <c r="TQ36" s="128"/>
      <c r="TR36" s="128"/>
      <c r="TS36" s="128"/>
      <c r="TT36" s="128"/>
      <c r="TU36" s="128"/>
      <c r="TV36" s="128"/>
      <c r="TW36" s="128"/>
      <c r="TX36" s="128"/>
      <c r="TY36" s="128"/>
      <c r="TZ36" s="128"/>
      <c r="UA36" s="128"/>
      <c r="UB36" s="128"/>
      <c r="UC36" s="128"/>
      <c r="UD36" s="128"/>
      <c r="UE36" s="128"/>
      <c r="UF36" s="128"/>
      <c r="UG36" s="128"/>
      <c r="UH36" s="128"/>
      <c r="UI36" s="128"/>
      <c r="UJ36" s="128"/>
      <c r="UK36" s="128"/>
      <c r="UL36" s="128"/>
      <c r="UM36" s="128"/>
      <c r="UN36" s="128"/>
      <c r="UO36" s="128"/>
      <c r="UP36" s="128"/>
      <c r="UQ36" s="128"/>
      <c r="UR36" s="128"/>
      <c r="US36" s="128"/>
      <c r="UT36" s="128"/>
      <c r="UU36" s="128"/>
      <c r="UV36" s="128"/>
      <c r="UW36" s="128"/>
      <c r="UX36" s="128"/>
      <c r="UY36" s="128"/>
      <c r="UZ36" s="128"/>
      <c r="VA36" s="128"/>
      <c r="VB36" s="128"/>
      <c r="VC36" s="128"/>
      <c r="VD36" s="128"/>
      <c r="VE36" s="128"/>
      <c r="VF36" s="128"/>
      <c r="VG36" s="128"/>
      <c r="VH36" s="128"/>
      <c r="VI36" s="128"/>
      <c r="VJ36" s="128"/>
      <c r="VK36" s="128"/>
      <c r="VL36" s="128"/>
      <c r="VM36" s="128"/>
      <c r="VN36" s="128"/>
      <c r="VO36" s="128"/>
      <c r="VP36" s="128"/>
      <c r="VQ36" s="128"/>
      <c r="VR36" s="128"/>
      <c r="VS36" s="128"/>
      <c r="VT36" s="128"/>
      <c r="VU36" s="128"/>
      <c r="VV36" s="128"/>
      <c r="VW36" s="128"/>
      <c r="VX36" s="128"/>
      <c r="VY36" s="128"/>
      <c r="VZ36" s="128"/>
      <c r="WA36" s="128"/>
      <c r="WB36" s="128"/>
      <c r="WC36" s="128"/>
      <c r="WD36" s="128"/>
      <c r="WE36" s="128"/>
      <c r="WF36" s="128"/>
      <c r="WG36" s="128"/>
      <c r="WH36" s="128"/>
      <c r="WI36" s="128"/>
      <c r="WJ36" s="128"/>
      <c r="WK36" s="128"/>
      <c r="WL36" s="128"/>
      <c r="WM36" s="128"/>
      <c r="WN36" s="128"/>
      <c r="WO36" s="128"/>
      <c r="WP36" s="128"/>
      <c r="WQ36" s="128"/>
      <c r="WR36" s="128"/>
      <c r="WS36" s="128"/>
      <c r="WT36" s="128"/>
      <c r="WU36" s="128"/>
      <c r="WV36" s="128"/>
      <c r="WW36" s="128"/>
      <c r="WX36" s="128"/>
      <c r="WY36" s="128"/>
      <c r="WZ36" s="128"/>
      <c r="XA36" s="128"/>
      <c r="XB36" s="128"/>
      <c r="XC36" s="128"/>
      <c r="XD36" s="128"/>
      <c r="XE36" s="128"/>
      <c r="XF36" s="128"/>
      <c r="XG36" s="128"/>
      <c r="XH36" s="128"/>
      <c r="XI36" s="128"/>
      <c r="XJ36" s="128"/>
      <c r="XK36" s="128"/>
      <c r="XL36" s="128"/>
      <c r="XM36" s="128"/>
      <c r="XN36" s="128"/>
      <c r="XO36" s="128"/>
      <c r="XP36" s="128"/>
      <c r="XQ36" s="128"/>
      <c r="XR36" s="128"/>
      <c r="XS36" s="128"/>
      <c r="XT36" s="128"/>
      <c r="XU36" s="128"/>
      <c r="XV36" s="128"/>
      <c r="XW36" s="128"/>
      <c r="XX36" s="128"/>
      <c r="XY36" s="128"/>
      <c r="XZ36" s="128"/>
      <c r="YA36" s="128"/>
      <c r="YB36" s="128"/>
      <c r="YC36" s="128"/>
      <c r="YD36" s="128"/>
      <c r="YE36" s="128"/>
      <c r="YF36" s="128"/>
      <c r="YG36" s="128"/>
      <c r="YH36" s="128"/>
      <c r="YI36" s="128"/>
      <c r="YJ36" s="128"/>
      <c r="YK36" s="128"/>
      <c r="YL36" s="128"/>
      <c r="YM36" s="128"/>
      <c r="YN36" s="128"/>
      <c r="YO36" s="128"/>
      <c r="YP36" s="128"/>
      <c r="YQ36" s="128"/>
      <c r="YR36" s="128"/>
      <c r="YS36" s="128"/>
      <c r="YT36" s="128"/>
      <c r="YU36" s="128"/>
      <c r="YV36" s="128"/>
      <c r="YW36" s="128"/>
      <c r="YX36" s="128"/>
      <c r="YY36" s="128"/>
      <c r="YZ36" s="128"/>
      <c r="ZA36" s="128"/>
      <c r="ZB36" s="128"/>
      <c r="ZC36" s="128"/>
      <c r="ZD36" s="128"/>
      <c r="ZE36" s="128"/>
      <c r="ZF36" s="128"/>
      <c r="ZG36" s="128"/>
      <c r="ZH36" s="128"/>
      <c r="ZI36" s="128"/>
      <c r="ZJ36" s="128"/>
      <c r="ZK36" s="128"/>
      <c r="ZL36" s="128"/>
      <c r="ZM36" s="128"/>
      <c r="ZN36" s="128"/>
      <c r="ZO36" s="128"/>
      <c r="ZP36" s="128"/>
      <c r="ZQ36" s="128"/>
      <c r="ZR36" s="128"/>
      <c r="ZS36" s="128"/>
      <c r="ZT36" s="128"/>
      <c r="ZU36" s="128"/>
      <c r="ZV36" s="128"/>
      <c r="ZW36" s="128"/>
      <c r="ZX36" s="128"/>
      <c r="ZY36" s="128"/>
      <c r="ZZ36" s="128"/>
      <c r="AAA36" s="128"/>
      <c r="AAB36" s="128"/>
      <c r="AAC36" s="128"/>
      <c r="AAD36" s="128"/>
      <c r="AAE36" s="128"/>
      <c r="AAF36" s="128"/>
      <c r="AAG36" s="128"/>
      <c r="AAH36" s="128"/>
      <c r="AAI36" s="128"/>
      <c r="AAJ36" s="128"/>
      <c r="AAK36" s="128"/>
      <c r="AAL36" s="128"/>
      <c r="AAM36" s="128"/>
      <c r="AAN36" s="128"/>
      <c r="AAO36" s="128"/>
      <c r="AAP36" s="128"/>
      <c r="AAQ36" s="128"/>
      <c r="AAR36" s="128"/>
      <c r="AAS36" s="128"/>
      <c r="AAT36" s="128"/>
      <c r="AAU36" s="128"/>
      <c r="AAV36" s="128"/>
      <c r="AAW36" s="128"/>
      <c r="AAX36" s="128"/>
      <c r="AAY36" s="128"/>
      <c r="AAZ36" s="128"/>
      <c r="ABA36" s="128"/>
      <c r="ABB36" s="128"/>
      <c r="ABC36" s="128"/>
      <c r="ABD36" s="128"/>
      <c r="ABE36" s="128"/>
      <c r="ABF36" s="128"/>
      <c r="ABG36" s="128"/>
      <c r="ABH36" s="128"/>
      <c r="ABI36" s="128"/>
      <c r="ABJ36" s="128"/>
      <c r="ABK36" s="128"/>
      <c r="ABL36" s="128"/>
      <c r="ABM36" s="128"/>
      <c r="ABN36" s="128"/>
      <c r="ABO36" s="128"/>
      <c r="ABP36" s="128"/>
      <c r="ABQ36" s="128"/>
      <c r="ABR36" s="128"/>
      <c r="ABS36" s="128"/>
      <c r="ABT36" s="128"/>
      <c r="ABU36" s="128"/>
      <c r="ABV36" s="128"/>
      <c r="ABW36" s="128"/>
      <c r="ABX36" s="128"/>
      <c r="ABY36" s="128"/>
      <c r="ABZ36" s="128"/>
      <c r="ACA36" s="128"/>
      <c r="ACB36" s="128"/>
      <c r="ACC36" s="128"/>
      <c r="ACD36" s="128"/>
      <c r="ACE36" s="128"/>
      <c r="ACF36" s="128"/>
      <c r="ACG36" s="128"/>
      <c r="ACH36" s="128"/>
      <c r="ACI36" s="128"/>
      <c r="ACJ36" s="128"/>
      <c r="ACK36" s="128"/>
      <c r="ACL36" s="128"/>
      <c r="ACM36" s="128"/>
      <c r="ACN36" s="128"/>
      <c r="ACO36" s="128"/>
      <c r="ACP36" s="128"/>
      <c r="ACQ36" s="128"/>
      <c r="ACR36" s="128"/>
      <c r="ACS36" s="128"/>
      <c r="ACT36" s="128"/>
      <c r="ACU36" s="128"/>
      <c r="ACV36" s="128"/>
      <c r="ACW36" s="128"/>
      <c r="ACX36" s="128"/>
      <c r="ACY36" s="128"/>
      <c r="ACZ36" s="128"/>
      <c r="ADA36" s="128"/>
      <c r="ADB36" s="128"/>
      <c r="ADC36" s="128"/>
      <c r="ADD36" s="128"/>
      <c r="ADE36" s="128"/>
      <c r="ADF36" s="128"/>
      <c r="ADG36" s="128"/>
      <c r="ADH36" s="128"/>
      <c r="ADI36" s="128"/>
      <c r="ADJ36" s="128"/>
      <c r="ADK36" s="128"/>
      <c r="ADL36" s="128"/>
      <c r="ADM36" s="128"/>
      <c r="ADN36" s="128"/>
      <c r="ADO36" s="128"/>
      <c r="ADP36" s="128"/>
      <c r="ADQ36" s="128"/>
      <c r="ADR36" s="128"/>
      <c r="ADS36" s="128"/>
      <c r="ADT36" s="128"/>
      <c r="ADU36" s="128"/>
      <c r="ADV36" s="128"/>
      <c r="ADW36" s="128"/>
      <c r="ADX36" s="128"/>
      <c r="ADY36" s="128"/>
      <c r="ADZ36" s="128"/>
      <c r="AEA36" s="128"/>
      <c r="AEB36" s="128"/>
      <c r="AEC36" s="128"/>
      <c r="AED36" s="128"/>
      <c r="AEE36" s="128"/>
      <c r="AEF36" s="128"/>
      <c r="AEG36" s="128"/>
      <c r="AEH36" s="128"/>
      <c r="AEI36" s="128"/>
      <c r="AEJ36" s="128"/>
      <c r="AEK36" s="128"/>
      <c r="AEL36" s="128"/>
      <c r="AEM36" s="128"/>
      <c r="AEN36" s="128"/>
      <c r="AEO36" s="128"/>
      <c r="AEP36" s="128"/>
      <c r="AEQ36" s="128"/>
      <c r="AER36" s="128"/>
      <c r="AES36" s="128"/>
      <c r="AET36" s="128"/>
      <c r="AEU36" s="128"/>
      <c r="AEV36" s="128"/>
      <c r="AEW36" s="128"/>
      <c r="AEX36" s="128"/>
      <c r="AEY36" s="128"/>
      <c r="AEZ36" s="128"/>
      <c r="AFA36" s="128"/>
      <c r="AFB36" s="128"/>
      <c r="AFC36" s="128"/>
      <c r="AFD36" s="128"/>
      <c r="AFE36" s="128"/>
      <c r="AFF36" s="128"/>
      <c r="AFG36" s="128"/>
      <c r="AFH36" s="128"/>
      <c r="AFI36" s="128"/>
      <c r="AFJ36" s="128"/>
      <c r="AFK36" s="128"/>
      <c r="AFL36" s="128"/>
      <c r="AFM36" s="128"/>
      <c r="AFN36" s="128"/>
      <c r="AFO36" s="128"/>
      <c r="AFP36" s="128"/>
      <c r="AFQ36" s="128"/>
      <c r="AFR36" s="128"/>
      <c r="AFS36" s="128"/>
      <c r="AFT36" s="128"/>
      <c r="AFU36" s="128"/>
      <c r="AFV36" s="128"/>
      <c r="AFW36" s="128"/>
      <c r="AFX36" s="128"/>
      <c r="AFY36" s="128"/>
      <c r="AFZ36" s="128"/>
      <c r="AGA36" s="128"/>
      <c r="AGB36" s="128"/>
      <c r="AGC36" s="128"/>
      <c r="AGD36" s="128"/>
      <c r="AGE36" s="128"/>
      <c r="AGF36" s="128"/>
      <c r="AGG36" s="128"/>
      <c r="AGH36" s="128"/>
      <c r="AGI36" s="128"/>
      <c r="AGJ36" s="128"/>
      <c r="AGK36" s="128"/>
      <c r="AGL36" s="128"/>
      <c r="AGM36" s="128"/>
      <c r="AGN36" s="128"/>
      <c r="AGO36" s="128"/>
      <c r="AGP36" s="128"/>
      <c r="AGQ36" s="128"/>
      <c r="AGR36" s="128"/>
      <c r="AGS36" s="128"/>
      <c r="AGT36" s="128"/>
      <c r="AGU36" s="128"/>
      <c r="AGV36" s="128"/>
      <c r="AGW36" s="128"/>
      <c r="AGX36" s="128"/>
      <c r="AGY36" s="128"/>
      <c r="AGZ36" s="128"/>
      <c r="AHA36" s="128"/>
      <c r="AHB36" s="128"/>
      <c r="AHC36" s="128"/>
      <c r="AHD36" s="128"/>
      <c r="AHE36" s="128"/>
      <c r="AHF36" s="128"/>
      <c r="AHG36" s="128"/>
      <c r="AHH36" s="128"/>
      <c r="AHI36" s="128"/>
      <c r="AHJ36" s="128"/>
      <c r="AHK36" s="128"/>
      <c r="AHL36" s="128"/>
      <c r="AHM36" s="128"/>
      <c r="AHN36" s="128"/>
      <c r="AHO36" s="128"/>
      <c r="AHP36" s="128"/>
      <c r="AHQ36" s="128"/>
      <c r="AHR36" s="128"/>
      <c r="AHS36" s="128"/>
      <c r="AHT36" s="128"/>
      <c r="AHU36" s="128"/>
      <c r="AHV36" s="128"/>
      <c r="AHW36" s="128"/>
      <c r="AHX36" s="128"/>
      <c r="AHY36" s="128"/>
      <c r="AHZ36" s="128"/>
      <c r="AIA36" s="128"/>
      <c r="AIB36" s="128"/>
      <c r="AIC36" s="128"/>
      <c r="AID36" s="128"/>
      <c r="AIE36" s="128"/>
      <c r="AIF36" s="128"/>
      <c r="AIG36" s="128"/>
      <c r="AIH36" s="128"/>
      <c r="AII36" s="128"/>
      <c r="AIJ36" s="128"/>
      <c r="AIK36" s="128"/>
      <c r="AIL36" s="128"/>
      <c r="AIM36" s="128"/>
      <c r="AIN36" s="128"/>
      <c r="AIO36" s="128"/>
      <c r="AIP36" s="128"/>
      <c r="AIQ36" s="128"/>
      <c r="AIR36" s="128"/>
      <c r="AIS36" s="128"/>
      <c r="AIT36" s="128"/>
      <c r="AIU36" s="128"/>
      <c r="AIV36" s="128"/>
      <c r="AIW36" s="128"/>
      <c r="AIX36" s="128"/>
      <c r="AIY36" s="128"/>
      <c r="AIZ36" s="128"/>
      <c r="AJA36" s="128"/>
      <c r="AJB36" s="128"/>
      <c r="AJC36" s="128"/>
      <c r="AJD36" s="128"/>
      <c r="AJE36" s="128"/>
      <c r="AJF36" s="128"/>
      <c r="AJG36" s="128"/>
      <c r="AJH36" s="128"/>
      <c r="AJI36" s="128"/>
      <c r="AJJ36" s="128"/>
      <c r="AJK36" s="128"/>
      <c r="AJL36" s="128"/>
      <c r="AJM36" s="128"/>
      <c r="AJN36" s="128"/>
      <c r="AJO36" s="128"/>
      <c r="AJP36" s="128"/>
      <c r="AJQ36" s="128"/>
      <c r="AJR36" s="128"/>
      <c r="AJS36" s="128"/>
      <c r="AJT36" s="128"/>
      <c r="AJU36" s="128"/>
      <c r="AJV36" s="128"/>
      <c r="AJW36" s="128"/>
      <c r="AJX36" s="128"/>
      <c r="AJY36" s="128"/>
      <c r="AJZ36" s="128"/>
      <c r="AKA36" s="128"/>
      <c r="AKB36" s="128"/>
      <c r="AKC36" s="128"/>
      <c r="AKD36" s="128"/>
      <c r="AKE36" s="128"/>
      <c r="AKF36" s="128"/>
      <c r="AKG36" s="128"/>
      <c r="AKH36" s="128"/>
      <c r="AKI36" s="128"/>
      <c r="AKJ36" s="128"/>
      <c r="AKK36" s="128"/>
      <c r="AKL36" s="128"/>
      <c r="AKM36" s="128"/>
      <c r="AKN36" s="128"/>
      <c r="AKO36" s="128"/>
      <c r="AKP36" s="128"/>
      <c r="AKQ36" s="128"/>
      <c r="AKR36" s="128"/>
      <c r="AKS36" s="128"/>
      <c r="AKT36" s="128"/>
      <c r="AKU36" s="128"/>
      <c r="AKV36" s="128"/>
      <c r="AKW36" s="128"/>
      <c r="AKX36" s="128"/>
      <c r="AKY36" s="128"/>
      <c r="AKZ36" s="128"/>
      <c r="ALA36" s="128"/>
      <c r="ALB36" s="128"/>
      <c r="ALC36" s="128"/>
      <c r="ALD36" s="128"/>
      <c r="ALE36" s="128"/>
      <c r="ALF36" s="128"/>
      <c r="ALG36" s="128"/>
      <c r="ALH36" s="128"/>
      <c r="ALI36" s="128"/>
      <c r="ALJ36" s="128"/>
      <c r="ALK36" s="128"/>
      <c r="ALL36" s="128"/>
      <c r="ALM36" s="128"/>
      <c r="ALN36" s="128"/>
      <c r="ALO36" s="128"/>
      <c r="ALP36" s="128"/>
      <c r="ALQ36" s="128"/>
      <c r="ALR36" s="128"/>
      <c r="ALS36" s="128"/>
      <c r="ALT36" s="128"/>
      <c r="ALU36" s="128"/>
      <c r="ALV36" s="128"/>
      <c r="ALW36" s="128"/>
      <c r="ALX36" s="128"/>
      <c r="ALY36" s="128"/>
      <c r="ALZ36" s="128"/>
      <c r="AMA36" s="128"/>
      <c r="AMB36" s="128"/>
      <c r="AMC36" s="128"/>
      <c r="AMD36" s="128"/>
      <c r="AME36" s="128"/>
      <c r="AMF36" s="128"/>
      <c r="AMG36" s="128"/>
      <c r="AMH36" s="128"/>
      <c r="AMI36" s="128"/>
      <c r="AMJ36" s="128"/>
      <c r="AMK36" s="128"/>
      <c r="AML36" s="128"/>
      <c r="AMM36" s="128"/>
      <c r="AMN36" s="128"/>
      <c r="AMO36" s="128"/>
      <c r="AMP36" s="128"/>
      <c r="AMQ36" s="128"/>
      <c r="AMR36" s="128"/>
      <c r="AMS36" s="128"/>
      <c r="AMT36" s="128"/>
      <c r="AMU36" s="128"/>
      <c r="AMV36" s="128"/>
      <c r="AMW36" s="128"/>
      <c r="AMX36" s="128"/>
      <c r="AMY36" s="128"/>
      <c r="AMZ36" s="128"/>
      <c r="ANA36" s="128"/>
      <c r="ANB36" s="128"/>
      <c r="ANC36" s="128"/>
      <c r="AND36" s="128"/>
      <c r="ANE36" s="128"/>
      <c r="ANF36" s="128"/>
      <c r="ANG36" s="128"/>
      <c r="ANH36" s="128"/>
      <c r="ANI36" s="128"/>
      <c r="ANJ36" s="128"/>
      <c r="ANK36" s="128"/>
      <c r="ANL36" s="128"/>
      <c r="ANM36" s="128"/>
      <c r="ANN36" s="128"/>
      <c r="ANO36" s="128"/>
      <c r="ANP36" s="128"/>
      <c r="ANQ36" s="128"/>
      <c r="ANR36" s="128"/>
      <c r="ANS36" s="128"/>
      <c r="ANT36" s="128"/>
      <c r="ANU36" s="128"/>
      <c r="ANV36" s="128"/>
      <c r="ANW36" s="128"/>
      <c r="ANX36" s="128"/>
      <c r="ANY36" s="128"/>
      <c r="ANZ36" s="128"/>
      <c r="AOA36" s="128"/>
      <c r="AOB36" s="128"/>
      <c r="AOC36" s="128"/>
      <c r="AOD36" s="128"/>
      <c r="AOE36" s="128"/>
      <c r="AOF36" s="128"/>
      <c r="AOG36" s="128"/>
      <c r="AOH36" s="128"/>
      <c r="AOI36" s="128"/>
      <c r="AOJ36" s="128"/>
      <c r="AOK36" s="128"/>
      <c r="AOL36" s="128"/>
      <c r="AOM36" s="128"/>
      <c r="AON36" s="128"/>
      <c r="AOO36" s="128"/>
      <c r="AOP36" s="128"/>
      <c r="AOQ36" s="128"/>
      <c r="AOR36" s="128"/>
      <c r="AOS36" s="128"/>
      <c r="AOT36" s="128"/>
      <c r="AOU36" s="128"/>
      <c r="AOV36" s="128"/>
      <c r="AOW36" s="128"/>
      <c r="AOX36" s="128"/>
      <c r="AOY36" s="128"/>
      <c r="AOZ36" s="128"/>
      <c r="APA36" s="128"/>
      <c r="APB36" s="128"/>
      <c r="APC36" s="128"/>
      <c r="APD36" s="128"/>
      <c r="APE36" s="128"/>
      <c r="APF36" s="128"/>
      <c r="APG36" s="128"/>
      <c r="APH36" s="128"/>
      <c r="API36" s="128"/>
      <c r="APJ36" s="128"/>
      <c r="APK36" s="128"/>
      <c r="APL36" s="128"/>
      <c r="APM36" s="128"/>
      <c r="APN36" s="128"/>
      <c r="APO36" s="128"/>
      <c r="APP36" s="128"/>
      <c r="APQ36" s="128"/>
      <c r="APR36" s="128"/>
      <c r="APS36" s="128"/>
      <c r="APT36" s="128"/>
      <c r="APU36" s="128"/>
      <c r="APV36" s="128"/>
      <c r="APW36" s="128"/>
      <c r="APX36" s="128"/>
      <c r="APY36" s="128"/>
      <c r="APZ36" s="128"/>
      <c r="AQA36" s="128"/>
      <c r="AQB36" s="128"/>
      <c r="AQC36" s="128"/>
      <c r="AQD36" s="128"/>
      <c r="AQE36" s="128"/>
      <c r="AQF36" s="128"/>
      <c r="AQG36" s="128"/>
      <c r="AQH36" s="128"/>
      <c r="AQI36" s="128"/>
      <c r="AQJ36" s="128"/>
      <c r="AQK36" s="128"/>
      <c r="AQL36" s="128"/>
      <c r="AQM36" s="128"/>
      <c r="AQN36" s="128"/>
      <c r="AQO36" s="128"/>
      <c r="AQP36" s="128"/>
      <c r="AQQ36" s="128"/>
      <c r="AQR36" s="128"/>
      <c r="AQS36" s="128"/>
      <c r="AQT36" s="128"/>
      <c r="AQU36" s="128"/>
      <c r="AQV36" s="128"/>
      <c r="AQW36" s="128"/>
      <c r="AQX36" s="128"/>
      <c r="AQY36" s="128"/>
      <c r="AQZ36" s="128"/>
      <c r="ARA36" s="128"/>
      <c r="ARB36" s="128"/>
      <c r="ARC36" s="128"/>
      <c r="ARD36" s="128"/>
      <c r="ARE36" s="128"/>
      <c r="ARF36" s="128"/>
      <c r="ARG36" s="128"/>
      <c r="ARH36" s="128"/>
      <c r="ARI36" s="128"/>
      <c r="ARJ36" s="128"/>
      <c r="ARK36" s="128"/>
      <c r="ARL36" s="128"/>
      <c r="ARM36" s="128"/>
      <c r="ARN36" s="128"/>
      <c r="ARO36" s="128"/>
      <c r="ARP36" s="128"/>
      <c r="ARQ36" s="128"/>
      <c r="ARR36" s="128"/>
      <c r="ARS36" s="128"/>
      <c r="ART36" s="128"/>
      <c r="ARU36" s="128"/>
      <c r="ARV36" s="128"/>
      <c r="ARW36" s="128"/>
      <c r="ARX36" s="128"/>
      <c r="ARY36" s="128"/>
      <c r="ARZ36" s="128"/>
      <c r="ASA36" s="128"/>
      <c r="ASB36" s="128"/>
      <c r="ASC36" s="128"/>
      <c r="ASD36" s="128"/>
      <c r="ASE36" s="128"/>
      <c r="ASF36" s="128"/>
      <c r="ASG36" s="128"/>
      <c r="ASH36" s="128"/>
      <c r="ASI36" s="128"/>
      <c r="ASJ36" s="128"/>
      <c r="ASK36" s="128"/>
      <c r="ASL36" s="128"/>
      <c r="ASM36" s="128"/>
      <c r="ASN36" s="128"/>
      <c r="ASO36" s="128"/>
      <c r="ASP36" s="128"/>
      <c r="ASQ36" s="128"/>
      <c r="ASR36" s="128"/>
      <c r="ASS36" s="128"/>
      <c r="AST36" s="128"/>
      <c r="ASU36" s="128"/>
      <c r="ASV36" s="128"/>
      <c r="ASW36" s="128"/>
      <c r="ASX36" s="128"/>
      <c r="ASY36" s="128"/>
      <c r="ASZ36" s="128"/>
      <c r="ATA36" s="128"/>
      <c r="ATB36" s="128"/>
      <c r="ATC36" s="128"/>
      <c r="ATD36" s="128"/>
      <c r="ATE36" s="128"/>
      <c r="ATF36" s="128"/>
      <c r="ATG36" s="128"/>
      <c r="ATH36" s="128"/>
      <c r="ATI36" s="128"/>
      <c r="ATJ36" s="128"/>
      <c r="ATK36" s="128"/>
      <c r="ATL36" s="128"/>
      <c r="ATM36" s="128"/>
      <c r="ATN36" s="128"/>
      <c r="ATO36" s="128"/>
      <c r="ATP36" s="128"/>
      <c r="ATQ36" s="128"/>
      <c r="ATR36" s="128"/>
      <c r="ATS36" s="128"/>
      <c r="ATT36" s="128"/>
      <c r="ATU36" s="128"/>
      <c r="ATV36" s="128"/>
      <c r="ATW36" s="128"/>
      <c r="ATX36" s="128"/>
      <c r="ATY36" s="128"/>
      <c r="ATZ36" s="128"/>
      <c r="AUA36" s="128"/>
      <c r="AUB36" s="128"/>
      <c r="AUC36" s="128"/>
      <c r="AUD36" s="128"/>
      <c r="AUE36" s="128"/>
      <c r="AUF36" s="128"/>
      <c r="AUG36" s="128"/>
      <c r="AUH36" s="128"/>
      <c r="AUI36" s="128"/>
      <c r="AUJ36" s="128"/>
      <c r="AUK36" s="128"/>
      <c r="AUL36" s="128"/>
      <c r="AUM36" s="128"/>
      <c r="AUN36" s="128"/>
      <c r="AUO36" s="128"/>
      <c r="AUP36" s="128"/>
      <c r="AUQ36" s="128"/>
      <c r="AUR36" s="128"/>
      <c r="AUS36" s="128"/>
      <c r="AUT36" s="128"/>
      <c r="AUU36" s="128"/>
      <c r="AUV36" s="128"/>
      <c r="AUW36" s="128"/>
      <c r="AUX36" s="128"/>
      <c r="AUY36" s="128"/>
      <c r="AUZ36" s="128"/>
      <c r="AVA36" s="128"/>
      <c r="AVB36" s="128"/>
      <c r="AVC36" s="128"/>
      <c r="AVD36" s="128"/>
      <c r="AVE36" s="128"/>
      <c r="AVF36" s="128"/>
      <c r="AVG36" s="128"/>
      <c r="AVH36" s="128"/>
      <c r="AVI36" s="128"/>
      <c r="AVJ36" s="128"/>
      <c r="AVK36" s="128"/>
      <c r="AVL36" s="128"/>
      <c r="AVM36" s="128"/>
      <c r="AVN36" s="128"/>
      <c r="AVO36" s="128"/>
      <c r="AVP36" s="128"/>
      <c r="AVQ36" s="128"/>
      <c r="AVR36" s="128"/>
      <c r="AVS36" s="128"/>
      <c r="AVT36" s="128"/>
      <c r="AVU36" s="128"/>
      <c r="AVV36" s="128"/>
      <c r="AVW36" s="128"/>
      <c r="AVX36" s="128"/>
      <c r="AVY36" s="128"/>
      <c r="AVZ36" s="128"/>
      <c r="AWA36" s="128"/>
      <c r="AWB36" s="128"/>
      <c r="AWC36" s="128"/>
      <c r="AWD36" s="128"/>
      <c r="AWE36" s="128"/>
      <c r="AWF36" s="128"/>
      <c r="AWG36" s="128"/>
      <c r="AWH36" s="128"/>
      <c r="AWI36" s="128"/>
      <c r="AWJ36" s="128"/>
      <c r="AWK36" s="128"/>
      <c r="AWL36" s="128"/>
      <c r="AWM36" s="128"/>
      <c r="AWN36" s="128"/>
      <c r="AWO36" s="128"/>
      <c r="AWP36" s="128"/>
      <c r="AWQ36" s="128"/>
      <c r="AWR36" s="128"/>
      <c r="AWS36" s="128"/>
      <c r="AWT36" s="128"/>
      <c r="AWU36" s="128"/>
      <c r="AWV36" s="128"/>
      <c r="AWW36" s="128"/>
      <c r="AWX36" s="128"/>
      <c r="AWY36" s="128"/>
      <c r="AWZ36" s="128"/>
      <c r="AXA36" s="128"/>
      <c r="AXB36" s="128"/>
      <c r="AXC36" s="128"/>
      <c r="AXD36" s="128"/>
      <c r="AXE36" s="128"/>
      <c r="AXF36" s="128"/>
      <c r="AXG36" s="128"/>
      <c r="AXH36" s="128"/>
      <c r="AXI36" s="128"/>
      <c r="AXJ36" s="128"/>
      <c r="AXK36" s="128"/>
      <c r="AXL36" s="128"/>
      <c r="AXM36" s="128"/>
      <c r="AXN36" s="128"/>
      <c r="AXO36" s="128"/>
      <c r="AXP36" s="128"/>
      <c r="AXQ36" s="128"/>
      <c r="AXR36" s="128"/>
      <c r="AXS36" s="128"/>
      <c r="AXT36" s="128"/>
      <c r="AXU36" s="128"/>
      <c r="AXV36" s="128"/>
      <c r="AXW36" s="128"/>
      <c r="AXX36" s="128"/>
      <c r="AXY36" s="128"/>
      <c r="AXZ36" s="128"/>
      <c r="AYA36" s="128"/>
      <c r="AYB36" s="128"/>
      <c r="AYC36" s="128"/>
      <c r="AYD36" s="128"/>
      <c r="AYE36" s="128"/>
      <c r="AYF36" s="128"/>
      <c r="AYG36" s="128"/>
      <c r="AYH36" s="128"/>
      <c r="AYI36" s="128"/>
      <c r="AYJ36" s="128"/>
      <c r="AYK36" s="128"/>
      <c r="AYL36" s="128"/>
      <c r="AYM36" s="128"/>
      <c r="AYN36" s="128"/>
      <c r="AYO36" s="128"/>
      <c r="AYP36" s="128"/>
      <c r="AYQ36" s="128"/>
      <c r="AYR36" s="128"/>
      <c r="AYS36" s="128"/>
      <c r="AYT36" s="128"/>
      <c r="AYU36" s="128"/>
      <c r="AYV36" s="128"/>
      <c r="AYW36" s="128"/>
      <c r="AYX36" s="128"/>
      <c r="AYY36" s="128"/>
      <c r="AYZ36" s="128"/>
      <c r="AZA36" s="128"/>
      <c r="AZB36" s="128"/>
      <c r="AZC36" s="128"/>
      <c r="AZD36" s="128"/>
      <c r="AZE36" s="128"/>
      <c r="AZF36" s="128"/>
      <c r="AZG36" s="128"/>
      <c r="AZH36" s="128"/>
      <c r="AZI36" s="128"/>
      <c r="AZJ36" s="128"/>
      <c r="AZK36" s="128"/>
      <c r="AZL36" s="128"/>
      <c r="AZM36" s="128"/>
      <c r="AZN36" s="128"/>
      <c r="AZO36" s="128"/>
      <c r="AZP36" s="128"/>
      <c r="AZQ36" s="128"/>
      <c r="AZR36" s="128"/>
      <c r="AZS36" s="128"/>
      <c r="AZT36" s="128"/>
      <c r="AZU36" s="128"/>
      <c r="AZV36" s="128"/>
      <c r="AZW36" s="128"/>
      <c r="AZX36" s="128"/>
      <c r="AZY36" s="128"/>
      <c r="AZZ36" s="128"/>
      <c r="BAA36" s="128"/>
      <c r="BAB36" s="128"/>
      <c r="BAC36" s="128"/>
      <c r="BAD36" s="128"/>
      <c r="BAE36" s="128"/>
      <c r="BAF36" s="128"/>
      <c r="BAG36" s="128"/>
      <c r="BAH36" s="128"/>
      <c r="BAI36" s="128"/>
      <c r="BAJ36" s="128"/>
      <c r="BAK36" s="128"/>
      <c r="BAL36" s="128"/>
      <c r="BAM36" s="128"/>
      <c r="BAN36" s="128"/>
      <c r="BAO36" s="128"/>
      <c r="BAP36" s="128"/>
      <c r="BAQ36" s="128"/>
      <c r="BAR36" s="128"/>
      <c r="BAS36" s="128"/>
      <c r="BAT36" s="128"/>
      <c r="BAU36" s="128"/>
      <c r="BAV36" s="128"/>
      <c r="BAW36" s="128"/>
      <c r="BAX36" s="128"/>
      <c r="BAY36" s="128"/>
      <c r="BAZ36" s="128"/>
      <c r="BBA36" s="128"/>
      <c r="BBB36" s="128"/>
      <c r="BBC36" s="128"/>
      <c r="BBD36" s="128"/>
      <c r="BBE36" s="128"/>
      <c r="BBF36" s="128"/>
      <c r="BBG36" s="128"/>
      <c r="BBH36" s="128"/>
      <c r="BBI36" s="128"/>
      <c r="BBJ36" s="128"/>
      <c r="BBK36" s="128"/>
      <c r="BBL36" s="128"/>
      <c r="BBM36" s="128"/>
      <c r="BBN36" s="128"/>
      <c r="BBO36" s="128"/>
      <c r="BBP36" s="128"/>
      <c r="BBQ36" s="128"/>
      <c r="BBR36" s="128"/>
      <c r="BBS36" s="128"/>
      <c r="BBT36" s="128"/>
      <c r="BBU36" s="128"/>
      <c r="BBV36" s="128"/>
      <c r="BBW36" s="128"/>
      <c r="BBX36" s="128"/>
      <c r="BBY36" s="128"/>
      <c r="BBZ36" s="128"/>
      <c r="BCA36" s="128"/>
      <c r="BCB36" s="128"/>
      <c r="BCC36" s="128"/>
      <c r="BCD36" s="128"/>
      <c r="BCE36" s="128"/>
      <c r="BCF36" s="128"/>
      <c r="BCG36" s="128"/>
      <c r="BCH36" s="128"/>
      <c r="BCI36" s="128"/>
      <c r="BCJ36" s="128"/>
      <c r="BCK36" s="128"/>
      <c r="BCL36" s="128"/>
      <c r="BCM36" s="128"/>
      <c r="BCN36" s="128"/>
      <c r="BCO36" s="128"/>
      <c r="BCP36" s="128"/>
      <c r="BCQ36" s="128"/>
      <c r="BCR36" s="128"/>
      <c r="BCS36" s="128"/>
      <c r="BCT36" s="128"/>
      <c r="BCU36" s="128"/>
      <c r="BCV36" s="128"/>
      <c r="BCW36" s="128"/>
      <c r="BCX36" s="128"/>
      <c r="BCY36" s="128"/>
      <c r="BCZ36" s="128"/>
      <c r="BDA36" s="128"/>
      <c r="BDB36" s="128"/>
      <c r="BDC36" s="128"/>
      <c r="BDD36" s="128"/>
      <c r="BDE36" s="128"/>
      <c r="BDF36" s="128"/>
      <c r="BDG36" s="128"/>
      <c r="BDH36" s="128"/>
      <c r="BDI36" s="128"/>
      <c r="BDJ36" s="128"/>
      <c r="BDK36" s="128"/>
      <c r="BDL36" s="128"/>
      <c r="BDM36" s="128"/>
      <c r="BDN36" s="128"/>
      <c r="BDO36" s="128"/>
      <c r="BDP36" s="128"/>
      <c r="BDQ36" s="128"/>
      <c r="BDR36" s="128"/>
      <c r="BDS36" s="128"/>
      <c r="BDT36" s="128"/>
      <c r="BDU36" s="128"/>
      <c r="BDV36" s="128"/>
      <c r="BDW36" s="128"/>
      <c r="BDX36" s="128"/>
      <c r="BDY36" s="128"/>
      <c r="BDZ36" s="128"/>
      <c r="BEA36" s="128"/>
      <c r="BEB36" s="128"/>
      <c r="BEC36" s="128"/>
      <c r="BED36" s="128"/>
      <c r="BEE36" s="128"/>
      <c r="BEF36" s="128"/>
      <c r="BEG36" s="128"/>
      <c r="BEH36" s="128"/>
      <c r="BEI36" s="128"/>
      <c r="BEJ36" s="128"/>
      <c r="BEK36" s="128"/>
      <c r="BEL36" s="128"/>
      <c r="BEM36" s="128"/>
      <c r="BEN36" s="128"/>
      <c r="BEO36" s="128"/>
      <c r="BEP36" s="128"/>
      <c r="BEQ36" s="128"/>
      <c r="BER36" s="128"/>
      <c r="BES36" s="128"/>
      <c r="BET36" s="128"/>
      <c r="BEU36" s="128"/>
      <c r="BEV36" s="128"/>
      <c r="BEW36" s="128"/>
      <c r="BEX36" s="128"/>
      <c r="BEY36" s="128"/>
      <c r="BEZ36" s="128"/>
      <c r="BFA36" s="128"/>
      <c r="BFB36" s="128"/>
      <c r="BFC36" s="128"/>
      <c r="BFD36" s="128"/>
      <c r="BFE36" s="128"/>
      <c r="BFF36" s="128"/>
      <c r="BFG36" s="128"/>
      <c r="BFH36" s="128"/>
      <c r="BFI36" s="128"/>
      <c r="BFJ36" s="128"/>
      <c r="BFK36" s="128"/>
      <c r="BFL36" s="128"/>
      <c r="BFM36" s="128"/>
      <c r="BFN36" s="128"/>
      <c r="BFO36" s="128"/>
      <c r="BFP36" s="128"/>
      <c r="BFQ36" s="128"/>
      <c r="BFR36" s="128"/>
      <c r="BFS36" s="128"/>
      <c r="BFT36" s="128"/>
      <c r="BFU36" s="128"/>
      <c r="BFV36" s="128"/>
      <c r="BFW36" s="128"/>
      <c r="BFX36" s="128"/>
      <c r="BFY36" s="128"/>
      <c r="BFZ36" s="128"/>
      <c r="BGA36" s="128"/>
      <c r="BGB36" s="128"/>
      <c r="BGC36" s="128"/>
      <c r="BGD36" s="128"/>
      <c r="BGE36" s="128"/>
      <c r="BGF36" s="128"/>
      <c r="BGG36" s="128"/>
      <c r="BGH36" s="128"/>
      <c r="BGI36" s="128"/>
      <c r="BGJ36" s="128"/>
      <c r="BGK36" s="128"/>
      <c r="BGL36" s="128"/>
      <c r="BGM36" s="128"/>
      <c r="BGN36" s="128"/>
      <c r="BGO36" s="128"/>
      <c r="BGP36" s="128"/>
      <c r="BGQ36" s="128"/>
      <c r="BGR36" s="128"/>
      <c r="BGS36" s="128"/>
      <c r="BGT36" s="128"/>
      <c r="BGU36" s="128"/>
      <c r="BGV36" s="128"/>
      <c r="BGW36" s="128"/>
      <c r="BGX36" s="128"/>
      <c r="BGY36" s="128"/>
      <c r="BGZ36" s="128"/>
      <c r="BHA36" s="128"/>
      <c r="BHB36" s="128"/>
      <c r="BHC36" s="128"/>
      <c r="BHD36" s="128"/>
      <c r="BHE36" s="128"/>
      <c r="BHF36" s="128"/>
      <c r="BHG36" s="128"/>
      <c r="BHH36" s="128"/>
      <c r="BHI36" s="128"/>
      <c r="BHJ36" s="128"/>
      <c r="BHK36" s="128"/>
      <c r="BHL36" s="128"/>
      <c r="BHM36" s="128"/>
      <c r="BHN36" s="128"/>
      <c r="BHO36" s="128"/>
      <c r="BHP36" s="128"/>
      <c r="BHQ36" s="128"/>
      <c r="BHR36" s="128"/>
      <c r="BHS36" s="128"/>
      <c r="BHT36" s="128"/>
      <c r="BHU36" s="128"/>
      <c r="BHV36" s="128"/>
      <c r="BHW36" s="128"/>
      <c r="BHX36" s="128"/>
      <c r="BHY36" s="128"/>
      <c r="BHZ36" s="128"/>
      <c r="BIA36" s="128"/>
      <c r="BIB36" s="128"/>
      <c r="BIC36" s="128"/>
      <c r="BID36" s="128"/>
      <c r="BIE36" s="128"/>
      <c r="BIF36" s="128"/>
      <c r="BIG36" s="128"/>
      <c r="BIH36" s="128"/>
      <c r="BII36" s="128"/>
      <c r="BIJ36" s="128"/>
      <c r="BIK36" s="128"/>
      <c r="BIL36" s="128"/>
      <c r="BIM36" s="128"/>
      <c r="BIN36" s="128"/>
      <c r="BIO36" s="128"/>
      <c r="BIP36" s="128"/>
      <c r="BIQ36" s="128"/>
      <c r="BIR36" s="128"/>
      <c r="BIS36" s="128"/>
      <c r="BIT36" s="128"/>
      <c r="BIU36" s="128"/>
      <c r="BIV36" s="128"/>
      <c r="BIW36" s="128"/>
      <c r="BIX36" s="128"/>
      <c r="BIY36" s="128"/>
      <c r="BIZ36" s="128"/>
      <c r="BJA36" s="128"/>
      <c r="BJB36" s="128"/>
      <c r="BJC36" s="128"/>
      <c r="BJD36" s="128"/>
      <c r="BJE36" s="128"/>
      <c r="BJF36" s="128"/>
      <c r="BJG36" s="128"/>
      <c r="BJH36" s="128"/>
      <c r="BJI36" s="128"/>
      <c r="BJJ36" s="128"/>
      <c r="BJK36" s="128"/>
      <c r="BJL36" s="128"/>
      <c r="BJM36" s="128"/>
      <c r="BJN36" s="128"/>
      <c r="BJO36" s="128"/>
      <c r="BJP36" s="128"/>
      <c r="BJQ36" s="128"/>
      <c r="BJR36" s="128"/>
      <c r="BJS36" s="128"/>
      <c r="BJT36" s="128"/>
      <c r="BJU36" s="128"/>
      <c r="BJV36" s="128"/>
      <c r="BJW36" s="128"/>
      <c r="BJX36" s="128"/>
      <c r="BJY36" s="128"/>
      <c r="BJZ36" s="128"/>
      <c r="BKA36" s="128"/>
      <c r="BKB36" s="128"/>
      <c r="BKC36" s="128"/>
      <c r="BKD36" s="128"/>
      <c r="BKE36" s="128"/>
      <c r="BKF36" s="128"/>
      <c r="BKG36" s="128"/>
      <c r="BKH36" s="128"/>
      <c r="BKI36" s="128"/>
      <c r="BKJ36" s="128"/>
      <c r="BKK36" s="128"/>
      <c r="BKL36" s="128"/>
      <c r="BKM36" s="128"/>
      <c r="BKN36" s="128"/>
      <c r="BKO36" s="128"/>
      <c r="BKP36" s="128"/>
      <c r="BKQ36" s="128"/>
      <c r="BKR36" s="128"/>
      <c r="BKS36" s="128"/>
      <c r="BKT36" s="128"/>
      <c r="BKU36" s="128"/>
      <c r="BKV36" s="128"/>
      <c r="BKW36" s="128"/>
      <c r="BKX36" s="128"/>
      <c r="BKY36" s="128"/>
      <c r="BKZ36" s="128"/>
      <c r="BLA36" s="128"/>
      <c r="BLB36" s="128"/>
      <c r="BLC36" s="128"/>
      <c r="BLD36" s="128"/>
      <c r="BLE36" s="128"/>
      <c r="BLF36" s="128"/>
      <c r="BLG36" s="128"/>
      <c r="BLH36" s="128"/>
      <c r="BLI36" s="128"/>
      <c r="BLJ36" s="128"/>
      <c r="BLK36" s="128"/>
      <c r="BLL36" s="128"/>
      <c r="BLM36" s="128"/>
      <c r="BLN36" s="128"/>
      <c r="BLO36" s="128"/>
      <c r="BLP36" s="128"/>
      <c r="BLQ36" s="128"/>
      <c r="BLR36" s="128"/>
      <c r="BLS36" s="128"/>
      <c r="BLT36" s="128"/>
      <c r="BLU36" s="128"/>
      <c r="BLV36" s="128"/>
      <c r="BLW36" s="128"/>
      <c r="BLX36" s="128"/>
      <c r="BLY36" s="128"/>
      <c r="BLZ36" s="128"/>
      <c r="BMA36" s="128"/>
      <c r="BMB36" s="128"/>
      <c r="BMC36" s="128"/>
      <c r="BMD36" s="128"/>
      <c r="BME36" s="128"/>
      <c r="BMF36" s="128"/>
      <c r="BMG36" s="128"/>
      <c r="BMH36" s="128"/>
      <c r="BMI36" s="128"/>
      <c r="BMJ36" s="128"/>
      <c r="BMK36" s="128"/>
      <c r="BML36" s="128"/>
      <c r="BMM36" s="128"/>
      <c r="BMN36" s="128"/>
      <c r="BMO36" s="128"/>
      <c r="BMP36" s="128"/>
      <c r="BMQ36" s="128"/>
      <c r="BMR36" s="128"/>
      <c r="BMS36" s="128"/>
      <c r="BMT36" s="128"/>
      <c r="BMU36" s="128"/>
      <c r="BMV36" s="128"/>
      <c r="BMW36" s="128"/>
      <c r="BMX36" s="128"/>
      <c r="BMY36" s="128"/>
      <c r="BMZ36" s="128"/>
      <c r="BNA36" s="128"/>
      <c r="BNB36" s="128"/>
      <c r="BNC36" s="128"/>
      <c r="BND36" s="128"/>
      <c r="BNE36" s="128"/>
      <c r="BNF36" s="128"/>
      <c r="BNG36" s="128"/>
      <c r="BNH36" s="128"/>
      <c r="BNI36" s="128"/>
      <c r="BNJ36" s="128"/>
      <c r="BNK36" s="128"/>
      <c r="BNL36" s="128"/>
      <c r="BNM36" s="128"/>
      <c r="BNN36" s="128"/>
      <c r="BNO36" s="128"/>
      <c r="BNP36" s="128"/>
      <c r="BNQ36" s="128"/>
      <c r="BNR36" s="128"/>
      <c r="BNS36" s="128"/>
      <c r="BNT36" s="128"/>
      <c r="BNU36" s="128"/>
      <c r="BNV36" s="128"/>
      <c r="BNW36" s="128"/>
      <c r="BNX36" s="128"/>
      <c r="BNY36" s="128"/>
      <c r="BNZ36" s="128"/>
      <c r="BOA36" s="128"/>
      <c r="BOB36" s="128"/>
      <c r="BOC36" s="128"/>
      <c r="BOD36" s="128"/>
      <c r="BOE36" s="128"/>
      <c r="BOF36" s="128"/>
      <c r="BOG36" s="128"/>
      <c r="BOH36" s="128"/>
      <c r="BOI36" s="128"/>
      <c r="BOJ36" s="128"/>
      <c r="BOK36" s="128"/>
      <c r="BOL36" s="128"/>
      <c r="BOM36" s="128"/>
      <c r="BON36" s="128"/>
      <c r="BOO36" s="128"/>
      <c r="BOP36" s="128"/>
      <c r="BOQ36" s="128"/>
      <c r="BOR36" s="128"/>
      <c r="BOS36" s="128"/>
      <c r="BOT36" s="128"/>
      <c r="BOU36" s="128"/>
      <c r="BOV36" s="128"/>
      <c r="BOW36" s="128"/>
      <c r="BOX36" s="128"/>
      <c r="BOY36" s="128"/>
      <c r="BOZ36" s="128"/>
      <c r="BPA36" s="128"/>
      <c r="BPB36" s="128"/>
      <c r="BPC36" s="128"/>
      <c r="BPD36" s="128"/>
      <c r="BPE36" s="128"/>
      <c r="BPF36" s="128"/>
      <c r="BPG36" s="128"/>
      <c r="BPH36" s="128"/>
      <c r="BPI36" s="128"/>
      <c r="BPJ36" s="128"/>
      <c r="BPK36" s="128"/>
      <c r="BPL36" s="128"/>
      <c r="BPM36" s="128"/>
      <c r="BPN36" s="128"/>
      <c r="BPO36" s="128"/>
      <c r="BPP36" s="128"/>
      <c r="BPQ36" s="128"/>
      <c r="BPR36" s="128"/>
      <c r="BPS36" s="128"/>
      <c r="BPT36" s="128"/>
      <c r="BPU36" s="128"/>
      <c r="BPV36" s="128"/>
      <c r="BPW36" s="128"/>
      <c r="BPX36" s="128"/>
      <c r="BPY36" s="128"/>
      <c r="BPZ36" s="128"/>
      <c r="BQA36" s="128"/>
      <c r="BQB36" s="128"/>
      <c r="BQC36" s="128"/>
      <c r="BQD36" s="128"/>
      <c r="BQE36" s="128"/>
      <c r="BQF36" s="128"/>
      <c r="BQG36" s="128"/>
      <c r="BQH36" s="128"/>
      <c r="BQI36" s="128"/>
      <c r="BQJ36" s="128"/>
      <c r="BQK36" s="128"/>
      <c r="BQL36" s="128"/>
      <c r="BQM36" s="128"/>
      <c r="BQN36" s="128"/>
      <c r="BQO36" s="128"/>
      <c r="BQP36" s="128"/>
      <c r="BQQ36" s="128"/>
      <c r="BQR36" s="128"/>
      <c r="BQS36" s="128"/>
      <c r="BQT36" s="128"/>
      <c r="BQU36" s="128"/>
      <c r="BQV36" s="128"/>
      <c r="BQW36" s="128"/>
      <c r="BQX36" s="128"/>
      <c r="BQY36" s="128"/>
      <c r="BQZ36" s="128"/>
      <c r="BRA36" s="128"/>
      <c r="BRB36" s="128"/>
      <c r="BRC36" s="128"/>
      <c r="BRD36" s="128"/>
      <c r="BRE36" s="128"/>
      <c r="BRF36" s="128"/>
      <c r="BRG36" s="128"/>
      <c r="BRH36" s="128"/>
      <c r="BRI36" s="128"/>
      <c r="BRJ36" s="128"/>
      <c r="BRK36" s="128"/>
      <c r="BRL36" s="128"/>
      <c r="BRM36" s="128"/>
      <c r="BRN36" s="128"/>
      <c r="BRO36" s="128"/>
      <c r="BRP36" s="128"/>
      <c r="BRQ36" s="128"/>
      <c r="BRR36" s="128"/>
      <c r="BRS36" s="128"/>
      <c r="BRT36" s="128"/>
      <c r="BRU36" s="128"/>
      <c r="BRV36" s="128"/>
      <c r="BRW36" s="128"/>
      <c r="BRX36" s="128"/>
      <c r="BRY36" s="128"/>
      <c r="BRZ36" s="128"/>
      <c r="BSA36" s="128"/>
      <c r="BSB36" s="128"/>
      <c r="BSC36" s="128"/>
      <c r="BSD36" s="128"/>
      <c r="BSE36" s="128"/>
      <c r="BSF36" s="128"/>
      <c r="BSG36" s="128"/>
      <c r="BSH36" s="128"/>
      <c r="BSI36" s="128"/>
      <c r="BSJ36" s="128"/>
      <c r="BSK36" s="128"/>
      <c r="BSL36" s="128"/>
      <c r="BSM36" s="128"/>
      <c r="BSN36" s="128"/>
      <c r="BSO36" s="128"/>
      <c r="BSP36" s="128"/>
      <c r="BSQ36" s="128"/>
      <c r="BSR36" s="128"/>
      <c r="BSS36" s="128"/>
      <c r="BST36" s="128"/>
      <c r="BSU36" s="128"/>
      <c r="BSV36" s="128"/>
      <c r="BSW36" s="128"/>
      <c r="BSX36" s="128"/>
      <c r="BSY36" s="128"/>
      <c r="BSZ36" s="128"/>
      <c r="BTA36" s="128"/>
      <c r="BTB36" s="128"/>
      <c r="BTC36" s="128"/>
      <c r="BTD36" s="128"/>
      <c r="BTE36" s="128"/>
      <c r="BTF36" s="128"/>
      <c r="BTG36" s="128"/>
      <c r="BTH36" s="128"/>
      <c r="BTI36" s="128"/>
      <c r="BTJ36" s="128"/>
      <c r="BTK36" s="128"/>
      <c r="BTL36" s="128"/>
      <c r="BTM36" s="128"/>
      <c r="BTN36" s="128"/>
      <c r="BTO36" s="128"/>
      <c r="BTP36" s="128"/>
      <c r="BTQ36" s="128"/>
      <c r="BTR36" s="128"/>
      <c r="BTS36" s="128"/>
      <c r="BTT36" s="128"/>
      <c r="BTU36" s="128"/>
      <c r="BTV36" s="128"/>
      <c r="BTW36" s="128"/>
      <c r="BTX36" s="128"/>
      <c r="BTY36" s="128"/>
      <c r="BTZ36" s="128"/>
      <c r="BUA36" s="128"/>
      <c r="BUB36" s="128"/>
      <c r="BUC36" s="128"/>
      <c r="BUD36" s="128"/>
      <c r="BUE36" s="128"/>
      <c r="BUF36" s="128"/>
      <c r="BUG36" s="128"/>
      <c r="BUH36" s="128"/>
      <c r="BUI36" s="128"/>
      <c r="BUJ36" s="128"/>
      <c r="BUK36" s="128"/>
      <c r="BUL36" s="128"/>
      <c r="BUM36" s="128"/>
      <c r="BUN36" s="128"/>
      <c r="BUO36" s="128"/>
      <c r="BUP36" s="128"/>
      <c r="BUQ36" s="128"/>
      <c r="BUR36" s="128"/>
      <c r="BUS36" s="128"/>
      <c r="BUT36" s="128"/>
      <c r="BUU36" s="128"/>
      <c r="BUV36" s="128"/>
      <c r="BUW36" s="128"/>
      <c r="BUX36" s="128"/>
      <c r="BUY36" s="128"/>
      <c r="BUZ36" s="128"/>
      <c r="BVA36" s="128"/>
      <c r="BVB36" s="128"/>
      <c r="BVC36" s="128"/>
      <c r="BVD36" s="128"/>
      <c r="BVE36" s="128"/>
      <c r="BVF36" s="128"/>
      <c r="BVG36" s="128"/>
      <c r="BVH36" s="128"/>
      <c r="BVI36" s="128"/>
      <c r="BVJ36" s="128"/>
      <c r="BVK36" s="128"/>
      <c r="BVL36" s="128"/>
      <c r="BVM36" s="128"/>
      <c r="BVN36" s="128"/>
      <c r="BVO36" s="128"/>
      <c r="BVP36" s="128"/>
      <c r="BVQ36" s="128"/>
      <c r="BVR36" s="128"/>
      <c r="BVS36" s="128"/>
      <c r="BVT36" s="128"/>
      <c r="BVU36" s="128"/>
      <c r="BVV36" s="128"/>
      <c r="BVW36" s="128"/>
      <c r="BVX36" s="128"/>
      <c r="BVY36" s="128"/>
      <c r="BVZ36" s="128"/>
      <c r="BWA36" s="128"/>
      <c r="BWB36" s="128"/>
      <c r="BWC36" s="128"/>
      <c r="BWD36" s="128"/>
      <c r="BWE36" s="128"/>
      <c r="BWF36" s="128"/>
      <c r="BWG36" s="128"/>
      <c r="BWH36" s="128"/>
      <c r="BWI36" s="128"/>
      <c r="BWJ36" s="128"/>
      <c r="BWK36" s="128"/>
      <c r="BWL36" s="128"/>
      <c r="BWM36" s="128"/>
      <c r="BWN36" s="128"/>
      <c r="BWO36" s="128"/>
      <c r="BWP36" s="128"/>
      <c r="BWQ36" s="128"/>
      <c r="BWR36" s="128"/>
      <c r="BWS36" s="128"/>
      <c r="BWT36" s="128"/>
      <c r="BWU36" s="128"/>
      <c r="BWV36" s="128"/>
      <c r="BWW36" s="128"/>
      <c r="BWX36" s="128"/>
      <c r="BWY36" s="128"/>
      <c r="BWZ36" s="128"/>
      <c r="BXA36" s="128"/>
      <c r="BXB36" s="128"/>
      <c r="BXC36" s="128"/>
      <c r="BXD36" s="128"/>
      <c r="BXE36" s="128"/>
      <c r="BXF36" s="128"/>
      <c r="BXG36" s="128"/>
      <c r="BXH36" s="128"/>
      <c r="BXI36" s="128"/>
      <c r="BXJ36" s="128"/>
      <c r="BXK36" s="128"/>
      <c r="BXL36" s="128"/>
      <c r="BXM36" s="128"/>
      <c r="BXN36" s="128"/>
      <c r="BXO36" s="128"/>
      <c r="BXP36" s="128"/>
      <c r="BXQ36" s="128"/>
      <c r="BXR36" s="128"/>
      <c r="BXS36" s="128"/>
      <c r="BXT36" s="128"/>
      <c r="BXU36" s="128"/>
      <c r="BXV36" s="128"/>
      <c r="BXW36" s="128"/>
      <c r="BXX36" s="128"/>
      <c r="BXY36" s="128"/>
      <c r="BXZ36" s="128"/>
      <c r="BYA36" s="128"/>
      <c r="BYB36" s="128"/>
      <c r="BYC36" s="128"/>
      <c r="BYD36" s="128"/>
      <c r="BYE36" s="128"/>
      <c r="BYF36" s="128"/>
      <c r="BYG36" s="128"/>
      <c r="BYH36" s="128"/>
      <c r="BYI36" s="128"/>
      <c r="BYJ36" s="128"/>
      <c r="BYK36" s="128"/>
      <c r="BYL36" s="128"/>
      <c r="BYM36" s="128"/>
      <c r="BYN36" s="128"/>
      <c r="BYO36" s="128"/>
      <c r="BYP36" s="128"/>
      <c r="BYQ36" s="128"/>
      <c r="BYR36" s="128"/>
      <c r="BYS36" s="128"/>
      <c r="BYT36" s="128"/>
      <c r="BYU36" s="128"/>
      <c r="BYV36" s="128"/>
      <c r="BYW36" s="128"/>
      <c r="BYX36" s="128"/>
      <c r="BYY36" s="128"/>
      <c r="BYZ36" s="128"/>
      <c r="BZA36" s="128"/>
      <c r="BZB36" s="128"/>
      <c r="BZC36" s="128"/>
      <c r="BZD36" s="128"/>
      <c r="BZE36" s="128"/>
      <c r="BZF36" s="128"/>
      <c r="BZG36" s="128"/>
      <c r="BZH36" s="128"/>
      <c r="BZI36" s="128"/>
      <c r="BZJ36" s="128"/>
      <c r="BZK36" s="128"/>
      <c r="BZL36" s="128"/>
      <c r="BZM36" s="128"/>
      <c r="BZN36" s="128"/>
      <c r="BZO36" s="128"/>
      <c r="BZP36" s="128"/>
      <c r="BZQ36" s="128"/>
      <c r="BZR36" s="128"/>
      <c r="BZS36" s="128"/>
      <c r="BZT36" s="128"/>
      <c r="BZU36" s="128"/>
      <c r="BZV36" s="128"/>
      <c r="BZW36" s="128"/>
      <c r="BZX36" s="128"/>
      <c r="BZY36" s="128"/>
      <c r="BZZ36" s="128"/>
      <c r="CAA36" s="128"/>
      <c r="CAB36" s="128"/>
      <c r="CAC36" s="128"/>
      <c r="CAD36" s="128"/>
      <c r="CAE36" s="128"/>
      <c r="CAF36" s="128"/>
      <c r="CAG36" s="128"/>
      <c r="CAH36" s="128"/>
      <c r="CAI36" s="128"/>
      <c r="CAJ36" s="128"/>
      <c r="CAK36" s="128"/>
      <c r="CAL36" s="128"/>
      <c r="CAM36" s="128"/>
      <c r="CAN36" s="128"/>
      <c r="CAO36" s="128"/>
      <c r="CAP36" s="128"/>
      <c r="CAQ36" s="128"/>
      <c r="CAR36" s="128"/>
      <c r="CAS36" s="128"/>
      <c r="CAT36" s="128"/>
      <c r="CAU36" s="128"/>
      <c r="CAV36" s="128"/>
      <c r="CAW36" s="128"/>
      <c r="CAX36" s="128"/>
      <c r="CAY36" s="128"/>
      <c r="CAZ36" s="128"/>
      <c r="CBA36" s="128"/>
      <c r="CBB36" s="128"/>
      <c r="CBC36" s="128"/>
      <c r="CBD36" s="128"/>
      <c r="CBE36" s="128"/>
      <c r="CBF36" s="128"/>
      <c r="CBG36" s="128"/>
      <c r="CBH36" s="128"/>
      <c r="CBI36" s="128"/>
      <c r="CBJ36" s="128"/>
      <c r="CBK36" s="128"/>
      <c r="CBL36" s="128"/>
      <c r="CBM36" s="128"/>
      <c r="CBN36" s="128"/>
      <c r="CBO36" s="128"/>
      <c r="CBP36" s="128"/>
      <c r="CBQ36" s="128"/>
      <c r="CBR36" s="128"/>
      <c r="CBS36" s="128"/>
      <c r="CBT36" s="128"/>
      <c r="CBU36" s="128"/>
      <c r="CBV36" s="128"/>
      <c r="CBW36" s="128"/>
      <c r="CBX36" s="128"/>
      <c r="CBY36" s="128"/>
      <c r="CBZ36" s="128"/>
      <c r="CCA36" s="128"/>
      <c r="CCB36" s="128"/>
      <c r="CCC36" s="128"/>
      <c r="CCD36" s="128"/>
      <c r="CCE36" s="128"/>
      <c r="CCF36" s="128"/>
      <c r="CCG36" s="128"/>
      <c r="CCH36" s="128"/>
      <c r="CCI36" s="128"/>
      <c r="CCJ36" s="128"/>
      <c r="CCK36" s="128"/>
      <c r="CCL36" s="128"/>
      <c r="CCM36" s="128"/>
      <c r="CCN36" s="128"/>
      <c r="CCO36" s="128"/>
      <c r="CCP36" s="128"/>
      <c r="CCQ36" s="128"/>
      <c r="CCR36" s="128"/>
      <c r="CCS36" s="128"/>
      <c r="CCT36" s="128"/>
      <c r="CCU36" s="128"/>
      <c r="CCV36" s="128"/>
      <c r="CCW36" s="128"/>
      <c r="CCX36" s="128"/>
      <c r="CCY36" s="128"/>
      <c r="CCZ36" s="128"/>
      <c r="CDA36" s="128"/>
      <c r="CDB36" s="128"/>
      <c r="CDC36" s="128"/>
      <c r="CDD36" s="128"/>
      <c r="CDE36" s="128"/>
      <c r="CDF36" s="128"/>
      <c r="CDG36" s="128"/>
      <c r="CDH36" s="128"/>
      <c r="CDI36" s="128"/>
      <c r="CDJ36" s="128"/>
      <c r="CDK36" s="128"/>
      <c r="CDL36" s="128"/>
      <c r="CDM36" s="128"/>
      <c r="CDN36" s="128"/>
      <c r="CDO36" s="128"/>
      <c r="CDP36" s="128"/>
      <c r="CDQ36" s="128"/>
      <c r="CDR36" s="128"/>
      <c r="CDS36" s="128"/>
      <c r="CDT36" s="128"/>
      <c r="CDU36" s="128"/>
      <c r="CDV36" s="128"/>
      <c r="CDW36" s="128"/>
      <c r="CDX36" s="128"/>
      <c r="CDY36" s="128"/>
      <c r="CDZ36" s="128"/>
      <c r="CEA36" s="128"/>
      <c r="CEB36" s="128"/>
      <c r="CEC36" s="128"/>
      <c r="CED36" s="128"/>
      <c r="CEE36" s="128"/>
      <c r="CEF36" s="128"/>
      <c r="CEG36" s="128"/>
      <c r="CEH36" s="128"/>
      <c r="CEI36" s="128"/>
      <c r="CEJ36" s="128"/>
      <c r="CEK36" s="128"/>
      <c r="CEL36" s="128"/>
      <c r="CEM36" s="128"/>
      <c r="CEN36" s="128"/>
      <c r="CEO36" s="128"/>
      <c r="CEP36" s="128"/>
      <c r="CEQ36" s="128"/>
      <c r="CER36" s="128"/>
      <c r="CES36" s="128"/>
      <c r="CET36" s="128"/>
      <c r="CEU36" s="128"/>
      <c r="CEV36" s="128"/>
      <c r="CEW36" s="128"/>
      <c r="CEX36" s="128"/>
      <c r="CEY36" s="128"/>
      <c r="CEZ36" s="128"/>
      <c r="CFA36" s="128"/>
      <c r="CFB36" s="128"/>
      <c r="CFC36" s="128"/>
      <c r="CFD36" s="128"/>
      <c r="CFE36" s="128"/>
      <c r="CFF36" s="128"/>
      <c r="CFG36" s="128"/>
      <c r="CFH36" s="128"/>
      <c r="CFI36" s="128"/>
      <c r="CFJ36" s="128"/>
      <c r="CFK36" s="128"/>
      <c r="CFL36" s="128"/>
      <c r="CFM36" s="128"/>
      <c r="CFN36" s="128"/>
      <c r="CFO36" s="128"/>
      <c r="CFP36" s="128"/>
      <c r="CFQ36" s="128"/>
      <c r="CFR36" s="128"/>
      <c r="CFS36" s="128"/>
      <c r="CFT36" s="128"/>
      <c r="CFU36" s="128"/>
      <c r="CFV36" s="128"/>
      <c r="CFW36" s="128"/>
      <c r="CFX36" s="128"/>
      <c r="CFY36" s="128"/>
      <c r="CFZ36" s="128"/>
      <c r="CGA36" s="128"/>
      <c r="CGB36" s="128"/>
      <c r="CGC36" s="128"/>
      <c r="CGD36" s="128"/>
      <c r="CGE36" s="128"/>
      <c r="CGF36" s="128"/>
      <c r="CGG36" s="128"/>
      <c r="CGH36" s="128"/>
      <c r="CGI36" s="128"/>
      <c r="CGJ36" s="128"/>
      <c r="CGK36" s="128"/>
      <c r="CGL36" s="128"/>
      <c r="CGM36" s="128"/>
      <c r="CGN36" s="128"/>
      <c r="CGO36" s="128"/>
      <c r="CGP36" s="128"/>
      <c r="CGQ36" s="128"/>
      <c r="CGR36" s="128"/>
      <c r="CGS36" s="128"/>
      <c r="CGT36" s="128"/>
      <c r="CGU36" s="128"/>
      <c r="CGV36" s="128"/>
      <c r="CGW36" s="128"/>
      <c r="CGX36" s="128"/>
      <c r="CGY36" s="128"/>
      <c r="CGZ36" s="128"/>
      <c r="CHA36" s="128"/>
      <c r="CHB36" s="128"/>
      <c r="CHC36" s="128"/>
      <c r="CHD36" s="128"/>
      <c r="CHE36" s="128"/>
      <c r="CHF36" s="128"/>
      <c r="CHG36" s="128"/>
      <c r="CHH36" s="128"/>
      <c r="CHI36" s="128"/>
      <c r="CHJ36" s="128"/>
      <c r="CHK36" s="128"/>
      <c r="CHL36" s="128"/>
      <c r="CHM36" s="128"/>
      <c r="CHN36" s="128"/>
      <c r="CHO36" s="128"/>
      <c r="CHP36" s="128"/>
      <c r="CHQ36" s="128"/>
      <c r="CHR36" s="128"/>
      <c r="CHS36" s="128"/>
      <c r="CHT36" s="128"/>
      <c r="CHU36" s="128"/>
      <c r="CHV36" s="128"/>
      <c r="CHW36" s="128"/>
      <c r="CHX36" s="128"/>
      <c r="CHY36" s="128"/>
      <c r="CHZ36" s="128"/>
      <c r="CIA36" s="128"/>
      <c r="CIB36" s="128"/>
      <c r="CIC36" s="128"/>
      <c r="CID36" s="128"/>
      <c r="CIE36" s="128"/>
      <c r="CIF36" s="128"/>
      <c r="CIG36" s="128"/>
      <c r="CIH36" s="128"/>
      <c r="CII36" s="128"/>
      <c r="CIJ36" s="128"/>
      <c r="CIK36" s="128"/>
      <c r="CIL36" s="128"/>
      <c r="CIM36" s="128"/>
      <c r="CIN36" s="128"/>
      <c r="CIO36" s="128"/>
      <c r="CIP36" s="128"/>
      <c r="CIQ36" s="128"/>
      <c r="CIR36" s="128"/>
      <c r="CIS36" s="128"/>
      <c r="CIT36" s="128"/>
      <c r="CIU36" s="128"/>
      <c r="CIV36" s="128"/>
      <c r="CIW36" s="128"/>
      <c r="CIX36" s="128"/>
      <c r="CIY36" s="128"/>
      <c r="CIZ36" s="128"/>
      <c r="CJA36" s="128"/>
      <c r="CJB36" s="128"/>
      <c r="CJC36" s="128"/>
      <c r="CJD36" s="128"/>
      <c r="CJE36" s="128"/>
      <c r="CJF36" s="128"/>
      <c r="CJG36" s="128"/>
      <c r="CJH36" s="128"/>
      <c r="CJI36" s="128"/>
      <c r="CJJ36" s="128"/>
      <c r="CJK36" s="128"/>
      <c r="CJL36" s="128"/>
      <c r="CJM36" s="128"/>
      <c r="CJN36" s="128"/>
      <c r="CJO36" s="128"/>
      <c r="CJP36" s="128"/>
      <c r="CJQ36" s="128"/>
      <c r="CJR36" s="128"/>
      <c r="CJS36" s="128"/>
      <c r="CJT36" s="128"/>
      <c r="CJU36" s="128"/>
      <c r="CJV36" s="128"/>
      <c r="CJW36" s="128"/>
      <c r="CJX36" s="128"/>
      <c r="CJY36" s="128"/>
      <c r="CJZ36" s="128"/>
      <c r="CKA36" s="128"/>
      <c r="CKB36" s="128"/>
      <c r="CKC36" s="128"/>
      <c r="CKD36" s="128"/>
      <c r="CKE36" s="128"/>
      <c r="CKF36" s="128"/>
      <c r="CKG36" s="128"/>
      <c r="CKH36" s="128"/>
      <c r="CKI36" s="128"/>
      <c r="CKJ36" s="128"/>
      <c r="CKK36" s="128"/>
      <c r="CKL36" s="128"/>
      <c r="CKM36" s="128"/>
      <c r="CKN36" s="128"/>
      <c r="CKO36" s="128"/>
      <c r="CKP36" s="128"/>
      <c r="CKQ36" s="128"/>
      <c r="CKR36" s="128"/>
      <c r="CKS36" s="128"/>
      <c r="CKT36" s="128"/>
      <c r="CKU36" s="128"/>
      <c r="CKV36" s="128"/>
      <c r="CKW36" s="128"/>
      <c r="CKX36" s="128"/>
      <c r="CKY36" s="128"/>
      <c r="CKZ36" s="128"/>
      <c r="CLA36" s="128"/>
      <c r="CLB36" s="128"/>
      <c r="CLC36" s="128"/>
      <c r="CLD36" s="128"/>
      <c r="CLE36" s="128"/>
      <c r="CLF36" s="128"/>
      <c r="CLG36" s="128"/>
      <c r="CLH36" s="128"/>
      <c r="CLI36" s="128"/>
      <c r="CLJ36" s="128"/>
      <c r="CLK36" s="128"/>
      <c r="CLL36" s="128"/>
      <c r="CLM36" s="128"/>
      <c r="CLN36" s="128"/>
      <c r="CLO36" s="128"/>
      <c r="CLP36" s="128"/>
      <c r="CLQ36" s="128"/>
      <c r="CLR36" s="128"/>
      <c r="CLS36" s="128"/>
      <c r="CLT36" s="128"/>
      <c r="CLU36" s="128"/>
      <c r="CLV36" s="128"/>
      <c r="CLW36" s="128"/>
      <c r="CLX36" s="128"/>
      <c r="CLY36" s="128"/>
      <c r="CLZ36" s="128"/>
      <c r="CMA36" s="128"/>
      <c r="CMB36" s="128"/>
      <c r="CMC36" s="128"/>
      <c r="CMD36" s="128"/>
      <c r="CME36" s="128"/>
      <c r="CMF36" s="128"/>
      <c r="CMG36" s="128"/>
      <c r="CMH36" s="128"/>
      <c r="CMI36" s="128"/>
      <c r="CMJ36" s="128"/>
      <c r="CMK36" s="128"/>
      <c r="CML36" s="128"/>
      <c r="CMM36" s="128"/>
      <c r="CMN36" s="128"/>
      <c r="CMO36" s="128"/>
      <c r="CMP36" s="128"/>
      <c r="CMQ36" s="128"/>
      <c r="CMR36" s="128"/>
      <c r="CMS36" s="128"/>
      <c r="CMT36" s="128"/>
      <c r="CMU36" s="128"/>
      <c r="CMV36" s="128"/>
      <c r="CMW36" s="128"/>
      <c r="CMX36" s="128"/>
      <c r="CMY36" s="128"/>
      <c r="CMZ36" s="128"/>
      <c r="CNA36" s="128"/>
      <c r="CNB36" s="128"/>
      <c r="CNC36" s="128"/>
      <c r="CND36" s="128"/>
      <c r="CNE36" s="128"/>
      <c r="CNF36" s="128"/>
      <c r="CNG36" s="128"/>
      <c r="CNH36" s="128"/>
      <c r="CNI36" s="128"/>
      <c r="CNJ36" s="128"/>
      <c r="CNK36" s="128"/>
      <c r="CNL36" s="128"/>
      <c r="CNM36" s="128"/>
      <c r="CNN36" s="128"/>
      <c r="CNO36" s="128"/>
      <c r="CNP36" s="128"/>
      <c r="CNQ36" s="128"/>
      <c r="CNR36" s="128"/>
      <c r="CNS36" s="128"/>
      <c r="CNT36" s="128"/>
      <c r="CNU36" s="128"/>
      <c r="CNV36" s="128"/>
      <c r="CNW36" s="128"/>
      <c r="CNX36" s="128"/>
      <c r="CNY36" s="128"/>
      <c r="CNZ36" s="128"/>
      <c r="COA36" s="128"/>
      <c r="COB36" s="128"/>
      <c r="COC36" s="128"/>
      <c r="COD36" s="128"/>
      <c r="COE36" s="128"/>
      <c r="COF36" s="128"/>
      <c r="COG36" s="128"/>
      <c r="COH36" s="128"/>
      <c r="COI36" s="128"/>
      <c r="COJ36" s="128"/>
      <c r="COK36" s="128"/>
      <c r="COL36" s="128"/>
      <c r="COM36" s="128"/>
      <c r="CON36" s="128"/>
      <c r="COO36" s="128"/>
      <c r="COP36" s="128"/>
      <c r="COQ36" s="128"/>
      <c r="COR36" s="128"/>
      <c r="COS36" s="128"/>
      <c r="COT36" s="128"/>
      <c r="COU36" s="128"/>
      <c r="COV36" s="128"/>
      <c r="COW36" s="128"/>
      <c r="COX36" s="128"/>
      <c r="COY36" s="128"/>
      <c r="COZ36" s="128"/>
      <c r="CPA36" s="128"/>
      <c r="CPB36" s="128"/>
      <c r="CPC36" s="128"/>
      <c r="CPD36" s="128"/>
      <c r="CPE36" s="128"/>
      <c r="CPF36" s="128"/>
      <c r="CPG36" s="128"/>
      <c r="CPH36" s="128"/>
      <c r="CPI36" s="128"/>
      <c r="CPJ36" s="128"/>
      <c r="CPK36" s="128"/>
      <c r="CPL36" s="128"/>
      <c r="CPM36" s="128"/>
      <c r="CPN36" s="128"/>
      <c r="CPO36" s="128"/>
      <c r="CPP36" s="128"/>
      <c r="CPQ36" s="128"/>
      <c r="CPR36" s="128"/>
      <c r="CPS36" s="128"/>
      <c r="CPT36" s="128"/>
      <c r="CPU36" s="128"/>
      <c r="CPV36" s="128"/>
      <c r="CPW36" s="128"/>
      <c r="CPX36" s="128"/>
      <c r="CPY36" s="128"/>
      <c r="CPZ36" s="128"/>
      <c r="CQA36" s="128"/>
      <c r="CQB36" s="128"/>
      <c r="CQC36" s="128"/>
      <c r="CQD36" s="128"/>
      <c r="CQE36" s="128"/>
      <c r="CQF36" s="128"/>
      <c r="CQG36" s="128"/>
      <c r="CQH36" s="128"/>
      <c r="CQI36" s="128"/>
      <c r="CQJ36" s="128"/>
      <c r="CQK36" s="128"/>
      <c r="CQL36" s="128"/>
      <c r="CQM36" s="128"/>
      <c r="CQN36" s="128"/>
      <c r="CQO36" s="128"/>
      <c r="CQP36" s="128"/>
      <c r="CQQ36" s="128"/>
      <c r="CQR36" s="128"/>
      <c r="CQS36" s="128"/>
      <c r="CQT36" s="128"/>
      <c r="CQU36" s="128"/>
      <c r="CQV36" s="128"/>
      <c r="CQW36" s="128"/>
      <c r="CQX36" s="128"/>
      <c r="CQY36" s="128"/>
      <c r="CQZ36" s="128"/>
      <c r="CRA36" s="128"/>
      <c r="CRB36" s="128"/>
      <c r="CRC36" s="128"/>
      <c r="CRD36" s="128"/>
      <c r="CRE36" s="128"/>
      <c r="CRF36" s="128"/>
      <c r="CRG36" s="128"/>
      <c r="CRH36" s="128"/>
      <c r="CRI36" s="128"/>
      <c r="CRJ36" s="128"/>
      <c r="CRK36" s="128"/>
      <c r="CRL36" s="128"/>
      <c r="CRM36" s="128"/>
      <c r="CRN36" s="128"/>
      <c r="CRO36" s="128"/>
      <c r="CRP36" s="128"/>
      <c r="CRQ36" s="128"/>
      <c r="CRR36" s="128"/>
      <c r="CRS36" s="128"/>
      <c r="CRT36" s="128"/>
      <c r="CRU36" s="128"/>
      <c r="CRV36" s="128"/>
      <c r="CRW36" s="128"/>
      <c r="CRX36" s="128"/>
      <c r="CRY36" s="128"/>
      <c r="CRZ36" s="128"/>
      <c r="CSA36" s="128"/>
      <c r="CSB36" s="128"/>
      <c r="CSC36" s="128"/>
      <c r="CSD36" s="128"/>
      <c r="CSE36" s="128"/>
      <c r="CSF36" s="128"/>
      <c r="CSG36" s="128"/>
      <c r="CSH36" s="128"/>
      <c r="CSI36" s="128"/>
      <c r="CSJ36" s="128"/>
      <c r="CSK36" s="128"/>
      <c r="CSL36" s="128"/>
      <c r="CSM36" s="128"/>
      <c r="CSN36" s="128"/>
      <c r="CSO36" s="128"/>
      <c r="CSP36" s="128"/>
      <c r="CSQ36" s="128"/>
      <c r="CSR36" s="128"/>
      <c r="CSS36" s="128"/>
      <c r="CST36" s="128"/>
      <c r="CSU36" s="128"/>
      <c r="CSV36" s="128"/>
      <c r="CSW36" s="128"/>
      <c r="CSX36" s="128"/>
      <c r="CSY36" s="128"/>
      <c r="CSZ36" s="128"/>
      <c r="CTA36" s="128"/>
      <c r="CTB36" s="128"/>
      <c r="CTC36" s="128"/>
      <c r="CTD36" s="128"/>
      <c r="CTE36" s="128"/>
      <c r="CTF36" s="128"/>
      <c r="CTG36" s="128"/>
      <c r="CTH36" s="128"/>
      <c r="CTI36" s="128"/>
      <c r="CTJ36" s="128"/>
      <c r="CTK36" s="128"/>
      <c r="CTL36" s="128"/>
      <c r="CTM36" s="128"/>
      <c r="CTN36" s="128"/>
      <c r="CTO36" s="128"/>
      <c r="CTP36" s="128"/>
      <c r="CTQ36" s="128"/>
      <c r="CTR36" s="128"/>
      <c r="CTS36" s="128"/>
      <c r="CTT36" s="128"/>
      <c r="CTU36" s="128"/>
      <c r="CTV36" s="128"/>
      <c r="CTW36" s="128"/>
      <c r="CTX36" s="128"/>
      <c r="CTY36" s="128"/>
      <c r="CTZ36" s="128"/>
      <c r="CUA36" s="128"/>
      <c r="CUB36" s="128"/>
      <c r="CUC36" s="128"/>
      <c r="CUD36" s="128"/>
      <c r="CUE36" s="128"/>
      <c r="CUF36" s="128"/>
      <c r="CUG36" s="128"/>
      <c r="CUH36" s="128"/>
      <c r="CUI36" s="128"/>
      <c r="CUJ36" s="128"/>
      <c r="CUK36" s="128"/>
      <c r="CUL36" s="128"/>
      <c r="CUM36" s="128"/>
      <c r="CUN36" s="128"/>
      <c r="CUO36" s="128"/>
      <c r="CUP36" s="128"/>
      <c r="CUQ36" s="128"/>
      <c r="CUR36" s="128"/>
      <c r="CUS36" s="128"/>
      <c r="CUT36" s="128"/>
      <c r="CUU36" s="128"/>
      <c r="CUV36" s="128"/>
      <c r="CUW36" s="128"/>
      <c r="CUX36" s="128"/>
      <c r="CUY36" s="128"/>
      <c r="CUZ36" s="128"/>
      <c r="CVA36" s="128"/>
      <c r="CVB36" s="128"/>
      <c r="CVC36" s="128"/>
      <c r="CVD36" s="128"/>
      <c r="CVE36" s="128"/>
      <c r="CVF36" s="128"/>
      <c r="CVG36" s="128"/>
      <c r="CVH36" s="128"/>
      <c r="CVI36" s="128"/>
      <c r="CVJ36" s="128"/>
      <c r="CVK36" s="128"/>
      <c r="CVL36" s="128"/>
      <c r="CVM36" s="128"/>
      <c r="CVN36" s="128"/>
      <c r="CVO36" s="128"/>
      <c r="CVP36" s="128"/>
      <c r="CVQ36" s="128"/>
      <c r="CVR36" s="128"/>
      <c r="CVS36" s="128"/>
      <c r="CVT36" s="128"/>
      <c r="CVU36" s="128"/>
      <c r="CVV36" s="128"/>
      <c r="CVW36" s="128"/>
      <c r="CVX36" s="128"/>
      <c r="CVY36" s="128"/>
      <c r="CVZ36" s="128"/>
      <c r="CWA36" s="128"/>
      <c r="CWB36" s="128"/>
      <c r="CWC36" s="128"/>
      <c r="CWD36" s="128"/>
      <c r="CWE36" s="128"/>
      <c r="CWF36" s="128"/>
      <c r="CWG36" s="128"/>
      <c r="CWH36" s="128"/>
      <c r="CWI36" s="128"/>
      <c r="CWJ36" s="128"/>
      <c r="CWK36" s="128"/>
      <c r="CWL36" s="128"/>
      <c r="CWM36" s="128"/>
      <c r="CWN36" s="128"/>
      <c r="CWO36" s="128"/>
      <c r="CWP36" s="128"/>
      <c r="CWQ36" s="128"/>
      <c r="CWR36" s="128"/>
      <c r="CWS36" s="128"/>
      <c r="CWT36" s="128"/>
      <c r="CWU36" s="128"/>
      <c r="CWV36" s="128"/>
      <c r="CWW36" s="128"/>
      <c r="CWX36" s="128"/>
      <c r="CWY36" s="128"/>
      <c r="CWZ36" s="128"/>
      <c r="CXA36" s="128"/>
      <c r="CXB36" s="128"/>
      <c r="CXC36" s="128"/>
      <c r="CXD36" s="128"/>
      <c r="CXE36" s="128"/>
      <c r="CXF36" s="128"/>
      <c r="CXG36" s="128"/>
      <c r="CXH36" s="128"/>
      <c r="CXI36" s="128"/>
      <c r="CXJ36" s="128"/>
      <c r="CXK36" s="128"/>
      <c r="CXL36" s="128"/>
      <c r="CXM36" s="128"/>
      <c r="CXN36" s="128"/>
      <c r="CXO36" s="128"/>
      <c r="CXP36" s="128"/>
      <c r="CXQ36" s="128"/>
      <c r="CXR36" s="128"/>
      <c r="CXS36" s="128"/>
      <c r="CXT36" s="128"/>
      <c r="CXU36" s="128"/>
      <c r="CXV36" s="128"/>
      <c r="CXW36" s="128"/>
      <c r="CXX36" s="128"/>
      <c r="CXY36" s="128"/>
      <c r="CXZ36" s="128"/>
      <c r="CYA36" s="128"/>
      <c r="CYB36" s="128"/>
      <c r="CYC36" s="128"/>
      <c r="CYD36" s="128"/>
      <c r="CYE36" s="128"/>
      <c r="CYF36" s="128"/>
      <c r="CYG36" s="128"/>
      <c r="CYH36" s="128"/>
      <c r="CYI36" s="128"/>
      <c r="CYJ36" s="128"/>
      <c r="CYK36" s="128"/>
      <c r="CYL36" s="128"/>
      <c r="CYM36" s="128"/>
      <c r="CYN36" s="128"/>
      <c r="CYO36" s="128"/>
      <c r="CYP36" s="128"/>
      <c r="CYQ36" s="128"/>
      <c r="CYR36" s="128"/>
      <c r="CYS36" s="128"/>
      <c r="CYT36" s="128"/>
      <c r="CYU36" s="128"/>
      <c r="CYV36" s="128"/>
      <c r="CYW36" s="128"/>
      <c r="CYX36" s="128"/>
      <c r="CYY36" s="128"/>
      <c r="CYZ36" s="128"/>
      <c r="CZA36" s="128"/>
      <c r="CZB36" s="128"/>
      <c r="CZC36" s="128"/>
      <c r="CZD36" s="128"/>
      <c r="CZE36" s="128"/>
      <c r="CZF36" s="128"/>
      <c r="CZG36" s="128"/>
      <c r="CZH36" s="128"/>
      <c r="CZI36" s="128"/>
      <c r="CZJ36" s="128"/>
      <c r="CZK36" s="128"/>
      <c r="CZL36" s="128"/>
      <c r="CZM36" s="128"/>
      <c r="CZN36" s="128"/>
      <c r="CZO36" s="128"/>
      <c r="CZP36" s="128"/>
      <c r="CZQ36" s="128"/>
      <c r="CZR36" s="128"/>
      <c r="CZS36" s="128"/>
      <c r="CZT36" s="128"/>
      <c r="CZU36" s="128"/>
      <c r="CZV36" s="128"/>
      <c r="CZW36" s="128"/>
      <c r="CZX36" s="128"/>
      <c r="CZY36" s="128"/>
      <c r="CZZ36" s="128"/>
      <c r="DAA36" s="128"/>
      <c r="DAB36" s="128"/>
      <c r="DAC36" s="128"/>
      <c r="DAD36" s="128"/>
      <c r="DAE36" s="128"/>
      <c r="DAF36" s="128"/>
      <c r="DAG36" s="128"/>
      <c r="DAH36" s="128"/>
      <c r="DAI36" s="128"/>
      <c r="DAJ36" s="128"/>
      <c r="DAK36" s="128"/>
      <c r="DAL36" s="128"/>
      <c r="DAM36" s="128"/>
      <c r="DAN36" s="128"/>
      <c r="DAO36" s="128"/>
      <c r="DAP36" s="128"/>
      <c r="DAQ36" s="128"/>
      <c r="DAR36" s="128"/>
      <c r="DAS36" s="128"/>
      <c r="DAT36" s="128"/>
      <c r="DAU36" s="128"/>
      <c r="DAV36" s="128"/>
      <c r="DAW36" s="128"/>
      <c r="DAX36" s="128"/>
      <c r="DAY36" s="128"/>
      <c r="DAZ36" s="128"/>
      <c r="DBA36" s="128"/>
      <c r="DBB36" s="128"/>
      <c r="DBC36" s="128"/>
      <c r="DBD36" s="128"/>
      <c r="DBE36" s="128"/>
      <c r="DBF36" s="128"/>
      <c r="DBG36" s="128"/>
      <c r="DBH36" s="128"/>
      <c r="DBI36" s="128"/>
      <c r="DBJ36" s="128"/>
      <c r="DBK36" s="128"/>
      <c r="DBL36" s="128"/>
      <c r="DBM36" s="128"/>
      <c r="DBN36" s="128"/>
      <c r="DBO36" s="128"/>
      <c r="DBP36" s="128"/>
      <c r="DBQ36" s="128"/>
      <c r="DBR36" s="128"/>
      <c r="DBS36" s="128"/>
      <c r="DBT36" s="128"/>
      <c r="DBU36" s="128"/>
      <c r="DBV36" s="128"/>
      <c r="DBW36" s="128"/>
      <c r="DBX36" s="128"/>
      <c r="DBY36" s="128"/>
      <c r="DBZ36" s="128"/>
      <c r="DCA36" s="128"/>
      <c r="DCB36" s="128"/>
      <c r="DCC36" s="128"/>
      <c r="DCD36" s="128"/>
      <c r="DCE36" s="128"/>
      <c r="DCF36" s="128"/>
      <c r="DCG36" s="128"/>
      <c r="DCH36" s="128"/>
      <c r="DCI36" s="128"/>
      <c r="DCJ36" s="128"/>
      <c r="DCK36" s="128"/>
      <c r="DCL36" s="128"/>
      <c r="DCM36" s="128"/>
      <c r="DCN36" s="128"/>
      <c r="DCO36" s="128"/>
      <c r="DCP36" s="128"/>
      <c r="DCQ36" s="128"/>
      <c r="DCR36" s="128"/>
      <c r="DCS36" s="128"/>
      <c r="DCT36" s="128"/>
      <c r="DCU36" s="128"/>
      <c r="DCV36" s="128"/>
      <c r="DCW36" s="128"/>
      <c r="DCX36" s="128"/>
      <c r="DCY36" s="128"/>
      <c r="DCZ36" s="128"/>
      <c r="DDA36" s="128"/>
      <c r="DDB36" s="128"/>
      <c r="DDC36" s="128"/>
      <c r="DDD36" s="128"/>
      <c r="DDE36" s="128"/>
      <c r="DDF36" s="128"/>
      <c r="DDG36" s="128"/>
      <c r="DDH36" s="128"/>
      <c r="DDI36" s="128"/>
      <c r="DDJ36" s="128"/>
      <c r="DDK36" s="128"/>
      <c r="DDL36" s="128"/>
      <c r="DDM36" s="128"/>
      <c r="DDN36" s="128"/>
      <c r="DDO36" s="128"/>
      <c r="DDP36" s="128"/>
      <c r="DDQ36" s="128"/>
      <c r="DDR36" s="128"/>
      <c r="DDS36" s="128"/>
      <c r="DDT36" s="128"/>
      <c r="DDU36" s="128"/>
      <c r="DDV36" s="128"/>
      <c r="DDW36" s="128"/>
      <c r="DDX36" s="128"/>
      <c r="DDY36" s="128"/>
      <c r="DDZ36" s="128"/>
      <c r="DEA36" s="128"/>
      <c r="DEB36" s="128"/>
      <c r="DEC36" s="128"/>
      <c r="DED36" s="128"/>
      <c r="DEE36" s="128"/>
      <c r="DEF36" s="128"/>
      <c r="DEG36" s="128"/>
      <c r="DEH36" s="128"/>
      <c r="DEI36" s="128"/>
      <c r="DEJ36" s="128"/>
      <c r="DEK36" s="128"/>
      <c r="DEL36" s="128"/>
      <c r="DEM36" s="128"/>
      <c r="DEN36" s="128"/>
      <c r="DEO36" s="128"/>
      <c r="DEP36" s="128"/>
      <c r="DEQ36" s="128"/>
      <c r="DER36" s="128"/>
      <c r="DES36" s="128"/>
      <c r="DET36" s="128"/>
      <c r="DEU36" s="128"/>
      <c r="DEV36" s="128"/>
      <c r="DEW36" s="128"/>
      <c r="DEX36" s="128"/>
      <c r="DEY36" s="128"/>
      <c r="DEZ36" s="128"/>
      <c r="DFA36" s="128"/>
      <c r="DFB36" s="128"/>
      <c r="DFC36" s="128"/>
      <c r="DFD36" s="128"/>
      <c r="DFE36" s="128"/>
      <c r="DFF36" s="128"/>
      <c r="DFG36" s="128"/>
      <c r="DFH36" s="128"/>
      <c r="DFI36" s="128"/>
      <c r="DFJ36" s="128"/>
      <c r="DFK36" s="128"/>
      <c r="DFL36" s="128"/>
      <c r="DFM36" s="128"/>
      <c r="DFN36" s="128"/>
      <c r="DFO36" s="128"/>
      <c r="DFP36" s="128"/>
      <c r="DFQ36" s="128"/>
      <c r="DFR36" s="128"/>
      <c r="DFS36" s="128"/>
      <c r="DFT36" s="128"/>
      <c r="DFU36" s="128"/>
      <c r="DFV36" s="128"/>
      <c r="DFW36" s="128"/>
      <c r="DFX36" s="128"/>
      <c r="DFY36" s="128"/>
      <c r="DFZ36" s="128"/>
      <c r="DGA36" s="128"/>
      <c r="DGB36" s="128"/>
      <c r="DGC36" s="128"/>
      <c r="DGD36" s="128"/>
      <c r="DGE36" s="128"/>
      <c r="DGF36" s="128"/>
      <c r="DGG36" s="128"/>
      <c r="DGH36" s="128"/>
      <c r="DGI36" s="128"/>
      <c r="DGJ36" s="128"/>
      <c r="DGK36" s="128"/>
      <c r="DGL36" s="128"/>
      <c r="DGM36" s="128"/>
      <c r="DGN36" s="128"/>
      <c r="DGO36" s="128"/>
      <c r="DGP36" s="128"/>
      <c r="DGQ36" s="128"/>
      <c r="DGR36" s="128"/>
      <c r="DGS36" s="128"/>
      <c r="DGT36" s="128"/>
      <c r="DGU36" s="128"/>
      <c r="DGV36" s="128"/>
      <c r="DGW36" s="128"/>
      <c r="DGX36" s="128"/>
      <c r="DGY36" s="128"/>
      <c r="DGZ36" s="128"/>
      <c r="DHA36" s="128"/>
      <c r="DHB36" s="128"/>
      <c r="DHC36" s="128"/>
      <c r="DHD36" s="128"/>
      <c r="DHE36" s="128"/>
      <c r="DHF36" s="128"/>
      <c r="DHG36" s="128"/>
      <c r="DHH36" s="128"/>
      <c r="DHI36" s="128"/>
      <c r="DHJ36" s="128"/>
      <c r="DHK36" s="128"/>
      <c r="DHL36" s="128"/>
      <c r="DHM36" s="128"/>
      <c r="DHN36" s="128"/>
      <c r="DHO36" s="128"/>
      <c r="DHP36" s="128"/>
      <c r="DHQ36" s="128"/>
      <c r="DHR36" s="128"/>
      <c r="DHS36" s="128"/>
      <c r="DHT36" s="128"/>
      <c r="DHU36" s="128"/>
      <c r="DHV36" s="128"/>
      <c r="DHW36" s="128"/>
      <c r="DHX36" s="128"/>
      <c r="DHY36" s="128"/>
      <c r="DHZ36" s="128"/>
      <c r="DIA36" s="128"/>
      <c r="DIB36" s="128"/>
      <c r="DIC36" s="128"/>
      <c r="DID36" s="128"/>
      <c r="DIE36" s="128"/>
      <c r="DIF36" s="128"/>
      <c r="DIG36" s="128"/>
      <c r="DIH36" s="128"/>
      <c r="DII36" s="128"/>
      <c r="DIJ36" s="128"/>
      <c r="DIK36" s="128"/>
      <c r="DIL36" s="128"/>
      <c r="DIM36" s="128"/>
      <c r="DIN36" s="128"/>
      <c r="DIO36" s="128"/>
      <c r="DIP36" s="128"/>
      <c r="DIQ36" s="128"/>
      <c r="DIR36" s="128"/>
      <c r="DIS36" s="128"/>
      <c r="DIT36" s="128"/>
      <c r="DIU36" s="128"/>
      <c r="DIV36" s="128"/>
      <c r="DIW36" s="128"/>
      <c r="DIX36" s="128"/>
      <c r="DIY36" s="128"/>
      <c r="DIZ36" s="128"/>
      <c r="DJA36" s="128"/>
      <c r="DJB36" s="128"/>
      <c r="DJC36" s="128"/>
      <c r="DJD36" s="128"/>
      <c r="DJE36" s="128"/>
      <c r="DJF36" s="128"/>
      <c r="DJG36" s="128"/>
      <c r="DJH36" s="128"/>
      <c r="DJI36" s="128"/>
      <c r="DJJ36" s="128"/>
      <c r="DJK36" s="128"/>
      <c r="DJL36" s="128"/>
      <c r="DJM36" s="128"/>
      <c r="DJN36" s="128"/>
      <c r="DJO36" s="128"/>
      <c r="DJP36" s="128"/>
      <c r="DJQ36" s="128"/>
      <c r="DJR36" s="128"/>
      <c r="DJS36" s="128"/>
      <c r="DJT36" s="128"/>
      <c r="DJU36" s="128"/>
      <c r="DJV36" s="128"/>
      <c r="DJW36" s="128"/>
      <c r="DJX36" s="128"/>
      <c r="DJY36" s="128"/>
      <c r="DJZ36" s="128"/>
      <c r="DKA36" s="128"/>
      <c r="DKB36" s="128"/>
      <c r="DKC36" s="128"/>
      <c r="DKD36" s="128"/>
      <c r="DKE36" s="128"/>
      <c r="DKF36" s="128"/>
      <c r="DKG36" s="128"/>
      <c r="DKH36" s="128"/>
      <c r="DKI36" s="128"/>
      <c r="DKJ36" s="128"/>
      <c r="DKK36" s="128"/>
      <c r="DKL36" s="128"/>
      <c r="DKM36" s="128"/>
      <c r="DKN36" s="128"/>
      <c r="DKO36" s="128"/>
      <c r="DKP36" s="128"/>
      <c r="DKQ36" s="128"/>
      <c r="DKR36" s="128"/>
      <c r="DKS36" s="128"/>
      <c r="DKT36" s="128"/>
      <c r="DKU36" s="128"/>
      <c r="DKV36" s="128"/>
      <c r="DKW36" s="128"/>
      <c r="DKX36" s="128"/>
      <c r="DKY36" s="128"/>
      <c r="DKZ36" s="128"/>
      <c r="DLA36" s="128"/>
      <c r="DLB36" s="128"/>
      <c r="DLC36" s="128"/>
      <c r="DLD36" s="128"/>
      <c r="DLE36" s="128"/>
      <c r="DLF36" s="128"/>
      <c r="DLG36" s="128"/>
      <c r="DLH36" s="128"/>
      <c r="DLI36" s="128"/>
      <c r="DLJ36" s="128"/>
      <c r="DLK36" s="128"/>
      <c r="DLL36" s="128"/>
      <c r="DLM36" s="128"/>
      <c r="DLN36" s="128"/>
      <c r="DLO36" s="128"/>
      <c r="DLP36" s="128"/>
      <c r="DLQ36" s="128"/>
      <c r="DLR36" s="128"/>
      <c r="DLS36" s="128"/>
      <c r="DLT36" s="128"/>
      <c r="DLU36" s="128"/>
      <c r="DLV36" s="128"/>
      <c r="DLW36" s="128"/>
      <c r="DLX36" s="128"/>
      <c r="DLY36" s="128"/>
      <c r="DLZ36" s="128"/>
      <c r="DMA36" s="128"/>
      <c r="DMB36" s="128"/>
      <c r="DMC36" s="128"/>
      <c r="DMD36" s="128"/>
      <c r="DME36" s="128"/>
      <c r="DMF36" s="128"/>
      <c r="DMG36" s="128"/>
      <c r="DMH36" s="128"/>
      <c r="DMI36" s="128"/>
      <c r="DMJ36" s="128"/>
      <c r="DMK36" s="128"/>
      <c r="DML36" s="128"/>
      <c r="DMM36" s="128"/>
      <c r="DMN36" s="128"/>
      <c r="DMO36" s="128"/>
      <c r="DMP36" s="128"/>
      <c r="DMQ36" s="128"/>
      <c r="DMR36" s="128"/>
      <c r="DMS36" s="128"/>
      <c r="DMT36" s="128"/>
      <c r="DMU36" s="128"/>
      <c r="DMV36" s="128"/>
      <c r="DMW36" s="128"/>
      <c r="DMX36" s="128"/>
      <c r="DMY36" s="128"/>
      <c r="DMZ36" s="128"/>
      <c r="DNA36" s="128"/>
      <c r="DNB36" s="128"/>
      <c r="DNC36" s="128"/>
      <c r="DND36" s="128"/>
      <c r="DNE36" s="128"/>
      <c r="DNF36" s="128"/>
      <c r="DNG36" s="128"/>
      <c r="DNH36" s="128"/>
      <c r="DNI36" s="128"/>
      <c r="DNJ36" s="128"/>
      <c r="DNK36" s="128"/>
      <c r="DNL36" s="128"/>
      <c r="DNM36" s="128"/>
      <c r="DNN36" s="128"/>
      <c r="DNO36" s="128"/>
      <c r="DNP36" s="128"/>
      <c r="DNQ36" s="128"/>
      <c r="DNR36" s="128"/>
      <c r="DNS36" s="128"/>
      <c r="DNT36" s="128"/>
      <c r="DNU36" s="128"/>
      <c r="DNV36" s="128"/>
      <c r="DNW36" s="128"/>
      <c r="DNX36" s="128"/>
      <c r="DNY36" s="128"/>
      <c r="DNZ36" s="128"/>
      <c r="DOA36" s="128"/>
      <c r="DOB36" s="128"/>
      <c r="DOC36" s="128"/>
      <c r="DOD36" s="128"/>
      <c r="DOE36" s="128"/>
      <c r="DOF36" s="128"/>
      <c r="DOG36" s="128"/>
      <c r="DOH36" s="128"/>
      <c r="DOI36" s="128"/>
      <c r="DOJ36" s="128"/>
      <c r="DOK36" s="128"/>
      <c r="DOL36" s="128"/>
      <c r="DOM36" s="128"/>
      <c r="DON36" s="128"/>
      <c r="DOO36" s="128"/>
      <c r="DOP36" s="128"/>
      <c r="DOQ36" s="128"/>
      <c r="DOR36" s="128"/>
      <c r="DOS36" s="128"/>
      <c r="DOT36" s="128"/>
      <c r="DOU36" s="128"/>
      <c r="DOV36" s="128"/>
      <c r="DOW36" s="128"/>
      <c r="DOX36" s="128"/>
      <c r="DOY36" s="128"/>
      <c r="DOZ36" s="128"/>
      <c r="DPA36" s="128"/>
      <c r="DPB36" s="128"/>
      <c r="DPC36" s="128"/>
      <c r="DPD36" s="128"/>
      <c r="DPE36" s="128"/>
      <c r="DPF36" s="128"/>
      <c r="DPG36" s="128"/>
      <c r="DPH36" s="128"/>
      <c r="DPI36" s="128"/>
      <c r="DPJ36" s="128"/>
      <c r="DPK36" s="128"/>
      <c r="DPL36" s="128"/>
      <c r="DPM36" s="128"/>
      <c r="DPN36" s="128"/>
      <c r="DPO36" s="128"/>
      <c r="DPP36" s="128"/>
      <c r="DPQ36" s="128"/>
      <c r="DPR36" s="128"/>
      <c r="DPS36" s="128"/>
      <c r="DPT36" s="128"/>
      <c r="DPU36" s="128"/>
      <c r="DPV36" s="128"/>
      <c r="DPW36" s="128"/>
      <c r="DPX36" s="128"/>
      <c r="DPY36" s="128"/>
      <c r="DPZ36" s="128"/>
      <c r="DQA36" s="128"/>
      <c r="DQB36" s="128"/>
      <c r="DQC36" s="128"/>
      <c r="DQD36" s="128"/>
      <c r="DQE36" s="128"/>
      <c r="DQF36" s="128"/>
      <c r="DQG36" s="128"/>
      <c r="DQH36" s="128"/>
      <c r="DQI36" s="128"/>
      <c r="DQJ36" s="128"/>
      <c r="DQK36" s="128"/>
      <c r="DQL36" s="128"/>
      <c r="DQM36" s="128"/>
      <c r="DQN36" s="128"/>
      <c r="DQO36" s="128"/>
      <c r="DQP36" s="128"/>
      <c r="DQQ36" s="128"/>
      <c r="DQR36" s="128"/>
      <c r="DQS36" s="128"/>
      <c r="DQT36" s="128"/>
      <c r="DQU36" s="128"/>
      <c r="DQV36" s="128"/>
      <c r="DQW36" s="128"/>
      <c r="DQX36" s="128"/>
      <c r="DQY36" s="128"/>
      <c r="DQZ36" s="128"/>
      <c r="DRA36" s="128"/>
      <c r="DRB36" s="128"/>
      <c r="DRC36" s="128"/>
      <c r="DRD36" s="128"/>
      <c r="DRE36" s="128"/>
      <c r="DRF36" s="128"/>
      <c r="DRG36" s="128"/>
      <c r="DRH36" s="128"/>
      <c r="DRI36" s="128"/>
      <c r="DRJ36" s="128"/>
      <c r="DRK36" s="128"/>
      <c r="DRL36" s="128"/>
      <c r="DRM36" s="128"/>
      <c r="DRN36" s="128"/>
      <c r="DRO36" s="128"/>
      <c r="DRP36" s="128"/>
      <c r="DRQ36" s="128"/>
      <c r="DRR36" s="128"/>
      <c r="DRS36" s="128"/>
      <c r="DRT36" s="128"/>
      <c r="DRU36" s="128"/>
      <c r="DRV36" s="128"/>
      <c r="DRW36" s="128"/>
      <c r="DRX36" s="128"/>
      <c r="DRY36" s="128"/>
      <c r="DRZ36" s="128"/>
      <c r="DSA36" s="128"/>
      <c r="DSB36" s="128"/>
      <c r="DSC36" s="128"/>
      <c r="DSD36" s="128"/>
      <c r="DSE36" s="128"/>
      <c r="DSF36" s="128"/>
      <c r="DSG36" s="128"/>
      <c r="DSH36" s="128"/>
      <c r="DSI36" s="128"/>
      <c r="DSJ36" s="128"/>
      <c r="DSK36" s="128"/>
      <c r="DSL36" s="128"/>
      <c r="DSM36" s="128"/>
      <c r="DSN36" s="128"/>
      <c r="DSO36" s="128"/>
      <c r="DSP36" s="128"/>
      <c r="DSQ36" s="128"/>
      <c r="DSR36" s="128"/>
      <c r="DSS36" s="128"/>
      <c r="DST36" s="128"/>
      <c r="DSU36" s="128"/>
      <c r="DSV36" s="128"/>
      <c r="DSW36" s="128"/>
      <c r="DSX36" s="128"/>
      <c r="DSY36" s="128"/>
      <c r="DSZ36" s="128"/>
      <c r="DTA36" s="128"/>
      <c r="DTB36" s="128"/>
      <c r="DTC36" s="128"/>
      <c r="DTD36" s="128"/>
      <c r="DTE36" s="128"/>
      <c r="DTF36" s="128"/>
      <c r="DTG36" s="128"/>
      <c r="DTH36" s="128"/>
      <c r="DTI36" s="128"/>
      <c r="DTJ36" s="128"/>
      <c r="DTK36" s="128"/>
      <c r="DTL36" s="128"/>
      <c r="DTM36" s="128"/>
      <c r="DTN36" s="128"/>
      <c r="DTO36" s="128"/>
      <c r="DTP36" s="128"/>
      <c r="DTQ36" s="128"/>
      <c r="DTR36" s="128"/>
      <c r="DTS36" s="128"/>
      <c r="DTT36" s="128"/>
      <c r="DTU36" s="128"/>
      <c r="DTV36" s="128"/>
      <c r="DTW36" s="128"/>
      <c r="DTX36" s="128"/>
      <c r="DTY36" s="128"/>
      <c r="DTZ36" s="128"/>
      <c r="DUA36" s="128"/>
      <c r="DUB36" s="128"/>
      <c r="DUC36" s="128"/>
      <c r="DUD36" s="128"/>
      <c r="DUE36" s="128"/>
      <c r="DUF36" s="128"/>
      <c r="DUG36" s="128"/>
      <c r="DUH36" s="128"/>
      <c r="DUI36" s="128"/>
      <c r="DUJ36" s="128"/>
      <c r="DUK36" s="128"/>
      <c r="DUL36" s="128"/>
      <c r="DUM36" s="128"/>
      <c r="DUN36" s="128"/>
      <c r="DUO36" s="128"/>
      <c r="DUP36" s="128"/>
      <c r="DUQ36" s="128"/>
      <c r="DUR36" s="128"/>
      <c r="DUS36" s="128"/>
      <c r="DUT36" s="128"/>
      <c r="DUU36" s="128"/>
      <c r="DUV36" s="128"/>
      <c r="DUW36" s="128"/>
      <c r="DUX36" s="128"/>
      <c r="DUY36" s="128"/>
      <c r="DUZ36" s="128"/>
      <c r="DVA36" s="128"/>
      <c r="DVB36" s="128"/>
      <c r="DVC36" s="128"/>
      <c r="DVD36" s="128"/>
      <c r="DVE36" s="128"/>
      <c r="DVF36" s="128"/>
      <c r="DVG36" s="128"/>
      <c r="DVH36" s="128"/>
      <c r="DVI36" s="128"/>
      <c r="DVJ36" s="128"/>
      <c r="DVK36" s="128"/>
      <c r="DVL36" s="128"/>
      <c r="DVM36" s="128"/>
      <c r="DVN36" s="128"/>
      <c r="DVO36" s="128"/>
      <c r="DVP36" s="128"/>
      <c r="DVQ36" s="128"/>
      <c r="DVR36" s="128"/>
      <c r="DVS36" s="128"/>
      <c r="DVT36" s="128"/>
      <c r="DVU36" s="128"/>
      <c r="DVV36" s="128"/>
      <c r="DVW36" s="128"/>
      <c r="DVX36" s="128"/>
      <c r="DVY36" s="128"/>
      <c r="DVZ36" s="128"/>
      <c r="DWA36" s="128"/>
      <c r="DWB36" s="128"/>
      <c r="DWC36" s="128"/>
      <c r="DWD36" s="128"/>
      <c r="DWE36" s="128"/>
      <c r="DWF36" s="128"/>
      <c r="DWG36" s="128"/>
      <c r="DWH36" s="128"/>
      <c r="DWI36" s="128"/>
      <c r="DWJ36" s="128"/>
      <c r="DWK36" s="128"/>
      <c r="DWL36" s="128"/>
      <c r="DWM36" s="128"/>
      <c r="DWN36" s="128"/>
      <c r="DWO36" s="128"/>
      <c r="DWP36" s="128"/>
      <c r="DWQ36" s="128"/>
      <c r="DWR36" s="128"/>
      <c r="DWS36" s="128"/>
      <c r="DWT36" s="128"/>
      <c r="DWU36" s="128"/>
      <c r="DWV36" s="128"/>
      <c r="DWW36" s="128"/>
      <c r="DWX36" s="128"/>
      <c r="DWY36" s="128"/>
      <c r="DWZ36" s="128"/>
      <c r="DXA36" s="128"/>
      <c r="DXB36" s="128"/>
      <c r="DXC36" s="128"/>
      <c r="DXD36" s="128"/>
      <c r="DXE36" s="128"/>
      <c r="DXF36" s="128"/>
      <c r="DXG36" s="128"/>
      <c r="DXH36" s="128"/>
      <c r="DXI36" s="128"/>
      <c r="DXJ36" s="128"/>
      <c r="DXK36" s="128"/>
      <c r="DXL36" s="128"/>
      <c r="DXM36" s="128"/>
      <c r="DXN36" s="128"/>
      <c r="DXO36" s="128"/>
      <c r="DXP36" s="128"/>
      <c r="DXQ36" s="128"/>
      <c r="DXR36" s="128"/>
      <c r="DXS36" s="128"/>
      <c r="DXT36" s="128"/>
      <c r="DXU36" s="128"/>
      <c r="DXV36" s="128"/>
      <c r="DXW36" s="128"/>
      <c r="DXX36" s="128"/>
      <c r="DXY36" s="128"/>
      <c r="DXZ36" s="128"/>
      <c r="DYA36" s="128"/>
      <c r="DYB36" s="128"/>
      <c r="DYC36" s="128"/>
      <c r="DYD36" s="128"/>
      <c r="DYE36" s="128"/>
      <c r="DYF36" s="128"/>
      <c r="DYG36" s="128"/>
      <c r="DYH36" s="128"/>
      <c r="DYI36" s="128"/>
      <c r="DYJ36" s="128"/>
      <c r="DYK36" s="128"/>
      <c r="DYL36" s="128"/>
      <c r="DYM36" s="128"/>
      <c r="DYN36" s="128"/>
      <c r="DYO36" s="128"/>
      <c r="DYP36" s="128"/>
      <c r="DYQ36" s="128"/>
      <c r="DYR36" s="128"/>
      <c r="DYS36" s="128"/>
      <c r="DYT36" s="128"/>
      <c r="DYU36" s="128"/>
      <c r="DYV36" s="128"/>
      <c r="DYW36" s="128"/>
      <c r="DYX36" s="128"/>
      <c r="DYY36" s="128"/>
      <c r="DYZ36" s="128"/>
      <c r="DZA36" s="128"/>
      <c r="DZB36" s="128"/>
      <c r="DZC36" s="128"/>
      <c r="DZD36" s="128"/>
      <c r="DZE36" s="128"/>
      <c r="DZF36" s="128"/>
      <c r="DZG36" s="128"/>
      <c r="DZH36" s="128"/>
      <c r="DZI36" s="128"/>
      <c r="DZJ36" s="128"/>
      <c r="DZK36" s="128"/>
      <c r="DZL36" s="128"/>
      <c r="DZM36" s="128"/>
      <c r="DZN36" s="128"/>
      <c r="DZO36" s="128"/>
      <c r="DZP36" s="128"/>
      <c r="DZQ36" s="128"/>
      <c r="DZR36" s="128"/>
      <c r="DZS36" s="128"/>
      <c r="DZT36" s="128"/>
      <c r="DZU36" s="128"/>
      <c r="DZV36" s="128"/>
      <c r="DZW36" s="128"/>
      <c r="DZX36" s="128"/>
      <c r="DZY36" s="128"/>
      <c r="DZZ36" s="128"/>
      <c r="EAA36" s="128"/>
      <c r="EAB36" s="128"/>
      <c r="EAC36" s="128"/>
      <c r="EAD36" s="128"/>
      <c r="EAE36" s="128"/>
      <c r="EAF36" s="128"/>
      <c r="EAG36" s="128"/>
      <c r="EAH36" s="128"/>
      <c r="EAI36" s="128"/>
      <c r="EAJ36" s="128"/>
      <c r="EAK36" s="128"/>
      <c r="EAL36" s="128"/>
      <c r="EAM36" s="128"/>
      <c r="EAN36" s="128"/>
      <c r="EAO36" s="128"/>
      <c r="EAP36" s="128"/>
      <c r="EAQ36" s="128"/>
      <c r="EAR36" s="128"/>
      <c r="EAS36" s="128"/>
      <c r="EAT36" s="128"/>
      <c r="EAU36" s="128"/>
      <c r="EAV36" s="128"/>
      <c r="EAW36" s="128"/>
      <c r="EAX36" s="128"/>
      <c r="EAY36" s="128"/>
      <c r="EAZ36" s="128"/>
      <c r="EBA36" s="128"/>
      <c r="EBB36" s="128"/>
      <c r="EBC36" s="128"/>
      <c r="EBD36" s="128"/>
      <c r="EBE36" s="128"/>
      <c r="EBF36" s="128"/>
      <c r="EBG36" s="128"/>
      <c r="EBH36" s="128"/>
      <c r="EBI36" s="128"/>
      <c r="EBJ36" s="128"/>
      <c r="EBK36" s="128"/>
      <c r="EBL36" s="128"/>
      <c r="EBM36" s="128"/>
      <c r="EBN36" s="128"/>
      <c r="EBO36" s="128"/>
      <c r="EBP36" s="128"/>
      <c r="EBQ36" s="128"/>
      <c r="EBR36" s="128"/>
      <c r="EBS36" s="128"/>
      <c r="EBT36" s="128"/>
      <c r="EBU36" s="128"/>
      <c r="EBV36" s="128"/>
      <c r="EBW36" s="128"/>
      <c r="EBX36" s="128"/>
      <c r="EBY36" s="128"/>
      <c r="EBZ36" s="128"/>
      <c r="ECA36" s="128"/>
      <c r="ECB36" s="128"/>
      <c r="ECC36" s="128"/>
      <c r="ECD36" s="128"/>
      <c r="ECE36" s="128"/>
      <c r="ECF36" s="128"/>
      <c r="ECG36" s="128"/>
      <c r="ECH36" s="128"/>
      <c r="ECI36" s="128"/>
      <c r="ECJ36" s="128"/>
      <c r="ECK36" s="128"/>
      <c r="ECL36" s="128"/>
      <c r="ECM36" s="128"/>
      <c r="ECN36" s="128"/>
      <c r="ECO36" s="128"/>
      <c r="ECP36" s="128"/>
      <c r="ECQ36" s="128"/>
      <c r="ECR36" s="128"/>
      <c r="ECS36" s="128"/>
      <c r="ECT36" s="128"/>
      <c r="ECU36" s="128"/>
      <c r="ECV36" s="128"/>
      <c r="ECW36" s="128"/>
      <c r="ECX36" s="128"/>
      <c r="ECY36" s="128"/>
      <c r="ECZ36" s="128"/>
      <c r="EDA36" s="128"/>
      <c r="EDB36" s="128"/>
      <c r="EDC36" s="128"/>
      <c r="EDD36" s="128"/>
      <c r="EDE36" s="128"/>
      <c r="EDF36" s="128"/>
      <c r="EDG36" s="128"/>
      <c r="EDH36" s="128"/>
      <c r="EDI36" s="128"/>
      <c r="EDJ36" s="128"/>
      <c r="EDK36" s="128"/>
      <c r="EDL36" s="128"/>
      <c r="EDM36" s="128"/>
      <c r="EDN36" s="128"/>
      <c r="EDO36" s="128"/>
      <c r="EDP36" s="128"/>
      <c r="EDQ36" s="128"/>
      <c r="EDR36" s="128"/>
      <c r="EDS36" s="128"/>
      <c r="EDT36" s="128"/>
      <c r="EDU36" s="128"/>
      <c r="EDV36" s="128"/>
      <c r="EDW36" s="128"/>
      <c r="EDX36" s="128"/>
      <c r="EDY36" s="128"/>
      <c r="EDZ36" s="128"/>
      <c r="EEA36" s="128"/>
      <c r="EEB36" s="128"/>
      <c r="EEC36" s="128"/>
      <c r="EED36" s="128"/>
      <c r="EEE36" s="128"/>
      <c r="EEF36" s="128"/>
      <c r="EEG36" s="128"/>
      <c r="EEH36" s="128"/>
      <c r="EEI36" s="128"/>
      <c r="EEJ36" s="128"/>
      <c r="EEK36" s="128"/>
      <c r="EEL36" s="128"/>
      <c r="EEM36" s="128"/>
      <c r="EEN36" s="128"/>
      <c r="EEO36" s="128"/>
      <c r="EEP36" s="128"/>
      <c r="EEQ36" s="128"/>
      <c r="EER36" s="128"/>
      <c r="EES36" s="128"/>
      <c r="EET36" s="128"/>
      <c r="EEU36" s="128"/>
      <c r="EEV36" s="128"/>
      <c r="EEW36" s="128"/>
      <c r="EEX36" s="128"/>
      <c r="EEY36" s="128"/>
      <c r="EEZ36" s="128"/>
      <c r="EFA36" s="128"/>
      <c r="EFB36" s="128"/>
      <c r="EFC36" s="128"/>
      <c r="EFD36" s="128"/>
      <c r="EFE36" s="128"/>
      <c r="EFF36" s="128"/>
      <c r="EFG36" s="128"/>
      <c r="EFH36" s="128"/>
      <c r="EFI36" s="128"/>
      <c r="EFJ36" s="128"/>
      <c r="EFK36" s="128"/>
      <c r="EFL36" s="128"/>
      <c r="EFM36" s="128"/>
      <c r="EFN36" s="128"/>
      <c r="EFO36" s="128"/>
      <c r="EFP36" s="128"/>
      <c r="EFQ36" s="128"/>
      <c r="EFR36" s="128"/>
      <c r="EFS36" s="128"/>
      <c r="EFT36" s="128"/>
      <c r="EFU36" s="128"/>
      <c r="EFV36" s="128"/>
      <c r="EFW36" s="128"/>
      <c r="EFX36" s="128"/>
      <c r="EFY36" s="128"/>
      <c r="EFZ36" s="128"/>
      <c r="EGA36" s="128"/>
      <c r="EGB36" s="128"/>
      <c r="EGC36" s="128"/>
      <c r="EGD36" s="128"/>
      <c r="EGE36" s="128"/>
      <c r="EGF36" s="128"/>
      <c r="EGG36" s="128"/>
      <c r="EGH36" s="128"/>
      <c r="EGI36" s="128"/>
      <c r="EGJ36" s="128"/>
      <c r="EGK36" s="128"/>
      <c r="EGL36" s="128"/>
      <c r="EGM36" s="128"/>
      <c r="EGN36" s="128"/>
      <c r="EGO36" s="128"/>
      <c r="EGP36" s="128"/>
      <c r="EGQ36" s="128"/>
      <c r="EGR36" s="128"/>
      <c r="EGS36" s="128"/>
      <c r="EGT36" s="128"/>
      <c r="EGU36" s="128"/>
      <c r="EGV36" s="128"/>
      <c r="EGW36" s="128"/>
      <c r="EGX36" s="128"/>
      <c r="EGY36" s="128"/>
      <c r="EGZ36" s="128"/>
      <c r="EHA36" s="128"/>
      <c r="EHB36" s="128"/>
      <c r="EHC36" s="128"/>
      <c r="EHD36" s="128"/>
      <c r="EHE36" s="128"/>
      <c r="EHF36" s="128"/>
      <c r="EHG36" s="128"/>
      <c r="EHH36" s="128"/>
      <c r="EHI36" s="128"/>
      <c r="EHJ36" s="128"/>
      <c r="EHK36" s="128"/>
      <c r="EHL36" s="128"/>
      <c r="EHM36" s="128"/>
      <c r="EHN36" s="128"/>
      <c r="EHO36" s="128"/>
      <c r="EHP36" s="128"/>
      <c r="EHQ36" s="128"/>
      <c r="EHR36" s="128"/>
      <c r="EHS36" s="128"/>
      <c r="EHT36" s="128"/>
      <c r="EHU36" s="128"/>
      <c r="EHV36" s="128"/>
      <c r="EHW36" s="128"/>
      <c r="EHX36" s="128"/>
      <c r="EHY36" s="128"/>
      <c r="EHZ36" s="128"/>
      <c r="EIA36" s="128"/>
      <c r="EIB36" s="128"/>
      <c r="EIC36" s="128"/>
      <c r="EID36" s="128"/>
      <c r="EIE36" s="128"/>
      <c r="EIF36" s="128"/>
      <c r="EIG36" s="128"/>
      <c r="EIH36" s="128"/>
      <c r="EII36" s="128"/>
      <c r="EIJ36" s="128"/>
      <c r="EIK36" s="128"/>
      <c r="EIL36" s="128"/>
      <c r="EIM36" s="128"/>
      <c r="EIN36" s="128"/>
      <c r="EIO36" s="128"/>
      <c r="EIP36" s="128"/>
      <c r="EIQ36" s="128"/>
      <c r="EIR36" s="128"/>
      <c r="EIS36" s="128"/>
      <c r="EIT36" s="128"/>
      <c r="EIU36" s="128"/>
      <c r="EIV36" s="128"/>
      <c r="EIW36" s="128"/>
      <c r="EIX36" s="128"/>
      <c r="EIY36" s="128"/>
      <c r="EIZ36" s="128"/>
      <c r="EJA36" s="128"/>
      <c r="EJB36" s="128"/>
      <c r="EJC36" s="128"/>
      <c r="EJD36" s="128"/>
      <c r="EJE36" s="128"/>
      <c r="EJF36" s="128"/>
      <c r="EJG36" s="128"/>
      <c r="EJH36" s="128"/>
      <c r="EJI36" s="128"/>
      <c r="EJJ36" s="128"/>
      <c r="EJK36" s="128"/>
      <c r="EJL36" s="128"/>
      <c r="EJM36" s="128"/>
      <c r="EJN36" s="128"/>
      <c r="EJO36" s="128"/>
      <c r="EJP36" s="128"/>
      <c r="EJQ36" s="128"/>
      <c r="EJR36" s="128"/>
      <c r="EJS36" s="128"/>
      <c r="EJT36" s="128"/>
      <c r="EJU36" s="128"/>
      <c r="EJV36" s="128"/>
      <c r="EJW36" s="128"/>
      <c r="EJX36" s="128"/>
      <c r="EJY36" s="128"/>
      <c r="EJZ36" s="128"/>
      <c r="EKA36" s="128"/>
      <c r="EKB36" s="128"/>
      <c r="EKC36" s="128"/>
      <c r="EKD36" s="128"/>
      <c r="EKE36" s="128"/>
      <c r="EKF36" s="128"/>
      <c r="EKG36" s="128"/>
      <c r="EKH36" s="128"/>
      <c r="EKI36" s="128"/>
      <c r="EKJ36" s="128"/>
      <c r="EKK36" s="128"/>
      <c r="EKL36" s="128"/>
      <c r="EKM36" s="128"/>
      <c r="EKN36" s="128"/>
      <c r="EKO36" s="128"/>
      <c r="EKP36" s="128"/>
      <c r="EKQ36" s="128"/>
      <c r="EKR36" s="128"/>
      <c r="EKS36" s="128"/>
      <c r="EKT36" s="128"/>
      <c r="EKU36" s="128"/>
      <c r="EKV36" s="128"/>
      <c r="EKW36" s="128"/>
      <c r="EKX36" s="128"/>
      <c r="EKY36" s="128"/>
      <c r="EKZ36" s="128"/>
      <c r="ELA36" s="128"/>
      <c r="ELB36" s="128"/>
      <c r="ELC36" s="128"/>
      <c r="ELD36" s="128"/>
      <c r="ELE36" s="128"/>
      <c r="ELF36" s="128"/>
      <c r="ELG36" s="128"/>
      <c r="ELH36" s="128"/>
      <c r="ELI36" s="128"/>
      <c r="ELJ36" s="128"/>
      <c r="ELK36" s="128"/>
      <c r="ELL36" s="128"/>
      <c r="ELM36" s="128"/>
      <c r="ELN36" s="128"/>
      <c r="ELO36" s="128"/>
      <c r="ELP36" s="128"/>
      <c r="ELQ36" s="128"/>
      <c r="ELR36" s="128"/>
      <c r="ELS36" s="128"/>
      <c r="ELT36" s="128"/>
      <c r="ELU36" s="128"/>
      <c r="ELV36" s="128"/>
      <c r="ELW36" s="128"/>
      <c r="ELX36" s="128"/>
      <c r="ELY36" s="128"/>
      <c r="ELZ36" s="128"/>
      <c r="EMA36" s="128"/>
      <c r="EMB36" s="128"/>
      <c r="EMC36" s="128"/>
      <c r="EMD36" s="128"/>
      <c r="EME36" s="128"/>
      <c r="EMF36" s="128"/>
      <c r="EMG36" s="128"/>
      <c r="EMH36" s="128"/>
      <c r="EMI36" s="128"/>
      <c r="EMJ36" s="128"/>
      <c r="EMK36" s="128"/>
      <c r="EML36" s="128"/>
      <c r="EMM36" s="128"/>
      <c r="EMN36" s="128"/>
      <c r="EMO36" s="128"/>
      <c r="EMP36" s="128"/>
      <c r="EMQ36" s="128"/>
      <c r="EMR36" s="128"/>
      <c r="EMS36" s="128"/>
      <c r="EMT36" s="128"/>
      <c r="EMU36" s="128"/>
      <c r="EMV36" s="128"/>
      <c r="EMW36" s="128"/>
      <c r="EMX36" s="128"/>
      <c r="EMY36" s="128"/>
      <c r="EMZ36" s="128"/>
      <c r="ENA36" s="128"/>
      <c r="ENB36" s="128"/>
      <c r="ENC36" s="128"/>
      <c r="END36" s="128"/>
      <c r="ENE36" s="128"/>
      <c r="ENF36" s="128"/>
      <c r="ENG36" s="128"/>
      <c r="ENH36" s="128"/>
      <c r="ENI36" s="128"/>
      <c r="ENJ36" s="128"/>
      <c r="ENK36" s="128"/>
      <c r="ENL36" s="128"/>
      <c r="ENM36" s="128"/>
      <c r="ENN36" s="128"/>
      <c r="ENO36" s="128"/>
      <c r="ENP36" s="128"/>
      <c r="ENQ36" s="128"/>
      <c r="ENR36" s="128"/>
      <c r="ENS36" s="128"/>
      <c r="ENT36" s="128"/>
      <c r="ENU36" s="128"/>
      <c r="ENV36" s="128"/>
      <c r="ENW36" s="128"/>
      <c r="ENX36" s="128"/>
      <c r="ENY36" s="128"/>
      <c r="ENZ36" s="128"/>
      <c r="EOA36" s="128"/>
      <c r="EOB36" s="128"/>
      <c r="EOC36" s="128"/>
      <c r="EOD36" s="128"/>
      <c r="EOE36" s="128"/>
      <c r="EOF36" s="128"/>
      <c r="EOG36" s="128"/>
      <c r="EOH36" s="128"/>
      <c r="EOI36" s="128"/>
      <c r="EOJ36" s="128"/>
      <c r="EOK36" s="128"/>
      <c r="EOL36" s="128"/>
      <c r="EOM36" s="128"/>
      <c r="EON36" s="128"/>
      <c r="EOO36" s="128"/>
      <c r="EOP36" s="128"/>
      <c r="EOQ36" s="128"/>
      <c r="EOR36" s="128"/>
      <c r="EOS36" s="128"/>
      <c r="EOT36" s="128"/>
      <c r="EOU36" s="128"/>
      <c r="EOV36" s="128"/>
      <c r="EOW36" s="128"/>
      <c r="EOX36" s="128"/>
      <c r="EOY36" s="128"/>
      <c r="EOZ36" s="128"/>
      <c r="EPA36" s="128"/>
      <c r="EPB36" s="128"/>
      <c r="EPC36" s="128"/>
      <c r="EPD36" s="128"/>
      <c r="EPE36" s="128"/>
      <c r="EPF36" s="128"/>
      <c r="EPG36" s="128"/>
      <c r="EPH36" s="128"/>
      <c r="EPI36" s="128"/>
      <c r="EPJ36" s="128"/>
      <c r="EPK36" s="128"/>
      <c r="EPL36" s="128"/>
      <c r="EPM36" s="128"/>
      <c r="EPN36" s="128"/>
      <c r="EPO36" s="128"/>
      <c r="EPP36" s="128"/>
      <c r="EPQ36" s="128"/>
      <c r="EPR36" s="128"/>
      <c r="EPS36" s="128"/>
      <c r="EPT36" s="128"/>
      <c r="EPU36" s="128"/>
      <c r="EPV36" s="128"/>
      <c r="EPW36" s="128"/>
      <c r="EPX36" s="128"/>
      <c r="EPY36" s="128"/>
      <c r="EPZ36" s="128"/>
      <c r="EQA36" s="128"/>
      <c r="EQB36" s="128"/>
      <c r="EQC36" s="128"/>
      <c r="EQD36" s="128"/>
      <c r="EQE36" s="128"/>
      <c r="EQF36" s="128"/>
      <c r="EQG36" s="128"/>
      <c r="EQH36" s="128"/>
      <c r="EQI36" s="128"/>
      <c r="EQJ36" s="128"/>
      <c r="EQK36" s="128"/>
      <c r="EQL36" s="128"/>
      <c r="EQM36" s="128"/>
      <c r="EQN36" s="128"/>
      <c r="EQO36" s="128"/>
      <c r="EQP36" s="128"/>
      <c r="EQQ36" s="128"/>
      <c r="EQR36" s="128"/>
      <c r="EQS36" s="128"/>
      <c r="EQT36" s="128"/>
      <c r="EQU36" s="128"/>
      <c r="EQV36" s="128"/>
      <c r="EQW36" s="128"/>
      <c r="EQX36" s="128"/>
      <c r="EQY36" s="128"/>
      <c r="EQZ36" s="128"/>
      <c r="ERA36" s="128"/>
      <c r="ERB36" s="128"/>
      <c r="ERC36" s="128"/>
      <c r="ERD36" s="128"/>
      <c r="ERE36" s="128"/>
      <c r="ERF36" s="128"/>
      <c r="ERG36" s="128"/>
      <c r="ERH36" s="128"/>
      <c r="ERI36" s="128"/>
      <c r="ERJ36" s="128"/>
      <c r="ERK36" s="128"/>
      <c r="ERL36" s="128"/>
      <c r="ERM36" s="128"/>
      <c r="ERN36" s="128"/>
      <c r="ERO36" s="128"/>
      <c r="ERP36" s="128"/>
      <c r="ERQ36" s="128"/>
      <c r="ERR36" s="128"/>
      <c r="ERS36" s="128"/>
      <c r="ERT36" s="128"/>
      <c r="ERU36" s="128"/>
      <c r="ERV36" s="128"/>
      <c r="ERW36" s="128"/>
      <c r="ERX36" s="128"/>
      <c r="ERY36" s="128"/>
      <c r="ERZ36" s="128"/>
      <c r="ESA36" s="128"/>
      <c r="ESB36" s="128"/>
      <c r="ESC36" s="128"/>
      <c r="ESD36" s="128"/>
      <c r="ESE36" s="128"/>
      <c r="ESF36" s="128"/>
      <c r="ESG36" s="128"/>
      <c r="ESH36" s="128"/>
      <c r="ESI36" s="128"/>
      <c r="ESJ36" s="128"/>
      <c r="ESK36" s="128"/>
      <c r="ESL36" s="128"/>
      <c r="ESM36" s="128"/>
      <c r="ESN36" s="128"/>
      <c r="ESO36" s="128"/>
      <c r="ESP36" s="128"/>
      <c r="ESQ36" s="128"/>
      <c r="ESR36" s="128"/>
      <c r="ESS36" s="128"/>
      <c r="EST36" s="128"/>
      <c r="ESU36" s="128"/>
      <c r="ESV36" s="128"/>
      <c r="ESW36" s="128"/>
      <c r="ESX36" s="128"/>
      <c r="ESY36" s="128"/>
      <c r="ESZ36" s="128"/>
      <c r="ETA36" s="128"/>
      <c r="ETB36" s="128"/>
      <c r="ETC36" s="128"/>
      <c r="ETD36" s="128"/>
      <c r="ETE36" s="128"/>
      <c r="ETF36" s="128"/>
      <c r="ETG36" s="128"/>
      <c r="ETH36" s="128"/>
      <c r="ETI36" s="128"/>
      <c r="ETJ36" s="128"/>
      <c r="ETK36" s="128"/>
      <c r="ETL36" s="128"/>
      <c r="ETM36" s="128"/>
      <c r="ETN36" s="128"/>
      <c r="ETO36" s="128"/>
      <c r="ETP36" s="128"/>
      <c r="ETQ36" s="128"/>
      <c r="ETR36" s="128"/>
      <c r="ETS36" s="128"/>
      <c r="ETT36" s="128"/>
      <c r="ETU36" s="128"/>
      <c r="ETV36" s="128"/>
      <c r="ETW36" s="128"/>
      <c r="ETX36" s="128"/>
      <c r="ETY36" s="128"/>
      <c r="ETZ36" s="128"/>
      <c r="EUA36" s="128"/>
      <c r="EUB36" s="128"/>
      <c r="EUC36" s="128"/>
      <c r="EUD36" s="128"/>
      <c r="EUE36" s="128"/>
      <c r="EUF36" s="128"/>
      <c r="EUG36" s="128"/>
      <c r="EUH36" s="128"/>
      <c r="EUI36" s="128"/>
      <c r="EUJ36" s="128"/>
      <c r="EUK36" s="128"/>
      <c r="EUL36" s="128"/>
      <c r="EUM36" s="128"/>
      <c r="EUN36" s="128"/>
      <c r="EUO36" s="128"/>
      <c r="EUP36" s="128"/>
      <c r="EUQ36" s="128"/>
      <c r="EUR36" s="128"/>
      <c r="EUS36" s="128"/>
      <c r="EUT36" s="128"/>
      <c r="EUU36" s="128"/>
      <c r="EUV36" s="128"/>
      <c r="EUW36" s="128"/>
      <c r="EUX36" s="128"/>
      <c r="EUY36" s="128"/>
      <c r="EUZ36" s="128"/>
      <c r="EVA36" s="128"/>
      <c r="EVB36" s="128"/>
      <c r="EVC36" s="128"/>
      <c r="EVD36" s="128"/>
      <c r="EVE36" s="128"/>
      <c r="EVF36" s="128"/>
      <c r="EVG36" s="128"/>
      <c r="EVH36" s="128"/>
      <c r="EVI36" s="128"/>
      <c r="EVJ36" s="128"/>
      <c r="EVK36" s="128"/>
      <c r="EVL36" s="128"/>
      <c r="EVM36" s="128"/>
      <c r="EVN36" s="128"/>
      <c r="EVO36" s="128"/>
      <c r="EVP36" s="128"/>
      <c r="EVQ36" s="128"/>
      <c r="EVR36" s="128"/>
      <c r="EVS36" s="128"/>
      <c r="EVT36" s="128"/>
      <c r="EVU36" s="128"/>
      <c r="EVV36" s="128"/>
      <c r="EVW36" s="128"/>
      <c r="EVX36" s="128"/>
      <c r="EVY36" s="128"/>
      <c r="EVZ36" s="128"/>
      <c r="EWA36" s="128"/>
      <c r="EWB36" s="128"/>
      <c r="EWC36" s="128"/>
      <c r="EWD36" s="128"/>
      <c r="EWE36" s="128"/>
      <c r="EWF36" s="128"/>
      <c r="EWG36" s="128"/>
      <c r="EWH36" s="128"/>
      <c r="EWI36" s="128"/>
      <c r="EWJ36" s="128"/>
      <c r="EWK36" s="128"/>
      <c r="EWL36" s="128"/>
      <c r="EWM36" s="128"/>
      <c r="EWN36" s="128"/>
      <c r="EWO36" s="128"/>
      <c r="EWP36" s="128"/>
      <c r="EWQ36" s="128"/>
      <c r="EWR36" s="128"/>
      <c r="EWS36" s="128"/>
      <c r="EWT36" s="128"/>
      <c r="EWU36" s="128"/>
      <c r="EWV36" s="128"/>
      <c r="EWW36" s="128"/>
      <c r="EWX36" s="128"/>
      <c r="EWY36" s="128"/>
      <c r="EWZ36" s="128"/>
      <c r="EXA36" s="128"/>
      <c r="EXB36" s="128"/>
      <c r="EXC36" s="128"/>
      <c r="EXD36" s="128"/>
      <c r="EXE36" s="128"/>
      <c r="EXF36" s="128"/>
      <c r="EXG36" s="128"/>
      <c r="EXH36" s="128"/>
      <c r="EXI36" s="128"/>
      <c r="EXJ36" s="128"/>
      <c r="EXK36" s="128"/>
      <c r="EXL36" s="128"/>
      <c r="EXM36" s="128"/>
      <c r="EXN36" s="128"/>
      <c r="EXO36" s="128"/>
      <c r="EXP36" s="128"/>
      <c r="EXQ36" s="128"/>
      <c r="EXR36" s="128"/>
      <c r="EXS36" s="128"/>
      <c r="EXT36" s="128"/>
      <c r="EXU36" s="128"/>
      <c r="EXV36" s="128"/>
      <c r="EXW36" s="128"/>
      <c r="EXX36" s="128"/>
      <c r="EXY36" s="128"/>
      <c r="EXZ36" s="128"/>
      <c r="EYA36" s="128"/>
      <c r="EYB36" s="128"/>
      <c r="EYC36" s="128"/>
      <c r="EYD36" s="128"/>
      <c r="EYE36" s="128"/>
      <c r="EYF36" s="128"/>
      <c r="EYG36" s="128"/>
      <c r="EYH36" s="128"/>
      <c r="EYI36" s="128"/>
      <c r="EYJ36" s="128"/>
      <c r="EYK36" s="128"/>
      <c r="EYL36" s="128"/>
      <c r="EYM36" s="128"/>
      <c r="EYN36" s="128"/>
      <c r="EYO36" s="128"/>
      <c r="EYP36" s="128"/>
      <c r="EYQ36" s="128"/>
      <c r="EYR36" s="128"/>
      <c r="EYS36" s="128"/>
      <c r="EYT36" s="128"/>
      <c r="EYU36" s="128"/>
      <c r="EYV36" s="128"/>
      <c r="EYW36" s="128"/>
      <c r="EYX36" s="128"/>
      <c r="EYY36" s="128"/>
      <c r="EYZ36" s="128"/>
      <c r="EZA36" s="128"/>
      <c r="EZB36" s="128"/>
      <c r="EZC36" s="128"/>
      <c r="EZD36" s="128"/>
      <c r="EZE36" s="128"/>
      <c r="EZF36" s="128"/>
      <c r="EZG36" s="128"/>
      <c r="EZH36" s="128"/>
      <c r="EZI36" s="128"/>
      <c r="EZJ36" s="128"/>
      <c r="EZK36" s="128"/>
      <c r="EZL36" s="128"/>
      <c r="EZM36" s="128"/>
      <c r="EZN36" s="128"/>
      <c r="EZO36" s="128"/>
      <c r="EZP36" s="128"/>
      <c r="EZQ36" s="128"/>
      <c r="EZR36" s="128"/>
      <c r="EZS36" s="128"/>
      <c r="EZT36" s="128"/>
      <c r="EZU36" s="128"/>
      <c r="EZV36" s="128"/>
      <c r="EZW36" s="128"/>
      <c r="EZX36" s="128"/>
      <c r="EZY36" s="128"/>
      <c r="EZZ36" s="128"/>
      <c r="FAA36" s="128"/>
      <c r="FAB36" s="128"/>
      <c r="FAC36" s="128"/>
      <c r="FAD36" s="128"/>
      <c r="FAE36" s="128"/>
      <c r="FAF36" s="128"/>
      <c r="FAG36" s="128"/>
      <c r="FAH36" s="128"/>
      <c r="FAI36" s="128"/>
      <c r="FAJ36" s="128"/>
      <c r="FAK36" s="128"/>
      <c r="FAL36" s="128"/>
      <c r="FAM36" s="128"/>
      <c r="FAN36" s="128"/>
      <c r="FAO36" s="128"/>
      <c r="FAP36" s="128"/>
      <c r="FAQ36" s="128"/>
      <c r="FAR36" s="128"/>
      <c r="FAS36" s="128"/>
      <c r="FAT36" s="128"/>
      <c r="FAU36" s="128"/>
      <c r="FAV36" s="128"/>
      <c r="FAW36" s="128"/>
      <c r="FAX36" s="128"/>
      <c r="FAY36" s="128"/>
      <c r="FAZ36" s="128"/>
      <c r="FBA36" s="128"/>
      <c r="FBB36" s="128"/>
      <c r="FBC36" s="128"/>
      <c r="FBD36" s="128"/>
      <c r="FBE36" s="128"/>
      <c r="FBF36" s="128"/>
      <c r="FBG36" s="128"/>
      <c r="FBH36" s="128"/>
      <c r="FBI36" s="128"/>
      <c r="FBJ36" s="128"/>
      <c r="FBK36" s="128"/>
      <c r="FBL36" s="128"/>
      <c r="FBM36" s="128"/>
      <c r="FBN36" s="128"/>
      <c r="FBO36" s="128"/>
      <c r="FBP36" s="128"/>
      <c r="FBQ36" s="128"/>
      <c r="FBR36" s="128"/>
      <c r="FBS36" s="128"/>
      <c r="FBT36" s="128"/>
      <c r="FBU36" s="128"/>
      <c r="FBV36" s="128"/>
      <c r="FBW36" s="128"/>
      <c r="FBX36" s="128"/>
      <c r="FBY36" s="128"/>
      <c r="FBZ36" s="128"/>
      <c r="FCA36" s="128"/>
      <c r="FCB36" s="128"/>
      <c r="FCC36" s="128"/>
      <c r="FCD36" s="128"/>
      <c r="FCE36" s="128"/>
      <c r="FCF36" s="128"/>
      <c r="FCG36" s="128"/>
      <c r="FCH36" s="128"/>
      <c r="FCI36" s="128"/>
      <c r="FCJ36" s="128"/>
      <c r="FCK36" s="128"/>
      <c r="FCL36" s="128"/>
      <c r="FCM36" s="128"/>
      <c r="FCN36" s="128"/>
      <c r="FCO36" s="128"/>
      <c r="FCP36" s="128"/>
      <c r="FCQ36" s="128"/>
      <c r="FCR36" s="128"/>
      <c r="FCS36" s="128"/>
      <c r="FCT36" s="128"/>
      <c r="FCU36" s="128"/>
      <c r="FCV36" s="128"/>
      <c r="FCW36" s="128"/>
      <c r="FCX36" s="128"/>
      <c r="FCY36" s="128"/>
      <c r="FCZ36" s="128"/>
      <c r="FDA36" s="128"/>
      <c r="FDB36" s="128"/>
      <c r="FDC36" s="128"/>
      <c r="FDD36" s="128"/>
      <c r="FDE36" s="128"/>
      <c r="FDF36" s="128"/>
      <c r="FDG36" s="128"/>
      <c r="FDH36" s="128"/>
      <c r="FDI36" s="128"/>
      <c r="FDJ36" s="128"/>
      <c r="FDK36" s="128"/>
      <c r="FDL36" s="128"/>
      <c r="FDM36" s="128"/>
      <c r="FDN36" s="128"/>
      <c r="FDO36" s="128"/>
      <c r="FDP36" s="128"/>
      <c r="FDQ36" s="128"/>
      <c r="FDR36" s="128"/>
      <c r="FDS36" s="128"/>
      <c r="FDT36" s="128"/>
      <c r="FDU36" s="128"/>
      <c r="FDV36" s="128"/>
      <c r="FDW36" s="128"/>
      <c r="FDX36" s="128"/>
      <c r="FDY36" s="128"/>
      <c r="FDZ36" s="128"/>
      <c r="FEA36" s="128"/>
      <c r="FEB36" s="128"/>
      <c r="FEC36" s="128"/>
      <c r="FED36" s="128"/>
      <c r="FEE36" s="128"/>
      <c r="FEF36" s="128"/>
      <c r="FEG36" s="128"/>
      <c r="FEH36" s="128"/>
      <c r="FEI36" s="128"/>
      <c r="FEJ36" s="128"/>
      <c r="FEK36" s="128"/>
      <c r="FEL36" s="128"/>
      <c r="FEM36" s="128"/>
      <c r="FEN36" s="128"/>
      <c r="FEO36" s="128"/>
      <c r="FEP36" s="128"/>
      <c r="FEQ36" s="128"/>
      <c r="FER36" s="128"/>
      <c r="FES36" s="128"/>
      <c r="FET36" s="128"/>
      <c r="FEU36" s="128"/>
      <c r="FEV36" s="128"/>
      <c r="FEW36" s="128"/>
      <c r="FEX36" s="128"/>
      <c r="FEY36" s="128"/>
      <c r="FEZ36" s="128"/>
      <c r="FFA36" s="128"/>
      <c r="FFB36" s="128"/>
      <c r="FFC36" s="128"/>
      <c r="FFD36" s="128"/>
      <c r="FFE36" s="128"/>
      <c r="FFF36" s="128"/>
      <c r="FFG36" s="128"/>
      <c r="FFH36" s="128"/>
      <c r="FFI36" s="128"/>
      <c r="FFJ36" s="128"/>
      <c r="FFK36" s="128"/>
      <c r="FFL36" s="128"/>
      <c r="FFM36" s="128"/>
      <c r="FFN36" s="128"/>
      <c r="FFO36" s="128"/>
      <c r="FFP36" s="128"/>
      <c r="FFQ36" s="128"/>
      <c r="FFR36" s="128"/>
      <c r="FFS36" s="128"/>
      <c r="FFT36" s="128"/>
      <c r="FFU36" s="128"/>
      <c r="FFV36" s="128"/>
      <c r="FFW36" s="128"/>
      <c r="FFX36" s="128"/>
      <c r="FFY36" s="128"/>
      <c r="FFZ36" s="128"/>
      <c r="FGA36" s="128"/>
      <c r="FGB36" s="128"/>
      <c r="FGC36" s="128"/>
      <c r="FGD36" s="128"/>
      <c r="FGE36" s="128"/>
      <c r="FGF36" s="128"/>
      <c r="FGG36" s="128"/>
      <c r="FGH36" s="128"/>
      <c r="FGI36" s="128"/>
      <c r="FGJ36" s="128"/>
      <c r="FGK36" s="128"/>
      <c r="FGL36" s="128"/>
      <c r="FGM36" s="128"/>
      <c r="FGN36" s="128"/>
      <c r="FGO36" s="128"/>
      <c r="FGP36" s="128"/>
      <c r="FGQ36" s="128"/>
      <c r="FGR36" s="128"/>
      <c r="FGS36" s="128"/>
      <c r="FGT36" s="128"/>
      <c r="FGU36" s="128"/>
      <c r="FGV36" s="128"/>
      <c r="FGW36" s="128"/>
      <c r="FGX36" s="128"/>
      <c r="FGY36" s="128"/>
      <c r="FGZ36" s="128"/>
      <c r="FHA36" s="128"/>
      <c r="FHB36" s="128"/>
      <c r="FHC36" s="128"/>
      <c r="FHD36" s="128"/>
      <c r="FHE36" s="128"/>
      <c r="FHF36" s="128"/>
      <c r="FHG36" s="128"/>
      <c r="FHH36" s="128"/>
      <c r="FHI36" s="128"/>
      <c r="FHJ36" s="128"/>
      <c r="FHK36" s="128"/>
      <c r="FHL36" s="128"/>
      <c r="FHM36" s="128"/>
      <c r="FHN36" s="128"/>
      <c r="FHO36" s="128"/>
      <c r="FHP36" s="128"/>
      <c r="FHQ36" s="128"/>
      <c r="FHR36" s="128"/>
      <c r="FHS36" s="128"/>
      <c r="FHT36" s="128"/>
      <c r="FHU36" s="128"/>
      <c r="FHV36" s="128"/>
      <c r="FHW36" s="128"/>
      <c r="FHX36" s="128"/>
      <c r="FHY36" s="128"/>
      <c r="FHZ36" s="128"/>
      <c r="FIA36" s="128"/>
      <c r="FIB36" s="128"/>
      <c r="FIC36" s="128"/>
      <c r="FID36" s="128"/>
      <c r="FIE36" s="128"/>
      <c r="FIF36" s="128"/>
      <c r="FIG36" s="128"/>
      <c r="FIH36" s="128"/>
      <c r="FII36" s="128"/>
      <c r="FIJ36" s="128"/>
      <c r="FIK36" s="128"/>
      <c r="FIL36" s="128"/>
      <c r="FIM36" s="128"/>
      <c r="FIN36" s="128"/>
      <c r="FIO36" s="128"/>
      <c r="FIP36" s="128"/>
      <c r="FIQ36" s="128"/>
      <c r="FIR36" s="128"/>
      <c r="FIS36" s="128"/>
      <c r="FIT36" s="128"/>
      <c r="FIU36" s="128"/>
      <c r="FIV36" s="128"/>
      <c r="FIW36" s="128"/>
      <c r="FIX36" s="128"/>
      <c r="FIY36" s="128"/>
      <c r="FIZ36" s="128"/>
      <c r="FJA36" s="128"/>
      <c r="FJB36" s="128"/>
      <c r="FJC36" s="128"/>
      <c r="FJD36" s="128"/>
      <c r="FJE36" s="128"/>
      <c r="FJF36" s="128"/>
      <c r="FJG36" s="128"/>
      <c r="FJH36" s="128"/>
      <c r="FJI36" s="128"/>
      <c r="FJJ36" s="128"/>
      <c r="FJK36" s="128"/>
      <c r="FJL36" s="128"/>
      <c r="FJM36" s="128"/>
      <c r="FJN36" s="128"/>
      <c r="FJO36" s="128"/>
      <c r="FJP36" s="128"/>
      <c r="FJQ36" s="128"/>
      <c r="FJR36" s="128"/>
      <c r="FJS36" s="128"/>
      <c r="FJT36" s="128"/>
      <c r="FJU36" s="128"/>
      <c r="FJV36" s="128"/>
      <c r="FJW36" s="128"/>
      <c r="FJX36" s="128"/>
      <c r="FJY36" s="128"/>
      <c r="FJZ36" s="128"/>
      <c r="FKA36" s="128"/>
      <c r="FKB36" s="128"/>
      <c r="FKC36" s="128"/>
      <c r="FKD36" s="128"/>
      <c r="FKE36" s="128"/>
      <c r="FKF36" s="128"/>
      <c r="FKG36" s="128"/>
      <c r="FKH36" s="128"/>
      <c r="FKI36" s="128"/>
      <c r="FKJ36" s="128"/>
      <c r="FKK36" s="128"/>
      <c r="FKL36" s="128"/>
      <c r="FKM36" s="128"/>
      <c r="FKN36" s="128"/>
      <c r="FKO36" s="128"/>
      <c r="FKP36" s="128"/>
      <c r="FKQ36" s="128"/>
      <c r="FKR36" s="128"/>
      <c r="FKS36" s="128"/>
      <c r="FKT36" s="128"/>
      <c r="FKU36" s="128"/>
      <c r="FKV36" s="128"/>
      <c r="FKW36" s="128"/>
      <c r="FKX36" s="128"/>
      <c r="FKY36" s="128"/>
      <c r="FKZ36" s="128"/>
      <c r="FLA36" s="128"/>
      <c r="FLB36" s="128"/>
      <c r="FLC36" s="128"/>
      <c r="FLD36" s="128"/>
      <c r="FLE36" s="128"/>
      <c r="FLF36" s="128"/>
      <c r="FLG36" s="128"/>
      <c r="FLH36" s="128"/>
      <c r="FLI36" s="128"/>
      <c r="FLJ36" s="128"/>
      <c r="FLK36" s="128"/>
      <c r="FLL36" s="128"/>
      <c r="FLM36" s="128"/>
      <c r="FLN36" s="128"/>
      <c r="FLO36" s="128"/>
      <c r="FLP36" s="128"/>
      <c r="FLQ36" s="128"/>
      <c r="FLR36" s="128"/>
      <c r="FLS36" s="128"/>
      <c r="FLT36" s="128"/>
      <c r="FLU36" s="128"/>
      <c r="FLV36" s="128"/>
      <c r="FLW36" s="128"/>
      <c r="FLX36" s="128"/>
      <c r="FLY36" s="128"/>
      <c r="FLZ36" s="128"/>
      <c r="FMA36" s="128"/>
      <c r="FMB36" s="128"/>
      <c r="FMC36" s="128"/>
      <c r="FMD36" s="128"/>
      <c r="FME36" s="128"/>
      <c r="FMF36" s="128"/>
      <c r="FMG36" s="128"/>
      <c r="FMH36" s="128"/>
      <c r="FMI36" s="128"/>
      <c r="FMJ36" s="128"/>
      <c r="FMK36" s="128"/>
      <c r="FML36" s="128"/>
      <c r="FMM36" s="128"/>
      <c r="FMN36" s="128"/>
      <c r="FMO36" s="128"/>
      <c r="FMP36" s="128"/>
      <c r="FMQ36" s="128"/>
      <c r="FMR36" s="128"/>
      <c r="FMS36" s="128"/>
      <c r="FMT36" s="128"/>
      <c r="FMU36" s="128"/>
      <c r="FMV36" s="128"/>
      <c r="FMW36" s="128"/>
      <c r="FMX36" s="128"/>
      <c r="FMY36" s="128"/>
      <c r="FMZ36" s="128"/>
      <c r="FNA36" s="128"/>
      <c r="FNB36" s="128"/>
      <c r="FNC36" s="128"/>
      <c r="FND36" s="128"/>
      <c r="FNE36" s="128"/>
      <c r="FNF36" s="128"/>
      <c r="FNG36" s="128"/>
      <c r="FNH36" s="128"/>
      <c r="FNI36" s="128"/>
      <c r="FNJ36" s="128"/>
      <c r="FNK36" s="128"/>
      <c r="FNL36" s="128"/>
      <c r="FNM36" s="128"/>
      <c r="FNN36" s="128"/>
      <c r="FNO36" s="128"/>
      <c r="FNP36" s="128"/>
      <c r="FNQ36" s="128"/>
      <c r="FNR36" s="128"/>
      <c r="FNS36" s="128"/>
      <c r="FNT36" s="128"/>
      <c r="FNU36" s="128"/>
      <c r="FNV36" s="128"/>
      <c r="FNW36" s="128"/>
      <c r="FNX36" s="128"/>
      <c r="FNY36" s="128"/>
      <c r="FNZ36" s="128"/>
      <c r="FOA36" s="128"/>
      <c r="FOB36" s="128"/>
      <c r="FOC36" s="128"/>
      <c r="FOD36" s="128"/>
      <c r="FOE36" s="128"/>
      <c r="FOF36" s="128"/>
      <c r="FOG36" s="128"/>
      <c r="FOH36" s="128"/>
      <c r="FOI36" s="128"/>
      <c r="FOJ36" s="128"/>
      <c r="FOK36" s="128"/>
      <c r="FOL36" s="128"/>
      <c r="FOM36" s="128"/>
      <c r="FON36" s="128"/>
      <c r="FOO36" s="128"/>
      <c r="FOP36" s="128"/>
      <c r="FOQ36" s="128"/>
      <c r="FOR36" s="128"/>
      <c r="FOS36" s="128"/>
      <c r="FOT36" s="128"/>
      <c r="FOU36" s="128"/>
      <c r="FOV36" s="128"/>
      <c r="FOW36" s="128"/>
      <c r="FOX36" s="128"/>
      <c r="FOY36" s="128"/>
      <c r="FOZ36" s="128"/>
      <c r="FPA36" s="128"/>
      <c r="FPB36" s="128"/>
      <c r="FPC36" s="128"/>
      <c r="FPD36" s="128"/>
      <c r="FPE36" s="128"/>
      <c r="FPF36" s="128"/>
      <c r="FPG36" s="128"/>
      <c r="FPH36" s="128"/>
      <c r="FPI36" s="128"/>
      <c r="FPJ36" s="128"/>
      <c r="FPK36" s="128"/>
      <c r="FPL36" s="128"/>
      <c r="FPM36" s="128"/>
      <c r="FPN36" s="128"/>
      <c r="FPO36" s="128"/>
      <c r="FPP36" s="128"/>
      <c r="FPQ36" s="128"/>
      <c r="FPR36" s="128"/>
      <c r="FPS36" s="128"/>
      <c r="FPT36" s="128"/>
      <c r="FPU36" s="128"/>
      <c r="FPV36" s="128"/>
      <c r="FPW36" s="128"/>
      <c r="FPX36" s="128"/>
      <c r="FPY36" s="128"/>
      <c r="FPZ36" s="128"/>
      <c r="FQA36" s="128"/>
      <c r="FQB36" s="128"/>
      <c r="FQC36" s="128"/>
      <c r="FQD36" s="128"/>
      <c r="FQE36" s="128"/>
      <c r="FQF36" s="128"/>
      <c r="FQG36" s="128"/>
      <c r="FQH36" s="128"/>
      <c r="FQI36" s="128"/>
      <c r="FQJ36" s="128"/>
      <c r="FQK36" s="128"/>
      <c r="FQL36" s="128"/>
      <c r="FQM36" s="128"/>
      <c r="FQN36" s="128"/>
      <c r="FQO36" s="128"/>
      <c r="FQP36" s="128"/>
      <c r="FQQ36" s="128"/>
      <c r="FQR36" s="128"/>
      <c r="FQS36" s="128"/>
      <c r="FQT36" s="128"/>
      <c r="FQU36" s="128"/>
      <c r="FQV36" s="128"/>
      <c r="FQW36" s="128"/>
      <c r="FQX36" s="128"/>
      <c r="FQY36" s="128"/>
      <c r="FQZ36" s="128"/>
      <c r="FRA36" s="128"/>
      <c r="FRB36" s="128"/>
      <c r="FRC36" s="128"/>
      <c r="FRD36" s="128"/>
      <c r="FRE36" s="128"/>
      <c r="FRF36" s="128"/>
      <c r="FRG36" s="128"/>
      <c r="FRH36" s="128"/>
      <c r="FRI36" s="128"/>
      <c r="FRJ36" s="128"/>
      <c r="FRK36" s="128"/>
      <c r="FRL36" s="128"/>
      <c r="FRM36" s="128"/>
      <c r="FRN36" s="128"/>
      <c r="FRO36" s="128"/>
      <c r="FRP36" s="128"/>
      <c r="FRQ36" s="128"/>
      <c r="FRR36" s="128"/>
      <c r="FRS36" s="128"/>
      <c r="FRT36" s="128"/>
      <c r="FRU36" s="128"/>
      <c r="FRV36" s="128"/>
      <c r="FRW36" s="128"/>
      <c r="FRX36" s="128"/>
      <c r="FRY36" s="128"/>
      <c r="FRZ36" s="128"/>
      <c r="FSA36" s="128"/>
      <c r="FSB36" s="128"/>
      <c r="FSC36" s="128"/>
      <c r="FSD36" s="128"/>
      <c r="FSE36" s="128"/>
      <c r="FSF36" s="128"/>
      <c r="FSG36" s="128"/>
      <c r="FSH36" s="128"/>
      <c r="FSI36" s="128"/>
      <c r="FSJ36" s="128"/>
      <c r="FSK36" s="128"/>
      <c r="FSL36" s="128"/>
      <c r="FSM36" s="128"/>
      <c r="FSN36" s="128"/>
      <c r="FSO36" s="128"/>
      <c r="FSP36" s="128"/>
      <c r="FSQ36" s="128"/>
      <c r="FSR36" s="128"/>
      <c r="FSS36" s="128"/>
      <c r="FST36" s="128"/>
      <c r="FSU36" s="128"/>
      <c r="FSV36" s="128"/>
      <c r="FSW36" s="128"/>
      <c r="FSX36" s="128"/>
      <c r="FSY36" s="128"/>
      <c r="FSZ36" s="128"/>
      <c r="FTA36" s="128"/>
      <c r="FTB36" s="128"/>
      <c r="FTC36" s="128"/>
      <c r="FTD36" s="128"/>
      <c r="FTE36" s="128"/>
      <c r="FTF36" s="128"/>
      <c r="FTG36" s="128"/>
      <c r="FTH36" s="128"/>
      <c r="FTI36" s="128"/>
      <c r="FTJ36" s="128"/>
      <c r="FTK36" s="128"/>
      <c r="FTL36" s="128"/>
      <c r="FTM36" s="128"/>
      <c r="FTN36" s="128"/>
      <c r="FTO36" s="128"/>
      <c r="FTP36" s="128"/>
      <c r="FTQ36" s="128"/>
      <c r="FTR36" s="128"/>
      <c r="FTS36" s="128"/>
      <c r="FTT36" s="128"/>
      <c r="FTU36" s="128"/>
      <c r="FTV36" s="128"/>
      <c r="FTW36" s="128"/>
      <c r="FTX36" s="128"/>
      <c r="FTY36" s="128"/>
      <c r="FTZ36" s="128"/>
      <c r="FUA36" s="128"/>
      <c r="FUB36" s="128"/>
      <c r="FUC36" s="128"/>
      <c r="FUD36" s="128"/>
      <c r="FUE36" s="128"/>
      <c r="FUF36" s="128"/>
      <c r="FUG36" s="128"/>
      <c r="FUH36" s="128"/>
      <c r="FUI36" s="128"/>
      <c r="FUJ36" s="128"/>
      <c r="FUK36" s="128"/>
      <c r="FUL36" s="128"/>
      <c r="FUM36" s="128"/>
      <c r="FUN36" s="128"/>
      <c r="FUO36" s="128"/>
      <c r="FUP36" s="128"/>
      <c r="FUQ36" s="128"/>
      <c r="FUR36" s="128"/>
      <c r="FUS36" s="128"/>
      <c r="FUT36" s="128"/>
      <c r="FUU36" s="128"/>
      <c r="FUV36" s="128"/>
      <c r="FUW36" s="128"/>
      <c r="FUX36" s="128"/>
      <c r="FUY36" s="128"/>
      <c r="FUZ36" s="128"/>
      <c r="FVA36" s="128"/>
      <c r="FVB36" s="128"/>
      <c r="FVC36" s="128"/>
      <c r="FVD36" s="128"/>
      <c r="FVE36" s="128"/>
      <c r="FVF36" s="128"/>
      <c r="FVG36" s="128"/>
      <c r="FVH36" s="128"/>
      <c r="FVI36" s="128"/>
      <c r="FVJ36" s="128"/>
      <c r="FVK36" s="128"/>
      <c r="FVL36" s="128"/>
      <c r="FVM36" s="128"/>
      <c r="FVN36" s="128"/>
      <c r="FVO36" s="128"/>
      <c r="FVP36" s="128"/>
      <c r="FVQ36" s="128"/>
      <c r="FVR36" s="128"/>
      <c r="FVS36" s="128"/>
      <c r="FVT36" s="128"/>
      <c r="FVU36" s="128"/>
      <c r="FVV36" s="128"/>
      <c r="FVW36" s="128"/>
      <c r="FVX36" s="128"/>
      <c r="FVY36" s="128"/>
      <c r="FVZ36" s="128"/>
      <c r="FWA36" s="128"/>
      <c r="FWB36" s="128"/>
      <c r="FWC36" s="128"/>
      <c r="FWD36" s="128"/>
      <c r="FWE36" s="128"/>
      <c r="FWF36" s="128"/>
      <c r="FWG36" s="128"/>
      <c r="FWH36" s="128"/>
      <c r="FWI36" s="128"/>
      <c r="FWJ36" s="128"/>
      <c r="FWK36" s="128"/>
      <c r="FWL36" s="128"/>
      <c r="FWM36" s="128"/>
      <c r="FWN36" s="128"/>
      <c r="FWO36" s="128"/>
      <c r="FWP36" s="128"/>
      <c r="FWQ36" s="128"/>
      <c r="FWR36" s="128"/>
      <c r="FWS36" s="128"/>
      <c r="FWT36" s="128"/>
      <c r="FWU36" s="128"/>
      <c r="FWV36" s="128"/>
      <c r="FWW36" s="128"/>
      <c r="FWX36" s="128"/>
      <c r="FWY36" s="128"/>
      <c r="FWZ36" s="128"/>
      <c r="FXA36" s="128"/>
      <c r="FXB36" s="128"/>
      <c r="FXC36" s="128"/>
      <c r="FXD36" s="128"/>
      <c r="FXE36" s="128"/>
      <c r="FXF36" s="128"/>
      <c r="FXG36" s="128"/>
      <c r="FXH36" s="128"/>
      <c r="FXI36" s="128"/>
      <c r="FXJ36" s="128"/>
      <c r="FXK36" s="128"/>
      <c r="FXL36" s="128"/>
      <c r="FXM36" s="128"/>
      <c r="FXN36" s="128"/>
      <c r="FXO36" s="128"/>
      <c r="FXP36" s="128"/>
      <c r="FXQ36" s="128"/>
      <c r="FXR36" s="128"/>
      <c r="FXS36" s="128"/>
      <c r="FXT36" s="128"/>
      <c r="FXU36" s="128"/>
      <c r="FXV36" s="128"/>
      <c r="FXW36" s="128"/>
      <c r="FXX36" s="128"/>
      <c r="FXY36" s="128"/>
      <c r="FXZ36" s="128"/>
      <c r="FYA36" s="128"/>
      <c r="FYB36" s="128"/>
      <c r="FYC36" s="128"/>
      <c r="FYD36" s="128"/>
      <c r="FYE36" s="128"/>
      <c r="FYF36" s="128"/>
      <c r="FYG36" s="128"/>
      <c r="FYH36" s="128"/>
      <c r="FYI36" s="128"/>
      <c r="FYJ36" s="128"/>
      <c r="FYK36" s="128"/>
      <c r="FYL36" s="128"/>
      <c r="FYM36" s="128"/>
      <c r="FYN36" s="128"/>
      <c r="FYO36" s="128"/>
      <c r="FYP36" s="128"/>
      <c r="FYQ36" s="128"/>
      <c r="FYR36" s="128"/>
      <c r="FYS36" s="128"/>
      <c r="FYT36" s="128"/>
      <c r="FYU36" s="128"/>
      <c r="FYV36" s="128"/>
      <c r="FYW36" s="128"/>
      <c r="FYX36" s="128"/>
      <c r="FYY36" s="128"/>
      <c r="FYZ36" s="128"/>
      <c r="FZA36" s="128"/>
      <c r="FZB36" s="128"/>
      <c r="FZC36" s="128"/>
      <c r="FZD36" s="128"/>
      <c r="FZE36" s="128"/>
      <c r="FZF36" s="128"/>
      <c r="FZG36" s="128"/>
      <c r="FZH36" s="128"/>
      <c r="FZI36" s="128"/>
      <c r="FZJ36" s="128"/>
      <c r="FZK36" s="128"/>
      <c r="FZL36" s="128"/>
      <c r="FZM36" s="128"/>
      <c r="FZN36" s="128"/>
      <c r="FZO36" s="128"/>
      <c r="FZP36" s="128"/>
      <c r="FZQ36" s="128"/>
      <c r="FZR36" s="128"/>
      <c r="FZS36" s="128"/>
      <c r="FZT36" s="128"/>
      <c r="FZU36" s="128"/>
      <c r="FZV36" s="128"/>
      <c r="FZW36" s="128"/>
      <c r="FZX36" s="128"/>
      <c r="FZY36" s="128"/>
      <c r="FZZ36" s="128"/>
      <c r="GAA36" s="128"/>
      <c r="GAB36" s="128"/>
      <c r="GAC36" s="128"/>
      <c r="GAD36" s="128"/>
      <c r="GAE36" s="128"/>
      <c r="GAF36" s="128"/>
      <c r="GAG36" s="128"/>
      <c r="GAH36" s="128"/>
      <c r="GAI36" s="128"/>
      <c r="GAJ36" s="128"/>
      <c r="GAK36" s="128"/>
      <c r="GAL36" s="128"/>
      <c r="GAM36" s="128"/>
      <c r="GAN36" s="128"/>
      <c r="GAO36" s="128"/>
      <c r="GAP36" s="128"/>
      <c r="GAQ36" s="128"/>
      <c r="GAR36" s="128"/>
      <c r="GAS36" s="128"/>
      <c r="GAT36" s="128"/>
      <c r="GAU36" s="128"/>
      <c r="GAV36" s="128"/>
      <c r="GAW36" s="128"/>
      <c r="GAX36" s="128"/>
      <c r="GAY36" s="128"/>
      <c r="GAZ36" s="128"/>
      <c r="GBA36" s="128"/>
      <c r="GBB36" s="128"/>
      <c r="GBC36" s="128"/>
      <c r="GBD36" s="128"/>
      <c r="GBE36" s="128"/>
      <c r="GBF36" s="128"/>
      <c r="GBG36" s="128"/>
      <c r="GBH36" s="128"/>
      <c r="GBI36" s="128"/>
      <c r="GBJ36" s="128"/>
      <c r="GBK36" s="128"/>
      <c r="GBL36" s="128"/>
      <c r="GBM36" s="128"/>
      <c r="GBN36" s="128"/>
      <c r="GBO36" s="128"/>
      <c r="GBP36" s="128"/>
      <c r="GBQ36" s="128"/>
      <c r="GBR36" s="128"/>
      <c r="GBS36" s="128"/>
      <c r="GBT36" s="128"/>
      <c r="GBU36" s="128"/>
      <c r="GBV36" s="128"/>
      <c r="GBW36" s="128"/>
      <c r="GBX36" s="128"/>
      <c r="GBY36" s="128"/>
      <c r="GBZ36" s="128"/>
      <c r="GCA36" s="128"/>
      <c r="GCB36" s="128"/>
      <c r="GCC36" s="128"/>
      <c r="GCD36" s="128"/>
      <c r="GCE36" s="128"/>
      <c r="GCF36" s="128"/>
      <c r="GCG36" s="128"/>
      <c r="GCH36" s="128"/>
      <c r="GCI36" s="128"/>
      <c r="GCJ36" s="128"/>
      <c r="GCK36" s="128"/>
      <c r="GCL36" s="128"/>
      <c r="GCM36" s="128"/>
      <c r="GCN36" s="128"/>
      <c r="GCO36" s="128"/>
      <c r="GCP36" s="128"/>
      <c r="GCQ36" s="128"/>
      <c r="GCR36" s="128"/>
      <c r="GCS36" s="128"/>
      <c r="GCT36" s="128"/>
      <c r="GCU36" s="128"/>
      <c r="GCV36" s="128"/>
      <c r="GCW36" s="128"/>
      <c r="GCX36" s="128"/>
      <c r="GCY36" s="128"/>
      <c r="GCZ36" s="128"/>
      <c r="GDA36" s="128"/>
      <c r="GDB36" s="128"/>
      <c r="GDC36" s="128"/>
      <c r="GDD36" s="128"/>
      <c r="GDE36" s="128"/>
      <c r="GDF36" s="128"/>
      <c r="GDG36" s="128"/>
      <c r="GDH36" s="128"/>
      <c r="GDI36" s="128"/>
      <c r="GDJ36" s="128"/>
      <c r="GDK36" s="128"/>
      <c r="GDL36" s="128"/>
      <c r="GDM36" s="128"/>
      <c r="GDN36" s="128"/>
      <c r="GDO36" s="128"/>
      <c r="GDP36" s="128"/>
      <c r="GDQ36" s="128"/>
      <c r="GDR36" s="128"/>
      <c r="GDS36" s="128"/>
      <c r="GDT36" s="128"/>
      <c r="GDU36" s="128"/>
      <c r="GDV36" s="128"/>
      <c r="GDW36" s="128"/>
      <c r="GDX36" s="128"/>
      <c r="GDY36" s="128"/>
      <c r="GDZ36" s="128"/>
      <c r="GEA36" s="128"/>
      <c r="GEB36" s="128"/>
      <c r="GEC36" s="128"/>
      <c r="GED36" s="128"/>
      <c r="GEE36" s="128"/>
      <c r="GEF36" s="128"/>
      <c r="GEG36" s="128"/>
      <c r="GEH36" s="128"/>
      <c r="GEI36" s="128"/>
      <c r="GEJ36" s="128"/>
      <c r="GEK36" s="128"/>
      <c r="GEL36" s="128"/>
      <c r="GEM36" s="128"/>
      <c r="GEN36" s="128"/>
      <c r="GEO36" s="128"/>
      <c r="GEP36" s="128"/>
      <c r="GEQ36" s="128"/>
      <c r="GER36" s="128"/>
      <c r="GES36" s="128"/>
      <c r="GET36" s="128"/>
      <c r="GEU36" s="128"/>
      <c r="GEV36" s="128"/>
      <c r="GEW36" s="128"/>
      <c r="GEX36" s="128"/>
      <c r="GEY36" s="128"/>
      <c r="GEZ36" s="128"/>
      <c r="GFA36" s="128"/>
      <c r="GFB36" s="128"/>
      <c r="GFC36" s="128"/>
      <c r="GFD36" s="128"/>
      <c r="GFE36" s="128"/>
      <c r="GFF36" s="128"/>
      <c r="GFG36" s="128"/>
      <c r="GFH36" s="128"/>
      <c r="GFI36" s="128"/>
      <c r="GFJ36" s="128"/>
      <c r="GFK36" s="128"/>
      <c r="GFL36" s="128"/>
      <c r="GFM36" s="128"/>
      <c r="GFN36" s="128"/>
      <c r="GFO36" s="128"/>
      <c r="GFP36" s="128"/>
      <c r="GFQ36" s="128"/>
      <c r="GFR36" s="128"/>
      <c r="GFS36" s="128"/>
      <c r="GFT36" s="128"/>
      <c r="GFU36" s="128"/>
      <c r="GFV36" s="128"/>
      <c r="GFW36" s="128"/>
      <c r="GFX36" s="128"/>
      <c r="GFY36" s="128"/>
      <c r="GFZ36" s="128"/>
      <c r="GGA36" s="128"/>
      <c r="GGB36" s="128"/>
      <c r="GGC36" s="128"/>
      <c r="GGD36" s="128"/>
      <c r="GGE36" s="128"/>
      <c r="GGF36" s="128"/>
      <c r="GGG36" s="128"/>
      <c r="GGH36" s="128"/>
      <c r="GGI36" s="128"/>
      <c r="GGJ36" s="128"/>
      <c r="GGK36" s="128"/>
      <c r="GGL36" s="128"/>
      <c r="GGM36" s="128"/>
      <c r="GGN36" s="128"/>
      <c r="GGO36" s="128"/>
      <c r="GGP36" s="128"/>
      <c r="GGQ36" s="128"/>
      <c r="GGR36" s="128"/>
      <c r="GGS36" s="128"/>
      <c r="GGT36" s="128"/>
      <c r="GGU36" s="128"/>
      <c r="GGV36" s="128"/>
      <c r="GGW36" s="128"/>
      <c r="GGX36" s="128"/>
      <c r="GGY36" s="128"/>
      <c r="GGZ36" s="128"/>
      <c r="GHA36" s="128"/>
      <c r="GHB36" s="128"/>
      <c r="GHC36" s="128"/>
      <c r="GHD36" s="128"/>
      <c r="GHE36" s="128"/>
      <c r="GHF36" s="128"/>
      <c r="GHG36" s="128"/>
      <c r="GHH36" s="128"/>
      <c r="GHI36" s="128"/>
      <c r="GHJ36" s="128"/>
      <c r="GHK36" s="128"/>
      <c r="GHL36" s="128"/>
      <c r="GHM36" s="128"/>
      <c r="GHN36" s="128"/>
      <c r="GHO36" s="128"/>
      <c r="GHP36" s="128"/>
      <c r="GHQ36" s="128"/>
      <c r="GHR36" s="128"/>
      <c r="GHS36" s="128"/>
      <c r="GHT36" s="128"/>
      <c r="GHU36" s="128"/>
      <c r="GHV36" s="128"/>
      <c r="GHW36" s="128"/>
      <c r="GHX36" s="128"/>
      <c r="GHY36" s="128"/>
      <c r="GHZ36" s="128"/>
      <c r="GIA36" s="128"/>
      <c r="GIB36" s="128"/>
      <c r="GIC36" s="128"/>
      <c r="GID36" s="128"/>
      <c r="GIE36" s="128"/>
      <c r="GIF36" s="128"/>
      <c r="GIG36" s="128"/>
      <c r="GIH36" s="128"/>
      <c r="GII36" s="128"/>
      <c r="GIJ36" s="128"/>
      <c r="GIK36" s="128"/>
      <c r="GIL36" s="128"/>
      <c r="GIM36" s="128"/>
      <c r="GIN36" s="128"/>
      <c r="GIO36" s="128"/>
      <c r="GIP36" s="128"/>
      <c r="GIQ36" s="128"/>
      <c r="GIR36" s="128"/>
      <c r="GIS36" s="128"/>
      <c r="GIT36" s="128"/>
      <c r="GIU36" s="128"/>
      <c r="GIV36" s="128"/>
      <c r="GIW36" s="128"/>
      <c r="GIX36" s="128"/>
      <c r="GIY36" s="128"/>
      <c r="GIZ36" s="128"/>
      <c r="GJA36" s="128"/>
      <c r="GJB36" s="128"/>
      <c r="GJC36" s="128"/>
      <c r="GJD36" s="128"/>
      <c r="GJE36" s="128"/>
      <c r="GJF36" s="128"/>
      <c r="GJG36" s="128"/>
      <c r="GJH36" s="128"/>
      <c r="GJI36" s="128"/>
      <c r="GJJ36" s="128"/>
      <c r="GJK36" s="128"/>
      <c r="GJL36" s="128"/>
      <c r="GJM36" s="128"/>
      <c r="GJN36" s="128"/>
      <c r="GJO36" s="128"/>
      <c r="GJP36" s="128"/>
      <c r="GJQ36" s="128"/>
      <c r="GJR36" s="128"/>
      <c r="GJS36" s="128"/>
      <c r="GJT36" s="128"/>
      <c r="GJU36" s="128"/>
      <c r="GJV36" s="128"/>
      <c r="GJW36" s="128"/>
      <c r="GJX36" s="128"/>
      <c r="GJY36" s="128"/>
      <c r="GJZ36" s="128"/>
      <c r="GKA36" s="128"/>
      <c r="GKB36" s="128"/>
      <c r="GKC36" s="128"/>
      <c r="GKD36" s="128"/>
      <c r="GKE36" s="128"/>
      <c r="GKF36" s="128"/>
      <c r="GKG36" s="128"/>
      <c r="GKH36" s="128"/>
      <c r="GKI36" s="128"/>
      <c r="GKJ36" s="128"/>
      <c r="GKK36" s="128"/>
      <c r="GKL36" s="128"/>
      <c r="GKM36" s="128"/>
      <c r="GKN36" s="128"/>
      <c r="GKO36" s="128"/>
      <c r="GKP36" s="128"/>
      <c r="GKQ36" s="128"/>
      <c r="GKR36" s="128"/>
      <c r="GKS36" s="128"/>
      <c r="GKT36" s="128"/>
      <c r="GKU36" s="128"/>
      <c r="GKV36" s="128"/>
      <c r="GKW36" s="128"/>
      <c r="GKX36" s="128"/>
      <c r="GKY36" s="128"/>
      <c r="GKZ36" s="128"/>
      <c r="GLA36" s="128"/>
      <c r="GLB36" s="128"/>
      <c r="GLC36" s="128"/>
      <c r="GLD36" s="128"/>
      <c r="GLE36" s="128"/>
      <c r="GLF36" s="128"/>
      <c r="GLG36" s="128"/>
      <c r="GLH36" s="128"/>
      <c r="GLI36" s="128"/>
      <c r="GLJ36" s="128"/>
      <c r="GLK36" s="128"/>
      <c r="GLL36" s="128"/>
      <c r="GLM36" s="128"/>
      <c r="GLN36" s="128"/>
      <c r="GLO36" s="128"/>
      <c r="GLP36" s="128"/>
      <c r="GLQ36" s="128"/>
      <c r="GLR36" s="128"/>
      <c r="GLS36" s="128"/>
      <c r="GLT36" s="128"/>
      <c r="GLU36" s="128"/>
      <c r="GLV36" s="128"/>
      <c r="GLW36" s="128"/>
      <c r="GLX36" s="128"/>
      <c r="GLY36" s="128"/>
      <c r="GLZ36" s="128"/>
      <c r="GMA36" s="128"/>
      <c r="GMB36" s="128"/>
      <c r="GMC36" s="128"/>
      <c r="GMD36" s="128"/>
      <c r="GME36" s="128"/>
      <c r="GMF36" s="128"/>
      <c r="GMG36" s="128"/>
      <c r="GMH36" s="128"/>
      <c r="GMI36" s="128"/>
      <c r="GMJ36" s="128"/>
      <c r="GMK36" s="128"/>
      <c r="GML36" s="128"/>
      <c r="GMM36" s="128"/>
      <c r="GMN36" s="128"/>
      <c r="GMO36" s="128"/>
      <c r="GMP36" s="128"/>
      <c r="GMQ36" s="128"/>
      <c r="GMR36" s="128"/>
      <c r="GMS36" s="128"/>
      <c r="GMT36" s="128"/>
      <c r="GMU36" s="128"/>
      <c r="GMV36" s="128"/>
      <c r="GMW36" s="128"/>
      <c r="GMX36" s="128"/>
      <c r="GMY36" s="128"/>
      <c r="GMZ36" s="128"/>
      <c r="GNA36" s="128"/>
      <c r="GNB36" s="128"/>
      <c r="GNC36" s="128"/>
      <c r="GND36" s="128"/>
      <c r="GNE36" s="128"/>
      <c r="GNF36" s="128"/>
      <c r="GNG36" s="128"/>
      <c r="GNH36" s="128"/>
      <c r="GNI36" s="128"/>
      <c r="GNJ36" s="128"/>
      <c r="GNK36" s="128"/>
      <c r="GNL36" s="128"/>
      <c r="GNM36" s="128"/>
      <c r="GNN36" s="128"/>
      <c r="GNO36" s="128"/>
      <c r="GNP36" s="128"/>
      <c r="GNQ36" s="128"/>
      <c r="GNR36" s="128"/>
      <c r="GNS36" s="128"/>
      <c r="GNT36" s="128"/>
      <c r="GNU36" s="128"/>
      <c r="GNV36" s="128"/>
      <c r="GNW36" s="128"/>
      <c r="GNX36" s="128"/>
      <c r="GNY36" s="128"/>
      <c r="GNZ36" s="128"/>
      <c r="GOA36" s="128"/>
      <c r="GOB36" s="128"/>
      <c r="GOC36" s="128"/>
      <c r="GOD36" s="128"/>
      <c r="GOE36" s="128"/>
      <c r="GOF36" s="128"/>
      <c r="GOG36" s="128"/>
      <c r="GOH36" s="128"/>
      <c r="GOI36" s="128"/>
      <c r="GOJ36" s="128"/>
      <c r="GOK36" s="128"/>
      <c r="GOL36" s="128"/>
      <c r="GOM36" s="128"/>
      <c r="GON36" s="128"/>
      <c r="GOO36" s="128"/>
      <c r="GOP36" s="128"/>
      <c r="GOQ36" s="128"/>
      <c r="GOR36" s="128"/>
      <c r="GOS36" s="128"/>
      <c r="GOT36" s="128"/>
      <c r="GOU36" s="128"/>
      <c r="GOV36" s="128"/>
      <c r="GOW36" s="128"/>
      <c r="GOX36" s="128"/>
      <c r="GOY36" s="128"/>
      <c r="GOZ36" s="128"/>
      <c r="GPA36" s="128"/>
      <c r="GPB36" s="128"/>
      <c r="GPC36" s="128"/>
      <c r="GPD36" s="128"/>
      <c r="GPE36" s="128"/>
      <c r="GPF36" s="128"/>
      <c r="GPG36" s="128"/>
      <c r="GPH36" s="128"/>
      <c r="GPI36" s="128"/>
      <c r="GPJ36" s="128"/>
      <c r="GPK36" s="128"/>
      <c r="GPL36" s="128"/>
      <c r="GPM36" s="128"/>
      <c r="GPN36" s="128"/>
      <c r="GPO36" s="128"/>
      <c r="GPP36" s="128"/>
      <c r="GPQ36" s="128"/>
      <c r="GPR36" s="128"/>
      <c r="GPS36" s="128"/>
      <c r="GPT36" s="128"/>
      <c r="GPU36" s="128"/>
      <c r="GPV36" s="128"/>
      <c r="GPW36" s="128"/>
      <c r="GPX36" s="128"/>
      <c r="GPY36" s="128"/>
      <c r="GPZ36" s="128"/>
      <c r="GQA36" s="128"/>
      <c r="GQB36" s="128"/>
      <c r="GQC36" s="128"/>
      <c r="GQD36" s="128"/>
      <c r="GQE36" s="128"/>
      <c r="GQF36" s="128"/>
      <c r="GQG36" s="128"/>
      <c r="GQH36" s="128"/>
      <c r="GQI36" s="128"/>
      <c r="GQJ36" s="128"/>
      <c r="GQK36" s="128"/>
      <c r="GQL36" s="128"/>
      <c r="GQM36" s="128"/>
      <c r="GQN36" s="128"/>
      <c r="GQO36" s="128"/>
      <c r="GQP36" s="128"/>
      <c r="GQQ36" s="128"/>
      <c r="GQR36" s="128"/>
      <c r="GQS36" s="128"/>
      <c r="GQT36" s="128"/>
      <c r="GQU36" s="128"/>
      <c r="GQV36" s="128"/>
      <c r="GQW36" s="128"/>
      <c r="GQX36" s="128"/>
      <c r="GQY36" s="128"/>
      <c r="GQZ36" s="128"/>
      <c r="GRA36" s="128"/>
      <c r="GRB36" s="128"/>
      <c r="GRC36" s="128"/>
      <c r="GRD36" s="128"/>
      <c r="GRE36" s="128"/>
      <c r="GRF36" s="128"/>
      <c r="GRG36" s="128"/>
      <c r="GRH36" s="128"/>
      <c r="GRI36" s="128"/>
      <c r="GRJ36" s="128"/>
      <c r="GRK36" s="128"/>
      <c r="GRL36" s="128"/>
      <c r="GRM36" s="128"/>
      <c r="GRN36" s="128"/>
      <c r="GRO36" s="128"/>
      <c r="GRP36" s="128"/>
      <c r="GRQ36" s="128"/>
      <c r="GRR36" s="128"/>
      <c r="GRS36" s="128"/>
      <c r="GRT36" s="128"/>
      <c r="GRU36" s="128"/>
      <c r="GRV36" s="128"/>
      <c r="GRW36" s="128"/>
      <c r="GRX36" s="128"/>
      <c r="GRY36" s="128"/>
      <c r="GRZ36" s="128"/>
      <c r="GSA36" s="128"/>
      <c r="GSB36" s="128"/>
      <c r="GSC36" s="128"/>
      <c r="GSD36" s="128"/>
      <c r="GSE36" s="128"/>
      <c r="GSF36" s="128"/>
      <c r="GSG36" s="128"/>
      <c r="GSH36" s="128"/>
      <c r="GSI36" s="128"/>
      <c r="GSJ36" s="128"/>
      <c r="GSK36" s="128"/>
      <c r="GSL36" s="128"/>
      <c r="GSM36" s="128"/>
      <c r="GSN36" s="128"/>
      <c r="GSO36" s="128"/>
      <c r="GSP36" s="128"/>
      <c r="GSQ36" s="128"/>
      <c r="GSR36" s="128"/>
      <c r="GSS36" s="128"/>
      <c r="GST36" s="128"/>
      <c r="GSU36" s="128"/>
      <c r="GSV36" s="128"/>
      <c r="GSW36" s="128"/>
      <c r="GSX36" s="128"/>
      <c r="GSY36" s="128"/>
      <c r="GSZ36" s="128"/>
      <c r="GTA36" s="128"/>
      <c r="GTB36" s="128"/>
      <c r="GTC36" s="128"/>
      <c r="GTD36" s="128"/>
      <c r="GTE36" s="128"/>
      <c r="GTF36" s="128"/>
      <c r="GTG36" s="128"/>
      <c r="GTH36" s="128"/>
      <c r="GTI36" s="128"/>
      <c r="GTJ36" s="128"/>
      <c r="GTK36" s="128"/>
      <c r="GTL36" s="128"/>
      <c r="GTM36" s="128"/>
      <c r="GTN36" s="128"/>
      <c r="GTO36" s="128"/>
      <c r="GTP36" s="128"/>
      <c r="GTQ36" s="128"/>
      <c r="GTR36" s="128"/>
      <c r="GTS36" s="128"/>
      <c r="GTT36" s="128"/>
      <c r="GTU36" s="128"/>
      <c r="GTV36" s="128"/>
      <c r="GTW36" s="128"/>
      <c r="GTX36" s="128"/>
      <c r="GTY36" s="128"/>
      <c r="GTZ36" s="128"/>
      <c r="GUA36" s="128"/>
      <c r="GUB36" s="128"/>
      <c r="GUC36" s="128"/>
      <c r="GUD36" s="128"/>
      <c r="GUE36" s="128"/>
      <c r="GUF36" s="128"/>
      <c r="GUG36" s="128"/>
      <c r="GUH36" s="128"/>
      <c r="GUI36" s="128"/>
      <c r="GUJ36" s="128"/>
      <c r="GUK36" s="128"/>
      <c r="GUL36" s="128"/>
      <c r="GUM36" s="128"/>
      <c r="GUN36" s="128"/>
      <c r="GUO36" s="128"/>
      <c r="GUP36" s="128"/>
      <c r="GUQ36" s="128"/>
      <c r="GUR36" s="128"/>
      <c r="GUS36" s="128"/>
      <c r="GUT36" s="128"/>
      <c r="GUU36" s="128"/>
      <c r="GUV36" s="128"/>
      <c r="GUW36" s="128"/>
      <c r="GUX36" s="128"/>
      <c r="GUY36" s="128"/>
      <c r="GUZ36" s="128"/>
      <c r="GVA36" s="128"/>
      <c r="GVB36" s="128"/>
      <c r="GVC36" s="128"/>
      <c r="GVD36" s="128"/>
      <c r="GVE36" s="128"/>
      <c r="GVF36" s="128"/>
      <c r="GVG36" s="128"/>
      <c r="GVH36" s="128"/>
      <c r="GVI36" s="128"/>
      <c r="GVJ36" s="128"/>
      <c r="GVK36" s="128"/>
      <c r="GVL36" s="128"/>
      <c r="GVM36" s="128"/>
      <c r="GVN36" s="128"/>
      <c r="GVO36" s="128"/>
      <c r="GVP36" s="128"/>
      <c r="GVQ36" s="128"/>
      <c r="GVR36" s="128"/>
      <c r="GVS36" s="128"/>
      <c r="GVT36" s="128"/>
      <c r="GVU36" s="128"/>
      <c r="GVV36" s="128"/>
      <c r="GVW36" s="128"/>
      <c r="GVX36" s="128"/>
      <c r="GVY36" s="128"/>
      <c r="GVZ36" s="128"/>
      <c r="GWA36" s="128"/>
      <c r="GWB36" s="128"/>
      <c r="GWC36" s="128"/>
      <c r="GWD36" s="128"/>
      <c r="GWE36" s="128"/>
      <c r="GWF36" s="128"/>
      <c r="GWG36" s="128"/>
      <c r="GWH36" s="128"/>
      <c r="GWI36" s="128"/>
      <c r="GWJ36" s="128"/>
      <c r="GWK36" s="128"/>
      <c r="GWL36" s="128"/>
      <c r="GWM36" s="128"/>
      <c r="GWN36" s="128"/>
      <c r="GWO36" s="128"/>
      <c r="GWP36" s="128"/>
      <c r="GWQ36" s="128"/>
      <c r="GWR36" s="128"/>
      <c r="GWS36" s="128"/>
      <c r="GWT36" s="128"/>
      <c r="GWU36" s="128"/>
      <c r="GWV36" s="128"/>
      <c r="GWW36" s="128"/>
      <c r="GWX36" s="128"/>
      <c r="GWY36" s="128"/>
      <c r="GWZ36" s="128"/>
      <c r="GXA36" s="128"/>
      <c r="GXB36" s="128"/>
      <c r="GXC36" s="128"/>
      <c r="GXD36" s="128"/>
      <c r="GXE36" s="128"/>
      <c r="GXF36" s="128"/>
      <c r="GXG36" s="128"/>
      <c r="GXH36" s="128"/>
      <c r="GXI36" s="128"/>
      <c r="GXJ36" s="128"/>
      <c r="GXK36" s="128"/>
      <c r="GXL36" s="128"/>
      <c r="GXM36" s="128"/>
      <c r="GXN36" s="128"/>
      <c r="GXO36" s="128"/>
      <c r="GXP36" s="128"/>
      <c r="GXQ36" s="128"/>
      <c r="GXR36" s="128"/>
      <c r="GXS36" s="128"/>
      <c r="GXT36" s="128"/>
      <c r="GXU36" s="128"/>
      <c r="GXV36" s="128"/>
      <c r="GXW36" s="128"/>
      <c r="GXX36" s="128"/>
      <c r="GXY36" s="128"/>
      <c r="GXZ36" s="128"/>
      <c r="GYA36" s="128"/>
      <c r="GYB36" s="128"/>
      <c r="GYC36" s="128"/>
      <c r="GYD36" s="128"/>
      <c r="GYE36" s="128"/>
      <c r="GYF36" s="128"/>
      <c r="GYG36" s="128"/>
      <c r="GYH36" s="128"/>
      <c r="GYI36" s="128"/>
      <c r="GYJ36" s="128"/>
      <c r="GYK36" s="128"/>
      <c r="GYL36" s="128"/>
      <c r="GYM36" s="128"/>
      <c r="GYN36" s="128"/>
      <c r="GYO36" s="128"/>
      <c r="GYP36" s="128"/>
      <c r="GYQ36" s="128"/>
      <c r="GYR36" s="128"/>
      <c r="GYS36" s="128"/>
      <c r="GYT36" s="128"/>
      <c r="GYU36" s="128"/>
      <c r="GYV36" s="128"/>
      <c r="GYW36" s="128"/>
      <c r="GYX36" s="128"/>
      <c r="GYY36" s="128"/>
      <c r="GYZ36" s="128"/>
      <c r="GZA36" s="128"/>
      <c r="GZB36" s="128"/>
      <c r="GZC36" s="128"/>
      <c r="GZD36" s="128"/>
      <c r="GZE36" s="128"/>
      <c r="GZF36" s="128"/>
      <c r="GZG36" s="128"/>
      <c r="GZH36" s="128"/>
      <c r="GZI36" s="128"/>
      <c r="GZJ36" s="128"/>
      <c r="GZK36" s="128"/>
      <c r="GZL36" s="128"/>
      <c r="GZM36" s="128"/>
      <c r="GZN36" s="128"/>
      <c r="GZO36" s="128"/>
      <c r="GZP36" s="128"/>
      <c r="GZQ36" s="128"/>
      <c r="GZR36" s="128"/>
      <c r="GZS36" s="128"/>
      <c r="GZT36" s="128"/>
      <c r="GZU36" s="128"/>
      <c r="GZV36" s="128"/>
      <c r="GZW36" s="128"/>
      <c r="GZX36" s="128"/>
      <c r="GZY36" s="128"/>
      <c r="GZZ36" s="128"/>
      <c r="HAA36" s="128"/>
      <c r="HAB36" s="128"/>
      <c r="HAC36" s="128"/>
      <c r="HAD36" s="128"/>
      <c r="HAE36" s="128"/>
      <c r="HAF36" s="128"/>
      <c r="HAG36" s="128"/>
      <c r="HAH36" s="128"/>
      <c r="HAI36" s="128"/>
      <c r="HAJ36" s="128"/>
      <c r="HAK36" s="128"/>
      <c r="HAL36" s="128"/>
      <c r="HAM36" s="128"/>
      <c r="HAN36" s="128"/>
      <c r="HAO36" s="128"/>
      <c r="HAP36" s="128"/>
      <c r="HAQ36" s="128"/>
      <c r="HAR36" s="128"/>
      <c r="HAS36" s="128"/>
      <c r="HAT36" s="128"/>
      <c r="HAU36" s="128"/>
      <c r="HAV36" s="128"/>
      <c r="HAW36" s="128"/>
      <c r="HAX36" s="128"/>
      <c r="HAY36" s="128"/>
      <c r="HAZ36" s="128"/>
      <c r="HBA36" s="128"/>
      <c r="HBB36" s="128"/>
      <c r="HBC36" s="128"/>
      <c r="HBD36" s="128"/>
      <c r="HBE36" s="128"/>
      <c r="HBF36" s="128"/>
      <c r="HBG36" s="128"/>
      <c r="HBH36" s="128"/>
      <c r="HBI36" s="128"/>
      <c r="HBJ36" s="128"/>
      <c r="HBK36" s="128"/>
      <c r="HBL36" s="128"/>
      <c r="HBM36" s="128"/>
      <c r="HBN36" s="128"/>
      <c r="HBO36" s="128"/>
      <c r="HBP36" s="128"/>
      <c r="HBQ36" s="128"/>
      <c r="HBR36" s="128"/>
      <c r="HBS36" s="128"/>
      <c r="HBT36" s="128"/>
      <c r="HBU36" s="128"/>
      <c r="HBV36" s="128"/>
      <c r="HBW36" s="128"/>
      <c r="HBX36" s="128"/>
      <c r="HBY36" s="128"/>
      <c r="HBZ36" s="128"/>
      <c r="HCA36" s="128"/>
      <c r="HCB36" s="128"/>
      <c r="HCC36" s="128"/>
      <c r="HCD36" s="128"/>
      <c r="HCE36" s="128"/>
      <c r="HCF36" s="128"/>
      <c r="HCG36" s="128"/>
      <c r="HCH36" s="128"/>
      <c r="HCI36" s="128"/>
      <c r="HCJ36" s="128"/>
      <c r="HCK36" s="128"/>
      <c r="HCL36" s="128"/>
      <c r="HCM36" s="128"/>
      <c r="HCN36" s="128"/>
      <c r="HCO36" s="128"/>
      <c r="HCP36" s="128"/>
      <c r="HCQ36" s="128"/>
      <c r="HCR36" s="128"/>
      <c r="HCS36" s="128"/>
      <c r="HCT36" s="128"/>
      <c r="HCU36" s="128"/>
      <c r="HCV36" s="128"/>
      <c r="HCW36" s="128"/>
      <c r="HCX36" s="128"/>
      <c r="HCY36" s="128"/>
      <c r="HCZ36" s="128"/>
      <c r="HDA36" s="128"/>
      <c r="HDB36" s="128"/>
      <c r="HDC36" s="128"/>
      <c r="HDD36" s="128"/>
      <c r="HDE36" s="128"/>
      <c r="HDF36" s="128"/>
      <c r="HDG36" s="128"/>
      <c r="HDH36" s="128"/>
      <c r="HDI36" s="128"/>
      <c r="HDJ36" s="128"/>
      <c r="HDK36" s="128"/>
      <c r="HDL36" s="128"/>
      <c r="HDM36" s="128"/>
      <c r="HDN36" s="128"/>
      <c r="HDO36" s="128"/>
      <c r="HDP36" s="128"/>
      <c r="HDQ36" s="128"/>
      <c r="HDR36" s="128"/>
      <c r="HDS36" s="128"/>
      <c r="HDT36" s="128"/>
      <c r="HDU36" s="128"/>
      <c r="HDV36" s="128"/>
      <c r="HDW36" s="128"/>
      <c r="HDX36" s="128"/>
      <c r="HDY36" s="128"/>
      <c r="HDZ36" s="128"/>
      <c r="HEA36" s="128"/>
      <c r="HEB36" s="128"/>
      <c r="HEC36" s="128"/>
      <c r="HED36" s="128"/>
      <c r="HEE36" s="128"/>
      <c r="HEF36" s="128"/>
      <c r="HEG36" s="128"/>
      <c r="HEH36" s="128"/>
      <c r="HEI36" s="128"/>
      <c r="HEJ36" s="128"/>
      <c r="HEK36" s="128"/>
      <c r="HEL36" s="128"/>
      <c r="HEM36" s="128"/>
      <c r="HEN36" s="128"/>
      <c r="HEO36" s="128"/>
      <c r="HEP36" s="128"/>
      <c r="HEQ36" s="128"/>
      <c r="HER36" s="128"/>
      <c r="HES36" s="128"/>
      <c r="HET36" s="128"/>
      <c r="HEU36" s="128"/>
      <c r="HEV36" s="128"/>
      <c r="HEW36" s="128"/>
      <c r="HEX36" s="128"/>
      <c r="HEY36" s="128"/>
      <c r="HEZ36" s="128"/>
      <c r="HFA36" s="128"/>
      <c r="HFB36" s="128"/>
      <c r="HFC36" s="128"/>
      <c r="HFD36" s="128"/>
      <c r="HFE36" s="128"/>
      <c r="HFF36" s="128"/>
      <c r="HFG36" s="128"/>
      <c r="HFH36" s="128"/>
      <c r="HFI36" s="128"/>
      <c r="HFJ36" s="128"/>
      <c r="HFK36" s="128"/>
      <c r="HFL36" s="128"/>
      <c r="HFM36" s="128"/>
      <c r="HFN36" s="128"/>
      <c r="HFO36" s="128"/>
      <c r="HFP36" s="128"/>
      <c r="HFQ36" s="128"/>
      <c r="HFR36" s="128"/>
      <c r="HFS36" s="128"/>
      <c r="HFT36" s="128"/>
      <c r="HFU36" s="128"/>
      <c r="HFV36" s="128"/>
      <c r="HFW36" s="128"/>
      <c r="HFX36" s="128"/>
      <c r="HFY36" s="128"/>
      <c r="HFZ36" s="128"/>
      <c r="HGA36" s="128"/>
      <c r="HGB36" s="128"/>
      <c r="HGC36" s="128"/>
      <c r="HGD36" s="128"/>
      <c r="HGE36" s="128"/>
      <c r="HGF36" s="128"/>
      <c r="HGG36" s="128"/>
      <c r="HGH36" s="128"/>
      <c r="HGI36" s="128"/>
      <c r="HGJ36" s="128"/>
      <c r="HGK36" s="128"/>
      <c r="HGL36" s="128"/>
      <c r="HGM36" s="128"/>
      <c r="HGN36" s="128"/>
      <c r="HGO36" s="128"/>
      <c r="HGP36" s="128"/>
      <c r="HGQ36" s="128"/>
      <c r="HGR36" s="128"/>
      <c r="HGS36" s="128"/>
      <c r="HGT36" s="128"/>
      <c r="HGU36" s="128"/>
      <c r="HGV36" s="128"/>
      <c r="HGW36" s="128"/>
      <c r="HGX36" s="128"/>
      <c r="HGY36" s="128"/>
      <c r="HGZ36" s="128"/>
      <c r="HHA36" s="128"/>
      <c r="HHB36" s="128"/>
      <c r="HHC36" s="128"/>
      <c r="HHD36" s="128"/>
      <c r="HHE36" s="128"/>
      <c r="HHF36" s="128"/>
      <c r="HHG36" s="128"/>
      <c r="HHH36" s="128"/>
      <c r="HHI36" s="128"/>
      <c r="HHJ36" s="128"/>
      <c r="HHK36" s="128"/>
      <c r="HHL36" s="128"/>
      <c r="HHM36" s="128"/>
      <c r="HHN36" s="128"/>
      <c r="HHO36" s="128"/>
      <c r="HHP36" s="128"/>
      <c r="HHQ36" s="128"/>
      <c r="HHR36" s="128"/>
      <c r="HHS36" s="128"/>
      <c r="HHT36" s="128"/>
      <c r="HHU36" s="128"/>
      <c r="HHV36" s="128"/>
      <c r="HHW36" s="128"/>
      <c r="HHX36" s="128"/>
      <c r="HHY36" s="128"/>
      <c r="HHZ36" s="128"/>
      <c r="HIA36" s="128"/>
      <c r="HIB36" s="128"/>
      <c r="HIC36" s="128"/>
      <c r="HID36" s="128"/>
      <c r="HIE36" s="128"/>
      <c r="HIF36" s="128"/>
      <c r="HIG36" s="128"/>
      <c r="HIH36" s="128"/>
      <c r="HII36" s="128"/>
      <c r="HIJ36" s="128"/>
      <c r="HIK36" s="128"/>
      <c r="HIL36" s="128"/>
      <c r="HIM36" s="128"/>
      <c r="HIN36" s="128"/>
      <c r="HIO36" s="128"/>
      <c r="HIP36" s="128"/>
      <c r="HIQ36" s="128"/>
      <c r="HIR36" s="128"/>
      <c r="HIS36" s="128"/>
      <c r="HIT36" s="128"/>
      <c r="HIU36" s="128"/>
      <c r="HIV36" s="128"/>
      <c r="HIW36" s="128"/>
      <c r="HIX36" s="128"/>
      <c r="HIY36" s="128"/>
      <c r="HIZ36" s="128"/>
      <c r="HJA36" s="128"/>
      <c r="HJB36" s="128"/>
      <c r="HJC36" s="128"/>
      <c r="HJD36" s="128"/>
      <c r="HJE36" s="128"/>
      <c r="HJF36" s="128"/>
      <c r="HJG36" s="128"/>
      <c r="HJH36" s="128"/>
      <c r="HJI36" s="128"/>
      <c r="HJJ36" s="128"/>
      <c r="HJK36" s="128"/>
      <c r="HJL36" s="128"/>
      <c r="HJM36" s="128"/>
      <c r="HJN36" s="128"/>
      <c r="HJO36" s="128"/>
      <c r="HJP36" s="128"/>
      <c r="HJQ36" s="128"/>
      <c r="HJR36" s="128"/>
      <c r="HJS36" s="128"/>
      <c r="HJT36" s="128"/>
      <c r="HJU36" s="128"/>
      <c r="HJV36" s="128"/>
      <c r="HJW36" s="128"/>
      <c r="HJX36" s="128"/>
      <c r="HJY36" s="128"/>
      <c r="HJZ36" s="128"/>
      <c r="HKA36" s="128"/>
      <c r="HKB36" s="128"/>
      <c r="HKC36" s="128"/>
      <c r="HKD36" s="128"/>
      <c r="HKE36" s="128"/>
      <c r="HKF36" s="128"/>
      <c r="HKG36" s="128"/>
      <c r="HKH36" s="128"/>
      <c r="HKI36" s="128"/>
      <c r="HKJ36" s="128"/>
      <c r="HKK36" s="128"/>
      <c r="HKL36" s="128"/>
      <c r="HKM36" s="128"/>
      <c r="HKN36" s="128"/>
      <c r="HKO36" s="128"/>
      <c r="HKP36" s="128"/>
      <c r="HKQ36" s="128"/>
      <c r="HKR36" s="128"/>
      <c r="HKS36" s="128"/>
      <c r="HKT36" s="128"/>
      <c r="HKU36" s="128"/>
      <c r="HKV36" s="128"/>
      <c r="HKW36" s="128"/>
      <c r="HKX36" s="128"/>
      <c r="HKY36" s="128"/>
      <c r="HKZ36" s="128"/>
      <c r="HLA36" s="128"/>
      <c r="HLB36" s="128"/>
      <c r="HLC36" s="128"/>
      <c r="HLD36" s="128"/>
      <c r="HLE36" s="128"/>
      <c r="HLF36" s="128"/>
      <c r="HLG36" s="128"/>
      <c r="HLH36" s="128"/>
      <c r="HLI36" s="128"/>
      <c r="HLJ36" s="128"/>
      <c r="HLK36" s="128"/>
      <c r="HLL36" s="128"/>
      <c r="HLM36" s="128"/>
      <c r="HLN36" s="128"/>
      <c r="HLO36" s="128"/>
      <c r="HLP36" s="128"/>
      <c r="HLQ36" s="128"/>
      <c r="HLR36" s="128"/>
      <c r="HLS36" s="128"/>
      <c r="HLT36" s="128"/>
      <c r="HLU36" s="128"/>
      <c r="HLV36" s="128"/>
      <c r="HLW36" s="128"/>
      <c r="HLX36" s="128"/>
      <c r="HLY36" s="128"/>
      <c r="HLZ36" s="128"/>
      <c r="HMA36" s="128"/>
      <c r="HMB36" s="128"/>
      <c r="HMC36" s="128"/>
      <c r="HMD36" s="128"/>
      <c r="HME36" s="128"/>
      <c r="HMF36" s="128"/>
      <c r="HMG36" s="128"/>
      <c r="HMH36" s="128"/>
      <c r="HMI36" s="128"/>
      <c r="HMJ36" s="128"/>
      <c r="HMK36" s="128"/>
      <c r="HML36" s="128"/>
      <c r="HMM36" s="128"/>
      <c r="HMN36" s="128"/>
      <c r="HMO36" s="128"/>
      <c r="HMP36" s="128"/>
      <c r="HMQ36" s="128"/>
      <c r="HMR36" s="128"/>
      <c r="HMS36" s="128"/>
      <c r="HMT36" s="128"/>
      <c r="HMU36" s="128"/>
      <c r="HMV36" s="128"/>
      <c r="HMW36" s="128"/>
      <c r="HMX36" s="128"/>
      <c r="HMY36" s="128"/>
      <c r="HMZ36" s="128"/>
      <c r="HNA36" s="128"/>
      <c r="HNB36" s="128"/>
      <c r="HNC36" s="128"/>
      <c r="HND36" s="128"/>
      <c r="HNE36" s="128"/>
      <c r="HNF36" s="128"/>
      <c r="HNG36" s="128"/>
      <c r="HNH36" s="128"/>
      <c r="HNI36" s="128"/>
      <c r="HNJ36" s="128"/>
      <c r="HNK36" s="128"/>
      <c r="HNL36" s="128"/>
      <c r="HNM36" s="128"/>
      <c r="HNN36" s="128"/>
      <c r="HNO36" s="128"/>
      <c r="HNP36" s="128"/>
      <c r="HNQ36" s="128"/>
      <c r="HNR36" s="128"/>
      <c r="HNS36" s="128"/>
      <c r="HNT36" s="128"/>
      <c r="HNU36" s="128"/>
      <c r="HNV36" s="128"/>
      <c r="HNW36" s="128"/>
      <c r="HNX36" s="128"/>
      <c r="HNY36" s="128"/>
      <c r="HNZ36" s="128"/>
      <c r="HOA36" s="128"/>
      <c r="HOB36" s="128"/>
      <c r="HOC36" s="128"/>
      <c r="HOD36" s="128"/>
      <c r="HOE36" s="128"/>
      <c r="HOF36" s="128"/>
      <c r="HOG36" s="128"/>
      <c r="HOH36" s="128"/>
      <c r="HOI36" s="128"/>
      <c r="HOJ36" s="128"/>
      <c r="HOK36" s="128"/>
      <c r="HOL36" s="128"/>
      <c r="HOM36" s="128"/>
      <c r="HON36" s="128"/>
      <c r="HOO36" s="128"/>
      <c r="HOP36" s="128"/>
      <c r="HOQ36" s="128"/>
      <c r="HOR36" s="128"/>
      <c r="HOS36" s="128"/>
      <c r="HOT36" s="128"/>
      <c r="HOU36" s="128"/>
      <c r="HOV36" s="128"/>
      <c r="HOW36" s="128"/>
      <c r="HOX36" s="128"/>
      <c r="HOY36" s="128"/>
      <c r="HOZ36" s="128"/>
      <c r="HPA36" s="128"/>
      <c r="HPB36" s="128"/>
      <c r="HPC36" s="128"/>
      <c r="HPD36" s="128"/>
      <c r="HPE36" s="128"/>
      <c r="HPF36" s="128"/>
      <c r="HPG36" s="128"/>
      <c r="HPH36" s="128"/>
      <c r="HPI36" s="128"/>
      <c r="HPJ36" s="128"/>
      <c r="HPK36" s="128"/>
      <c r="HPL36" s="128"/>
      <c r="HPM36" s="128"/>
      <c r="HPN36" s="128"/>
      <c r="HPO36" s="128"/>
      <c r="HPP36" s="128"/>
      <c r="HPQ36" s="128"/>
      <c r="HPR36" s="128"/>
      <c r="HPS36" s="128"/>
      <c r="HPT36" s="128"/>
      <c r="HPU36" s="128"/>
      <c r="HPV36" s="128"/>
      <c r="HPW36" s="128"/>
      <c r="HPX36" s="128"/>
      <c r="HPY36" s="128"/>
      <c r="HPZ36" s="128"/>
      <c r="HQA36" s="128"/>
      <c r="HQB36" s="128"/>
      <c r="HQC36" s="128"/>
      <c r="HQD36" s="128"/>
      <c r="HQE36" s="128"/>
      <c r="HQF36" s="128"/>
      <c r="HQG36" s="128"/>
      <c r="HQH36" s="128"/>
      <c r="HQI36" s="128"/>
      <c r="HQJ36" s="128"/>
      <c r="HQK36" s="128"/>
      <c r="HQL36" s="128"/>
      <c r="HQM36" s="128"/>
      <c r="HQN36" s="128"/>
      <c r="HQO36" s="128"/>
      <c r="HQP36" s="128"/>
      <c r="HQQ36" s="128"/>
      <c r="HQR36" s="128"/>
      <c r="HQS36" s="128"/>
      <c r="HQT36" s="128"/>
      <c r="HQU36" s="128"/>
      <c r="HQV36" s="128"/>
      <c r="HQW36" s="128"/>
      <c r="HQX36" s="128"/>
      <c r="HQY36" s="128"/>
      <c r="HQZ36" s="128"/>
      <c r="HRA36" s="128"/>
      <c r="HRB36" s="128"/>
      <c r="HRC36" s="128"/>
      <c r="HRD36" s="128"/>
      <c r="HRE36" s="128"/>
      <c r="HRF36" s="128"/>
      <c r="HRG36" s="128"/>
      <c r="HRH36" s="128"/>
      <c r="HRI36" s="128"/>
      <c r="HRJ36" s="128"/>
      <c r="HRK36" s="128"/>
      <c r="HRL36" s="128"/>
      <c r="HRM36" s="128"/>
      <c r="HRN36" s="128"/>
      <c r="HRO36" s="128"/>
      <c r="HRP36" s="128"/>
      <c r="HRQ36" s="128"/>
      <c r="HRR36" s="128"/>
      <c r="HRS36" s="128"/>
      <c r="HRT36" s="128"/>
      <c r="HRU36" s="128"/>
      <c r="HRV36" s="128"/>
      <c r="HRW36" s="128"/>
      <c r="HRX36" s="128"/>
      <c r="HRY36" s="128"/>
      <c r="HRZ36" s="128"/>
      <c r="HSA36" s="128"/>
      <c r="HSB36" s="128"/>
      <c r="HSC36" s="128"/>
      <c r="HSD36" s="128"/>
      <c r="HSE36" s="128"/>
      <c r="HSF36" s="128"/>
      <c r="HSG36" s="128"/>
      <c r="HSH36" s="128"/>
      <c r="HSI36" s="128"/>
      <c r="HSJ36" s="128"/>
      <c r="HSK36" s="128"/>
      <c r="HSL36" s="128"/>
      <c r="HSM36" s="128"/>
      <c r="HSN36" s="128"/>
      <c r="HSO36" s="128"/>
      <c r="HSP36" s="128"/>
      <c r="HSQ36" s="128"/>
      <c r="HSR36" s="128"/>
      <c r="HSS36" s="128"/>
      <c r="HST36" s="128"/>
      <c r="HSU36" s="128"/>
      <c r="HSV36" s="128"/>
      <c r="HSW36" s="128"/>
      <c r="HSX36" s="128"/>
      <c r="HSY36" s="128"/>
      <c r="HSZ36" s="128"/>
      <c r="HTA36" s="128"/>
      <c r="HTB36" s="128"/>
      <c r="HTC36" s="128"/>
      <c r="HTD36" s="128"/>
      <c r="HTE36" s="128"/>
      <c r="HTF36" s="128"/>
      <c r="HTG36" s="128"/>
      <c r="HTH36" s="128"/>
      <c r="HTI36" s="128"/>
      <c r="HTJ36" s="128"/>
      <c r="HTK36" s="128"/>
      <c r="HTL36" s="128"/>
      <c r="HTM36" s="128"/>
      <c r="HTN36" s="128"/>
      <c r="HTO36" s="128"/>
      <c r="HTP36" s="128"/>
      <c r="HTQ36" s="128"/>
      <c r="HTR36" s="128"/>
      <c r="HTS36" s="128"/>
      <c r="HTT36" s="128"/>
      <c r="HTU36" s="128"/>
      <c r="HTV36" s="128"/>
      <c r="HTW36" s="128"/>
      <c r="HTX36" s="128"/>
      <c r="HTY36" s="128"/>
      <c r="HTZ36" s="128"/>
      <c r="HUA36" s="128"/>
      <c r="HUB36" s="128"/>
      <c r="HUC36" s="128"/>
      <c r="HUD36" s="128"/>
      <c r="HUE36" s="128"/>
      <c r="HUF36" s="128"/>
      <c r="HUG36" s="128"/>
      <c r="HUH36" s="128"/>
      <c r="HUI36" s="128"/>
      <c r="HUJ36" s="128"/>
      <c r="HUK36" s="128"/>
      <c r="HUL36" s="128"/>
      <c r="HUM36" s="128"/>
      <c r="HUN36" s="128"/>
      <c r="HUO36" s="128"/>
      <c r="HUP36" s="128"/>
      <c r="HUQ36" s="128"/>
      <c r="HUR36" s="128"/>
      <c r="HUS36" s="128"/>
      <c r="HUT36" s="128"/>
      <c r="HUU36" s="128"/>
      <c r="HUV36" s="128"/>
      <c r="HUW36" s="128"/>
      <c r="HUX36" s="128"/>
      <c r="HUY36" s="128"/>
      <c r="HUZ36" s="128"/>
      <c r="HVA36" s="128"/>
      <c r="HVB36" s="128"/>
      <c r="HVC36" s="128"/>
      <c r="HVD36" s="128"/>
      <c r="HVE36" s="128"/>
      <c r="HVF36" s="128"/>
      <c r="HVG36" s="128"/>
      <c r="HVH36" s="128"/>
      <c r="HVI36" s="128"/>
      <c r="HVJ36" s="128"/>
      <c r="HVK36" s="128"/>
      <c r="HVL36" s="128"/>
      <c r="HVM36" s="128"/>
      <c r="HVN36" s="128"/>
      <c r="HVO36" s="128"/>
      <c r="HVP36" s="128"/>
      <c r="HVQ36" s="128"/>
      <c r="HVR36" s="128"/>
      <c r="HVS36" s="128"/>
      <c r="HVT36" s="128"/>
      <c r="HVU36" s="128"/>
      <c r="HVV36" s="128"/>
      <c r="HVW36" s="128"/>
      <c r="HVX36" s="128"/>
      <c r="HVY36" s="128"/>
      <c r="HVZ36" s="128"/>
      <c r="HWA36" s="128"/>
      <c r="HWB36" s="128"/>
      <c r="HWC36" s="128"/>
      <c r="HWD36" s="128"/>
      <c r="HWE36" s="128"/>
      <c r="HWF36" s="128"/>
      <c r="HWG36" s="128"/>
      <c r="HWH36" s="128"/>
      <c r="HWI36" s="128"/>
      <c r="HWJ36" s="128"/>
      <c r="HWK36" s="128"/>
      <c r="HWL36" s="128"/>
      <c r="HWM36" s="128"/>
      <c r="HWN36" s="128"/>
      <c r="HWO36" s="128"/>
      <c r="HWP36" s="128"/>
      <c r="HWQ36" s="128"/>
      <c r="HWR36" s="128"/>
      <c r="HWS36" s="128"/>
      <c r="HWT36" s="128"/>
      <c r="HWU36" s="128"/>
      <c r="HWV36" s="128"/>
      <c r="HWW36" s="128"/>
      <c r="HWX36" s="128"/>
      <c r="HWY36" s="128"/>
      <c r="HWZ36" s="128"/>
      <c r="HXA36" s="128"/>
      <c r="HXB36" s="128"/>
      <c r="HXC36" s="128"/>
      <c r="HXD36" s="128"/>
      <c r="HXE36" s="128"/>
      <c r="HXF36" s="128"/>
      <c r="HXG36" s="128"/>
      <c r="HXH36" s="128"/>
      <c r="HXI36" s="128"/>
      <c r="HXJ36" s="128"/>
      <c r="HXK36" s="128"/>
      <c r="HXL36" s="128"/>
      <c r="HXM36" s="128"/>
      <c r="HXN36" s="128"/>
      <c r="HXO36" s="128"/>
      <c r="HXP36" s="128"/>
      <c r="HXQ36" s="128"/>
      <c r="HXR36" s="128"/>
      <c r="HXS36" s="128"/>
      <c r="HXT36" s="128"/>
      <c r="HXU36" s="128"/>
      <c r="HXV36" s="128"/>
      <c r="HXW36" s="128"/>
      <c r="HXX36" s="128"/>
      <c r="HXY36" s="128"/>
      <c r="HXZ36" s="128"/>
      <c r="HYA36" s="128"/>
      <c r="HYB36" s="128"/>
      <c r="HYC36" s="128"/>
      <c r="HYD36" s="128"/>
      <c r="HYE36" s="128"/>
      <c r="HYF36" s="128"/>
      <c r="HYG36" s="128"/>
      <c r="HYH36" s="128"/>
      <c r="HYI36" s="128"/>
      <c r="HYJ36" s="128"/>
      <c r="HYK36" s="128"/>
      <c r="HYL36" s="128"/>
      <c r="HYM36" s="128"/>
      <c r="HYN36" s="128"/>
      <c r="HYO36" s="128"/>
      <c r="HYP36" s="128"/>
      <c r="HYQ36" s="128"/>
      <c r="HYR36" s="128"/>
      <c r="HYS36" s="128"/>
      <c r="HYT36" s="128"/>
      <c r="HYU36" s="128"/>
      <c r="HYV36" s="128"/>
      <c r="HYW36" s="128"/>
      <c r="HYX36" s="128"/>
      <c r="HYY36" s="128"/>
      <c r="HYZ36" s="128"/>
      <c r="HZA36" s="128"/>
      <c r="HZB36" s="128"/>
      <c r="HZC36" s="128"/>
      <c r="HZD36" s="128"/>
      <c r="HZE36" s="128"/>
      <c r="HZF36" s="128"/>
      <c r="HZG36" s="128"/>
      <c r="HZH36" s="128"/>
      <c r="HZI36" s="128"/>
      <c r="HZJ36" s="128"/>
      <c r="HZK36" s="128"/>
      <c r="HZL36" s="128"/>
      <c r="HZM36" s="128"/>
      <c r="HZN36" s="128"/>
      <c r="HZO36" s="128"/>
      <c r="HZP36" s="128"/>
      <c r="HZQ36" s="128"/>
      <c r="HZR36" s="128"/>
      <c r="HZS36" s="128"/>
      <c r="HZT36" s="128"/>
      <c r="HZU36" s="128"/>
      <c r="HZV36" s="128"/>
      <c r="HZW36" s="128"/>
      <c r="HZX36" s="128"/>
      <c r="HZY36" s="128"/>
      <c r="HZZ36" s="128"/>
      <c r="IAA36" s="128"/>
      <c r="IAB36" s="128"/>
      <c r="IAC36" s="128"/>
      <c r="IAD36" s="128"/>
      <c r="IAE36" s="128"/>
      <c r="IAF36" s="128"/>
      <c r="IAG36" s="128"/>
      <c r="IAH36" s="128"/>
      <c r="IAI36" s="128"/>
      <c r="IAJ36" s="128"/>
      <c r="IAK36" s="128"/>
      <c r="IAL36" s="128"/>
      <c r="IAM36" s="128"/>
      <c r="IAN36" s="128"/>
      <c r="IAO36" s="128"/>
      <c r="IAP36" s="128"/>
      <c r="IAQ36" s="128"/>
      <c r="IAR36" s="128"/>
      <c r="IAS36" s="128"/>
      <c r="IAT36" s="128"/>
      <c r="IAU36" s="128"/>
      <c r="IAV36" s="128"/>
      <c r="IAW36" s="128"/>
      <c r="IAX36" s="128"/>
      <c r="IAY36" s="128"/>
      <c r="IAZ36" s="128"/>
      <c r="IBA36" s="128"/>
      <c r="IBB36" s="128"/>
      <c r="IBC36" s="128"/>
      <c r="IBD36" s="128"/>
      <c r="IBE36" s="128"/>
      <c r="IBF36" s="128"/>
      <c r="IBG36" s="128"/>
      <c r="IBH36" s="128"/>
      <c r="IBI36" s="128"/>
      <c r="IBJ36" s="128"/>
      <c r="IBK36" s="128"/>
      <c r="IBL36" s="128"/>
      <c r="IBM36" s="128"/>
      <c r="IBN36" s="128"/>
      <c r="IBO36" s="128"/>
      <c r="IBP36" s="128"/>
      <c r="IBQ36" s="128"/>
      <c r="IBR36" s="128"/>
      <c r="IBS36" s="128"/>
      <c r="IBT36" s="128"/>
      <c r="IBU36" s="128"/>
      <c r="IBV36" s="128"/>
      <c r="IBW36" s="128"/>
      <c r="IBX36" s="128"/>
      <c r="IBY36" s="128"/>
      <c r="IBZ36" s="128"/>
      <c r="ICA36" s="128"/>
      <c r="ICB36" s="128"/>
      <c r="ICC36" s="128"/>
      <c r="ICD36" s="128"/>
      <c r="ICE36" s="128"/>
      <c r="ICF36" s="128"/>
      <c r="ICG36" s="128"/>
      <c r="ICH36" s="128"/>
      <c r="ICI36" s="128"/>
      <c r="ICJ36" s="128"/>
      <c r="ICK36" s="128"/>
      <c r="ICL36" s="128"/>
      <c r="ICM36" s="128"/>
      <c r="ICN36" s="128"/>
      <c r="ICO36" s="128"/>
      <c r="ICP36" s="128"/>
      <c r="ICQ36" s="128"/>
      <c r="ICR36" s="128"/>
      <c r="ICS36" s="128"/>
      <c r="ICT36" s="128"/>
      <c r="ICU36" s="128"/>
      <c r="ICV36" s="128"/>
      <c r="ICW36" s="128"/>
      <c r="ICX36" s="128"/>
      <c r="ICY36" s="128"/>
      <c r="ICZ36" s="128"/>
      <c r="IDA36" s="128"/>
      <c r="IDB36" s="128"/>
      <c r="IDC36" s="128"/>
      <c r="IDD36" s="128"/>
      <c r="IDE36" s="128"/>
      <c r="IDF36" s="128"/>
      <c r="IDG36" s="128"/>
      <c r="IDH36" s="128"/>
      <c r="IDI36" s="128"/>
      <c r="IDJ36" s="128"/>
      <c r="IDK36" s="128"/>
      <c r="IDL36" s="128"/>
      <c r="IDM36" s="128"/>
      <c r="IDN36" s="128"/>
      <c r="IDO36" s="128"/>
      <c r="IDP36" s="128"/>
      <c r="IDQ36" s="128"/>
      <c r="IDR36" s="128"/>
      <c r="IDS36" s="128"/>
      <c r="IDT36" s="128"/>
      <c r="IDU36" s="128"/>
      <c r="IDV36" s="128"/>
      <c r="IDW36" s="128"/>
      <c r="IDX36" s="128"/>
      <c r="IDY36" s="128"/>
      <c r="IDZ36" s="128"/>
      <c r="IEA36" s="128"/>
      <c r="IEB36" s="128"/>
      <c r="IEC36" s="128"/>
      <c r="IED36" s="128"/>
      <c r="IEE36" s="128"/>
      <c r="IEF36" s="128"/>
      <c r="IEG36" s="128"/>
      <c r="IEH36" s="128"/>
      <c r="IEI36" s="128"/>
      <c r="IEJ36" s="128"/>
      <c r="IEK36" s="128"/>
      <c r="IEL36" s="128"/>
      <c r="IEM36" s="128"/>
      <c r="IEN36" s="128"/>
      <c r="IEO36" s="128"/>
      <c r="IEP36" s="128"/>
      <c r="IEQ36" s="128"/>
      <c r="IER36" s="128"/>
      <c r="IES36" s="128"/>
      <c r="IET36" s="128"/>
      <c r="IEU36" s="128"/>
      <c r="IEV36" s="128"/>
      <c r="IEW36" s="128"/>
      <c r="IEX36" s="128"/>
      <c r="IEY36" s="128"/>
      <c r="IEZ36" s="128"/>
      <c r="IFA36" s="128"/>
      <c r="IFB36" s="128"/>
      <c r="IFC36" s="128"/>
      <c r="IFD36" s="128"/>
      <c r="IFE36" s="128"/>
      <c r="IFF36" s="128"/>
      <c r="IFG36" s="128"/>
      <c r="IFH36" s="128"/>
      <c r="IFI36" s="128"/>
      <c r="IFJ36" s="128"/>
      <c r="IFK36" s="128"/>
      <c r="IFL36" s="128"/>
      <c r="IFM36" s="128"/>
      <c r="IFN36" s="128"/>
      <c r="IFO36" s="128"/>
      <c r="IFP36" s="128"/>
      <c r="IFQ36" s="128"/>
      <c r="IFR36" s="128"/>
      <c r="IFS36" s="128"/>
      <c r="IFT36" s="128"/>
      <c r="IFU36" s="128"/>
      <c r="IFV36" s="128"/>
      <c r="IFW36" s="128"/>
      <c r="IFX36" s="128"/>
      <c r="IFY36" s="128"/>
      <c r="IFZ36" s="128"/>
      <c r="IGA36" s="128"/>
      <c r="IGB36" s="128"/>
      <c r="IGC36" s="128"/>
      <c r="IGD36" s="128"/>
      <c r="IGE36" s="128"/>
      <c r="IGF36" s="128"/>
      <c r="IGG36" s="128"/>
      <c r="IGH36" s="128"/>
      <c r="IGI36" s="128"/>
      <c r="IGJ36" s="128"/>
      <c r="IGK36" s="128"/>
      <c r="IGL36" s="128"/>
      <c r="IGM36" s="128"/>
      <c r="IGN36" s="128"/>
      <c r="IGO36" s="128"/>
      <c r="IGP36" s="128"/>
      <c r="IGQ36" s="128"/>
      <c r="IGR36" s="128"/>
      <c r="IGS36" s="128"/>
      <c r="IGT36" s="128"/>
      <c r="IGU36" s="128"/>
      <c r="IGV36" s="128"/>
      <c r="IGW36" s="128"/>
      <c r="IGX36" s="128"/>
      <c r="IGY36" s="128"/>
      <c r="IGZ36" s="128"/>
      <c r="IHA36" s="128"/>
      <c r="IHB36" s="128"/>
      <c r="IHC36" s="128"/>
      <c r="IHD36" s="128"/>
      <c r="IHE36" s="128"/>
      <c r="IHF36" s="128"/>
      <c r="IHG36" s="128"/>
      <c r="IHH36" s="128"/>
      <c r="IHI36" s="128"/>
      <c r="IHJ36" s="128"/>
      <c r="IHK36" s="128"/>
      <c r="IHL36" s="128"/>
      <c r="IHM36" s="128"/>
      <c r="IHN36" s="128"/>
      <c r="IHO36" s="128"/>
      <c r="IHP36" s="128"/>
      <c r="IHQ36" s="128"/>
      <c r="IHR36" s="128"/>
      <c r="IHS36" s="128"/>
      <c r="IHT36" s="128"/>
      <c r="IHU36" s="128"/>
      <c r="IHV36" s="128"/>
      <c r="IHW36" s="128"/>
      <c r="IHX36" s="128"/>
      <c r="IHY36" s="128"/>
      <c r="IHZ36" s="128"/>
      <c r="IIA36" s="128"/>
      <c r="IIB36" s="128"/>
      <c r="IIC36" s="128"/>
      <c r="IID36" s="128"/>
      <c r="IIE36" s="128"/>
      <c r="IIF36" s="128"/>
      <c r="IIG36" s="128"/>
      <c r="IIH36" s="128"/>
      <c r="III36" s="128"/>
      <c r="IIJ36" s="128"/>
      <c r="IIK36" s="128"/>
      <c r="IIL36" s="128"/>
      <c r="IIM36" s="128"/>
      <c r="IIN36" s="128"/>
      <c r="IIO36" s="128"/>
      <c r="IIP36" s="128"/>
      <c r="IIQ36" s="128"/>
      <c r="IIR36" s="128"/>
      <c r="IIS36" s="128"/>
      <c r="IIT36" s="128"/>
      <c r="IIU36" s="128"/>
      <c r="IIV36" s="128"/>
      <c r="IIW36" s="128"/>
      <c r="IIX36" s="128"/>
      <c r="IIY36" s="128"/>
      <c r="IIZ36" s="128"/>
      <c r="IJA36" s="128"/>
      <c r="IJB36" s="128"/>
      <c r="IJC36" s="128"/>
      <c r="IJD36" s="128"/>
      <c r="IJE36" s="128"/>
      <c r="IJF36" s="128"/>
      <c r="IJG36" s="128"/>
      <c r="IJH36" s="128"/>
      <c r="IJI36" s="128"/>
      <c r="IJJ36" s="128"/>
      <c r="IJK36" s="128"/>
      <c r="IJL36" s="128"/>
      <c r="IJM36" s="128"/>
      <c r="IJN36" s="128"/>
      <c r="IJO36" s="128"/>
      <c r="IJP36" s="128"/>
      <c r="IJQ36" s="128"/>
      <c r="IJR36" s="128"/>
      <c r="IJS36" s="128"/>
      <c r="IJT36" s="128"/>
      <c r="IJU36" s="128"/>
      <c r="IJV36" s="128"/>
      <c r="IJW36" s="128"/>
      <c r="IJX36" s="128"/>
      <c r="IJY36" s="128"/>
      <c r="IJZ36" s="128"/>
      <c r="IKA36" s="128"/>
      <c r="IKB36" s="128"/>
      <c r="IKC36" s="128"/>
      <c r="IKD36" s="128"/>
      <c r="IKE36" s="128"/>
      <c r="IKF36" s="128"/>
      <c r="IKG36" s="128"/>
      <c r="IKH36" s="128"/>
      <c r="IKI36" s="128"/>
      <c r="IKJ36" s="128"/>
      <c r="IKK36" s="128"/>
      <c r="IKL36" s="128"/>
      <c r="IKM36" s="128"/>
      <c r="IKN36" s="128"/>
      <c r="IKO36" s="128"/>
      <c r="IKP36" s="128"/>
      <c r="IKQ36" s="128"/>
      <c r="IKR36" s="128"/>
      <c r="IKS36" s="128"/>
      <c r="IKT36" s="128"/>
      <c r="IKU36" s="128"/>
      <c r="IKV36" s="128"/>
      <c r="IKW36" s="128"/>
      <c r="IKX36" s="128"/>
      <c r="IKY36" s="128"/>
      <c r="IKZ36" s="128"/>
      <c r="ILA36" s="128"/>
      <c r="ILB36" s="128"/>
      <c r="ILC36" s="128"/>
      <c r="ILD36" s="128"/>
      <c r="ILE36" s="128"/>
      <c r="ILF36" s="128"/>
      <c r="ILG36" s="128"/>
      <c r="ILH36" s="128"/>
      <c r="ILI36" s="128"/>
      <c r="ILJ36" s="128"/>
      <c r="ILK36" s="128"/>
      <c r="ILL36" s="128"/>
      <c r="ILM36" s="128"/>
      <c r="ILN36" s="128"/>
      <c r="ILO36" s="128"/>
      <c r="ILP36" s="128"/>
      <c r="ILQ36" s="128"/>
      <c r="ILR36" s="128"/>
      <c r="ILS36" s="128"/>
      <c r="ILT36" s="128"/>
      <c r="ILU36" s="128"/>
      <c r="ILV36" s="128"/>
      <c r="ILW36" s="128"/>
      <c r="ILX36" s="128"/>
      <c r="ILY36" s="128"/>
      <c r="ILZ36" s="128"/>
      <c r="IMA36" s="128"/>
      <c r="IMB36" s="128"/>
      <c r="IMC36" s="128"/>
      <c r="IMD36" s="128"/>
      <c r="IME36" s="128"/>
      <c r="IMF36" s="128"/>
      <c r="IMG36" s="128"/>
      <c r="IMH36" s="128"/>
      <c r="IMI36" s="128"/>
      <c r="IMJ36" s="128"/>
      <c r="IMK36" s="128"/>
      <c r="IML36" s="128"/>
      <c r="IMM36" s="128"/>
      <c r="IMN36" s="128"/>
      <c r="IMO36" s="128"/>
      <c r="IMP36" s="128"/>
      <c r="IMQ36" s="128"/>
      <c r="IMR36" s="128"/>
      <c r="IMS36" s="128"/>
      <c r="IMT36" s="128"/>
      <c r="IMU36" s="128"/>
      <c r="IMV36" s="128"/>
      <c r="IMW36" s="128"/>
      <c r="IMX36" s="128"/>
      <c r="IMY36" s="128"/>
      <c r="IMZ36" s="128"/>
      <c r="INA36" s="128"/>
      <c r="INB36" s="128"/>
      <c r="INC36" s="128"/>
      <c r="IND36" s="128"/>
      <c r="INE36" s="128"/>
      <c r="INF36" s="128"/>
      <c r="ING36" s="128"/>
      <c r="INH36" s="128"/>
      <c r="INI36" s="128"/>
      <c r="INJ36" s="128"/>
      <c r="INK36" s="128"/>
      <c r="INL36" s="128"/>
      <c r="INM36" s="128"/>
      <c r="INN36" s="128"/>
      <c r="INO36" s="128"/>
      <c r="INP36" s="128"/>
      <c r="INQ36" s="128"/>
      <c r="INR36" s="128"/>
      <c r="INS36" s="128"/>
      <c r="INT36" s="128"/>
      <c r="INU36" s="128"/>
      <c r="INV36" s="128"/>
      <c r="INW36" s="128"/>
      <c r="INX36" s="128"/>
      <c r="INY36" s="128"/>
      <c r="INZ36" s="128"/>
      <c r="IOA36" s="128"/>
      <c r="IOB36" s="128"/>
      <c r="IOC36" s="128"/>
      <c r="IOD36" s="128"/>
      <c r="IOE36" s="128"/>
      <c r="IOF36" s="128"/>
      <c r="IOG36" s="128"/>
      <c r="IOH36" s="128"/>
      <c r="IOI36" s="128"/>
      <c r="IOJ36" s="128"/>
      <c r="IOK36" s="128"/>
      <c r="IOL36" s="128"/>
      <c r="IOM36" s="128"/>
      <c r="ION36" s="128"/>
      <c r="IOO36" s="128"/>
      <c r="IOP36" s="128"/>
      <c r="IOQ36" s="128"/>
      <c r="IOR36" s="128"/>
      <c r="IOS36" s="128"/>
      <c r="IOT36" s="128"/>
      <c r="IOU36" s="128"/>
      <c r="IOV36" s="128"/>
      <c r="IOW36" s="128"/>
      <c r="IOX36" s="128"/>
      <c r="IOY36" s="128"/>
      <c r="IOZ36" s="128"/>
      <c r="IPA36" s="128"/>
      <c r="IPB36" s="128"/>
      <c r="IPC36" s="128"/>
      <c r="IPD36" s="128"/>
      <c r="IPE36" s="128"/>
      <c r="IPF36" s="128"/>
      <c r="IPG36" s="128"/>
      <c r="IPH36" s="128"/>
      <c r="IPI36" s="128"/>
      <c r="IPJ36" s="128"/>
      <c r="IPK36" s="128"/>
      <c r="IPL36" s="128"/>
      <c r="IPM36" s="128"/>
      <c r="IPN36" s="128"/>
      <c r="IPO36" s="128"/>
      <c r="IPP36" s="128"/>
      <c r="IPQ36" s="128"/>
      <c r="IPR36" s="128"/>
      <c r="IPS36" s="128"/>
      <c r="IPT36" s="128"/>
      <c r="IPU36" s="128"/>
      <c r="IPV36" s="128"/>
      <c r="IPW36" s="128"/>
      <c r="IPX36" s="128"/>
      <c r="IPY36" s="128"/>
      <c r="IPZ36" s="128"/>
      <c r="IQA36" s="128"/>
      <c r="IQB36" s="128"/>
      <c r="IQC36" s="128"/>
      <c r="IQD36" s="128"/>
      <c r="IQE36" s="128"/>
      <c r="IQF36" s="128"/>
      <c r="IQG36" s="128"/>
      <c r="IQH36" s="128"/>
      <c r="IQI36" s="128"/>
      <c r="IQJ36" s="128"/>
      <c r="IQK36" s="128"/>
      <c r="IQL36" s="128"/>
      <c r="IQM36" s="128"/>
      <c r="IQN36" s="128"/>
      <c r="IQO36" s="128"/>
      <c r="IQP36" s="128"/>
      <c r="IQQ36" s="128"/>
      <c r="IQR36" s="128"/>
      <c r="IQS36" s="128"/>
      <c r="IQT36" s="128"/>
      <c r="IQU36" s="128"/>
      <c r="IQV36" s="128"/>
      <c r="IQW36" s="128"/>
      <c r="IQX36" s="128"/>
      <c r="IQY36" s="128"/>
      <c r="IQZ36" s="128"/>
      <c r="IRA36" s="128"/>
      <c r="IRB36" s="128"/>
      <c r="IRC36" s="128"/>
      <c r="IRD36" s="128"/>
      <c r="IRE36" s="128"/>
      <c r="IRF36" s="128"/>
      <c r="IRG36" s="128"/>
      <c r="IRH36" s="128"/>
      <c r="IRI36" s="128"/>
      <c r="IRJ36" s="128"/>
      <c r="IRK36" s="128"/>
      <c r="IRL36" s="128"/>
      <c r="IRM36" s="128"/>
      <c r="IRN36" s="128"/>
      <c r="IRO36" s="128"/>
      <c r="IRP36" s="128"/>
      <c r="IRQ36" s="128"/>
      <c r="IRR36" s="128"/>
      <c r="IRS36" s="128"/>
      <c r="IRT36" s="128"/>
      <c r="IRU36" s="128"/>
      <c r="IRV36" s="128"/>
      <c r="IRW36" s="128"/>
      <c r="IRX36" s="128"/>
      <c r="IRY36" s="128"/>
      <c r="IRZ36" s="128"/>
      <c r="ISA36" s="128"/>
      <c r="ISB36" s="128"/>
      <c r="ISC36" s="128"/>
      <c r="ISD36" s="128"/>
      <c r="ISE36" s="128"/>
      <c r="ISF36" s="128"/>
      <c r="ISG36" s="128"/>
      <c r="ISH36" s="128"/>
      <c r="ISI36" s="128"/>
      <c r="ISJ36" s="128"/>
      <c r="ISK36" s="128"/>
      <c r="ISL36" s="128"/>
      <c r="ISM36" s="128"/>
      <c r="ISN36" s="128"/>
      <c r="ISO36" s="128"/>
      <c r="ISP36" s="128"/>
      <c r="ISQ36" s="128"/>
      <c r="ISR36" s="128"/>
      <c r="ISS36" s="128"/>
      <c r="IST36" s="128"/>
      <c r="ISU36" s="128"/>
      <c r="ISV36" s="128"/>
      <c r="ISW36" s="128"/>
      <c r="ISX36" s="128"/>
      <c r="ISY36" s="128"/>
      <c r="ISZ36" s="128"/>
      <c r="ITA36" s="128"/>
      <c r="ITB36" s="128"/>
      <c r="ITC36" s="128"/>
      <c r="ITD36" s="128"/>
      <c r="ITE36" s="128"/>
      <c r="ITF36" s="128"/>
      <c r="ITG36" s="128"/>
      <c r="ITH36" s="128"/>
      <c r="ITI36" s="128"/>
      <c r="ITJ36" s="128"/>
      <c r="ITK36" s="128"/>
      <c r="ITL36" s="128"/>
      <c r="ITM36" s="128"/>
      <c r="ITN36" s="128"/>
      <c r="ITO36" s="128"/>
      <c r="ITP36" s="128"/>
      <c r="ITQ36" s="128"/>
      <c r="ITR36" s="128"/>
      <c r="ITS36" s="128"/>
      <c r="ITT36" s="128"/>
      <c r="ITU36" s="128"/>
      <c r="ITV36" s="128"/>
      <c r="ITW36" s="128"/>
      <c r="ITX36" s="128"/>
      <c r="ITY36" s="128"/>
      <c r="ITZ36" s="128"/>
      <c r="IUA36" s="128"/>
      <c r="IUB36" s="128"/>
      <c r="IUC36" s="128"/>
      <c r="IUD36" s="128"/>
      <c r="IUE36" s="128"/>
      <c r="IUF36" s="128"/>
      <c r="IUG36" s="128"/>
      <c r="IUH36" s="128"/>
      <c r="IUI36" s="128"/>
      <c r="IUJ36" s="128"/>
      <c r="IUK36" s="128"/>
      <c r="IUL36" s="128"/>
      <c r="IUM36" s="128"/>
      <c r="IUN36" s="128"/>
      <c r="IUO36" s="128"/>
      <c r="IUP36" s="128"/>
      <c r="IUQ36" s="128"/>
      <c r="IUR36" s="128"/>
      <c r="IUS36" s="128"/>
      <c r="IUT36" s="128"/>
      <c r="IUU36" s="128"/>
      <c r="IUV36" s="128"/>
      <c r="IUW36" s="128"/>
      <c r="IUX36" s="128"/>
      <c r="IUY36" s="128"/>
      <c r="IUZ36" s="128"/>
      <c r="IVA36" s="128"/>
      <c r="IVB36" s="128"/>
      <c r="IVC36" s="128"/>
      <c r="IVD36" s="128"/>
      <c r="IVE36" s="128"/>
      <c r="IVF36" s="128"/>
      <c r="IVG36" s="128"/>
      <c r="IVH36" s="128"/>
      <c r="IVI36" s="128"/>
      <c r="IVJ36" s="128"/>
      <c r="IVK36" s="128"/>
      <c r="IVL36" s="128"/>
      <c r="IVM36" s="128"/>
      <c r="IVN36" s="128"/>
      <c r="IVO36" s="128"/>
      <c r="IVP36" s="128"/>
      <c r="IVQ36" s="128"/>
      <c r="IVR36" s="128"/>
      <c r="IVS36" s="128"/>
      <c r="IVT36" s="128"/>
      <c r="IVU36" s="128"/>
      <c r="IVV36" s="128"/>
      <c r="IVW36" s="128"/>
      <c r="IVX36" s="128"/>
      <c r="IVY36" s="128"/>
      <c r="IVZ36" s="128"/>
      <c r="IWA36" s="128"/>
      <c r="IWB36" s="128"/>
      <c r="IWC36" s="128"/>
      <c r="IWD36" s="128"/>
      <c r="IWE36" s="128"/>
      <c r="IWF36" s="128"/>
      <c r="IWG36" s="128"/>
      <c r="IWH36" s="128"/>
      <c r="IWI36" s="128"/>
      <c r="IWJ36" s="128"/>
      <c r="IWK36" s="128"/>
      <c r="IWL36" s="128"/>
      <c r="IWM36" s="128"/>
      <c r="IWN36" s="128"/>
      <c r="IWO36" s="128"/>
      <c r="IWP36" s="128"/>
      <c r="IWQ36" s="128"/>
      <c r="IWR36" s="128"/>
      <c r="IWS36" s="128"/>
      <c r="IWT36" s="128"/>
      <c r="IWU36" s="128"/>
      <c r="IWV36" s="128"/>
      <c r="IWW36" s="128"/>
      <c r="IWX36" s="128"/>
      <c r="IWY36" s="128"/>
      <c r="IWZ36" s="128"/>
      <c r="IXA36" s="128"/>
      <c r="IXB36" s="128"/>
      <c r="IXC36" s="128"/>
      <c r="IXD36" s="128"/>
      <c r="IXE36" s="128"/>
      <c r="IXF36" s="128"/>
      <c r="IXG36" s="128"/>
      <c r="IXH36" s="128"/>
      <c r="IXI36" s="128"/>
      <c r="IXJ36" s="128"/>
      <c r="IXK36" s="128"/>
      <c r="IXL36" s="128"/>
      <c r="IXM36" s="128"/>
      <c r="IXN36" s="128"/>
      <c r="IXO36" s="128"/>
      <c r="IXP36" s="128"/>
      <c r="IXQ36" s="128"/>
      <c r="IXR36" s="128"/>
      <c r="IXS36" s="128"/>
      <c r="IXT36" s="128"/>
      <c r="IXU36" s="128"/>
      <c r="IXV36" s="128"/>
      <c r="IXW36" s="128"/>
      <c r="IXX36" s="128"/>
      <c r="IXY36" s="128"/>
      <c r="IXZ36" s="128"/>
      <c r="IYA36" s="128"/>
      <c r="IYB36" s="128"/>
      <c r="IYC36" s="128"/>
      <c r="IYD36" s="128"/>
      <c r="IYE36" s="128"/>
      <c r="IYF36" s="128"/>
      <c r="IYG36" s="128"/>
      <c r="IYH36" s="128"/>
      <c r="IYI36" s="128"/>
      <c r="IYJ36" s="128"/>
      <c r="IYK36" s="128"/>
      <c r="IYL36" s="128"/>
      <c r="IYM36" s="128"/>
      <c r="IYN36" s="128"/>
      <c r="IYO36" s="128"/>
      <c r="IYP36" s="128"/>
      <c r="IYQ36" s="128"/>
      <c r="IYR36" s="128"/>
      <c r="IYS36" s="128"/>
      <c r="IYT36" s="128"/>
      <c r="IYU36" s="128"/>
      <c r="IYV36" s="128"/>
      <c r="IYW36" s="128"/>
      <c r="IYX36" s="128"/>
      <c r="IYY36" s="128"/>
      <c r="IYZ36" s="128"/>
      <c r="IZA36" s="128"/>
      <c r="IZB36" s="128"/>
      <c r="IZC36" s="128"/>
      <c r="IZD36" s="128"/>
      <c r="IZE36" s="128"/>
      <c r="IZF36" s="128"/>
      <c r="IZG36" s="128"/>
      <c r="IZH36" s="128"/>
      <c r="IZI36" s="128"/>
      <c r="IZJ36" s="128"/>
      <c r="IZK36" s="128"/>
      <c r="IZL36" s="128"/>
      <c r="IZM36" s="128"/>
      <c r="IZN36" s="128"/>
      <c r="IZO36" s="128"/>
      <c r="IZP36" s="128"/>
      <c r="IZQ36" s="128"/>
      <c r="IZR36" s="128"/>
      <c r="IZS36" s="128"/>
      <c r="IZT36" s="128"/>
      <c r="IZU36" s="128"/>
      <c r="IZV36" s="128"/>
      <c r="IZW36" s="128"/>
      <c r="IZX36" s="128"/>
      <c r="IZY36" s="128"/>
      <c r="IZZ36" s="128"/>
      <c r="JAA36" s="128"/>
      <c r="JAB36" s="128"/>
      <c r="JAC36" s="128"/>
      <c r="JAD36" s="128"/>
      <c r="JAE36" s="128"/>
      <c r="JAF36" s="128"/>
      <c r="JAG36" s="128"/>
      <c r="JAH36" s="128"/>
      <c r="JAI36" s="128"/>
      <c r="JAJ36" s="128"/>
      <c r="JAK36" s="128"/>
      <c r="JAL36" s="128"/>
      <c r="JAM36" s="128"/>
      <c r="JAN36" s="128"/>
      <c r="JAO36" s="128"/>
      <c r="JAP36" s="128"/>
      <c r="JAQ36" s="128"/>
      <c r="JAR36" s="128"/>
      <c r="JAS36" s="128"/>
      <c r="JAT36" s="128"/>
      <c r="JAU36" s="128"/>
      <c r="JAV36" s="128"/>
      <c r="JAW36" s="128"/>
      <c r="JAX36" s="128"/>
      <c r="JAY36" s="128"/>
      <c r="JAZ36" s="128"/>
      <c r="JBA36" s="128"/>
      <c r="JBB36" s="128"/>
      <c r="JBC36" s="128"/>
      <c r="JBD36" s="128"/>
      <c r="JBE36" s="128"/>
      <c r="JBF36" s="128"/>
      <c r="JBG36" s="128"/>
      <c r="JBH36" s="128"/>
      <c r="JBI36" s="128"/>
      <c r="JBJ36" s="128"/>
      <c r="JBK36" s="128"/>
      <c r="JBL36" s="128"/>
      <c r="JBM36" s="128"/>
      <c r="JBN36" s="128"/>
      <c r="JBO36" s="128"/>
      <c r="JBP36" s="128"/>
      <c r="JBQ36" s="128"/>
      <c r="JBR36" s="128"/>
      <c r="JBS36" s="128"/>
      <c r="JBT36" s="128"/>
      <c r="JBU36" s="128"/>
      <c r="JBV36" s="128"/>
      <c r="JBW36" s="128"/>
      <c r="JBX36" s="128"/>
      <c r="JBY36" s="128"/>
      <c r="JBZ36" s="128"/>
      <c r="JCA36" s="128"/>
      <c r="JCB36" s="128"/>
      <c r="JCC36" s="128"/>
      <c r="JCD36" s="128"/>
      <c r="JCE36" s="128"/>
      <c r="JCF36" s="128"/>
      <c r="JCG36" s="128"/>
      <c r="JCH36" s="128"/>
      <c r="JCI36" s="128"/>
      <c r="JCJ36" s="128"/>
      <c r="JCK36" s="128"/>
      <c r="JCL36" s="128"/>
      <c r="JCM36" s="128"/>
      <c r="JCN36" s="128"/>
      <c r="JCO36" s="128"/>
      <c r="JCP36" s="128"/>
      <c r="JCQ36" s="128"/>
      <c r="JCR36" s="128"/>
      <c r="JCS36" s="128"/>
      <c r="JCT36" s="128"/>
      <c r="JCU36" s="128"/>
      <c r="JCV36" s="128"/>
      <c r="JCW36" s="128"/>
      <c r="JCX36" s="128"/>
      <c r="JCY36" s="128"/>
      <c r="JCZ36" s="128"/>
      <c r="JDA36" s="128"/>
      <c r="JDB36" s="128"/>
      <c r="JDC36" s="128"/>
      <c r="JDD36" s="128"/>
      <c r="JDE36" s="128"/>
      <c r="JDF36" s="128"/>
      <c r="JDG36" s="128"/>
      <c r="JDH36" s="128"/>
      <c r="JDI36" s="128"/>
      <c r="JDJ36" s="128"/>
      <c r="JDK36" s="128"/>
      <c r="JDL36" s="128"/>
      <c r="JDM36" s="128"/>
      <c r="JDN36" s="128"/>
      <c r="JDO36" s="128"/>
      <c r="JDP36" s="128"/>
      <c r="JDQ36" s="128"/>
      <c r="JDR36" s="128"/>
      <c r="JDS36" s="128"/>
      <c r="JDT36" s="128"/>
      <c r="JDU36" s="128"/>
      <c r="JDV36" s="128"/>
      <c r="JDW36" s="128"/>
      <c r="JDX36" s="128"/>
      <c r="JDY36" s="128"/>
      <c r="JDZ36" s="128"/>
      <c r="JEA36" s="128"/>
      <c r="JEB36" s="128"/>
      <c r="JEC36" s="128"/>
      <c r="JED36" s="128"/>
      <c r="JEE36" s="128"/>
      <c r="JEF36" s="128"/>
      <c r="JEG36" s="128"/>
      <c r="JEH36" s="128"/>
      <c r="JEI36" s="128"/>
      <c r="JEJ36" s="128"/>
      <c r="JEK36" s="128"/>
      <c r="JEL36" s="128"/>
      <c r="JEM36" s="128"/>
      <c r="JEN36" s="128"/>
      <c r="JEO36" s="128"/>
      <c r="JEP36" s="128"/>
      <c r="JEQ36" s="128"/>
      <c r="JER36" s="128"/>
      <c r="JES36" s="128"/>
      <c r="JET36" s="128"/>
      <c r="JEU36" s="128"/>
      <c r="JEV36" s="128"/>
      <c r="JEW36" s="128"/>
      <c r="JEX36" s="128"/>
      <c r="JEY36" s="128"/>
      <c r="JEZ36" s="128"/>
      <c r="JFA36" s="128"/>
      <c r="JFB36" s="128"/>
      <c r="JFC36" s="128"/>
      <c r="JFD36" s="128"/>
      <c r="JFE36" s="128"/>
      <c r="JFF36" s="128"/>
      <c r="JFG36" s="128"/>
      <c r="JFH36" s="128"/>
      <c r="JFI36" s="128"/>
      <c r="JFJ36" s="128"/>
      <c r="JFK36" s="128"/>
      <c r="JFL36" s="128"/>
      <c r="JFM36" s="128"/>
      <c r="JFN36" s="128"/>
      <c r="JFO36" s="128"/>
      <c r="JFP36" s="128"/>
      <c r="JFQ36" s="128"/>
      <c r="JFR36" s="128"/>
      <c r="JFS36" s="128"/>
      <c r="JFT36" s="128"/>
      <c r="JFU36" s="128"/>
      <c r="JFV36" s="128"/>
      <c r="JFW36" s="128"/>
      <c r="JFX36" s="128"/>
      <c r="JFY36" s="128"/>
      <c r="JFZ36" s="128"/>
      <c r="JGA36" s="128"/>
      <c r="JGB36" s="128"/>
      <c r="JGC36" s="128"/>
      <c r="JGD36" s="128"/>
      <c r="JGE36" s="128"/>
      <c r="JGF36" s="128"/>
      <c r="JGG36" s="128"/>
      <c r="JGH36" s="128"/>
      <c r="JGI36" s="128"/>
      <c r="JGJ36" s="128"/>
      <c r="JGK36" s="128"/>
      <c r="JGL36" s="128"/>
      <c r="JGM36" s="128"/>
      <c r="JGN36" s="128"/>
      <c r="JGO36" s="128"/>
      <c r="JGP36" s="128"/>
      <c r="JGQ36" s="128"/>
      <c r="JGR36" s="128"/>
      <c r="JGS36" s="128"/>
      <c r="JGT36" s="128"/>
      <c r="JGU36" s="128"/>
      <c r="JGV36" s="128"/>
      <c r="JGW36" s="128"/>
      <c r="JGX36" s="128"/>
      <c r="JGY36" s="128"/>
      <c r="JGZ36" s="128"/>
      <c r="JHA36" s="128"/>
      <c r="JHB36" s="128"/>
      <c r="JHC36" s="128"/>
      <c r="JHD36" s="128"/>
      <c r="JHE36" s="128"/>
      <c r="JHF36" s="128"/>
      <c r="JHG36" s="128"/>
      <c r="JHH36" s="128"/>
      <c r="JHI36" s="128"/>
      <c r="JHJ36" s="128"/>
      <c r="JHK36" s="128"/>
      <c r="JHL36" s="128"/>
      <c r="JHM36" s="128"/>
      <c r="JHN36" s="128"/>
      <c r="JHO36" s="128"/>
      <c r="JHP36" s="128"/>
      <c r="JHQ36" s="128"/>
      <c r="JHR36" s="128"/>
      <c r="JHS36" s="128"/>
      <c r="JHT36" s="128"/>
      <c r="JHU36" s="128"/>
      <c r="JHV36" s="128"/>
      <c r="JHW36" s="128"/>
      <c r="JHX36" s="128"/>
      <c r="JHY36" s="128"/>
      <c r="JHZ36" s="128"/>
      <c r="JIA36" s="128"/>
      <c r="JIB36" s="128"/>
      <c r="JIC36" s="128"/>
      <c r="JID36" s="128"/>
      <c r="JIE36" s="128"/>
      <c r="JIF36" s="128"/>
      <c r="JIG36" s="128"/>
      <c r="JIH36" s="128"/>
      <c r="JII36" s="128"/>
      <c r="JIJ36" s="128"/>
      <c r="JIK36" s="128"/>
      <c r="JIL36" s="128"/>
      <c r="JIM36" s="128"/>
      <c r="JIN36" s="128"/>
      <c r="JIO36" s="128"/>
      <c r="JIP36" s="128"/>
      <c r="JIQ36" s="128"/>
      <c r="JIR36" s="128"/>
      <c r="JIS36" s="128"/>
      <c r="JIT36" s="128"/>
      <c r="JIU36" s="128"/>
      <c r="JIV36" s="128"/>
      <c r="JIW36" s="128"/>
      <c r="JIX36" s="128"/>
      <c r="JIY36" s="128"/>
      <c r="JIZ36" s="128"/>
      <c r="JJA36" s="128"/>
      <c r="JJB36" s="128"/>
      <c r="JJC36" s="128"/>
      <c r="JJD36" s="128"/>
      <c r="JJE36" s="128"/>
      <c r="JJF36" s="128"/>
      <c r="JJG36" s="128"/>
      <c r="JJH36" s="128"/>
      <c r="JJI36" s="128"/>
      <c r="JJJ36" s="128"/>
      <c r="JJK36" s="128"/>
      <c r="JJL36" s="128"/>
      <c r="JJM36" s="128"/>
      <c r="JJN36" s="128"/>
      <c r="JJO36" s="128"/>
      <c r="JJP36" s="128"/>
      <c r="JJQ36" s="128"/>
      <c r="JJR36" s="128"/>
      <c r="JJS36" s="128"/>
      <c r="JJT36" s="128"/>
      <c r="JJU36" s="128"/>
      <c r="JJV36" s="128"/>
      <c r="JJW36" s="128"/>
      <c r="JJX36" s="128"/>
      <c r="JJY36" s="128"/>
      <c r="JJZ36" s="128"/>
      <c r="JKA36" s="128"/>
      <c r="JKB36" s="128"/>
      <c r="JKC36" s="128"/>
      <c r="JKD36" s="128"/>
      <c r="JKE36" s="128"/>
      <c r="JKF36" s="128"/>
      <c r="JKG36" s="128"/>
      <c r="JKH36" s="128"/>
      <c r="JKI36" s="128"/>
      <c r="JKJ36" s="128"/>
      <c r="JKK36" s="128"/>
      <c r="JKL36" s="128"/>
      <c r="JKM36" s="128"/>
      <c r="JKN36" s="128"/>
      <c r="JKO36" s="128"/>
      <c r="JKP36" s="128"/>
      <c r="JKQ36" s="128"/>
      <c r="JKR36" s="128"/>
      <c r="JKS36" s="128"/>
      <c r="JKT36" s="128"/>
      <c r="JKU36" s="128"/>
      <c r="JKV36" s="128"/>
      <c r="JKW36" s="128"/>
      <c r="JKX36" s="128"/>
      <c r="JKY36" s="128"/>
      <c r="JKZ36" s="128"/>
      <c r="JLA36" s="128"/>
      <c r="JLB36" s="128"/>
      <c r="JLC36" s="128"/>
      <c r="JLD36" s="128"/>
      <c r="JLE36" s="128"/>
      <c r="JLF36" s="128"/>
      <c r="JLG36" s="128"/>
      <c r="JLH36" s="128"/>
      <c r="JLI36" s="128"/>
      <c r="JLJ36" s="128"/>
      <c r="JLK36" s="128"/>
      <c r="JLL36" s="128"/>
      <c r="JLM36" s="128"/>
      <c r="JLN36" s="128"/>
      <c r="JLO36" s="128"/>
      <c r="JLP36" s="128"/>
      <c r="JLQ36" s="128"/>
      <c r="JLR36" s="128"/>
      <c r="JLS36" s="128"/>
      <c r="JLT36" s="128"/>
      <c r="JLU36" s="128"/>
      <c r="JLV36" s="128"/>
      <c r="JLW36" s="128"/>
      <c r="JLX36" s="128"/>
      <c r="JLY36" s="128"/>
      <c r="JLZ36" s="128"/>
      <c r="JMA36" s="128"/>
      <c r="JMB36" s="128"/>
      <c r="JMC36" s="128"/>
      <c r="JMD36" s="128"/>
      <c r="JME36" s="128"/>
      <c r="JMF36" s="128"/>
      <c r="JMG36" s="128"/>
      <c r="JMH36" s="128"/>
      <c r="JMI36" s="128"/>
      <c r="JMJ36" s="128"/>
      <c r="JMK36" s="128"/>
      <c r="JML36" s="128"/>
      <c r="JMM36" s="128"/>
      <c r="JMN36" s="128"/>
      <c r="JMO36" s="128"/>
      <c r="JMP36" s="128"/>
      <c r="JMQ36" s="128"/>
      <c r="JMR36" s="128"/>
      <c r="JMS36" s="128"/>
      <c r="JMT36" s="128"/>
      <c r="JMU36" s="128"/>
      <c r="JMV36" s="128"/>
      <c r="JMW36" s="128"/>
      <c r="JMX36" s="128"/>
      <c r="JMY36" s="128"/>
      <c r="JMZ36" s="128"/>
      <c r="JNA36" s="128"/>
      <c r="JNB36" s="128"/>
      <c r="JNC36" s="128"/>
      <c r="JND36" s="128"/>
      <c r="JNE36" s="128"/>
      <c r="JNF36" s="128"/>
      <c r="JNG36" s="128"/>
      <c r="JNH36" s="128"/>
      <c r="JNI36" s="128"/>
      <c r="JNJ36" s="128"/>
      <c r="JNK36" s="128"/>
      <c r="JNL36" s="128"/>
      <c r="JNM36" s="128"/>
      <c r="JNN36" s="128"/>
      <c r="JNO36" s="128"/>
      <c r="JNP36" s="128"/>
      <c r="JNQ36" s="128"/>
      <c r="JNR36" s="128"/>
      <c r="JNS36" s="128"/>
      <c r="JNT36" s="128"/>
      <c r="JNU36" s="128"/>
      <c r="JNV36" s="128"/>
      <c r="JNW36" s="128"/>
      <c r="JNX36" s="128"/>
      <c r="JNY36" s="128"/>
      <c r="JNZ36" s="128"/>
      <c r="JOA36" s="128"/>
      <c r="JOB36" s="128"/>
      <c r="JOC36" s="128"/>
      <c r="JOD36" s="128"/>
      <c r="JOE36" s="128"/>
      <c r="JOF36" s="128"/>
      <c r="JOG36" s="128"/>
      <c r="JOH36" s="128"/>
      <c r="JOI36" s="128"/>
      <c r="JOJ36" s="128"/>
      <c r="JOK36" s="128"/>
      <c r="JOL36" s="128"/>
      <c r="JOM36" s="128"/>
      <c r="JON36" s="128"/>
      <c r="JOO36" s="128"/>
      <c r="JOP36" s="128"/>
      <c r="JOQ36" s="128"/>
      <c r="JOR36" s="128"/>
      <c r="JOS36" s="128"/>
      <c r="JOT36" s="128"/>
      <c r="JOU36" s="128"/>
      <c r="JOV36" s="128"/>
      <c r="JOW36" s="128"/>
      <c r="JOX36" s="128"/>
      <c r="JOY36" s="128"/>
      <c r="JOZ36" s="128"/>
      <c r="JPA36" s="128"/>
      <c r="JPB36" s="128"/>
      <c r="JPC36" s="128"/>
      <c r="JPD36" s="128"/>
      <c r="JPE36" s="128"/>
      <c r="JPF36" s="128"/>
      <c r="JPG36" s="128"/>
      <c r="JPH36" s="128"/>
      <c r="JPI36" s="128"/>
      <c r="JPJ36" s="128"/>
      <c r="JPK36" s="128"/>
      <c r="JPL36" s="128"/>
      <c r="JPM36" s="128"/>
      <c r="JPN36" s="128"/>
      <c r="JPO36" s="128"/>
      <c r="JPP36" s="128"/>
      <c r="JPQ36" s="128"/>
      <c r="JPR36" s="128"/>
      <c r="JPS36" s="128"/>
      <c r="JPT36" s="128"/>
      <c r="JPU36" s="128"/>
      <c r="JPV36" s="128"/>
      <c r="JPW36" s="128"/>
      <c r="JPX36" s="128"/>
      <c r="JPY36" s="128"/>
      <c r="JPZ36" s="128"/>
      <c r="JQA36" s="128"/>
      <c r="JQB36" s="128"/>
      <c r="JQC36" s="128"/>
      <c r="JQD36" s="128"/>
      <c r="JQE36" s="128"/>
      <c r="JQF36" s="128"/>
      <c r="JQG36" s="128"/>
      <c r="JQH36" s="128"/>
      <c r="JQI36" s="128"/>
      <c r="JQJ36" s="128"/>
      <c r="JQK36" s="128"/>
      <c r="JQL36" s="128"/>
      <c r="JQM36" s="128"/>
      <c r="JQN36" s="128"/>
      <c r="JQO36" s="128"/>
      <c r="JQP36" s="128"/>
      <c r="JQQ36" s="128"/>
      <c r="JQR36" s="128"/>
      <c r="JQS36" s="128"/>
      <c r="JQT36" s="128"/>
      <c r="JQU36" s="128"/>
      <c r="JQV36" s="128"/>
      <c r="JQW36" s="128"/>
      <c r="JQX36" s="128"/>
      <c r="JQY36" s="128"/>
      <c r="JQZ36" s="128"/>
      <c r="JRA36" s="128"/>
      <c r="JRB36" s="128"/>
      <c r="JRC36" s="128"/>
      <c r="JRD36" s="128"/>
      <c r="JRE36" s="128"/>
      <c r="JRF36" s="128"/>
      <c r="JRG36" s="128"/>
      <c r="JRH36" s="128"/>
      <c r="JRI36" s="128"/>
      <c r="JRJ36" s="128"/>
      <c r="JRK36" s="128"/>
      <c r="JRL36" s="128"/>
      <c r="JRM36" s="128"/>
      <c r="JRN36" s="128"/>
      <c r="JRO36" s="128"/>
      <c r="JRP36" s="128"/>
      <c r="JRQ36" s="128"/>
      <c r="JRR36" s="128"/>
      <c r="JRS36" s="128"/>
      <c r="JRT36" s="128"/>
      <c r="JRU36" s="128"/>
      <c r="JRV36" s="128"/>
      <c r="JRW36" s="128"/>
      <c r="JRX36" s="128"/>
      <c r="JRY36" s="128"/>
      <c r="JRZ36" s="128"/>
      <c r="JSA36" s="128"/>
      <c r="JSB36" s="128"/>
      <c r="JSC36" s="128"/>
      <c r="JSD36" s="128"/>
      <c r="JSE36" s="128"/>
      <c r="JSF36" s="128"/>
      <c r="JSG36" s="128"/>
      <c r="JSH36" s="128"/>
      <c r="JSI36" s="128"/>
      <c r="JSJ36" s="128"/>
      <c r="JSK36" s="128"/>
      <c r="JSL36" s="128"/>
      <c r="JSM36" s="128"/>
      <c r="JSN36" s="128"/>
      <c r="JSO36" s="128"/>
      <c r="JSP36" s="128"/>
      <c r="JSQ36" s="128"/>
      <c r="JSR36" s="128"/>
      <c r="JSS36" s="128"/>
      <c r="JST36" s="128"/>
      <c r="JSU36" s="128"/>
      <c r="JSV36" s="128"/>
      <c r="JSW36" s="128"/>
      <c r="JSX36" s="128"/>
      <c r="JSY36" s="128"/>
      <c r="JSZ36" s="128"/>
      <c r="JTA36" s="128"/>
      <c r="JTB36" s="128"/>
      <c r="JTC36" s="128"/>
      <c r="JTD36" s="128"/>
      <c r="JTE36" s="128"/>
      <c r="JTF36" s="128"/>
      <c r="JTG36" s="128"/>
      <c r="JTH36" s="128"/>
      <c r="JTI36" s="128"/>
      <c r="JTJ36" s="128"/>
      <c r="JTK36" s="128"/>
      <c r="JTL36" s="128"/>
      <c r="JTM36" s="128"/>
      <c r="JTN36" s="128"/>
      <c r="JTO36" s="128"/>
      <c r="JTP36" s="128"/>
      <c r="JTQ36" s="128"/>
      <c r="JTR36" s="128"/>
      <c r="JTS36" s="128"/>
      <c r="JTT36" s="128"/>
      <c r="JTU36" s="128"/>
      <c r="JTV36" s="128"/>
      <c r="JTW36" s="128"/>
      <c r="JTX36" s="128"/>
      <c r="JTY36" s="128"/>
      <c r="JTZ36" s="128"/>
      <c r="JUA36" s="128"/>
      <c r="JUB36" s="128"/>
      <c r="JUC36" s="128"/>
      <c r="JUD36" s="128"/>
      <c r="JUE36" s="128"/>
      <c r="JUF36" s="128"/>
      <c r="JUG36" s="128"/>
      <c r="JUH36" s="128"/>
      <c r="JUI36" s="128"/>
      <c r="JUJ36" s="128"/>
      <c r="JUK36" s="128"/>
      <c r="JUL36" s="128"/>
      <c r="JUM36" s="128"/>
      <c r="JUN36" s="128"/>
      <c r="JUO36" s="128"/>
      <c r="JUP36" s="128"/>
      <c r="JUQ36" s="128"/>
      <c r="JUR36" s="128"/>
      <c r="JUS36" s="128"/>
      <c r="JUT36" s="128"/>
      <c r="JUU36" s="128"/>
      <c r="JUV36" s="128"/>
      <c r="JUW36" s="128"/>
      <c r="JUX36" s="128"/>
      <c r="JUY36" s="128"/>
      <c r="JUZ36" s="128"/>
      <c r="JVA36" s="128"/>
      <c r="JVB36" s="128"/>
      <c r="JVC36" s="128"/>
      <c r="JVD36" s="128"/>
      <c r="JVE36" s="128"/>
      <c r="JVF36" s="128"/>
      <c r="JVG36" s="128"/>
      <c r="JVH36" s="128"/>
      <c r="JVI36" s="128"/>
      <c r="JVJ36" s="128"/>
      <c r="JVK36" s="128"/>
      <c r="JVL36" s="128"/>
      <c r="JVM36" s="128"/>
      <c r="JVN36" s="128"/>
      <c r="JVO36" s="128"/>
      <c r="JVP36" s="128"/>
      <c r="JVQ36" s="128"/>
      <c r="JVR36" s="128"/>
      <c r="JVS36" s="128"/>
      <c r="JVT36" s="128"/>
      <c r="JVU36" s="128"/>
      <c r="JVV36" s="128"/>
      <c r="JVW36" s="128"/>
      <c r="JVX36" s="128"/>
      <c r="JVY36" s="128"/>
      <c r="JVZ36" s="128"/>
      <c r="JWA36" s="128"/>
      <c r="JWB36" s="128"/>
      <c r="JWC36" s="128"/>
      <c r="JWD36" s="128"/>
      <c r="JWE36" s="128"/>
      <c r="JWF36" s="128"/>
      <c r="JWG36" s="128"/>
      <c r="JWH36" s="128"/>
      <c r="JWI36" s="128"/>
      <c r="JWJ36" s="128"/>
      <c r="JWK36" s="128"/>
      <c r="JWL36" s="128"/>
      <c r="JWM36" s="128"/>
      <c r="JWN36" s="128"/>
      <c r="JWO36" s="128"/>
      <c r="JWP36" s="128"/>
      <c r="JWQ36" s="128"/>
      <c r="JWR36" s="128"/>
      <c r="JWS36" s="128"/>
      <c r="JWT36" s="128"/>
      <c r="JWU36" s="128"/>
      <c r="JWV36" s="128"/>
      <c r="JWW36" s="128"/>
      <c r="JWX36" s="128"/>
      <c r="JWY36" s="128"/>
      <c r="JWZ36" s="128"/>
      <c r="JXA36" s="128"/>
      <c r="JXB36" s="128"/>
      <c r="JXC36" s="128"/>
      <c r="JXD36" s="128"/>
      <c r="JXE36" s="128"/>
      <c r="JXF36" s="128"/>
      <c r="JXG36" s="128"/>
      <c r="JXH36" s="128"/>
      <c r="JXI36" s="128"/>
      <c r="JXJ36" s="128"/>
      <c r="JXK36" s="128"/>
      <c r="JXL36" s="128"/>
      <c r="JXM36" s="128"/>
      <c r="JXN36" s="128"/>
      <c r="JXO36" s="128"/>
      <c r="JXP36" s="128"/>
      <c r="JXQ36" s="128"/>
      <c r="JXR36" s="128"/>
      <c r="JXS36" s="128"/>
      <c r="JXT36" s="128"/>
      <c r="JXU36" s="128"/>
      <c r="JXV36" s="128"/>
      <c r="JXW36" s="128"/>
      <c r="JXX36" s="128"/>
      <c r="JXY36" s="128"/>
      <c r="JXZ36" s="128"/>
      <c r="JYA36" s="128"/>
      <c r="JYB36" s="128"/>
      <c r="JYC36" s="128"/>
      <c r="JYD36" s="128"/>
      <c r="JYE36" s="128"/>
      <c r="JYF36" s="128"/>
      <c r="JYG36" s="128"/>
      <c r="JYH36" s="128"/>
      <c r="JYI36" s="128"/>
      <c r="JYJ36" s="128"/>
      <c r="JYK36" s="128"/>
      <c r="JYL36" s="128"/>
      <c r="JYM36" s="128"/>
      <c r="JYN36" s="128"/>
      <c r="JYO36" s="128"/>
      <c r="JYP36" s="128"/>
      <c r="JYQ36" s="128"/>
      <c r="JYR36" s="128"/>
      <c r="JYS36" s="128"/>
      <c r="JYT36" s="128"/>
      <c r="JYU36" s="128"/>
      <c r="JYV36" s="128"/>
      <c r="JYW36" s="128"/>
      <c r="JYX36" s="128"/>
      <c r="JYY36" s="128"/>
      <c r="JYZ36" s="128"/>
      <c r="JZA36" s="128"/>
      <c r="JZB36" s="128"/>
      <c r="JZC36" s="128"/>
      <c r="JZD36" s="128"/>
      <c r="JZE36" s="128"/>
      <c r="JZF36" s="128"/>
      <c r="JZG36" s="128"/>
      <c r="JZH36" s="128"/>
      <c r="JZI36" s="128"/>
      <c r="JZJ36" s="128"/>
      <c r="JZK36" s="128"/>
      <c r="JZL36" s="128"/>
      <c r="JZM36" s="128"/>
      <c r="JZN36" s="128"/>
      <c r="JZO36" s="128"/>
      <c r="JZP36" s="128"/>
      <c r="JZQ36" s="128"/>
      <c r="JZR36" s="128"/>
      <c r="JZS36" s="128"/>
      <c r="JZT36" s="128"/>
      <c r="JZU36" s="128"/>
      <c r="JZV36" s="128"/>
      <c r="JZW36" s="128"/>
      <c r="JZX36" s="128"/>
      <c r="JZY36" s="128"/>
      <c r="JZZ36" s="128"/>
      <c r="KAA36" s="128"/>
      <c r="KAB36" s="128"/>
      <c r="KAC36" s="128"/>
      <c r="KAD36" s="128"/>
      <c r="KAE36" s="128"/>
      <c r="KAF36" s="128"/>
      <c r="KAG36" s="128"/>
      <c r="KAH36" s="128"/>
      <c r="KAI36" s="128"/>
      <c r="KAJ36" s="128"/>
      <c r="KAK36" s="128"/>
      <c r="KAL36" s="128"/>
      <c r="KAM36" s="128"/>
      <c r="KAN36" s="128"/>
      <c r="KAO36" s="128"/>
      <c r="KAP36" s="128"/>
      <c r="KAQ36" s="128"/>
      <c r="KAR36" s="128"/>
      <c r="KAS36" s="128"/>
      <c r="KAT36" s="128"/>
      <c r="KAU36" s="128"/>
      <c r="KAV36" s="128"/>
      <c r="KAW36" s="128"/>
      <c r="KAX36" s="128"/>
      <c r="KAY36" s="128"/>
      <c r="KAZ36" s="128"/>
      <c r="KBA36" s="128"/>
      <c r="KBB36" s="128"/>
      <c r="KBC36" s="128"/>
      <c r="KBD36" s="128"/>
      <c r="KBE36" s="128"/>
      <c r="KBF36" s="128"/>
      <c r="KBG36" s="128"/>
      <c r="KBH36" s="128"/>
      <c r="KBI36" s="128"/>
      <c r="KBJ36" s="128"/>
      <c r="KBK36" s="128"/>
      <c r="KBL36" s="128"/>
      <c r="KBM36" s="128"/>
      <c r="KBN36" s="128"/>
      <c r="KBO36" s="128"/>
      <c r="KBP36" s="128"/>
      <c r="KBQ36" s="128"/>
      <c r="KBR36" s="128"/>
      <c r="KBS36" s="128"/>
      <c r="KBT36" s="128"/>
      <c r="KBU36" s="128"/>
      <c r="KBV36" s="128"/>
      <c r="KBW36" s="128"/>
      <c r="KBX36" s="128"/>
      <c r="KBY36" s="128"/>
      <c r="KBZ36" s="128"/>
      <c r="KCA36" s="128"/>
      <c r="KCB36" s="128"/>
      <c r="KCC36" s="128"/>
      <c r="KCD36" s="128"/>
      <c r="KCE36" s="128"/>
      <c r="KCF36" s="128"/>
      <c r="KCG36" s="128"/>
      <c r="KCH36" s="128"/>
      <c r="KCI36" s="128"/>
      <c r="KCJ36" s="128"/>
      <c r="KCK36" s="128"/>
      <c r="KCL36" s="128"/>
      <c r="KCM36" s="128"/>
      <c r="KCN36" s="128"/>
      <c r="KCO36" s="128"/>
      <c r="KCP36" s="128"/>
      <c r="KCQ36" s="128"/>
      <c r="KCR36" s="128"/>
      <c r="KCS36" s="128"/>
      <c r="KCT36" s="128"/>
      <c r="KCU36" s="128"/>
      <c r="KCV36" s="128"/>
      <c r="KCW36" s="128"/>
      <c r="KCX36" s="128"/>
      <c r="KCY36" s="128"/>
      <c r="KCZ36" s="128"/>
      <c r="KDA36" s="128"/>
      <c r="KDB36" s="128"/>
      <c r="KDC36" s="128"/>
      <c r="KDD36" s="128"/>
      <c r="KDE36" s="128"/>
      <c r="KDF36" s="128"/>
      <c r="KDG36" s="128"/>
      <c r="KDH36" s="128"/>
      <c r="KDI36" s="128"/>
      <c r="KDJ36" s="128"/>
      <c r="KDK36" s="128"/>
      <c r="KDL36" s="128"/>
      <c r="KDM36" s="128"/>
      <c r="KDN36" s="128"/>
      <c r="KDO36" s="128"/>
      <c r="KDP36" s="128"/>
      <c r="KDQ36" s="128"/>
      <c r="KDR36" s="128"/>
      <c r="KDS36" s="128"/>
      <c r="KDT36" s="128"/>
      <c r="KDU36" s="128"/>
      <c r="KDV36" s="128"/>
      <c r="KDW36" s="128"/>
      <c r="KDX36" s="128"/>
      <c r="KDY36" s="128"/>
      <c r="KDZ36" s="128"/>
      <c r="KEA36" s="128"/>
      <c r="KEB36" s="128"/>
      <c r="KEC36" s="128"/>
      <c r="KED36" s="128"/>
      <c r="KEE36" s="128"/>
      <c r="KEF36" s="128"/>
      <c r="KEG36" s="128"/>
      <c r="KEH36" s="128"/>
      <c r="KEI36" s="128"/>
      <c r="KEJ36" s="128"/>
      <c r="KEK36" s="128"/>
      <c r="KEL36" s="128"/>
      <c r="KEM36" s="128"/>
      <c r="KEN36" s="128"/>
      <c r="KEO36" s="128"/>
      <c r="KEP36" s="128"/>
      <c r="KEQ36" s="128"/>
      <c r="KER36" s="128"/>
      <c r="KES36" s="128"/>
      <c r="KET36" s="128"/>
      <c r="KEU36" s="128"/>
      <c r="KEV36" s="128"/>
      <c r="KEW36" s="128"/>
      <c r="KEX36" s="128"/>
      <c r="KEY36" s="128"/>
      <c r="KEZ36" s="128"/>
      <c r="KFA36" s="128"/>
      <c r="KFB36" s="128"/>
      <c r="KFC36" s="128"/>
      <c r="KFD36" s="128"/>
      <c r="KFE36" s="128"/>
      <c r="KFF36" s="128"/>
      <c r="KFG36" s="128"/>
      <c r="KFH36" s="128"/>
      <c r="KFI36" s="128"/>
      <c r="KFJ36" s="128"/>
      <c r="KFK36" s="128"/>
      <c r="KFL36" s="128"/>
      <c r="KFM36" s="128"/>
      <c r="KFN36" s="128"/>
      <c r="KFO36" s="128"/>
      <c r="KFP36" s="128"/>
      <c r="KFQ36" s="128"/>
      <c r="KFR36" s="128"/>
      <c r="KFS36" s="128"/>
      <c r="KFT36" s="128"/>
      <c r="KFU36" s="128"/>
      <c r="KFV36" s="128"/>
      <c r="KFW36" s="128"/>
      <c r="KFX36" s="128"/>
      <c r="KFY36" s="128"/>
      <c r="KFZ36" s="128"/>
      <c r="KGA36" s="128"/>
      <c r="KGB36" s="128"/>
      <c r="KGC36" s="128"/>
      <c r="KGD36" s="128"/>
      <c r="KGE36" s="128"/>
      <c r="KGF36" s="128"/>
      <c r="KGG36" s="128"/>
      <c r="KGH36" s="128"/>
      <c r="KGI36" s="128"/>
      <c r="KGJ36" s="128"/>
      <c r="KGK36" s="128"/>
      <c r="KGL36" s="128"/>
      <c r="KGM36" s="128"/>
      <c r="KGN36" s="128"/>
      <c r="KGO36" s="128"/>
      <c r="KGP36" s="128"/>
      <c r="KGQ36" s="128"/>
      <c r="KGR36" s="128"/>
      <c r="KGS36" s="128"/>
      <c r="KGT36" s="128"/>
      <c r="KGU36" s="128"/>
      <c r="KGV36" s="128"/>
      <c r="KGW36" s="128"/>
      <c r="KGX36" s="128"/>
      <c r="KGY36" s="128"/>
      <c r="KGZ36" s="128"/>
      <c r="KHA36" s="128"/>
      <c r="KHB36" s="128"/>
      <c r="KHC36" s="128"/>
      <c r="KHD36" s="128"/>
      <c r="KHE36" s="128"/>
      <c r="KHF36" s="128"/>
      <c r="KHG36" s="128"/>
      <c r="KHH36" s="128"/>
      <c r="KHI36" s="128"/>
      <c r="KHJ36" s="128"/>
      <c r="KHK36" s="128"/>
      <c r="KHL36" s="128"/>
      <c r="KHM36" s="128"/>
      <c r="KHN36" s="128"/>
      <c r="KHO36" s="128"/>
      <c r="KHP36" s="128"/>
      <c r="KHQ36" s="128"/>
      <c r="KHR36" s="128"/>
      <c r="KHS36" s="128"/>
      <c r="KHT36" s="128"/>
      <c r="KHU36" s="128"/>
      <c r="KHV36" s="128"/>
      <c r="KHW36" s="128"/>
      <c r="KHX36" s="128"/>
      <c r="KHY36" s="128"/>
      <c r="KHZ36" s="128"/>
      <c r="KIA36" s="128"/>
      <c r="KIB36" s="128"/>
      <c r="KIC36" s="128"/>
      <c r="KID36" s="128"/>
      <c r="KIE36" s="128"/>
      <c r="KIF36" s="128"/>
      <c r="KIG36" s="128"/>
      <c r="KIH36" s="128"/>
      <c r="KII36" s="128"/>
      <c r="KIJ36" s="128"/>
      <c r="KIK36" s="128"/>
      <c r="KIL36" s="128"/>
      <c r="KIM36" s="128"/>
      <c r="KIN36" s="128"/>
      <c r="KIO36" s="128"/>
      <c r="KIP36" s="128"/>
      <c r="KIQ36" s="128"/>
      <c r="KIR36" s="128"/>
      <c r="KIS36" s="128"/>
      <c r="KIT36" s="128"/>
      <c r="KIU36" s="128"/>
      <c r="KIV36" s="128"/>
      <c r="KIW36" s="128"/>
      <c r="KIX36" s="128"/>
      <c r="KIY36" s="128"/>
      <c r="KIZ36" s="128"/>
      <c r="KJA36" s="128"/>
      <c r="KJB36" s="128"/>
      <c r="KJC36" s="128"/>
      <c r="KJD36" s="128"/>
      <c r="KJE36" s="128"/>
      <c r="KJF36" s="128"/>
      <c r="KJG36" s="128"/>
      <c r="KJH36" s="128"/>
      <c r="KJI36" s="128"/>
      <c r="KJJ36" s="128"/>
      <c r="KJK36" s="128"/>
      <c r="KJL36" s="128"/>
      <c r="KJM36" s="128"/>
      <c r="KJN36" s="128"/>
      <c r="KJO36" s="128"/>
      <c r="KJP36" s="128"/>
      <c r="KJQ36" s="128"/>
      <c r="KJR36" s="128"/>
      <c r="KJS36" s="128"/>
      <c r="KJT36" s="128"/>
      <c r="KJU36" s="128"/>
      <c r="KJV36" s="128"/>
      <c r="KJW36" s="128"/>
      <c r="KJX36" s="128"/>
      <c r="KJY36" s="128"/>
      <c r="KJZ36" s="128"/>
      <c r="KKA36" s="128"/>
      <c r="KKB36" s="128"/>
      <c r="KKC36" s="128"/>
      <c r="KKD36" s="128"/>
      <c r="KKE36" s="128"/>
      <c r="KKF36" s="128"/>
      <c r="KKG36" s="128"/>
      <c r="KKH36" s="128"/>
      <c r="KKI36" s="128"/>
      <c r="KKJ36" s="128"/>
      <c r="KKK36" s="128"/>
      <c r="KKL36" s="128"/>
      <c r="KKM36" s="128"/>
      <c r="KKN36" s="128"/>
      <c r="KKO36" s="128"/>
      <c r="KKP36" s="128"/>
      <c r="KKQ36" s="128"/>
      <c r="KKR36" s="128"/>
      <c r="KKS36" s="128"/>
      <c r="KKT36" s="128"/>
      <c r="KKU36" s="128"/>
      <c r="KKV36" s="128"/>
      <c r="KKW36" s="128"/>
      <c r="KKX36" s="128"/>
      <c r="KKY36" s="128"/>
      <c r="KKZ36" s="128"/>
      <c r="KLA36" s="128"/>
      <c r="KLB36" s="128"/>
      <c r="KLC36" s="128"/>
      <c r="KLD36" s="128"/>
      <c r="KLE36" s="128"/>
      <c r="KLF36" s="128"/>
      <c r="KLG36" s="128"/>
      <c r="KLH36" s="128"/>
      <c r="KLI36" s="128"/>
      <c r="KLJ36" s="128"/>
      <c r="KLK36" s="128"/>
      <c r="KLL36" s="128"/>
      <c r="KLM36" s="128"/>
      <c r="KLN36" s="128"/>
      <c r="KLO36" s="128"/>
      <c r="KLP36" s="128"/>
      <c r="KLQ36" s="128"/>
      <c r="KLR36" s="128"/>
      <c r="KLS36" s="128"/>
      <c r="KLT36" s="128"/>
      <c r="KLU36" s="128"/>
      <c r="KLV36" s="128"/>
      <c r="KLW36" s="128"/>
      <c r="KLX36" s="128"/>
      <c r="KLY36" s="128"/>
      <c r="KLZ36" s="128"/>
      <c r="KMA36" s="128"/>
      <c r="KMB36" s="128"/>
      <c r="KMC36" s="128"/>
      <c r="KMD36" s="128"/>
      <c r="KME36" s="128"/>
      <c r="KMF36" s="128"/>
      <c r="KMG36" s="128"/>
      <c r="KMH36" s="128"/>
      <c r="KMI36" s="128"/>
      <c r="KMJ36" s="128"/>
      <c r="KMK36" s="128"/>
      <c r="KML36" s="128"/>
      <c r="KMM36" s="128"/>
      <c r="KMN36" s="128"/>
      <c r="KMO36" s="128"/>
      <c r="KMP36" s="128"/>
      <c r="KMQ36" s="128"/>
      <c r="KMR36" s="128"/>
      <c r="KMS36" s="128"/>
      <c r="KMT36" s="128"/>
      <c r="KMU36" s="128"/>
      <c r="KMV36" s="128"/>
      <c r="KMW36" s="128"/>
      <c r="KMX36" s="128"/>
      <c r="KMY36" s="128"/>
      <c r="KMZ36" s="128"/>
      <c r="KNA36" s="128"/>
      <c r="KNB36" s="128"/>
      <c r="KNC36" s="128"/>
      <c r="KND36" s="128"/>
      <c r="KNE36" s="128"/>
      <c r="KNF36" s="128"/>
      <c r="KNG36" s="128"/>
      <c r="KNH36" s="128"/>
      <c r="KNI36" s="128"/>
      <c r="KNJ36" s="128"/>
      <c r="KNK36" s="128"/>
      <c r="KNL36" s="128"/>
      <c r="KNM36" s="128"/>
      <c r="KNN36" s="128"/>
      <c r="KNO36" s="128"/>
      <c r="KNP36" s="128"/>
      <c r="KNQ36" s="128"/>
      <c r="KNR36" s="128"/>
      <c r="KNS36" s="128"/>
      <c r="KNT36" s="128"/>
      <c r="KNU36" s="128"/>
      <c r="KNV36" s="128"/>
      <c r="KNW36" s="128"/>
      <c r="KNX36" s="128"/>
      <c r="KNY36" s="128"/>
      <c r="KNZ36" s="128"/>
      <c r="KOA36" s="128"/>
      <c r="KOB36" s="128"/>
      <c r="KOC36" s="128"/>
      <c r="KOD36" s="128"/>
      <c r="KOE36" s="128"/>
      <c r="KOF36" s="128"/>
      <c r="KOG36" s="128"/>
      <c r="KOH36" s="128"/>
      <c r="KOI36" s="128"/>
      <c r="KOJ36" s="128"/>
      <c r="KOK36" s="128"/>
      <c r="KOL36" s="128"/>
      <c r="KOM36" s="128"/>
      <c r="KON36" s="128"/>
      <c r="KOO36" s="128"/>
      <c r="KOP36" s="128"/>
      <c r="KOQ36" s="128"/>
      <c r="KOR36" s="128"/>
      <c r="KOS36" s="128"/>
      <c r="KOT36" s="128"/>
      <c r="KOU36" s="128"/>
      <c r="KOV36" s="128"/>
      <c r="KOW36" s="128"/>
      <c r="KOX36" s="128"/>
      <c r="KOY36" s="128"/>
      <c r="KOZ36" s="128"/>
      <c r="KPA36" s="128"/>
      <c r="KPB36" s="128"/>
      <c r="KPC36" s="128"/>
      <c r="KPD36" s="128"/>
      <c r="KPE36" s="128"/>
      <c r="KPF36" s="128"/>
      <c r="KPG36" s="128"/>
      <c r="KPH36" s="128"/>
      <c r="KPI36" s="128"/>
      <c r="KPJ36" s="128"/>
      <c r="KPK36" s="128"/>
      <c r="KPL36" s="128"/>
      <c r="KPM36" s="128"/>
      <c r="KPN36" s="128"/>
      <c r="KPO36" s="128"/>
      <c r="KPP36" s="128"/>
      <c r="KPQ36" s="128"/>
      <c r="KPR36" s="128"/>
      <c r="KPS36" s="128"/>
      <c r="KPT36" s="128"/>
      <c r="KPU36" s="128"/>
      <c r="KPV36" s="128"/>
      <c r="KPW36" s="128"/>
      <c r="KPX36" s="128"/>
      <c r="KPY36" s="128"/>
      <c r="KPZ36" s="128"/>
      <c r="KQA36" s="128"/>
      <c r="KQB36" s="128"/>
      <c r="KQC36" s="128"/>
      <c r="KQD36" s="128"/>
      <c r="KQE36" s="128"/>
      <c r="KQF36" s="128"/>
      <c r="KQG36" s="128"/>
      <c r="KQH36" s="128"/>
      <c r="KQI36" s="128"/>
      <c r="KQJ36" s="128"/>
      <c r="KQK36" s="128"/>
      <c r="KQL36" s="128"/>
      <c r="KQM36" s="128"/>
      <c r="KQN36" s="128"/>
      <c r="KQO36" s="128"/>
      <c r="KQP36" s="128"/>
      <c r="KQQ36" s="128"/>
      <c r="KQR36" s="128"/>
      <c r="KQS36" s="128"/>
      <c r="KQT36" s="128"/>
      <c r="KQU36" s="128"/>
      <c r="KQV36" s="128"/>
      <c r="KQW36" s="128"/>
      <c r="KQX36" s="128"/>
      <c r="KQY36" s="128"/>
      <c r="KQZ36" s="128"/>
      <c r="KRA36" s="128"/>
      <c r="KRB36" s="128"/>
      <c r="KRC36" s="128"/>
      <c r="KRD36" s="128"/>
      <c r="KRE36" s="128"/>
      <c r="KRF36" s="128"/>
      <c r="KRG36" s="128"/>
      <c r="KRH36" s="128"/>
      <c r="KRI36" s="128"/>
      <c r="KRJ36" s="128"/>
      <c r="KRK36" s="128"/>
      <c r="KRL36" s="128"/>
      <c r="KRM36" s="128"/>
      <c r="KRN36" s="128"/>
      <c r="KRO36" s="128"/>
      <c r="KRP36" s="128"/>
      <c r="KRQ36" s="128"/>
      <c r="KRR36" s="128"/>
      <c r="KRS36" s="128"/>
      <c r="KRT36" s="128"/>
      <c r="KRU36" s="128"/>
      <c r="KRV36" s="128"/>
      <c r="KRW36" s="128"/>
      <c r="KRX36" s="128"/>
      <c r="KRY36" s="128"/>
      <c r="KRZ36" s="128"/>
      <c r="KSA36" s="128"/>
      <c r="KSB36" s="128"/>
      <c r="KSC36" s="128"/>
      <c r="KSD36" s="128"/>
      <c r="KSE36" s="128"/>
      <c r="KSF36" s="128"/>
      <c r="KSG36" s="128"/>
      <c r="KSH36" s="128"/>
      <c r="KSI36" s="128"/>
      <c r="KSJ36" s="128"/>
      <c r="KSK36" s="128"/>
      <c r="KSL36" s="128"/>
      <c r="KSM36" s="128"/>
      <c r="KSN36" s="128"/>
      <c r="KSO36" s="128"/>
      <c r="KSP36" s="128"/>
      <c r="KSQ36" s="128"/>
      <c r="KSR36" s="128"/>
      <c r="KSS36" s="128"/>
      <c r="KST36" s="128"/>
      <c r="KSU36" s="128"/>
      <c r="KSV36" s="128"/>
      <c r="KSW36" s="128"/>
      <c r="KSX36" s="128"/>
      <c r="KSY36" s="128"/>
      <c r="KSZ36" s="128"/>
      <c r="KTA36" s="128"/>
      <c r="KTB36" s="128"/>
      <c r="KTC36" s="128"/>
      <c r="KTD36" s="128"/>
      <c r="KTE36" s="128"/>
      <c r="KTF36" s="128"/>
      <c r="KTG36" s="128"/>
      <c r="KTH36" s="128"/>
      <c r="KTI36" s="128"/>
      <c r="KTJ36" s="128"/>
      <c r="KTK36" s="128"/>
      <c r="KTL36" s="128"/>
      <c r="KTM36" s="128"/>
      <c r="KTN36" s="128"/>
      <c r="KTO36" s="128"/>
      <c r="KTP36" s="128"/>
      <c r="KTQ36" s="128"/>
      <c r="KTR36" s="128"/>
      <c r="KTS36" s="128"/>
      <c r="KTT36" s="128"/>
      <c r="KTU36" s="128"/>
      <c r="KTV36" s="128"/>
      <c r="KTW36" s="128"/>
      <c r="KTX36" s="128"/>
      <c r="KTY36" s="128"/>
      <c r="KTZ36" s="128"/>
      <c r="KUA36" s="128"/>
      <c r="KUB36" s="128"/>
      <c r="KUC36" s="128"/>
      <c r="KUD36" s="128"/>
      <c r="KUE36" s="128"/>
      <c r="KUF36" s="128"/>
      <c r="KUG36" s="128"/>
      <c r="KUH36" s="128"/>
      <c r="KUI36" s="128"/>
      <c r="KUJ36" s="128"/>
      <c r="KUK36" s="128"/>
      <c r="KUL36" s="128"/>
      <c r="KUM36" s="128"/>
      <c r="KUN36" s="128"/>
      <c r="KUO36" s="128"/>
      <c r="KUP36" s="128"/>
      <c r="KUQ36" s="128"/>
      <c r="KUR36" s="128"/>
      <c r="KUS36" s="128"/>
      <c r="KUT36" s="128"/>
      <c r="KUU36" s="128"/>
      <c r="KUV36" s="128"/>
      <c r="KUW36" s="128"/>
      <c r="KUX36" s="128"/>
      <c r="KUY36" s="128"/>
      <c r="KUZ36" s="128"/>
      <c r="KVA36" s="128"/>
      <c r="KVB36" s="128"/>
      <c r="KVC36" s="128"/>
      <c r="KVD36" s="128"/>
      <c r="KVE36" s="128"/>
      <c r="KVF36" s="128"/>
      <c r="KVG36" s="128"/>
      <c r="KVH36" s="128"/>
      <c r="KVI36" s="128"/>
      <c r="KVJ36" s="128"/>
      <c r="KVK36" s="128"/>
      <c r="KVL36" s="128"/>
      <c r="KVM36" s="128"/>
      <c r="KVN36" s="128"/>
      <c r="KVO36" s="128"/>
      <c r="KVP36" s="128"/>
      <c r="KVQ36" s="128"/>
      <c r="KVR36" s="128"/>
      <c r="KVS36" s="128"/>
      <c r="KVT36" s="128"/>
      <c r="KVU36" s="128"/>
      <c r="KVV36" s="128"/>
      <c r="KVW36" s="128"/>
      <c r="KVX36" s="128"/>
      <c r="KVY36" s="128"/>
      <c r="KVZ36" s="128"/>
      <c r="KWA36" s="128"/>
      <c r="KWB36" s="128"/>
      <c r="KWC36" s="128"/>
      <c r="KWD36" s="128"/>
      <c r="KWE36" s="128"/>
      <c r="KWF36" s="128"/>
      <c r="KWG36" s="128"/>
      <c r="KWH36" s="128"/>
      <c r="KWI36" s="128"/>
      <c r="KWJ36" s="128"/>
      <c r="KWK36" s="128"/>
      <c r="KWL36" s="128"/>
      <c r="KWM36" s="128"/>
      <c r="KWN36" s="128"/>
      <c r="KWO36" s="128"/>
      <c r="KWP36" s="128"/>
      <c r="KWQ36" s="128"/>
      <c r="KWR36" s="128"/>
      <c r="KWS36" s="128"/>
      <c r="KWT36" s="128"/>
      <c r="KWU36" s="128"/>
      <c r="KWV36" s="128"/>
      <c r="KWW36" s="128"/>
      <c r="KWX36" s="128"/>
      <c r="KWY36" s="128"/>
      <c r="KWZ36" s="128"/>
      <c r="KXA36" s="128"/>
      <c r="KXB36" s="128"/>
      <c r="KXC36" s="128"/>
      <c r="KXD36" s="128"/>
      <c r="KXE36" s="128"/>
      <c r="KXF36" s="128"/>
      <c r="KXG36" s="128"/>
      <c r="KXH36" s="128"/>
      <c r="KXI36" s="128"/>
      <c r="KXJ36" s="128"/>
      <c r="KXK36" s="128"/>
      <c r="KXL36" s="128"/>
      <c r="KXM36" s="128"/>
      <c r="KXN36" s="128"/>
      <c r="KXO36" s="128"/>
      <c r="KXP36" s="128"/>
      <c r="KXQ36" s="128"/>
      <c r="KXR36" s="128"/>
      <c r="KXS36" s="128"/>
      <c r="KXT36" s="128"/>
      <c r="KXU36" s="128"/>
      <c r="KXV36" s="128"/>
      <c r="KXW36" s="128"/>
      <c r="KXX36" s="128"/>
      <c r="KXY36" s="128"/>
      <c r="KXZ36" s="128"/>
      <c r="KYA36" s="128"/>
      <c r="KYB36" s="128"/>
      <c r="KYC36" s="128"/>
      <c r="KYD36" s="128"/>
      <c r="KYE36" s="128"/>
      <c r="KYF36" s="128"/>
      <c r="KYG36" s="128"/>
      <c r="KYH36" s="128"/>
      <c r="KYI36" s="128"/>
      <c r="KYJ36" s="128"/>
      <c r="KYK36" s="128"/>
      <c r="KYL36" s="128"/>
      <c r="KYM36" s="128"/>
      <c r="KYN36" s="128"/>
      <c r="KYO36" s="128"/>
      <c r="KYP36" s="128"/>
      <c r="KYQ36" s="128"/>
      <c r="KYR36" s="128"/>
      <c r="KYS36" s="128"/>
      <c r="KYT36" s="128"/>
      <c r="KYU36" s="128"/>
      <c r="KYV36" s="128"/>
      <c r="KYW36" s="128"/>
      <c r="KYX36" s="128"/>
      <c r="KYY36" s="128"/>
      <c r="KYZ36" s="128"/>
      <c r="KZA36" s="128"/>
      <c r="KZB36" s="128"/>
      <c r="KZC36" s="128"/>
      <c r="KZD36" s="128"/>
      <c r="KZE36" s="128"/>
      <c r="KZF36" s="128"/>
      <c r="KZG36" s="128"/>
      <c r="KZH36" s="128"/>
      <c r="KZI36" s="128"/>
      <c r="KZJ36" s="128"/>
      <c r="KZK36" s="128"/>
      <c r="KZL36" s="128"/>
      <c r="KZM36" s="128"/>
      <c r="KZN36" s="128"/>
      <c r="KZO36" s="128"/>
      <c r="KZP36" s="128"/>
      <c r="KZQ36" s="128"/>
      <c r="KZR36" s="128"/>
      <c r="KZS36" s="128"/>
      <c r="KZT36" s="128"/>
      <c r="KZU36" s="128"/>
      <c r="KZV36" s="128"/>
      <c r="KZW36" s="128"/>
      <c r="KZX36" s="128"/>
      <c r="KZY36" s="128"/>
      <c r="KZZ36" s="128"/>
      <c r="LAA36" s="128"/>
      <c r="LAB36" s="128"/>
      <c r="LAC36" s="128"/>
      <c r="LAD36" s="128"/>
      <c r="LAE36" s="128"/>
      <c r="LAF36" s="128"/>
      <c r="LAG36" s="128"/>
      <c r="LAH36" s="128"/>
      <c r="LAI36" s="128"/>
      <c r="LAJ36" s="128"/>
      <c r="LAK36" s="128"/>
      <c r="LAL36" s="128"/>
      <c r="LAM36" s="128"/>
      <c r="LAN36" s="128"/>
      <c r="LAO36" s="128"/>
      <c r="LAP36" s="128"/>
      <c r="LAQ36" s="128"/>
      <c r="LAR36" s="128"/>
      <c r="LAS36" s="128"/>
      <c r="LAT36" s="128"/>
      <c r="LAU36" s="128"/>
      <c r="LAV36" s="128"/>
      <c r="LAW36" s="128"/>
      <c r="LAX36" s="128"/>
      <c r="LAY36" s="128"/>
      <c r="LAZ36" s="128"/>
      <c r="LBA36" s="128"/>
      <c r="LBB36" s="128"/>
      <c r="LBC36" s="128"/>
      <c r="LBD36" s="128"/>
      <c r="LBE36" s="128"/>
      <c r="LBF36" s="128"/>
      <c r="LBG36" s="128"/>
      <c r="LBH36" s="128"/>
      <c r="LBI36" s="128"/>
      <c r="LBJ36" s="128"/>
      <c r="LBK36" s="128"/>
      <c r="LBL36" s="128"/>
      <c r="LBM36" s="128"/>
      <c r="LBN36" s="128"/>
      <c r="LBO36" s="128"/>
      <c r="LBP36" s="128"/>
      <c r="LBQ36" s="128"/>
      <c r="LBR36" s="128"/>
      <c r="LBS36" s="128"/>
      <c r="LBT36" s="128"/>
      <c r="LBU36" s="128"/>
      <c r="LBV36" s="128"/>
      <c r="LBW36" s="128"/>
      <c r="LBX36" s="128"/>
      <c r="LBY36" s="128"/>
      <c r="LBZ36" s="128"/>
      <c r="LCA36" s="128"/>
      <c r="LCB36" s="128"/>
      <c r="LCC36" s="128"/>
      <c r="LCD36" s="128"/>
      <c r="LCE36" s="128"/>
      <c r="LCF36" s="128"/>
      <c r="LCG36" s="128"/>
      <c r="LCH36" s="128"/>
      <c r="LCI36" s="128"/>
      <c r="LCJ36" s="128"/>
      <c r="LCK36" s="128"/>
      <c r="LCL36" s="128"/>
      <c r="LCM36" s="128"/>
      <c r="LCN36" s="128"/>
      <c r="LCO36" s="128"/>
      <c r="LCP36" s="128"/>
      <c r="LCQ36" s="128"/>
      <c r="LCR36" s="128"/>
      <c r="LCS36" s="128"/>
      <c r="LCT36" s="128"/>
      <c r="LCU36" s="128"/>
      <c r="LCV36" s="128"/>
      <c r="LCW36" s="128"/>
      <c r="LCX36" s="128"/>
      <c r="LCY36" s="128"/>
      <c r="LCZ36" s="128"/>
      <c r="LDA36" s="128"/>
      <c r="LDB36" s="128"/>
      <c r="LDC36" s="128"/>
      <c r="LDD36" s="128"/>
      <c r="LDE36" s="128"/>
      <c r="LDF36" s="128"/>
      <c r="LDG36" s="128"/>
      <c r="LDH36" s="128"/>
      <c r="LDI36" s="128"/>
      <c r="LDJ36" s="128"/>
      <c r="LDK36" s="128"/>
      <c r="LDL36" s="128"/>
      <c r="LDM36" s="128"/>
      <c r="LDN36" s="128"/>
      <c r="LDO36" s="128"/>
      <c r="LDP36" s="128"/>
      <c r="LDQ36" s="128"/>
      <c r="LDR36" s="128"/>
      <c r="LDS36" s="128"/>
      <c r="LDT36" s="128"/>
      <c r="LDU36" s="128"/>
      <c r="LDV36" s="128"/>
      <c r="LDW36" s="128"/>
      <c r="LDX36" s="128"/>
      <c r="LDY36" s="128"/>
      <c r="LDZ36" s="128"/>
      <c r="LEA36" s="128"/>
      <c r="LEB36" s="128"/>
      <c r="LEC36" s="128"/>
      <c r="LED36" s="128"/>
      <c r="LEE36" s="128"/>
      <c r="LEF36" s="128"/>
      <c r="LEG36" s="128"/>
      <c r="LEH36" s="128"/>
      <c r="LEI36" s="128"/>
      <c r="LEJ36" s="128"/>
      <c r="LEK36" s="128"/>
      <c r="LEL36" s="128"/>
      <c r="LEM36" s="128"/>
      <c r="LEN36" s="128"/>
      <c r="LEO36" s="128"/>
      <c r="LEP36" s="128"/>
      <c r="LEQ36" s="128"/>
      <c r="LER36" s="128"/>
      <c r="LES36" s="128"/>
      <c r="LET36" s="128"/>
      <c r="LEU36" s="128"/>
      <c r="LEV36" s="128"/>
      <c r="LEW36" s="128"/>
      <c r="LEX36" s="128"/>
      <c r="LEY36" s="128"/>
      <c r="LEZ36" s="128"/>
      <c r="LFA36" s="128"/>
      <c r="LFB36" s="128"/>
      <c r="LFC36" s="128"/>
      <c r="LFD36" s="128"/>
      <c r="LFE36" s="128"/>
      <c r="LFF36" s="128"/>
      <c r="LFG36" s="128"/>
      <c r="LFH36" s="128"/>
      <c r="LFI36" s="128"/>
      <c r="LFJ36" s="128"/>
      <c r="LFK36" s="128"/>
      <c r="LFL36" s="128"/>
      <c r="LFM36" s="128"/>
      <c r="LFN36" s="128"/>
      <c r="LFO36" s="128"/>
      <c r="LFP36" s="128"/>
      <c r="LFQ36" s="128"/>
      <c r="LFR36" s="128"/>
      <c r="LFS36" s="128"/>
      <c r="LFT36" s="128"/>
      <c r="LFU36" s="128"/>
      <c r="LFV36" s="128"/>
      <c r="LFW36" s="128"/>
      <c r="LFX36" s="128"/>
      <c r="LFY36" s="128"/>
      <c r="LFZ36" s="128"/>
      <c r="LGA36" s="128"/>
      <c r="LGB36" s="128"/>
      <c r="LGC36" s="128"/>
      <c r="LGD36" s="128"/>
      <c r="LGE36" s="128"/>
      <c r="LGF36" s="128"/>
      <c r="LGG36" s="128"/>
      <c r="LGH36" s="128"/>
      <c r="LGI36" s="128"/>
      <c r="LGJ36" s="128"/>
      <c r="LGK36" s="128"/>
      <c r="LGL36" s="128"/>
      <c r="LGM36" s="128"/>
      <c r="LGN36" s="128"/>
      <c r="LGO36" s="128"/>
      <c r="LGP36" s="128"/>
      <c r="LGQ36" s="128"/>
      <c r="LGR36" s="128"/>
      <c r="LGS36" s="128"/>
      <c r="LGT36" s="128"/>
      <c r="LGU36" s="128"/>
      <c r="LGV36" s="128"/>
      <c r="LGW36" s="128"/>
      <c r="LGX36" s="128"/>
      <c r="LGY36" s="128"/>
      <c r="LGZ36" s="128"/>
      <c r="LHA36" s="128"/>
      <c r="LHB36" s="128"/>
      <c r="LHC36" s="128"/>
      <c r="LHD36" s="128"/>
      <c r="LHE36" s="128"/>
      <c r="LHF36" s="128"/>
      <c r="LHG36" s="128"/>
      <c r="LHH36" s="128"/>
      <c r="LHI36" s="128"/>
      <c r="LHJ36" s="128"/>
      <c r="LHK36" s="128"/>
      <c r="LHL36" s="128"/>
      <c r="LHM36" s="128"/>
      <c r="LHN36" s="128"/>
      <c r="LHO36" s="128"/>
      <c r="LHP36" s="128"/>
      <c r="LHQ36" s="128"/>
      <c r="LHR36" s="128"/>
      <c r="LHS36" s="128"/>
      <c r="LHT36" s="128"/>
      <c r="LHU36" s="128"/>
      <c r="LHV36" s="128"/>
      <c r="LHW36" s="128"/>
      <c r="LHX36" s="128"/>
      <c r="LHY36" s="128"/>
      <c r="LHZ36" s="128"/>
      <c r="LIA36" s="128"/>
      <c r="LIB36" s="128"/>
      <c r="LIC36" s="128"/>
      <c r="LID36" s="128"/>
      <c r="LIE36" s="128"/>
      <c r="LIF36" s="128"/>
      <c r="LIG36" s="128"/>
      <c r="LIH36" s="128"/>
      <c r="LII36" s="128"/>
      <c r="LIJ36" s="128"/>
      <c r="LIK36" s="128"/>
      <c r="LIL36" s="128"/>
      <c r="LIM36" s="128"/>
      <c r="LIN36" s="128"/>
      <c r="LIO36" s="128"/>
      <c r="LIP36" s="128"/>
      <c r="LIQ36" s="128"/>
      <c r="LIR36" s="128"/>
      <c r="LIS36" s="128"/>
      <c r="LIT36" s="128"/>
      <c r="LIU36" s="128"/>
      <c r="LIV36" s="128"/>
      <c r="LIW36" s="128"/>
      <c r="LIX36" s="128"/>
      <c r="LIY36" s="128"/>
      <c r="LIZ36" s="128"/>
      <c r="LJA36" s="128"/>
      <c r="LJB36" s="128"/>
      <c r="LJC36" s="128"/>
      <c r="LJD36" s="128"/>
      <c r="LJE36" s="128"/>
      <c r="LJF36" s="128"/>
      <c r="LJG36" s="128"/>
      <c r="LJH36" s="128"/>
      <c r="LJI36" s="128"/>
      <c r="LJJ36" s="128"/>
      <c r="LJK36" s="128"/>
      <c r="LJL36" s="128"/>
      <c r="LJM36" s="128"/>
      <c r="LJN36" s="128"/>
      <c r="LJO36" s="128"/>
      <c r="LJP36" s="128"/>
      <c r="LJQ36" s="128"/>
      <c r="LJR36" s="128"/>
      <c r="LJS36" s="128"/>
      <c r="LJT36" s="128"/>
      <c r="LJU36" s="128"/>
      <c r="LJV36" s="128"/>
      <c r="LJW36" s="128"/>
      <c r="LJX36" s="128"/>
      <c r="LJY36" s="128"/>
      <c r="LJZ36" s="128"/>
      <c r="LKA36" s="128"/>
      <c r="LKB36" s="128"/>
      <c r="LKC36" s="128"/>
      <c r="LKD36" s="128"/>
      <c r="LKE36" s="128"/>
      <c r="LKF36" s="128"/>
      <c r="LKG36" s="128"/>
      <c r="LKH36" s="128"/>
      <c r="LKI36" s="128"/>
      <c r="LKJ36" s="128"/>
      <c r="LKK36" s="128"/>
      <c r="LKL36" s="128"/>
      <c r="LKM36" s="128"/>
      <c r="LKN36" s="128"/>
      <c r="LKO36" s="128"/>
      <c r="LKP36" s="128"/>
      <c r="LKQ36" s="128"/>
      <c r="LKR36" s="128"/>
      <c r="LKS36" s="128"/>
      <c r="LKT36" s="128"/>
      <c r="LKU36" s="128"/>
      <c r="LKV36" s="128"/>
      <c r="LKW36" s="128"/>
      <c r="LKX36" s="128"/>
      <c r="LKY36" s="128"/>
      <c r="LKZ36" s="128"/>
      <c r="LLA36" s="128"/>
      <c r="LLB36" s="128"/>
      <c r="LLC36" s="128"/>
      <c r="LLD36" s="128"/>
      <c r="LLE36" s="128"/>
      <c r="LLF36" s="128"/>
      <c r="LLG36" s="128"/>
      <c r="LLH36" s="128"/>
      <c r="LLI36" s="128"/>
      <c r="LLJ36" s="128"/>
      <c r="LLK36" s="128"/>
      <c r="LLL36" s="128"/>
      <c r="LLM36" s="128"/>
      <c r="LLN36" s="128"/>
      <c r="LLO36" s="128"/>
      <c r="LLP36" s="128"/>
      <c r="LLQ36" s="128"/>
      <c r="LLR36" s="128"/>
      <c r="LLS36" s="128"/>
      <c r="LLT36" s="128"/>
      <c r="LLU36" s="128"/>
      <c r="LLV36" s="128"/>
      <c r="LLW36" s="128"/>
      <c r="LLX36" s="128"/>
      <c r="LLY36" s="128"/>
      <c r="LLZ36" s="128"/>
      <c r="LMA36" s="128"/>
      <c r="LMB36" s="128"/>
      <c r="LMC36" s="128"/>
      <c r="LMD36" s="128"/>
      <c r="LME36" s="128"/>
      <c r="LMF36" s="128"/>
      <c r="LMG36" s="128"/>
      <c r="LMH36" s="128"/>
      <c r="LMI36" s="128"/>
      <c r="LMJ36" s="128"/>
      <c r="LMK36" s="128"/>
      <c r="LML36" s="128"/>
      <c r="LMM36" s="128"/>
      <c r="LMN36" s="128"/>
      <c r="LMO36" s="128"/>
      <c r="LMP36" s="128"/>
      <c r="LMQ36" s="128"/>
      <c r="LMR36" s="128"/>
      <c r="LMS36" s="128"/>
      <c r="LMT36" s="128"/>
      <c r="LMU36" s="128"/>
      <c r="LMV36" s="128"/>
      <c r="LMW36" s="128"/>
      <c r="LMX36" s="128"/>
      <c r="LMY36" s="128"/>
      <c r="LMZ36" s="128"/>
      <c r="LNA36" s="128"/>
      <c r="LNB36" s="128"/>
      <c r="LNC36" s="128"/>
      <c r="LND36" s="128"/>
      <c r="LNE36" s="128"/>
      <c r="LNF36" s="128"/>
      <c r="LNG36" s="128"/>
      <c r="LNH36" s="128"/>
      <c r="LNI36" s="128"/>
      <c r="LNJ36" s="128"/>
      <c r="LNK36" s="128"/>
      <c r="LNL36" s="128"/>
      <c r="LNM36" s="128"/>
      <c r="LNN36" s="128"/>
      <c r="LNO36" s="128"/>
      <c r="LNP36" s="128"/>
      <c r="LNQ36" s="128"/>
      <c r="LNR36" s="128"/>
      <c r="LNS36" s="128"/>
      <c r="LNT36" s="128"/>
      <c r="LNU36" s="128"/>
      <c r="LNV36" s="128"/>
      <c r="LNW36" s="128"/>
      <c r="LNX36" s="128"/>
      <c r="LNY36" s="128"/>
      <c r="LNZ36" s="128"/>
      <c r="LOA36" s="128"/>
      <c r="LOB36" s="128"/>
      <c r="LOC36" s="128"/>
      <c r="LOD36" s="128"/>
      <c r="LOE36" s="128"/>
      <c r="LOF36" s="128"/>
      <c r="LOG36" s="128"/>
      <c r="LOH36" s="128"/>
      <c r="LOI36" s="128"/>
      <c r="LOJ36" s="128"/>
      <c r="LOK36" s="128"/>
      <c r="LOL36" s="128"/>
      <c r="LOM36" s="128"/>
      <c r="LON36" s="128"/>
      <c r="LOO36" s="128"/>
      <c r="LOP36" s="128"/>
      <c r="LOQ36" s="128"/>
      <c r="LOR36" s="128"/>
      <c r="LOS36" s="128"/>
      <c r="LOT36" s="128"/>
      <c r="LOU36" s="128"/>
      <c r="LOV36" s="128"/>
      <c r="LOW36" s="128"/>
      <c r="LOX36" s="128"/>
      <c r="LOY36" s="128"/>
      <c r="LOZ36" s="128"/>
      <c r="LPA36" s="128"/>
      <c r="LPB36" s="128"/>
      <c r="LPC36" s="128"/>
      <c r="LPD36" s="128"/>
      <c r="LPE36" s="128"/>
      <c r="LPF36" s="128"/>
      <c r="LPG36" s="128"/>
      <c r="LPH36" s="128"/>
      <c r="LPI36" s="128"/>
      <c r="LPJ36" s="128"/>
      <c r="LPK36" s="128"/>
      <c r="LPL36" s="128"/>
      <c r="LPM36" s="128"/>
      <c r="LPN36" s="128"/>
      <c r="LPO36" s="128"/>
      <c r="LPP36" s="128"/>
      <c r="LPQ36" s="128"/>
      <c r="LPR36" s="128"/>
      <c r="LPS36" s="128"/>
      <c r="LPT36" s="128"/>
      <c r="LPU36" s="128"/>
      <c r="LPV36" s="128"/>
      <c r="LPW36" s="128"/>
      <c r="LPX36" s="128"/>
      <c r="LPY36" s="128"/>
      <c r="LPZ36" s="128"/>
      <c r="LQA36" s="128"/>
      <c r="LQB36" s="128"/>
      <c r="LQC36" s="128"/>
      <c r="LQD36" s="128"/>
      <c r="LQE36" s="128"/>
      <c r="LQF36" s="128"/>
      <c r="LQG36" s="128"/>
      <c r="LQH36" s="128"/>
      <c r="LQI36" s="128"/>
      <c r="LQJ36" s="128"/>
      <c r="LQK36" s="128"/>
      <c r="LQL36" s="128"/>
      <c r="LQM36" s="128"/>
      <c r="LQN36" s="128"/>
      <c r="LQO36" s="128"/>
      <c r="LQP36" s="128"/>
      <c r="LQQ36" s="128"/>
      <c r="LQR36" s="128"/>
      <c r="LQS36" s="128"/>
      <c r="LQT36" s="128"/>
      <c r="LQU36" s="128"/>
      <c r="LQV36" s="128"/>
      <c r="LQW36" s="128"/>
      <c r="LQX36" s="128"/>
      <c r="LQY36" s="128"/>
      <c r="LQZ36" s="128"/>
      <c r="LRA36" s="128"/>
      <c r="LRB36" s="128"/>
      <c r="LRC36" s="128"/>
      <c r="LRD36" s="128"/>
      <c r="LRE36" s="128"/>
      <c r="LRF36" s="128"/>
      <c r="LRG36" s="128"/>
      <c r="LRH36" s="128"/>
      <c r="LRI36" s="128"/>
      <c r="LRJ36" s="128"/>
      <c r="LRK36" s="128"/>
      <c r="LRL36" s="128"/>
      <c r="LRM36" s="128"/>
      <c r="LRN36" s="128"/>
      <c r="LRO36" s="128"/>
      <c r="LRP36" s="128"/>
      <c r="LRQ36" s="128"/>
      <c r="LRR36" s="128"/>
      <c r="LRS36" s="128"/>
      <c r="LRT36" s="128"/>
      <c r="LRU36" s="128"/>
      <c r="LRV36" s="128"/>
      <c r="LRW36" s="128"/>
      <c r="LRX36" s="128"/>
      <c r="LRY36" s="128"/>
      <c r="LRZ36" s="128"/>
      <c r="LSA36" s="128"/>
      <c r="LSB36" s="128"/>
      <c r="LSC36" s="128"/>
      <c r="LSD36" s="128"/>
      <c r="LSE36" s="128"/>
      <c r="LSF36" s="128"/>
      <c r="LSG36" s="128"/>
      <c r="LSH36" s="128"/>
      <c r="LSI36" s="128"/>
      <c r="LSJ36" s="128"/>
      <c r="LSK36" s="128"/>
      <c r="LSL36" s="128"/>
      <c r="LSM36" s="128"/>
      <c r="LSN36" s="128"/>
      <c r="LSO36" s="128"/>
      <c r="LSP36" s="128"/>
      <c r="LSQ36" s="128"/>
      <c r="LSR36" s="128"/>
      <c r="LSS36" s="128"/>
      <c r="LST36" s="128"/>
      <c r="LSU36" s="128"/>
      <c r="LSV36" s="128"/>
      <c r="LSW36" s="128"/>
      <c r="LSX36" s="128"/>
      <c r="LSY36" s="128"/>
      <c r="LSZ36" s="128"/>
      <c r="LTA36" s="128"/>
      <c r="LTB36" s="128"/>
      <c r="LTC36" s="128"/>
      <c r="LTD36" s="128"/>
      <c r="LTE36" s="128"/>
      <c r="LTF36" s="128"/>
      <c r="LTG36" s="128"/>
      <c r="LTH36" s="128"/>
      <c r="LTI36" s="128"/>
      <c r="LTJ36" s="128"/>
      <c r="LTK36" s="128"/>
      <c r="LTL36" s="128"/>
      <c r="LTM36" s="128"/>
      <c r="LTN36" s="128"/>
      <c r="LTO36" s="128"/>
      <c r="LTP36" s="128"/>
      <c r="LTQ36" s="128"/>
      <c r="LTR36" s="128"/>
      <c r="LTS36" s="128"/>
      <c r="LTT36" s="128"/>
      <c r="LTU36" s="128"/>
      <c r="LTV36" s="128"/>
      <c r="LTW36" s="128"/>
      <c r="LTX36" s="128"/>
      <c r="LTY36" s="128"/>
      <c r="LTZ36" s="128"/>
      <c r="LUA36" s="128"/>
      <c r="LUB36" s="128"/>
      <c r="LUC36" s="128"/>
      <c r="LUD36" s="128"/>
      <c r="LUE36" s="128"/>
      <c r="LUF36" s="128"/>
      <c r="LUG36" s="128"/>
      <c r="LUH36" s="128"/>
      <c r="LUI36" s="128"/>
      <c r="LUJ36" s="128"/>
      <c r="LUK36" s="128"/>
      <c r="LUL36" s="128"/>
      <c r="LUM36" s="128"/>
      <c r="LUN36" s="128"/>
      <c r="LUO36" s="128"/>
      <c r="LUP36" s="128"/>
      <c r="LUQ36" s="128"/>
      <c r="LUR36" s="128"/>
      <c r="LUS36" s="128"/>
      <c r="LUT36" s="128"/>
      <c r="LUU36" s="128"/>
      <c r="LUV36" s="128"/>
      <c r="LUW36" s="128"/>
      <c r="LUX36" s="128"/>
      <c r="LUY36" s="128"/>
      <c r="LUZ36" s="128"/>
      <c r="LVA36" s="128"/>
      <c r="LVB36" s="128"/>
      <c r="LVC36" s="128"/>
      <c r="LVD36" s="128"/>
      <c r="LVE36" s="128"/>
      <c r="LVF36" s="128"/>
      <c r="LVG36" s="128"/>
      <c r="LVH36" s="128"/>
      <c r="LVI36" s="128"/>
      <c r="LVJ36" s="128"/>
      <c r="LVK36" s="128"/>
      <c r="LVL36" s="128"/>
      <c r="LVM36" s="128"/>
      <c r="LVN36" s="128"/>
      <c r="LVO36" s="128"/>
      <c r="LVP36" s="128"/>
      <c r="LVQ36" s="128"/>
      <c r="LVR36" s="128"/>
      <c r="LVS36" s="128"/>
      <c r="LVT36" s="128"/>
      <c r="LVU36" s="128"/>
      <c r="LVV36" s="128"/>
      <c r="LVW36" s="128"/>
      <c r="LVX36" s="128"/>
      <c r="LVY36" s="128"/>
      <c r="LVZ36" s="128"/>
      <c r="LWA36" s="128"/>
      <c r="LWB36" s="128"/>
      <c r="LWC36" s="128"/>
      <c r="LWD36" s="128"/>
      <c r="LWE36" s="128"/>
      <c r="LWF36" s="128"/>
      <c r="LWG36" s="128"/>
      <c r="LWH36" s="128"/>
      <c r="LWI36" s="128"/>
      <c r="LWJ36" s="128"/>
      <c r="LWK36" s="128"/>
      <c r="LWL36" s="128"/>
      <c r="LWM36" s="128"/>
      <c r="LWN36" s="128"/>
      <c r="LWO36" s="128"/>
      <c r="LWP36" s="128"/>
      <c r="LWQ36" s="128"/>
      <c r="LWR36" s="128"/>
      <c r="LWS36" s="128"/>
      <c r="LWT36" s="128"/>
      <c r="LWU36" s="128"/>
      <c r="LWV36" s="128"/>
      <c r="LWW36" s="128"/>
      <c r="LWX36" s="128"/>
      <c r="LWY36" s="128"/>
      <c r="LWZ36" s="128"/>
      <c r="LXA36" s="128"/>
      <c r="LXB36" s="128"/>
      <c r="LXC36" s="128"/>
      <c r="LXD36" s="128"/>
      <c r="LXE36" s="128"/>
      <c r="LXF36" s="128"/>
      <c r="LXG36" s="128"/>
      <c r="LXH36" s="128"/>
      <c r="LXI36" s="128"/>
      <c r="LXJ36" s="128"/>
      <c r="LXK36" s="128"/>
      <c r="LXL36" s="128"/>
      <c r="LXM36" s="128"/>
      <c r="LXN36" s="128"/>
      <c r="LXO36" s="128"/>
      <c r="LXP36" s="128"/>
      <c r="LXQ36" s="128"/>
      <c r="LXR36" s="128"/>
      <c r="LXS36" s="128"/>
      <c r="LXT36" s="128"/>
      <c r="LXU36" s="128"/>
      <c r="LXV36" s="128"/>
      <c r="LXW36" s="128"/>
      <c r="LXX36" s="128"/>
      <c r="LXY36" s="128"/>
      <c r="LXZ36" s="128"/>
      <c r="LYA36" s="128"/>
      <c r="LYB36" s="128"/>
      <c r="LYC36" s="128"/>
      <c r="LYD36" s="128"/>
      <c r="LYE36" s="128"/>
      <c r="LYF36" s="128"/>
      <c r="LYG36" s="128"/>
      <c r="LYH36" s="128"/>
      <c r="LYI36" s="128"/>
      <c r="LYJ36" s="128"/>
      <c r="LYK36" s="128"/>
      <c r="LYL36" s="128"/>
      <c r="LYM36" s="128"/>
      <c r="LYN36" s="128"/>
      <c r="LYO36" s="128"/>
      <c r="LYP36" s="128"/>
      <c r="LYQ36" s="128"/>
      <c r="LYR36" s="128"/>
      <c r="LYS36" s="128"/>
      <c r="LYT36" s="128"/>
      <c r="LYU36" s="128"/>
      <c r="LYV36" s="128"/>
      <c r="LYW36" s="128"/>
      <c r="LYX36" s="128"/>
      <c r="LYY36" s="128"/>
      <c r="LYZ36" s="128"/>
      <c r="LZA36" s="128"/>
      <c r="LZB36" s="128"/>
      <c r="LZC36" s="128"/>
      <c r="LZD36" s="128"/>
      <c r="LZE36" s="128"/>
      <c r="LZF36" s="128"/>
      <c r="LZG36" s="128"/>
      <c r="LZH36" s="128"/>
      <c r="LZI36" s="128"/>
      <c r="LZJ36" s="128"/>
      <c r="LZK36" s="128"/>
      <c r="LZL36" s="128"/>
      <c r="LZM36" s="128"/>
      <c r="LZN36" s="128"/>
      <c r="LZO36" s="128"/>
      <c r="LZP36" s="128"/>
      <c r="LZQ36" s="128"/>
      <c r="LZR36" s="128"/>
      <c r="LZS36" s="128"/>
      <c r="LZT36" s="128"/>
      <c r="LZU36" s="128"/>
      <c r="LZV36" s="128"/>
      <c r="LZW36" s="128"/>
      <c r="LZX36" s="128"/>
      <c r="LZY36" s="128"/>
      <c r="LZZ36" s="128"/>
      <c r="MAA36" s="128"/>
      <c r="MAB36" s="128"/>
      <c r="MAC36" s="128"/>
      <c r="MAD36" s="128"/>
      <c r="MAE36" s="128"/>
      <c r="MAF36" s="128"/>
      <c r="MAG36" s="128"/>
      <c r="MAH36" s="128"/>
      <c r="MAI36" s="128"/>
      <c r="MAJ36" s="128"/>
      <c r="MAK36" s="128"/>
      <c r="MAL36" s="128"/>
      <c r="MAM36" s="128"/>
      <c r="MAN36" s="128"/>
      <c r="MAO36" s="128"/>
      <c r="MAP36" s="128"/>
      <c r="MAQ36" s="128"/>
      <c r="MAR36" s="128"/>
      <c r="MAS36" s="128"/>
      <c r="MAT36" s="128"/>
      <c r="MAU36" s="128"/>
      <c r="MAV36" s="128"/>
      <c r="MAW36" s="128"/>
      <c r="MAX36" s="128"/>
      <c r="MAY36" s="128"/>
      <c r="MAZ36" s="128"/>
      <c r="MBA36" s="128"/>
      <c r="MBB36" s="128"/>
      <c r="MBC36" s="128"/>
      <c r="MBD36" s="128"/>
      <c r="MBE36" s="128"/>
      <c r="MBF36" s="128"/>
      <c r="MBG36" s="128"/>
      <c r="MBH36" s="128"/>
      <c r="MBI36" s="128"/>
      <c r="MBJ36" s="128"/>
      <c r="MBK36" s="128"/>
      <c r="MBL36" s="128"/>
      <c r="MBM36" s="128"/>
      <c r="MBN36" s="128"/>
      <c r="MBO36" s="128"/>
      <c r="MBP36" s="128"/>
      <c r="MBQ36" s="128"/>
      <c r="MBR36" s="128"/>
      <c r="MBS36" s="128"/>
      <c r="MBT36" s="128"/>
      <c r="MBU36" s="128"/>
      <c r="MBV36" s="128"/>
      <c r="MBW36" s="128"/>
      <c r="MBX36" s="128"/>
      <c r="MBY36" s="128"/>
      <c r="MBZ36" s="128"/>
      <c r="MCA36" s="128"/>
      <c r="MCB36" s="128"/>
      <c r="MCC36" s="128"/>
      <c r="MCD36" s="128"/>
      <c r="MCE36" s="128"/>
      <c r="MCF36" s="128"/>
      <c r="MCG36" s="128"/>
      <c r="MCH36" s="128"/>
      <c r="MCI36" s="128"/>
      <c r="MCJ36" s="128"/>
      <c r="MCK36" s="128"/>
      <c r="MCL36" s="128"/>
      <c r="MCM36" s="128"/>
      <c r="MCN36" s="128"/>
      <c r="MCO36" s="128"/>
      <c r="MCP36" s="128"/>
      <c r="MCQ36" s="128"/>
      <c r="MCR36" s="128"/>
      <c r="MCS36" s="128"/>
      <c r="MCT36" s="128"/>
      <c r="MCU36" s="128"/>
      <c r="MCV36" s="128"/>
      <c r="MCW36" s="128"/>
      <c r="MCX36" s="128"/>
      <c r="MCY36" s="128"/>
      <c r="MCZ36" s="128"/>
      <c r="MDA36" s="128"/>
      <c r="MDB36" s="128"/>
      <c r="MDC36" s="128"/>
      <c r="MDD36" s="128"/>
      <c r="MDE36" s="128"/>
      <c r="MDF36" s="128"/>
      <c r="MDG36" s="128"/>
      <c r="MDH36" s="128"/>
      <c r="MDI36" s="128"/>
      <c r="MDJ36" s="128"/>
      <c r="MDK36" s="128"/>
      <c r="MDL36" s="128"/>
      <c r="MDM36" s="128"/>
      <c r="MDN36" s="128"/>
      <c r="MDO36" s="128"/>
      <c r="MDP36" s="128"/>
      <c r="MDQ36" s="128"/>
      <c r="MDR36" s="128"/>
      <c r="MDS36" s="128"/>
      <c r="MDT36" s="128"/>
      <c r="MDU36" s="128"/>
      <c r="MDV36" s="128"/>
      <c r="MDW36" s="128"/>
      <c r="MDX36" s="128"/>
      <c r="MDY36" s="128"/>
      <c r="MDZ36" s="128"/>
      <c r="MEA36" s="128"/>
      <c r="MEB36" s="128"/>
      <c r="MEC36" s="128"/>
      <c r="MED36" s="128"/>
      <c r="MEE36" s="128"/>
      <c r="MEF36" s="128"/>
      <c r="MEG36" s="128"/>
      <c r="MEH36" s="128"/>
      <c r="MEI36" s="128"/>
      <c r="MEJ36" s="128"/>
      <c r="MEK36" s="128"/>
      <c r="MEL36" s="128"/>
      <c r="MEM36" s="128"/>
      <c r="MEN36" s="128"/>
      <c r="MEO36" s="128"/>
      <c r="MEP36" s="128"/>
      <c r="MEQ36" s="128"/>
      <c r="MER36" s="128"/>
      <c r="MES36" s="128"/>
      <c r="MET36" s="128"/>
      <c r="MEU36" s="128"/>
      <c r="MEV36" s="128"/>
      <c r="MEW36" s="128"/>
      <c r="MEX36" s="128"/>
      <c r="MEY36" s="128"/>
      <c r="MEZ36" s="128"/>
      <c r="MFA36" s="128"/>
      <c r="MFB36" s="128"/>
      <c r="MFC36" s="128"/>
      <c r="MFD36" s="128"/>
      <c r="MFE36" s="128"/>
      <c r="MFF36" s="128"/>
      <c r="MFG36" s="128"/>
      <c r="MFH36" s="128"/>
      <c r="MFI36" s="128"/>
      <c r="MFJ36" s="128"/>
      <c r="MFK36" s="128"/>
      <c r="MFL36" s="128"/>
      <c r="MFM36" s="128"/>
      <c r="MFN36" s="128"/>
      <c r="MFO36" s="128"/>
      <c r="MFP36" s="128"/>
      <c r="MFQ36" s="128"/>
      <c r="MFR36" s="128"/>
      <c r="MFS36" s="128"/>
      <c r="MFT36" s="128"/>
      <c r="MFU36" s="128"/>
      <c r="MFV36" s="128"/>
      <c r="MFW36" s="128"/>
      <c r="MFX36" s="128"/>
      <c r="MFY36" s="128"/>
      <c r="MFZ36" s="128"/>
      <c r="MGA36" s="128"/>
      <c r="MGB36" s="128"/>
      <c r="MGC36" s="128"/>
      <c r="MGD36" s="128"/>
      <c r="MGE36" s="128"/>
      <c r="MGF36" s="128"/>
      <c r="MGG36" s="128"/>
      <c r="MGH36" s="128"/>
      <c r="MGI36" s="128"/>
      <c r="MGJ36" s="128"/>
      <c r="MGK36" s="128"/>
      <c r="MGL36" s="128"/>
      <c r="MGM36" s="128"/>
      <c r="MGN36" s="128"/>
      <c r="MGO36" s="128"/>
      <c r="MGP36" s="128"/>
      <c r="MGQ36" s="128"/>
      <c r="MGR36" s="128"/>
      <c r="MGS36" s="128"/>
      <c r="MGT36" s="128"/>
      <c r="MGU36" s="128"/>
      <c r="MGV36" s="128"/>
      <c r="MGW36" s="128"/>
      <c r="MGX36" s="128"/>
      <c r="MGY36" s="128"/>
      <c r="MGZ36" s="128"/>
      <c r="MHA36" s="128"/>
      <c r="MHB36" s="128"/>
      <c r="MHC36" s="128"/>
      <c r="MHD36" s="128"/>
      <c r="MHE36" s="128"/>
      <c r="MHF36" s="128"/>
      <c r="MHG36" s="128"/>
      <c r="MHH36" s="128"/>
      <c r="MHI36" s="128"/>
      <c r="MHJ36" s="128"/>
      <c r="MHK36" s="128"/>
      <c r="MHL36" s="128"/>
      <c r="MHM36" s="128"/>
      <c r="MHN36" s="128"/>
      <c r="MHO36" s="128"/>
      <c r="MHP36" s="128"/>
      <c r="MHQ36" s="128"/>
      <c r="MHR36" s="128"/>
      <c r="MHS36" s="128"/>
      <c r="MHT36" s="128"/>
      <c r="MHU36" s="128"/>
      <c r="MHV36" s="128"/>
      <c r="MHW36" s="128"/>
      <c r="MHX36" s="128"/>
      <c r="MHY36" s="128"/>
      <c r="MHZ36" s="128"/>
      <c r="MIA36" s="128"/>
      <c r="MIB36" s="128"/>
      <c r="MIC36" s="128"/>
      <c r="MID36" s="128"/>
      <c r="MIE36" s="128"/>
      <c r="MIF36" s="128"/>
      <c r="MIG36" s="128"/>
      <c r="MIH36" s="128"/>
      <c r="MII36" s="128"/>
      <c r="MIJ36" s="128"/>
      <c r="MIK36" s="128"/>
      <c r="MIL36" s="128"/>
      <c r="MIM36" s="128"/>
      <c r="MIN36" s="128"/>
      <c r="MIO36" s="128"/>
      <c r="MIP36" s="128"/>
      <c r="MIQ36" s="128"/>
      <c r="MIR36" s="128"/>
      <c r="MIS36" s="128"/>
      <c r="MIT36" s="128"/>
      <c r="MIU36" s="128"/>
      <c r="MIV36" s="128"/>
      <c r="MIW36" s="128"/>
      <c r="MIX36" s="128"/>
      <c r="MIY36" s="128"/>
      <c r="MIZ36" s="128"/>
      <c r="MJA36" s="128"/>
      <c r="MJB36" s="128"/>
      <c r="MJC36" s="128"/>
      <c r="MJD36" s="128"/>
      <c r="MJE36" s="128"/>
      <c r="MJF36" s="128"/>
      <c r="MJG36" s="128"/>
      <c r="MJH36" s="128"/>
      <c r="MJI36" s="128"/>
      <c r="MJJ36" s="128"/>
      <c r="MJK36" s="128"/>
      <c r="MJL36" s="128"/>
      <c r="MJM36" s="128"/>
      <c r="MJN36" s="128"/>
      <c r="MJO36" s="128"/>
      <c r="MJP36" s="128"/>
      <c r="MJQ36" s="128"/>
      <c r="MJR36" s="128"/>
      <c r="MJS36" s="128"/>
      <c r="MJT36" s="128"/>
      <c r="MJU36" s="128"/>
      <c r="MJV36" s="128"/>
      <c r="MJW36" s="128"/>
      <c r="MJX36" s="128"/>
      <c r="MJY36" s="128"/>
      <c r="MJZ36" s="128"/>
      <c r="MKA36" s="128"/>
      <c r="MKB36" s="128"/>
      <c r="MKC36" s="128"/>
      <c r="MKD36" s="128"/>
      <c r="MKE36" s="128"/>
      <c r="MKF36" s="128"/>
      <c r="MKG36" s="128"/>
      <c r="MKH36" s="128"/>
      <c r="MKI36" s="128"/>
      <c r="MKJ36" s="128"/>
      <c r="MKK36" s="128"/>
      <c r="MKL36" s="128"/>
      <c r="MKM36" s="128"/>
      <c r="MKN36" s="128"/>
      <c r="MKO36" s="128"/>
      <c r="MKP36" s="128"/>
      <c r="MKQ36" s="128"/>
      <c r="MKR36" s="128"/>
      <c r="MKS36" s="128"/>
      <c r="MKT36" s="128"/>
      <c r="MKU36" s="128"/>
      <c r="MKV36" s="128"/>
      <c r="MKW36" s="128"/>
      <c r="MKX36" s="128"/>
      <c r="MKY36" s="128"/>
      <c r="MKZ36" s="128"/>
      <c r="MLA36" s="128"/>
      <c r="MLB36" s="128"/>
      <c r="MLC36" s="128"/>
      <c r="MLD36" s="128"/>
      <c r="MLE36" s="128"/>
      <c r="MLF36" s="128"/>
      <c r="MLG36" s="128"/>
      <c r="MLH36" s="128"/>
      <c r="MLI36" s="128"/>
      <c r="MLJ36" s="128"/>
      <c r="MLK36" s="128"/>
      <c r="MLL36" s="128"/>
      <c r="MLM36" s="128"/>
      <c r="MLN36" s="128"/>
      <c r="MLO36" s="128"/>
      <c r="MLP36" s="128"/>
      <c r="MLQ36" s="128"/>
      <c r="MLR36" s="128"/>
      <c r="MLS36" s="128"/>
      <c r="MLT36" s="128"/>
      <c r="MLU36" s="128"/>
      <c r="MLV36" s="128"/>
      <c r="MLW36" s="128"/>
      <c r="MLX36" s="128"/>
      <c r="MLY36" s="128"/>
      <c r="MLZ36" s="128"/>
      <c r="MMA36" s="128"/>
      <c r="MMB36" s="128"/>
      <c r="MMC36" s="128"/>
      <c r="MMD36" s="128"/>
      <c r="MME36" s="128"/>
      <c r="MMF36" s="128"/>
      <c r="MMG36" s="128"/>
      <c r="MMH36" s="128"/>
      <c r="MMI36" s="128"/>
      <c r="MMJ36" s="128"/>
      <c r="MMK36" s="128"/>
      <c r="MML36" s="128"/>
      <c r="MMM36" s="128"/>
      <c r="MMN36" s="128"/>
      <c r="MMO36" s="128"/>
      <c r="MMP36" s="128"/>
      <c r="MMQ36" s="128"/>
      <c r="MMR36" s="128"/>
      <c r="MMS36" s="128"/>
      <c r="MMT36" s="128"/>
      <c r="MMU36" s="128"/>
      <c r="MMV36" s="128"/>
      <c r="MMW36" s="128"/>
      <c r="MMX36" s="128"/>
      <c r="MMY36" s="128"/>
      <c r="MMZ36" s="128"/>
      <c r="MNA36" s="128"/>
      <c r="MNB36" s="128"/>
      <c r="MNC36" s="128"/>
      <c r="MND36" s="128"/>
      <c r="MNE36" s="128"/>
      <c r="MNF36" s="128"/>
      <c r="MNG36" s="128"/>
      <c r="MNH36" s="128"/>
      <c r="MNI36" s="128"/>
      <c r="MNJ36" s="128"/>
      <c r="MNK36" s="128"/>
      <c r="MNL36" s="128"/>
      <c r="MNM36" s="128"/>
      <c r="MNN36" s="128"/>
      <c r="MNO36" s="128"/>
      <c r="MNP36" s="128"/>
      <c r="MNQ36" s="128"/>
      <c r="MNR36" s="128"/>
      <c r="MNS36" s="128"/>
      <c r="MNT36" s="128"/>
      <c r="MNU36" s="128"/>
      <c r="MNV36" s="128"/>
      <c r="MNW36" s="128"/>
      <c r="MNX36" s="128"/>
      <c r="MNY36" s="128"/>
      <c r="MNZ36" s="128"/>
      <c r="MOA36" s="128"/>
      <c r="MOB36" s="128"/>
      <c r="MOC36" s="128"/>
      <c r="MOD36" s="128"/>
      <c r="MOE36" s="128"/>
      <c r="MOF36" s="128"/>
      <c r="MOG36" s="128"/>
      <c r="MOH36" s="128"/>
      <c r="MOI36" s="128"/>
      <c r="MOJ36" s="128"/>
      <c r="MOK36" s="128"/>
      <c r="MOL36" s="128"/>
      <c r="MOM36" s="128"/>
      <c r="MON36" s="128"/>
      <c r="MOO36" s="128"/>
      <c r="MOP36" s="128"/>
      <c r="MOQ36" s="128"/>
      <c r="MOR36" s="128"/>
      <c r="MOS36" s="128"/>
      <c r="MOT36" s="128"/>
      <c r="MOU36" s="128"/>
      <c r="MOV36" s="128"/>
      <c r="MOW36" s="128"/>
      <c r="MOX36" s="128"/>
      <c r="MOY36" s="128"/>
      <c r="MOZ36" s="128"/>
      <c r="MPA36" s="128"/>
      <c r="MPB36" s="128"/>
      <c r="MPC36" s="128"/>
      <c r="MPD36" s="128"/>
      <c r="MPE36" s="128"/>
      <c r="MPF36" s="128"/>
      <c r="MPG36" s="128"/>
      <c r="MPH36" s="128"/>
      <c r="MPI36" s="128"/>
      <c r="MPJ36" s="128"/>
      <c r="MPK36" s="128"/>
      <c r="MPL36" s="128"/>
      <c r="MPM36" s="128"/>
      <c r="MPN36" s="128"/>
      <c r="MPO36" s="128"/>
      <c r="MPP36" s="128"/>
      <c r="MPQ36" s="128"/>
      <c r="MPR36" s="128"/>
      <c r="MPS36" s="128"/>
      <c r="MPT36" s="128"/>
      <c r="MPU36" s="128"/>
      <c r="MPV36" s="128"/>
      <c r="MPW36" s="128"/>
      <c r="MPX36" s="128"/>
      <c r="MPY36" s="128"/>
      <c r="MPZ36" s="128"/>
      <c r="MQA36" s="128"/>
      <c r="MQB36" s="128"/>
      <c r="MQC36" s="128"/>
      <c r="MQD36" s="128"/>
      <c r="MQE36" s="128"/>
      <c r="MQF36" s="128"/>
      <c r="MQG36" s="128"/>
      <c r="MQH36" s="128"/>
      <c r="MQI36" s="128"/>
      <c r="MQJ36" s="128"/>
      <c r="MQK36" s="128"/>
      <c r="MQL36" s="128"/>
      <c r="MQM36" s="128"/>
      <c r="MQN36" s="128"/>
      <c r="MQO36" s="128"/>
      <c r="MQP36" s="128"/>
      <c r="MQQ36" s="128"/>
      <c r="MQR36" s="128"/>
      <c r="MQS36" s="128"/>
      <c r="MQT36" s="128"/>
      <c r="MQU36" s="128"/>
      <c r="MQV36" s="128"/>
      <c r="MQW36" s="128"/>
      <c r="MQX36" s="128"/>
      <c r="MQY36" s="128"/>
      <c r="MQZ36" s="128"/>
      <c r="MRA36" s="128"/>
      <c r="MRB36" s="128"/>
      <c r="MRC36" s="128"/>
      <c r="MRD36" s="128"/>
      <c r="MRE36" s="128"/>
      <c r="MRF36" s="128"/>
      <c r="MRG36" s="128"/>
      <c r="MRH36" s="128"/>
      <c r="MRI36" s="128"/>
      <c r="MRJ36" s="128"/>
      <c r="MRK36" s="128"/>
      <c r="MRL36" s="128"/>
      <c r="MRM36" s="128"/>
      <c r="MRN36" s="128"/>
      <c r="MRO36" s="128"/>
      <c r="MRP36" s="128"/>
      <c r="MRQ36" s="128"/>
      <c r="MRR36" s="128"/>
      <c r="MRS36" s="128"/>
      <c r="MRT36" s="128"/>
      <c r="MRU36" s="128"/>
      <c r="MRV36" s="128"/>
      <c r="MRW36" s="128"/>
      <c r="MRX36" s="128"/>
      <c r="MRY36" s="128"/>
      <c r="MRZ36" s="128"/>
      <c r="MSA36" s="128"/>
      <c r="MSB36" s="128"/>
      <c r="MSC36" s="128"/>
      <c r="MSD36" s="128"/>
      <c r="MSE36" s="128"/>
      <c r="MSF36" s="128"/>
      <c r="MSG36" s="128"/>
      <c r="MSH36" s="128"/>
      <c r="MSI36" s="128"/>
      <c r="MSJ36" s="128"/>
      <c r="MSK36" s="128"/>
      <c r="MSL36" s="128"/>
      <c r="MSM36" s="128"/>
      <c r="MSN36" s="128"/>
      <c r="MSO36" s="128"/>
      <c r="MSP36" s="128"/>
      <c r="MSQ36" s="128"/>
      <c r="MSR36" s="128"/>
      <c r="MSS36" s="128"/>
      <c r="MST36" s="128"/>
      <c r="MSU36" s="128"/>
      <c r="MSV36" s="128"/>
      <c r="MSW36" s="128"/>
      <c r="MSX36" s="128"/>
      <c r="MSY36" s="128"/>
      <c r="MSZ36" s="128"/>
      <c r="MTA36" s="128"/>
      <c r="MTB36" s="128"/>
      <c r="MTC36" s="128"/>
      <c r="MTD36" s="128"/>
      <c r="MTE36" s="128"/>
      <c r="MTF36" s="128"/>
      <c r="MTG36" s="128"/>
      <c r="MTH36" s="128"/>
      <c r="MTI36" s="128"/>
      <c r="MTJ36" s="128"/>
      <c r="MTK36" s="128"/>
      <c r="MTL36" s="128"/>
      <c r="MTM36" s="128"/>
      <c r="MTN36" s="128"/>
      <c r="MTO36" s="128"/>
      <c r="MTP36" s="128"/>
      <c r="MTQ36" s="128"/>
      <c r="MTR36" s="128"/>
      <c r="MTS36" s="128"/>
      <c r="MTT36" s="128"/>
      <c r="MTU36" s="128"/>
      <c r="MTV36" s="128"/>
      <c r="MTW36" s="128"/>
      <c r="MTX36" s="128"/>
      <c r="MTY36" s="128"/>
      <c r="MTZ36" s="128"/>
      <c r="MUA36" s="128"/>
      <c r="MUB36" s="128"/>
      <c r="MUC36" s="128"/>
      <c r="MUD36" s="128"/>
      <c r="MUE36" s="128"/>
      <c r="MUF36" s="128"/>
      <c r="MUG36" s="128"/>
      <c r="MUH36" s="128"/>
      <c r="MUI36" s="128"/>
      <c r="MUJ36" s="128"/>
      <c r="MUK36" s="128"/>
      <c r="MUL36" s="128"/>
      <c r="MUM36" s="128"/>
      <c r="MUN36" s="128"/>
      <c r="MUO36" s="128"/>
      <c r="MUP36" s="128"/>
      <c r="MUQ36" s="128"/>
      <c r="MUR36" s="128"/>
      <c r="MUS36" s="128"/>
      <c r="MUT36" s="128"/>
      <c r="MUU36" s="128"/>
      <c r="MUV36" s="128"/>
      <c r="MUW36" s="128"/>
      <c r="MUX36" s="128"/>
      <c r="MUY36" s="128"/>
      <c r="MUZ36" s="128"/>
      <c r="MVA36" s="128"/>
      <c r="MVB36" s="128"/>
      <c r="MVC36" s="128"/>
      <c r="MVD36" s="128"/>
      <c r="MVE36" s="128"/>
      <c r="MVF36" s="128"/>
      <c r="MVG36" s="128"/>
      <c r="MVH36" s="128"/>
      <c r="MVI36" s="128"/>
      <c r="MVJ36" s="128"/>
      <c r="MVK36" s="128"/>
      <c r="MVL36" s="128"/>
      <c r="MVM36" s="128"/>
      <c r="MVN36" s="128"/>
      <c r="MVO36" s="128"/>
      <c r="MVP36" s="128"/>
      <c r="MVQ36" s="128"/>
      <c r="MVR36" s="128"/>
      <c r="MVS36" s="128"/>
      <c r="MVT36" s="128"/>
      <c r="MVU36" s="128"/>
      <c r="MVV36" s="128"/>
      <c r="MVW36" s="128"/>
      <c r="MVX36" s="128"/>
      <c r="MVY36" s="128"/>
      <c r="MVZ36" s="128"/>
      <c r="MWA36" s="128"/>
      <c r="MWB36" s="128"/>
      <c r="MWC36" s="128"/>
      <c r="MWD36" s="128"/>
      <c r="MWE36" s="128"/>
      <c r="MWF36" s="128"/>
      <c r="MWG36" s="128"/>
      <c r="MWH36" s="128"/>
      <c r="MWI36" s="128"/>
      <c r="MWJ36" s="128"/>
      <c r="MWK36" s="128"/>
      <c r="MWL36" s="128"/>
      <c r="MWM36" s="128"/>
      <c r="MWN36" s="128"/>
      <c r="MWO36" s="128"/>
      <c r="MWP36" s="128"/>
      <c r="MWQ36" s="128"/>
      <c r="MWR36" s="128"/>
      <c r="MWS36" s="128"/>
      <c r="MWT36" s="128"/>
      <c r="MWU36" s="128"/>
      <c r="MWV36" s="128"/>
      <c r="MWW36" s="128"/>
      <c r="MWX36" s="128"/>
      <c r="MWY36" s="128"/>
      <c r="MWZ36" s="128"/>
      <c r="MXA36" s="128"/>
      <c r="MXB36" s="128"/>
      <c r="MXC36" s="128"/>
      <c r="MXD36" s="128"/>
      <c r="MXE36" s="128"/>
      <c r="MXF36" s="128"/>
      <c r="MXG36" s="128"/>
      <c r="MXH36" s="128"/>
      <c r="MXI36" s="128"/>
      <c r="MXJ36" s="128"/>
      <c r="MXK36" s="128"/>
      <c r="MXL36" s="128"/>
      <c r="MXM36" s="128"/>
      <c r="MXN36" s="128"/>
      <c r="MXO36" s="128"/>
      <c r="MXP36" s="128"/>
      <c r="MXQ36" s="128"/>
      <c r="MXR36" s="128"/>
      <c r="MXS36" s="128"/>
      <c r="MXT36" s="128"/>
      <c r="MXU36" s="128"/>
      <c r="MXV36" s="128"/>
      <c r="MXW36" s="128"/>
      <c r="MXX36" s="128"/>
      <c r="MXY36" s="128"/>
      <c r="MXZ36" s="128"/>
      <c r="MYA36" s="128"/>
      <c r="MYB36" s="128"/>
      <c r="MYC36" s="128"/>
      <c r="MYD36" s="128"/>
      <c r="MYE36" s="128"/>
      <c r="MYF36" s="128"/>
      <c r="MYG36" s="128"/>
      <c r="MYH36" s="128"/>
      <c r="MYI36" s="128"/>
      <c r="MYJ36" s="128"/>
      <c r="MYK36" s="128"/>
      <c r="MYL36" s="128"/>
      <c r="MYM36" s="128"/>
      <c r="MYN36" s="128"/>
      <c r="MYO36" s="128"/>
      <c r="MYP36" s="128"/>
      <c r="MYQ36" s="128"/>
      <c r="MYR36" s="128"/>
      <c r="MYS36" s="128"/>
      <c r="MYT36" s="128"/>
      <c r="MYU36" s="128"/>
      <c r="MYV36" s="128"/>
      <c r="MYW36" s="128"/>
      <c r="MYX36" s="128"/>
      <c r="MYY36" s="128"/>
      <c r="MYZ36" s="128"/>
      <c r="MZA36" s="128"/>
      <c r="MZB36" s="128"/>
      <c r="MZC36" s="128"/>
      <c r="MZD36" s="128"/>
      <c r="MZE36" s="128"/>
      <c r="MZF36" s="128"/>
      <c r="MZG36" s="128"/>
      <c r="MZH36" s="128"/>
      <c r="MZI36" s="128"/>
      <c r="MZJ36" s="128"/>
      <c r="MZK36" s="128"/>
      <c r="MZL36" s="128"/>
      <c r="MZM36" s="128"/>
      <c r="MZN36" s="128"/>
      <c r="MZO36" s="128"/>
      <c r="MZP36" s="128"/>
      <c r="MZQ36" s="128"/>
      <c r="MZR36" s="128"/>
      <c r="MZS36" s="128"/>
      <c r="MZT36" s="128"/>
      <c r="MZU36" s="128"/>
      <c r="MZV36" s="128"/>
      <c r="MZW36" s="128"/>
      <c r="MZX36" s="128"/>
      <c r="MZY36" s="128"/>
      <c r="MZZ36" s="128"/>
      <c r="NAA36" s="128"/>
      <c r="NAB36" s="128"/>
      <c r="NAC36" s="128"/>
      <c r="NAD36" s="128"/>
      <c r="NAE36" s="128"/>
      <c r="NAF36" s="128"/>
      <c r="NAG36" s="128"/>
      <c r="NAH36" s="128"/>
      <c r="NAI36" s="128"/>
      <c r="NAJ36" s="128"/>
      <c r="NAK36" s="128"/>
      <c r="NAL36" s="128"/>
      <c r="NAM36" s="128"/>
      <c r="NAN36" s="128"/>
      <c r="NAO36" s="128"/>
      <c r="NAP36" s="128"/>
      <c r="NAQ36" s="128"/>
      <c r="NAR36" s="128"/>
      <c r="NAS36" s="128"/>
      <c r="NAT36" s="128"/>
      <c r="NAU36" s="128"/>
      <c r="NAV36" s="128"/>
      <c r="NAW36" s="128"/>
      <c r="NAX36" s="128"/>
      <c r="NAY36" s="128"/>
      <c r="NAZ36" s="128"/>
      <c r="NBA36" s="128"/>
      <c r="NBB36" s="128"/>
      <c r="NBC36" s="128"/>
      <c r="NBD36" s="128"/>
      <c r="NBE36" s="128"/>
      <c r="NBF36" s="128"/>
      <c r="NBG36" s="128"/>
      <c r="NBH36" s="128"/>
      <c r="NBI36" s="128"/>
      <c r="NBJ36" s="128"/>
      <c r="NBK36" s="128"/>
      <c r="NBL36" s="128"/>
      <c r="NBM36" s="128"/>
      <c r="NBN36" s="128"/>
      <c r="NBO36" s="128"/>
      <c r="NBP36" s="128"/>
      <c r="NBQ36" s="128"/>
      <c r="NBR36" s="128"/>
      <c r="NBS36" s="128"/>
      <c r="NBT36" s="128"/>
      <c r="NBU36" s="128"/>
      <c r="NBV36" s="128"/>
      <c r="NBW36" s="128"/>
      <c r="NBX36" s="128"/>
      <c r="NBY36" s="128"/>
      <c r="NBZ36" s="128"/>
      <c r="NCA36" s="128"/>
      <c r="NCB36" s="128"/>
      <c r="NCC36" s="128"/>
      <c r="NCD36" s="128"/>
      <c r="NCE36" s="128"/>
      <c r="NCF36" s="128"/>
      <c r="NCG36" s="128"/>
      <c r="NCH36" s="128"/>
      <c r="NCI36" s="128"/>
      <c r="NCJ36" s="128"/>
      <c r="NCK36" s="128"/>
      <c r="NCL36" s="128"/>
      <c r="NCM36" s="128"/>
      <c r="NCN36" s="128"/>
      <c r="NCO36" s="128"/>
      <c r="NCP36" s="128"/>
      <c r="NCQ36" s="128"/>
      <c r="NCR36" s="128"/>
      <c r="NCS36" s="128"/>
      <c r="NCT36" s="128"/>
      <c r="NCU36" s="128"/>
      <c r="NCV36" s="128"/>
      <c r="NCW36" s="128"/>
      <c r="NCX36" s="128"/>
      <c r="NCY36" s="128"/>
      <c r="NCZ36" s="128"/>
      <c r="NDA36" s="128"/>
      <c r="NDB36" s="128"/>
      <c r="NDC36" s="128"/>
      <c r="NDD36" s="128"/>
      <c r="NDE36" s="128"/>
      <c r="NDF36" s="128"/>
      <c r="NDG36" s="128"/>
      <c r="NDH36" s="128"/>
      <c r="NDI36" s="128"/>
      <c r="NDJ36" s="128"/>
      <c r="NDK36" s="128"/>
      <c r="NDL36" s="128"/>
      <c r="NDM36" s="128"/>
      <c r="NDN36" s="128"/>
      <c r="NDO36" s="128"/>
      <c r="NDP36" s="128"/>
      <c r="NDQ36" s="128"/>
      <c r="NDR36" s="128"/>
      <c r="NDS36" s="128"/>
      <c r="NDT36" s="128"/>
      <c r="NDU36" s="128"/>
      <c r="NDV36" s="128"/>
      <c r="NDW36" s="128"/>
      <c r="NDX36" s="128"/>
      <c r="NDY36" s="128"/>
      <c r="NDZ36" s="128"/>
      <c r="NEA36" s="128"/>
      <c r="NEB36" s="128"/>
      <c r="NEC36" s="128"/>
      <c r="NED36" s="128"/>
      <c r="NEE36" s="128"/>
      <c r="NEF36" s="128"/>
      <c r="NEG36" s="128"/>
      <c r="NEH36" s="128"/>
      <c r="NEI36" s="128"/>
      <c r="NEJ36" s="128"/>
      <c r="NEK36" s="128"/>
      <c r="NEL36" s="128"/>
      <c r="NEM36" s="128"/>
      <c r="NEN36" s="128"/>
      <c r="NEO36" s="128"/>
      <c r="NEP36" s="128"/>
      <c r="NEQ36" s="128"/>
      <c r="NER36" s="128"/>
      <c r="NES36" s="128"/>
      <c r="NET36" s="128"/>
      <c r="NEU36" s="128"/>
      <c r="NEV36" s="128"/>
      <c r="NEW36" s="128"/>
      <c r="NEX36" s="128"/>
      <c r="NEY36" s="128"/>
      <c r="NEZ36" s="128"/>
      <c r="NFA36" s="128"/>
      <c r="NFB36" s="128"/>
      <c r="NFC36" s="128"/>
      <c r="NFD36" s="128"/>
      <c r="NFE36" s="128"/>
      <c r="NFF36" s="128"/>
      <c r="NFG36" s="128"/>
      <c r="NFH36" s="128"/>
      <c r="NFI36" s="128"/>
      <c r="NFJ36" s="128"/>
      <c r="NFK36" s="128"/>
      <c r="NFL36" s="128"/>
      <c r="NFM36" s="128"/>
      <c r="NFN36" s="128"/>
      <c r="NFO36" s="128"/>
      <c r="NFP36" s="128"/>
      <c r="NFQ36" s="128"/>
      <c r="NFR36" s="128"/>
      <c r="NFS36" s="128"/>
      <c r="NFT36" s="128"/>
      <c r="NFU36" s="128"/>
      <c r="NFV36" s="128"/>
      <c r="NFW36" s="128"/>
      <c r="NFX36" s="128"/>
      <c r="NFY36" s="128"/>
      <c r="NFZ36" s="128"/>
      <c r="NGA36" s="128"/>
      <c r="NGB36" s="128"/>
      <c r="NGC36" s="128"/>
      <c r="NGD36" s="128"/>
      <c r="NGE36" s="128"/>
      <c r="NGF36" s="128"/>
      <c r="NGG36" s="128"/>
      <c r="NGH36" s="128"/>
      <c r="NGI36" s="128"/>
      <c r="NGJ36" s="128"/>
      <c r="NGK36" s="128"/>
      <c r="NGL36" s="128"/>
      <c r="NGM36" s="128"/>
      <c r="NGN36" s="128"/>
      <c r="NGO36" s="128"/>
      <c r="NGP36" s="128"/>
      <c r="NGQ36" s="128"/>
      <c r="NGR36" s="128"/>
      <c r="NGS36" s="128"/>
      <c r="NGT36" s="128"/>
      <c r="NGU36" s="128"/>
      <c r="NGV36" s="128"/>
      <c r="NGW36" s="128"/>
      <c r="NGX36" s="128"/>
      <c r="NGY36" s="128"/>
      <c r="NGZ36" s="128"/>
      <c r="NHA36" s="128"/>
      <c r="NHB36" s="128"/>
      <c r="NHC36" s="128"/>
      <c r="NHD36" s="128"/>
      <c r="NHE36" s="128"/>
      <c r="NHF36" s="128"/>
      <c r="NHG36" s="128"/>
      <c r="NHH36" s="128"/>
      <c r="NHI36" s="128"/>
      <c r="NHJ36" s="128"/>
      <c r="NHK36" s="128"/>
      <c r="NHL36" s="128"/>
      <c r="NHM36" s="128"/>
      <c r="NHN36" s="128"/>
      <c r="NHO36" s="128"/>
      <c r="NHP36" s="128"/>
      <c r="NHQ36" s="128"/>
      <c r="NHR36" s="128"/>
      <c r="NHS36" s="128"/>
      <c r="NHT36" s="128"/>
      <c r="NHU36" s="128"/>
      <c r="NHV36" s="128"/>
      <c r="NHW36" s="128"/>
      <c r="NHX36" s="128"/>
      <c r="NHY36" s="128"/>
      <c r="NHZ36" s="128"/>
      <c r="NIA36" s="128"/>
      <c r="NIB36" s="128"/>
      <c r="NIC36" s="128"/>
      <c r="NID36" s="128"/>
      <c r="NIE36" s="128"/>
      <c r="NIF36" s="128"/>
      <c r="NIG36" s="128"/>
      <c r="NIH36" s="128"/>
      <c r="NII36" s="128"/>
      <c r="NIJ36" s="128"/>
      <c r="NIK36" s="128"/>
      <c r="NIL36" s="128"/>
      <c r="NIM36" s="128"/>
      <c r="NIN36" s="128"/>
      <c r="NIO36" s="128"/>
      <c r="NIP36" s="128"/>
      <c r="NIQ36" s="128"/>
      <c r="NIR36" s="128"/>
      <c r="NIS36" s="128"/>
      <c r="NIT36" s="128"/>
      <c r="NIU36" s="128"/>
      <c r="NIV36" s="128"/>
      <c r="NIW36" s="128"/>
      <c r="NIX36" s="128"/>
      <c r="NIY36" s="128"/>
      <c r="NIZ36" s="128"/>
      <c r="NJA36" s="128"/>
      <c r="NJB36" s="128"/>
      <c r="NJC36" s="128"/>
      <c r="NJD36" s="128"/>
      <c r="NJE36" s="128"/>
      <c r="NJF36" s="128"/>
      <c r="NJG36" s="128"/>
      <c r="NJH36" s="128"/>
      <c r="NJI36" s="128"/>
      <c r="NJJ36" s="128"/>
      <c r="NJK36" s="128"/>
      <c r="NJL36" s="128"/>
      <c r="NJM36" s="128"/>
      <c r="NJN36" s="128"/>
      <c r="NJO36" s="128"/>
      <c r="NJP36" s="128"/>
      <c r="NJQ36" s="128"/>
      <c r="NJR36" s="128"/>
      <c r="NJS36" s="128"/>
      <c r="NJT36" s="128"/>
      <c r="NJU36" s="128"/>
      <c r="NJV36" s="128"/>
      <c r="NJW36" s="128"/>
      <c r="NJX36" s="128"/>
      <c r="NJY36" s="128"/>
      <c r="NJZ36" s="128"/>
      <c r="NKA36" s="128"/>
      <c r="NKB36" s="128"/>
      <c r="NKC36" s="128"/>
      <c r="NKD36" s="128"/>
      <c r="NKE36" s="128"/>
      <c r="NKF36" s="128"/>
      <c r="NKG36" s="128"/>
      <c r="NKH36" s="128"/>
      <c r="NKI36" s="128"/>
      <c r="NKJ36" s="128"/>
      <c r="NKK36" s="128"/>
      <c r="NKL36" s="128"/>
      <c r="NKM36" s="128"/>
      <c r="NKN36" s="128"/>
      <c r="NKO36" s="128"/>
      <c r="NKP36" s="128"/>
      <c r="NKQ36" s="128"/>
      <c r="NKR36" s="128"/>
      <c r="NKS36" s="128"/>
      <c r="NKT36" s="128"/>
      <c r="NKU36" s="128"/>
      <c r="NKV36" s="128"/>
      <c r="NKW36" s="128"/>
      <c r="NKX36" s="128"/>
      <c r="NKY36" s="128"/>
      <c r="NKZ36" s="128"/>
      <c r="NLA36" s="128"/>
      <c r="NLB36" s="128"/>
      <c r="NLC36" s="128"/>
      <c r="NLD36" s="128"/>
      <c r="NLE36" s="128"/>
      <c r="NLF36" s="128"/>
      <c r="NLG36" s="128"/>
      <c r="NLH36" s="128"/>
      <c r="NLI36" s="128"/>
      <c r="NLJ36" s="128"/>
      <c r="NLK36" s="128"/>
      <c r="NLL36" s="128"/>
      <c r="NLM36" s="128"/>
      <c r="NLN36" s="128"/>
      <c r="NLO36" s="128"/>
      <c r="NLP36" s="128"/>
      <c r="NLQ36" s="128"/>
      <c r="NLR36" s="128"/>
      <c r="NLS36" s="128"/>
      <c r="NLT36" s="128"/>
      <c r="NLU36" s="128"/>
      <c r="NLV36" s="128"/>
      <c r="NLW36" s="128"/>
      <c r="NLX36" s="128"/>
      <c r="NLY36" s="128"/>
      <c r="NLZ36" s="128"/>
      <c r="NMA36" s="128"/>
      <c r="NMB36" s="128"/>
      <c r="NMC36" s="128"/>
      <c r="NMD36" s="128"/>
      <c r="NME36" s="128"/>
      <c r="NMF36" s="128"/>
      <c r="NMG36" s="128"/>
      <c r="NMH36" s="128"/>
      <c r="NMI36" s="128"/>
      <c r="NMJ36" s="128"/>
      <c r="NMK36" s="128"/>
      <c r="NML36" s="128"/>
      <c r="NMM36" s="128"/>
      <c r="NMN36" s="128"/>
      <c r="NMO36" s="128"/>
      <c r="NMP36" s="128"/>
      <c r="NMQ36" s="128"/>
      <c r="NMR36" s="128"/>
      <c r="NMS36" s="128"/>
      <c r="NMT36" s="128"/>
      <c r="NMU36" s="128"/>
      <c r="NMV36" s="128"/>
      <c r="NMW36" s="128"/>
      <c r="NMX36" s="128"/>
      <c r="NMY36" s="128"/>
      <c r="NMZ36" s="128"/>
      <c r="NNA36" s="128"/>
      <c r="NNB36" s="128"/>
      <c r="NNC36" s="128"/>
      <c r="NND36" s="128"/>
      <c r="NNE36" s="128"/>
      <c r="NNF36" s="128"/>
      <c r="NNG36" s="128"/>
      <c r="NNH36" s="128"/>
      <c r="NNI36" s="128"/>
      <c r="NNJ36" s="128"/>
      <c r="NNK36" s="128"/>
      <c r="NNL36" s="128"/>
      <c r="NNM36" s="128"/>
      <c r="NNN36" s="128"/>
      <c r="NNO36" s="128"/>
      <c r="NNP36" s="128"/>
      <c r="NNQ36" s="128"/>
      <c r="NNR36" s="128"/>
      <c r="NNS36" s="128"/>
      <c r="NNT36" s="128"/>
      <c r="NNU36" s="128"/>
      <c r="NNV36" s="128"/>
      <c r="NNW36" s="128"/>
      <c r="NNX36" s="128"/>
      <c r="NNY36" s="128"/>
      <c r="NNZ36" s="128"/>
      <c r="NOA36" s="128"/>
      <c r="NOB36" s="128"/>
      <c r="NOC36" s="128"/>
      <c r="NOD36" s="128"/>
      <c r="NOE36" s="128"/>
      <c r="NOF36" s="128"/>
      <c r="NOG36" s="128"/>
      <c r="NOH36" s="128"/>
      <c r="NOI36" s="128"/>
      <c r="NOJ36" s="128"/>
      <c r="NOK36" s="128"/>
      <c r="NOL36" s="128"/>
      <c r="NOM36" s="128"/>
      <c r="NON36" s="128"/>
      <c r="NOO36" s="128"/>
      <c r="NOP36" s="128"/>
      <c r="NOQ36" s="128"/>
      <c r="NOR36" s="128"/>
      <c r="NOS36" s="128"/>
      <c r="NOT36" s="128"/>
      <c r="NOU36" s="128"/>
      <c r="NOV36" s="128"/>
      <c r="NOW36" s="128"/>
      <c r="NOX36" s="128"/>
      <c r="NOY36" s="128"/>
      <c r="NOZ36" s="128"/>
      <c r="NPA36" s="128"/>
      <c r="NPB36" s="128"/>
      <c r="NPC36" s="128"/>
      <c r="NPD36" s="128"/>
      <c r="NPE36" s="128"/>
      <c r="NPF36" s="128"/>
      <c r="NPG36" s="128"/>
      <c r="NPH36" s="128"/>
      <c r="NPI36" s="128"/>
      <c r="NPJ36" s="128"/>
      <c r="NPK36" s="128"/>
      <c r="NPL36" s="128"/>
      <c r="NPM36" s="128"/>
      <c r="NPN36" s="128"/>
      <c r="NPO36" s="128"/>
      <c r="NPP36" s="128"/>
      <c r="NPQ36" s="128"/>
      <c r="NPR36" s="128"/>
      <c r="NPS36" s="128"/>
      <c r="NPT36" s="128"/>
      <c r="NPU36" s="128"/>
      <c r="NPV36" s="128"/>
      <c r="NPW36" s="128"/>
      <c r="NPX36" s="128"/>
      <c r="NPY36" s="128"/>
      <c r="NPZ36" s="128"/>
      <c r="NQA36" s="128"/>
      <c r="NQB36" s="128"/>
      <c r="NQC36" s="128"/>
      <c r="NQD36" s="128"/>
      <c r="NQE36" s="128"/>
      <c r="NQF36" s="128"/>
      <c r="NQG36" s="128"/>
      <c r="NQH36" s="128"/>
      <c r="NQI36" s="128"/>
      <c r="NQJ36" s="128"/>
      <c r="NQK36" s="128"/>
      <c r="NQL36" s="128"/>
      <c r="NQM36" s="128"/>
      <c r="NQN36" s="128"/>
      <c r="NQO36" s="128"/>
      <c r="NQP36" s="128"/>
      <c r="NQQ36" s="128"/>
      <c r="NQR36" s="128"/>
      <c r="NQS36" s="128"/>
      <c r="NQT36" s="128"/>
      <c r="NQU36" s="128"/>
      <c r="NQV36" s="128"/>
      <c r="NQW36" s="128"/>
      <c r="NQX36" s="128"/>
      <c r="NQY36" s="128"/>
      <c r="NQZ36" s="128"/>
      <c r="NRA36" s="128"/>
      <c r="NRB36" s="128"/>
      <c r="NRC36" s="128"/>
      <c r="NRD36" s="128"/>
      <c r="NRE36" s="128"/>
      <c r="NRF36" s="128"/>
      <c r="NRG36" s="128"/>
      <c r="NRH36" s="128"/>
      <c r="NRI36" s="128"/>
      <c r="NRJ36" s="128"/>
      <c r="NRK36" s="128"/>
      <c r="NRL36" s="128"/>
      <c r="NRM36" s="128"/>
      <c r="NRN36" s="128"/>
      <c r="NRO36" s="128"/>
      <c r="NRP36" s="128"/>
      <c r="NRQ36" s="128"/>
      <c r="NRR36" s="128"/>
      <c r="NRS36" s="128"/>
      <c r="NRT36" s="128"/>
      <c r="NRU36" s="128"/>
      <c r="NRV36" s="128"/>
      <c r="NRW36" s="128"/>
      <c r="NRX36" s="128"/>
      <c r="NRY36" s="128"/>
      <c r="NRZ36" s="128"/>
      <c r="NSA36" s="128"/>
      <c r="NSB36" s="128"/>
      <c r="NSC36" s="128"/>
      <c r="NSD36" s="128"/>
      <c r="NSE36" s="128"/>
      <c r="NSF36" s="128"/>
      <c r="NSG36" s="128"/>
      <c r="NSH36" s="128"/>
      <c r="NSI36" s="128"/>
      <c r="NSJ36" s="128"/>
      <c r="NSK36" s="128"/>
      <c r="NSL36" s="128"/>
      <c r="NSM36" s="128"/>
      <c r="NSN36" s="128"/>
      <c r="NSO36" s="128"/>
      <c r="NSP36" s="128"/>
      <c r="NSQ36" s="128"/>
      <c r="NSR36" s="128"/>
      <c r="NSS36" s="128"/>
      <c r="NST36" s="128"/>
      <c r="NSU36" s="128"/>
      <c r="NSV36" s="128"/>
      <c r="NSW36" s="128"/>
      <c r="NSX36" s="128"/>
      <c r="NSY36" s="128"/>
      <c r="NSZ36" s="128"/>
      <c r="NTA36" s="128"/>
      <c r="NTB36" s="128"/>
      <c r="NTC36" s="128"/>
      <c r="NTD36" s="128"/>
      <c r="NTE36" s="128"/>
      <c r="NTF36" s="128"/>
      <c r="NTG36" s="128"/>
      <c r="NTH36" s="128"/>
      <c r="NTI36" s="128"/>
      <c r="NTJ36" s="128"/>
      <c r="NTK36" s="128"/>
      <c r="NTL36" s="128"/>
      <c r="NTM36" s="128"/>
      <c r="NTN36" s="128"/>
      <c r="NTO36" s="128"/>
      <c r="NTP36" s="128"/>
      <c r="NTQ36" s="128"/>
      <c r="NTR36" s="128"/>
      <c r="NTS36" s="128"/>
      <c r="NTT36" s="128"/>
      <c r="NTU36" s="128"/>
      <c r="NTV36" s="128"/>
      <c r="NTW36" s="128"/>
      <c r="NTX36" s="128"/>
      <c r="NTY36" s="128"/>
      <c r="NTZ36" s="128"/>
      <c r="NUA36" s="128"/>
      <c r="NUB36" s="128"/>
      <c r="NUC36" s="128"/>
      <c r="NUD36" s="128"/>
      <c r="NUE36" s="128"/>
      <c r="NUF36" s="128"/>
      <c r="NUG36" s="128"/>
      <c r="NUH36" s="128"/>
      <c r="NUI36" s="128"/>
      <c r="NUJ36" s="128"/>
      <c r="NUK36" s="128"/>
      <c r="NUL36" s="128"/>
      <c r="NUM36" s="128"/>
      <c r="NUN36" s="128"/>
      <c r="NUO36" s="128"/>
      <c r="NUP36" s="128"/>
      <c r="NUQ36" s="128"/>
      <c r="NUR36" s="128"/>
      <c r="NUS36" s="128"/>
      <c r="NUT36" s="128"/>
      <c r="NUU36" s="128"/>
      <c r="NUV36" s="128"/>
      <c r="NUW36" s="128"/>
      <c r="NUX36" s="128"/>
      <c r="NUY36" s="128"/>
      <c r="NUZ36" s="128"/>
      <c r="NVA36" s="128"/>
      <c r="NVB36" s="128"/>
      <c r="NVC36" s="128"/>
      <c r="NVD36" s="128"/>
      <c r="NVE36" s="128"/>
      <c r="NVF36" s="128"/>
      <c r="NVG36" s="128"/>
      <c r="NVH36" s="128"/>
      <c r="NVI36" s="128"/>
      <c r="NVJ36" s="128"/>
      <c r="NVK36" s="128"/>
      <c r="NVL36" s="128"/>
      <c r="NVM36" s="128"/>
      <c r="NVN36" s="128"/>
      <c r="NVO36" s="128"/>
      <c r="NVP36" s="128"/>
      <c r="NVQ36" s="128"/>
      <c r="NVR36" s="128"/>
      <c r="NVS36" s="128"/>
      <c r="NVT36" s="128"/>
      <c r="NVU36" s="128"/>
      <c r="NVV36" s="128"/>
      <c r="NVW36" s="128"/>
      <c r="NVX36" s="128"/>
      <c r="NVY36" s="128"/>
      <c r="NVZ36" s="128"/>
      <c r="NWA36" s="128"/>
      <c r="NWB36" s="128"/>
      <c r="NWC36" s="128"/>
      <c r="NWD36" s="128"/>
      <c r="NWE36" s="128"/>
      <c r="NWF36" s="128"/>
      <c r="NWG36" s="128"/>
      <c r="NWH36" s="128"/>
      <c r="NWI36" s="128"/>
      <c r="NWJ36" s="128"/>
      <c r="NWK36" s="128"/>
      <c r="NWL36" s="128"/>
      <c r="NWM36" s="128"/>
      <c r="NWN36" s="128"/>
      <c r="NWO36" s="128"/>
      <c r="NWP36" s="128"/>
      <c r="NWQ36" s="128"/>
      <c r="NWR36" s="128"/>
      <c r="NWS36" s="128"/>
      <c r="NWT36" s="128"/>
      <c r="NWU36" s="128"/>
      <c r="NWV36" s="128"/>
      <c r="NWW36" s="128"/>
      <c r="NWX36" s="128"/>
      <c r="NWY36" s="128"/>
      <c r="NWZ36" s="128"/>
      <c r="NXA36" s="128"/>
      <c r="NXB36" s="128"/>
      <c r="NXC36" s="128"/>
      <c r="NXD36" s="128"/>
      <c r="NXE36" s="128"/>
      <c r="NXF36" s="128"/>
      <c r="NXG36" s="128"/>
      <c r="NXH36" s="128"/>
      <c r="NXI36" s="128"/>
      <c r="NXJ36" s="128"/>
      <c r="NXK36" s="128"/>
      <c r="NXL36" s="128"/>
      <c r="NXM36" s="128"/>
      <c r="NXN36" s="128"/>
      <c r="NXO36" s="128"/>
      <c r="NXP36" s="128"/>
      <c r="NXQ36" s="128"/>
      <c r="NXR36" s="128"/>
      <c r="NXS36" s="128"/>
      <c r="NXT36" s="128"/>
      <c r="NXU36" s="128"/>
      <c r="NXV36" s="128"/>
      <c r="NXW36" s="128"/>
      <c r="NXX36" s="128"/>
      <c r="NXY36" s="128"/>
      <c r="NXZ36" s="128"/>
      <c r="NYA36" s="128"/>
      <c r="NYB36" s="128"/>
      <c r="NYC36" s="128"/>
      <c r="NYD36" s="128"/>
      <c r="NYE36" s="128"/>
      <c r="NYF36" s="128"/>
      <c r="NYG36" s="128"/>
      <c r="NYH36" s="128"/>
      <c r="NYI36" s="128"/>
      <c r="NYJ36" s="128"/>
      <c r="NYK36" s="128"/>
      <c r="NYL36" s="128"/>
      <c r="NYM36" s="128"/>
      <c r="NYN36" s="128"/>
      <c r="NYO36" s="128"/>
      <c r="NYP36" s="128"/>
      <c r="NYQ36" s="128"/>
      <c r="NYR36" s="128"/>
      <c r="NYS36" s="128"/>
      <c r="NYT36" s="128"/>
      <c r="NYU36" s="128"/>
      <c r="NYV36" s="128"/>
      <c r="NYW36" s="128"/>
      <c r="NYX36" s="128"/>
      <c r="NYY36" s="128"/>
      <c r="NYZ36" s="128"/>
      <c r="NZA36" s="128"/>
      <c r="NZB36" s="128"/>
      <c r="NZC36" s="128"/>
      <c r="NZD36" s="128"/>
      <c r="NZE36" s="128"/>
      <c r="NZF36" s="128"/>
      <c r="NZG36" s="128"/>
      <c r="NZH36" s="128"/>
      <c r="NZI36" s="128"/>
      <c r="NZJ36" s="128"/>
      <c r="NZK36" s="128"/>
      <c r="NZL36" s="128"/>
      <c r="NZM36" s="128"/>
      <c r="NZN36" s="128"/>
      <c r="NZO36" s="128"/>
      <c r="NZP36" s="128"/>
      <c r="NZQ36" s="128"/>
      <c r="NZR36" s="128"/>
      <c r="NZS36" s="128"/>
      <c r="NZT36" s="128"/>
      <c r="NZU36" s="128"/>
      <c r="NZV36" s="128"/>
      <c r="NZW36" s="128"/>
      <c r="NZX36" s="128"/>
      <c r="NZY36" s="128"/>
      <c r="NZZ36" s="128"/>
      <c r="OAA36" s="128"/>
      <c r="OAB36" s="128"/>
      <c r="OAC36" s="128"/>
      <c r="OAD36" s="128"/>
      <c r="OAE36" s="128"/>
      <c r="OAF36" s="128"/>
      <c r="OAG36" s="128"/>
      <c r="OAH36" s="128"/>
      <c r="OAI36" s="128"/>
      <c r="OAJ36" s="128"/>
      <c r="OAK36" s="128"/>
      <c r="OAL36" s="128"/>
      <c r="OAM36" s="128"/>
      <c r="OAN36" s="128"/>
      <c r="OAO36" s="128"/>
      <c r="OAP36" s="128"/>
      <c r="OAQ36" s="128"/>
      <c r="OAR36" s="128"/>
      <c r="OAS36" s="128"/>
      <c r="OAT36" s="128"/>
      <c r="OAU36" s="128"/>
      <c r="OAV36" s="128"/>
      <c r="OAW36" s="128"/>
      <c r="OAX36" s="128"/>
      <c r="OAY36" s="128"/>
      <c r="OAZ36" s="128"/>
      <c r="OBA36" s="128"/>
      <c r="OBB36" s="128"/>
      <c r="OBC36" s="128"/>
      <c r="OBD36" s="128"/>
      <c r="OBE36" s="128"/>
      <c r="OBF36" s="128"/>
      <c r="OBG36" s="128"/>
      <c r="OBH36" s="128"/>
      <c r="OBI36" s="128"/>
      <c r="OBJ36" s="128"/>
      <c r="OBK36" s="128"/>
      <c r="OBL36" s="128"/>
      <c r="OBM36" s="128"/>
      <c r="OBN36" s="128"/>
      <c r="OBO36" s="128"/>
      <c r="OBP36" s="128"/>
      <c r="OBQ36" s="128"/>
      <c r="OBR36" s="128"/>
      <c r="OBS36" s="128"/>
      <c r="OBT36" s="128"/>
      <c r="OBU36" s="128"/>
      <c r="OBV36" s="128"/>
      <c r="OBW36" s="128"/>
      <c r="OBX36" s="128"/>
      <c r="OBY36" s="128"/>
      <c r="OBZ36" s="128"/>
      <c r="OCA36" s="128"/>
      <c r="OCB36" s="128"/>
      <c r="OCC36" s="128"/>
      <c r="OCD36" s="128"/>
      <c r="OCE36" s="128"/>
      <c r="OCF36" s="128"/>
      <c r="OCG36" s="128"/>
      <c r="OCH36" s="128"/>
      <c r="OCI36" s="128"/>
      <c r="OCJ36" s="128"/>
      <c r="OCK36" s="128"/>
      <c r="OCL36" s="128"/>
      <c r="OCM36" s="128"/>
      <c r="OCN36" s="128"/>
      <c r="OCO36" s="128"/>
      <c r="OCP36" s="128"/>
      <c r="OCQ36" s="128"/>
      <c r="OCR36" s="128"/>
      <c r="OCS36" s="128"/>
      <c r="OCT36" s="128"/>
      <c r="OCU36" s="128"/>
      <c r="OCV36" s="128"/>
      <c r="OCW36" s="128"/>
      <c r="OCX36" s="128"/>
      <c r="OCY36" s="128"/>
      <c r="OCZ36" s="128"/>
      <c r="ODA36" s="128"/>
      <c r="ODB36" s="128"/>
      <c r="ODC36" s="128"/>
      <c r="ODD36" s="128"/>
      <c r="ODE36" s="128"/>
      <c r="ODF36" s="128"/>
      <c r="ODG36" s="128"/>
      <c r="ODH36" s="128"/>
      <c r="ODI36" s="128"/>
      <c r="ODJ36" s="128"/>
      <c r="ODK36" s="128"/>
      <c r="ODL36" s="128"/>
      <c r="ODM36" s="128"/>
      <c r="ODN36" s="128"/>
      <c r="ODO36" s="128"/>
      <c r="ODP36" s="128"/>
      <c r="ODQ36" s="128"/>
      <c r="ODR36" s="128"/>
      <c r="ODS36" s="128"/>
      <c r="ODT36" s="128"/>
      <c r="ODU36" s="128"/>
      <c r="ODV36" s="128"/>
      <c r="ODW36" s="128"/>
      <c r="ODX36" s="128"/>
      <c r="ODY36" s="128"/>
      <c r="ODZ36" s="128"/>
      <c r="OEA36" s="128"/>
      <c r="OEB36" s="128"/>
      <c r="OEC36" s="128"/>
      <c r="OED36" s="128"/>
      <c r="OEE36" s="128"/>
      <c r="OEF36" s="128"/>
      <c r="OEG36" s="128"/>
      <c r="OEH36" s="128"/>
      <c r="OEI36" s="128"/>
      <c r="OEJ36" s="128"/>
      <c r="OEK36" s="128"/>
      <c r="OEL36" s="128"/>
      <c r="OEM36" s="128"/>
      <c r="OEN36" s="128"/>
      <c r="OEO36" s="128"/>
      <c r="OEP36" s="128"/>
      <c r="OEQ36" s="128"/>
      <c r="OER36" s="128"/>
      <c r="OES36" s="128"/>
      <c r="OET36" s="128"/>
      <c r="OEU36" s="128"/>
      <c r="OEV36" s="128"/>
      <c r="OEW36" s="128"/>
      <c r="OEX36" s="128"/>
      <c r="OEY36" s="128"/>
      <c r="OEZ36" s="128"/>
      <c r="OFA36" s="128"/>
      <c r="OFB36" s="128"/>
      <c r="OFC36" s="128"/>
      <c r="OFD36" s="128"/>
      <c r="OFE36" s="128"/>
      <c r="OFF36" s="128"/>
      <c r="OFG36" s="128"/>
      <c r="OFH36" s="128"/>
      <c r="OFI36" s="128"/>
      <c r="OFJ36" s="128"/>
      <c r="OFK36" s="128"/>
      <c r="OFL36" s="128"/>
      <c r="OFM36" s="128"/>
      <c r="OFN36" s="128"/>
      <c r="OFO36" s="128"/>
      <c r="OFP36" s="128"/>
      <c r="OFQ36" s="128"/>
      <c r="OFR36" s="128"/>
      <c r="OFS36" s="128"/>
      <c r="OFT36" s="128"/>
      <c r="OFU36" s="128"/>
      <c r="OFV36" s="128"/>
      <c r="OFW36" s="128"/>
      <c r="OFX36" s="128"/>
      <c r="OFY36" s="128"/>
      <c r="OFZ36" s="128"/>
      <c r="OGA36" s="128"/>
      <c r="OGB36" s="128"/>
      <c r="OGC36" s="128"/>
      <c r="OGD36" s="128"/>
      <c r="OGE36" s="128"/>
      <c r="OGF36" s="128"/>
      <c r="OGG36" s="128"/>
      <c r="OGH36" s="128"/>
      <c r="OGI36" s="128"/>
      <c r="OGJ36" s="128"/>
      <c r="OGK36" s="128"/>
      <c r="OGL36" s="128"/>
      <c r="OGM36" s="128"/>
      <c r="OGN36" s="128"/>
      <c r="OGO36" s="128"/>
      <c r="OGP36" s="128"/>
      <c r="OGQ36" s="128"/>
      <c r="OGR36" s="128"/>
      <c r="OGS36" s="128"/>
      <c r="OGT36" s="128"/>
      <c r="OGU36" s="128"/>
      <c r="OGV36" s="128"/>
      <c r="OGW36" s="128"/>
      <c r="OGX36" s="128"/>
      <c r="OGY36" s="128"/>
      <c r="OGZ36" s="128"/>
      <c r="OHA36" s="128"/>
      <c r="OHB36" s="128"/>
      <c r="OHC36" s="128"/>
      <c r="OHD36" s="128"/>
      <c r="OHE36" s="128"/>
      <c r="OHF36" s="128"/>
      <c r="OHG36" s="128"/>
      <c r="OHH36" s="128"/>
      <c r="OHI36" s="128"/>
      <c r="OHJ36" s="128"/>
      <c r="OHK36" s="128"/>
      <c r="OHL36" s="128"/>
      <c r="OHM36" s="128"/>
      <c r="OHN36" s="128"/>
      <c r="OHO36" s="128"/>
      <c r="OHP36" s="128"/>
      <c r="OHQ36" s="128"/>
      <c r="OHR36" s="128"/>
      <c r="OHS36" s="128"/>
      <c r="OHT36" s="128"/>
      <c r="OHU36" s="128"/>
      <c r="OHV36" s="128"/>
      <c r="OHW36" s="128"/>
      <c r="OHX36" s="128"/>
      <c r="OHY36" s="128"/>
      <c r="OHZ36" s="128"/>
      <c r="OIA36" s="128"/>
      <c r="OIB36" s="128"/>
      <c r="OIC36" s="128"/>
      <c r="OID36" s="128"/>
      <c r="OIE36" s="128"/>
      <c r="OIF36" s="128"/>
      <c r="OIG36" s="128"/>
      <c r="OIH36" s="128"/>
      <c r="OII36" s="128"/>
      <c r="OIJ36" s="128"/>
      <c r="OIK36" s="128"/>
      <c r="OIL36" s="128"/>
      <c r="OIM36" s="128"/>
      <c r="OIN36" s="128"/>
      <c r="OIO36" s="128"/>
      <c r="OIP36" s="128"/>
      <c r="OIQ36" s="128"/>
      <c r="OIR36" s="128"/>
      <c r="OIS36" s="128"/>
      <c r="OIT36" s="128"/>
      <c r="OIU36" s="128"/>
      <c r="OIV36" s="128"/>
      <c r="OIW36" s="128"/>
      <c r="OIX36" s="128"/>
      <c r="OIY36" s="128"/>
      <c r="OIZ36" s="128"/>
      <c r="OJA36" s="128"/>
      <c r="OJB36" s="128"/>
      <c r="OJC36" s="128"/>
      <c r="OJD36" s="128"/>
      <c r="OJE36" s="128"/>
      <c r="OJF36" s="128"/>
      <c r="OJG36" s="128"/>
      <c r="OJH36" s="128"/>
      <c r="OJI36" s="128"/>
      <c r="OJJ36" s="128"/>
      <c r="OJK36" s="128"/>
      <c r="OJL36" s="128"/>
      <c r="OJM36" s="128"/>
      <c r="OJN36" s="128"/>
      <c r="OJO36" s="128"/>
      <c r="OJP36" s="128"/>
      <c r="OJQ36" s="128"/>
      <c r="OJR36" s="128"/>
      <c r="OJS36" s="128"/>
      <c r="OJT36" s="128"/>
      <c r="OJU36" s="128"/>
      <c r="OJV36" s="128"/>
      <c r="OJW36" s="128"/>
      <c r="OJX36" s="128"/>
      <c r="OJY36" s="128"/>
      <c r="OJZ36" s="128"/>
      <c r="OKA36" s="128"/>
      <c r="OKB36" s="128"/>
      <c r="OKC36" s="128"/>
      <c r="OKD36" s="128"/>
      <c r="OKE36" s="128"/>
      <c r="OKF36" s="128"/>
      <c r="OKG36" s="128"/>
      <c r="OKH36" s="128"/>
      <c r="OKI36" s="128"/>
      <c r="OKJ36" s="128"/>
      <c r="OKK36" s="128"/>
      <c r="OKL36" s="128"/>
      <c r="OKM36" s="128"/>
      <c r="OKN36" s="128"/>
      <c r="OKO36" s="128"/>
      <c r="OKP36" s="128"/>
      <c r="OKQ36" s="128"/>
      <c r="OKR36" s="128"/>
      <c r="OKS36" s="128"/>
      <c r="OKT36" s="128"/>
      <c r="OKU36" s="128"/>
      <c r="OKV36" s="128"/>
      <c r="OKW36" s="128"/>
      <c r="OKX36" s="128"/>
      <c r="OKY36" s="128"/>
      <c r="OKZ36" s="128"/>
      <c r="OLA36" s="128"/>
      <c r="OLB36" s="128"/>
      <c r="OLC36" s="128"/>
      <c r="OLD36" s="128"/>
      <c r="OLE36" s="128"/>
      <c r="OLF36" s="128"/>
      <c r="OLG36" s="128"/>
      <c r="OLH36" s="128"/>
      <c r="OLI36" s="128"/>
      <c r="OLJ36" s="128"/>
      <c r="OLK36" s="128"/>
      <c r="OLL36" s="128"/>
      <c r="OLM36" s="128"/>
      <c r="OLN36" s="128"/>
      <c r="OLO36" s="128"/>
      <c r="OLP36" s="128"/>
      <c r="OLQ36" s="128"/>
      <c r="OLR36" s="128"/>
      <c r="OLS36" s="128"/>
      <c r="OLT36" s="128"/>
      <c r="OLU36" s="128"/>
      <c r="OLV36" s="128"/>
      <c r="OLW36" s="128"/>
      <c r="OLX36" s="128"/>
      <c r="OLY36" s="128"/>
      <c r="OLZ36" s="128"/>
      <c r="OMA36" s="128"/>
      <c r="OMB36" s="128"/>
      <c r="OMC36" s="128"/>
      <c r="OMD36" s="128"/>
      <c r="OME36" s="128"/>
      <c r="OMF36" s="128"/>
      <c r="OMG36" s="128"/>
      <c r="OMH36" s="128"/>
      <c r="OMI36" s="128"/>
      <c r="OMJ36" s="128"/>
      <c r="OMK36" s="128"/>
      <c r="OML36" s="128"/>
      <c r="OMM36" s="128"/>
      <c r="OMN36" s="128"/>
      <c r="OMO36" s="128"/>
      <c r="OMP36" s="128"/>
      <c r="OMQ36" s="128"/>
      <c r="OMR36" s="128"/>
      <c r="OMS36" s="128"/>
      <c r="OMT36" s="128"/>
      <c r="OMU36" s="128"/>
      <c r="OMV36" s="128"/>
      <c r="OMW36" s="128"/>
      <c r="OMX36" s="128"/>
      <c r="OMY36" s="128"/>
      <c r="OMZ36" s="128"/>
      <c r="ONA36" s="128"/>
      <c r="ONB36" s="128"/>
      <c r="ONC36" s="128"/>
      <c r="OND36" s="128"/>
      <c r="ONE36" s="128"/>
      <c r="ONF36" s="128"/>
      <c r="ONG36" s="128"/>
      <c r="ONH36" s="128"/>
      <c r="ONI36" s="128"/>
      <c r="ONJ36" s="128"/>
      <c r="ONK36" s="128"/>
      <c r="ONL36" s="128"/>
      <c r="ONM36" s="128"/>
      <c r="ONN36" s="128"/>
      <c r="ONO36" s="128"/>
      <c r="ONP36" s="128"/>
      <c r="ONQ36" s="128"/>
      <c r="ONR36" s="128"/>
      <c r="ONS36" s="128"/>
      <c r="ONT36" s="128"/>
      <c r="ONU36" s="128"/>
      <c r="ONV36" s="128"/>
      <c r="ONW36" s="128"/>
      <c r="ONX36" s="128"/>
      <c r="ONY36" s="128"/>
      <c r="ONZ36" s="128"/>
      <c r="OOA36" s="128"/>
      <c r="OOB36" s="128"/>
      <c r="OOC36" s="128"/>
      <c r="OOD36" s="128"/>
      <c r="OOE36" s="128"/>
      <c r="OOF36" s="128"/>
      <c r="OOG36" s="128"/>
      <c r="OOH36" s="128"/>
      <c r="OOI36" s="128"/>
      <c r="OOJ36" s="128"/>
      <c r="OOK36" s="128"/>
      <c r="OOL36" s="128"/>
      <c r="OOM36" s="128"/>
      <c r="OON36" s="128"/>
      <c r="OOO36" s="128"/>
      <c r="OOP36" s="128"/>
      <c r="OOQ36" s="128"/>
      <c r="OOR36" s="128"/>
      <c r="OOS36" s="128"/>
      <c r="OOT36" s="128"/>
      <c r="OOU36" s="128"/>
      <c r="OOV36" s="128"/>
      <c r="OOW36" s="128"/>
      <c r="OOX36" s="128"/>
      <c r="OOY36" s="128"/>
      <c r="OOZ36" s="128"/>
      <c r="OPA36" s="128"/>
      <c r="OPB36" s="128"/>
      <c r="OPC36" s="128"/>
      <c r="OPD36" s="128"/>
      <c r="OPE36" s="128"/>
      <c r="OPF36" s="128"/>
      <c r="OPG36" s="128"/>
      <c r="OPH36" s="128"/>
      <c r="OPI36" s="128"/>
      <c r="OPJ36" s="128"/>
      <c r="OPK36" s="128"/>
      <c r="OPL36" s="128"/>
      <c r="OPM36" s="128"/>
      <c r="OPN36" s="128"/>
      <c r="OPO36" s="128"/>
      <c r="OPP36" s="128"/>
      <c r="OPQ36" s="128"/>
      <c r="OPR36" s="128"/>
      <c r="OPS36" s="128"/>
      <c r="OPT36" s="128"/>
      <c r="OPU36" s="128"/>
      <c r="OPV36" s="128"/>
      <c r="OPW36" s="128"/>
      <c r="OPX36" s="128"/>
      <c r="OPY36" s="128"/>
      <c r="OPZ36" s="128"/>
      <c r="OQA36" s="128"/>
      <c r="OQB36" s="128"/>
      <c r="OQC36" s="128"/>
      <c r="OQD36" s="128"/>
      <c r="OQE36" s="128"/>
      <c r="OQF36" s="128"/>
      <c r="OQG36" s="128"/>
      <c r="OQH36" s="128"/>
      <c r="OQI36" s="128"/>
      <c r="OQJ36" s="128"/>
      <c r="OQK36" s="128"/>
      <c r="OQL36" s="128"/>
      <c r="OQM36" s="128"/>
      <c r="OQN36" s="128"/>
      <c r="OQO36" s="128"/>
      <c r="OQP36" s="128"/>
      <c r="OQQ36" s="128"/>
      <c r="OQR36" s="128"/>
      <c r="OQS36" s="128"/>
      <c r="OQT36" s="128"/>
      <c r="OQU36" s="128"/>
      <c r="OQV36" s="128"/>
      <c r="OQW36" s="128"/>
      <c r="OQX36" s="128"/>
      <c r="OQY36" s="128"/>
      <c r="OQZ36" s="128"/>
      <c r="ORA36" s="128"/>
      <c r="ORB36" s="128"/>
      <c r="ORC36" s="128"/>
      <c r="ORD36" s="128"/>
      <c r="ORE36" s="128"/>
      <c r="ORF36" s="128"/>
      <c r="ORG36" s="128"/>
      <c r="ORH36" s="128"/>
      <c r="ORI36" s="128"/>
      <c r="ORJ36" s="128"/>
      <c r="ORK36" s="128"/>
      <c r="ORL36" s="128"/>
      <c r="ORM36" s="128"/>
      <c r="ORN36" s="128"/>
      <c r="ORO36" s="128"/>
      <c r="ORP36" s="128"/>
      <c r="ORQ36" s="128"/>
      <c r="ORR36" s="128"/>
      <c r="ORS36" s="128"/>
      <c r="ORT36" s="128"/>
      <c r="ORU36" s="128"/>
      <c r="ORV36" s="128"/>
      <c r="ORW36" s="128"/>
      <c r="ORX36" s="128"/>
      <c r="ORY36" s="128"/>
      <c r="ORZ36" s="128"/>
      <c r="OSA36" s="128"/>
      <c r="OSB36" s="128"/>
      <c r="OSC36" s="128"/>
      <c r="OSD36" s="128"/>
      <c r="OSE36" s="128"/>
      <c r="OSF36" s="128"/>
      <c r="OSG36" s="128"/>
      <c r="OSH36" s="128"/>
      <c r="OSI36" s="128"/>
      <c r="OSJ36" s="128"/>
      <c r="OSK36" s="128"/>
      <c r="OSL36" s="128"/>
      <c r="OSM36" s="128"/>
      <c r="OSN36" s="128"/>
      <c r="OSO36" s="128"/>
      <c r="OSP36" s="128"/>
      <c r="OSQ36" s="128"/>
      <c r="OSR36" s="128"/>
      <c r="OSS36" s="128"/>
      <c r="OST36" s="128"/>
      <c r="OSU36" s="128"/>
      <c r="OSV36" s="128"/>
      <c r="OSW36" s="128"/>
      <c r="OSX36" s="128"/>
      <c r="OSY36" s="128"/>
      <c r="OSZ36" s="128"/>
      <c r="OTA36" s="128"/>
      <c r="OTB36" s="128"/>
      <c r="OTC36" s="128"/>
      <c r="OTD36" s="128"/>
      <c r="OTE36" s="128"/>
      <c r="OTF36" s="128"/>
      <c r="OTG36" s="128"/>
      <c r="OTH36" s="128"/>
      <c r="OTI36" s="128"/>
      <c r="OTJ36" s="128"/>
      <c r="OTK36" s="128"/>
      <c r="OTL36" s="128"/>
      <c r="OTM36" s="128"/>
      <c r="OTN36" s="128"/>
      <c r="OTO36" s="128"/>
      <c r="OTP36" s="128"/>
      <c r="OTQ36" s="128"/>
      <c r="OTR36" s="128"/>
      <c r="OTS36" s="128"/>
      <c r="OTT36" s="128"/>
      <c r="OTU36" s="128"/>
      <c r="OTV36" s="128"/>
      <c r="OTW36" s="128"/>
      <c r="OTX36" s="128"/>
      <c r="OTY36" s="128"/>
      <c r="OTZ36" s="128"/>
      <c r="OUA36" s="128"/>
      <c r="OUB36" s="128"/>
      <c r="OUC36" s="128"/>
      <c r="OUD36" s="128"/>
      <c r="OUE36" s="128"/>
      <c r="OUF36" s="128"/>
      <c r="OUG36" s="128"/>
      <c r="OUH36" s="128"/>
      <c r="OUI36" s="128"/>
      <c r="OUJ36" s="128"/>
      <c r="OUK36" s="128"/>
      <c r="OUL36" s="128"/>
      <c r="OUM36" s="128"/>
      <c r="OUN36" s="128"/>
      <c r="OUO36" s="128"/>
      <c r="OUP36" s="128"/>
      <c r="OUQ36" s="128"/>
      <c r="OUR36" s="128"/>
      <c r="OUS36" s="128"/>
      <c r="OUT36" s="128"/>
      <c r="OUU36" s="128"/>
      <c r="OUV36" s="128"/>
      <c r="OUW36" s="128"/>
      <c r="OUX36" s="128"/>
      <c r="OUY36" s="128"/>
      <c r="OUZ36" s="128"/>
      <c r="OVA36" s="128"/>
      <c r="OVB36" s="128"/>
      <c r="OVC36" s="128"/>
      <c r="OVD36" s="128"/>
      <c r="OVE36" s="128"/>
      <c r="OVF36" s="128"/>
      <c r="OVG36" s="128"/>
      <c r="OVH36" s="128"/>
      <c r="OVI36" s="128"/>
      <c r="OVJ36" s="128"/>
      <c r="OVK36" s="128"/>
      <c r="OVL36" s="128"/>
      <c r="OVM36" s="128"/>
      <c r="OVN36" s="128"/>
      <c r="OVO36" s="128"/>
      <c r="OVP36" s="128"/>
      <c r="OVQ36" s="128"/>
      <c r="OVR36" s="128"/>
      <c r="OVS36" s="128"/>
      <c r="OVT36" s="128"/>
      <c r="OVU36" s="128"/>
      <c r="OVV36" s="128"/>
      <c r="OVW36" s="128"/>
      <c r="OVX36" s="128"/>
      <c r="OVY36" s="128"/>
      <c r="OVZ36" s="128"/>
      <c r="OWA36" s="128"/>
      <c r="OWB36" s="128"/>
      <c r="OWC36" s="128"/>
      <c r="OWD36" s="128"/>
      <c r="OWE36" s="128"/>
      <c r="OWF36" s="128"/>
      <c r="OWG36" s="128"/>
      <c r="OWH36" s="128"/>
      <c r="OWI36" s="128"/>
      <c r="OWJ36" s="128"/>
      <c r="OWK36" s="128"/>
      <c r="OWL36" s="128"/>
      <c r="OWM36" s="128"/>
      <c r="OWN36" s="128"/>
      <c r="OWO36" s="128"/>
      <c r="OWP36" s="128"/>
      <c r="OWQ36" s="128"/>
      <c r="OWR36" s="128"/>
      <c r="OWS36" s="128"/>
      <c r="OWT36" s="128"/>
      <c r="OWU36" s="128"/>
      <c r="OWV36" s="128"/>
      <c r="OWW36" s="128"/>
      <c r="OWX36" s="128"/>
      <c r="OWY36" s="128"/>
      <c r="OWZ36" s="128"/>
      <c r="OXA36" s="128"/>
      <c r="OXB36" s="128"/>
      <c r="OXC36" s="128"/>
      <c r="OXD36" s="128"/>
      <c r="OXE36" s="128"/>
      <c r="OXF36" s="128"/>
      <c r="OXG36" s="128"/>
      <c r="OXH36" s="128"/>
      <c r="OXI36" s="128"/>
      <c r="OXJ36" s="128"/>
      <c r="OXK36" s="128"/>
      <c r="OXL36" s="128"/>
      <c r="OXM36" s="128"/>
      <c r="OXN36" s="128"/>
      <c r="OXO36" s="128"/>
      <c r="OXP36" s="128"/>
      <c r="OXQ36" s="128"/>
      <c r="OXR36" s="128"/>
      <c r="OXS36" s="128"/>
      <c r="OXT36" s="128"/>
      <c r="OXU36" s="128"/>
      <c r="OXV36" s="128"/>
      <c r="OXW36" s="128"/>
      <c r="OXX36" s="128"/>
      <c r="OXY36" s="128"/>
      <c r="OXZ36" s="128"/>
      <c r="OYA36" s="128"/>
      <c r="OYB36" s="128"/>
      <c r="OYC36" s="128"/>
      <c r="OYD36" s="128"/>
      <c r="OYE36" s="128"/>
      <c r="OYF36" s="128"/>
      <c r="OYG36" s="128"/>
      <c r="OYH36" s="128"/>
      <c r="OYI36" s="128"/>
      <c r="OYJ36" s="128"/>
      <c r="OYK36" s="128"/>
      <c r="OYL36" s="128"/>
      <c r="OYM36" s="128"/>
      <c r="OYN36" s="128"/>
      <c r="OYO36" s="128"/>
      <c r="OYP36" s="128"/>
      <c r="OYQ36" s="128"/>
      <c r="OYR36" s="128"/>
      <c r="OYS36" s="128"/>
      <c r="OYT36" s="128"/>
      <c r="OYU36" s="128"/>
      <c r="OYV36" s="128"/>
      <c r="OYW36" s="128"/>
      <c r="OYX36" s="128"/>
      <c r="OYY36" s="128"/>
      <c r="OYZ36" s="128"/>
      <c r="OZA36" s="128"/>
      <c r="OZB36" s="128"/>
      <c r="OZC36" s="128"/>
      <c r="OZD36" s="128"/>
      <c r="OZE36" s="128"/>
      <c r="OZF36" s="128"/>
      <c r="OZG36" s="128"/>
      <c r="OZH36" s="128"/>
      <c r="OZI36" s="128"/>
      <c r="OZJ36" s="128"/>
      <c r="OZK36" s="128"/>
      <c r="OZL36" s="128"/>
      <c r="OZM36" s="128"/>
      <c r="OZN36" s="128"/>
      <c r="OZO36" s="128"/>
      <c r="OZP36" s="128"/>
      <c r="OZQ36" s="128"/>
      <c r="OZR36" s="128"/>
      <c r="OZS36" s="128"/>
      <c r="OZT36" s="128"/>
      <c r="OZU36" s="128"/>
      <c r="OZV36" s="128"/>
      <c r="OZW36" s="128"/>
      <c r="OZX36" s="128"/>
      <c r="OZY36" s="128"/>
      <c r="OZZ36" s="128"/>
      <c r="PAA36" s="128"/>
      <c r="PAB36" s="128"/>
      <c r="PAC36" s="128"/>
      <c r="PAD36" s="128"/>
      <c r="PAE36" s="128"/>
      <c r="PAF36" s="128"/>
      <c r="PAG36" s="128"/>
      <c r="PAH36" s="128"/>
      <c r="PAI36" s="128"/>
      <c r="PAJ36" s="128"/>
      <c r="PAK36" s="128"/>
      <c r="PAL36" s="128"/>
      <c r="PAM36" s="128"/>
      <c r="PAN36" s="128"/>
      <c r="PAO36" s="128"/>
      <c r="PAP36" s="128"/>
      <c r="PAQ36" s="128"/>
      <c r="PAR36" s="128"/>
      <c r="PAS36" s="128"/>
      <c r="PAT36" s="128"/>
      <c r="PAU36" s="128"/>
      <c r="PAV36" s="128"/>
      <c r="PAW36" s="128"/>
      <c r="PAX36" s="128"/>
      <c r="PAY36" s="128"/>
      <c r="PAZ36" s="128"/>
      <c r="PBA36" s="128"/>
      <c r="PBB36" s="128"/>
      <c r="PBC36" s="128"/>
      <c r="PBD36" s="128"/>
      <c r="PBE36" s="128"/>
      <c r="PBF36" s="128"/>
      <c r="PBG36" s="128"/>
      <c r="PBH36" s="128"/>
      <c r="PBI36" s="128"/>
      <c r="PBJ36" s="128"/>
      <c r="PBK36" s="128"/>
      <c r="PBL36" s="128"/>
      <c r="PBM36" s="128"/>
      <c r="PBN36" s="128"/>
      <c r="PBO36" s="128"/>
      <c r="PBP36" s="128"/>
      <c r="PBQ36" s="128"/>
      <c r="PBR36" s="128"/>
      <c r="PBS36" s="128"/>
      <c r="PBT36" s="128"/>
      <c r="PBU36" s="128"/>
      <c r="PBV36" s="128"/>
      <c r="PBW36" s="128"/>
      <c r="PBX36" s="128"/>
      <c r="PBY36" s="128"/>
      <c r="PBZ36" s="128"/>
      <c r="PCA36" s="128"/>
      <c r="PCB36" s="128"/>
      <c r="PCC36" s="128"/>
      <c r="PCD36" s="128"/>
      <c r="PCE36" s="128"/>
      <c r="PCF36" s="128"/>
      <c r="PCG36" s="128"/>
      <c r="PCH36" s="128"/>
      <c r="PCI36" s="128"/>
      <c r="PCJ36" s="128"/>
      <c r="PCK36" s="128"/>
      <c r="PCL36" s="128"/>
      <c r="PCM36" s="128"/>
      <c r="PCN36" s="128"/>
      <c r="PCO36" s="128"/>
      <c r="PCP36" s="128"/>
      <c r="PCQ36" s="128"/>
      <c r="PCR36" s="128"/>
      <c r="PCS36" s="128"/>
      <c r="PCT36" s="128"/>
      <c r="PCU36" s="128"/>
      <c r="PCV36" s="128"/>
      <c r="PCW36" s="128"/>
      <c r="PCX36" s="128"/>
      <c r="PCY36" s="128"/>
      <c r="PCZ36" s="128"/>
      <c r="PDA36" s="128"/>
      <c r="PDB36" s="128"/>
      <c r="PDC36" s="128"/>
      <c r="PDD36" s="128"/>
      <c r="PDE36" s="128"/>
      <c r="PDF36" s="128"/>
      <c r="PDG36" s="128"/>
      <c r="PDH36" s="128"/>
      <c r="PDI36" s="128"/>
      <c r="PDJ36" s="128"/>
      <c r="PDK36" s="128"/>
      <c r="PDL36" s="128"/>
      <c r="PDM36" s="128"/>
      <c r="PDN36" s="128"/>
      <c r="PDO36" s="128"/>
      <c r="PDP36" s="128"/>
      <c r="PDQ36" s="128"/>
      <c r="PDR36" s="128"/>
      <c r="PDS36" s="128"/>
      <c r="PDT36" s="128"/>
      <c r="PDU36" s="128"/>
      <c r="PDV36" s="128"/>
      <c r="PDW36" s="128"/>
      <c r="PDX36" s="128"/>
      <c r="PDY36" s="128"/>
      <c r="PDZ36" s="128"/>
      <c r="PEA36" s="128"/>
      <c r="PEB36" s="128"/>
      <c r="PEC36" s="128"/>
      <c r="PED36" s="128"/>
      <c r="PEE36" s="128"/>
      <c r="PEF36" s="128"/>
      <c r="PEG36" s="128"/>
      <c r="PEH36" s="128"/>
      <c r="PEI36" s="128"/>
      <c r="PEJ36" s="128"/>
      <c r="PEK36" s="128"/>
      <c r="PEL36" s="128"/>
      <c r="PEM36" s="128"/>
      <c r="PEN36" s="128"/>
      <c r="PEO36" s="128"/>
      <c r="PEP36" s="128"/>
      <c r="PEQ36" s="128"/>
      <c r="PER36" s="128"/>
      <c r="PES36" s="128"/>
      <c r="PET36" s="128"/>
      <c r="PEU36" s="128"/>
      <c r="PEV36" s="128"/>
      <c r="PEW36" s="128"/>
      <c r="PEX36" s="128"/>
      <c r="PEY36" s="128"/>
      <c r="PEZ36" s="128"/>
      <c r="PFA36" s="128"/>
      <c r="PFB36" s="128"/>
      <c r="PFC36" s="128"/>
      <c r="PFD36" s="128"/>
      <c r="PFE36" s="128"/>
      <c r="PFF36" s="128"/>
      <c r="PFG36" s="128"/>
      <c r="PFH36" s="128"/>
      <c r="PFI36" s="128"/>
      <c r="PFJ36" s="128"/>
      <c r="PFK36" s="128"/>
      <c r="PFL36" s="128"/>
      <c r="PFM36" s="128"/>
      <c r="PFN36" s="128"/>
      <c r="PFO36" s="128"/>
      <c r="PFP36" s="128"/>
      <c r="PFQ36" s="128"/>
      <c r="PFR36" s="128"/>
      <c r="PFS36" s="128"/>
      <c r="PFT36" s="128"/>
      <c r="PFU36" s="128"/>
      <c r="PFV36" s="128"/>
      <c r="PFW36" s="128"/>
      <c r="PFX36" s="128"/>
      <c r="PFY36" s="128"/>
      <c r="PFZ36" s="128"/>
      <c r="PGA36" s="128"/>
      <c r="PGB36" s="128"/>
      <c r="PGC36" s="128"/>
      <c r="PGD36" s="128"/>
      <c r="PGE36" s="128"/>
      <c r="PGF36" s="128"/>
      <c r="PGG36" s="128"/>
      <c r="PGH36" s="128"/>
      <c r="PGI36" s="128"/>
      <c r="PGJ36" s="128"/>
      <c r="PGK36" s="128"/>
      <c r="PGL36" s="128"/>
      <c r="PGM36" s="128"/>
      <c r="PGN36" s="128"/>
      <c r="PGO36" s="128"/>
      <c r="PGP36" s="128"/>
      <c r="PGQ36" s="128"/>
      <c r="PGR36" s="128"/>
      <c r="PGS36" s="128"/>
      <c r="PGT36" s="128"/>
      <c r="PGU36" s="128"/>
      <c r="PGV36" s="128"/>
      <c r="PGW36" s="128"/>
      <c r="PGX36" s="128"/>
      <c r="PGY36" s="128"/>
      <c r="PGZ36" s="128"/>
      <c r="PHA36" s="128"/>
      <c r="PHB36" s="128"/>
      <c r="PHC36" s="128"/>
      <c r="PHD36" s="128"/>
      <c r="PHE36" s="128"/>
      <c r="PHF36" s="128"/>
      <c r="PHG36" s="128"/>
      <c r="PHH36" s="128"/>
      <c r="PHI36" s="128"/>
      <c r="PHJ36" s="128"/>
      <c r="PHK36" s="128"/>
      <c r="PHL36" s="128"/>
      <c r="PHM36" s="128"/>
      <c r="PHN36" s="128"/>
      <c r="PHO36" s="128"/>
      <c r="PHP36" s="128"/>
      <c r="PHQ36" s="128"/>
      <c r="PHR36" s="128"/>
      <c r="PHS36" s="128"/>
      <c r="PHT36" s="128"/>
      <c r="PHU36" s="128"/>
      <c r="PHV36" s="128"/>
      <c r="PHW36" s="128"/>
      <c r="PHX36" s="128"/>
      <c r="PHY36" s="128"/>
      <c r="PHZ36" s="128"/>
      <c r="PIA36" s="128"/>
      <c r="PIB36" s="128"/>
      <c r="PIC36" s="128"/>
      <c r="PID36" s="128"/>
      <c r="PIE36" s="128"/>
      <c r="PIF36" s="128"/>
      <c r="PIG36" s="128"/>
      <c r="PIH36" s="128"/>
      <c r="PII36" s="128"/>
      <c r="PIJ36" s="128"/>
      <c r="PIK36" s="128"/>
      <c r="PIL36" s="128"/>
      <c r="PIM36" s="128"/>
      <c r="PIN36" s="128"/>
      <c r="PIO36" s="128"/>
      <c r="PIP36" s="128"/>
      <c r="PIQ36" s="128"/>
      <c r="PIR36" s="128"/>
      <c r="PIS36" s="128"/>
      <c r="PIT36" s="128"/>
      <c r="PIU36" s="128"/>
      <c r="PIV36" s="128"/>
      <c r="PIW36" s="128"/>
      <c r="PIX36" s="128"/>
      <c r="PIY36" s="128"/>
      <c r="PIZ36" s="128"/>
      <c r="PJA36" s="128"/>
      <c r="PJB36" s="128"/>
      <c r="PJC36" s="128"/>
      <c r="PJD36" s="128"/>
      <c r="PJE36" s="128"/>
      <c r="PJF36" s="128"/>
      <c r="PJG36" s="128"/>
      <c r="PJH36" s="128"/>
      <c r="PJI36" s="128"/>
      <c r="PJJ36" s="128"/>
      <c r="PJK36" s="128"/>
      <c r="PJL36" s="128"/>
      <c r="PJM36" s="128"/>
      <c r="PJN36" s="128"/>
      <c r="PJO36" s="128"/>
      <c r="PJP36" s="128"/>
      <c r="PJQ36" s="128"/>
      <c r="PJR36" s="128"/>
      <c r="PJS36" s="128"/>
      <c r="PJT36" s="128"/>
      <c r="PJU36" s="128"/>
      <c r="PJV36" s="128"/>
      <c r="PJW36" s="128"/>
      <c r="PJX36" s="128"/>
      <c r="PJY36" s="128"/>
      <c r="PJZ36" s="128"/>
      <c r="PKA36" s="128"/>
      <c r="PKB36" s="128"/>
      <c r="PKC36" s="128"/>
      <c r="PKD36" s="128"/>
      <c r="PKE36" s="128"/>
      <c r="PKF36" s="128"/>
      <c r="PKG36" s="128"/>
      <c r="PKH36" s="128"/>
      <c r="PKI36" s="128"/>
      <c r="PKJ36" s="128"/>
      <c r="PKK36" s="128"/>
      <c r="PKL36" s="128"/>
      <c r="PKM36" s="128"/>
      <c r="PKN36" s="128"/>
      <c r="PKO36" s="128"/>
      <c r="PKP36" s="128"/>
      <c r="PKQ36" s="128"/>
      <c r="PKR36" s="128"/>
      <c r="PKS36" s="128"/>
      <c r="PKT36" s="128"/>
      <c r="PKU36" s="128"/>
      <c r="PKV36" s="128"/>
      <c r="PKW36" s="128"/>
      <c r="PKX36" s="128"/>
      <c r="PKY36" s="128"/>
      <c r="PKZ36" s="128"/>
      <c r="PLA36" s="128"/>
      <c r="PLB36" s="128"/>
      <c r="PLC36" s="128"/>
      <c r="PLD36" s="128"/>
      <c r="PLE36" s="128"/>
      <c r="PLF36" s="128"/>
      <c r="PLG36" s="128"/>
      <c r="PLH36" s="128"/>
      <c r="PLI36" s="128"/>
      <c r="PLJ36" s="128"/>
      <c r="PLK36" s="128"/>
      <c r="PLL36" s="128"/>
      <c r="PLM36" s="128"/>
      <c r="PLN36" s="128"/>
      <c r="PLO36" s="128"/>
      <c r="PLP36" s="128"/>
      <c r="PLQ36" s="128"/>
      <c r="PLR36" s="128"/>
      <c r="PLS36" s="128"/>
      <c r="PLT36" s="128"/>
      <c r="PLU36" s="128"/>
      <c r="PLV36" s="128"/>
      <c r="PLW36" s="128"/>
      <c r="PLX36" s="128"/>
      <c r="PLY36" s="128"/>
      <c r="PLZ36" s="128"/>
      <c r="PMA36" s="128"/>
      <c r="PMB36" s="128"/>
      <c r="PMC36" s="128"/>
      <c r="PMD36" s="128"/>
      <c r="PME36" s="128"/>
      <c r="PMF36" s="128"/>
      <c r="PMG36" s="128"/>
      <c r="PMH36" s="128"/>
      <c r="PMI36" s="128"/>
      <c r="PMJ36" s="128"/>
      <c r="PMK36" s="128"/>
      <c r="PML36" s="128"/>
      <c r="PMM36" s="128"/>
      <c r="PMN36" s="128"/>
      <c r="PMO36" s="128"/>
      <c r="PMP36" s="128"/>
      <c r="PMQ36" s="128"/>
      <c r="PMR36" s="128"/>
      <c r="PMS36" s="128"/>
      <c r="PMT36" s="128"/>
      <c r="PMU36" s="128"/>
      <c r="PMV36" s="128"/>
      <c r="PMW36" s="128"/>
      <c r="PMX36" s="128"/>
      <c r="PMY36" s="128"/>
      <c r="PMZ36" s="128"/>
      <c r="PNA36" s="128"/>
      <c r="PNB36" s="128"/>
      <c r="PNC36" s="128"/>
      <c r="PND36" s="128"/>
      <c r="PNE36" s="128"/>
      <c r="PNF36" s="128"/>
      <c r="PNG36" s="128"/>
      <c r="PNH36" s="128"/>
      <c r="PNI36" s="128"/>
      <c r="PNJ36" s="128"/>
      <c r="PNK36" s="128"/>
      <c r="PNL36" s="128"/>
      <c r="PNM36" s="128"/>
      <c r="PNN36" s="128"/>
      <c r="PNO36" s="128"/>
      <c r="PNP36" s="128"/>
      <c r="PNQ36" s="128"/>
      <c r="PNR36" s="128"/>
      <c r="PNS36" s="128"/>
      <c r="PNT36" s="128"/>
      <c r="PNU36" s="128"/>
      <c r="PNV36" s="128"/>
      <c r="PNW36" s="128"/>
      <c r="PNX36" s="128"/>
      <c r="PNY36" s="128"/>
      <c r="PNZ36" s="128"/>
      <c r="POA36" s="128"/>
      <c r="POB36" s="128"/>
      <c r="POC36" s="128"/>
      <c r="POD36" s="128"/>
      <c r="POE36" s="128"/>
      <c r="POF36" s="128"/>
      <c r="POG36" s="128"/>
      <c r="POH36" s="128"/>
      <c r="POI36" s="128"/>
      <c r="POJ36" s="128"/>
      <c r="POK36" s="128"/>
      <c r="POL36" s="128"/>
      <c r="POM36" s="128"/>
      <c r="PON36" s="128"/>
      <c r="POO36" s="128"/>
      <c r="POP36" s="128"/>
      <c r="POQ36" s="128"/>
      <c r="POR36" s="128"/>
      <c r="POS36" s="128"/>
      <c r="POT36" s="128"/>
      <c r="POU36" s="128"/>
      <c r="POV36" s="128"/>
      <c r="POW36" s="128"/>
      <c r="POX36" s="128"/>
      <c r="POY36" s="128"/>
      <c r="POZ36" s="128"/>
      <c r="PPA36" s="128"/>
      <c r="PPB36" s="128"/>
      <c r="PPC36" s="128"/>
      <c r="PPD36" s="128"/>
      <c r="PPE36" s="128"/>
      <c r="PPF36" s="128"/>
      <c r="PPG36" s="128"/>
      <c r="PPH36" s="128"/>
      <c r="PPI36" s="128"/>
      <c r="PPJ36" s="128"/>
      <c r="PPK36" s="128"/>
      <c r="PPL36" s="128"/>
      <c r="PPM36" s="128"/>
      <c r="PPN36" s="128"/>
      <c r="PPO36" s="128"/>
      <c r="PPP36" s="128"/>
      <c r="PPQ36" s="128"/>
      <c r="PPR36" s="128"/>
      <c r="PPS36" s="128"/>
      <c r="PPT36" s="128"/>
      <c r="PPU36" s="128"/>
      <c r="PPV36" s="128"/>
      <c r="PPW36" s="128"/>
      <c r="PPX36" s="128"/>
      <c r="PPY36" s="128"/>
      <c r="PPZ36" s="128"/>
      <c r="PQA36" s="128"/>
      <c r="PQB36" s="128"/>
      <c r="PQC36" s="128"/>
      <c r="PQD36" s="128"/>
      <c r="PQE36" s="128"/>
      <c r="PQF36" s="128"/>
      <c r="PQG36" s="128"/>
      <c r="PQH36" s="128"/>
      <c r="PQI36" s="128"/>
      <c r="PQJ36" s="128"/>
      <c r="PQK36" s="128"/>
      <c r="PQL36" s="128"/>
      <c r="PQM36" s="128"/>
      <c r="PQN36" s="128"/>
      <c r="PQO36" s="128"/>
      <c r="PQP36" s="128"/>
      <c r="PQQ36" s="128"/>
      <c r="PQR36" s="128"/>
      <c r="PQS36" s="128"/>
      <c r="PQT36" s="128"/>
      <c r="PQU36" s="128"/>
      <c r="PQV36" s="128"/>
      <c r="PQW36" s="128"/>
      <c r="PQX36" s="128"/>
      <c r="PQY36" s="128"/>
      <c r="PQZ36" s="128"/>
      <c r="PRA36" s="128"/>
      <c r="PRB36" s="128"/>
      <c r="PRC36" s="128"/>
      <c r="PRD36" s="128"/>
      <c r="PRE36" s="128"/>
      <c r="PRF36" s="128"/>
      <c r="PRG36" s="128"/>
      <c r="PRH36" s="128"/>
      <c r="PRI36" s="128"/>
      <c r="PRJ36" s="128"/>
      <c r="PRK36" s="128"/>
      <c r="PRL36" s="128"/>
      <c r="PRM36" s="128"/>
      <c r="PRN36" s="128"/>
      <c r="PRO36" s="128"/>
      <c r="PRP36" s="128"/>
      <c r="PRQ36" s="128"/>
      <c r="PRR36" s="128"/>
      <c r="PRS36" s="128"/>
      <c r="PRT36" s="128"/>
      <c r="PRU36" s="128"/>
      <c r="PRV36" s="128"/>
      <c r="PRW36" s="128"/>
      <c r="PRX36" s="128"/>
      <c r="PRY36" s="128"/>
      <c r="PRZ36" s="128"/>
      <c r="PSA36" s="128"/>
      <c r="PSB36" s="128"/>
      <c r="PSC36" s="128"/>
      <c r="PSD36" s="128"/>
      <c r="PSE36" s="128"/>
      <c r="PSF36" s="128"/>
      <c r="PSG36" s="128"/>
      <c r="PSH36" s="128"/>
      <c r="PSI36" s="128"/>
      <c r="PSJ36" s="128"/>
      <c r="PSK36" s="128"/>
      <c r="PSL36" s="128"/>
      <c r="PSM36" s="128"/>
      <c r="PSN36" s="128"/>
      <c r="PSO36" s="128"/>
      <c r="PSP36" s="128"/>
      <c r="PSQ36" s="128"/>
      <c r="PSR36" s="128"/>
      <c r="PSS36" s="128"/>
      <c r="PST36" s="128"/>
      <c r="PSU36" s="128"/>
      <c r="PSV36" s="128"/>
      <c r="PSW36" s="128"/>
      <c r="PSX36" s="128"/>
      <c r="PSY36" s="128"/>
      <c r="PSZ36" s="128"/>
      <c r="PTA36" s="128"/>
      <c r="PTB36" s="128"/>
      <c r="PTC36" s="128"/>
      <c r="PTD36" s="128"/>
      <c r="PTE36" s="128"/>
      <c r="PTF36" s="128"/>
      <c r="PTG36" s="128"/>
      <c r="PTH36" s="128"/>
      <c r="PTI36" s="128"/>
      <c r="PTJ36" s="128"/>
      <c r="PTK36" s="128"/>
      <c r="PTL36" s="128"/>
      <c r="PTM36" s="128"/>
      <c r="PTN36" s="128"/>
      <c r="PTO36" s="128"/>
      <c r="PTP36" s="128"/>
      <c r="PTQ36" s="128"/>
      <c r="PTR36" s="128"/>
      <c r="PTS36" s="128"/>
      <c r="PTT36" s="128"/>
      <c r="PTU36" s="128"/>
      <c r="PTV36" s="128"/>
      <c r="PTW36" s="128"/>
      <c r="PTX36" s="128"/>
      <c r="PTY36" s="128"/>
      <c r="PTZ36" s="128"/>
      <c r="PUA36" s="128"/>
      <c r="PUB36" s="128"/>
      <c r="PUC36" s="128"/>
      <c r="PUD36" s="128"/>
      <c r="PUE36" s="128"/>
      <c r="PUF36" s="128"/>
      <c r="PUG36" s="128"/>
      <c r="PUH36" s="128"/>
      <c r="PUI36" s="128"/>
      <c r="PUJ36" s="128"/>
      <c r="PUK36" s="128"/>
      <c r="PUL36" s="128"/>
      <c r="PUM36" s="128"/>
      <c r="PUN36" s="128"/>
      <c r="PUO36" s="128"/>
      <c r="PUP36" s="128"/>
      <c r="PUQ36" s="128"/>
      <c r="PUR36" s="128"/>
      <c r="PUS36" s="128"/>
      <c r="PUT36" s="128"/>
      <c r="PUU36" s="128"/>
      <c r="PUV36" s="128"/>
      <c r="PUW36" s="128"/>
      <c r="PUX36" s="128"/>
      <c r="PUY36" s="128"/>
      <c r="PUZ36" s="128"/>
      <c r="PVA36" s="128"/>
      <c r="PVB36" s="128"/>
      <c r="PVC36" s="128"/>
      <c r="PVD36" s="128"/>
      <c r="PVE36" s="128"/>
      <c r="PVF36" s="128"/>
      <c r="PVG36" s="128"/>
      <c r="PVH36" s="128"/>
      <c r="PVI36" s="128"/>
      <c r="PVJ36" s="128"/>
      <c r="PVK36" s="128"/>
      <c r="PVL36" s="128"/>
      <c r="PVM36" s="128"/>
      <c r="PVN36" s="128"/>
      <c r="PVO36" s="128"/>
      <c r="PVP36" s="128"/>
      <c r="PVQ36" s="128"/>
      <c r="PVR36" s="128"/>
      <c r="PVS36" s="128"/>
      <c r="PVT36" s="128"/>
      <c r="PVU36" s="128"/>
      <c r="PVV36" s="128"/>
      <c r="PVW36" s="128"/>
      <c r="PVX36" s="128"/>
      <c r="PVY36" s="128"/>
      <c r="PVZ36" s="128"/>
      <c r="PWA36" s="128"/>
      <c r="PWB36" s="128"/>
      <c r="PWC36" s="128"/>
      <c r="PWD36" s="128"/>
      <c r="PWE36" s="128"/>
      <c r="PWF36" s="128"/>
      <c r="PWG36" s="128"/>
      <c r="PWH36" s="128"/>
      <c r="PWI36" s="128"/>
      <c r="PWJ36" s="128"/>
      <c r="PWK36" s="128"/>
      <c r="PWL36" s="128"/>
      <c r="PWM36" s="128"/>
      <c r="PWN36" s="128"/>
      <c r="PWO36" s="128"/>
      <c r="PWP36" s="128"/>
      <c r="PWQ36" s="128"/>
      <c r="PWR36" s="128"/>
      <c r="PWS36" s="128"/>
      <c r="PWT36" s="128"/>
      <c r="PWU36" s="128"/>
      <c r="PWV36" s="128"/>
      <c r="PWW36" s="128"/>
      <c r="PWX36" s="128"/>
      <c r="PWY36" s="128"/>
      <c r="PWZ36" s="128"/>
      <c r="PXA36" s="128"/>
      <c r="PXB36" s="128"/>
      <c r="PXC36" s="128"/>
      <c r="PXD36" s="128"/>
      <c r="PXE36" s="128"/>
      <c r="PXF36" s="128"/>
      <c r="PXG36" s="128"/>
      <c r="PXH36" s="128"/>
      <c r="PXI36" s="128"/>
      <c r="PXJ36" s="128"/>
      <c r="PXK36" s="128"/>
      <c r="PXL36" s="128"/>
      <c r="PXM36" s="128"/>
      <c r="PXN36" s="128"/>
      <c r="PXO36" s="128"/>
      <c r="PXP36" s="128"/>
      <c r="PXQ36" s="128"/>
      <c r="PXR36" s="128"/>
      <c r="PXS36" s="128"/>
      <c r="PXT36" s="128"/>
      <c r="PXU36" s="128"/>
      <c r="PXV36" s="128"/>
      <c r="PXW36" s="128"/>
      <c r="PXX36" s="128"/>
      <c r="PXY36" s="128"/>
      <c r="PXZ36" s="128"/>
      <c r="PYA36" s="128"/>
      <c r="PYB36" s="128"/>
      <c r="PYC36" s="128"/>
      <c r="PYD36" s="128"/>
      <c r="PYE36" s="128"/>
      <c r="PYF36" s="128"/>
      <c r="PYG36" s="128"/>
      <c r="PYH36" s="128"/>
      <c r="PYI36" s="128"/>
      <c r="PYJ36" s="128"/>
      <c r="PYK36" s="128"/>
      <c r="PYL36" s="128"/>
      <c r="PYM36" s="128"/>
      <c r="PYN36" s="128"/>
      <c r="PYO36" s="128"/>
      <c r="PYP36" s="128"/>
      <c r="PYQ36" s="128"/>
      <c r="PYR36" s="128"/>
      <c r="PYS36" s="128"/>
      <c r="PYT36" s="128"/>
      <c r="PYU36" s="128"/>
      <c r="PYV36" s="128"/>
      <c r="PYW36" s="128"/>
      <c r="PYX36" s="128"/>
      <c r="PYY36" s="128"/>
      <c r="PYZ36" s="128"/>
      <c r="PZA36" s="128"/>
      <c r="PZB36" s="128"/>
      <c r="PZC36" s="128"/>
      <c r="PZD36" s="128"/>
      <c r="PZE36" s="128"/>
      <c r="PZF36" s="128"/>
      <c r="PZG36" s="128"/>
      <c r="PZH36" s="128"/>
      <c r="PZI36" s="128"/>
      <c r="PZJ36" s="128"/>
      <c r="PZK36" s="128"/>
      <c r="PZL36" s="128"/>
      <c r="PZM36" s="128"/>
      <c r="PZN36" s="128"/>
      <c r="PZO36" s="128"/>
      <c r="PZP36" s="128"/>
      <c r="PZQ36" s="128"/>
      <c r="PZR36" s="128"/>
      <c r="PZS36" s="128"/>
      <c r="PZT36" s="128"/>
      <c r="PZU36" s="128"/>
      <c r="PZV36" s="128"/>
      <c r="PZW36" s="128"/>
      <c r="PZX36" s="128"/>
      <c r="PZY36" s="128"/>
      <c r="PZZ36" s="128"/>
      <c r="QAA36" s="128"/>
      <c r="QAB36" s="128"/>
      <c r="QAC36" s="128"/>
      <c r="QAD36" s="128"/>
      <c r="QAE36" s="128"/>
      <c r="QAF36" s="128"/>
      <c r="QAG36" s="128"/>
      <c r="QAH36" s="128"/>
      <c r="QAI36" s="128"/>
      <c r="QAJ36" s="128"/>
      <c r="QAK36" s="128"/>
      <c r="QAL36" s="128"/>
      <c r="QAM36" s="128"/>
      <c r="QAN36" s="128"/>
      <c r="QAO36" s="128"/>
      <c r="QAP36" s="128"/>
      <c r="QAQ36" s="128"/>
      <c r="QAR36" s="128"/>
      <c r="QAS36" s="128"/>
      <c r="QAT36" s="128"/>
      <c r="QAU36" s="128"/>
      <c r="QAV36" s="128"/>
      <c r="QAW36" s="128"/>
      <c r="QAX36" s="128"/>
      <c r="QAY36" s="128"/>
      <c r="QAZ36" s="128"/>
      <c r="QBA36" s="128"/>
      <c r="QBB36" s="128"/>
      <c r="QBC36" s="128"/>
      <c r="QBD36" s="128"/>
      <c r="QBE36" s="128"/>
      <c r="QBF36" s="128"/>
      <c r="QBG36" s="128"/>
      <c r="QBH36" s="128"/>
      <c r="QBI36" s="128"/>
      <c r="QBJ36" s="128"/>
      <c r="QBK36" s="128"/>
      <c r="QBL36" s="128"/>
      <c r="QBM36" s="128"/>
      <c r="QBN36" s="128"/>
      <c r="QBO36" s="128"/>
      <c r="QBP36" s="128"/>
      <c r="QBQ36" s="128"/>
      <c r="QBR36" s="128"/>
      <c r="QBS36" s="128"/>
      <c r="QBT36" s="128"/>
      <c r="QBU36" s="128"/>
      <c r="QBV36" s="128"/>
      <c r="QBW36" s="128"/>
      <c r="QBX36" s="128"/>
      <c r="QBY36" s="128"/>
      <c r="QBZ36" s="128"/>
      <c r="QCA36" s="128"/>
      <c r="QCB36" s="128"/>
      <c r="QCC36" s="128"/>
      <c r="QCD36" s="128"/>
      <c r="QCE36" s="128"/>
      <c r="QCF36" s="128"/>
      <c r="QCG36" s="128"/>
      <c r="QCH36" s="128"/>
      <c r="QCI36" s="128"/>
      <c r="QCJ36" s="128"/>
      <c r="QCK36" s="128"/>
      <c r="QCL36" s="128"/>
      <c r="QCM36" s="128"/>
      <c r="QCN36" s="128"/>
      <c r="QCO36" s="128"/>
      <c r="QCP36" s="128"/>
      <c r="QCQ36" s="128"/>
      <c r="QCR36" s="128"/>
      <c r="QCS36" s="128"/>
      <c r="QCT36" s="128"/>
      <c r="QCU36" s="128"/>
      <c r="QCV36" s="128"/>
      <c r="QCW36" s="128"/>
      <c r="QCX36" s="128"/>
      <c r="QCY36" s="128"/>
      <c r="QCZ36" s="128"/>
      <c r="QDA36" s="128"/>
      <c r="QDB36" s="128"/>
      <c r="QDC36" s="128"/>
      <c r="QDD36" s="128"/>
      <c r="QDE36" s="128"/>
      <c r="QDF36" s="128"/>
      <c r="QDG36" s="128"/>
      <c r="QDH36" s="128"/>
      <c r="QDI36" s="128"/>
      <c r="QDJ36" s="128"/>
      <c r="QDK36" s="128"/>
      <c r="QDL36" s="128"/>
      <c r="QDM36" s="128"/>
      <c r="QDN36" s="128"/>
      <c r="QDO36" s="128"/>
      <c r="QDP36" s="128"/>
      <c r="QDQ36" s="128"/>
      <c r="QDR36" s="128"/>
      <c r="QDS36" s="128"/>
      <c r="QDT36" s="128"/>
      <c r="QDU36" s="128"/>
      <c r="QDV36" s="128"/>
      <c r="QDW36" s="128"/>
      <c r="QDX36" s="128"/>
      <c r="QDY36" s="128"/>
      <c r="QDZ36" s="128"/>
      <c r="QEA36" s="128"/>
      <c r="QEB36" s="128"/>
      <c r="QEC36" s="128"/>
      <c r="QED36" s="128"/>
      <c r="QEE36" s="128"/>
      <c r="QEF36" s="128"/>
      <c r="QEG36" s="128"/>
      <c r="QEH36" s="128"/>
      <c r="QEI36" s="128"/>
      <c r="QEJ36" s="128"/>
      <c r="QEK36" s="128"/>
      <c r="QEL36" s="128"/>
      <c r="QEM36" s="128"/>
      <c r="QEN36" s="128"/>
      <c r="QEO36" s="128"/>
      <c r="QEP36" s="128"/>
      <c r="QEQ36" s="128"/>
      <c r="QER36" s="128"/>
      <c r="QES36" s="128"/>
      <c r="QET36" s="128"/>
      <c r="QEU36" s="128"/>
      <c r="QEV36" s="128"/>
      <c r="QEW36" s="128"/>
      <c r="QEX36" s="128"/>
      <c r="QEY36" s="128"/>
      <c r="QEZ36" s="128"/>
      <c r="QFA36" s="128"/>
      <c r="QFB36" s="128"/>
      <c r="QFC36" s="128"/>
      <c r="QFD36" s="128"/>
      <c r="QFE36" s="128"/>
      <c r="QFF36" s="128"/>
      <c r="QFG36" s="128"/>
      <c r="QFH36" s="128"/>
      <c r="QFI36" s="128"/>
      <c r="QFJ36" s="128"/>
      <c r="QFK36" s="128"/>
      <c r="QFL36" s="128"/>
      <c r="QFM36" s="128"/>
      <c r="QFN36" s="128"/>
      <c r="QFO36" s="128"/>
      <c r="QFP36" s="128"/>
      <c r="QFQ36" s="128"/>
      <c r="QFR36" s="128"/>
      <c r="QFS36" s="128"/>
      <c r="QFT36" s="128"/>
      <c r="QFU36" s="128"/>
      <c r="QFV36" s="128"/>
      <c r="QFW36" s="128"/>
      <c r="QFX36" s="128"/>
      <c r="QFY36" s="128"/>
      <c r="QFZ36" s="128"/>
      <c r="QGA36" s="128"/>
      <c r="QGB36" s="128"/>
      <c r="QGC36" s="128"/>
      <c r="QGD36" s="128"/>
      <c r="QGE36" s="128"/>
      <c r="QGF36" s="128"/>
      <c r="QGG36" s="128"/>
      <c r="QGH36" s="128"/>
      <c r="QGI36" s="128"/>
      <c r="QGJ36" s="128"/>
      <c r="QGK36" s="128"/>
      <c r="QGL36" s="128"/>
      <c r="QGM36" s="128"/>
      <c r="QGN36" s="128"/>
      <c r="QGO36" s="128"/>
      <c r="QGP36" s="128"/>
      <c r="QGQ36" s="128"/>
      <c r="QGR36" s="128"/>
      <c r="QGS36" s="128"/>
      <c r="QGT36" s="128"/>
      <c r="QGU36" s="128"/>
      <c r="QGV36" s="128"/>
      <c r="QGW36" s="128"/>
      <c r="QGX36" s="128"/>
      <c r="QGY36" s="128"/>
      <c r="QGZ36" s="128"/>
      <c r="QHA36" s="128"/>
      <c r="QHB36" s="128"/>
      <c r="QHC36" s="128"/>
      <c r="QHD36" s="128"/>
      <c r="QHE36" s="128"/>
      <c r="QHF36" s="128"/>
      <c r="QHG36" s="128"/>
      <c r="QHH36" s="128"/>
      <c r="QHI36" s="128"/>
      <c r="QHJ36" s="128"/>
      <c r="QHK36" s="128"/>
      <c r="QHL36" s="128"/>
      <c r="QHM36" s="128"/>
      <c r="QHN36" s="128"/>
      <c r="QHO36" s="128"/>
      <c r="QHP36" s="128"/>
      <c r="QHQ36" s="128"/>
      <c r="QHR36" s="128"/>
      <c r="QHS36" s="128"/>
      <c r="QHT36" s="128"/>
      <c r="QHU36" s="128"/>
      <c r="QHV36" s="128"/>
      <c r="QHW36" s="128"/>
      <c r="QHX36" s="128"/>
      <c r="QHY36" s="128"/>
      <c r="QHZ36" s="128"/>
      <c r="QIA36" s="128"/>
      <c r="QIB36" s="128"/>
      <c r="QIC36" s="128"/>
      <c r="QID36" s="128"/>
      <c r="QIE36" s="128"/>
      <c r="QIF36" s="128"/>
      <c r="QIG36" s="128"/>
      <c r="QIH36" s="128"/>
      <c r="QII36" s="128"/>
      <c r="QIJ36" s="128"/>
      <c r="QIK36" s="128"/>
      <c r="QIL36" s="128"/>
      <c r="QIM36" s="128"/>
      <c r="QIN36" s="128"/>
      <c r="QIO36" s="128"/>
      <c r="QIP36" s="128"/>
      <c r="QIQ36" s="128"/>
      <c r="QIR36" s="128"/>
      <c r="QIS36" s="128"/>
      <c r="QIT36" s="128"/>
      <c r="QIU36" s="128"/>
      <c r="QIV36" s="128"/>
      <c r="QIW36" s="128"/>
      <c r="QIX36" s="128"/>
      <c r="QIY36" s="128"/>
      <c r="QIZ36" s="128"/>
      <c r="QJA36" s="128"/>
      <c r="QJB36" s="128"/>
      <c r="QJC36" s="128"/>
      <c r="QJD36" s="128"/>
      <c r="QJE36" s="128"/>
      <c r="QJF36" s="128"/>
      <c r="QJG36" s="128"/>
      <c r="QJH36" s="128"/>
      <c r="QJI36" s="128"/>
      <c r="QJJ36" s="128"/>
      <c r="QJK36" s="128"/>
      <c r="QJL36" s="128"/>
      <c r="QJM36" s="128"/>
      <c r="QJN36" s="128"/>
      <c r="QJO36" s="128"/>
      <c r="QJP36" s="128"/>
      <c r="QJQ36" s="128"/>
      <c r="QJR36" s="128"/>
      <c r="QJS36" s="128"/>
      <c r="QJT36" s="128"/>
      <c r="QJU36" s="128"/>
      <c r="QJV36" s="128"/>
      <c r="QJW36" s="128"/>
      <c r="QJX36" s="128"/>
      <c r="QJY36" s="128"/>
      <c r="QJZ36" s="128"/>
      <c r="QKA36" s="128"/>
      <c r="QKB36" s="128"/>
      <c r="QKC36" s="128"/>
      <c r="QKD36" s="128"/>
      <c r="QKE36" s="128"/>
      <c r="QKF36" s="128"/>
      <c r="QKG36" s="128"/>
      <c r="QKH36" s="128"/>
      <c r="QKI36" s="128"/>
      <c r="QKJ36" s="128"/>
      <c r="QKK36" s="128"/>
      <c r="QKL36" s="128"/>
      <c r="QKM36" s="128"/>
      <c r="QKN36" s="128"/>
      <c r="QKO36" s="128"/>
      <c r="QKP36" s="128"/>
      <c r="QKQ36" s="128"/>
      <c r="QKR36" s="128"/>
      <c r="QKS36" s="128"/>
      <c r="QKT36" s="128"/>
      <c r="QKU36" s="128"/>
      <c r="QKV36" s="128"/>
      <c r="QKW36" s="128"/>
      <c r="QKX36" s="128"/>
      <c r="QKY36" s="128"/>
      <c r="QKZ36" s="128"/>
      <c r="QLA36" s="128"/>
      <c r="QLB36" s="128"/>
      <c r="QLC36" s="128"/>
      <c r="QLD36" s="128"/>
      <c r="QLE36" s="128"/>
      <c r="QLF36" s="128"/>
      <c r="QLG36" s="128"/>
      <c r="QLH36" s="128"/>
      <c r="QLI36" s="128"/>
      <c r="QLJ36" s="128"/>
      <c r="QLK36" s="128"/>
      <c r="QLL36" s="128"/>
      <c r="QLM36" s="128"/>
      <c r="QLN36" s="128"/>
      <c r="QLO36" s="128"/>
      <c r="QLP36" s="128"/>
      <c r="QLQ36" s="128"/>
      <c r="QLR36" s="128"/>
      <c r="QLS36" s="128"/>
      <c r="QLT36" s="128"/>
      <c r="QLU36" s="128"/>
      <c r="QLV36" s="128"/>
      <c r="QLW36" s="128"/>
      <c r="QLX36" s="128"/>
      <c r="QLY36" s="128"/>
      <c r="QLZ36" s="128"/>
      <c r="QMA36" s="128"/>
      <c r="QMB36" s="128"/>
      <c r="QMC36" s="128"/>
      <c r="QMD36" s="128"/>
      <c r="QME36" s="128"/>
      <c r="QMF36" s="128"/>
      <c r="QMG36" s="128"/>
      <c r="QMH36" s="128"/>
      <c r="QMI36" s="128"/>
      <c r="QMJ36" s="128"/>
      <c r="QMK36" s="128"/>
      <c r="QML36" s="128"/>
      <c r="QMM36" s="128"/>
      <c r="QMN36" s="128"/>
      <c r="QMO36" s="128"/>
      <c r="QMP36" s="128"/>
      <c r="QMQ36" s="128"/>
      <c r="QMR36" s="128"/>
      <c r="QMS36" s="128"/>
      <c r="QMT36" s="128"/>
      <c r="QMU36" s="128"/>
      <c r="QMV36" s="128"/>
      <c r="QMW36" s="128"/>
      <c r="QMX36" s="128"/>
      <c r="QMY36" s="128"/>
      <c r="QMZ36" s="128"/>
      <c r="QNA36" s="128"/>
      <c r="QNB36" s="128"/>
      <c r="QNC36" s="128"/>
      <c r="QND36" s="128"/>
      <c r="QNE36" s="128"/>
      <c r="QNF36" s="128"/>
      <c r="QNG36" s="128"/>
      <c r="QNH36" s="128"/>
      <c r="QNI36" s="128"/>
      <c r="QNJ36" s="128"/>
      <c r="QNK36" s="128"/>
      <c r="QNL36" s="128"/>
      <c r="QNM36" s="128"/>
      <c r="QNN36" s="128"/>
      <c r="QNO36" s="128"/>
      <c r="QNP36" s="128"/>
      <c r="QNQ36" s="128"/>
      <c r="QNR36" s="128"/>
      <c r="QNS36" s="128"/>
      <c r="QNT36" s="128"/>
      <c r="QNU36" s="128"/>
      <c r="QNV36" s="128"/>
      <c r="QNW36" s="128"/>
      <c r="QNX36" s="128"/>
      <c r="QNY36" s="128"/>
      <c r="QNZ36" s="128"/>
      <c r="QOA36" s="128"/>
      <c r="QOB36" s="128"/>
      <c r="QOC36" s="128"/>
      <c r="QOD36" s="128"/>
      <c r="QOE36" s="128"/>
      <c r="QOF36" s="128"/>
      <c r="QOG36" s="128"/>
      <c r="QOH36" s="128"/>
      <c r="QOI36" s="128"/>
      <c r="QOJ36" s="128"/>
      <c r="QOK36" s="128"/>
      <c r="QOL36" s="128"/>
      <c r="QOM36" s="128"/>
      <c r="QON36" s="128"/>
      <c r="QOO36" s="128"/>
      <c r="QOP36" s="128"/>
      <c r="QOQ36" s="128"/>
      <c r="QOR36" s="128"/>
      <c r="QOS36" s="128"/>
      <c r="QOT36" s="128"/>
      <c r="QOU36" s="128"/>
      <c r="QOV36" s="128"/>
      <c r="QOW36" s="128"/>
      <c r="QOX36" s="128"/>
      <c r="QOY36" s="128"/>
      <c r="QOZ36" s="128"/>
      <c r="QPA36" s="128"/>
      <c r="QPB36" s="128"/>
      <c r="QPC36" s="128"/>
      <c r="QPD36" s="128"/>
      <c r="QPE36" s="128"/>
      <c r="QPF36" s="128"/>
      <c r="QPG36" s="128"/>
      <c r="QPH36" s="128"/>
      <c r="QPI36" s="128"/>
      <c r="QPJ36" s="128"/>
      <c r="QPK36" s="128"/>
      <c r="QPL36" s="128"/>
      <c r="QPM36" s="128"/>
      <c r="QPN36" s="128"/>
      <c r="QPO36" s="128"/>
      <c r="QPP36" s="128"/>
      <c r="QPQ36" s="128"/>
      <c r="QPR36" s="128"/>
      <c r="QPS36" s="128"/>
      <c r="QPT36" s="128"/>
      <c r="QPU36" s="128"/>
      <c r="QPV36" s="128"/>
      <c r="QPW36" s="128"/>
      <c r="QPX36" s="128"/>
      <c r="QPY36" s="128"/>
      <c r="QPZ36" s="128"/>
      <c r="QQA36" s="128"/>
      <c r="QQB36" s="128"/>
      <c r="QQC36" s="128"/>
      <c r="QQD36" s="128"/>
      <c r="QQE36" s="128"/>
      <c r="QQF36" s="128"/>
      <c r="QQG36" s="128"/>
      <c r="QQH36" s="128"/>
      <c r="QQI36" s="128"/>
      <c r="QQJ36" s="128"/>
      <c r="QQK36" s="128"/>
      <c r="QQL36" s="128"/>
      <c r="QQM36" s="128"/>
      <c r="QQN36" s="128"/>
      <c r="QQO36" s="128"/>
      <c r="QQP36" s="128"/>
      <c r="QQQ36" s="128"/>
      <c r="QQR36" s="128"/>
      <c r="QQS36" s="128"/>
      <c r="QQT36" s="128"/>
      <c r="QQU36" s="128"/>
      <c r="QQV36" s="128"/>
      <c r="QQW36" s="128"/>
      <c r="QQX36" s="128"/>
      <c r="QQY36" s="128"/>
      <c r="QQZ36" s="128"/>
      <c r="QRA36" s="128"/>
      <c r="QRB36" s="128"/>
      <c r="QRC36" s="128"/>
      <c r="QRD36" s="128"/>
      <c r="QRE36" s="128"/>
      <c r="QRF36" s="128"/>
      <c r="QRG36" s="128"/>
      <c r="QRH36" s="128"/>
      <c r="QRI36" s="128"/>
      <c r="QRJ36" s="128"/>
      <c r="QRK36" s="128"/>
      <c r="QRL36" s="128"/>
      <c r="QRM36" s="128"/>
      <c r="QRN36" s="128"/>
      <c r="QRO36" s="128"/>
      <c r="QRP36" s="128"/>
      <c r="QRQ36" s="128"/>
      <c r="QRR36" s="128"/>
      <c r="QRS36" s="128"/>
      <c r="QRT36" s="128"/>
      <c r="QRU36" s="128"/>
      <c r="QRV36" s="128"/>
      <c r="QRW36" s="128"/>
      <c r="QRX36" s="128"/>
      <c r="QRY36" s="128"/>
      <c r="QRZ36" s="128"/>
      <c r="QSA36" s="128"/>
      <c r="QSB36" s="128"/>
      <c r="QSC36" s="128"/>
      <c r="QSD36" s="128"/>
      <c r="QSE36" s="128"/>
      <c r="QSF36" s="128"/>
      <c r="QSG36" s="128"/>
      <c r="QSH36" s="128"/>
      <c r="QSI36" s="128"/>
      <c r="QSJ36" s="128"/>
      <c r="QSK36" s="128"/>
      <c r="QSL36" s="128"/>
      <c r="QSM36" s="128"/>
      <c r="QSN36" s="128"/>
      <c r="QSO36" s="128"/>
      <c r="QSP36" s="128"/>
      <c r="QSQ36" s="128"/>
      <c r="QSR36" s="128"/>
      <c r="QSS36" s="128"/>
      <c r="QST36" s="128"/>
      <c r="QSU36" s="128"/>
      <c r="QSV36" s="128"/>
      <c r="QSW36" s="128"/>
      <c r="QSX36" s="128"/>
      <c r="QSY36" s="128"/>
      <c r="QSZ36" s="128"/>
      <c r="QTA36" s="128"/>
      <c r="QTB36" s="128"/>
      <c r="QTC36" s="128"/>
      <c r="QTD36" s="128"/>
      <c r="QTE36" s="128"/>
      <c r="QTF36" s="128"/>
      <c r="QTG36" s="128"/>
      <c r="QTH36" s="128"/>
      <c r="QTI36" s="128"/>
      <c r="QTJ36" s="128"/>
      <c r="QTK36" s="128"/>
      <c r="QTL36" s="128"/>
      <c r="QTM36" s="128"/>
      <c r="QTN36" s="128"/>
      <c r="QTO36" s="128"/>
      <c r="QTP36" s="128"/>
      <c r="QTQ36" s="128"/>
      <c r="QTR36" s="128"/>
      <c r="QTS36" s="128"/>
      <c r="QTT36" s="128"/>
      <c r="QTU36" s="128"/>
      <c r="QTV36" s="128"/>
      <c r="QTW36" s="128"/>
      <c r="QTX36" s="128"/>
      <c r="QTY36" s="128"/>
      <c r="QTZ36" s="128"/>
      <c r="QUA36" s="128"/>
      <c r="QUB36" s="128"/>
      <c r="QUC36" s="128"/>
      <c r="QUD36" s="128"/>
      <c r="QUE36" s="128"/>
      <c r="QUF36" s="128"/>
      <c r="QUG36" s="128"/>
      <c r="QUH36" s="128"/>
      <c r="QUI36" s="128"/>
      <c r="QUJ36" s="128"/>
      <c r="QUK36" s="128"/>
      <c r="QUL36" s="128"/>
      <c r="QUM36" s="128"/>
      <c r="QUN36" s="128"/>
      <c r="QUO36" s="128"/>
      <c r="QUP36" s="128"/>
      <c r="QUQ36" s="128"/>
      <c r="QUR36" s="128"/>
      <c r="QUS36" s="128"/>
      <c r="QUT36" s="128"/>
      <c r="QUU36" s="128"/>
      <c r="QUV36" s="128"/>
      <c r="QUW36" s="128"/>
      <c r="QUX36" s="128"/>
      <c r="QUY36" s="128"/>
      <c r="QUZ36" s="128"/>
      <c r="QVA36" s="128"/>
      <c r="QVB36" s="128"/>
      <c r="QVC36" s="128"/>
      <c r="QVD36" s="128"/>
      <c r="QVE36" s="128"/>
      <c r="QVF36" s="128"/>
      <c r="QVG36" s="128"/>
      <c r="QVH36" s="128"/>
      <c r="QVI36" s="128"/>
      <c r="QVJ36" s="128"/>
      <c r="QVK36" s="128"/>
      <c r="QVL36" s="128"/>
      <c r="QVM36" s="128"/>
      <c r="QVN36" s="128"/>
      <c r="QVO36" s="128"/>
      <c r="QVP36" s="128"/>
      <c r="QVQ36" s="128"/>
      <c r="QVR36" s="128"/>
      <c r="QVS36" s="128"/>
      <c r="QVT36" s="128"/>
      <c r="QVU36" s="128"/>
      <c r="QVV36" s="128"/>
      <c r="QVW36" s="128"/>
      <c r="QVX36" s="128"/>
      <c r="QVY36" s="128"/>
      <c r="QVZ36" s="128"/>
      <c r="QWA36" s="128"/>
      <c r="QWB36" s="128"/>
      <c r="QWC36" s="128"/>
      <c r="QWD36" s="128"/>
      <c r="QWE36" s="128"/>
      <c r="QWF36" s="128"/>
      <c r="QWG36" s="128"/>
      <c r="QWH36" s="128"/>
      <c r="QWI36" s="128"/>
      <c r="QWJ36" s="128"/>
      <c r="QWK36" s="128"/>
      <c r="QWL36" s="128"/>
      <c r="QWM36" s="128"/>
      <c r="QWN36" s="128"/>
      <c r="QWO36" s="128"/>
      <c r="QWP36" s="128"/>
      <c r="QWQ36" s="128"/>
      <c r="QWR36" s="128"/>
      <c r="QWS36" s="128"/>
      <c r="QWT36" s="128"/>
      <c r="QWU36" s="128"/>
      <c r="QWV36" s="128"/>
      <c r="QWW36" s="128"/>
      <c r="QWX36" s="128"/>
      <c r="QWY36" s="128"/>
      <c r="QWZ36" s="128"/>
      <c r="QXA36" s="128"/>
      <c r="QXB36" s="128"/>
      <c r="QXC36" s="128"/>
      <c r="QXD36" s="128"/>
      <c r="QXE36" s="128"/>
      <c r="QXF36" s="128"/>
      <c r="QXG36" s="128"/>
      <c r="QXH36" s="128"/>
      <c r="QXI36" s="128"/>
      <c r="QXJ36" s="128"/>
      <c r="QXK36" s="128"/>
      <c r="QXL36" s="128"/>
      <c r="QXM36" s="128"/>
      <c r="QXN36" s="128"/>
      <c r="QXO36" s="128"/>
      <c r="QXP36" s="128"/>
      <c r="QXQ36" s="128"/>
      <c r="QXR36" s="128"/>
      <c r="QXS36" s="128"/>
      <c r="QXT36" s="128"/>
      <c r="QXU36" s="128"/>
      <c r="QXV36" s="128"/>
      <c r="QXW36" s="128"/>
      <c r="QXX36" s="128"/>
      <c r="QXY36" s="128"/>
      <c r="QXZ36" s="128"/>
      <c r="QYA36" s="128"/>
      <c r="QYB36" s="128"/>
      <c r="QYC36" s="128"/>
      <c r="QYD36" s="128"/>
      <c r="QYE36" s="128"/>
      <c r="QYF36" s="128"/>
      <c r="QYG36" s="128"/>
      <c r="QYH36" s="128"/>
      <c r="QYI36" s="128"/>
      <c r="QYJ36" s="128"/>
      <c r="QYK36" s="128"/>
      <c r="QYL36" s="128"/>
      <c r="QYM36" s="128"/>
      <c r="QYN36" s="128"/>
      <c r="QYO36" s="128"/>
      <c r="QYP36" s="128"/>
      <c r="QYQ36" s="128"/>
      <c r="QYR36" s="128"/>
      <c r="QYS36" s="128"/>
      <c r="QYT36" s="128"/>
      <c r="QYU36" s="128"/>
      <c r="QYV36" s="128"/>
      <c r="QYW36" s="128"/>
      <c r="QYX36" s="128"/>
      <c r="QYY36" s="128"/>
      <c r="QYZ36" s="128"/>
      <c r="QZA36" s="128"/>
      <c r="QZB36" s="128"/>
      <c r="QZC36" s="128"/>
      <c r="QZD36" s="128"/>
      <c r="QZE36" s="128"/>
      <c r="QZF36" s="128"/>
      <c r="QZG36" s="128"/>
      <c r="QZH36" s="128"/>
      <c r="QZI36" s="128"/>
      <c r="QZJ36" s="128"/>
      <c r="QZK36" s="128"/>
      <c r="QZL36" s="128"/>
      <c r="QZM36" s="128"/>
      <c r="QZN36" s="128"/>
      <c r="QZO36" s="128"/>
      <c r="QZP36" s="128"/>
      <c r="QZQ36" s="128"/>
      <c r="QZR36" s="128"/>
      <c r="QZS36" s="128"/>
      <c r="QZT36" s="128"/>
      <c r="QZU36" s="128"/>
      <c r="QZV36" s="128"/>
      <c r="QZW36" s="128"/>
      <c r="QZX36" s="128"/>
      <c r="QZY36" s="128"/>
      <c r="QZZ36" s="128"/>
      <c r="RAA36" s="128"/>
      <c r="RAB36" s="128"/>
      <c r="RAC36" s="128"/>
      <c r="RAD36" s="128"/>
      <c r="RAE36" s="128"/>
      <c r="RAF36" s="128"/>
      <c r="RAG36" s="128"/>
      <c r="RAH36" s="128"/>
      <c r="RAI36" s="128"/>
      <c r="RAJ36" s="128"/>
      <c r="RAK36" s="128"/>
      <c r="RAL36" s="128"/>
      <c r="RAM36" s="128"/>
      <c r="RAN36" s="128"/>
      <c r="RAO36" s="128"/>
      <c r="RAP36" s="128"/>
      <c r="RAQ36" s="128"/>
      <c r="RAR36" s="128"/>
      <c r="RAS36" s="128"/>
      <c r="RAT36" s="128"/>
      <c r="RAU36" s="128"/>
      <c r="RAV36" s="128"/>
      <c r="RAW36" s="128"/>
      <c r="RAX36" s="128"/>
      <c r="RAY36" s="128"/>
      <c r="RAZ36" s="128"/>
      <c r="RBA36" s="128"/>
      <c r="RBB36" s="128"/>
      <c r="RBC36" s="128"/>
      <c r="RBD36" s="128"/>
      <c r="RBE36" s="128"/>
      <c r="RBF36" s="128"/>
      <c r="RBG36" s="128"/>
      <c r="RBH36" s="128"/>
      <c r="RBI36" s="128"/>
      <c r="RBJ36" s="128"/>
      <c r="RBK36" s="128"/>
      <c r="RBL36" s="128"/>
      <c r="RBM36" s="128"/>
      <c r="RBN36" s="128"/>
      <c r="RBO36" s="128"/>
      <c r="RBP36" s="128"/>
      <c r="RBQ36" s="128"/>
      <c r="RBR36" s="128"/>
      <c r="RBS36" s="128"/>
      <c r="RBT36" s="128"/>
      <c r="RBU36" s="128"/>
      <c r="RBV36" s="128"/>
      <c r="RBW36" s="128"/>
      <c r="RBX36" s="128"/>
      <c r="RBY36" s="128"/>
      <c r="RBZ36" s="128"/>
      <c r="RCA36" s="128"/>
      <c r="RCB36" s="128"/>
      <c r="RCC36" s="128"/>
      <c r="RCD36" s="128"/>
      <c r="RCE36" s="128"/>
      <c r="RCF36" s="128"/>
      <c r="RCG36" s="128"/>
      <c r="RCH36" s="128"/>
      <c r="RCI36" s="128"/>
      <c r="RCJ36" s="128"/>
      <c r="RCK36" s="128"/>
      <c r="RCL36" s="128"/>
      <c r="RCM36" s="128"/>
      <c r="RCN36" s="128"/>
      <c r="RCO36" s="128"/>
      <c r="RCP36" s="128"/>
      <c r="RCQ36" s="128"/>
      <c r="RCR36" s="128"/>
      <c r="RCS36" s="128"/>
      <c r="RCT36" s="128"/>
      <c r="RCU36" s="128"/>
      <c r="RCV36" s="128"/>
      <c r="RCW36" s="128"/>
      <c r="RCX36" s="128"/>
      <c r="RCY36" s="128"/>
      <c r="RCZ36" s="128"/>
      <c r="RDA36" s="128"/>
      <c r="RDB36" s="128"/>
      <c r="RDC36" s="128"/>
      <c r="RDD36" s="128"/>
      <c r="RDE36" s="128"/>
      <c r="RDF36" s="128"/>
      <c r="RDG36" s="128"/>
      <c r="RDH36" s="128"/>
      <c r="RDI36" s="128"/>
      <c r="RDJ36" s="128"/>
      <c r="RDK36" s="128"/>
      <c r="RDL36" s="128"/>
      <c r="RDM36" s="128"/>
      <c r="RDN36" s="128"/>
      <c r="RDO36" s="128"/>
      <c r="RDP36" s="128"/>
      <c r="RDQ36" s="128"/>
      <c r="RDR36" s="128"/>
      <c r="RDS36" s="128"/>
      <c r="RDT36" s="128"/>
      <c r="RDU36" s="128"/>
      <c r="RDV36" s="128"/>
      <c r="RDW36" s="128"/>
      <c r="RDX36" s="128"/>
      <c r="RDY36" s="128"/>
      <c r="RDZ36" s="128"/>
      <c r="REA36" s="128"/>
      <c r="REB36" s="128"/>
      <c r="REC36" s="128"/>
      <c r="RED36" s="128"/>
      <c r="REE36" s="128"/>
      <c r="REF36" s="128"/>
      <c r="REG36" s="128"/>
      <c r="REH36" s="128"/>
      <c r="REI36" s="128"/>
      <c r="REJ36" s="128"/>
      <c r="REK36" s="128"/>
      <c r="REL36" s="128"/>
      <c r="REM36" s="128"/>
      <c r="REN36" s="128"/>
      <c r="REO36" s="128"/>
      <c r="REP36" s="128"/>
      <c r="REQ36" s="128"/>
      <c r="RER36" s="128"/>
      <c r="RES36" s="128"/>
      <c r="RET36" s="128"/>
      <c r="REU36" s="128"/>
      <c r="REV36" s="128"/>
      <c r="REW36" s="128"/>
      <c r="REX36" s="128"/>
      <c r="REY36" s="128"/>
      <c r="REZ36" s="128"/>
      <c r="RFA36" s="128"/>
      <c r="RFB36" s="128"/>
      <c r="RFC36" s="128"/>
      <c r="RFD36" s="128"/>
      <c r="RFE36" s="128"/>
      <c r="RFF36" s="128"/>
      <c r="RFG36" s="128"/>
      <c r="RFH36" s="128"/>
      <c r="RFI36" s="128"/>
      <c r="RFJ36" s="128"/>
      <c r="RFK36" s="128"/>
      <c r="RFL36" s="128"/>
      <c r="RFM36" s="128"/>
      <c r="RFN36" s="128"/>
      <c r="RFO36" s="128"/>
      <c r="RFP36" s="128"/>
      <c r="RFQ36" s="128"/>
      <c r="RFR36" s="128"/>
      <c r="RFS36" s="128"/>
      <c r="RFT36" s="128"/>
      <c r="RFU36" s="128"/>
      <c r="RFV36" s="128"/>
      <c r="RFW36" s="128"/>
      <c r="RFX36" s="128"/>
      <c r="RFY36" s="128"/>
      <c r="RFZ36" s="128"/>
      <c r="RGA36" s="128"/>
      <c r="RGB36" s="128"/>
      <c r="RGC36" s="128"/>
      <c r="RGD36" s="128"/>
      <c r="RGE36" s="128"/>
      <c r="RGF36" s="128"/>
      <c r="RGG36" s="128"/>
      <c r="RGH36" s="128"/>
      <c r="RGI36" s="128"/>
      <c r="RGJ36" s="128"/>
      <c r="RGK36" s="128"/>
      <c r="RGL36" s="128"/>
      <c r="RGM36" s="128"/>
      <c r="RGN36" s="128"/>
      <c r="RGO36" s="128"/>
      <c r="RGP36" s="128"/>
      <c r="RGQ36" s="128"/>
      <c r="RGR36" s="128"/>
      <c r="RGS36" s="128"/>
      <c r="RGT36" s="128"/>
      <c r="RGU36" s="128"/>
      <c r="RGV36" s="128"/>
      <c r="RGW36" s="128"/>
      <c r="RGX36" s="128"/>
      <c r="RGY36" s="128"/>
      <c r="RGZ36" s="128"/>
      <c r="RHA36" s="128"/>
      <c r="RHB36" s="128"/>
      <c r="RHC36" s="128"/>
      <c r="RHD36" s="128"/>
      <c r="RHE36" s="128"/>
      <c r="RHF36" s="128"/>
      <c r="RHG36" s="128"/>
      <c r="RHH36" s="128"/>
      <c r="RHI36" s="128"/>
      <c r="RHJ36" s="128"/>
      <c r="RHK36" s="128"/>
      <c r="RHL36" s="128"/>
      <c r="RHM36" s="128"/>
      <c r="RHN36" s="128"/>
      <c r="RHO36" s="128"/>
      <c r="RHP36" s="128"/>
      <c r="RHQ36" s="128"/>
      <c r="RHR36" s="128"/>
      <c r="RHS36" s="128"/>
      <c r="RHT36" s="128"/>
      <c r="RHU36" s="128"/>
      <c r="RHV36" s="128"/>
      <c r="RHW36" s="128"/>
      <c r="RHX36" s="128"/>
      <c r="RHY36" s="128"/>
      <c r="RHZ36" s="128"/>
      <c r="RIA36" s="128"/>
      <c r="RIB36" s="128"/>
      <c r="RIC36" s="128"/>
      <c r="RID36" s="128"/>
      <c r="RIE36" s="128"/>
      <c r="RIF36" s="128"/>
      <c r="RIG36" s="128"/>
      <c r="RIH36" s="128"/>
      <c r="RII36" s="128"/>
      <c r="RIJ36" s="128"/>
      <c r="RIK36" s="128"/>
      <c r="RIL36" s="128"/>
      <c r="RIM36" s="128"/>
      <c r="RIN36" s="128"/>
      <c r="RIO36" s="128"/>
      <c r="RIP36" s="128"/>
      <c r="RIQ36" s="128"/>
      <c r="RIR36" s="128"/>
      <c r="RIS36" s="128"/>
      <c r="RIT36" s="128"/>
      <c r="RIU36" s="128"/>
      <c r="RIV36" s="128"/>
      <c r="RIW36" s="128"/>
      <c r="RIX36" s="128"/>
      <c r="RIY36" s="128"/>
      <c r="RIZ36" s="128"/>
      <c r="RJA36" s="128"/>
      <c r="RJB36" s="128"/>
      <c r="RJC36" s="128"/>
      <c r="RJD36" s="128"/>
      <c r="RJE36" s="128"/>
      <c r="RJF36" s="128"/>
      <c r="RJG36" s="128"/>
      <c r="RJH36" s="128"/>
      <c r="RJI36" s="128"/>
      <c r="RJJ36" s="128"/>
      <c r="RJK36" s="128"/>
      <c r="RJL36" s="128"/>
      <c r="RJM36" s="128"/>
      <c r="RJN36" s="128"/>
      <c r="RJO36" s="128"/>
      <c r="RJP36" s="128"/>
      <c r="RJQ36" s="128"/>
      <c r="RJR36" s="128"/>
      <c r="RJS36" s="128"/>
      <c r="RJT36" s="128"/>
      <c r="RJU36" s="128"/>
      <c r="RJV36" s="128"/>
      <c r="RJW36" s="128"/>
      <c r="RJX36" s="128"/>
      <c r="RJY36" s="128"/>
      <c r="RJZ36" s="128"/>
      <c r="RKA36" s="128"/>
      <c r="RKB36" s="128"/>
      <c r="RKC36" s="128"/>
      <c r="RKD36" s="128"/>
      <c r="RKE36" s="128"/>
      <c r="RKF36" s="128"/>
      <c r="RKG36" s="128"/>
      <c r="RKH36" s="128"/>
      <c r="RKI36" s="128"/>
      <c r="RKJ36" s="128"/>
      <c r="RKK36" s="128"/>
      <c r="RKL36" s="128"/>
      <c r="RKM36" s="128"/>
      <c r="RKN36" s="128"/>
      <c r="RKO36" s="128"/>
      <c r="RKP36" s="128"/>
      <c r="RKQ36" s="128"/>
      <c r="RKR36" s="128"/>
      <c r="RKS36" s="128"/>
      <c r="RKT36" s="128"/>
      <c r="RKU36" s="128"/>
      <c r="RKV36" s="128"/>
      <c r="RKW36" s="128"/>
      <c r="RKX36" s="128"/>
      <c r="RKY36" s="128"/>
      <c r="RKZ36" s="128"/>
      <c r="RLA36" s="128"/>
      <c r="RLB36" s="128"/>
      <c r="RLC36" s="128"/>
      <c r="RLD36" s="128"/>
      <c r="RLE36" s="128"/>
      <c r="RLF36" s="128"/>
      <c r="RLG36" s="128"/>
      <c r="RLH36" s="128"/>
      <c r="RLI36" s="128"/>
      <c r="RLJ36" s="128"/>
      <c r="RLK36" s="128"/>
      <c r="RLL36" s="128"/>
      <c r="RLM36" s="128"/>
      <c r="RLN36" s="128"/>
      <c r="RLO36" s="128"/>
      <c r="RLP36" s="128"/>
      <c r="RLQ36" s="128"/>
      <c r="RLR36" s="128"/>
      <c r="RLS36" s="128"/>
      <c r="RLT36" s="128"/>
      <c r="RLU36" s="128"/>
      <c r="RLV36" s="128"/>
      <c r="RLW36" s="128"/>
      <c r="RLX36" s="128"/>
      <c r="RLY36" s="128"/>
      <c r="RLZ36" s="128"/>
      <c r="RMA36" s="128"/>
      <c r="RMB36" s="128"/>
      <c r="RMC36" s="128"/>
      <c r="RMD36" s="128"/>
      <c r="RME36" s="128"/>
      <c r="RMF36" s="128"/>
      <c r="RMG36" s="128"/>
      <c r="RMH36" s="128"/>
      <c r="RMI36" s="128"/>
      <c r="RMJ36" s="128"/>
      <c r="RMK36" s="128"/>
      <c r="RML36" s="128"/>
      <c r="RMM36" s="128"/>
      <c r="RMN36" s="128"/>
      <c r="RMO36" s="128"/>
      <c r="RMP36" s="128"/>
      <c r="RMQ36" s="128"/>
      <c r="RMR36" s="128"/>
      <c r="RMS36" s="128"/>
      <c r="RMT36" s="128"/>
      <c r="RMU36" s="128"/>
      <c r="RMV36" s="128"/>
      <c r="RMW36" s="128"/>
      <c r="RMX36" s="128"/>
      <c r="RMY36" s="128"/>
      <c r="RMZ36" s="128"/>
      <c r="RNA36" s="128"/>
      <c r="RNB36" s="128"/>
      <c r="RNC36" s="128"/>
      <c r="RND36" s="128"/>
      <c r="RNE36" s="128"/>
      <c r="RNF36" s="128"/>
      <c r="RNG36" s="128"/>
      <c r="RNH36" s="128"/>
      <c r="RNI36" s="128"/>
      <c r="RNJ36" s="128"/>
      <c r="RNK36" s="128"/>
      <c r="RNL36" s="128"/>
      <c r="RNM36" s="128"/>
      <c r="RNN36" s="128"/>
      <c r="RNO36" s="128"/>
      <c r="RNP36" s="128"/>
      <c r="RNQ36" s="128"/>
      <c r="RNR36" s="128"/>
      <c r="RNS36" s="128"/>
      <c r="RNT36" s="128"/>
      <c r="RNU36" s="128"/>
      <c r="RNV36" s="128"/>
      <c r="RNW36" s="128"/>
      <c r="RNX36" s="128"/>
      <c r="RNY36" s="128"/>
      <c r="RNZ36" s="128"/>
      <c r="ROA36" s="128"/>
      <c r="ROB36" s="128"/>
      <c r="ROC36" s="128"/>
      <c r="ROD36" s="128"/>
      <c r="ROE36" s="128"/>
      <c r="ROF36" s="128"/>
      <c r="ROG36" s="128"/>
      <c r="ROH36" s="128"/>
      <c r="ROI36" s="128"/>
      <c r="ROJ36" s="128"/>
      <c r="ROK36" s="128"/>
      <c r="ROL36" s="128"/>
      <c r="ROM36" s="128"/>
      <c r="RON36" s="128"/>
      <c r="ROO36" s="128"/>
      <c r="ROP36" s="128"/>
      <c r="ROQ36" s="128"/>
      <c r="ROR36" s="128"/>
      <c r="ROS36" s="128"/>
      <c r="ROT36" s="128"/>
      <c r="ROU36" s="128"/>
      <c r="ROV36" s="128"/>
      <c r="ROW36" s="128"/>
      <c r="ROX36" s="128"/>
      <c r="ROY36" s="128"/>
      <c r="ROZ36" s="128"/>
      <c r="RPA36" s="128"/>
      <c r="RPB36" s="128"/>
      <c r="RPC36" s="128"/>
      <c r="RPD36" s="128"/>
      <c r="RPE36" s="128"/>
      <c r="RPF36" s="128"/>
      <c r="RPG36" s="128"/>
      <c r="RPH36" s="128"/>
      <c r="RPI36" s="128"/>
      <c r="RPJ36" s="128"/>
      <c r="RPK36" s="128"/>
      <c r="RPL36" s="128"/>
      <c r="RPM36" s="128"/>
      <c r="RPN36" s="128"/>
      <c r="RPO36" s="128"/>
      <c r="RPP36" s="128"/>
      <c r="RPQ36" s="128"/>
      <c r="RPR36" s="128"/>
      <c r="RPS36" s="128"/>
      <c r="RPT36" s="128"/>
      <c r="RPU36" s="128"/>
      <c r="RPV36" s="128"/>
      <c r="RPW36" s="128"/>
      <c r="RPX36" s="128"/>
      <c r="RPY36" s="128"/>
      <c r="RPZ36" s="128"/>
      <c r="RQA36" s="128"/>
      <c r="RQB36" s="128"/>
      <c r="RQC36" s="128"/>
      <c r="RQD36" s="128"/>
      <c r="RQE36" s="128"/>
      <c r="RQF36" s="128"/>
      <c r="RQG36" s="128"/>
      <c r="RQH36" s="128"/>
      <c r="RQI36" s="128"/>
      <c r="RQJ36" s="128"/>
      <c r="RQK36" s="128"/>
      <c r="RQL36" s="128"/>
      <c r="RQM36" s="128"/>
      <c r="RQN36" s="128"/>
      <c r="RQO36" s="128"/>
      <c r="RQP36" s="128"/>
      <c r="RQQ36" s="128"/>
      <c r="RQR36" s="128"/>
      <c r="RQS36" s="128"/>
      <c r="RQT36" s="128"/>
      <c r="RQU36" s="128"/>
      <c r="RQV36" s="128"/>
      <c r="RQW36" s="128"/>
      <c r="RQX36" s="128"/>
      <c r="RQY36" s="128"/>
      <c r="RQZ36" s="128"/>
      <c r="RRA36" s="128"/>
      <c r="RRB36" s="128"/>
      <c r="RRC36" s="128"/>
      <c r="RRD36" s="128"/>
      <c r="RRE36" s="128"/>
      <c r="RRF36" s="128"/>
      <c r="RRG36" s="128"/>
      <c r="RRH36" s="128"/>
      <c r="RRI36" s="128"/>
      <c r="RRJ36" s="128"/>
      <c r="RRK36" s="128"/>
      <c r="RRL36" s="128"/>
      <c r="RRM36" s="128"/>
      <c r="RRN36" s="128"/>
      <c r="RRO36" s="128"/>
      <c r="RRP36" s="128"/>
      <c r="RRQ36" s="128"/>
      <c r="RRR36" s="128"/>
      <c r="RRS36" s="128"/>
      <c r="RRT36" s="128"/>
      <c r="RRU36" s="128"/>
      <c r="RRV36" s="128"/>
      <c r="RRW36" s="128"/>
      <c r="RRX36" s="128"/>
      <c r="RRY36" s="128"/>
      <c r="RRZ36" s="128"/>
      <c r="RSA36" s="128"/>
      <c r="RSB36" s="128"/>
      <c r="RSC36" s="128"/>
      <c r="RSD36" s="128"/>
      <c r="RSE36" s="128"/>
      <c r="RSF36" s="128"/>
      <c r="RSG36" s="128"/>
      <c r="RSH36" s="128"/>
      <c r="RSI36" s="128"/>
      <c r="RSJ36" s="128"/>
      <c r="RSK36" s="128"/>
      <c r="RSL36" s="128"/>
      <c r="RSM36" s="128"/>
      <c r="RSN36" s="128"/>
      <c r="RSO36" s="128"/>
      <c r="RSP36" s="128"/>
      <c r="RSQ36" s="128"/>
      <c r="RSR36" s="128"/>
      <c r="RSS36" s="128"/>
      <c r="RST36" s="128"/>
      <c r="RSU36" s="128"/>
      <c r="RSV36" s="128"/>
      <c r="RSW36" s="128"/>
      <c r="RSX36" s="128"/>
      <c r="RSY36" s="128"/>
      <c r="RSZ36" s="128"/>
      <c r="RTA36" s="128"/>
      <c r="RTB36" s="128"/>
      <c r="RTC36" s="128"/>
      <c r="RTD36" s="128"/>
      <c r="RTE36" s="128"/>
      <c r="RTF36" s="128"/>
      <c r="RTG36" s="128"/>
      <c r="RTH36" s="128"/>
      <c r="RTI36" s="128"/>
      <c r="RTJ36" s="128"/>
      <c r="RTK36" s="128"/>
      <c r="RTL36" s="128"/>
      <c r="RTM36" s="128"/>
      <c r="RTN36" s="128"/>
      <c r="RTO36" s="128"/>
      <c r="RTP36" s="128"/>
      <c r="RTQ36" s="128"/>
      <c r="RTR36" s="128"/>
      <c r="RTS36" s="128"/>
      <c r="RTT36" s="128"/>
      <c r="RTU36" s="128"/>
      <c r="RTV36" s="128"/>
      <c r="RTW36" s="128"/>
      <c r="RTX36" s="128"/>
      <c r="RTY36" s="128"/>
      <c r="RTZ36" s="128"/>
      <c r="RUA36" s="128"/>
      <c r="RUB36" s="128"/>
      <c r="RUC36" s="128"/>
      <c r="RUD36" s="128"/>
      <c r="RUE36" s="128"/>
      <c r="RUF36" s="128"/>
      <c r="RUG36" s="128"/>
      <c r="RUH36" s="128"/>
      <c r="RUI36" s="128"/>
      <c r="RUJ36" s="128"/>
      <c r="RUK36" s="128"/>
      <c r="RUL36" s="128"/>
      <c r="RUM36" s="128"/>
      <c r="RUN36" s="128"/>
      <c r="RUO36" s="128"/>
      <c r="RUP36" s="128"/>
      <c r="RUQ36" s="128"/>
      <c r="RUR36" s="128"/>
      <c r="RUS36" s="128"/>
      <c r="RUT36" s="128"/>
      <c r="RUU36" s="128"/>
      <c r="RUV36" s="128"/>
      <c r="RUW36" s="128"/>
      <c r="RUX36" s="128"/>
      <c r="RUY36" s="128"/>
      <c r="RUZ36" s="128"/>
      <c r="RVA36" s="128"/>
      <c r="RVB36" s="128"/>
      <c r="RVC36" s="128"/>
      <c r="RVD36" s="128"/>
      <c r="RVE36" s="128"/>
      <c r="RVF36" s="128"/>
      <c r="RVG36" s="128"/>
      <c r="RVH36" s="128"/>
      <c r="RVI36" s="128"/>
      <c r="RVJ36" s="128"/>
      <c r="RVK36" s="128"/>
      <c r="RVL36" s="128"/>
      <c r="RVM36" s="128"/>
      <c r="RVN36" s="128"/>
      <c r="RVO36" s="128"/>
      <c r="RVP36" s="128"/>
      <c r="RVQ36" s="128"/>
      <c r="RVR36" s="128"/>
      <c r="RVS36" s="128"/>
      <c r="RVT36" s="128"/>
      <c r="RVU36" s="128"/>
      <c r="RVV36" s="128"/>
      <c r="RVW36" s="128"/>
      <c r="RVX36" s="128"/>
      <c r="RVY36" s="128"/>
      <c r="RVZ36" s="128"/>
      <c r="RWA36" s="128"/>
      <c r="RWB36" s="128"/>
      <c r="RWC36" s="128"/>
      <c r="RWD36" s="128"/>
      <c r="RWE36" s="128"/>
      <c r="RWF36" s="128"/>
      <c r="RWG36" s="128"/>
      <c r="RWH36" s="128"/>
      <c r="RWI36" s="128"/>
      <c r="RWJ36" s="128"/>
      <c r="RWK36" s="128"/>
      <c r="RWL36" s="128"/>
      <c r="RWM36" s="128"/>
      <c r="RWN36" s="128"/>
      <c r="RWO36" s="128"/>
      <c r="RWP36" s="128"/>
      <c r="RWQ36" s="128"/>
      <c r="RWR36" s="128"/>
      <c r="RWS36" s="128"/>
      <c r="RWT36" s="128"/>
      <c r="RWU36" s="128"/>
      <c r="RWV36" s="128"/>
      <c r="RWW36" s="128"/>
      <c r="RWX36" s="128"/>
      <c r="RWY36" s="128"/>
      <c r="RWZ36" s="128"/>
      <c r="RXA36" s="128"/>
      <c r="RXB36" s="128"/>
      <c r="RXC36" s="128"/>
      <c r="RXD36" s="128"/>
      <c r="RXE36" s="128"/>
      <c r="RXF36" s="128"/>
      <c r="RXG36" s="128"/>
      <c r="RXH36" s="128"/>
      <c r="RXI36" s="128"/>
      <c r="RXJ36" s="128"/>
      <c r="RXK36" s="128"/>
      <c r="RXL36" s="128"/>
      <c r="RXM36" s="128"/>
      <c r="RXN36" s="128"/>
      <c r="RXO36" s="128"/>
      <c r="RXP36" s="128"/>
      <c r="RXQ36" s="128"/>
      <c r="RXR36" s="128"/>
      <c r="RXS36" s="128"/>
      <c r="RXT36" s="128"/>
      <c r="RXU36" s="128"/>
      <c r="RXV36" s="128"/>
      <c r="RXW36" s="128"/>
      <c r="RXX36" s="128"/>
      <c r="RXY36" s="128"/>
      <c r="RXZ36" s="128"/>
      <c r="RYA36" s="128"/>
      <c r="RYB36" s="128"/>
      <c r="RYC36" s="128"/>
      <c r="RYD36" s="128"/>
      <c r="RYE36" s="128"/>
      <c r="RYF36" s="128"/>
      <c r="RYG36" s="128"/>
      <c r="RYH36" s="128"/>
      <c r="RYI36" s="128"/>
      <c r="RYJ36" s="128"/>
      <c r="RYK36" s="128"/>
      <c r="RYL36" s="128"/>
      <c r="RYM36" s="128"/>
      <c r="RYN36" s="128"/>
      <c r="RYO36" s="128"/>
      <c r="RYP36" s="128"/>
      <c r="RYQ36" s="128"/>
      <c r="RYR36" s="128"/>
      <c r="RYS36" s="128"/>
      <c r="RYT36" s="128"/>
      <c r="RYU36" s="128"/>
      <c r="RYV36" s="128"/>
      <c r="RYW36" s="128"/>
      <c r="RYX36" s="128"/>
      <c r="RYY36" s="128"/>
      <c r="RYZ36" s="128"/>
      <c r="RZA36" s="128"/>
      <c r="RZB36" s="128"/>
      <c r="RZC36" s="128"/>
      <c r="RZD36" s="128"/>
      <c r="RZE36" s="128"/>
      <c r="RZF36" s="128"/>
      <c r="RZG36" s="128"/>
      <c r="RZH36" s="128"/>
      <c r="RZI36" s="128"/>
      <c r="RZJ36" s="128"/>
      <c r="RZK36" s="128"/>
      <c r="RZL36" s="128"/>
      <c r="RZM36" s="128"/>
      <c r="RZN36" s="128"/>
      <c r="RZO36" s="128"/>
      <c r="RZP36" s="128"/>
      <c r="RZQ36" s="128"/>
      <c r="RZR36" s="128"/>
      <c r="RZS36" s="128"/>
      <c r="RZT36" s="128"/>
      <c r="RZU36" s="128"/>
      <c r="RZV36" s="128"/>
      <c r="RZW36" s="128"/>
      <c r="RZX36" s="128"/>
      <c r="RZY36" s="128"/>
      <c r="RZZ36" s="128"/>
      <c r="SAA36" s="128"/>
      <c r="SAB36" s="128"/>
      <c r="SAC36" s="128"/>
      <c r="SAD36" s="128"/>
      <c r="SAE36" s="128"/>
      <c r="SAF36" s="128"/>
      <c r="SAG36" s="128"/>
      <c r="SAH36" s="128"/>
      <c r="SAI36" s="128"/>
      <c r="SAJ36" s="128"/>
      <c r="SAK36" s="128"/>
      <c r="SAL36" s="128"/>
      <c r="SAM36" s="128"/>
      <c r="SAN36" s="128"/>
      <c r="SAO36" s="128"/>
      <c r="SAP36" s="128"/>
      <c r="SAQ36" s="128"/>
      <c r="SAR36" s="128"/>
      <c r="SAS36" s="128"/>
      <c r="SAT36" s="128"/>
      <c r="SAU36" s="128"/>
      <c r="SAV36" s="128"/>
      <c r="SAW36" s="128"/>
      <c r="SAX36" s="128"/>
      <c r="SAY36" s="128"/>
      <c r="SAZ36" s="128"/>
      <c r="SBA36" s="128"/>
      <c r="SBB36" s="128"/>
      <c r="SBC36" s="128"/>
      <c r="SBD36" s="128"/>
      <c r="SBE36" s="128"/>
      <c r="SBF36" s="128"/>
      <c r="SBG36" s="128"/>
      <c r="SBH36" s="128"/>
      <c r="SBI36" s="128"/>
      <c r="SBJ36" s="128"/>
      <c r="SBK36" s="128"/>
      <c r="SBL36" s="128"/>
      <c r="SBM36" s="128"/>
      <c r="SBN36" s="128"/>
      <c r="SBO36" s="128"/>
      <c r="SBP36" s="128"/>
      <c r="SBQ36" s="128"/>
      <c r="SBR36" s="128"/>
      <c r="SBS36" s="128"/>
      <c r="SBT36" s="128"/>
      <c r="SBU36" s="128"/>
      <c r="SBV36" s="128"/>
      <c r="SBW36" s="128"/>
      <c r="SBX36" s="128"/>
      <c r="SBY36" s="128"/>
      <c r="SBZ36" s="128"/>
      <c r="SCA36" s="128"/>
      <c r="SCB36" s="128"/>
      <c r="SCC36" s="128"/>
      <c r="SCD36" s="128"/>
      <c r="SCE36" s="128"/>
      <c r="SCF36" s="128"/>
      <c r="SCG36" s="128"/>
      <c r="SCH36" s="128"/>
      <c r="SCI36" s="128"/>
      <c r="SCJ36" s="128"/>
      <c r="SCK36" s="128"/>
      <c r="SCL36" s="128"/>
      <c r="SCM36" s="128"/>
      <c r="SCN36" s="128"/>
      <c r="SCO36" s="128"/>
      <c r="SCP36" s="128"/>
      <c r="SCQ36" s="128"/>
      <c r="SCR36" s="128"/>
      <c r="SCS36" s="128"/>
      <c r="SCT36" s="128"/>
      <c r="SCU36" s="128"/>
      <c r="SCV36" s="128"/>
      <c r="SCW36" s="128"/>
      <c r="SCX36" s="128"/>
      <c r="SCY36" s="128"/>
      <c r="SCZ36" s="128"/>
      <c r="SDA36" s="128"/>
      <c r="SDB36" s="128"/>
      <c r="SDC36" s="128"/>
      <c r="SDD36" s="128"/>
      <c r="SDE36" s="128"/>
      <c r="SDF36" s="128"/>
      <c r="SDG36" s="128"/>
      <c r="SDH36" s="128"/>
      <c r="SDI36" s="128"/>
      <c r="SDJ36" s="128"/>
      <c r="SDK36" s="128"/>
      <c r="SDL36" s="128"/>
      <c r="SDM36" s="128"/>
      <c r="SDN36" s="128"/>
      <c r="SDO36" s="128"/>
      <c r="SDP36" s="128"/>
      <c r="SDQ36" s="128"/>
      <c r="SDR36" s="128"/>
      <c r="SDS36" s="128"/>
      <c r="SDT36" s="128"/>
      <c r="SDU36" s="128"/>
      <c r="SDV36" s="128"/>
      <c r="SDW36" s="128"/>
      <c r="SDX36" s="128"/>
      <c r="SDY36" s="128"/>
      <c r="SDZ36" s="128"/>
      <c r="SEA36" s="128"/>
      <c r="SEB36" s="128"/>
      <c r="SEC36" s="128"/>
      <c r="SED36" s="128"/>
      <c r="SEE36" s="128"/>
      <c r="SEF36" s="128"/>
      <c r="SEG36" s="128"/>
      <c r="SEH36" s="128"/>
      <c r="SEI36" s="128"/>
      <c r="SEJ36" s="128"/>
      <c r="SEK36" s="128"/>
      <c r="SEL36" s="128"/>
      <c r="SEM36" s="128"/>
      <c r="SEN36" s="128"/>
      <c r="SEO36" s="128"/>
      <c r="SEP36" s="128"/>
      <c r="SEQ36" s="128"/>
      <c r="SER36" s="128"/>
      <c r="SES36" s="128"/>
      <c r="SET36" s="128"/>
      <c r="SEU36" s="128"/>
      <c r="SEV36" s="128"/>
      <c r="SEW36" s="128"/>
      <c r="SEX36" s="128"/>
      <c r="SEY36" s="128"/>
      <c r="SEZ36" s="128"/>
      <c r="SFA36" s="128"/>
      <c r="SFB36" s="128"/>
      <c r="SFC36" s="128"/>
      <c r="SFD36" s="128"/>
      <c r="SFE36" s="128"/>
      <c r="SFF36" s="128"/>
      <c r="SFG36" s="128"/>
      <c r="SFH36" s="128"/>
      <c r="SFI36" s="128"/>
      <c r="SFJ36" s="128"/>
      <c r="SFK36" s="128"/>
      <c r="SFL36" s="128"/>
      <c r="SFM36" s="128"/>
      <c r="SFN36" s="128"/>
      <c r="SFO36" s="128"/>
      <c r="SFP36" s="128"/>
      <c r="SFQ36" s="128"/>
      <c r="SFR36" s="128"/>
      <c r="SFS36" s="128"/>
      <c r="SFT36" s="128"/>
      <c r="SFU36" s="128"/>
      <c r="SFV36" s="128"/>
      <c r="SFW36" s="128"/>
      <c r="SFX36" s="128"/>
      <c r="SFY36" s="128"/>
      <c r="SFZ36" s="128"/>
      <c r="SGA36" s="128"/>
      <c r="SGB36" s="128"/>
      <c r="SGC36" s="128"/>
      <c r="SGD36" s="128"/>
      <c r="SGE36" s="128"/>
      <c r="SGF36" s="128"/>
      <c r="SGG36" s="128"/>
      <c r="SGH36" s="128"/>
      <c r="SGI36" s="128"/>
      <c r="SGJ36" s="128"/>
      <c r="SGK36" s="128"/>
      <c r="SGL36" s="128"/>
      <c r="SGM36" s="128"/>
      <c r="SGN36" s="128"/>
      <c r="SGO36" s="128"/>
      <c r="SGP36" s="128"/>
      <c r="SGQ36" s="128"/>
      <c r="SGR36" s="128"/>
      <c r="SGS36" s="128"/>
      <c r="SGT36" s="128"/>
      <c r="SGU36" s="128"/>
      <c r="SGV36" s="128"/>
      <c r="SGW36" s="128"/>
      <c r="SGX36" s="128"/>
      <c r="SGY36" s="128"/>
      <c r="SGZ36" s="128"/>
      <c r="SHA36" s="128"/>
      <c r="SHB36" s="128"/>
      <c r="SHC36" s="128"/>
      <c r="SHD36" s="128"/>
      <c r="SHE36" s="128"/>
      <c r="SHF36" s="128"/>
      <c r="SHG36" s="128"/>
      <c r="SHH36" s="128"/>
      <c r="SHI36" s="128"/>
      <c r="SHJ36" s="128"/>
      <c r="SHK36" s="128"/>
      <c r="SHL36" s="128"/>
      <c r="SHM36" s="128"/>
      <c r="SHN36" s="128"/>
      <c r="SHO36" s="128"/>
      <c r="SHP36" s="128"/>
      <c r="SHQ36" s="128"/>
      <c r="SHR36" s="128"/>
      <c r="SHS36" s="128"/>
      <c r="SHT36" s="128"/>
      <c r="SHU36" s="128"/>
      <c r="SHV36" s="128"/>
      <c r="SHW36" s="128"/>
      <c r="SHX36" s="128"/>
      <c r="SHY36" s="128"/>
      <c r="SHZ36" s="128"/>
      <c r="SIA36" s="128"/>
      <c r="SIB36" s="128"/>
      <c r="SIC36" s="128"/>
      <c r="SID36" s="128"/>
      <c r="SIE36" s="128"/>
      <c r="SIF36" s="128"/>
      <c r="SIG36" s="128"/>
      <c r="SIH36" s="128"/>
      <c r="SII36" s="128"/>
      <c r="SIJ36" s="128"/>
      <c r="SIK36" s="128"/>
      <c r="SIL36" s="128"/>
      <c r="SIM36" s="128"/>
      <c r="SIN36" s="128"/>
      <c r="SIO36" s="128"/>
      <c r="SIP36" s="128"/>
      <c r="SIQ36" s="128"/>
      <c r="SIR36" s="128"/>
      <c r="SIS36" s="128"/>
      <c r="SIT36" s="128"/>
      <c r="SIU36" s="128"/>
      <c r="SIV36" s="128"/>
      <c r="SIW36" s="128"/>
      <c r="SIX36" s="128"/>
      <c r="SIY36" s="128"/>
      <c r="SIZ36" s="128"/>
      <c r="SJA36" s="128"/>
      <c r="SJB36" s="128"/>
      <c r="SJC36" s="128"/>
      <c r="SJD36" s="128"/>
      <c r="SJE36" s="128"/>
      <c r="SJF36" s="128"/>
      <c r="SJG36" s="128"/>
      <c r="SJH36" s="128"/>
      <c r="SJI36" s="128"/>
      <c r="SJJ36" s="128"/>
      <c r="SJK36" s="128"/>
      <c r="SJL36" s="128"/>
      <c r="SJM36" s="128"/>
      <c r="SJN36" s="128"/>
      <c r="SJO36" s="128"/>
      <c r="SJP36" s="128"/>
      <c r="SJQ36" s="128"/>
      <c r="SJR36" s="128"/>
      <c r="SJS36" s="128"/>
      <c r="SJT36" s="128"/>
      <c r="SJU36" s="128"/>
      <c r="SJV36" s="128"/>
      <c r="SJW36" s="128"/>
      <c r="SJX36" s="128"/>
      <c r="SJY36" s="128"/>
      <c r="SJZ36" s="128"/>
      <c r="SKA36" s="128"/>
      <c r="SKB36" s="128"/>
      <c r="SKC36" s="128"/>
      <c r="SKD36" s="128"/>
      <c r="SKE36" s="128"/>
      <c r="SKF36" s="128"/>
      <c r="SKG36" s="128"/>
      <c r="SKH36" s="128"/>
      <c r="SKI36" s="128"/>
      <c r="SKJ36" s="128"/>
      <c r="SKK36" s="128"/>
      <c r="SKL36" s="128"/>
      <c r="SKM36" s="128"/>
      <c r="SKN36" s="128"/>
      <c r="SKO36" s="128"/>
      <c r="SKP36" s="128"/>
      <c r="SKQ36" s="128"/>
      <c r="SKR36" s="128"/>
      <c r="SKS36" s="128"/>
      <c r="SKT36" s="128"/>
      <c r="SKU36" s="128"/>
      <c r="SKV36" s="128"/>
      <c r="SKW36" s="128"/>
      <c r="SKX36" s="128"/>
      <c r="SKY36" s="128"/>
      <c r="SKZ36" s="128"/>
      <c r="SLA36" s="128"/>
      <c r="SLB36" s="128"/>
      <c r="SLC36" s="128"/>
      <c r="SLD36" s="128"/>
      <c r="SLE36" s="128"/>
      <c r="SLF36" s="128"/>
      <c r="SLG36" s="128"/>
      <c r="SLH36" s="128"/>
      <c r="SLI36" s="128"/>
      <c r="SLJ36" s="128"/>
      <c r="SLK36" s="128"/>
      <c r="SLL36" s="128"/>
      <c r="SLM36" s="128"/>
      <c r="SLN36" s="128"/>
      <c r="SLO36" s="128"/>
      <c r="SLP36" s="128"/>
      <c r="SLQ36" s="128"/>
      <c r="SLR36" s="128"/>
      <c r="SLS36" s="128"/>
      <c r="SLT36" s="128"/>
      <c r="SLU36" s="128"/>
      <c r="SLV36" s="128"/>
      <c r="SLW36" s="128"/>
      <c r="SLX36" s="128"/>
      <c r="SLY36" s="128"/>
      <c r="SLZ36" s="128"/>
      <c r="SMA36" s="128"/>
      <c r="SMB36" s="128"/>
      <c r="SMC36" s="128"/>
      <c r="SMD36" s="128"/>
      <c r="SME36" s="128"/>
      <c r="SMF36" s="128"/>
      <c r="SMG36" s="128"/>
      <c r="SMH36" s="128"/>
      <c r="SMI36" s="128"/>
      <c r="SMJ36" s="128"/>
      <c r="SMK36" s="128"/>
      <c r="SML36" s="128"/>
      <c r="SMM36" s="128"/>
      <c r="SMN36" s="128"/>
      <c r="SMO36" s="128"/>
      <c r="SMP36" s="128"/>
      <c r="SMQ36" s="128"/>
      <c r="SMR36" s="128"/>
      <c r="SMS36" s="128"/>
      <c r="SMT36" s="128"/>
      <c r="SMU36" s="128"/>
      <c r="SMV36" s="128"/>
      <c r="SMW36" s="128"/>
      <c r="SMX36" s="128"/>
      <c r="SMY36" s="128"/>
      <c r="SMZ36" s="128"/>
      <c r="SNA36" s="128"/>
      <c r="SNB36" s="128"/>
      <c r="SNC36" s="128"/>
      <c r="SND36" s="128"/>
      <c r="SNE36" s="128"/>
      <c r="SNF36" s="128"/>
      <c r="SNG36" s="128"/>
      <c r="SNH36" s="128"/>
      <c r="SNI36" s="128"/>
      <c r="SNJ36" s="128"/>
      <c r="SNK36" s="128"/>
      <c r="SNL36" s="128"/>
      <c r="SNM36" s="128"/>
      <c r="SNN36" s="128"/>
      <c r="SNO36" s="128"/>
      <c r="SNP36" s="128"/>
      <c r="SNQ36" s="128"/>
      <c r="SNR36" s="128"/>
      <c r="SNS36" s="128"/>
      <c r="SNT36" s="128"/>
      <c r="SNU36" s="128"/>
      <c r="SNV36" s="128"/>
      <c r="SNW36" s="128"/>
      <c r="SNX36" s="128"/>
      <c r="SNY36" s="128"/>
      <c r="SNZ36" s="128"/>
      <c r="SOA36" s="128"/>
      <c r="SOB36" s="128"/>
      <c r="SOC36" s="128"/>
      <c r="SOD36" s="128"/>
      <c r="SOE36" s="128"/>
      <c r="SOF36" s="128"/>
      <c r="SOG36" s="128"/>
      <c r="SOH36" s="128"/>
      <c r="SOI36" s="128"/>
      <c r="SOJ36" s="128"/>
      <c r="SOK36" s="128"/>
      <c r="SOL36" s="128"/>
      <c r="SOM36" s="128"/>
      <c r="SON36" s="128"/>
      <c r="SOO36" s="128"/>
      <c r="SOP36" s="128"/>
      <c r="SOQ36" s="128"/>
      <c r="SOR36" s="128"/>
      <c r="SOS36" s="128"/>
      <c r="SOT36" s="128"/>
      <c r="SOU36" s="128"/>
      <c r="SOV36" s="128"/>
      <c r="SOW36" s="128"/>
      <c r="SOX36" s="128"/>
      <c r="SOY36" s="128"/>
      <c r="SOZ36" s="128"/>
      <c r="SPA36" s="128"/>
      <c r="SPB36" s="128"/>
      <c r="SPC36" s="128"/>
      <c r="SPD36" s="128"/>
      <c r="SPE36" s="128"/>
      <c r="SPF36" s="128"/>
      <c r="SPG36" s="128"/>
      <c r="SPH36" s="128"/>
      <c r="SPI36" s="128"/>
      <c r="SPJ36" s="128"/>
      <c r="SPK36" s="128"/>
      <c r="SPL36" s="128"/>
      <c r="SPM36" s="128"/>
      <c r="SPN36" s="128"/>
      <c r="SPO36" s="128"/>
      <c r="SPP36" s="128"/>
      <c r="SPQ36" s="128"/>
      <c r="SPR36" s="128"/>
      <c r="SPS36" s="128"/>
      <c r="SPT36" s="128"/>
      <c r="SPU36" s="128"/>
      <c r="SPV36" s="128"/>
      <c r="SPW36" s="128"/>
      <c r="SPX36" s="128"/>
      <c r="SPY36" s="128"/>
      <c r="SPZ36" s="128"/>
      <c r="SQA36" s="128"/>
      <c r="SQB36" s="128"/>
      <c r="SQC36" s="128"/>
      <c r="SQD36" s="128"/>
      <c r="SQE36" s="128"/>
      <c r="SQF36" s="128"/>
      <c r="SQG36" s="128"/>
      <c r="SQH36" s="128"/>
      <c r="SQI36" s="128"/>
      <c r="SQJ36" s="128"/>
      <c r="SQK36" s="128"/>
      <c r="SQL36" s="128"/>
      <c r="SQM36" s="128"/>
      <c r="SQN36" s="128"/>
      <c r="SQO36" s="128"/>
      <c r="SQP36" s="128"/>
      <c r="SQQ36" s="128"/>
      <c r="SQR36" s="128"/>
      <c r="SQS36" s="128"/>
      <c r="SQT36" s="128"/>
      <c r="SQU36" s="128"/>
      <c r="SQV36" s="128"/>
      <c r="SQW36" s="128"/>
      <c r="SQX36" s="128"/>
      <c r="SQY36" s="128"/>
      <c r="SQZ36" s="128"/>
      <c r="SRA36" s="128"/>
      <c r="SRB36" s="128"/>
      <c r="SRC36" s="128"/>
      <c r="SRD36" s="128"/>
      <c r="SRE36" s="128"/>
      <c r="SRF36" s="128"/>
      <c r="SRG36" s="128"/>
      <c r="SRH36" s="128"/>
      <c r="SRI36" s="128"/>
      <c r="SRJ36" s="128"/>
      <c r="SRK36" s="128"/>
      <c r="SRL36" s="128"/>
      <c r="SRM36" s="128"/>
      <c r="SRN36" s="128"/>
      <c r="SRO36" s="128"/>
      <c r="SRP36" s="128"/>
      <c r="SRQ36" s="128"/>
      <c r="SRR36" s="128"/>
      <c r="SRS36" s="128"/>
      <c r="SRT36" s="128"/>
      <c r="SRU36" s="128"/>
      <c r="SRV36" s="128"/>
      <c r="SRW36" s="128"/>
      <c r="SRX36" s="128"/>
      <c r="SRY36" s="128"/>
      <c r="SRZ36" s="128"/>
      <c r="SSA36" s="128"/>
      <c r="SSB36" s="128"/>
      <c r="SSC36" s="128"/>
      <c r="SSD36" s="128"/>
      <c r="SSE36" s="128"/>
      <c r="SSF36" s="128"/>
      <c r="SSG36" s="128"/>
      <c r="SSH36" s="128"/>
      <c r="SSI36" s="128"/>
      <c r="SSJ36" s="128"/>
      <c r="SSK36" s="128"/>
      <c r="SSL36" s="128"/>
      <c r="SSM36" s="128"/>
      <c r="SSN36" s="128"/>
      <c r="SSO36" s="128"/>
      <c r="SSP36" s="128"/>
      <c r="SSQ36" s="128"/>
      <c r="SSR36" s="128"/>
      <c r="SSS36" s="128"/>
      <c r="SST36" s="128"/>
      <c r="SSU36" s="128"/>
      <c r="SSV36" s="128"/>
      <c r="SSW36" s="128"/>
      <c r="SSX36" s="128"/>
      <c r="SSY36" s="128"/>
      <c r="SSZ36" s="128"/>
      <c r="STA36" s="128"/>
      <c r="STB36" s="128"/>
      <c r="STC36" s="128"/>
      <c r="STD36" s="128"/>
      <c r="STE36" s="128"/>
      <c r="STF36" s="128"/>
      <c r="STG36" s="128"/>
      <c r="STH36" s="128"/>
      <c r="STI36" s="128"/>
      <c r="STJ36" s="128"/>
      <c r="STK36" s="128"/>
      <c r="STL36" s="128"/>
      <c r="STM36" s="128"/>
      <c r="STN36" s="128"/>
      <c r="STO36" s="128"/>
      <c r="STP36" s="128"/>
      <c r="STQ36" s="128"/>
      <c r="STR36" s="128"/>
      <c r="STS36" s="128"/>
      <c r="STT36" s="128"/>
      <c r="STU36" s="128"/>
      <c r="STV36" s="128"/>
      <c r="STW36" s="128"/>
      <c r="STX36" s="128"/>
      <c r="STY36" s="128"/>
      <c r="STZ36" s="128"/>
      <c r="SUA36" s="128"/>
      <c r="SUB36" s="128"/>
      <c r="SUC36" s="128"/>
      <c r="SUD36" s="128"/>
      <c r="SUE36" s="128"/>
      <c r="SUF36" s="128"/>
      <c r="SUG36" s="128"/>
      <c r="SUH36" s="128"/>
      <c r="SUI36" s="128"/>
      <c r="SUJ36" s="128"/>
      <c r="SUK36" s="128"/>
      <c r="SUL36" s="128"/>
      <c r="SUM36" s="128"/>
      <c r="SUN36" s="128"/>
      <c r="SUO36" s="128"/>
      <c r="SUP36" s="128"/>
      <c r="SUQ36" s="128"/>
      <c r="SUR36" s="128"/>
      <c r="SUS36" s="128"/>
      <c r="SUT36" s="128"/>
      <c r="SUU36" s="128"/>
      <c r="SUV36" s="128"/>
      <c r="SUW36" s="128"/>
      <c r="SUX36" s="128"/>
      <c r="SUY36" s="128"/>
      <c r="SUZ36" s="128"/>
      <c r="SVA36" s="128"/>
      <c r="SVB36" s="128"/>
      <c r="SVC36" s="128"/>
      <c r="SVD36" s="128"/>
      <c r="SVE36" s="128"/>
      <c r="SVF36" s="128"/>
      <c r="SVG36" s="128"/>
      <c r="SVH36" s="128"/>
      <c r="SVI36" s="128"/>
      <c r="SVJ36" s="128"/>
      <c r="SVK36" s="128"/>
      <c r="SVL36" s="128"/>
      <c r="SVM36" s="128"/>
      <c r="SVN36" s="128"/>
      <c r="SVO36" s="128"/>
      <c r="SVP36" s="128"/>
      <c r="SVQ36" s="128"/>
      <c r="SVR36" s="128"/>
      <c r="SVS36" s="128"/>
      <c r="SVT36" s="128"/>
      <c r="SVU36" s="128"/>
      <c r="SVV36" s="128"/>
      <c r="SVW36" s="128"/>
      <c r="SVX36" s="128"/>
      <c r="SVY36" s="128"/>
      <c r="SVZ36" s="128"/>
      <c r="SWA36" s="128"/>
      <c r="SWB36" s="128"/>
      <c r="SWC36" s="128"/>
      <c r="SWD36" s="128"/>
      <c r="SWE36" s="128"/>
      <c r="SWF36" s="128"/>
      <c r="SWG36" s="128"/>
      <c r="SWH36" s="128"/>
      <c r="SWI36" s="128"/>
      <c r="SWJ36" s="128"/>
      <c r="SWK36" s="128"/>
      <c r="SWL36" s="128"/>
      <c r="SWM36" s="128"/>
      <c r="SWN36" s="128"/>
      <c r="SWO36" s="128"/>
      <c r="SWP36" s="128"/>
      <c r="SWQ36" s="128"/>
      <c r="SWR36" s="128"/>
      <c r="SWS36" s="128"/>
      <c r="SWT36" s="128"/>
      <c r="SWU36" s="128"/>
      <c r="SWV36" s="128"/>
      <c r="SWW36" s="128"/>
      <c r="SWX36" s="128"/>
      <c r="SWY36" s="128"/>
      <c r="SWZ36" s="128"/>
      <c r="SXA36" s="128"/>
      <c r="SXB36" s="128"/>
      <c r="SXC36" s="128"/>
      <c r="SXD36" s="128"/>
      <c r="SXE36" s="128"/>
      <c r="SXF36" s="128"/>
      <c r="SXG36" s="128"/>
      <c r="SXH36" s="128"/>
      <c r="SXI36" s="128"/>
      <c r="SXJ36" s="128"/>
      <c r="SXK36" s="128"/>
      <c r="SXL36" s="128"/>
      <c r="SXM36" s="128"/>
      <c r="SXN36" s="128"/>
      <c r="SXO36" s="128"/>
      <c r="SXP36" s="128"/>
      <c r="SXQ36" s="128"/>
      <c r="SXR36" s="128"/>
      <c r="SXS36" s="128"/>
      <c r="SXT36" s="128"/>
      <c r="SXU36" s="128"/>
      <c r="SXV36" s="128"/>
      <c r="SXW36" s="128"/>
      <c r="SXX36" s="128"/>
      <c r="SXY36" s="128"/>
      <c r="SXZ36" s="128"/>
      <c r="SYA36" s="128"/>
      <c r="SYB36" s="128"/>
      <c r="SYC36" s="128"/>
      <c r="SYD36" s="128"/>
      <c r="SYE36" s="128"/>
      <c r="SYF36" s="128"/>
      <c r="SYG36" s="128"/>
      <c r="SYH36" s="128"/>
      <c r="SYI36" s="128"/>
      <c r="SYJ36" s="128"/>
      <c r="SYK36" s="128"/>
      <c r="SYL36" s="128"/>
      <c r="SYM36" s="128"/>
      <c r="SYN36" s="128"/>
      <c r="SYO36" s="128"/>
      <c r="SYP36" s="128"/>
      <c r="SYQ36" s="128"/>
      <c r="SYR36" s="128"/>
      <c r="SYS36" s="128"/>
      <c r="SYT36" s="128"/>
      <c r="SYU36" s="128"/>
      <c r="SYV36" s="128"/>
      <c r="SYW36" s="128"/>
      <c r="SYX36" s="128"/>
      <c r="SYY36" s="128"/>
      <c r="SYZ36" s="128"/>
      <c r="SZA36" s="128"/>
      <c r="SZB36" s="128"/>
      <c r="SZC36" s="128"/>
      <c r="SZD36" s="128"/>
      <c r="SZE36" s="128"/>
      <c r="SZF36" s="128"/>
      <c r="SZG36" s="128"/>
      <c r="SZH36" s="128"/>
      <c r="SZI36" s="128"/>
      <c r="SZJ36" s="128"/>
      <c r="SZK36" s="128"/>
      <c r="SZL36" s="128"/>
      <c r="SZM36" s="128"/>
      <c r="SZN36" s="128"/>
      <c r="SZO36" s="128"/>
      <c r="SZP36" s="128"/>
      <c r="SZQ36" s="128"/>
      <c r="SZR36" s="128"/>
      <c r="SZS36" s="128"/>
      <c r="SZT36" s="128"/>
      <c r="SZU36" s="128"/>
      <c r="SZV36" s="128"/>
      <c r="SZW36" s="128"/>
      <c r="SZX36" s="128"/>
      <c r="SZY36" s="128"/>
      <c r="SZZ36" s="128"/>
      <c r="TAA36" s="128"/>
      <c r="TAB36" s="128"/>
      <c r="TAC36" s="128"/>
      <c r="TAD36" s="128"/>
      <c r="TAE36" s="128"/>
      <c r="TAF36" s="128"/>
      <c r="TAG36" s="128"/>
      <c r="TAH36" s="128"/>
      <c r="TAI36" s="128"/>
      <c r="TAJ36" s="128"/>
      <c r="TAK36" s="128"/>
      <c r="TAL36" s="128"/>
      <c r="TAM36" s="128"/>
      <c r="TAN36" s="128"/>
      <c r="TAO36" s="128"/>
      <c r="TAP36" s="128"/>
      <c r="TAQ36" s="128"/>
      <c r="TAR36" s="128"/>
      <c r="TAS36" s="128"/>
      <c r="TAT36" s="128"/>
      <c r="TAU36" s="128"/>
      <c r="TAV36" s="128"/>
      <c r="TAW36" s="128"/>
      <c r="TAX36" s="128"/>
      <c r="TAY36" s="128"/>
      <c r="TAZ36" s="128"/>
      <c r="TBA36" s="128"/>
      <c r="TBB36" s="128"/>
      <c r="TBC36" s="128"/>
      <c r="TBD36" s="128"/>
      <c r="TBE36" s="128"/>
      <c r="TBF36" s="128"/>
      <c r="TBG36" s="128"/>
      <c r="TBH36" s="128"/>
      <c r="TBI36" s="128"/>
      <c r="TBJ36" s="128"/>
      <c r="TBK36" s="128"/>
      <c r="TBL36" s="128"/>
      <c r="TBM36" s="128"/>
      <c r="TBN36" s="128"/>
      <c r="TBO36" s="128"/>
      <c r="TBP36" s="128"/>
      <c r="TBQ36" s="128"/>
      <c r="TBR36" s="128"/>
      <c r="TBS36" s="128"/>
      <c r="TBT36" s="128"/>
      <c r="TBU36" s="128"/>
      <c r="TBV36" s="128"/>
      <c r="TBW36" s="128"/>
      <c r="TBX36" s="128"/>
      <c r="TBY36" s="128"/>
      <c r="TBZ36" s="128"/>
      <c r="TCA36" s="128"/>
      <c r="TCB36" s="128"/>
      <c r="TCC36" s="128"/>
      <c r="TCD36" s="128"/>
      <c r="TCE36" s="128"/>
      <c r="TCF36" s="128"/>
      <c r="TCG36" s="128"/>
      <c r="TCH36" s="128"/>
      <c r="TCI36" s="128"/>
      <c r="TCJ36" s="128"/>
      <c r="TCK36" s="128"/>
      <c r="TCL36" s="128"/>
      <c r="TCM36" s="128"/>
      <c r="TCN36" s="128"/>
      <c r="TCO36" s="128"/>
      <c r="TCP36" s="128"/>
      <c r="TCQ36" s="128"/>
      <c r="TCR36" s="128"/>
      <c r="TCS36" s="128"/>
      <c r="TCT36" s="128"/>
      <c r="TCU36" s="128"/>
      <c r="TCV36" s="128"/>
      <c r="TCW36" s="128"/>
      <c r="TCX36" s="128"/>
      <c r="TCY36" s="128"/>
      <c r="TCZ36" s="128"/>
      <c r="TDA36" s="128"/>
      <c r="TDB36" s="128"/>
      <c r="TDC36" s="128"/>
      <c r="TDD36" s="128"/>
      <c r="TDE36" s="128"/>
      <c r="TDF36" s="128"/>
      <c r="TDG36" s="128"/>
      <c r="TDH36" s="128"/>
      <c r="TDI36" s="128"/>
      <c r="TDJ36" s="128"/>
      <c r="TDK36" s="128"/>
      <c r="TDL36" s="128"/>
      <c r="TDM36" s="128"/>
      <c r="TDN36" s="128"/>
      <c r="TDO36" s="128"/>
      <c r="TDP36" s="128"/>
      <c r="TDQ36" s="128"/>
      <c r="TDR36" s="128"/>
      <c r="TDS36" s="128"/>
      <c r="TDT36" s="128"/>
      <c r="TDU36" s="128"/>
      <c r="TDV36" s="128"/>
      <c r="TDW36" s="128"/>
      <c r="TDX36" s="128"/>
      <c r="TDY36" s="128"/>
      <c r="TDZ36" s="128"/>
      <c r="TEA36" s="128"/>
      <c r="TEB36" s="128"/>
      <c r="TEC36" s="128"/>
      <c r="TED36" s="128"/>
      <c r="TEE36" s="128"/>
      <c r="TEF36" s="128"/>
      <c r="TEG36" s="128"/>
      <c r="TEH36" s="128"/>
      <c r="TEI36" s="128"/>
      <c r="TEJ36" s="128"/>
      <c r="TEK36" s="128"/>
      <c r="TEL36" s="128"/>
      <c r="TEM36" s="128"/>
      <c r="TEN36" s="128"/>
      <c r="TEO36" s="128"/>
      <c r="TEP36" s="128"/>
      <c r="TEQ36" s="128"/>
      <c r="TER36" s="128"/>
      <c r="TES36" s="128"/>
      <c r="TET36" s="128"/>
      <c r="TEU36" s="128"/>
      <c r="TEV36" s="128"/>
      <c r="TEW36" s="128"/>
      <c r="TEX36" s="128"/>
      <c r="TEY36" s="128"/>
      <c r="TEZ36" s="128"/>
      <c r="TFA36" s="128"/>
      <c r="TFB36" s="128"/>
      <c r="TFC36" s="128"/>
      <c r="TFD36" s="128"/>
      <c r="TFE36" s="128"/>
      <c r="TFF36" s="128"/>
      <c r="TFG36" s="128"/>
      <c r="TFH36" s="128"/>
      <c r="TFI36" s="128"/>
      <c r="TFJ36" s="128"/>
      <c r="TFK36" s="128"/>
      <c r="TFL36" s="128"/>
      <c r="TFM36" s="128"/>
      <c r="TFN36" s="128"/>
      <c r="TFO36" s="128"/>
      <c r="TFP36" s="128"/>
      <c r="TFQ36" s="128"/>
      <c r="TFR36" s="128"/>
      <c r="TFS36" s="128"/>
      <c r="TFT36" s="128"/>
      <c r="TFU36" s="128"/>
      <c r="TFV36" s="128"/>
      <c r="TFW36" s="128"/>
      <c r="TFX36" s="128"/>
      <c r="TFY36" s="128"/>
      <c r="TFZ36" s="128"/>
      <c r="TGA36" s="128"/>
      <c r="TGB36" s="128"/>
      <c r="TGC36" s="128"/>
      <c r="TGD36" s="128"/>
      <c r="TGE36" s="128"/>
      <c r="TGF36" s="128"/>
      <c r="TGG36" s="128"/>
      <c r="TGH36" s="128"/>
      <c r="TGI36" s="128"/>
      <c r="TGJ36" s="128"/>
      <c r="TGK36" s="128"/>
      <c r="TGL36" s="128"/>
      <c r="TGM36" s="128"/>
      <c r="TGN36" s="128"/>
      <c r="TGO36" s="128"/>
      <c r="TGP36" s="128"/>
      <c r="TGQ36" s="128"/>
      <c r="TGR36" s="128"/>
      <c r="TGS36" s="128"/>
      <c r="TGT36" s="128"/>
      <c r="TGU36" s="128"/>
      <c r="TGV36" s="128"/>
      <c r="TGW36" s="128"/>
      <c r="TGX36" s="128"/>
      <c r="TGY36" s="128"/>
      <c r="TGZ36" s="128"/>
      <c r="THA36" s="128"/>
      <c r="THB36" s="128"/>
      <c r="THC36" s="128"/>
      <c r="THD36" s="128"/>
      <c r="THE36" s="128"/>
      <c r="THF36" s="128"/>
      <c r="THG36" s="128"/>
      <c r="THH36" s="128"/>
      <c r="THI36" s="128"/>
      <c r="THJ36" s="128"/>
      <c r="THK36" s="128"/>
      <c r="THL36" s="128"/>
      <c r="THM36" s="128"/>
      <c r="THN36" s="128"/>
      <c r="THO36" s="128"/>
      <c r="THP36" s="128"/>
      <c r="THQ36" s="128"/>
      <c r="THR36" s="128"/>
      <c r="THS36" s="128"/>
      <c r="THT36" s="128"/>
      <c r="THU36" s="128"/>
      <c r="THV36" s="128"/>
      <c r="THW36" s="128"/>
      <c r="THX36" s="128"/>
      <c r="THY36" s="128"/>
      <c r="THZ36" s="128"/>
      <c r="TIA36" s="128"/>
      <c r="TIB36" s="128"/>
      <c r="TIC36" s="128"/>
      <c r="TID36" s="128"/>
      <c r="TIE36" s="128"/>
      <c r="TIF36" s="128"/>
      <c r="TIG36" s="128"/>
      <c r="TIH36" s="128"/>
      <c r="TII36" s="128"/>
      <c r="TIJ36" s="128"/>
      <c r="TIK36" s="128"/>
      <c r="TIL36" s="128"/>
      <c r="TIM36" s="128"/>
      <c r="TIN36" s="128"/>
      <c r="TIO36" s="128"/>
      <c r="TIP36" s="128"/>
      <c r="TIQ36" s="128"/>
      <c r="TIR36" s="128"/>
      <c r="TIS36" s="128"/>
      <c r="TIT36" s="128"/>
      <c r="TIU36" s="128"/>
      <c r="TIV36" s="128"/>
      <c r="TIW36" s="128"/>
      <c r="TIX36" s="128"/>
      <c r="TIY36" s="128"/>
      <c r="TIZ36" s="128"/>
      <c r="TJA36" s="128"/>
      <c r="TJB36" s="128"/>
      <c r="TJC36" s="128"/>
      <c r="TJD36" s="128"/>
      <c r="TJE36" s="128"/>
      <c r="TJF36" s="128"/>
      <c r="TJG36" s="128"/>
      <c r="TJH36" s="128"/>
      <c r="TJI36" s="128"/>
      <c r="TJJ36" s="128"/>
      <c r="TJK36" s="128"/>
      <c r="TJL36" s="128"/>
      <c r="TJM36" s="128"/>
      <c r="TJN36" s="128"/>
      <c r="TJO36" s="128"/>
      <c r="TJP36" s="128"/>
      <c r="TJQ36" s="128"/>
      <c r="TJR36" s="128"/>
      <c r="TJS36" s="128"/>
      <c r="TJT36" s="128"/>
      <c r="TJU36" s="128"/>
      <c r="TJV36" s="128"/>
      <c r="TJW36" s="128"/>
      <c r="TJX36" s="128"/>
      <c r="TJY36" s="128"/>
      <c r="TJZ36" s="128"/>
      <c r="TKA36" s="128"/>
      <c r="TKB36" s="128"/>
      <c r="TKC36" s="128"/>
      <c r="TKD36" s="128"/>
      <c r="TKE36" s="128"/>
      <c r="TKF36" s="128"/>
      <c r="TKG36" s="128"/>
      <c r="TKH36" s="128"/>
      <c r="TKI36" s="128"/>
      <c r="TKJ36" s="128"/>
      <c r="TKK36" s="128"/>
      <c r="TKL36" s="128"/>
      <c r="TKM36" s="128"/>
      <c r="TKN36" s="128"/>
      <c r="TKO36" s="128"/>
      <c r="TKP36" s="128"/>
      <c r="TKQ36" s="128"/>
      <c r="TKR36" s="128"/>
      <c r="TKS36" s="128"/>
      <c r="TKT36" s="128"/>
      <c r="TKU36" s="128"/>
      <c r="TKV36" s="128"/>
      <c r="TKW36" s="128"/>
      <c r="TKX36" s="128"/>
      <c r="TKY36" s="128"/>
      <c r="TKZ36" s="128"/>
      <c r="TLA36" s="128"/>
      <c r="TLB36" s="128"/>
      <c r="TLC36" s="128"/>
      <c r="TLD36" s="128"/>
      <c r="TLE36" s="128"/>
      <c r="TLF36" s="128"/>
      <c r="TLG36" s="128"/>
      <c r="TLH36" s="128"/>
      <c r="TLI36" s="128"/>
      <c r="TLJ36" s="128"/>
      <c r="TLK36" s="128"/>
      <c r="TLL36" s="128"/>
      <c r="TLM36" s="128"/>
      <c r="TLN36" s="128"/>
      <c r="TLO36" s="128"/>
      <c r="TLP36" s="128"/>
      <c r="TLQ36" s="128"/>
      <c r="TLR36" s="128"/>
      <c r="TLS36" s="128"/>
      <c r="TLT36" s="128"/>
      <c r="TLU36" s="128"/>
      <c r="TLV36" s="128"/>
      <c r="TLW36" s="128"/>
      <c r="TLX36" s="128"/>
      <c r="TLY36" s="128"/>
      <c r="TLZ36" s="128"/>
      <c r="TMA36" s="128"/>
      <c r="TMB36" s="128"/>
      <c r="TMC36" s="128"/>
      <c r="TMD36" s="128"/>
      <c r="TME36" s="128"/>
      <c r="TMF36" s="128"/>
      <c r="TMG36" s="128"/>
      <c r="TMH36" s="128"/>
      <c r="TMI36" s="128"/>
      <c r="TMJ36" s="128"/>
      <c r="TMK36" s="128"/>
      <c r="TML36" s="128"/>
      <c r="TMM36" s="128"/>
      <c r="TMN36" s="128"/>
      <c r="TMO36" s="128"/>
      <c r="TMP36" s="128"/>
      <c r="TMQ36" s="128"/>
      <c r="TMR36" s="128"/>
      <c r="TMS36" s="128"/>
      <c r="TMT36" s="128"/>
      <c r="TMU36" s="128"/>
      <c r="TMV36" s="128"/>
      <c r="TMW36" s="128"/>
      <c r="TMX36" s="128"/>
      <c r="TMY36" s="128"/>
      <c r="TMZ36" s="128"/>
      <c r="TNA36" s="128"/>
      <c r="TNB36" s="128"/>
      <c r="TNC36" s="128"/>
      <c r="TND36" s="128"/>
      <c r="TNE36" s="128"/>
      <c r="TNF36" s="128"/>
      <c r="TNG36" s="128"/>
      <c r="TNH36" s="128"/>
      <c r="TNI36" s="128"/>
      <c r="TNJ36" s="128"/>
      <c r="TNK36" s="128"/>
      <c r="TNL36" s="128"/>
      <c r="TNM36" s="128"/>
      <c r="TNN36" s="128"/>
      <c r="TNO36" s="128"/>
      <c r="TNP36" s="128"/>
      <c r="TNQ36" s="128"/>
      <c r="TNR36" s="128"/>
      <c r="TNS36" s="128"/>
      <c r="TNT36" s="128"/>
      <c r="TNU36" s="128"/>
      <c r="TNV36" s="128"/>
      <c r="TNW36" s="128"/>
      <c r="TNX36" s="128"/>
      <c r="TNY36" s="128"/>
      <c r="TNZ36" s="128"/>
      <c r="TOA36" s="128"/>
      <c r="TOB36" s="128"/>
      <c r="TOC36" s="128"/>
      <c r="TOD36" s="128"/>
      <c r="TOE36" s="128"/>
      <c r="TOF36" s="128"/>
      <c r="TOG36" s="128"/>
      <c r="TOH36" s="128"/>
      <c r="TOI36" s="128"/>
      <c r="TOJ36" s="128"/>
      <c r="TOK36" s="128"/>
      <c r="TOL36" s="128"/>
      <c r="TOM36" s="128"/>
      <c r="TON36" s="128"/>
      <c r="TOO36" s="128"/>
      <c r="TOP36" s="128"/>
      <c r="TOQ36" s="128"/>
      <c r="TOR36" s="128"/>
      <c r="TOS36" s="128"/>
      <c r="TOT36" s="128"/>
      <c r="TOU36" s="128"/>
      <c r="TOV36" s="128"/>
      <c r="TOW36" s="128"/>
      <c r="TOX36" s="128"/>
      <c r="TOY36" s="128"/>
      <c r="TOZ36" s="128"/>
      <c r="TPA36" s="128"/>
      <c r="TPB36" s="128"/>
      <c r="TPC36" s="128"/>
      <c r="TPD36" s="128"/>
      <c r="TPE36" s="128"/>
      <c r="TPF36" s="128"/>
      <c r="TPG36" s="128"/>
      <c r="TPH36" s="128"/>
      <c r="TPI36" s="128"/>
      <c r="TPJ36" s="128"/>
      <c r="TPK36" s="128"/>
      <c r="TPL36" s="128"/>
      <c r="TPM36" s="128"/>
      <c r="TPN36" s="128"/>
      <c r="TPO36" s="128"/>
      <c r="TPP36" s="128"/>
      <c r="TPQ36" s="128"/>
      <c r="TPR36" s="128"/>
      <c r="TPS36" s="128"/>
      <c r="TPT36" s="128"/>
      <c r="TPU36" s="128"/>
      <c r="TPV36" s="128"/>
      <c r="TPW36" s="128"/>
      <c r="TPX36" s="128"/>
      <c r="TPY36" s="128"/>
      <c r="TPZ36" s="128"/>
      <c r="TQA36" s="128"/>
      <c r="TQB36" s="128"/>
      <c r="TQC36" s="128"/>
      <c r="TQD36" s="128"/>
      <c r="TQE36" s="128"/>
      <c r="TQF36" s="128"/>
      <c r="TQG36" s="128"/>
      <c r="TQH36" s="128"/>
      <c r="TQI36" s="128"/>
      <c r="TQJ36" s="128"/>
      <c r="TQK36" s="128"/>
      <c r="TQL36" s="128"/>
      <c r="TQM36" s="128"/>
      <c r="TQN36" s="128"/>
      <c r="TQO36" s="128"/>
      <c r="TQP36" s="128"/>
      <c r="TQQ36" s="128"/>
      <c r="TQR36" s="128"/>
      <c r="TQS36" s="128"/>
      <c r="TQT36" s="128"/>
      <c r="TQU36" s="128"/>
      <c r="TQV36" s="128"/>
      <c r="TQW36" s="128"/>
      <c r="TQX36" s="128"/>
      <c r="TQY36" s="128"/>
      <c r="TQZ36" s="128"/>
      <c r="TRA36" s="128"/>
      <c r="TRB36" s="128"/>
      <c r="TRC36" s="128"/>
      <c r="TRD36" s="128"/>
      <c r="TRE36" s="128"/>
      <c r="TRF36" s="128"/>
      <c r="TRG36" s="128"/>
      <c r="TRH36" s="128"/>
      <c r="TRI36" s="128"/>
      <c r="TRJ36" s="128"/>
      <c r="TRK36" s="128"/>
      <c r="TRL36" s="128"/>
      <c r="TRM36" s="128"/>
      <c r="TRN36" s="128"/>
      <c r="TRO36" s="128"/>
      <c r="TRP36" s="128"/>
      <c r="TRQ36" s="128"/>
      <c r="TRR36" s="128"/>
      <c r="TRS36" s="128"/>
      <c r="TRT36" s="128"/>
      <c r="TRU36" s="128"/>
      <c r="TRV36" s="128"/>
      <c r="TRW36" s="128"/>
      <c r="TRX36" s="128"/>
      <c r="TRY36" s="128"/>
      <c r="TRZ36" s="128"/>
      <c r="TSA36" s="128"/>
      <c r="TSB36" s="128"/>
      <c r="TSC36" s="128"/>
      <c r="TSD36" s="128"/>
      <c r="TSE36" s="128"/>
      <c r="TSF36" s="128"/>
      <c r="TSG36" s="128"/>
      <c r="TSH36" s="128"/>
      <c r="TSI36" s="128"/>
      <c r="TSJ36" s="128"/>
      <c r="TSK36" s="128"/>
      <c r="TSL36" s="128"/>
      <c r="TSM36" s="128"/>
      <c r="TSN36" s="128"/>
      <c r="TSO36" s="128"/>
      <c r="TSP36" s="128"/>
      <c r="TSQ36" s="128"/>
      <c r="TSR36" s="128"/>
      <c r="TSS36" s="128"/>
      <c r="TST36" s="128"/>
      <c r="TSU36" s="128"/>
      <c r="TSV36" s="128"/>
      <c r="TSW36" s="128"/>
      <c r="TSX36" s="128"/>
      <c r="TSY36" s="128"/>
      <c r="TSZ36" s="128"/>
      <c r="TTA36" s="128"/>
      <c r="TTB36" s="128"/>
      <c r="TTC36" s="128"/>
      <c r="TTD36" s="128"/>
      <c r="TTE36" s="128"/>
      <c r="TTF36" s="128"/>
      <c r="TTG36" s="128"/>
      <c r="TTH36" s="128"/>
      <c r="TTI36" s="128"/>
      <c r="TTJ36" s="128"/>
      <c r="TTK36" s="128"/>
      <c r="TTL36" s="128"/>
      <c r="TTM36" s="128"/>
      <c r="TTN36" s="128"/>
      <c r="TTO36" s="128"/>
      <c r="TTP36" s="128"/>
      <c r="TTQ36" s="128"/>
      <c r="TTR36" s="128"/>
      <c r="TTS36" s="128"/>
      <c r="TTT36" s="128"/>
      <c r="TTU36" s="128"/>
      <c r="TTV36" s="128"/>
      <c r="TTW36" s="128"/>
      <c r="TTX36" s="128"/>
      <c r="TTY36" s="128"/>
      <c r="TTZ36" s="128"/>
      <c r="TUA36" s="128"/>
      <c r="TUB36" s="128"/>
      <c r="TUC36" s="128"/>
      <c r="TUD36" s="128"/>
      <c r="TUE36" s="128"/>
      <c r="TUF36" s="128"/>
      <c r="TUG36" s="128"/>
      <c r="TUH36" s="128"/>
      <c r="TUI36" s="128"/>
      <c r="TUJ36" s="128"/>
      <c r="TUK36" s="128"/>
      <c r="TUL36" s="128"/>
      <c r="TUM36" s="128"/>
      <c r="TUN36" s="128"/>
      <c r="TUO36" s="128"/>
      <c r="TUP36" s="128"/>
      <c r="TUQ36" s="128"/>
      <c r="TUR36" s="128"/>
      <c r="TUS36" s="128"/>
      <c r="TUT36" s="128"/>
      <c r="TUU36" s="128"/>
      <c r="TUV36" s="128"/>
      <c r="TUW36" s="128"/>
      <c r="TUX36" s="128"/>
      <c r="TUY36" s="128"/>
      <c r="TUZ36" s="128"/>
      <c r="TVA36" s="128"/>
      <c r="TVB36" s="128"/>
      <c r="TVC36" s="128"/>
      <c r="TVD36" s="128"/>
      <c r="TVE36" s="128"/>
      <c r="TVF36" s="128"/>
      <c r="TVG36" s="128"/>
      <c r="TVH36" s="128"/>
      <c r="TVI36" s="128"/>
      <c r="TVJ36" s="128"/>
      <c r="TVK36" s="128"/>
      <c r="TVL36" s="128"/>
      <c r="TVM36" s="128"/>
      <c r="TVN36" s="128"/>
      <c r="TVO36" s="128"/>
      <c r="TVP36" s="128"/>
      <c r="TVQ36" s="128"/>
      <c r="TVR36" s="128"/>
      <c r="TVS36" s="128"/>
      <c r="TVT36" s="128"/>
      <c r="TVU36" s="128"/>
      <c r="TVV36" s="128"/>
      <c r="TVW36" s="128"/>
      <c r="TVX36" s="128"/>
      <c r="TVY36" s="128"/>
      <c r="TVZ36" s="128"/>
      <c r="TWA36" s="128"/>
      <c r="TWB36" s="128"/>
      <c r="TWC36" s="128"/>
      <c r="TWD36" s="128"/>
      <c r="TWE36" s="128"/>
      <c r="TWF36" s="128"/>
      <c r="TWG36" s="128"/>
      <c r="TWH36" s="128"/>
      <c r="TWI36" s="128"/>
      <c r="TWJ36" s="128"/>
      <c r="TWK36" s="128"/>
      <c r="TWL36" s="128"/>
      <c r="TWM36" s="128"/>
      <c r="TWN36" s="128"/>
      <c r="TWO36" s="128"/>
      <c r="TWP36" s="128"/>
      <c r="TWQ36" s="128"/>
      <c r="TWR36" s="128"/>
      <c r="TWS36" s="128"/>
      <c r="TWT36" s="128"/>
      <c r="TWU36" s="128"/>
      <c r="TWV36" s="128"/>
      <c r="TWW36" s="128"/>
      <c r="TWX36" s="128"/>
      <c r="TWY36" s="128"/>
      <c r="TWZ36" s="128"/>
      <c r="TXA36" s="128"/>
      <c r="TXB36" s="128"/>
      <c r="TXC36" s="128"/>
      <c r="TXD36" s="128"/>
      <c r="TXE36" s="128"/>
      <c r="TXF36" s="128"/>
      <c r="TXG36" s="128"/>
      <c r="TXH36" s="128"/>
      <c r="TXI36" s="128"/>
      <c r="TXJ36" s="128"/>
      <c r="TXK36" s="128"/>
      <c r="TXL36" s="128"/>
      <c r="TXM36" s="128"/>
      <c r="TXN36" s="128"/>
      <c r="TXO36" s="128"/>
      <c r="TXP36" s="128"/>
      <c r="TXQ36" s="128"/>
      <c r="TXR36" s="128"/>
      <c r="TXS36" s="128"/>
      <c r="TXT36" s="128"/>
      <c r="TXU36" s="128"/>
      <c r="TXV36" s="128"/>
      <c r="TXW36" s="128"/>
      <c r="TXX36" s="128"/>
      <c r="TXY36" s="128"/>
      <c r="TXZ36" s="128"/>
      <c r="TYA36" s="128"/>
      <c r="TYB36" s="128"/>
      <c r="TYC36" s="128"/>
      <c r="TYD36" s="128"/>
      <c r="TYE36" s="128"/>
      <c r="TYF36" s="128"/>
      <c r="TYG36" s="128"/>
      <c r="TYH36" s="128"/>
      <c r="TYI36" s="128"/>
      <c r="TYJ36" s="128"/>
      <c r="TYK36" s="128"/>
      <c r="TYL36" s="128"/>
      <c r="TYM36" s="128"/>
      <c r="TYN36" s="128"/>
      <c r="TYO36" s="128"/>
      <c r="TYP36" s="128"/>
      <c r="TYQ36" s="128"/>
      <c r="TYR36" s="128"/>
      <c r="TYS36" s="128"/>
      <c r="TYT36" s="128"/>
      <c r="TYU36" s="128"/>
      <c r="TYV36" s="128"/>
      <c r="TYW36" s="128"/>
      <c r="TYX36" s="128"/>
      <c r="TYY36" s="128"/>
      <c r="TYZ36" s="128"/>
      <c r="TZA36" s="128"/>
      <c r="TZB36" s="128"/>
      <c r="TZC36" s="128"/>
      <c r="TZD36" s="128"/>
      <c r="TZE36" s="128"/>
      <c r="TZF36" s="128"/>
      <c r="TZG36" s="128"/>
      <c r="TZH36" s="128"/>
      <c r="TZI36" s="128"/>
      <c r="TZJ36" s="128"/>
      <c r="TZK36" s="128"/>
      <c r="TZL36" s="128"/>
      <c r="TZM36" s="128"/>
      <c r="TZN36" s="128"/>
      <c r="TZO36" s="128"/>
      <c r="TZP36" s="128"/>
      <c r="TZQ36" s="128"/>
      <c r="TZR36" s="128"/>
      <c r="TZS36" s="128"/>
      <c r="TZT36" s="128"/>
      <c r="TZU36" s="128"/>
      <c r="TZV36" s="128"/>
      <c r="TZW36" s="128"/>
      <c r="TZX36" s="128"/>
      <c r="TZY36" s="128"/>
      <c r="TZZ36" s="128"/>
      <c r="UAA36" s="128"/>
      <c r="UAB36" s="128"/>
      <c r="UAC36" s="128"/>
      <c r="UAD36" s="128"/>
      <c r="UAE36" s="128"/>
      <c r="UAF36" s="128"/>
      <c r="UAG36" s="128"/>
      <c r="UAH36" s="128"/>
      <c r="UAI36" s="128"/>
      <c r="UAJ36" s="128"/>
      <c r="UAK36" s="128"/>
      <c r="UAL36" s="128"/>
      <c r="UAM36" s="128"/>
      <c r="UAN36" s="128"/>
      <c r="UAO36" s="128"/>
      <c r="UAP36" s="128"/>
      <c r="UAQ36" s="128"/>
      <c r="UAR36" s="128"/>
      <c r="UAS36" s="128"/>
      <c r="UAT36" s="128"/>
      <c r="UAU36" s="128"/>
      <c r="UAV36" s="128"/>
      <c r="UAW36" s="128"/>
      <c r="UAX36" s="128"/>
      <c r="UAY36" s="128"/>
      <c r="UAZ36" s="128"/>
      <c r="UBA36" s="128"/>
      <c r="UBB36" s="128"/>
      <c r="UBC36" s="128"/>
      <c r="UBD36" s="128"/>
      <c r="UBE36" s="128"/>
      <c r="UBF36" s="128"/>
      <c r="UBG36" s="128"/>
      <c r="UBH36" s="128"/>
      <c r="UBI36" s="128"/>
      <c r="UBJ36" s="128"/>
      <c r="UBK36" s="128"/>
      <c r="UBL36" s="128"/>
      <c r="UBM36" s="128"/>
      <c r="UBN36" s="128"/>
      <c r="UBO36" s="128"/>
      <c r="UBP36" s="128"/>
      <c r="UBQ36" s="128"/>
      <c r="UBR36" s="128"/>
      <c r="UBS36" s="128"/>
      <c r="UBT36" s="128"/>
      <c r="UBU36" s="128"/>
      <c r="UBV36" s="128"/>
      <c r="UBW36" s="128"/>
      <c r="UBX36" s="128"/>
      <c r="UBY36" s="128"/>
      <c r="UBZ36" s="128"/>
      <c r="UCA36" s="128"/>
      <c r="UCB36" s="128"/>
      <c r="UCC36" s="128"/>
      <c r="UCD36" s="128"/>
      <c r="UCE36" s="128"/>
      <c r="UCF36" s="128"/>
      <c r="UCG36" s="128"/>
      <c r="UCH36" s="128"/>
      <c r="UCI36" s="128"/>
      <c r="UCJ36" s="128"/>
      <c r="UCK36" s="128"/>
      <c r="UCL36" s="128"/>
      <c r="UCM36" s="128"/>
      <c r="UCN36" s="128"/>
      <c r="UCO36" s="128"/>
      <c r="UCP36" s="128"/>
      <c r="UCQ36" s="128"/>
      <c r="UCR36" s="128"/>
      <c r="UCS36" s="128"/>
      <c r="UCT36" s="128"/>
      <c r="UCU36" s="128"/>
      <c r="UCV36" s="128"/>
      <c r="UCW36" s="128"/>
      <c r="UCX36" s="128"/>
      <c r="UCY36" s="128"/>
      <c r="UCZ36" s="128"/>
      <c r="UDA36" s="128"/>
      <c r="UDB36" s="128"/>
      <c r="UDC36" s="128"/>
      <c r="UDD36" s="128"/>
      <c r="UDE36" s="128"/>
      <c r="UDF36" s="128"/>
      <c r="UDG36" s="128"/>
      <c r="UDH36" s="128"/>
      <c r="UDI36" s="128"/>
      <c r="UDJ36" s="128"/>
      <c r="UDK36" s="128"/>
      <c r="UDL36" s="128"/>
      <c r="UDM36" s="128"/>
      <c r="UDN36" s="128"/>
      <c r="UDO36" s="128"/>
      <c r="UDP36" s="128"/>
      <c r="UDQ36" s="128"/>
      <c r="UDR36" s="128"/>
      <c r="UDS36" s="128"/>
      <c r="UDT36" s="128"/>
      <c r="UDU36" s="128"/>
      <c r="UDV36" s="128"/>
      <c r="UDW36" s="128"/>
      <c r="UDX36" s="128"/>
      <c r="UDY36" s="128"/>
      <c r="UDZ36" s="128"/>
      <c r="UEA36" s="128"/>
      <c r="UEB36" s="128"/>
      <c r="UEC36" s="128"/>
      <c r="UED36" s="128"/>
      <c r="UEE36" s="128"/>
      <c r="UEF36" s="128"/>
      <c r="UEG36" s="128"/>
      <c r="UEH36" s="128"/>
      <c r="UEI36" s="128"/>
      <c r="UEJ36" s="128"/>
      <c r="UEK36" s="128"/>
      <c r="UEL36" s="128"/>
      <c r="UEM36" s="128"/>
      <c r="UEN36" s="128"/>
      <c r="UEO36" s="128"/>
      <c r="UEP36" s="128"/>
      <c r="UEQ36" s="128"/>
      <c r="UER36" s="128"/>
      <c r="UES36" s="128"/>
      <c r="UET36" s="128"/>
      <c r="UEU36" s="128"/>
      <c r="UEV36" s="128"/>
      <c r="UEW36" s="128"/>
      <c r="UEX36" s="128"/>
      <c r="UEY36" s="128"/>
      <c r="UEZ36" s="128"/>
      <c r="UFA36" s="128"/>
      <c r="UFB36" s="128"/>
      <c r="UFC36" s="128"/>
      <c r="UFD36" s="128"/>
      <c r="UFE36" s="128"/>
      <c r="UFF36" s="128"/>
      <c r="UFG36" s="128"/>
      <c r="UFH36" s="128"/>
      <c r="UFI36" s="128"/>
      <c r="UFJ36" s="128"/>
      <c r="UFK36" s="128"/>
      <c r="UFL36" s="128"/>
      <c r="UFM36" s="128"/>
      <c r="UFN36" s="128"/>
      <c r="UFO36" s="128"/>
      <c r="UFP36" s="128"/>
      <c r="UFQ36" s="128"/>
      <c r="UFR36" s="128"/>
      <c r="UFS36" s="128"/>
      <c r="UFT36" s="128"/>
      <c r="UFU36" s="128"/>
      <c r="UFV36" s="128"/>
      <c r="UFW36" s="128"/>
      <c r="UFX36" s="128"/>
      <c r="UFY36" s="128"/>
      <c r="UFZ36" s="128"/>
      <c r="UGA36" s="128"/>
      <c r="UGB36" s="128"/>
      <c r="UGC36" s="128"/>
      <c r="UGD36" s="128"/>
      <c r="UGE36" s="128"/>
      <c r="UGF36" s="128"/>
      <c r="UGG36" s="128"/>
      <c r="UGH36" s="128"/>
      <c r="UGI36" s="128"/>
      <c r="UGJ36" s="128"/>
      <c r="UGK36" s="128"/>
      <c r="UGL36" s="128"/>
      <c r="UGM36" s="128"/>
      <c r="UGN36" s="128"/>
      <c r="UGO36" s="128"/>
      <c r="UGP36" s="128"/>
      <c r="UGQ36" s="128"/>
      <c r="UGR36" s="128"/>
      <c r="UGS36" s="128"/>
      <c r="UGT36" s="128"/>
      <c r="UGU36" s="128"/>
      <c r="UGV36" s="128"/>
      <c r="UGW36" s="128"/>
      <c r="UGX36" s="128"/>
      <c r="UGY36" s="128"/>
      <c r="UGZ36" s="128"/>
      <c r="UHA36" s="128"/>
      <c r="UHB36" s="128"/>
      <c r="UHC36" s="128"/>
      <c r="UHD36" s="128"/>
      <c r="UHE36" s="128"/>
      <c r="UHF36" s="128"/>
      <c r="UHG36" s="128"/>
      <c r="UHH36" s="128"/>
      <c r="UHI36" s="128"/>
      <c r="UHJ36" s="128"/>
      <c r="UHK36" s="128"/>
      <c r="UHL36" s="128"/>
      <c r="UHM36" s="128"/>
      <c r="UHN36" s="128"/>
      <c r="UHO36" s="128"/>
      <c r="UHP36" s="128"/>
      <c r="UHQ36" s="128"/>
      <c r="UHR36" s="128"/>
      <c r="UHS36" s="128"/>
      <c r="UHT36" s="128"/>
      <c r="UHU36" s="128"/>
      <c r="UHV36" s="128"/>
      <c r="UHW36" s="128"/>
      <c r="UHX36" s="128"/>
      <c r="UHY36" s="128"/>
      <c r="UHZ36" s="128"/>
      <c r="UIA36" s="128"/>
      <c r="UIB36" s="128"/>
      <c r="UIC36" s="128"/>
      <c r="UID36" s="128"/>
      <c r="UIE36" s="128"/>
      <c r="UIF36" s="128"/>
      <c r="UIG36" s="128"/>
      <c r="UIH36" s="128"/>
      <c r="UII36" s="128"/>
      <c r="UIJ36" s="128"/>
      <c r="UIK36" s="128"/>
      <c r="UIL36" s="128"/>
      <c r="UIM36" s="128"/>
      <c r="UIN36" s="128"/>
      <c r="UIO36" s="128"/>
      <c r="UIP36" s="128"/>
      <c r="UIQ36" s="128"/>
      <c r="UIR36" s="128"/>
      <c r="UIS36" s="128"/>
      <c r="UIT36" s="128"/>
      <c r="UIU36" s="128"/>
      <c r="UIV36" s="128"/>
      <c r="UIW36" s="128"/>
      <c r="UIX36" s="128"/>
      <c r="UIY36" s="128"/>
      <c r="UIZ36" s="128"/>
      <c r="UJA36" s="128"/>
      <c r="UJB36" s="128"/>
      <c r="UJC36" s="128"/>
      <c r="UJD36" s="128"/>
      <c r="UJE36" s="128"/>
      <c r="UJF36" s="128"/>
      <c r="UJG36" s="128"/>
      <c r="UJH36" s="128"/>
      <c r="UJI36" s="128"/>
      <c r="UJJ36" s="128"/>
      <c r="UJK36" s="128"/>
      <c r="UJL36" s="128"/>
      <c r="UJM36" s="128"/>
      <c r="UJN36" s="128"/>
      <c r="UJO36" s="128"/>
      <c r="UJP36" s="128"/>
      <c r="UJQ36" s="128"/>
      <c r="UJR36" s="128"/>
      <c r="UJS36" s="128"/>
      <c r="UJT36" s="128"/>
      <c r="UJU36" s="128"/>
      <c r="UJV36" s="128"/>
      <c r="UJW36" s="128"/>
      <c r="UJX36" s="128"/>
      <c r="UJY36" s="128"/>
      <c r="UJZ36" s="128"/>
      <c r="UKA36" s="128"/>
      <c r="UKB36" s="128"/>
      <c r="UKC36" s="128"/>
      <c r="UKD36" s="128"/>
      <c r="UKE36" s="128"/>
      <c r="UKF36" s="128"/>
      <c r="UKG36" s="128"/>
      <c r="UKH36" s="128"/>
      <c r="UKI36" s="128"/>
      <c r="UKJ36" s="128"/>
      <c r="UKK36" s="128"/>
      <c r="UKL36" s="128"/>
      <c r="UKM36" s="128"/>
      <c r="UKN36" s="128"/>
      <c r="UKO36" s="128"/>
      <c r="UKP36" s="128"/>
      <c r="UKQ36" s="128"/>
      <c r="UKR36" s="128"/>
      <c r="UKS36" s="128"/>
      <c r="UKT36" s="128"/>
      <c r="UKU36" s="128"/>
      <c r="UKV36" s="128"/>
      <c r="UKW36" s="128"/>
      <c r="UKX36" s="128"/>
      <c r="UKY36" s="128"/>
      <c r="UKZ36" s="128"/>
      <c r="ULA36" s="128"/>
      <c r="ULB36" s="128"/>
      <c r="ULC36" s="128"/>
      <c r="ULD36" s="128"/>
      <c r="ULE36" s="128"/>
      <c r="ULF36" s="128"/>
      <c r="ULG36" s="128"/>
      <c r="ULH36" s="128"/>
      <c r="ULI36" s="128"/>
      <c r="ULJ36" s="128"/>
      <c r="ULK36" s="128"/>
      <c r="ULL36" s="128"/>
      <c r="ULM36" s="128"/>
      <c r="ULN36" s="128"/>
      <c r="ULO36" s="128"/>
      <c r="ULP36" s="128"/>
      <c r="ULQ36" s="128"/>
      <c r="ULR36" s="128"/>
      <c r="ULS36" s="128"/>
      <c r="ULT36" s="128"/>
      <c r="ULU36" s="128"/>
      <c r="ULV36" s="128"/>
      <c r="ULW36" s="128"/>
      <c r="ULX36" s="128"/>
      <c r="ULY36" s="128"/>
      <c r="ULZ36" s="128"/>
      <c r="UMA36" s="128"/>
      <c r="UMB36" s="128"/>
      <c r="UMC36" s="128"/>
      <c r="UMD36" s="128"/>
      <c r="UME36" s="128"/>
      <c r="UMF36" s="128"/>
      <c r="UMG36" s="128"/>
      <c r="UMH36" s="128"/>
      <c r="UMI36" s="128"/>
      <c r="UMJ36" s="128"/>
      <c r="UMK36" s="128"/>
      <c r="UML36" s="128"/>
      <c r="UMM36" s="128"/>
      <c r="UMN36" s="128"/>
      <c r="UMO36" s="128"/>
      <c r="UMP36" s="128"/>
      <c r="UMQ36" s="128"/>
      <c r="UMR36" s="128"/>
      <c r="UMS36" s="128"/>
      <c r="UMT36" s="128"/>
      <c r="UMU36" s="128"/>
      <c r="UMV36" s="128"/>
      <c r="UMW36" s="128"/>
      <c r="UMX36" s="128"/>
      <c r="UMY36" s="128"/>
      <c r="UMZ36" s="128"/>
      <c r="UNA36" s="128"/>
      <c r="UNB36" s="128"/>
      <c r="UNC36" s="128"/>
      <c r="UND36" s="128"/>
      <c r="UNE36" s="128"/>
      <c r="UNF36" s="128"/>
      <c r="UNG36" s="128"/>
      <c r="UNH36" s="128"/>
      <c r="UNI36" s="128"/>
      <c r="UNJ36" s="128"/>
      <c r="UNK36" s="128"/>
      <c r="UNL36" s="128"/>
      <c r="UNM36" s="128"/>
      <c r="UNN36" s="128"/>
      <c r="UNO36" s="128"/>
      <c r="UNP36" s="128"/>
      <c r="UNQ36" s="128"/>
      <c r="UNR36" s="128"/>
      <c r="UNS36" s="128"/>
      <c r="UNT36" s="128"/>
      <c r="UNU36" s="128"/>
      <c r="UNV36" s="128"/>
      <c r="UNW36" s="128"/>
      <c r="UNX36" s="128"/>
      <c r="UNY36" s="128"/>
      <c r="UNZ36" s="128"/>
      <c r="UOA36" s="128"/>
      <c r="UOB36" s="128"/>
      <c r="UOC36" s="128"/>
      <c r="UOD36" s="128"/>
      <c r="UOE36" s="128"/>
      <c r="UOF36" s="128"/>
      <c r="UOG36" s="128"/>
      <c r="UOH36" s="128"/>
      <c r="UOI36" s="128"/>
      <c r="UOJ36" s="128"/>
      <c r="UOK36" s="128"/>
      <c r="UOL36" s="128"/>
      <c r="UOM36" s="128"/>
      <c r="UON36" s="128"/>
      <c r="UOO36" s="128"/>
      <c r="UOP36" s="128"/>
      <c r="UOQ36" s="128"/>
      <c r="UOR36" s="128"/>
      <c r="UOS36" s="128"/>
      <c r="UOT36" s="128"/>
      <c r="UOU36" s="128"/>
      <c r="UOV36" s="128"/>
      <c r="UOW36" s="128"/>
      <c r="UOX36" s="128"/>
      <c r="UOY36" s="128"/>
      <c r="UOZ36" s="128"/>
      <c r="UPA36" s="128"/>
      <c r="UPB36" s="128"/>
      <c r="UPC36" s="128"/>
      <c r="UPD36" s="128"/>
      <c r="UPE36" s="128"/>
      <c r="UPF36" s="128"/>
      <c r="UPG36" s="128"/>
      <c r="UPH36" s="128"/>
      <c r="UPI36" s="128"/>
      <c r="UPJ36" s="128"/>
      <c r="UPK36" s="128"/>
      <c r="UPL36" s="128"/>
      <c r="UPM36" s="128"/>
      <c r="UPN36" s="128"/>
      <c r="UPO36" s="128"/>
      <c r="UPP36" s="128"/>
      <c r="UPQ36" s="128"/>
      <c r="UPR36" s="128"/>
      <c r="UPS36" s="128"/>
      <c r="UPT36" s="128"/>
      <c r="UPU36" s="128"/>
      <c r="UPV36" s="128"/>
      <c r="UPW36" s="128"/>
      <c r="UPX36" s="128"/>
      <c r="UPY36" s="128"/>
      <c r="UPZ36" s="128"/>
      <c r="UQA36" s="128"/>
      <c r="UQB36" s="128"/>
      <c r="UQC36" s="128"/>
      <c r="UQD36" s="128"/>
      <c r="UQE36" s="128"/>
      <c r="UQF36" s="128"/>
      <c r="UQG36" s="128"/>
      <c r="UQH36" s="128"/>
      <c r="UQI36" s="128"/>
      <c r="UQJ36" s="128"/>
      <c r="UQK36" s="128"/>
      <c r="UQL36" s="128"/>
      <c r="UQM36" s="128"/>
      <c r="UQN36" s="128"/>
      <c r="UQO36" s="128"/>
      <c r="UQP36" s="128"/>
      <c r="UQQ36" s="128"/>
      <c r="UQR36" s="128"/>
      <c r="UQS36" s="128"/>
      <c r="UQT36" s="128"/>
      <c r="UQU36" s="128"/>
      <c r="UQV36" s="128"/>
      <c r="UQW36" s="128"/>
      <c r="UQX36" s="128"/>
      <c r="UQY36" s="128"/>
      <c r="UQZ36" s="128"/>
      <c r="URA36" s="128"/>
      <c r="URB36" s="128"/>
      <c r="URC36" s="128"/>
      <c r="URD36" s="128"/>
      <c r="URE36" s="128"/>
      <c r="URF36" s="128"/>
      <c r="URG36" s="128"/>
      <c r="URH36" s="128"/>
      <c r="URI36" s="128"/>
      <c r="URJ36" s="128"/>
      <c r="URK36" s="128"/>
      <c r="URL36" s="128"/>
      <c r="URM36" s="128"/>
      <c r="URN36" s="128"/>
      <c r="URO36" s="128"/>
      <c r="URP36" s="128"/>
      <c r="URQ36" s="128"/>
      <c r="URR36" s="128"/>
      <c r="URS36" s="128"/>
      <c r="URT36" s="128"/>
      <c r="URU36" s="128"/>
      <c r="URV36" s="128"/>
      <c r="URW36" s="128"/>
      <c r="URX36" s="128"/>
      <c r="URY36" s="128"/>
      <c r="URZ36" s="128"/>
      <c r="USA36" s="128"/>
      <c r="USB36" s="128"/>
      <c r="USC36" s="128"/>
      <c r="USD36" s="128"/>
      <c r="USE36" s="128"/>
      <c r="USF36" s="128"/>
      <c r="USG36" s="128"/>
      <c r="USH36" s="128"/>
      <c r="USI36" s="128"/>
      <c r="USJ36" s="128"/>
      <c r="USK36" s="128"/>
      <c r="USL36" s="128"/>
      <c r="USM36" s="128"/>
      <c r="USN36" s="128"/>
      <c r="USO36" s="128"/>
      <c r="USP36" s="128"/>
      <c r="USQ36" s="128"/>
      <c r="USR36" s="128"/>
      <c r="USS36" s="128"/>
      <c r="UST36" s="128"/>
      <c r="USU36" s="128"/>
      <c r="USV36" s="128"/>
      <c r="USW36" s="128"/>
      <c r="USX36" s="128"/>
      <c r="USY36" s="128"/>
      <c r="USZ36" s="128"/>
      <c r="UTA36" s="128"/>
      <c r="UTB36" s="128"/>
      <c r="UTC36" s="128"/>
      <c r="UTD36" s="128"/>
      <c r="UTE36" s="128"/>
      <c r="UTF36" s="128"/>
      <c r="UTG36" s="128"/>
      <c r="UTH36" s="128"/>
      <c r="UTI36" s="128"/>
      <c r="UTJ36" s="128"/>
      <c r="UTK36" s="128"/>
      <c r="UTL36" s="128"/>
      <c r="UTM36" s="128"/>
      <c r="UTN36" s="128"/>
      <c r="UTO36" s="128"/>
      <c r="UTP36" s="128"/>
      <c r="UTQ36" s="128"/>
      <c r="UTR36" s="128"/>
      <c r="UTS36" s="128"/>
      <c r="UTT36" s="128"/>
      <c r="UTU36" s="128"/>
      <c r="UTV36" s="128"/>
      <c r="UTW36" s="128"/>
      <c r="UTX36" s="128"/>
      <c r="UTY36" s="128"/>
      <c r="UTZ36" s="128"/>
      <c r="UUA36" s="128"/>
      <c r="UUB36" s="128"/>
      <c r="UUC36" s="128"/>
      <c r="UUD36" s="128"/>
      <c r="UUE36" s="128"/>
      <c r="UUF36" s="128"/>
      <c r="UUG36" s="128"/>
      <c r="UUH36" s="128"/>
      <c r="UUI36" s="128"/>
      <c r="UUJ36" s="128"/>
      <c r="UUK36" s="128"/>
      <c r="UUL36" s="128"/>
      <c r="UUM36" s="128"/>
      <c r="UUN36" s="128"/>
      <c r="UUO36" s="128"/>
      <c r="UUP36" s="128"/>
      <c r="UUQ36" s="128"/>
      <c r="UUR36" s="128"/>
      <c r="UUS36" s="128"/>
      <c r="UUT36" s="128"/>
      <c r="UUU36" s="128"/>
      <c r="UUV36" s="128"/>
      <c r="UUW36" s="128"/>
      <c r="UUX36" s="128"/>
      <c r="UUY36" s="128"/>
      <c r="UUZ36" s="128"/>
      <c r="UVA36" s="128"/>
      <c r="UVB36" s="128"/>
      <c r="UVC36" s="128"/>
      <c r="UVD36" s="128"/>
      <c r="UVE36" s="128"/>
      <c r="UVF36" s="128"/>
      <c r="UVG36" s="128"/>
      <c r="UVH36" s="128"/>
      <c r="UVI36" s="128"/>
      <c r="UVJ36" s="128"/>
      <c r="UVK36" s="128"/>
      <c r="UVL36" s="128"/>
      <c r="UVM36" s="128"/>
      <c r="UVN36" s="128"/>
      <c r="UVO36" s="128"/>
      <c r="UVP36" s="128"/>
      <c r="UVQ36" s="128"/>
      <c r="UVR36" s="128"/>
      <c r="UVS36" s="128"/>
      <c r="UVT36" s="128"/>
      <c r="UVU36" s="128"/>
      <c r="UVV36" s="128"/>
      <c r="UVW36" s="128"/>
      <c r="UVX36" s="128"/>
      <c r="UVY36" s="128"/>
      <c r="UVZ36" s="128"/>
      <c r="UWA36" s="128"/>
      <c r="UWB36" s="128"/>
      <c r="UWC36" s="128"/>
      <c r="UWD36" s="128"/>
      <c r="UWE36" s="128"/>
      <c r="UWF36" s="128"/>
      <c r="UWG36" s="128"/>
      <c r="UWH36" s="128"/>
      <c r="UWI36" s="128"/>
      <c r="UWJ36" s="128"/>
      <c r="UWK36" s="128"/>
      <c r="UWL36" s="128"/>
      <c r="UWM36" s="128"/>
      <c r="UWN36" s="128"/>
      <c r="UWO36" s="128"/>
      <c r="UWP36" s="128"/>
      <c r="UWQ36" s="128"/>
      <c r="UWR36" s="128"/>
      <c r="UWS36" s="128"/>
      <c r="UWT36" s="128"/>
      <c r="UWU36" s="128"/>
      <c r="UWV36" s="128"/>
      <c r="UWW36" s="128"/>
      <c r="UWX36" s="128"/>
      <c r="UWY36" s="128"/>
      <c r="UWZ36" s="128"/>
      <c r="UXA36" s="128"/>
      <c r="UXB36" s="128"/>
      <c r="UXC36" s="128"/>
      <c r="UXD36" s="128"/>
      <c r="UXE36" s="128"/>
      <c r="UXF36" s="128"/>
      <c r="UXG36" s="128"/>
      <c r="UXH36" s="128"/>
      <c r="UXI36" s="128"/>
      <c r="UXJ36" s="128"/>
      <c r="UXK36" s="128"/>
      <c r="UXL36" s="128"/>
      <c r="UXM36" s="128"/>
      <c r="UXN36" s="128"/>
      <c r="UXO36" s="128"/>
      <c r="UXP36" s="128"/>
      <c r="UXQ36" s="128"/>
      <c r="UXR36" s="128"/>
      <c r="UXS36" s="128"/>
      <c r="UXT36" s="128"/>
      <c r="UXU36" s="128"/>
      <c r="UXV36" s="128"/>
      <c r="UXW36" s="128"/>
      <c r="UXX36" s="128"/>
      <c r="UXY36" s="128"/>
      <c r="UXZ36" s="128"/>
      <c r="UYA36" s="128"/>
      <c r="UYB36" s="128"/>
      <c r="UYC36" s="128"/>
      <c r="UYD36" s="128"/>
      <c r="UYE36" s="128"/>
      <c r="UYF36" s="128"/>
      <c r="UYG36" s="128"/>
      <c r="UYH36" s="128"/>
      <c r="UYI36" s="128"/>
      <c r="UYJ36" s="128"/>
      <c r="UYK36" s="128"/>
      <c r="UYL36" s="128"/>
      <c r="UYM36" s="128"/>
      <c r="UYN36" s="128"/>
      <c r="UYO36" s="128"/>
      <c r="UYP36" s="128"/>
      <c r="UYQ36" s="128"/>
      <c r="UYR36" s="128"/>
      <c r="UYS36" s="128"/>
      <c r="UYT36" s="128"/>
      <c r="UYU36" s="128"/>
      <c r="UYV36" s="128"/>
      <c r="UYW36" s="128"/>
      <c r="UYX36" s="128"/>
      <c r="UYY36" s="128"/>
      <c r="UYZ36" s="128"/>
      <c r="UZA36" s="128"/>
      <c r="UZB36" s="128"/>
      <c r="UZC36" s="128"/>
      <c r="UZD36" s="128"/>
      <c r="UZE36" s="128"/>
      <c r="UZF36" s="128"/>
      <c r="UZG36" s="128"/>
      <c r="UZH36" s="128"/>
      <c r="UZI36" s="128"/>
      <c r="UZJ36" s="128"/>
      <c r="UZK36" s="128"/>
      <c r="UZL36" s="128"/>
      <c r="UZM36" s="128"/>
      <c r="UZN36" s="128"/>
      <c r="UZO36" s="128"/>
      <c r="UZP36" s="128"/>
      <c r="UZQ36" s="128"/>
      <c r="UZR36" s="128"/>
      <c r="UZS36" s="128"/>
      <c r="UZT36" s="128"/>
      <c r="UZU36" s="128"/>
      <c r="UZV36" s="128"/>
      <c r="UZW36" s="128"/>
      <c r="UZX36" s="128"/>
      <c r="UZY36" s="128"/>
      <c r="UZZ36" s="128"/>
      <c r="VAA36" s="128"/>
      <c r="VAB36" s="128"/>
      <c r="VAC36" s="128"/>
      <c r="VAD36" s="128"/>
      <c r="VAE36" s="128"/>
      <c r="VAF36" s="128"/>
      <c r="VAG36" s="128"/>
      <c r="VAH36" s="128"/>
      <c r="VAI36" s="128"/>
      <c r="VAJ36" s="128"/>
      <c r="VAK36" s="128"/>
      <c r="VAL36" s="128"/>
      <c r="VAM36" s="128"/>
      <c r="VAN36" s="128"/>
      <c r="VAO36" s="128"/>
      <c r="VAP36" s="128"/>
      <c r="VAQ36" s="128"/>
      <c r="VAR36" s="128"/>
      <c r="VAS36" s="128"/>
      <c r="VAT36" s="128"/>
      <c r="VAU36" s="128"/>
      <c r="VAV36" s="128"/>
      <c r="VAW36" s="128"/>
      <c r="VAX36" s="128"/>
      <c r="VAY36" s="128"/>
      <c r="VAZ36" s="128"/>
      <c r="VBA36" s="128"/>
      <c r="VBB36" s="128"/>
      <c r="VBC36" s="128"/>
      <c r="VBD36" s="128"/>
      <c r="VBE36" s="128"/>
      <c r="VBF36" s="128"/>
      <c r="VBG36" s="128"/>
      <c r="VBH36" s="128"/>
      <c r="VBI36" s="128"/>
      <c r="VBJ36" s="128"/>
      <c r="VBK36" s="128"/>
      <c r="VBL36" s="128"/>
      <c r="VBM36" s="128"/>
      <c r="VBN36" s="128"/>
      <c r="VBO36" s="128"/>
      <c r="VBP36" s="128"/>
      <c r="VBQ36" s="128"/>
      <c r="VBR36" s="128"/>
      <c r="VBS36" s="128"/>
      <c r="VBT36" s="128"/>
      <c r="VBU36" s="128"/>
      <c r="VBV36" s="128"/>
      <c r="VBW36" s="128"/>
      <c r="VBX36" s="128"/>
      <c r="VBY36" s="128"/>
      <c r="VBZ36" s="128"/>
      <c r="VCA36" s="128"/>
      <c r="VCB36" s="128"/>
      <c r="VCC36" s="128"/>
      <c r="VCD36" s="128"/>
      <c r="VCE36" s="128"/>
      <c r="VCF36" s="128"/>
      <c r="VCG36" s="128"/>
      <c r="VCH36" s="128"/>
      <c r="VCI36" s="128"/>
      <c r="VCJ36" s="128"/>
      <c r="VCK36" s="128"/>
      <c r="VCL36" s="128"/>
      <c r="VCM36" s="128"/>
      <c r="VCN36" s="128"/>
      <c r="VCO36" s="128"/>
      <c r="VCP36" s="128"/>
      <c r="VCQ36" s="128"/>
      <c r="VCR36" s="128"/>
      <c r="VCS36" s="128"/>
      <c r="VCT36" s="128"/>
      <c r="VCU36" s="128"/>
      <c r="VCV36" s="128"/>
      <c r="VCW36" s="128"/>
      <c r="VCX36" s="128"/>
      <c r="VCY36" s="128"/>
      <c r="VCZ36" s="128"/>
      <c r="VDA36" s="128"/>
      <c r="VDB36" s="128"/>
      <c r="VDC36" s="128"/>
      <c r="VDD36" s="128"/>
      <c r="VDE36" s="128"/>
      <c r="VDF36" s="128"/>
      <c r="VDG36" s="128"/>
      <c r="VDH36" s="128"/>
      <c r="VDI36" s="128"/>
      <c r="VDJ36" s="128"/>
      <c r="VDK36" s="128"/>
      <c r="VDL36" s="128"/>
      <c r="VDM36" s="128"/>
      <c r="VDN36" s="128"/>
      <c r="VDO36" s="128"/>
      <c r="VDP36" s="128"/>
      <c r="VDQ36" s="128"/>
      <c r="VDR36" s="128"/>
      <c r="VDS36" s="128"/>
      <c r="VDT36" s="128"/>
      <c r="VDU36" s="128"/>
      <c r="VDV36" s="128"/>
      <c r="VDW36" s="128"/>
      <c r="VDX36" s="128"/>
      <c r="VDY36" s="128"/>
      <c r="VDZ36" s="128"/>
      <c r="VEA36" s="128"/>
      <c r="VEB36" s="128"/>
      <c r="VEC36" s="128"/>
      <c r="VED36" s="128"/>
      <c r="VEE36" s="128"/>
      <c r="VEF36" s="128"/>
      <c r="VEG36" s="128"/>
      <c r="VEH36" s="128"/>
      <c r="VEI36" s="128"/>
      <c r="VEJ36" s="128"/>
      <c r="VEK36" s="128"/>
      <c r="VEL36" s="128"/>
      <c r="VEM36" s="128"/>
      <c r="VEN36" s="128"/>
      <c r="VEO36" s="128"/>
      <c r="VEP36" s="128"/>
      <c r="VEQ36" s="128"/>
      <c r="VER36" s="128"/>
      <c r="VES36" s="128"/>
      <c r="VET36" s="128"/>
      <c r="VEU36" s="128"/>
      <c r="VEV36" s="128"/>
      <c r="VEW36" s="128"/>
      <c r="VEX36" s="128"/>
      <c r="VEY36" s="128"/>
      <c r="VEZ36" s="128"/>
      <c r="VFA36" s="128"/>
      <c r="VFB36" s="128"/>
      <c r="VFC36" s="128"/>
      <c r="VFD36" s="128"/>
      <c r="VFE36" s="128"/>
      <c r="VFF36" s="128"/>
      <c r="VFG36" s="128"/>
      <c r="VFH36" s="128"/>
      <c r="VFI36" s="128"/>
      <c r="VFJ36" s="128"/>
      <c r="VFK36" s="128"/>
      <c r="VFL36" s="128"/>
      <c r="VFM36" s="128"/>
      <c r="VFN36" s="128"/>
      <c r="VFO36" s="128"/>
      <c r="VFP36" s="128"/>
      <c r="VFQ36" s="128"/>
      <c r="VFR36" s="128"/>
      <c r="VFS36" s="128"/>
      <c r="VFT36" s="128"/>
      <c r="VFU36" s="128"/>
      <c r="VFV36" s="128"/>
      <c r="VFW36" s="128"/>
      <c r="VFX36" s="128"/>
      <c r="VFY36" s="128"/>
      <c r="VFZ36" s="128"/>
      <c r="VGA36" s="128"/>
      <c r="VGB36" s="128"/>
      <c r="VGC36" s="128"/>
      <c r="VGD36" s="128"/>
      <c r="VGE36" s="128"/>
      <c r="VGF36" s="128"/>
      <c r="VGG36" s="128"/>
      <c r="VGH36" s="128"/>
      <c r="VGI36" s="128"/>
      <c r="VGJ36" s="128"/>
      <c r="VGK36" s="128"/>
      <c r="VGL36" s="128"/>
      <c r="VGM36" s="128"/>
      <c r="VGN36" s="128"/>
      <c r="VGO36" s="128"/>
      <c r="VGP36" s="128"/>
      <c r="VGQ36" s="128"/>
      <c r="VGR36" s="128"/>
      <c r="VGS36" s="128"/>
      <c r="VGT36" s="128"/>
      <c r="VGU36" s="128"/>
      <c r="VGV36" s="128"/>
      <c r="VGW36" s="128"/>
      <c r="VGX36" s="128"/>
      <c r="VGY36" s="128"/>
      <c r="VGZ36" s="128"/>
      <c r="VHA36" s="128"/>
      <c r="VHB36" s="128"/>
      <c r="VHC36" s="128"/>
      <c r="VHD36" s="128"/>
      <c r="VHE36" s="128"/>
      <c r="VHF36" s="128"/>
      <c r="VHG36" s="128"/>
      <c r="VHH36" s="128"/>
      <c r="VHI36" s="128"/>
      <c r="VHJ36" s="128"/>
      <c r="VHK36" s="128"/>
      <c r="VHL36" s="128"/>
      <c r="VHM36" s="128"/>
      <c r="VHN36" s="128"/>
      <c r="VHO36" s="128"/>
      <c r="VHP36" s="128"/>
      <c r="VHQ36" s="128"/>
      <c r="VHR36" s="128"/>
      <c r="VHS36" s="128"/>
      <c r="VHT36" s="128"/>
      <c r="VHU36" s="128"/>
      <c r="VHV36" s="128"/>
      <c r="VHW36" s="128"/>
      <c r="VHX36" s="128"/>
      <c r="VHY36" s="128"/>
      <c r="VHZ36" s="128"/>
      <c r="VIA36" s="128"/>
      <c r="VIB36" s="128"/>
      <c r="VIC36" s="128"/>
      <c r="VID36" s="128"/>
      <c r="VIE36" s="128"/>
      <c r="VIF36" s="128"/>
      <c r="VIG36" s="128"/>
      <c r="VIH36" s="128"/>
      <c r="VII36" s="128"/>
      <c r="VIJ36" s="128"/>
      <c r="VIK36" s="128"/>
      <c r="VIL36" s="128"/>
      <c r="VIM36" s="128"/>
      <c r="VIN36" s="128"/>
      <c r="VIO36" s="128"/>
      <c r="VIP36" s="128"/>
      <c r="VIQ36" s="128"/>
      <c r="VIR36" s="128"/>
      <c r="VIS36" s="128"/>
      <c r="VIT36" s="128"/>
      <c r="VIU36" s="128"/>
      <c r="VIV36" s="128"/>
      <c r="VIW36" s="128"/>
      <c r="VIX36" s="128"/>
      <c r="VIY36" s="128"/>
      <c r="VIZ36" s="128"/>
      <c r="VJA36" s="128"/>
      <c r="VJB36" s="128"/>
      <c r="VJC36" s="128"/>
      <c r="VJD36" s="128"/>
      <c r="VJE36" s="128"/>
      <c r="VJF36" s="128"/>
      <c r="VJG36" s="128"/>
      <c r="VJH36" s="128"/>
      <c r="VJI36" s="128"/>
      <c r="VJJ36" s="128"/>
      <c r="VJK36" s="128"/>
      <c r="VJL36" s="128"/>
      <c r="VJM36" s="128"/>
      <c r="VJN36" s="128"/>
      <c r="VJO36" s="128"/>
      <c r="VJP36" s="128"/>
      <c r="VJQ36" s="128"/>
      <c r="VJR36" s="128"/>
      <c r="VJS36" s="128"/>
      <c r="VJT36" s="128"/>
      <c r="VJU36" s="128"/>
      <c r="VJV36" s="128"/>
      <c r="VJW36" s="128"/>
      <c r="VJX36" s="128"/>
      <c r="VJY36" s="128"/>
      <c r="VJZ36" s="128"/>
      <c r="VKA36" s="128"/>
      <c r="VKB36" s="128"/>
      <c r="VKC36" s="128"/>
      <c r="VKD36" s="128"/>
      <c r="VKE36" s="128"/>
      <c r="VKF36" s="128"/>
      <c r="VKG36" s="128"/>
      <c r="VKH36" s="128"/>
      <c r="VKI36" s="128"/>
      <c r="VKJ36" s="128"/>
      <c r="VKK36" s="128"/>
      <c r="VKL36" s="128"/>
      <c r="VKM36" s="128"/>
      <c r="VKN36" s="128"/>
      <c r="VKO36" s="128"/>
      <c r="VKP36" s="128"/>
      <c r="VKQ36" s="128"/>
      <c r="VKR36" s="128"/>
      <c r="VKS36" s="128"/>
      <c r="VKT36" s="128"/>
      <c r="VKU36" s="128"/>
      <c r="VKV36" s="128"/>
      <c r="VKW36" s="128"/>
      <c r="VKX36" s="128"/>
      <c r="VKY36" s="128"/>
      <c r="VKZ36" s="128"/>
      <c r="VLA36" s="128"/>
      <c r="VLB36" s="128"/>
      <c r="VLC36" s="128"/>
      <c r="VLD36" s="128"/>
      <c r="VLE36" s="128"/>
      <c r="VLF36" s="128"/>
      <c r="VLG36" s="128"/>
      <c r="VLH36" s="128"/>
      <c r="VLI36" s="128"/>
      <c r="VLJ36" s="128"/>
      <c r="VLK36" s="128"/>
      <c r="VLL36" s="128"/>
      <c r="VLM36" s="128"/>
      <c r="VLN36" s="128"/>
      <c r="VLO36" s="128"/>
      <c r="VLP36" s="128"/>
      <c r="VLQ36" s="128"/>
      <c r="VLR36" s="128"/>
      <c r="VLS36" s="128"/>
      <c r="VLT36" s="128"/>
      <c r="VLU36" s="128"/>
      <c r="VLV36" s="128"/>
      <c r="VLW36" s="128"/>
      <c r="VLX36" s="128"/>
      <c r="VLY36" s="128"/>
      <c r="VLZ36" s="128"/>
      <c r="VMA36" s="128"/>
      <c r="VMB36" s="128"/>
      <c r="VMC36" s="128"/>
      <c r="VMD36" s="128"/>
      <c r="VME36" s="128"/>
      <c r="VMF36" s="128"/>
      <c r="VMG36" s="128"/>
      <c r="VMH36" s="128"/>
      <c r="VMI36" s="128"/>
      <c r="VMJ36" s="128"/>
      <c r="VMK36" s="128"/>
      <c r="VML36" s="128"/>
      <c r="VMM36" s="128"/>
      <c r="VMN36" s="128"/>
      <c r="VMO36" s="128"/>
      <c r="VMP36" s="128"/>
      <c r="VMQ36" s="128"/>
      <c r="VMR36" s="128"/>
      <c r="VMS36" s="128"/>
      <c r="VMT36" s="128"/>
      <c r="VMU36" s="128"/>
      <c r="VMV36" s="128"/>
      <c r="VMW36" s="128"/>
      <c r="VMX36" s="128"/>
      <c r="VMY36" s="128"/>
      <c r="VMZ36" s="128"/>
      <c r="VNA36" s="128"/>
      <c r="VNB36" s="128"/>
      <c r="VNC36" s="128"/>
      <c r="VND36" s="128"/>
      <c r="VNE36" s="128"/>
      <c r="VNF36" s="128"/>
      <c r="VNG36" s="128"/>
      <c r="VNH36" s="128"/>
      <c r="VNI36" s="128"/>
      <c r="VNJ36" s="128"/>
      <c r="VNK36" s="128"/>
      <c r="VNL36" s="128"/>
      <c r="VNM36" s="128"/>
      <c r="VNN36" s="128"/>
      <c r="VNO36" s="128"/>
      <c r="VNP36" s="128"/>
      <c r="VNQ36" s="128"/>
      <c r="VNR36" s="128"/>
      <c r="VNS36" s="128"/>
      <c r="VNT36" s="128"/>
      <c r="VNU36" s="128"/>
      <c r="VNV36" s="128"/>
      <c r="VNW36" s="128"/>
      <c r="VNX36" s="128"/>
      <c r="VNY36" s="128"/>
      <c r="VNZ36" s="128"/>
      <c r="VOA36" s="128"/>
      <c r="VOB36" s="128"/>
      <c r="VOC36" s="128"/>
      <c r="VOD36" s="128"/>
      <c r="VOE36" s="128"/>
      <c r="VOF36" s="128"/>
      <c r="VOG36" s="128"/>
      <c r="VOH36" s="128"/>
      <c r="VOI36" s="128"/>
      <c r="VOJ36" s="128"/>
      <c r="VOK36" s="128"/>
      <c r="VOL36" s="128"/>
      <c r="VOM36" s="128"/>
      <c r="VON36" s="128"/>
      <c r="VOO36" s="128"/>
      <c r="VOP36" s="128"/>
      <c r="VOQ36" s="128"/>
      <c r="VOR36" s="128"/>
      <c r="VOS36" s="128"/>
      <c r="VOT36" s="128"/>
      <c r="VOU36" s="128"/>
      <c r="VOV36" s="128"/>
      <c r="VOW36" s="128"/>
      <c r="VOX36" s="128"/>
      <c r="VOY36" s="128"/>
      <c r="VOZ36" s="128"/>
      <c r="VPA36" s="128"/>
      <c r="VPB36" s="128"/>
      <c r="VPC36" s="128"/>
      <c r="VPD36" s="128"/>
      <c r="VPE36" s="128"/>
      <c r="VPF36" s="128"/>
      <c r="VPG36" s="128"/>
      <c r="VPH36" s="128"/>
      <c r="VPI36" s="128"/>
      <c r="VPJ36" s="128"/>
      <c r="VPK36" s="128"/>
      <c r="VPL36" s="128"/>
      <c r="VPM36" s="128"/>
      <c r="VPN36" s="128"/>
      <c r="VPO36" s="128"/>
      <c r="VPP36" s="128"/>
      <c r="VPQ36" s="128"/>
      <c r="VPR36" s="128"/>
      <c r="VPS36" s="128"/>
      <c r="VPT36" s="128"/>
      <c r="VPU36" s="128"/>
      <c r="VPV36" s="128"/>
      <c r="VPW36" s="128"/>
      <c r="VPX36" s="128"/>
      <c r="VPY36" s="128"/>
      <c r="VPZ36" s="128"/>
      <c r="VQA36" s="128"/>
      <c r="VQB36" s="128"/>
      <c r="VQC36" s="128"/>
      <c r="VQD36" s="128"/>
      <c r="VQE36" s="128"/>
      <c r="VQF36" s="128"/>
      <c r="VQG36" s="128"/>
      <c r="VQH36" s="128"/>
      <c r="VQI36" s="128"/>
      <c r="VQJ36" s="128"/>
      <c r="VQK36" s="128"/>
      <c r="VQL36" s="128"/>
      <c r="VQM36" s="128"/>
      <c r="VQN36" s="128"/>
      <c r="VQO36" s="128"/>
      <c r="VQP36" s="128"/>
      <c r="VQQ36" s="128"/>
      <c r="VQR36" s="128"/>
      <c r="VQS36" s="128"/>
      <c r="VQT36" s="128"/>
      <c r="VQU36" s="128"/>
      <c r="VQV36" s="128"/>
      <c r="VQW36" s="128"/>
      <c r="VQX36" s="128"/>
      <c r="VQY36" s="128"/>
      <c r="VQZ36" s="128"/>
      <c r="VRA36" s="128"/>
      <c r="VRB36" s="128"/>
      <c r="VRC36" s="128"/>
      <c r="VRD36" s="128"/>
      <c r="VRE36" s="128"/>
      <c r="VRF36" s="128"/>
      <c r="VRG36" s="128"/>
      <c r="VRH36" s="128"/>
      <c r="VRI36" s="128"/>
      <c r="VRJ36" s="128"/>
      <c r="VRK36" s="128"/>
      <c r="VRL36" s="128"/>
      <c r="VRM36" s="128"/>
      <c r="VRN36" s="128"/>
      <c r="VRO36" s="128"/>
      <c r="VRP36" s="128"/>
      <c r="VRQ36" s="128"/>
      <c r="VRR36" s="128"/>
      <c r="VRS36" s="128"/>
      <c r="VRT36" s="128"/>
      <c r="VRU36" s="128"/>
      <c r="VRV36" s="128"/>
      <c r="VRW36" s="128"/>
      <c r="VRX36" s="128"/>
      <c r="VRY36" s="128"/>
      <c r="VRZ36" s="128"/>
      <c r="VSA36" s="128"/>
      <c r="VSB36" s="128"/>
      <c r="VSC36" s="128"/>
      <c r="VSD36" s="128"/>
      <c r="VSE36" s="128"/>
      <c r="VSF36" s="128"/>
      <c r="VSG36" s="128"/>
      <c r="VSH36" s="128"/>
      <c r="VSI36" s="128"/>
      <c r="VSJ36" s="128"/>
      <c r="VSK36" s="128"/>
      <c r="VSL36" s="128"/>
      <c r="VSM36" s="128"/>
      <c r="VSN36" s="128"/>
      <c r="VSO36" s="128"/>
      <c r="VSP36" s="128"/>
      <c r="VSQ36" s="128"/>
      <c r="VSR36" s="128"/>
      <c r="VSS36" s="128"/>
      <c r="VST36" s="128"/>
      <c r="VSU36" s="128"/>
      <c r="VSV36" s="128"/>
      <c r="VSW36" s="128"/>
      <c r="VSX36" s="128"/>
      <c r="VSY36" s="128"/>
      <c r="VSZ36" s="128"/>
      <c r="VTA36" s="128"/>
      <c r="VTB36" s="128"/>
      <c r="VTC36" s="128"/>
      <c r="VTD36" s="128"/>
      <c r="VTE36" s="128"/>
      <c r="VTF36" s="128"/>
      <c r="VTG36" s="128"/>
      <c r="VTH36" s="128"/>
      <c r="VTI36" s="128"/>
      <c r="VTJ36" s="128"/>
      <c r="VTK36" s="128"/>
      <c r="VTL36" s="128"/>
      <c r="VTM36" s="128"/>
      <c r="VTN36" s="128"/>
      <c r="VTO36" s="128"/>
      <c r="VTP36" s="128"/>
      <c r="VTQ36" s="128"/>
      <c r="VTR36" s="128"/>
      <c r="VTS36" s="128"/>
      <c r="VTT36" s="128"/>
      <c r="VTU36" s="128"/>
      <c r="VTV36" s="128"/>
      <c r="VTW36" s="128"/>
      <c r="VTX36" s="128"/>
      <c r="VTY36" s="128"/>
      <c r="VTZ36" s="128"/>
      <c r="VUA36" s="128"/>
      <c r="VUB36" s="128"/>
      <c r="VUC36" s="128"/>
      <c r="VUD36" s="128"/>
      <c r="VUE36" s="128"/>
      <c r="VUF36" s="128"/>
      <c r="VUG36" s="128"/>
      <c r="VUH36" s="128"/>
      <c r="VUI36" s="128"/>
      <c r="VUJ36" s="128"/>
      <c r="VUK36" s="128"/>
      <c r="VUL36" s="128"/>
      <c r="VUM36" s="128"/>
      <c r="VUN36" s="128"/>
      <c r="VUO36" s="128"/>
      <c r="VUP36" s="128"/>
      <c r="VUQ36" s="128"/>
      <c r="VUR36" s="128"/>
      <c r="VUS36" s="128"/>
      <c r="VUT36" s="128"/>
      <c r="VUU36" s="128"/>
      <c r="VUV36" s="128"/>
      <c r="VUW36" s="128"/>
      <c r="VUX36" s="128"/>
      <c r="VUY36" s="128"/>
      <c r="VUZ36" s="128"/>
      <c r="VVA36" s="128"/>
      <c r="VVB36" s="128"/>
      <c r="VVC36" s="128"/>
      <c r="VVD36" s="128"/>
      <c r="VVE36" s="128"/>
      <c r="VVF36" s="128"/>
      <c r="VVG36" s="128"/>
      <c r="VVH36" s="128"/>
      <c r="VVI36" s="128"/>
      <c r="VVJ36" s="128"/>
      <c r="VVK36" s="128"/>
      <c r="VVL36" s="128"/>
      <c r="VVM36" s="128"/>
      <c r="VVN36" s="128"/>
      <c r="VVO36" s="128"/>
      <c r="VVP36" s="128"/>
      <c r="VVQ36" s="128"/>
      <c r="VVR36" s="128"/>
      <c r="VVS36" s="128"/>
      <c r="VVT36" s="128"/>
      <c r="VVU36" s="128"/>
      <c r="VVV36" s="128"/>
      <c r="VVW36" s="128"/>
      <c r="VVX36" s="128"/>
      <c r="VVY36" s="128"/>
      <c r="VVZ36" s="128"/>
      <c r="VWA36" s="128"/>
      <c r="VWB36" s="128"/>
      <c r="VWC36" s="128"/>
      <c r="VWD36" s="128"/>
      <c r="VWE36" s="128"/>
      <c r="VWF36" s="128"/>
      <c r="VWG36" s="128"/>
      <c r="VWH36" s="128"/>
      <c r="VWI36" s="128"/>
      <c r="VWJ36" s="128"/>
      <c r="VWK36" s="128"/>
      <c r="VWL36" s="128"/>
      <c r="VWM36" s="128"/>
      <c r="VWN36" s="128"/>
      <c r="VWO36" s="128"/>
      <c r="VWP36" s="128"/>
      <c r="VWQ36" s="128"/>
      <c r="VWR36" s="128"/>
      <c r="VWS36" s="128"/>
      <c r="VWT36" s="128"/>
      <c r="VWU36" s="128"/>
      <c r="VWV36" s="128"/>
      <c r="VWW36" s="128"/>
      <c r="VWX36" s="128"/>
      <c r="VWY36" s="128"/>
      <c r="VWZ36" s="128"/>
      <c r="VXA36" s="128"/>
      <c r="VXB36" s="128"/>
      <c r="VXC36" s="128"/>
      <c r="VXD36" s="128"/>
      <c r="VXE36" s="128"/>
      <c r="VXF36" s="128"/>
      <c r="VXG36" s="128"/>
      <c r="VXH36" s="128"/>
      <c r="VXI36" s="128"/>
      <c r="VXJ36" s="128"/>
      <c r="VXK36" s="128"/>
      <c r="VXL36" s="128"/>
      <c r="VXM36" s="128"/>
      <c r="VXN36" s="128"/>
      <c r="VXO36" s="128"/>
      <c r="VXP36" s="128"/>
      <c r="VXQ36" s="128"/>
      <c r="VXR36" s="128"/>
      <c r="VXS36" s="128"/>
      <c r="VXT36" s="128"/>
      <c r="VXU36" s="128"/>
      <c r="VXV36" s="128"/>
      <c r="VXW36" s="128"/>
      <c r="VXX36" s="128"/>
      <c r="VXY36" s="128"/>
      <c r="VXZ36" s="128"/>
      <c r="VYA36" s="128"/>
      <c r="VYB36" s="128"/>
      <c r="VYC36" s="128"/>
      <c r="VYD36" s="128"/>
      <c r="VYE36" s="128"/>
      <c r="VYF36" s="128"/>
      <c r="VYG36" s="128"/>
      <c r="VYH36" s="128"/>
      <c r="VYI36" s="128"/>
      <c r="VYJ36" s="128"/>
      <c r="VYK36" s="128"/>
      <c r="VYL36" s="128"/>
      <c r="VYM36" s="128"/>
      <c r="VYN36" s="128"/>
      <c r="VYO36" s="128"/>
      <c r="VYP36" s="128"/>
      <c r="VYQ36" s="128"/>
      <c r="VYR36" s="128"/>
      <c r="VYS36" s="128"/>
      <c r="VYT36" s="128"/>
      <c r="VYU36" s="128"/>
      <c r="VYV36" s="128"/>
      <c r="VYW36" s="128"/>
      <c r="VYX36" s="128"/>
      <c r="VYY36" s="128"/>
      <c r="VYZ36" s="128"/>
      <c r="VZA36" s="128"/>
      <c r="VZB36" s="128"/>
      <c r="VZC36" s="128"/>
      <c r="VZD36" s="128"/>
      <c r="VZE36" s="128"/>
      <c r="VZF36" s="128"/>
      <c r="VZG36" s="128"/>
      <c r="VZH36" s="128"/>
      <c r="VZI36" s="128"/>
      <c r="VZJ36" s="128"/>
      <c r="VZK36" s="128"/>
      <c r="VZL36" s="128"/>
      <c r="VZM36" s="128"/>
      <c r="VZN36" s="128"/>
      <c r="VZO36" s="128"/>
      <c r="VZP36" s="128"/>
      <c r="VZQ36" s="128"/>
      <c r="VZR36" s="128"/>
      <c r="VZS36" s="128"/>
      <c r="VZT36" s="128"/>
      <c r="VZU36" s="128"/>
      <c r="VZV36" s="128"/>
      <c r="VZW36" s="128"/>
      <c r="VZX36" s="128"/>
      <c r="VZY36" s="128"/>
      <c r="VZZ36" s="128"/>
      <c r="WAA36" s="128"/>
      <c r="WAB36" s="128"/>
      <c r="WAC36" s="128"/>
      <c r="WAD36" s="128"/>
      <c r="WAE36" s="128"/>
      <c r="WAF36" s="128"/>
      <c r="WAG36" s="128"/>
      <c r="WAH36" s="128"/>
      <c r="WAI36" s="128"/>
      <c r="WAJ36" s="128"/>
      <c r="WAK36" s="128"/>
      <c r="WAL36" s="128"/>
      <c r="WAM36" s="128"/>
      <c r="WAN36" s="128"/>
      <c r="WAO36" s="128"/>
      <c r="WAP36" s="128"/>
      <c r="WAQ36" s="128"/>
      <c r="WAR36" s="128"/>
      <c r="WAS36" s="128"/>
      <c r="WAT36" s="128"/>
      <c r="WAU36" s="128"/>
      <c r="WAV36" s="128"/>
      <c r="WAW36" s="128"/>
      <c r="WAX36" s="128"/>
      <c r="WAY36" s="128"/>
      <c r="WAZ36" s="128"/>
      <c r="WBA36" s="128"/>
      <c r="WBB36" s="128"/>
      <c r="WBC36" s="128"/>
      <c r="WBD36" s="128"/>
      <c r="WBE36" s="128"/>
      <c r="WBF36" s="128"/>
      <c r="WBG36" s="128"/>
      <c r="WBH36" s="128"/>
      <c r="WBI36" s="128"/>
      <c r="WBJ36" s="128"/>
      <c r="WBK36" s="128"/>
      <c r="WBL36" s="128"/>
      <c r="WBM36" s="128"/>
      <c r="WBN36" s="128"/>
      <c r="WBO36" s="128"/>
      <c r="WBP36" s="128"/>
      <c r="WBQ36" s="128"/>
      <c r="WBR36" s="128"/>
      <c r="WBS36" s="128"/>
      <c r="WBT36" s="128"/>
      <c r="WBU36" s="128"/>
      <c r="WBV36" s="128"/>
      <c r="WBW36" s="128"/>
      <c r="WBX36" s="128"/>
      <c r="WBY36" s="128"/>
      <c r="WBZ36" s="128"/>
      <c r="WCA36" s="128"/>
      <c r="WCB36" s="128"/>
      <c r="WCC36" s="128"/>
      <c r="WCD36" s="128"/>
      <c r="WCE36" s="128"/>
      <c r="WCF36" s="128"/>
      <c r="WCG36" s="128"/>
      <c r="WCH36" s="128"/>
      <c r="WCI36" s="128"/>
      <c r="WCJ36" s="128"/>
      <c r="WCK36" s="128"/>
      <c r="WCL36" s="128"/>
      <c r="WCM36" s="128"/>
      <c r="WCN36" s="128"/>
      <c r="WCO36" s="128"/>
      <c r="WCP36" s="128"/>
      <c r="WCQ36" s="128"/>
      <c r="WCR36" s="128"/>
      <c r="WCS36" s="128"/>
      <c r="WCT36" s="128"/>
      <c r="WCU36" s="128"/>
      <c r="WCV36" s="128"/>
      <c r="WCW36" s="128"/>
      <c r="WCX36" s="128"/>
      <c r="WCY36" s="128"/>
      <c r="WCZ36" s="128"/>
      <c r="WDA36" s="128"/>
      <c r="WDB36" s="128"/>
      <c r="WDC36" s="128"/>
      <c r="WDD36" s="128"/>
      <c r="WDE36" s="128"/>
      <c r="WDF36" s="128"/>
      <c r="WDG36" s="128"/>
      <c r="WDH36" s="128"/>
      <c r="WDI36" s="128"/>
      <c r="WDJ36" s="128"/>
      <c r="WDK36" s="128"/>
      <c r="WDL36" s="128"/>
      <c r="WDM36" s="128"/>
      <c r="WDN36" s="128"/>
      <c r="WDO36" s="128"/>
      <c r="WDP36" s="128"/>
      <c r="WDQ36" s="128"/>
      <c r="WDR36" s="128"/>
      <c r="WDS36" s="128"/>
      <c r="WDT36" s="128"/>
      <c r="WDU36" s="128"/>
      <c r="WDV36" s="128"/>
      <c r="WDW36" s="128"/>
      <c r="WDX36" s="128"/>
      <c r="WDY36" s="128"/>
      <c r="WDZ36" s="128"/>
      <c r="WEA36" s="128"/>
      <c r="WEB36" s="128"/>
      <c r="WEC36" s="128"/>
      <c r="WED36" s="128"/>
      <c r="WEE36" s="128"/>
      <c r="WEF36" s="128"/>
      <c r="WEG36" s="128"/>
      <c r="WEH36" s="128"/>
      <c r="WEI36" s="128"/>
      <c r="WEJ36" s="128"/>
      <c r="WEK36" s="128"/>
      <c r="WEL36" s="128"/>
      <c r="WEM36" s="128"/>
      <c r="WEN36" s="128"/>
      <c r="WEO36" s="128"/>
      <c r="WEP36" s="128"/>
      <c r="WEQ36" s="128"/>
      <c r="WER36" s="128"/>
      <c r="WES36" s="128"/>
      <c r="WET36" s="128"/>
      <c r="WEU36" s="128"/>
      <c r="WEV36" s="128"/>
      <c r="WEW36" s="128"/>
      <c r="WEX36" s="128"/>
      <c r="WEY36" s="128"/>
      <c r="WEZ36" s="128"/>
      <c r="WFA36" s="128"/>
      <c r="WFB36" s="128"/>
      <c r="WFC36" s="128"/>
      <c r="WFD36" s="128"/>
      <c r="WFE36" s="128"/>
      <c r="WFF36" s="128"/>
      <c r="WFG36" s="128"/>
      <c r="WFH36" s="128"/>
      <c r="WFI36" s="128"/>
      <c r="WFJ36" s="128"/>
      <c r="WFK36" s="128"/>
      <c r="WFL36" s="128"/>
      <c r="WFM36" s="128"/>
      <c r="WFN36" s="128"/>
      <c r="WFO36" s="128"/>
      <c r="WFP36" s="128"/>
      <c r="WFQ36" s="128"/>
      <c r="WFR36" s="128"/>
      <c r="WFS36" s="128"/>
      <c r="WFT36" s="128"/>
      <c r="WFU36" s="128"/>
      <c r="WFV36" s="128"/>
      <c r="WFW36" s="128"/>
      <c r="WFX36" s="128"/>
      <c r="WFY36" s="128"/>
      <c r="WFZ36" s="128"/>
      <c r="WGA36" s="128"/>
      <c r="WGB36" s="128"/>
      <c r="WGC36" s="128"/>
      <c r="WGD36" s="128"/>
      <c r="WGE36" s="128"/>
      <c r="WGF36" s="128"/>
      <c r="WGG36" s="128"/>
      <c r="WGH36" s="128"/>
      <c r="WGI36" s="128"/>
      <c r="WGJ36" s="128"/>
      <c r="WGK36" s="128"/>
      <c r="WGL36" s="128"/>
      <c r="WGM36" s="128"/>
      <c r="WGN36" s="128"/>
      <c r="WGO36" s="128"/>
      <c r="WGP36" s="128"/>
      <c r="WGQ36" s="128"/>
      <c r="WGR36" s="128"/>
      <c r="WGS36" s="128"/>
      <c r="WGT36" s="128"/>
      <c r="WGU36" s="128"/>
      <c r="WGV36" s="128"/>
      <c r="WGW36" s="128"/>
      <c r="WGX36" s="128"/>
      <c r="WGY36" s="128"/>
      <c r="WGZ36" s="128"/>
      <c r="WHA36" s="128"/>
      <c r="WHB36" s="128"/>
      <c r="WHC36" s="128"/>
      <c r="WHD36" s="128"/>
      <c r="WHE36" s="128"/>
      <c r="WHF36" s="128"/>
      <c r="WHG36" s="128"/>
      <c r="WHH36" s="128"/>
      <c r="WHI36" s="128"/>
      <c r="WHJ36" s="128"/>
      <c r="WHK36" s="128"/>
      <c r="WHL36" s="128"/>
      <c r="WHM36" s="128"/>
      <c r="WHN36" s="128"/>
      <c r="WHO36" s="128"/>
      <c r="WHP36" s="128"/>
      <c r="WHQ36" s="128"/>
      <c r="WHR36" s="128"/>
      <c r="WHS36" s="128"/>
      <c r="WHT36" s="128"/>
      <c r="WHU36" s="128"/>
      <c r="WHV36" s="128"/>
      <c r="WHW36" s="128"/>
      <c r="WHX36" s="128"/>
      <c r="WHY36" s="128"/>
      <c r="WHZ36" s="128"/>
      <c r="WIA36" s="128"/>
      <c r="WIB36" s="128"/>
      <c r="WIC36" s="128"/>
      <c r="WID36" s="128"/>
      <c r="WIE36" s="128"/>
      <c r="WIF36" s="128"/>
      <c r="WIG36" s="128"/>
      <c r="WIH36" s="128"/>
      <c r="WII36" s="128"/>
      <c r="WIJ36" s="128"/>
      <c r="WIK36" s="128"/>
      <c r="WIL36" s="128"/>
      <c r="WIM36" s="128"/>
      <c r="WIN36" s="128"/>
      <c r="WIO36" s="128"/>
      <c r="WIP36" s="128"/>
      <c r="WIQ36" s="128"/>
      <c r="WIR36" s="128"/>
      <c r="WIS36" s="128"/>
      <c r="WIT36" s="128"/>
      <c r="WIU36" s="128"/>
      <c r="WIV36" s="128"/>
      <c r="WIW36" s="128"/>
      <c r="WIX36" s="128"/>
      <c r="WIY36" s="128"/>
      <c r="WIZ36" s="128"/>
      <c r="WJA36" s="128"/>
      <c r="WJB36" s="128"/>
      <c r="WJC36" s="128"/>
      <c r="WJD36" s="128"/>
      <c r="WJE36" s="128"/>
      <c r="WJF36" s="128"/>
      <c r="WJG36" s="128"/>
      <c r="WJH36" s="128"/>
      <c r="WJI36" s="128"/>
      <c r="WJJ36" s="128"/>
      <c r="WJK36" s="128"/>
      <c r="WJL36" s="128"/>
      <c r="WJM36" s="128"/>
      <c r="WJN36" s="128"/>
      <c r="WJO36" s="128"/>
      <c r="WJP36" s="128"/>
      <c r="WJQ36" s="128"/>
      <c r="WJR36" s="128"/>
      <c r="WJS36" s="128"/>
      <c r="WJT36" s="128"/>
      <c r="WJU36" s="128"/>
      <c r="WJV36" s="128"/>
      <c r="WJW36" s="128"/>
      <c r="WJX36" s="128"/>
      <c r="WJY36" s="128"/>
      <c r="WJZ36" s="128"/>
      <c r="WKA36" s="128"/>
      <c r="WKB36" s="128"/>
      <c r="WKC36" s="128"/>
      <c r="WKD36" s="128"/>
      <c r="WKE36" s="128"/>
      <c r="WKF36" s="128"/>
      <c r="WKG36" s="128"/>
      <c r="WKH36" s="128"/>
      <c r="WKI36" s="128"/>
      <c r="WKJ36" s="128"/>
      <c r="WKK36" s="128"/>
      <c r="WKL36" s="128"/>
      <c r="WKM36" s="128"/>
      <c r="WKN36" s="128"/>
      <c r="WKO36" s="128"/>
      <c r="WKP36" s="128"/>
      <c r="WKQ36" s="128"/>
      <c r="WKR36" s="128"/>
      <c r="WKS36" s="128"/>
      <c r="WKT36" s="128"/>
      <c r="WKU36" s="128"/>
      <c r="WKV36" s="128"/>
      <c r="WKW36" s="128"/>
      <c r="WKX36" s="128"/>
      <c r="WKY36" s="128"/>
      <c r="WKZ36" s="128"/>
      <c r="WLA36" s="128"/>
      <c r="WLB36" s="128"/>
      <c r="WLC36" s="128"/>
      <c r="WLD36" s="128"/>
      <c r="WLE36" s="128"/>
      <c r="WLF36" s="128"/>
      <c r="WLG36" s="128"/>
      <c r="WLH36" s="128"/>
      <c r="WLI36" s="128"/>
      <c r="WLJ36" s="128"/>
      <c r="WLK36" s="128"/>
      <c r="WLL36" s="128"/>
      <c r="WLM36" s="128"/>
      <c r="WLN36" s="128"/>
      <c r="WLO36" s="128"/>
      <c r="WLP36" s="128"/>
      <c r="WLQ36" s="128"/>
      <c r="WLR36" s="128"/>
      <c r="WLS36" s="128"/>
      <c r="WLT36" s="128"/>
      <c r="WLU36" s="128"/>
      <c r="WLV36" s="128"/>
      <c r="WLW36" s="128"/>
      <c r="WLX36" s="128"/>
      <c r="WLY36" s="128"/>
      <c r="WLZ36" s="128"/>
      <c r="WMA36" s="128"/>
      <c r="WMB36" s="128"/>
      <c r="WMC36" s="128"/>
      <c r="WMD36" s="128"/>
      <c r="WME36" s="128"/>
      <c r="WMF36" s="128"/>
      <c r="WMG36" s="128"/>
      <c r="WMH36" s="128"/>
      <c r="WMI36" s="128"/>
      <c r="WMJ36" s="128"/>
      <c r="WMK36" s="128"/>
      <c r="WML36" s="128"/>
      <c r="WMM36" s="128"/>
      <c r="WMN36" s="128"/>
      <c r="WMO36" s="128"/>
      <c r="WMP36" s="128"/>
      <c r="WMQ36" s="128"/>
      <c r="WMR36" s="128"/>
      <c r="WMS36" s="128"/>
      <c r="WMT36" s="128"/>
      <c r="WMU36" s="128"/>
      <c r="WMV36" s="128"/>
      <c r="WMW36" s="128"/>
      <c r="WMX36" s="128"/>
      <c r="WMY36" s="128"/>
      <c r="WMZ36" s="128"/>
      <c r="WNA36" s="128"/>
      <c r="WNB36" s="128"/>
      <c r="WNC36" s="128"/>
      <c r="WND36" s="128"/>
      <c r="WNE36" s="128"/>
      <c r="WNF36" s="128"/>
      <c r="WNG36" s="128"/>
      <c r="WNH36" s="128"/>
      <c r="WNI36" s="128"/>
      <c r="WNJ36" s="128"/>
      <c r="WNK36" s="128"/>
      <c r="WNL36" s="128"/>
      <c r="WNM36" s="128"/>
      <c r="WNN36" s="128"/>
      <c r="WNO36" s="128"/>
      <c r="WNP36" s="128"/>
      <c r="WNQ36" s="128"/>
      <c r="WNR36" s="128"/>
      <c r="WNS36" s="128"/>
      <c r="WNT36" s="128"/>
      <c r="WNU36" s="128"/>
      <c r="WNV36" s="128"/>
      <c r="WNW36" s="128"/>
      <c r="WNX36" s="128"/>
      <c r="WNY36" s="128"/>
      <c r="WNZ36" s="128"/>
      <c r="WOA36" s="128"/>
      <c r="WOB36" s="128"/>
      <c r="WOC36" s="128"/>
      <c r="WOD36" s="128"/>
      <c r="WOE36" s="128"/>
      <c r="WOF36" s="128"/>
      <c r="WOG36" s="128"/>
      <c r="WOH36" s="128"/>
      <c r="WOI36" s="128"/>
      <c r="WOJ36" s="128"/>
      <c r="WOK36" s="128"/>
      <c r="WOL36" s="128"/>
      <c r="WOM36" s="128"/>
      <c r="WON36" s="128"/>
      <c r="WOO36" s="128"/>
      <c r="WOP36" s="128"/>
      <c r="WOQ36" s="128"/>
      <c r="WOR36" s="128"/>
      <c r="WOS36" s="128"/>
      <c r="WOT36" s="128"/>
      <c r="WOU36" s="128"/>
      <c r="WOV36" s="128"/>
      <c r="WOW36" s="128"/>
      <c r="WOX36" s="128"/>
      <c r="WOY36" s="128"/>
      <c r="WOZ36" s="128"/>
      <c r="WPA36" s="128"/>
      <c r="WPB36" s="128"/>
      <c r="WPC36" s="128"/>
      <c r="WPD36" s="128"/>
      <c r="WPE36" s="128"/>
      <c r="WPF36" s="128"/>
      <c r="WPG36" s="128"/>
      <c r="WPH36" s="128"/>
      <c r="WPI36" s="128"/>
      <c r="WPJ36" s="128"/>
      <c r="WPK36" s="128"/>
      <c r="WPL36" s="128"/>
      <c r="WPM36" s="128"/>
      <c r="WPN36" s="128"/>
      <c r="WPO36" s="128"/>
      <c r="WPP36" s="128"/>
      <c r="WPQ36" s="128"/>
      <c r="WPR36" s="128"/>
      <c r="WPS36" s="128"/>
      <c r="WPT36" s="128"/>
      <c r="WPU36" s="128"/>
      <c r="WPV36" s="128"/>
      <c r="WPW36" s="128"/>
      <c r="WPX36" s="128"/>
      <c r="WPY36" s="128"/>
      <c r="WPZ36" s="128"/>
      <c r="WQA36" s="128"/>
      <c r="WQB36" s="128"/>
      <c r="WQC36" s="128"/>
      <c r="WQD36" s="128"/>
      <c r="WQE36" s="128"/>
      <c r="WQF36" s="128"/>
      <c r="WQG36" s="128"/>
      <c r="WQH36" s="128"/>
      <c r="WQI36" s="128"/>
      <c r="WQJ36" s="128"/>
      <c r="WQK36" s="128"/>
      <c r="WQL36" s="128"/>
      <c r="WQM36" s="128"/>
      <c r="WQN36" s="128"/>
      <c r="WQO36" s="128"/>
      <c r="WQP36" s="128"/>
      <c r="WQQ36" s="128"/>
      <c r="WQR36" s="128"/>
      <c r="WQS36" s="128"/>
      <c r="WQT36" s="128"/>
      <c r="WQU36" s="128"/>
      <c r="WQV36" s="128"/>
      <c r="WQW36" s="128"/>
      <c r="WQX36" s="128"/>
      <c r="WQY36" s="128"/>
      <c r="WQZ36" s="128"/>
      <c r="WRA36" s="128"/>
      <c r="WRB36" s="128"/>
      <c r="WRC36" s="128"/>
      <c r="WRD36" s="128"/>
      <c r="WRE36" s="128"/>
      <c r="WRF36" s="128"/>
      <c r="WRG36" s="128"/>
      <c r="WRH36" s="128"/>
      <c r="WRI36" s="128"/>
      <c r="WRJ36" s="128"/>
      <c r="WRK36" s="128"/>
      <c r="WRL36" s="128"/>
      <c r="WRM36" s="128"/>
      <c r="WRN36" s="128"/>
      <c r="WRO36" s="128"/>
      <c r="WRP36" s="128"/>
      <c r="WRQ36" s="128"/>
      <c r="WRR36" s="128"/>
      <c r="WRS36" s="128"/>
      <c r="WRT36" s="128"/>
      <c r="WRU36" s="128"/>
      <c r="WRV36" s="128"/>
      <c r="WRW36" s="128"/>
      <c r="WRX36" s="128"/>
      <c r="WRY36" s="128"/>
      <c r="WRZ36" s="128"/>
      <c r="WSA36" s="128"/>
      <c r="WSB36" s="128"/>
      <c r="WSC36" s="128"/>
      <c r="WSD36" s="128"/>
      <c r="WSE36" s="128"/>
      <c r="WSF36" s="128"/>
      <c r="WSG36" s="128"/>
      <c r="WSH36" s="128"/>
      <c r="WSI36" s="128"/>
      <c r="WSJ36" s="128"/>
      <c r="WSK36" s="128"/>
      <c r="WSL36" s="128"/>
      <c r="WSM36" s="128"/>
      <c r="WSN36" s="128"/>
      <c r="WSO36" s="128"/>
      <c r="WSP36" s="128"/>
      <c r="WSQ36" s="128"/>
      <c r="WSR36" s="128"/>
      <c r="WSS36" s="128"/>
      <c r="WST36" s="128"/>
      <c r="WSU36" s="128"/>
      <c r="WSV36" s="128"/>
      <c r="WSW36" s="128"/>
      <c r="WSX36" s="128"/>
      <c r="WSY36" s="128"/>
      <c r="WSZ36" s="128"/>
      <c r="WTA36" s="128"/>
      <c r="WTB36" s="128"/>
      <c r="WTC36" s="128"/>
      <c r="WTD36" s="128"/>
      <c r="WTE36" s="128"/>
      <c r="WTF36" s="128"/>
      <c r="WTG36" s="128"/>
      <c r="WTH36" s="128"/>
      <c r="WTI36" s="128"/>
      <c r="WTJ36" s="128"/>
      <c r="WTK36" s="128"/>
      <c r="WTL36" s="128"/>
      <c r="WTM36" s="128"/>
      <c r="WTN36" s="128"/>
      <c r="WTO36" s="128"/>
      <c r="WTP36" s="128"/>
      <c r="WTQ36" s="128"/>
      <c r="WTR36" s="128"/>
      <c r="WTS36" s="128"/>
      <c r="WTT36" s="128"/>
      <c r="WTU36" s="128"/>
      <c r="WTV36" s="128"/>
      <c r="WTW36" s="128"/>
      <c r="WTX36" s="128"/>
      <c r="WTY36" s="128"/>
      <c r="WTZ36" s="128"/>
      <c r="WUA36" s="128"/>
      <c r="WUB36" s="128"/>
      <c r="WUC36" s="128"/>
      <c r="WUD36" s="128"/>
      <c r="WUE36" s="128"/>
      <c r="WUF36" s="128"/>
      <c r="WUG36" s="128"/>
      <c r="WUH36" s="128"/>
      <c r="WUI36" s="128"/>
      <c r="WUJ36" s="128"/>
      <c r="WUK36" s="128"/>
      <c r="WUL36" s="128"/>
      <c r="WUM36" s="128"/>
      <c r="WUN36" s="128"/>
      <c r="WUO36" s="128"/>
      <c r="WUP36" s="128"/>
      <c r="WUQ36" s="128"/>
      <c r="WUR36" s="128"/>
      <c r="WUS36" s="128"/>
      <c r="WUT36" s="128"/>
      <c r="WUU36" s="128"/>
      <c r="WUV36" s="128"/>
      <c r="WUW36" s="128"/>
      <c r="WUX36" s="128"/>
      <c r="WUY36" s="128"/>
      <c r="WUZ36" s="128"/>
      <c r="WVA36" s="128"/>
      <c r="WVB36" s="128"/>
      <c r="WVC36" s="128"/>
      <c r="WVD36" s="128"/>
      <c r="WVE36" s="128"/>
      <c r="WVF36" s="128"/>
      <c r="WVG36" s="128"/>
      <c r="WVH36" s="128"/>
      <c r="WVI36" s="128"/>
      <c r="WVJ36" s="128"/>
      <c r="WVK36" s="128"/>
      <c r="WVL36" s="128"/>
      <c r="WVM36" s="128"/>
      <c r="WVN36" s="128"/>
      <c r="WVO36" s="128"/>
      <c r="WVP36" s="128"/>
      <c r="WVQ36" s="128"/>
      <c r="WVR36" s="128"/>
      <c r="WVS36" s="128"/>
      <c r="WVT36" s="128"/>
      <c r="WVU36" s="128"/>
      <c r="WVV36" s="128"/>
      <c r="WVW36" s="128"/>
      <c r="WVX36" s="128"/>
      <c r="WVY36" s="128"/>
      <c r="WVZ36" s="128"/>
      <c r="WWA36" s="128"/>
      <c r="WWB36" s="128"/>
      <c r="WWC36" s="128"/>
      <c r="WWD36" s="128"/>
      <c r="WWE36" s="128"/>
      <c r="WWF36" s="128"/>
      <c r="WWG36" s="128"/>
      <c r="WWH36" s="128"/>
      <c r="WWI36" s="128"/>
      <c r="WWJ36" s="128"/>
      <c r="WWK36" s="128"/>
      <c r="WWL36" s="128"/>
      <c r="WWM36" s="128"/>
      <c r="WWN36" s="128"/>
      <c r="WWO36" s="128"/>
      <c r="WWP36" s="128"/>
      <c r="WWQ36" s="128"/>
      <c r="WWR36" s="128"/>
      <c r="WWS36" s="128"/>
      <c r="WWT36" s="128"/>
      <c r="WWU36" s="128"/>
      <c r="WWV36" s="128"/>
      <c r="WWW36" s="128"/>
      <c r="WWX36" s="128"/>
      <c r="WWY36" s="128"/>
      <c r="WWZ36" s="128"/>
      <c r="WXA36" s="128"/>
      <c r="WXB36" s="128"/>
      <c r="WXC36" s="128"/>
      <c r="WXD36" s="128"/>
      <c r="WXE36" s="128"/>
      <c r="WXF36" s="128"/>
      <c r="WXG36" s="128"/>
      <c r="WXH36" s="128"/>
      <c r="WXI36" s="128"/>
      <c r="WXJ36" s="128"/>
      <c r="WXK36" s="128"/>
      <c r="WXL36" s="128"/>
      <c r="WXM36" s="128"/>
      <c r="WXN36" s="128"/>
      <c r="WXO36" s="128"/>
      <c r="WXP36" s="128"/>
      <c r="WXQ36" s="128"/>
      <c r="WXR36" s="128"/>
      <c r="WXS36" s="128"/>
      <c r="WXT36" s="128"/>
      <c r="WXU36" s="128"/>
      <c r="WXV36" s="128"/>
      <c r="WXW36" s="128"/>
      <c r="WXX36" s="128"/>
      <c r="WXY36" s="128"/>
      <c r="WXZ36" s="128"/>
      <c r="WYA36" s="128"/>
      <c r="WYB36" s="128"/>
      <c r="WYC36" s="128"/>
      <c r="WYD36" s="128"/>
      <c r="WYE36" s="128"/>
      <c r="WYF36" s="128"/>
      <c r="WYG36" s="128"/>
      <c r="WYH36" s="128"/>
      <c r="WYI36" s="128"/>
      <c r="WYJ36" s="128"/>
      <c r="WYK36" s="128"/>
      <c r="WYL36" s="128"/>
      <c r="WYM36" s="128"/>
      <c r="WYN36" s="128"/>
      <c r="WYO36" s="128"/>
      <c r="WYP36" s="128"/>
      <c r="WYQ36" s="128"/>
      <c r="WYR36" s="128"/>
      <c r="WYS36" s="128"/>
      <c r="WYT36" s="128"/>
      <c r="WYU36" s="128"/>
      <c r="WYV36" s="128"/>
      <c r="WYW36" s="128"/>
      <c r="WYX36" s="128"/>
      <c r="WYY36" s="128"/>
      <c r="WYZ36" s="128"/>
      <c r="WZA36" s="128"/>
      <c r="WZB36" s="128"/>
      <c r="WZC36" s="128"/>
      <c r="WZD36" s="128"/>
      <c r="WZE36" s="128"/>
      <c r="WZF36" s="128"/>
      <c r="WZG36" s="128"/>
      <c r="WZH36" s="128"/>
      <c r="WZI36" s="128"/>
      <c r="WZJ36" s="128"/>
      <c r="WZK36" s="128"/>
      <c r="WZL36" s="128"/>
      <c r="WZM36" s="128"/>
      <c r="WZN36" s="128"/>
      <c r="WZO36" s="128"/>
      <c r="WZP36" s="128"/>
      <c r="WZQ36" s="128"/>
      <c r="WZR36" s="128"/>
      <c r="WZS36" s="128"/>
      <c r="WZT36" s="128"/>
      <c r="WZU36" s="128"/>
      <c r="WZV36" s="128"/>
      <c r="WZW36" s="128"/>
      <c r="WZX36" s="128"/>
      <c r="WZY36" s="128"/>
      <c r="WZZ36" s="128"/>
      <c r="XAA36" s="128"/>
      <c r="XAB36" s="128"/>
      <c r="XAC36" s="128"/>
      <c r="XAD36" s="128"/>
      <c r="XAE36" s="128"/>
      <c r="XAF36" s="128"/>
      <c r="XAG36" s="128"/>
      <c r="XAH36" s="128"/>
      <c r="XAI36" s="128"/>
      <c r="XAJ36" s="128"/>
      <c r="XAK36" s="128"/>
      <c r="XAL36" s="128"/>
      <c r="XAM36" s="128"/>
      <c r="XAN36" s="128"/>
      <c r="XAO36" s="128"/>
      <c r="XAP36" s="128"/>
      <c r="XAQ36" s="128"/>
      <c r="XAR36" s="128"/>
      <c r="XAS36" s="128"/>
      <c r="XAT36" s="128"/>
      <c r="XAU36" s="128"/>
      <c r="XAV36" s="128"/>
      <c r="XAW36" s="128"/>
      <c r="XAX36" s="128"/>
      <c r="XAY36" s="128"/>
      <c r="XAZ36" s="128"/>
      <c r="XBA36" s="128"/>
      <c r="XBB36" s="128"/>
      <c r="XBC36" s="128"/>
      <c r="XBD36" s="128"/>
      <c r="XBE36" s="128"/>
      <c r="XBF36" s="128"/>
      <c r="XBG36" s="128"/>
      <c r="XBH36" s="128"/>
      <c r="XBI36" s="128"/>
      <c r="XBJ36" s="128"/>
      <c r="XBK36" s="128"/>
      <c r="XBL36" s="128"/>
      <c r="XBM36" s="128"/>
      <c r="XBN36" s="128"/>
      <c r="XBO36" s="128"/>
      <c r="XBP36" s="128"/>
      <c r="XBQ36" s="128"/>
      <c r="XBR36" s="128"/>
      <c r="XBS36" s="128"/>
      <c r="XBT36" s="128"/>
      <c r="XBU36" s="128"/>
      <c r="XBV36" s="128"/>
      <c r="XBW36" s="128"/>
      <c r="XBX36" s="128"/>
      <c r="XBY36" s="128"/>
      <c r="XBZ36" s="128"/>
      <c r="XCA36" s="128"/>
      <c r="XCB36" s="128"/>
      <c r="XCC36" s="128"/>
      <c r="XCD36" s="128"/>
      <c r="XCE36" s="128"/>
      <c r="XCF36" s="128"/>
      <c r="XCG36" s="128"/>
      <c r="XCH36" s="128"/>
      <c r="XCI36" s="128"/>
      <c r="XCJ36" s="128"/>
      <c r="XCK36" s="128"/>
      <c r="XCL36" s="128"/>
      <c r="XCM36" s="128"/>
      <c r="XCN36" s="128"/>
      <c r="XCO36" s="128"/>
      <c r="XCP36" s="128"/>
      <c r="XCQ36" s="128"/>
      <c r="XCR36" s="128"/>
      <c r="XCS36" s="128"/>
      <c r="XCT36" s="128"/>
      <c r="XCU36" s="128"/>
      <c r="XCV36" s="128"/>
      <c r="XCW36" s="128"/>
      <c r="XCX36" s="128"/>
      <c r="XCY36" s="128"/>
      <c r="XCZ36" s="128"/>
      <c r="XDA36" s="128"/>
      <c r="XDB36" s="128"/>
      <c r="XDC36" s="128"/>
      <c r="XDD36" s="128"/>
      <c r="XDE36" s="128"/>
      <c r="XDF36" s="128"/>
      <c r="XDG36" s="128"/>
      <c r="XDH36" s="128"/>
      <c r="XDI36" s="128"/>
      <c r="XDJ36" s="128"/>
      <c r="XDK36" s="128"/>
      <c r="XDL36" s="128"/>
      <c r="XDM36" s="128"/>
      <c r="XDN36" s="128"/>
      <c r="XDO36" s="128"/>
      <c r="XDP36" s="128"/>
      <c r="XDQ36" s="128"/>
      <c r="XDR36" s="128"/>
      <c r="XDS36" s="128"/>
      <c r="XDT36" s="128"/>
      <c r="XDU36" s="128"/>
      <c r="XDV36" s="128"/>
      <c r="XDW36" s="128"/>
      <c r="XDX36" s="128"/>
      <c r="XDY36" s="128"/>
      <c r="XDZ36" s="128"/>
      <c r="XEA36" s="128"/>
      <c r="XEB36" s="128"/>
      <c r="XEC36" s="128"/>
      <c r="XED36" s="128"/>
      <c r="XEE36" s="128"/>
      <c r="XEF36" s="128"/>
      <c r="XEG36" s="128"/>
      <c r="XEH36" s="128"/>
      <c r="XEI36" s="128"/>
      <c r="XEJ36" s="128"/>
      <c r="XEK36" s="128"/>
      <c r="XEL36" s="128"/>
      <c r="XEM36" s="128"/>
      <c r="XEN36" s="128"/>
      <c r="XEO36" s="128"/>
      <c r="XEP36" s="128"/>
      <c r="XEQ36" s="128"/>
      <c r="XER36" s="128"/>
      <c r="XES36" s="128"/>
      <c r="XET36" s="128"/>
      <c r="XEU36" s="128"/>
      <c r="XEV36" s="128"/>
      <c r="XEW36" s="128"/>
      <c r="XEX36" s="128"/>
      <c r="XEY36" s="128"/>
      <c r="XEZ36" s="128"/>
      <c r="XFA36" s="128"/>
      <c r="XFB36" s="128"/>
      <c r="XFC36" s="128"/>
      <c r="XFD36" s="128"/>
    </row>
    <row r="37" spans="1:16384" s="142" customFormat="1">
      <c r="A37" s="126" t="s">
        <v>9327</v>
      </c>
      <c r="B37" s="127">
        <v>43774</v>
      </c>
      <c r="C37" s="126" t="s">
        <v>6393</v>
      </c>
      <c r="D37" s="126" t="s">
        <v>6394</v>
      </c>
      <c r="E37" s="126" t="s">
        <v>9328</v>
      </c>
      <c r="F37" s="126" t="s">
        <v>6310</v>
      </c>
      <c r="G37" s="126" t="s">
        <v>6451</v>
      </c>
      <c r="H37" s="126" t="s">
        <v>5300</v>
      </c>
      <c r="I37" s="126" t="s">
        <v>6452</v>
      </c>
      <c r="J37" s="126" t="s">
        <v>6351</v>
      </c>
      <c r="K37" s="126" t="s">
        <v>6453</v>
      </c>
      <c r="L37" s="126" t="s">
        <v>6454</v>
      </c>
      <c r="M37" s="126" t="s">
        <v>6397</v>
      </c>
      <c r="N37" s="126" t="s">
        <v>6351</v>
      </c>
      <c r="O37" s="126" t="s">
        <v>6398</v>
      </c>
      <c r="P37" s="126" t="s">
        <v>6455</v>
      </c>
      <c r="Q37" s="126" t="s">
        <v>6456</v>
      </c>
      <c r="R37" s="126" t="s">
        <v>6444</v>
      </c>
      <c r="S37" s="126" t="s">
        <v>6445</v>
      </c>
      <c r="T37" s="131">
        <v>50</v>
      </c>
      <c r="U37" s="131">
        <v>50</v>
      </c>
      <c r="V37" s="126" t="s">
        <v>6403</v>
      </c>
      <c r="W37" s="126" t="s">
        <v>6403</v>
      </c>
      <c r="X37" s="145">
        <v>159.52799999999999</v>
      </c>
      <c r="Y37" s="145">
        <v>159.52799999999999</v>
      </c>
      <c r="Z37" s="146" t="s">
        <v>6309</v>
      </c>
      <c r="AA37" s="145">
        <v>7976.4</v>
      </c>
      <c r="AB37" s="145">
        <v>-1407.6</v>
      </c>
      <c r="AC37" s="145">
        <v>797.64</v>
      </c>
      <c r="AD37" s="145">
        <v>8774.0400000000009</v>
      </c>
      <c r="AE37" s="126" t="s">
        <v>6314</v>
      </c>
      <c r="AF37" s="126" t="s">
        <v>6309</v>
      </c>
      <c r="AG37" s="126" t="s">
        <v>6309</v>
      </c>
      <c r="AH37" s="126" t="s">
        <v>9329</v>
      </c>
      <c r="AI37" s="126" t="s">
        <v>6309</v>
      </c>
      <c r="AJ37" s="126" t="s">
        <v>6379</v>
      </c>
      <c r="AK37" s="126" t="s">
        <v>6380</v>
      </c>
      <c r="AL37" s="126" t="s">
        <v>6404</v>
      </c>
      <c r="AM37" s="128" t="s">
        <v>6309</v>
      </c>
      <c r="AN37" s="128" t="s">
        <v>6451</v>
      </c>
      <c r="AO37" s="128" t="s">
        <v>6309</v>
      </c>
      <c r="AP37" s="128" t="s">
        <v>6309</v>
      </c>
      <c r="AQ37" s="129">
        <v>50</v>
      </c>
      <c r="AR37">
        <v>0</v>
      </c>
      <c r="AS37" s="128" t="s">
        <v>30</v>
      </c>
      <c r="AT37" s="128"/>
      <c r="AU37" s="128"/>
      <c r="AV37" s="128"/>
      <c r="AW37" s="128"/>
      <c r="AX37" s="128"/>
      <c r="AY37" s="128"/>
      <c r="AZ37" s="128"/>
      <c r="BA37" s="128"/>
      <c r="BB37" s="128"/>
      <c r="BC37" s="128"/>
      <c r="BD37" s="128"/>
      <c r="BE37" s="128"/>
      <c r="BF37" s="128"/>
      <c r="BG37" s="128"/>
      <c r="BH37" s="128"/>
      <c r="BI37" s="128"/>
      <c r="BJ37" s="128"/>
      <c r="BK37" s="128"/>
      <c r="BL37" s="128"/>
      <c r="BM37" s="128"/>
      <c r="BN37" s="128"/>
      <c r="BO37" s="128"/>
      <c r="BP37" s="128"/>
      <c r="BQ37" s="128"/>
      <c r="BR37" s="128"/>
      <c r="BS37" s="128"/>
      <c r="BT37" s="128"/>
      <c r="BU37" s="128"/>
      <c r="BV37" s="128"/>
      <c r="BW37" s="128"/>
      <c r="BX37" s="128"/>
      <c r="BY37" s="128"/>
      <c r="BZ37" s="128"/>
      <c r="CA37" s="128"/>
      <c r="CB37" s="128"/>
      <c r="CC37" s="128"/>
      <c r="CD37" s="128"/>
      <c r="CE37" s="128"/>
      <c r="CF37" s="128"/>
      <c r="CG37" s="128"/>
      <c r="CH37" s="128"/>
      <c r="CI37" s="128"/>
      <c r="CJ37" s="128"/>
      <c r="CK37" s="128"/>
      <c r="CL37" s="128"/>
      <c r="CM37" s="128"/>
      <c r="CN37" s="128"/>
      <c r="CO37" s="128"/>
      <c r="CP37" s="128"/>
      <c r="CQ37" s="128"/>
      <c r="CR37" s="128"/>
      <c r="CS37" s="128"/>
      <c r="CT37" s="128"/>
      <c r="CU37" s="128"/>
      <c r="CV37" s="128"/>
      <c r="CW37" s="128"/>
      <c r="CX37" s="128"/>
      <c r="CY37" s="128"/>
      <c r="CZ37" s="128"/>
      <c r="DA37" s="128"/>
      <c r="DB37" s="128"/>
      <c r="DC37" s="128"/>
      <c r="DD37" s="128"/>
      <c r="DE37" s="128"/>
      <c r="DF37" s="128"/>
      <c r="DG37" s="128"/>
      <c r="DH37" s="128"/>
      <c r="DI37" s="128"/>
      <c r="DJ37" s="128"/>
      <c r="DK37" s="128"/>
      <c r="DL37" s="128"/>
      <c r="DM37" s="128"/>
      <c r="DN37" s="128"/>
      <c r="DO37" s="128"/>
      <c r="DP37" s="128"/>
      <c r="DQ37" s="128"/>
      <c r="DR37" s="128"/>
      <c r="DS37" s="128"/>
      <c r="DT37" s="128"/>
      <c r="DU37" s="128"/>
      <c r="DV37" s="128"/>
      <c r="DW37" s="128"/>
      <c r="DX37" s="128"/>
      <c r="DY37" s="128"/>
      <c r="DZ37" s="128"/>
      <c r="EA37" s="128"/>
      <c r="EB37" s="128"/>
      <c r="EC37" s="128"/>
      <c r="ED37" s="128"/>
      <c r="EE37" s="128"/>
      <c r="EF37" s="128"/>
      <c r="EG37" s="128"/>
      <c r="EH37" s="128"/>
      <c r="EI37" s="128"/>
      <c r="EJ37" s="128"/>
      <c r="EK37" s="128"/>
      <c r="EL37" s="128"/>
      <c r="EM37" s="128"/>
      <c r="EN37" s="128"/>
      <c r="EO37" s="128"/>
      <c r="EP37" s="128"/>
      <c r="EQ37" s="128"/>
      <c r="ER37" s="128"/>
      <c r="ES37" s="128"/>
      <c r="ET37" s="128"/>
      <c r="EU37" s="128"/>
      <c r="EV37" s="128"/>
      <c r="EW37" s="128"/>
      <c r="EX37" s="128"/>
      <c r="EY37" s="128"/>
      <c r="EZ37" s="128"/>
      <c r="FA37" s="128"/>
      <c r="FB37" s="128"/>
      <c r="FC37" s="128"/>
      <c r="FD37" s="128"/>
      <c r="FE37" s="128"/>
      <c r="FF37" s="128"/>
      <c r="FG37" s="128"/>
      <c r="FH37" s="128"/>
      <c r="FI37" s="128"/>
      <c r="FJ37" s="128"/>
      <c r="FK37" s="128"/>
      <c r="FL37" s="128"/>
      <c r="FM37" s="128"/>
      <c r="FN37" s="128"/>
      <c r="FO37" s="128"/>
      <c r="FP37" s="128"/>
      <c r="FQ37" s="128"/>
      <c r="FR37" s="128"/>
      <c r="FS37" s="128"/>
      <c r="FT37" s="128"/>
      <c r="FU37" s="128"/>
      <c r="FV37" s="128"/>
      <c r="FW37" s="128"/>
      <c r="FX37" s="128"/>
      <c r="FY37" s="128"/>
      <c r="FZ37" s="128"/>
      <c r="GA37" s="128"/>
      <c r="GB37" s="128"/>
      <c r="GC37" s="128"/>
      <c r="GD37" s="128"/>
      <c r="GE37" s="128"/>
      <c r="GF37" s="128"/>
      <c r="GG37" s="128"/>
      <c r="GH37" s="128"/>
      <c r="GI37" s="128"/>
      <c r="GJ37" s="128"/>
      <c r="GK37" s="128"/>
      <c r="GL37" s="128"/>
      <c r="GM37" s="128"/>
      <c r="GN37" s="128"/>
      <c r="GO37" s="128"/>
      <c r="GP37" s="128"/>
      <c r="GQ37" s="128"/>
      <c r="GR37" s="128"/>
      <c r="GS37" s="128"/>
      <c r="GT37" s="128"/>
      <c r="GU37" s="128"/>
      <c r="GV37" s="128"/>
      <c r="GW37" s="128"/>
      <c r="GX37" s="128"/>
      <c r="GY37" s="128"/>
      <c r="GZ37" s="128"/>
      <c r="HA37" s="128"/>
      <c r="HB37" s="128"/>
      <c r="HC37" s="128"/>
      <c r="HD37" s="128"/>
      <c r="HE37" s="128"/>
      <c r="HF37" s="128"/>
      <c r="HG37" s="128"/>
      <c r="HH37" s="128"/>
      <c r="HI37" s="128"/>
      <c r="HJ37" s="128"/>
      <c r="HK37" s="128"/>
      <c r="HL37" s="128"/>
      <c r="HM37" s="128"/>
      <c r="HN37" s="128"/>
      <c r="HO37" s="128"/>
      <c r="HP37" s="128"/>
      <c r="HQ37" s="128"/>
      <c r="HR37" s="128"/>
      <c r="HS37" s="128"/>
      <c r="HT37" s="128"/>
      <c r="HU37" s="128"/>
      <c r="HV37" s="128"/>
      <c r="HW37" s="128"/>
      <c r="HX37" s="128"/>
      <c r="HY37" s="128"/>
      <c r="HZ37" s="128"/>
      <c r="IA37" s="128"/>
      <c r="IB37" s="128"/>
      <c r="IC37" s="128"/>
      <c r="ID37" s="128"/>
      <c r="IE37" s="128"/>
      <c r="IF37" s="128"/>
      <c r="IG37" s="128"/>
      <c r="IH37" s="128"/>
      <c r="II37" s="128"/>
      <c r="IJ37" s="128"/>
      <c r="IK37" s="128"/>
      <c r="IL37" s="128"/>
      <c r="IM37" s="128"/>
      <c r="IN37" s="128"/>
      <c r="IO37" s="128"/>
      <c r="IP37" s="128"/>
      <c r="IQ37" s="128"/>
      <c r="IR37" s="128"/>
      <c r="IS37" s="128"/>
      <c r="IT37" s="128"/>
      <c r="IU37" s="128"/>
      <c r="IV37" s="128"/>
      <c r="IW37" s="128"/>
      <c r="IX37" s="128"/>
      <c r="IY37" s="128"/>
      <c r="IZ37" s="128"/>
      <c r="JA37" s="128"/>
      <c r="JB37" s="128"/>
      <c r="JC37" s="128"/>
      <c r="JD37" s="128"/>
      <c r="JE37" s="128"/>
      <c r="JF37" s="128"/>
      <c r="JG37" s="128"/>
      <c r="JH37" s="128"/>
      <c r="JI37" s="128"/>
      <c r="JJ37" s="128"/>
      <c r="JK37" s="128"/>
      <c r="JL37" s="128"/>
      <c r="JM37" s="128"/>
      <c r="JN37" s="128"/>
      <c r="JO37" s="128"/>
      <c r="JP37" s="128"/>
      <c r="JQ37" s="128"/>
      <c r="JR37" s="128"/>
      <c r="JS37" s="128"/>
      <c r="JT37" s="128"/>
      <c r="JU37" s="128"/>
      <c r="JV37" s="128"/>
      <c r="JW37" s="128"/>
      <c r="JX37" s="128"/>
      <c r="JY37" s="128"/>
      <c r="JZ37" s="128"/>
      <c r="KA37" s="128"/>
      <c r="KB37" s="128"/>
      <c r="KC37" s="128"/>
      <c r="KD37" s="128"/>
      <c r="KE37" s="128"/>
      <c r="KF37" s="128"/>
      <c r="KG37" s="128"/>
      <c r="KH37" s="128"/>
      <c r="KI37" s="128"/>
      <c r="KJ37" s="128"/>
      <c r="KK37" s="128"/>
      <c r="KL37" s="128"/>
      <c r="KM37" s="128"/>
      <c r="KN37" s="128"/>
      <c r="KO37" s="128"/>
      <c r="KP37" s="128"/>
      <c r="KQ37" s="128"/>
      <c r="KR37" s="128"/>
      <c r="KS37" s="128"/>
      <c r="KT37" s="128"/>
      <c r="KU37" s="128"/>
      <c r="KV37" s="128"/>
      <c r="KW37" s="128"/>
      <c r="KX37" s="128"/>
      <c r="KY37" s="128"/>
      <c r="KZ37" s="128"/>
      <c r="LA37" s="128"/>
      <c r="LB37" s="128"/>
      <c r="LC37" s="128"/>
      <c r="LD37" s="128"/>
      <c r="LE37" s="128"/>
      <c r="LF37" s="128"/>
      <c r="LG37" s="128"/>
      <c r="LH37" s="128"/>
      <c r="LI37" s="128"/>
      <c r="LJ37" s="128"/>
      <c r="LK37" s="128"/>
      <c r="LL37" s="128"/>
      <c r="LM37" s="128"/>
      <c r="LN37" s="128"/>
      <c r="LO37" s="128"/>
      <c r="LP37" s="128"/>
      <c r="LQ37" s="128"/>
      <c r="LR37" s="128"/>
      <c r="LS37" s="128"/>
      <c r="LT37" s="128"/>
      <c r="LU37" s="128"/>
      <c r="LV37" s="128"/>
      <c r="LW37" s="128"/>
      <c r="LX37" s="128"/>
      <c r="LY37" s="128"/>
      <c r="LZ37" s="128"/>
      <c r="MA37" s="128"/>
      <c r="MB37" s="128"/>
      <c r="MC37" s="128"/>
      <c r="MD37" s="128"/>
      <c r="ME37" s="128"/>
      <c r="MF37" s="128"/>
      <c r="MG37" s="128"/>
      <c r="MH37" s="128"/>
      <c r="MI37" s="128"/>
      <c r="MJ37" s="128"/>
      <c r="MK37" s="128"/>
      <c r="ML37" s="128"/>
      <c r="MM37" s="128"/>
      <c r="MN37" s="128"/>
      <c r="MO37" s="128"/>
      <c r="MP37" s="128"/>
      <c r="MQ37" s="128"/>
      <c r="MR37" s="128"/>
      <c r="MS37" s="128"/>
      <c r="MT37" s="128"/>
      <c r="MU37" s="128"/>
      <c r="MV37" s="128"/>
      <c r="MW37" s="128"/>
      <c r="MX37" s="128"/>
      <c r="MY37" s="128"/>
      <c r="MZ37" s="128"/>
      <c r="NA37" s="128"/>
      <c r="NB37" s="128"/>
      <c r="NC37" s="128"/>
      <c r="ND37" s="128"/>
      <c r="NE37" s="128"/>
      <c r="NF37" s="128"/>
      <c r="NG37" s="128"/>
      <c r="NH37" s="128"/>
      <c r="NI37" s="128"/>
      <c r="NJ37" s="128"/>
      <c r="NK37" s="128"/>
      <c r="NL37" s="128"/>
      <c r="NM37" s="128"/>
      <c r="NN37" s="128"/>
      <c r="NO37" s="128"/>
      <c r="NP37" s="128"/>
      <c r="NQ37" s="128"/>
      <c r="NR37" s="128"/>
      <c r="NS37" s="128"/>
      <c r="NT37" s="128"/>
      <c r="NU37" s="128"/>
      <c r="NV37" s="128"/>
      <c r="NW37" s="128"/>
      <c r="NX37" s="128"/>
      <c r="NY37" s="128"/>
      <c r="NZ37" s="128"/>
      <c r="OA37" s="128"/>
      <c r="OB37" s="128"/>
      <c r="OC37" s="128"/>
      <c r="OD37" s="128"/>
      <c r="OE37" s="128"/>
      <c r="OF37" s="128"/>
      <c r="OG37" s="128"/>
      <c r="OH37" s="128"/>
      <c r="OI37" s="128"/>
      <c r="OJ37" s="128"/>
      <c r="OK37" s="128"/>
      <c r="OL37" s="128"/>
      <c r="OM37" s="128"/>
      <c r="ON37" s="128"/>
      <c r="OO37" s="128"/>
      <c r="OP37" s="128"/>
      <c r="OQ37" s="128"/>
      <c r="OR37" s="128"/>
      <c r="OS37" s="128"/>
      <c r="OT37" s="128"/>
      <c r="OU37" s="128"/>
      <c r="OV37" s="128"/>
      <c r="OW37" s="128"/>
      <c r="OX37" s="128"/>
      <c r="OY37" s="128"/>
      <c r="OZ37" s="128"/>
      <c r="PA37" s="128"/>
      <c r="PB37" s="128"/>
      <c r="PC37" s="128"/>
      <c r="PD37" s="128"/>
      <c r="PE37" s="128"/>
      <c r="PF37" s="128"/>
      <c r="PG37" s="128"/>
      <c r="PH37" s="128"/>
      <c r="PI37" s="128"/>
      <c r="PJ37" s="128"/>
      <c r="PK37" s="128"/>
      <c r="PL37" s="128"/>
      <c r="PM37" s="128"/>
      <c r="PN37" s="128"/>
      <c r="PO37" s="128"/>
      <c r="PP37" s="128"/>
      <c r="PQ37" s="128"/>
      <c r="PR37" s="128"/>
      <c r="PS37" s="128"/>
      <c r="PT37" s="128"/>
      <c r="PU37" s="128"/>
      <c r="PV37" s="128"/>
      <c r="PW37" s="128"/>
      <c r="PX37" s="128"/>
      <c r="PY37" s="128"/>
      <c r="PZ37" s="128"/>
      <c r="QA37" s="128"/>
      <c r="QB37" s="128"/>
      <c r="QC37" s="128"/>
      <c r="QD37" s="128"/>
      <c r="QE37" s="128"/>
      <c r="QF37" s="128"/>
      <c r="QG37" s="128"/>
      <c r="QH37" s="128"/>
      <c r="QI37" s="128"/>
      <c r="QJ37" s="128"/>
      <c r="QK37" s="128"/>
      <c r="QL37" s="128"/>
      <c r="QM37" s="128"/>
      <c r="QN37" s="128"/>
      <c r="QO37" s="128"/>
      <c r="QP37" s="128"/>
      <c r="QQ37" s="128"/>
      <c r="QR37" s="128"/>
      <c r="QS37" s="128"/>
      <c r="QT37" s="128"/>
      <c r="QU37" s="128"/>
      <c r="QV37" s="128"/>
      <c r="QW37" s="128"/>
      <c r="QX37" s="128"/>
      <c r="QY37" s="128"/>
      <c r="QZ37" s="128"/>
      <c r="RA37" s="128"/>
      <c r="RB37" s="128"/>
      <c r="RC37" s="128"/>
      <c r="RD37" s="128"/>
      <c r="RE37" s="128"/>
      <c r="RF37" s="128"/>
      <c r="RG37" s="128"/>
      <c r="RH37" s="128"/>
      <c r="RI37" s="128"/>
      <c r="RJ37" s="128"/>
      <c r="RK37" s="128"/>
      <c r="RL37" s="128"/>
      <c r="RM37" s="128"/>
      <c r="RN37" s="128"/>
      <c r="RO37" s="128"/>
      <c r="RP37" s="128"/>
      <c r="RQ37" s="128"/>
      <c r="RR37" s="128"/>
      <c r="RS37" s="128"/>
      <c r="RT37" s="128"/>
      <c r="RU37" s="128"/>
      <c r="RV37" s="128"/>
      <c r="RW37" s="128"/>
      <c r="RX37" s="128"/>
      <c r="RY37" s="128"/>
      <c r="RZ37" s="128"/>
      <c r="SA37" s="128"/>
      <c r="SB37" s="128"/>
      <c r="SC37" s="128"/>
      <c r="SD37" s="128"/>
      <c r="SE37" s="128"/>
      <c r="SF37" s="128"/>
      <c r="SG37" s="128"/>
      <c r="SH37" s="128"/>
      <c r="SI37" s="128"/>
      <c r="SJ37" s="128"/>
      <c r="SK37" s="128"/>
      <c r="SL37" s="128"/>
      <c r="SM37" s="128"/>
      <c r="SN37" s="128"/>
      <c r="SO37" s="128"/>
      <c r="SP37" s="128"/>
      <c r="SQ37" s="128"/>
      <c r="SR37" s="128"/>
      <c r="SS37" s="128"/>
      <c r="ST37" s="128"/>
      <c r="SU37" s="128"/>
      <c r="SV37" s="128"/>
      <c r="SW37" s="128"/>
      <c r="SX37" s="128"/>
      <c r="SY37" s="128"/>
      <c r="SZ37" s="128"/>
      <c r="TA37" s="128"/>
      <c r="TB37" s="128"/>
      <c r="TC37" s="128"/>
      <c r="TD37" s="128"/>
      <c r="TE37" s="128"/>
      <c r="TF37" s="128"/>
      <c r="TG37" s="128"/>
      <c r="TH37" s="128"/>
      <c r="TI37" s="128"/>
      <c r="TJ37" s="128"/>
      <c r="TK37" s="128"/>
      <c r="TL37" s="128"/>
      <c r="TM37" s="128"/>
      <c r="TN37" s="128"/>
      <c r="TO37" s="128"/>
      <c r="TP37" s="128"/>
      <c r="TQ37" s="128"/>
      <c r="TR37" s="128"/>
      <c r="TS37" s="128"/>
      <c r="TT37" s="128"/>
      <c r="TU37" s="128"/>
      <c r="TV37" s="128"/>
      <c r="TW37" s="128"/>
      <c r="TX37" s="128"/>
      <c r="TY37" s="128"/>
      <c r="TZ37" s="128"/>
      <c r="UA37" s="128"/>
      <c r="UB37" s="128"/>
      <c r="UC37" s="128"/>
      <c r="UD37" s="128"/>
      <c r="UE37" s="128"/>
      <c r="UF37" s="128"/>
      <c r="UG37" s="128"/>
      <c r="UH37" s="128"/>
      <c r="UI37" s="128"/>
      <c r="UJ37" s="128"/>
      <c r="UK37" s="128"/>
      <c r="UL37" s="128"/>
      <c r="UM37" s="128"/>
      <c r="UN37" s="128"/>
      <c r="UO37" s="128"/>
      <c r="UP37" s="128"/>
      <c r="UQ37" s="128"/>
      <c r="UR37" s="128"/>
      <c r="US37" s="128"/>
      <c r="UT37" s="128"/>
      <c r="UU37" s="128"/>
      <c r="UV37" s="128"/>
      <c r="UW37" s="128"/>
      <c r="UX37" s="128"/>
      <c r="UY37" s="128"/>
      <c r="UZ37" s="128"/>
      <c r="VA37" s="128"/>
      <c r="VB37" s="128"/>
      <c r="VC37" s="128"/>
      <c r="VD37" s="128"/>
      <c r="VE37" s="128"/>
      <c r="VF37" s="128"/>
      <c r="VG37" s="128"/>
      <c r="VH37" s="128"/>
      <c r="VI37" s="128"/>
      <c r="VJ37" s="128"/>
      <c r="VK37" s="128"/>
      <c r="VL37" s="128"/>
      <c r="VM37" s="128"/>
      <c r="VN37" s="128"/>
      <c r="VO37" s="128"/>
      <c r="VP37" s="128"/>
      <c r="VQ37" s="128"/>
      <c r="VR37" s="128"/>
      <c r="VS37" s="128"/>
      <c r="VT37" s="128"/>
      <c r="VU37" s="128"/>
      <c r="VV37" s="128"/>
      <c r="VW37" s="128"/>
      <c r="VX37" s="128"/>
      <c r="VY37" s="128"/>
      <c r="VZ37" s="128"/>
      <c r="WA37" s="128"/>
      <c r="WB37" s="128"/>
      <c r="WC37" s="128"/>
      <c r="WD37" s="128"/>
      <c r="WE37" s="128"/>
      <c r="WF37" s="128"/>
      <c r="WG37" s="128"/>
      <c r="WH37" s="128"/>
      <c r="WI37" s="128"/>
      <c r="WJ37" s="128"/>
      <c r="WK37" s="128"/>
      <c r="WL37" s="128"/>
      <c r="WM37" s="128"/>
      <c r="WN37" s="128"/>
      <c r="WO37" s="128"/>
      <c r="WP37" s="128"/>
      <c r="WQ37" s="128"/>
      <c r="WR37" s="128"/>
      <c r="WS37" s="128"/>
      <c r="WT37" s="128"/>
      <c r="WU37" s="128"/>
      <c r="WV37" s="128"/>
      <c r="WW37" s="128"/>
      <c r="WX37" s="128"/>
      <c r="WY37" s="128"/>
      <c r="WZ37" s="128"/>
      <c r="XA37" s="128"/>
      <c r="XB37" s="128"/>
      <c r="XC37" s="128"/>
      <c r="XD37" s="128"/>
      <c r="XE37" s="128"/>
      <c r="XF37" s="128"/>
      <c r="XG37" s="128"/>
      <c r="XH37" s="128"/>
      <c r="XI37" s="128"/>
      <c r="XJ37" s="128"/>
      <c r="XK37" s="128"/>
      <c r="XL37" s="128"/>
      <c r="XM37" s="128"/>
      <c r="XN37" s="128"/>
      <c r="XO37" s="128"/>
      <c r="XP37" s="128"/>
      <c r="XQ37" s="128"/>
      <c r="XR37" s="128"/>
      <c r="XS37" s="128"/>
      <c r="XT37" s="128"/>
      <c r="XU37" s="128"/>
      <c r="XV37" s="128"/>
      <c r="XW37" s="128"/>
      <c r="XX37" s="128"/>
      <c r="XY37" s="128"/>
      <c r="XZ37" s="128"/>
      <c r="YA37" s="128"/>
      <c r="YB37" s="128"/>
      <c r="YC37" s="128"/>
      <c r="YD37" s="128"/>
      <c r="YE37" s="128"/>
      <c r="YF37" s="128"/>
      <c r="YG37" s="128"/>
      <c r="YH37" s="128"/>
      <c r="YI37" s="128"/>
      <c r="YJ37" s="128"/>
      <c r="YK37" s="128"/>
      <c r="YL37" s="128"/>
      <c r="YM37" s="128"/>
      <c r="YN37" s="128"/>
      <c r="YO37" s="128"/>
      <c r="YP37" s="128"/>
      <c r="YQ37" s="128"/>
      <c r="YR37" s="128"/>
      <c r="YS37" s="128"/>
      <c r="YT37" s="128"/>
      <c r="YU37" s="128"/>
      <c r="YV37" s="128"/>
      <c r="YW37" s="128"/>
      <c r="YX37" s="128"/>
      <c r="YY37" s="128"/>
      <c r="YZ37" s="128"/>
      <c r="ZA37" s="128"/>
      <c r="ZB37" s="128"/>
      <c r="ZC37" s="128"/>
      <c r="ZD37" s="128"/>
      <c r="ZE37" s="128"/>
      <c r="ZF37" s="128"/>
      <c r="ZG37" s="128"/>
      <c r="ZH37" s="128"/>
      <c r="ZI37" s="128"/>
      <c r="ZJ37" s="128"/>
      <c r="ZK37" s="128"/>
      <c r="ZL37" s="128"/>
      <c r="ZM37" s="128"/>
      <c r="ZN37" s="128"/>
      <c r="ZO37" s="128"/>
      <c r="ZP37" s="128"/>
      <c r="ZQ37" s="128"/>
      <c r="ZR37" s="128"/>
      <c r="ZS37" s="128"/>
      <c r="ZT37" s="128"/>
      <c r="ZU37" s="128"/>
      <c r="ZV37" s="128"/>
      <c r="ZW37" s="128"/>
      <c r="ZX37" s="128"/>
      <c r="ZY37" s="128"/>
      <c r="ZZ37" s="128"/>
      <c r="AAA37" s="128"/>
      <c r="AAB37" s="128"/>
      <c r="AAC37" s="128"/>
      <c r="AAD37" s="128"/>
      <c r="AAE37" s="128"/>
      <c r="AAF37" s="128"/>
      <c r="AAG37" s="128"/>
      <c r="AAH37" s="128"/>
      <c r="AAI37" s="128"/>
      <c r="AAJ37" s="128"/>
      <c r="AAK37" s="128"/>
      <c r="AAL37" s="128"/>
      <c r="AAM37" s="128"/>
      <c r="AAN37" s="128"/>
      <c r="AAO37" s="128"/>
      <c r="AAP37" s="128"/>
      <c r="AAQ37" s="128"/>
      <c r="AAR37" s="128"/>
      <c r="AAS37" s="128"/>
      <c r="AAT37" s="128"/>
      <c r="AAU37" s="128"/>
      <c r="AAV37" s="128"/>
      <c r="AAW37" s="128"/>
      <c r="AAX37" s="128"/>
      <c r="AAY37" s="128"/>
      <c r="AAZ37" s="128"/>
      <c r="ABA37" s="128"/>
      <c r="ABB37" s="128"/>
      <c r="ABC37" s="128"/>
      <c r="ABD37" s="128"/>
      <c r="ABE37" s="128"/>
      <c r="ABF37" s="128"/>
      <c r="ABG37" s="128"/>
      <c r="ABH37" s="128"/>
      <c r="ABI37" s="128"/>
      <c r="ABJ37" s="128"/>
      <c r="ABK37" s="128"/>
      <c r="ABL37" s="128"/>
      <c r="ABM37" s="128"/>
      <c r="ABN37" s="128"/>
      <c r="ABO37" s="128"/>
      <c r="ABP37" s="128"/>
      <c r="ABQ37" s="128"/>
      <c r="ABR37" s="128"/>
      <c r="ABS37" s="128"/>
      <c r="ABT37" s="128"/>
      <c r="ABU37" s="128"/>
      <c r="ABV37" s="128"/>
      <c r="ABW37" s="128"/>
      <c r="ABX37" s="128"/>
      <c r="ABY37" s="128"/>
      <c r="ABZ37" s="128"/>
      <c r="ACA37" s="128"/>
      <c r="ACB37" s="128"/>
      <c r="ACC37" s="128"/>
      <c r="ACD37" s="128"/>
      <c r="ACE37" s="128"/>
      <c r="ACF37" s="128"/>
      <c r="ACG37" s="128"/>
      <c r="ACH37" s="128"/>
      <c r="ACI37" s="128"/>
      <c r="ACJ37" s="128"/>
      <c r="ACK37" s="128"/>
      <c r="ACL37" s="128"/>
      <c r="ACM37" s="128"/>
      <c r="ACN37" s="128"/>
      <c r="ACO37" s="128"/>
      <c r="ACP37" s="128"/>
      <c r="ACQ37" s="128"/>
      <c r="ACR37" s="128"/>
      <c r="ACS37" s="128"/>
      <c r="ACT37" s="128"/>
      <c r="ACU37" s="128"/>
      <c r="ACV37" s="128"/>
      <c r="ACW37" s="128"/>
      <c r="ACX37" s="128"/>
      <c r="ACY37" s="128"/>
      <c r="ACZ37" s="128"/>
      <c r="ADA37" s="128"/>
      <c r="ADB37" s="128"/>
      <c r="ADC37" s="128"/>
      <c r="ADD37" s="128"/>
      <c r="ADE37" s="128"/>
      <c r="ADF37" s="128"/>
      <c r="ADG37" s="128"/>
      <c r="ADH37" s="128"/>
      <c r="ADI37" s="128"/>
      <c r="ADJ37" s="128"/>
      <c r="ADK37" s="128"/>
      <c r="ADL37" s="128"/>
      <c r="ADM37" s="128"/>
      <c r="ADN37" s="128"/>
      <c r="ADO37" s="128"/>
      <c r="ADP37" s="128"/>
      <c r="ADQ37" s="128"/>
      <c r="ADR37" s="128"/>
      <c r="ADS37" s="128"/>
      <c r="ADT37" s="128"/>
      <c r="ADU37" s="128"/>
      <c r="ADV37" s="128"/>
      <c r="ADW37" s="128"/>
      <c r="ADX37" s="128"/>
      <c r="ADY37" s="128"/>
      <c r="ADZ37" s="128"/>
      <c r="AEA37" s="128"/>
      <c r="AEB37" s="128"/>
      <c r="AEC37" s="128"/>
      <c r="AED37" s="128"/>
      <c r="AEE37" s="128"/>
      <c r="AEF37" s="128"/>
      <c r="AEG37" s="128"/>
      <c r="AEH37" s="128"/>
      <c r="AEI37" s="128"/>
      <c r="AEJ37" s="128"/>
      <c r="AEK37" s="128"/>
      <c r="AEL37" s="128"/>
      <c r="AEM37" s="128"/>
      <c r="AEN37" s="128"/>
      <c r="AEO37" s="128"/>
      <c r="AEP37" s="128"/>
      <c r="AEQ37" s="128"/>
      <c r="AER37" s="128"/>
      <c r="AES37" s="128"/>
      <c r="AET37" s="128"/>
      <c r="AEU37" s="128"/>
      <c r="AEV37" s="128"/>
      <c r="AEW37" s="128"/>
      <c r="AEX37" s="128"/>
      <c r="AEY37" s="128"/>
      <c r="AEZ37" s="128"/>
      <c r="AFA37" s="128"/>
      <c r="AFB37" s="128"/>
      <c r="AFC37" s="128"/>
      <c r="AFD37" s="128"/>
      <c r="AFE37" s="128"/>
      <c r="AFF37" s="128"/>
      <c r="AFG37" s="128"/>
      <c r="AFH37" s="128"/>
      <c r="AFI37" s="128"/>
      <c r="AFJ37" s="128"/>
      <c r="AFK37" s="128"/>
      <c r="AFL37" s="128"/>
      <c r="AFM37" s="128"/>
      <c r="AFN37" s="128"/>
      <c r="AFO37" s="128"/>
      <c r="AFP37" s="128"/>
      <c r="AFQ37" s="128"/>
      <c r="AFR37" s="128"/>
      <c r="AFS37" s="128"/>
      <c r="AFT37" s="128"/>
      <c r="AFU37" s="128"/>
      <c r="AFV37" s="128"/>
      <c r="AFW37" s="128"/>
      <c r="AFX37" s="128"/>
      <c r="AFY37" s="128"/>
      <c r="AFZ37" s="128"/>
      <c r="AGA37" s="128"/>
      <c r="AGB37" s="128"/>
      <c r="AGC37" s="128"/>
      <c r="AGD37" s="128"/>
      <c r="AGE37" s="128"/>
      <c r="AGF37" s="128"/>
      <c r="AGG37" s="128"/>
      <c r="AGH37" s="128"/>
      <c r="AGI37" s="128"/>
      <c r="AGJ37" s="128"/>
      <c r="AGK37" s="128"/>
      <c r="AGL37" s="128"/>
      <c r="AGM37" s="128"/>
      <c r="AGN37" s="128"/>
      <c r="AGO37" s="128"/>
      <c r="AGP37" s="128"/>
      <c r="AGQ37" s="128"/>
      <c r="AGR37" s="128"/>
      <c r="AGS37" s="128"/>
      <c r="AGT37" s="128"/>
      <c r="AGU37" s="128"/>
      <c r="AGV37" s="128"/>
      <c r="AGW37" s="128"/>
      <c r="AGX37" s="128"/>
      <c r="AGY37" s="128"/>
      <c r="AGZ37" s="128"/>
      <c r="AHA37" s="128"/>
      <c r="AHB37" s="128"/>
      <c r="AHC37" s="128"/>
      <c r="AHD37" s="128"/>
      <c r="AHE37" s="128"/>
      <c r="AHF37" s="128"/>
      <c r="AHG37" s="128"/>
      <c r="AHH37" s="128"/>
      <c r="AHI37" s="128"/>
      <c r="AHJ37" s="128"/>
      <c r="AHK37" s="128"/>
      <c r="AHL37" s="128"/>
      <c r="AHM37" s="128"/>
      <c r="AHN37" s="128"/>
      <c r="AHO37" s="128"/>
      <c r="AHP37" s="128"/>
      <c r="AHQ37" s="128"/>
      <c r="AHR37" s="128"/>
      <c r="AHS37" s="128"/>
      <c r="AHT37" s="128"/>
      <c r="AHU37" s="128"/>
      <c r="AHV37" s="128"/>
      <c r="AHW37" s="128"/>
      <c r="AHX37" s="128"/>
      <c r="AHY37" s="128"/>
      <c r="AHZ37" s="128"/>
      <c r="AIA37" s="128"/>
      <c r="AIB37" s="128"/>
      <c r="AIC37" s="128"/>
      <c r="AID37" s="128"/>
      <c r="AIE37" s="128"/>
      <c r="AIF37" s="128"/>
      <c r="AIG37" s="128"/>
      <c r="AIH37" s="128"/>
      <c r="AII37" s="128"/>
      <c r="AIJ37" s="128"/>
      <c r="AIK37" s="128"/>
      <c r="AIL37" s="128"/>
      <c r="AIM37" s="128"/>
      <c r="AIN37" s="128"/>
      <c r="AIO37" s="128"/>
      <c r="AIP37" s="128"/>
      <c r="AIQ37" s="128"/>
      <c r="AIR37" s="128"/>
      <c r="AIS37" s="128"/>
      <c r="AIT37" s="128"/>
      <c r="AIU37" s="128"/>
      <c r="AIV37" s="128"/>
      <c r="AIW37" s="128"/>
      <c r="AIX37" s="128"/>
      <c r="AIY37" s="128"/>
      <c r="AIZ37" s="128"/>
      <c r="AJA37" s="128"/>
      <c r="AJB37" s="128"/>
      <c r="AJC37" s="128"/>
      <c r="AJD37" s="128"/>
      <c r="AJE37" s="128"/>
      <c r="AJF37" s="128"/>
      <c r="AJG37" s="128"/>
      <c r="AJH37" s="128"/>
      <c r="AJI37" s="128"/>
      <c r="AJJ37" s="128"/>
      <c r="AJK37" s="128"/>
      <c r="AJL37" s="128"/>
      <c r="AJM37" s="128"/>
      <c r="AJN37" s="128"/>
      <c r="AJO37" s="128"/>
      <c r="AJP37" s="128"/>
      <c r="AJQ37" s="128"/>
      <c r="AJR37" s="128"/>
      <c r="AJS37" s="128"/>
      <c r="AJT37" s="128"/>
      <c r="AJU37" s="128"/>
      <c r="AJV37" s="128"/>
      <c r="AJW37" s="128"/>
      <c r="AJX37" s="128"/>
      <c r="AJY37" s="128"/>
      <c r="AJZ37" s="128"/>
      <c r="AKA37" s="128"/>
      <c r="AKB37" s="128"/>
      <c r="AKC37" s="128"/>
      <c r="AKD37" s="128"/>
      <c r="AKE37" s="128"/>
      <c r="AKF37" s="128"/>
      <c r="AKG37" s="128"/>
      <c r="AKH37" s="128"/>
      <c r="AKI37" s="128"/>
      <c r="AKJ37" s="128"/>
      <c r="AKK37" s="128"/>
      <c r="AKL37" s="128"/>
      <c r="AKM37" s="128"/>
      <c r="AKN37" s="128"/>
      <c r="AKO37" s="128"/>
      <c r="AKP37" s="128"/>
      <c r="AKQ37" s="128"/>
      <c r="AKR37" s="128"/>
      <c r="AKS37" s="128"/>
      <c r="AKT37" s="128"/>
      <c r="AKU37" s="128"/>
      <c r="AKV37" s="128"/>
      <c r="AKW37" s="128"/>
      <c r="AKX37" s="128"/>
      <c r="AKY37" s="128"/>
      <c r="AKZ37" s="128"/>
      <c r="ALA37" s="128"/>
      <c r="ALB37" s="128"/>
      <c r="ALC37" s="128"/>
      <c r="ALD37" s="128"/>
      <c r="ALE37" s="128"/>
      <c r="ALF37" s="128"/>
      <c r="ALG37" s="128"/>
      <c r="ALH37" s="128"/>
      <c r="ALI37" s="128"/>
      <c r="ALJ37" s="128"/>
      <c r="ALK37" s="128"/>
      <c r="ALL37" s="128"/>
      <c r="ALM37" s="128"/>
      <c r="ALN37" s="128"/>
      <c r="ALO37" s="128"/>
      <c r="ALP37" s="128"/>
      <c r="ALQ37" s="128"/>
      <c r="ALR37" s="128"/>
      <c r="ALS37" s="128"/>
      <c r="ALT37" s="128"/>
      <c r="ALU37" s="128"/>
      <c r="ALV37" s="128"/>
      <c r="ALW37" s="128"/>
      <c r="ALX37" s="128"/>
      <c r="ALY37" s="128"/>
      <c r="ALZ37" s="128"/>
      <c r="AMA37" s="128"/>
      <c r="AMB37" s="128"/>
      <c r="AMC37" s="128"/>
      <c r="AMD37" s="128"/>
      <c r="AME37" s="128"/>
      <c r="AMF37" s="128"/>
      <c r="AMG37" s="128"/>
      <c r="AMH37" s="128"/>
      <c r="AMI37" s="128"/>
      <c r="AMJ37" s="128"/>
      <c r="AMK37" s="128"/>
      <c r="AML37" s="128"/>
      <c r="AMM37" s="128"/>
      <c r="AMN37" s="128"/>
      <c r="AMO37" s="128"/>
      <c r="AMP37" s="128"/>
      <c r="AMQ37" s="128"/>
      <c r="AMR37" s="128"/>
      <c r="AMS37" s="128"/>
      <c r="AMT37" s="128"/>
      <c r="AMU37" s="128"/>
      <c r="AMV37" s="128"/>
      <c r="AMW37" s="128"/>
      <c r="AMX37" s="128"/>
      <c r="AMY37" s="128"/>
      <c r="AMZ37" s="128"/>
      <c r="ANA37" s="128"/>
      <c r="ANB37" s="128"/>
      <c r="ANC37" s="128"/>
      <c r="AND37" s="128"/>
      <c r="ANE37" s="128"/>
      <c r="ANF37" s="128"/>
      <c r="ANG37" s="128"/>
      <c r="ANH37" s="128"/>
      <c r="ANI37" s="128"/>
      <c r="ANJ37" s="128"/>
      <c r="ANK37" s="128"/>
      <c r="ANL37" s="128"/>
      <c r="ANM37" s="128"/>
      <c r="ANN37" s="128"/>
      <c r="ANO37" s="128"/>
      <c r="ANP37" s="128"/>
      <c r="ANQ37" s="128"/>
      <c r="ANR37" s="128"/>
      <c r="ANS37" s="128"/>
      <c r="ANT37" s="128"/>
      <c r="ANU37" s="128"/>
      <c r="ANV37" s="128"/>
      <c r="ANW37" s="128"/>
      <c r="ANX37" s="128"/>
      <c r="ANY37" s="128"/>
      <c r="ANZ37" s="128"/>
      <c r="AOA37" s="128"/>
      <c r="AOB37" s="128"/>
      <c r="AOC37" s="128"/>
      <c r="AOD37" s="128"/>
      <c r="AOE37" s="128"/>
      <c r="AOF37" s="128"/>
      <c r="AOG37" s="128"/>
      <c r="AOH37" s="128"/>
      <c r="AOI37" s="128"/>
      <c r="AOJ37" s="128"/>
      <c r="AOK37" s="128"/>
      <c r="AOL37" s="128"/>
      <c r="AOM37" s="128"/>
      <c r="AON37" s="128"/>
      <c r="AOO37" s="128"/>
      <c r="AOP37" s="128"/>
      <c r="AOQ37" s="128"/>
      <c r="AOR37" s="128"/>
      <c r="AOS37" s="128"/>
      <c r="AOT37" s="128"/>
      <c r="AOU37" s="128"/>
      <c r="AOV37" s="128"/>
      <c r="AOW37" s="128"/>
      <c r="AOX37" s="128"/>
      <c r="AOY37" s="128"/>
      <c r="AOZ37" s="128"/>
      <c r="APA37" s="128"/>
      <c r="APB37" s="128"/>
      <c r="APC37" s="128"/>
      <c r="APD37" s="128"/>
      <c r="APE37" s="128"/>
      <c r="APF37" s="128"/>
      <c r="APG37" s="128"/>
      <c r="APH37" s="128"/>
      <c r="API37" s="128"/>
      <c r="APJ37" s="128"/>
      <c r="APK37" s="128"/>
      <c r="APL37" s="128"/>
      <c r="APM37" s="128"/>
      <c r="APN37" s="128"/>
      <c r="APO37" s="128"/>
      <c r="APP37" s="128"/>
      <c r="APQ37" s="128"/>
      <c r="APR37" s="128"/>
      <c r="APS37" s="128"/>
      <c r="APT37" s="128"/>
      <c r="APU37" s="128"/>
      <c r="APV37" s="128"/>
      <c r="APW37" s="128"/>
      <c r="APX37" s="128"/>
      <c r="APY37" s="128"/>
      <c r="APZ37" s="128"/>
      <c r="AQA37" s="128"/>
      <c r="AQB37" s="128"/>
      <c r="AQC37" s="128"/>
      <c r="AQD37" s="128"/>
      <c r="AQE37" s="128"/>
      <c r="AQF37" s="128"/>
      <c r="AQG37" s="128"/>
      <c r="AQH37" s="128"/>
      <c r="AQI37" s="128"/>
      <c r="AQJ37" s="128"/>
      <c r="AQK37" s="128"/>
      <c r="AQL37" s="128"/>
      <c r="AQM37" s="128"/>
      <c r="AQN37" s="128"/>
      <c r="AQO37" s="128"/>
      <c r="AQP37" s="128"/>
      <c r="AQQ37" s="128"/>
      <c r="AQR37" s="128"/>
      <c r="AQS37" s="128"/>
      <c r="AQT37" s="128"/>
      <c r="AQU37" s="128"/>
      <c r="AQV37" s="128"/>
      <c r="AQW37" s="128"/>
      <c r="AQX37" s="128"/>
      <c r="AQY37" s="128"/>
      <c r="AQZ37" s="128"/>
      <c r="ARA37" s="128"/>
      <c r="ARB37" s="128"/>
      <c r="ARC37" s="128"/>
      <c r="ARD37" s="128"/>
      <c r="ARE37" s="128"/>
      <c r="ARF37" s="128"/>
      <c r="ARG37" s="128"/>
      <c r="ARH37" s="128"/>
      <c r="ARI37" s="128"/>
      <c r="ARJ37" s="128"/>
      <c r="ARK37" s="128"/>
      <c r="ARL37" s="128"/>
      <c r="ARM37" s="128"/>
      <c r="ARN37" s="128"/>
      <c r="ARO37" s="128"/>
      <c r="ARP37" s="128"/>
      <c r="ARQ37" s="128"/>
      <c r="ARR37" s="128"/>
      <c r="ARS37" s="128"/>
      <c r="ART37" s="128"/>
      <c r="ARU37" s="128"/>
      <c r="ARV37" s="128"/>
      <c r="ARW37" s="128"/>
      <c r="ARX37" s="128"/>
      <c r="ARY37" s="128"/>
      <c r="ARZ37" s="128"/>
      <c r="ASA37" s="128"/>
      <c r="ASB37" s="128"/>
      <c r="ASC37" s="128"/>
      <c r="ASD37" s="128"/>
      <c r="ASE37" s="128"/>
      <c r="ASF37" s="128"/>
      <c r="ASG37" s="128"/>
      <c r="ASH37" s="128"/>
      <c r="ASI37" s="128"/>
      <c r="ASJ37" s="128"/>
      <c r="ASK37" s="128"/>
      <c r="ASL37" s="128"/>
      <c r="ASM37" s="128"/>
      <c r="ASN37" s="128"/>
      <c r="ASO37" s="128"/>
      <c r="ASP37" s="128"/>
      <c r="ASQ37" s="128"/>
      <c r="ASR37" s="128"/>
      <c r="ASS37" s="128"/>
      <c r="AST37" s="128"/>
      <c r="ASU37" s="128"/>
      <c r="ASV37" s="128"/>
      <c r="ASW37" s="128"/>
      <c r="ASX37" s="128"/>
      <c r="ASY37" s="128"/>
      <c r="ASZ37" s="128"/>
      <c r="ATA37" s="128"/>
      <c r="ATB37" s="128"/>
      <c r="ATC37" s="128"/>
      <c r="ATD37" s="128"/>
      <c r="ATE37" s="128"/>
      <c r="ATF37" s="128"/>
      <c r="ATG37" s="128"/>
      <c r="ATH37" s="128"/>
      <c r="ATI37" s="128"/>
      <c r="ATJ37" s="128"/>
      <c r="ATK37" s="128"/>
      <c r="ATL37" s="128"/>
      <c r="ATM37" s="128"/>
      <c r="ATN37" s="128"/>
      <c r="ATO37" s="128"/>
      <c r="ATP37" s="128"/>
      <c r="ATQ37" s="128"/>
      <c r="ATR37" s="128"/>
      <c r="ATS37" s="128"/>
      <c r="ATT37" s="128"/>
      <c r="ATU37" s="128"/>
      <c r="ATV37" s="128"/>
      <c r="ATW37" s="128"/>
      <c r="ATX37" s="128"/>
      <c r="ATY37" s="128"/>
      <c r="ATZ37" s="128"/>
      <c r="AUA37" s="128"/>
      <c r="AUB37" s="128"/>
      <c r="AUC37" s="128"/>
      <c r="AUD37" s="128"/>
      <c r="AUE37" s="128"/>
      <c r="AUF37" s="128"/>
      <c r="AUG37" s="128"/>
      <c r="AUH37" s="128"/>
      <c r="AUI37" s="128"/>
      <c r="AUJ37" s="128"/>
      <c r="AUK37" s="128"/>
      <c r="AUL37" s="128"/>
      <c r="AUM37" s="128"/>
      <c r="AUN37" s="128"/>
      <c r="AUO37" s="128"/>
      <c r="AUP37" s="128"/>
      <c r="AUQ37" s="128"/>
      <c r="AUR37" s="128"/>
      <c r="AUS37" s="128"/>
      <c r="AUT37" s="128"/>
      <c r="AUU37" s="128"/>
      <c r="AUV37" s="128"/>
      <c r="AUW37" s="128"/>
      <c r="AUX37" s="128"/>
      <c r="AUY37" s="128"/>
      <c r="AUZ37" s="128"/>
      <c r="AVA37" s="128"/>
      <c r="AVB37" s="128"/>
      <c r="AVC37" s="128"/>
      <c r="AVD37" s="128"/>
      <c r="AVE37" s="128"/>
      <c r="AVF37" s="128"/>
      <c r="AVG37" s="128"/>
      <c r="AVH37" s="128"/>
      <c r="AVI37" s="128"/>
      <c r="AVJ37" s="128"/>
      <c r="AVK37" s="128"/>
      <c r="AVL37" s="128"/>
      <c r="AVM37" s="128"/>
      <c r="AVN37" s="128"/>
      <c r="AVO37" s="128"/>
      <c r="AVP37" s="128"/>
      <c r="AVQ37" s="128"/>
      <c r="AVR37" s="128"/>
      <c r="AVS37" s="128"/>
      <c r="AVT37" s="128"/>
      <c r="AVU37" s="128"/>
      <c r="AVV37" s="128"/>
      <c r="AVW37" s="128"/>
      <c r="AVX37" s="128"/>
      <c r="AVY37" s="128"/>
      <c r="AVZ37" s="128"/>
      <c r="AWA37" s="128"/>
      <c r="AWB37" s="128"/>
      <c r="AWC37" s="128"/>
      <c r="AWD37" s="128"/>
      <c r="AWE37" s="128"/>
      <c r="AWF37" s="128"/>
      <c r="AWG37" s="128"/>
      <c r="AWH37" s="128"/>
      <c r="AWI37" s="128"/>
      <c r="AWJ37" s="128"/>
      <c r="AWK37" s="128"/>
      <c r="AWL37" s="128"/>
      <c r="AWM37" s="128"/>
      <c r="AWN37" s="128"/>
      <c r="AWO37" s="128"/>
      <c r="AWP37" s="128"/>
      <c r="AWQ37" s="128"/>
      <c r="AWR37" s="128"/>
      <c r="AWS37" s="128"/>
      <c r="AWT37" s="128"/>
      <c r="AWU37" s="128"/>
      <c r="AWV37" s="128"/>
      <c r="AWW37" s="128"/>
      <c r="AWX37" s="128"/>
      <c r="AWY37" s="128"/>
      <c r="AWZ37" s="128"/>
      <c r="AXA37" s="128"/>
      <c r="AXB37" s="128"/>
      <c r="AXC37" s="128"/>
      <c r="AXD37" s="128"/>
      <c r="AXE37" s="128"/>
      <c r="AXF37" s="128"/>
      <c r="AXG37" s="128"/>
      <c r="AXH37" s="128"/>
      <c r="AXI37" s="128"/>
      <c r="AXJ37" s="128"/>
      <c r="AXK37" s="128"/>
      <c r="AXL37" s="128"/>
      <c r="AXM37" s="128"/>
      <c r="AXN37" s="128"/>
      <c r="AXO37" s="128"/>
      <c r="AXP37" s="128"/>
      <c r="AXQ37" s="128"/>
      <c r="AXR37" s="128"/>
      <c r="AXS37" s="128"/>
      <c r="AXT37" s="128"/>
      <c r="AXU37" s="128"/>
      <c r="AXV37" s="128"/>
      <c r="AXW37" s="128"/>
      <c r="AXX37" s="128"/>
      <c r="AXY37" s="128"/>
      <c r="AXZ37" s="128"/>
      <c r="AYA37" s="128"/>
      <c r="AYB37" s="128"/>
      <c r="AYC37" s="128"/>
      <c r="AYD37" s="128"/>
      <c r="AYE37" s="128"/>
      <c r="AYF37" s="128"/>
      <c r="AYG37" s="128"/>
      <c r="AYH37" s="128"/>
      <c r="AYI37" s="128"/>
      <c r="AYJ37" s="128"/>
      <c r="AYK37" s="128"/>
      <c r="AYL37" s="128"/>
      <c r="AYM37" s="128"/>
      <c r="AYN37" s="128"/>
      <c r="AYO37" s="128"/>
      <c r="AYP37" s="128"/>
      <c r="AYQ37" s="128"/>
      <c r="AYR37" s="128"/>
      <c r="AYS37" s="128"/>
      <c r="AYT37" s="128"/>
      <c r="AYU37" s="128"/>
      <c r="AYV37" s="128"/>
      <c r="AYW37" s="128"/>
      <c r="AYX37" s="128"/>
      <c r="AYY37" s="128"/>
      <c r="AYZ37" s="128"/>
      <c r="AZA37" s="128"/>
      <c r="AZB37" s="128"/>
      <c r="AZC37" s="128"/>
      <c r="AZD37" s="128"/>
      <c r="AZE37" s="128"/>
      <c r="AZF37" s="128"/>
      <c r="AZG37" s="128"/>
      <c r="AZH37" s="128"/>
      <c r="AZI37" s="128"/>
      <c r="AZJ37" s="128"/>
      <c r="AZK37" s="128"/>
      <c r="AZL37" s="128"/>
      <c r="AZM37" s="128"/>
      <c r="AZN37" s="128"/>
      <c r="AZO37" s="128"/>
      <c r="AZP37" s="128"/>
      <c r="AZQ37" s="128"/>
      <c r="AZR37" s="128"/>
      <c r="AZS37" s="128"/>
      <c r="AZT37" s="128"/>
      <c r="AZU37" s="128"/>
      <c r="AZV37" s="128"/>
      <c r="AZW37" s="128"/>
      <c r="AZX37" s="128"/>
      <c r="AZY37" s="128"/>
      <c r="AZZ37" s="128"/>
      <c r="BAA37" s="128"/>
      <c r="BAB37" s="128"/>
      <c r="BAC37" s="128"/>
      <c r="BAD37" s="128"/>
      <c r="BAE37" s="128"/>
      <c r="BAF37" s="128"/>
      <c r="BAG37" s="128"/>
      <c r="BAH37" s="128"/>
      <c r="BAI37" s="128"/>
      <c r="BAJ37" s="128"/>
      <c r="BAK37" s="128"/>
      <c r="BAL37" s="128"/>
      <c r="BAM37" s="128"/>
      <c r="BAN37" s="128"/>
      <c r="BAO37" s="128"/>
      <c r="BAP37" s="128"/>
      <c r="BAQ37" s="128"/>
      <c r="BAR37" s="128"/>
      <c r="BAS37" s="128"/>
      <c r="BAT37" s="128"/>
      <c r="BAU37" s="128"/>
      <c r="BAV37" s="128"/>
      <c r="BAW37" s="128"/>
      <c r="BAX37" s="128"/>
      <c r="BAY37" s="128"/>
      <c r="BAZ37" s="128"/>
      <c r="BBA37" s="128"/>
      <c r="BBB37" s="128"/>
      <c r="BBC37" s="128"/>
      <c r="BBD37" s="128"/>
      <c r="BBE37" s="128"/>
      <c r="BBF37" s="128"/>
      <c r="BBG37" s="128"/>
      <c r="BBH37" s="128"/>
      <c r="BBI37" s="128"/>
      <c r="BBJ37" s="128"/>
      <c r="BBK37" s="128"/>
      <c r="BBL37" s="128"/>
      <c r="BBM37" s="128"/>
      <c r="BBN37" s="128"/>
      <c r="BBO37" s="128"/>
      <c r="BBP37" s="128"/>
      <c r="BBQ37" s="128"/>
      <c r="BBR37" s="128"/>
      <c r="BBS37" s="128"/>
      <c r="BBT37" s="128"/>
      <c r="BBU37" s="128"/>
      <c r="BBV37" s="128"/>
      <c r="BBW37" s="128"/>
      <c r="BBX37" s="128"/>
      <c r="BBY37" s="128"/>
      <c r="BBZ37" s="128"/>
      <c r="BCA37" s="128"/>
      <c r="BCB37" s="128"/>
      <c r="BCC37" s="128"/>
      <c r="BCD37" s="128"/>
      <c r="BCE37" s="128"/>
      <c r="BCF37" s="128"/>
      <c r="BCG37" s="128"/>
      <c r="BCH37" s="128"/>
      <c r="BCI37" s="128"/>
      <c r="BCJ37" s="128"/>
      <c r="BCK37" s="128"/>
      <c r="BCL37" s="128"/>
      <c r="BCM37" s="128"/>
      <c r="BCN37" s="128"/>
      <c r="BCO37" s="128"/>
      <c r="BCP37" s="128"/>
      <c r="BCQ37" s="128"/>
      <c r="BCR37" s="128"/>
      <c r="BCS37" s="128"/>
      <c r="BCT37" s="128"/>
      <c r="BCU37" s="128"/>
      <c r="BCV37" s="128"/>
      <c r="BCW37" s="128"/>
      <c r="BCX37" s="128"/>
      <c r="BCY37" s="128"/>
      <c r="BCZ37" s="128"/>
      <c r="BDA37" s="128"/>
      <c r="BDB37" s="128"/>
      <c r="BDC37" s="128"/>
      <c r="BDD37" s="128"/>
      <c r="BDE37" s="128"/>
      <c r="BDF37" s="128"/>
      <c r="BDG37" s="128"/>
      <c r="BDH37" s="128"/>
      <c r="BDI37" s="128"/>
      <c r="BDJ37" s="128"/>
      <c r="BDK37" s="128"/>
      <c r="BDL37" s="128"/>
      <c r="BDM37" s="128"/>
      <c r="BDN37" s="128"/>
      <c r="BDO37" s="128"/>
      <c r="BDP37" s="128"/>
      <c r="BDQ37" s="128"/>
      <c r="BDR37" s="128"/>
      <c r="BDS37" s="128"/>
      <c r="BDT37" s="128"/>
      <c r="BDU37" s="128"/>
      <c r="BDV37" s="128"/>
      <c r="BDW37" s="128"/>
      <c r="BDX37" s="128"/>
      <c r="BDY37" s="128"/>
      <c r="BDZ37" s="128"/>
      <c r="BEA37" s="128"/>
      <c r="BEB37" s="128"/>
      <c r="BEC37" s="128"/>
      <c r="BED37" s="128"/>
      <c r="BEE37" s="128"/>
      <c r="BEF37" s="128"/>
      <c r="BEG37" s="128"/>
      <c r="BEH37" s="128"/>
      <c r="BEI37" s="128"/>
      <c r="BEJ37" s="128"/>
      <c r="BEK37" s="128"/>
      <c r="BEL37" s="128"/>
      <c r="BEM37" s="128"/>
      <c r="BEN37" s="128"/>
      <c r="BEO37" s="128"/>
      <c r="BEP37" s="128"/>
      <c r="BEQ37" s="128"/>
      <c r="BER37" s="128"/>
      <c r="BES37" s="128"/>
      <c r="BET37" s="128"/>
      <c r="BEU37" s="128"/>
      <c r="BEV37" s="128"/>
      <c r="BEW37" s="128"/>
      <c r="BEX37" s="128"/>
      <c r="BEY37" s="128"/>
      <c r="BEZ37" s="128"/>
      <c r="BFA37" s="128"/>
      <c r="BFB37" s="128"/>
      <c r="BFC37" s="128"/>
      <c r="BFD37" s="128"/>
      <c r="BFE37" s="128"/>
      <c r="BFF37" s="128"/>
      <c r="BFG37" s="128"/>
      <c r="BFH37" s="128"/>
      <c r="BFI37" s="128"/>
      <c r="BFJ37" s="128"/>
      <c r="BFK37" s="128"/>
      <c r="BFL37" s="128"/>
      <c r="BFM37" s="128"/>
      <c r="BFN37" s="128"/>
      <c r="BFO37" s="128"/>
      <c r="BFP37" s="128"/>
      <c r="BFQ37" s="128"/>
      <c r="BFR37" s="128"/>
      <c r="BFS37" s="128"/>
      <c r="BFT37" s="128"/>
      <c r="BFU37" s="128"/>
      <c r="BFV37" s="128"/>
      <c r="BFW37" s="128"/>
      <c r="BFX37" s="128"/>
      <c r="BFY37" s="128"/>
      <c r="BFZ37" s="128"/>
      <c r="BGA37" s="128"/>
      <c r="BGB37" s="128"/>
      <c r="BGC37" s="128"/>
      <c r="BGD37" s="128"/>
      <c r="BGE37" s="128"/>
      <c r="BGF37" s="128"/>
      <c r="BGG37" s="128"/>
      <c r="BGH37" s="128"/>
      <c r="BGI37" s="128"/>
      <c r="BGJ37" s="128"/>
      <c r="BGK37" s="128"/>
      <c r="BGL37" s="128"/>
      <c r="BGM37" s="128"/>
      <c r="BGN37" s="128"/>
      <c r="BGO37" s="128"/>
      <c r="BGP37" s="128"/>
      <c r="BGQ37" s="128"/>
      <c r="BGR37" s="128"/>
      <c r="BGS37" s="128"/>
      <c r="BGT37" s="128"/>
      <c r="BGU37" s="128"/>
      <c r="BGV37" s="128"/>
      <c r="BGW37" s="128"/>
      <c r="BGX37" s="128"/>
      <c r="BGY37" s="128"/>
      <c r="BGZ37" s="128"/>
      <c r="BHA37" s="128"/>
      <c r="BHB37" s="128"/>
      <c r="BHC37" s="128"/>
      <c r="BHD37" s="128"/>
      <c r="BHE37" s="128"/>
      <c r="BHF37" s="128"/>
      <c r="BHG37" s="128"/>
      <c r="BHH37" s="128"/>
      <c r="BHI37" s="128"/>
      <c r="BHJ37" s="128"/>
      <c r="BHK37" s="128"/>
      <c r="BHL37" s="128"/>
      <c r="BHM37" s="128"/>
      <c r="BHN37" s="128"/>
      <c r="BHO37" s="128"/>
      <c r="BHP37" s="128"/>
      <c r="BHQ37" s="128"/>
      <c r="BHR37" s="128"/>
      <c r="BHS37" s="128"/>
      <c r="BHT37" s="128"/>
      <c r="BHU37" s="128"/>
      <c r="BHV37" s="128"/>
      <c r="BHW37" s="128"/>
      <c r="BHX37" s="128"/>
      <c r="BHY37" s="128"/>
      <c r="BHZ37" s="128"/>
      <c r="BIA37" s="128"/>
      <c r="BIB37" s="128"/>
      <c r="BIC37" s="128"/>
      <c r="BID37" s="128"/>
      <c r="BIE37" s="128"/>
      <c r="BIF37" s="128"/>
      <c r="BIG37" s="128"/>
      <c r="BIH37" s="128"/>
      <c r="BII37" s="128"/>
      <c r="BIJ37" s="128"/>
      <c r="BIK37" s="128"/>
      <c r="BIL37" s="128"/>
      <c r="BIM37" s="128"/>
      <c r="BIN37" s="128"/>
      <c r="BIO37" s="128"/>
      <c r="BIP37" s="128"/>
      <c r="BIQ37" s="128"/>
      <c r="BIR37" s="128"/>
      <c r="BIS37" s="128"/>
      <c r="BIT37" s="128"/>
      <c r="BIU37" s="128"/>
      <c r="BIV37" s="128"/>
      <c r="BIW37" s="128"/>
      <c r="BIX37" s="128"/>
      <c r="BIY37" s="128"/>
      <c r="BIZ37" s="128"/>
      <c r="BJA37" s="128"/>
      <c r="BJB37" s="128"/>
      <c r="BJC37" s="128"/>
      <c r="BJD37" s="128"/>
      <c r="BJE37" s="128"/>
      <c r="BJF37" s="128"/>
      <c r="BJG37" s="128"/>
      <c r="BJH37" s="128"/>
      <c r="BJI37" s="128"/>
      <c r="BJJ37" s="128"/>
      <c r="BJK37" s="128"/>
      <c r="BJL37" s="128"/>
      <c r="BJM37" s="128"/>
      <c r="BJN37" s="128"/>
      <c r="BJO37" s="128"/>
      <c r="BJP37" s="128"/>
      <c r="BJQ37" s="128"/>
      <c r="BJR37" s="128"/>
      <c r="BJS37" s="128"/>
      <c r="BJT37" s="128"/>
      <c r="BJU37" s="128"/>
      <c r="BJV37" s="128"/>
      <c r="BJW37" s="128"/>
      <c r="BJX37" s="128"/>
      <c r="BJY37" s="128"/>
      <c r="BJZ37" s="128"/>
      <c r="BKA37" s="128"/>
      <c r="BKB37" s="128"/>
      <c r="BKC37" s="128"/>
      <c r="BKD37" s="128"/>
      <c r="BKE37" s="128"/>
      <c r="BKF37" s="128"/>
      <c r="BKG37" s="128"/>
      <c r="BKH37" s="128"/>
      <c r="BKI37" s="128"/>
      <c r="BKJ37" s="128"/>
      <c r="BKK37" s="128"/>
      <c r="BKL37" s="128"/>
      <c r="BKM37" s="128"/>
      <c r="BKN37" s="128"/>
      <c r="BKO37" s="128"/>
      <c r="BKP37" s="128"/>
      <c r="BKQ37" s="128"/>
      <c r="BKR37" s="128"/>
      <c r="BKS37" s="128"/>
      <c r="BKT37" s="128"/>
      <c r="BKU37" s="128"/>
      <c r="BKV37" s="128"/>
      <c r="BKW37" s="128"/>
      <c r="BKX37" s="128"/>
      <c r="BKY37" s="128"/>
      <c r="BKZ37" s="128"/>
      <c r="BLA37" s="128"/>
      <c r="BLB37" s="128"/>
      <c r="BLC37" s="128"/>
      <c r="BLD37" s="128"/>
      <c r="BLE37" s="128"/>
      <c r="BLF37" s="128"/>
      <c r="BLG37" s="128"/>
      <c r="BLH37" s="128"/>
      <c r="BLI37" s="128"/>
      <c r="BLJ37" s="128"/>
      <c r="BLK37" s="128"/>
      <c r="BLL37" s="128"/>
      <c r="BLM37" s="128"/>
      <c r="BLN37" s="128"/>
      <c r="BLO37" s="128"/>
      <c r="BLP37" s="128"/>
      <c r="BLQ37" s="128"/>
      <c r="BLR37" s="128"/>
      <c r="BLS37" s="128"/>
      <c r="BLT37" s="128"/>
      <c r="BLU37" s="128"/>
      <c r="BLV37" s="128"/>
      <c r="BLW37" s="128"/>
      <c r="BLX37" s="128"/>
      <c r="BLY37" s="128"/>
      <c r="BLZ37" s="128"/>
      <c r="BMA37" s="128"/>
      <c r="BMB37" s="128"/>
      <c r="BMC37" s="128"/>
      <c r="BMD37" s="128"/>
      <c r="BME37" s="128"/>
      <c r="BMF37" s="128"/>
      <c r="BMG37" s="128"/>
      <c r="BMH37" s="128"/>
      <c r="BMI37" s="128"/>
      <c r="BMJ37" s="128"/>
      <c r="BMK37" s="128"/>
      <c r="BML37" s="128"/>
      <c r="BMM37" s="128"/>
      <c r="BMN37" s="128"/>
      <c r="BMO37" s="128"/>
      <c r="BMP37" s="128"/>
      <c r="BMQ37" s="128"/>
      <c r="BMR37" s="128"/>
      <c r="BMS37" s="128"/>
      <c r="BMT37" s="128"/>
      <c r="BMU37" s="128"/>
      <c r="BMV37" s="128"/>
      <c r="BMW37" s="128"/>
      <c r="BMX37" s="128"/>
      <c r="BMY37" s="128"/>
      <c r="BMZ37" s="128"/>
      <c r="BNA37" s="128"/>
      <c r="BNB37" s="128"/>
      <c r="BNC37" s="128"/>
      <c r="BND37" s="128"/>
      <c r="BNE37" s="128"/>
      <c r="BNF37" s="128"/>
      <c r="BNG37" s="128"/>
      <c r="BNH37" s="128"/>
      <c r="BNI37" s="128"/>
      <c r="BNJ37" s="128"/>
      <c r="BNK37" s="128"/>
      <c r="BNL37" s="128"/>
      <c r="BNM37" s="128"/>
      <c r="BNN37" s="128"/>
      <c r="BNO37" s="128"/>
      <c r="BNP37" s="128"/>
      <c r="BNQ37" s="128"/>
      <c r="BNR37" s="128"/>
      <c r="BNS37" s="128"/>
      <c r="BNT37" s="128"/>
      <c r="BNU37" s="128"/>
      <c r="BNV37" s="128"/>
      <c r="BNW37" s="128"/>
      <c r="BNX37" s="128"/>
      <c r="BNY37" s="128"/>
      <c r="BNZ37" s="128"/>
      <c r="BOA37" s="128"/>
      <c r="BOB37" s="128"/>
      <c r="BOC37" s="128"/>
      <c r="BOD37" s="128"/>
      <c r="BOE37" s="128"/>
      <c r="BOF37" s="128"/>
      <c r="BOG37" s="128"/>
      <c r="BOH37" s="128"/>
      <c r="BOI37" s="128"/>
      <c r="BOJ37" s="128"/>
      <c r="BOK37" s="128"/>
      <c r="BOL37" s="128"/>
      <c r="BOM37" s="128"/>
      <c r="BON37" s="128"/>
      <c r="BOO37" s="128"/>
      <c r="BOP37" s="128"/>
      <c r="BOQ37" s="128"/>
      <c r="BOR37" s="128"/>
      <c r="BOS37" s="128"/>
      <c r="BOT37" s="128"/>
      <c r="BOU37" s="128"/>
      <c r="BOV37" s="128"/>
      <c r="BOW37" s="128"/>
      <c r="BOX37" s="128"/>
      <c r="BOY37" s="128"/>
      <c r="BOZ37" s="128"/>
      <c r="BPA37" s="128"/>
      <c r="BPB37" s="128"/>
      <c r="BPC37" s="128"/>
      <c r="BPD37" s="128"/>
      <c r="BPE37" s="128"/>
      <c r="BPF37" s="128"/>
      <c r="BPG37" s="128"/>
      <c r="BPH37" s="128"/>
      <c r="BPI37" s="128"/>
      <c r="BPJ37" s="128"/>
      <c r="BPK37" s="128"/>
      <c r="BPL37" s="128"/>
      <c r="BPM37" s="128"/>
      <c r="BPN37" s="128"/>
      <c r="BPO37" s="128"/>
      <c r="BPP37" s="128"/>
      <c r="BPQ37" s="128"/>
      <c r="BPR37" s="128"/>
      <c r="BPS37" s="128"/>
      <c r="BPT37" s="128"/>
      <c r="BPU37" s="128"/>
      <c r="BPV37" s="128"/>
      <c r="BPW37" s="128"/>
      <c r="BPX37" s="128"/>
      <c r="BPY37" s="128"/>
      <c r="BPZ37" s="128"/>
      <c r="BQA37" s="128"/>
      <c r="BQB37" s="128"/>
      <c r="BQC37" s="128"/>
      <c r="BQD37" s="128"/>
      <c r="BQE37" s="128"/>
      <c r="BQF37" s="128"/>
      <c r="BQG37" s="128"/>
      <c r="BQH37" s="128"/>
      <c r="BQI37" s="128"/>
      <c r="BQJ37" s="128"/>
      <c r="BQK37" s="128"/>
      <c r="BQL37" s="128"/>
      <c r="BQM37" s="128"/>
      <c r="BQN37" s="128"/>
      <c r="BQO37" s="128"/>
      <c r="BQP37" s="128"/>
      <c r="BQQ37" s="128"/>
      <c r="BQR37" s="128"/>
      <c r="BQS37" s="128"/>
      <c r="BQT37" s="128"/>
      <c r="BQU37" s="128"/>
      <c r="BQV37" s="128"/>
      <c r="BQW37" s="128"/>
      <c r="BQX37" s="128"/>
      <c r="BQY37" s="128"/>
      <c r="BQZ37" s="128"/>
      <c r="BRA37" s="128"/>
      <c r="BRB37" s="128"/>
      <c r="BRC37" s="128"/>
      <c r="BRD37" s="128"/>
      <c r="BRE37" s="128"/>
      <c r="BRF37" s="128"/>
      <c r="BRG37" s="128"/>
      <c r="BRH37" s="128"/>
      <c r="BRI37" s="128"/>
      <c r="BRJ37" s="128"/>
      <c r="BRK37" s="128"/>
      <c r="BRL37" s="128"/>
      <c r="BRM37" s="128"/>
      <c r="BRN37" s="128"/>
      <c r="BRO37" s="128"/>
      <c r="BRP37" s="128"/>
      <c r="BRQ37" s="128"/>
      <c r="BRR37" s="128"/>
      <c r="BRS37" s="128"/>
      <c r="BRT37" s="128"/>
      <c r="BRU37" s="128"/>
      <c r="BRV37" s="128"/>
      <c r="BRW37" s="128"/>
      <c r="BRX37" s="128"/>
      <c r="BRY37" s="128"/>
      <c r="BRZ37" s="128"/>
      <c r="BSA37" s="128"/>
      <c r="BSB37" s="128"/>
      <c r="BSC37" s="128"/>
      <c r="BSD37" s="128"/>
      <c r="BSE37" s="128"/>
      <c r="BSF37" s="128"/>
      <c r="BSG37" s="128"/>
      <c r="BSH37" s="128"/>
      <c r="BSI37" s="128"/>
      <c r="BSJ37" s="128"/>
      <c r="BSK37" s="128"/>
      <c r="BSL37" s="128"/>
      <c r="BSM37" s="128"/>
      <c r="BSN37" s="128"/>
      <c r="BSO37" s="128"/>
      <c r="BSP37" s="128"/>
      <c r="BSQ37" s="128"/>
      <c r="BSR37" s="128"/>
      <c r="BSS37" s="128"/>
      <c r="BST37" s="128"/>
      <c r="BSU37" s="128"/>
      <c r="BSV37" s="128"/>
      <c r="BSW37" s="128"/>
      <c r="BSX37" s="128"/>
      <c r="BSY37" s="128"/>
      <c r="BSZ37" s="128"/>
      <c r="BTA37" s="128"/>
      <c r="BTB37" s="128"/>
      <c r="BTC37" s="128"/>
      <c r="BTD37" s="128"/>
      <c r="BTE37" s="128"/>
      <c r="BTF37" s="128"/>
      <c r="BTG37" s="128"/>
      <c r="BTH37" s="128"/>
      <c r="BTI37" s="128"/>
      <c r="BTJ37" s="128"/>
      <c r="BTK37" s="128"/>
      <c r="BTL37" s="128"/>
      <c r="BTM37" s="128"/>
      <c r="BTN37" s="128"/>
      <c r="BTO37" s="128"/>
      <c r="BTP37" s="128"/>
      <c r="BTQ37" s="128"/>
      <c r="BTR37" s="128"/>
      <c r="BTS37" s="128"/>
      <c r="BTT37" s="128"/>
      <c r="BTU37" s="128"/>
      <c r="BTV37" s="128"/>
      <c r="BTW37" s="128"/>
      <c r="BTX37" s="128"/>
      <c r="BTY37" s="128"/>
      <c r="BTZ37" s="128"/>
      <c r="BUA37" s="128"/>
      <c r="BUB37" s="128"/>
      <c r="BUC37" s="128"/>
      <c r="BUD37" s="128"/>
      <c r="BUE37" s="128"/>
      <c r="BUF37" s="128"/>
      <c r="BUG37" s="128"/>
      <c r="BUH37" s="128"/>
      <c r="BUI37" s="128"/>
      <c r="BUJ37" s="128"/>
      <c r="BUK37" s="128"/>
      <c r="BUL37" s="128"/>
      <c r="BUM37" s="128"/>
      <c r="BUN37" s="128"/>
      <c r="BUO37" s="128"/>
      <c r="BUP37" s="128"/>
      <c r="BUQ37" s="128"/>
      <c r="BUR37" s="128"/>
      <c r="BUS37" s="128"/>
      <c r="BUT37" s="128"/>
      <c r="BUU37" s="128"/>
      <c r="BUV37" s="128"/>
      <c r="BUW37" s="128"/>
      <c r="BUX37" s="128"/>
      <c r="BUY37" s="128"/>
      <c r="BUZ37" s="128"/>
      <c r="BVA37" s="128"/>
      <c r="BVB37" s="128"/>
      <c r="BVC37" s="128"/>
      <c r="BVD37" s="128"/>
      <c r="BVE37" s="128"/>
      <c r="BVF37" s="128"/>
      <c r="BVG37" s="128"/>
      <c r="BVH37" s="128"/>
      <c r="BVI37" s="128"/>
      <c r="BVJ37" s="128"/>
      <c r="BVK37" s="128"/>
      <c r="BVL37" s="128"/>
      <c r="BVM37" s="128"/>
      <c r="BVN37" s="128"/>
      <c r="BVO37" s="128"/>
      <c r="BVP37" s="128"/>
      <c r="BVQ37" s="128"/>
      <c r="BVR37" s="128"/>
      <c r="BVS37" s="128"/>
      <c r="BVT37" s="128"/>
      <c r="BVU37" s="128"/>
      <c r="BVV37" s="128"/>
      <c r="BVW37" s="128"/>
      <c r="BVX37" s="128"/>
      <c r="BVY37" s="128"/>
      <c r="BVZ37" s="128"/>
      <c r="BWA37" s="128"/>
      <c r="BWB37" s="128"/>
      <c r="BWC37" s="128"/>
      <c r="BWD37" s="128"/>
      <c r="BWE37" s="128"/>
      <c r="BWF37" s="128"/>
      <c r="BWG37" s="128"/>
      <c r="BWH37" s="128"/>
      <c r="BWI37" s="128"/>
      <c r="BWJ37" s="128"/>
      <c r="BWK37" s="128"/>
      <c r="BWL37" s="128"/>
      <c r="BWM37" s="128"/>
      <c r="BWN37" s="128"/>
      <c r="BWO37" s="128"/>
      <c r="BWP37" s="128"/>
      <c r="BWQ37" s="128"/>
      <c r="BWR37" s="128"/>
      <c r="BWS37" s="128"/>
      <c r="BWT37" s="128"/>
      <c r="BWU37" s="128"/>
      <c r="BWV37" s="128"/>
      <c r="BWW37" s="128"/>
      <c r="BWX37" s="128"/>
      <c r="BWY37" s="128"/>
      <c r="BWZ37" s="128"/>
      <c r="BXA37" s="128"/>
      <c r="BXB37" s="128"/>
      <c r="BXC37" s="128"/>
      <c r="BXD37" s="128"/>
      <c r="BXE37" s="128"/>
      <c r="BXF37" s="128"/>
      <c r="BXG37" s="128"/>
      <c r="BXH37" s="128"/>
      <c r="BXI37" s="128"/>
      <c r="BXJ37" s="128"/>
      <c r="BXK37" s="128"/>
      <c r="BXL37" s="128"/>
      <c r="BXM37" s="128"/>
      <c r="BXN37" s="128"/>
      <c r="BXO37" s="128"/>
      <c r="BXP37" s="128"/>
      <c r="BXQ37" s="128"/>
      <c r="BXR37" s="128"/>
      <c r="BXS37" s="128"/>
      <c r="BXT37" s="128"/>
      <c r="BXU37" s="128"/>
      <c r="BXV37" s="128"/>
      <c r="BXW37" s="128"/>
      <c r="BXX37" s="128"/>
      <c r="BXY37" s="128"/>
      <c r="BXZ37" s="128"/>
      <c r="BYA37" s="128"/>
      <c r="BYB37" s="128"/>
      <c r="BYC37" s="128"/>
      <c r="BYD37" s="128"/>
      <c r="BYE37" s="128"/>
      <c r="BYF37" s="128"/>
      <c r="BYG37" s="128"/>
      <c r="BYH37" s="128"/>
      <c r="BYI37" s="128"/>
      <c r="BYJ37" s="128"/>
      <c r="BYK37" s="128"/>
      <c r="BYL37" s="128"/>
      <c r="BYM37" s="128"/>
      <c r="BYN37" s="128"/>
      <c r="BYO37" s="128"/>
      <c r="BYP37" s="128"/>
      <c r="BYQ37" s="128"/>
      <c r="BYR37" s="128"/>
      <c r="BYS37" s="128"/>
      <c r="BYT37" s="128"/>
      <c r="BYU37" s="128"/>
      <c r="BYV37" s="128"/>
      <c r="BYW37" s="128"/>
      <c r="BYX37" s="128"/>
      <c r="BYY37" s="128"/>
      <c r="BYZ37" s="128"/>
      <c r="BZA37" s="128"/>
      <c r="BZB37" s="128"/>
      <c r="BZC37" s="128"/>
      <c r="BZD37" s="128"/>
      <c r="BZE37" s="128"/>
      <c r="BZF37" s="128"/>
      <c r="BZG37" s="128"/>
      <c r="BZH37" s="128"/>
      <c r="BZI37" s="128"/>
      <c r="BZJ37" s="128"/>
      <c r="BZK37" s="128"/>
      <c r="BZL37" s="128"/>
      <c r="BZM37" s="128"/>
      <c r="BZN37" s="128"/>
      <c r="BZO37" s="128"/>
      <c r="BZP37" s="128"/>
      <c r="BZQ37" s="128"/>
      <c r="BZR37" s="128"/>
      <c r="BZS37" s="128"/>
      <c r="BZT37" s="128"/>
      <c r="BZU37" s="128"/>
      <c r="BZV37" s="128"/>
      <c r="BZW37" s="128"/>
      <c r="BZX37" s="128"/>
      <c r="BZY37" s="128"/>
      <c r="BZZ37" s="128"/>
      <c r="CAA37" s="128"/>
      <c r="CAB37" s="128"/>
      <c r="CAC37" s="128"/>
      <c r="CAD37" s="128"/>
      <c r="CAE37" s="128"/>
      <c r="CAF37" s="128"/>
      <c r="CAG37" s="128"/>
      <c r="CAH37" s="128"/>
      <c r="CAI37" s="128"/>
      <c r="CAJ37" s="128"/>
      <c r="CAK37" s="128"/>
      <c r="CAL37" s="128"/>
      <c r="CAM37" s="128"/>
      <c r="CAN37" s="128"/>
      <c r="CAO37" s="128"/>
      <c r="CAP37" s="128"/>
      <c r="CAQ37" s="128"/>
      <c r="CAR37" s="128"/>
      <c r="CAS37" s="128"/>
      <c r="CAT37" s="128"/>
      <c r="CAU37" s="128"/>
      <c r="CAV37" s="128"/>
      <c r="CAW37" s="128"/>
      <c r="CAX37" s="128"/>
      <c r="CAY37" s="128"/>
      <c r="CAZ37" s="128"/>
      <c r="CBA37" s="128"/>
      <c r="CBB37" s="128"/>
      <c r="CBC37" s="128"/>
      <c r="CBD37" s="128"/>
      <c r="CBE37" s="128"/>
      <c r="CBF37" s="128"/>
      <c r="CBG37" s="128"/>
      <c r="CBH37" s="128"/>
      <c r="CBI37" s="128"/>
      <c r="CBJ37" s="128"/>
      <c r="CBK37" s="128"/>
      <c r="CBL37" s="128"/>
      <c r="CBM37" s="128"/>
      <c r="CBN37" s="128"/>
      <c r="CBO37" s="128"/>
      <c r="CBP37" s="128"/>
      <c r="CBQ37" s="128"/>
      <c r="CBR37" s="128"/>
      <c r="CBS37" s="128"/>
      <c r="CBT37" s="128"/>
      <c r="CBU37" s="128"/>
      <c r="CBV37" s="128"/>
      <c r="CBW37" s="128"/>
      <c r="CBX37" s="128"/>
      <c r="CBY37" s="128"/>
      <c r="CBZ37" s="128"/>
      <c r="CCA37" s="128"/>
      <c r="CCB37" s="128"/>
      <c r="CCC37" s="128"/>
      <c r="CCD37" s="128"/>
      <c r="CCE37" s="128"/>
      <c r="CCF37" s="128"/>
      <c r="CCG37" s="128"/>
      <c r="CCH37" s="128"/>
      <c r="CCI37" s="128"/>
      <c r="CCJ37" s="128"/>
      <c r="CCK37" s="128"/>
      <c r="CCL37" s="128"/>
      <c r="CCM37" s="128"/>
      <c r="CCN37" s="128"/>
      <c r="CCO37" s="128"/>
      <c r="CCP37" s="128"/>
      <c r="CCQ37" s="128"/>
      <c r="CCR37" s="128"/>
      <c r="CCS37" s="128"/>
      <c r="CCT37" s="128"/>
      <c r="CCU37" s="128"/>
      <c r="CCV37" s="128"/>
      <c r="CCW37" s="128"/>
      <c r="CCX37" s="128"/>
      <c r="CCY37" s="128"/>
      <c r="CCZ37" s="128"/>
      <c r="CDA37" s="128"/>
      <c r="CDB37" s="128"/>
      <c r="CDC37" s="128"/>
      <c r="CDD37" s="128"/>
      <c r="CDE37" s="128"/>
      <c r="CDF37" s="128"/>
      <c r="CDG37" s="128"/>
      <c r="CDH37" s="128"/>
      <c r="CDI37" s="128"/>
      <c r="CDJ37" s="128"/>
      <c r="CDK37" s="128"/>
      <c r="CDL37" s="128"/>
      <c r="CDM37" s="128"/>
      <c r="CDN37" s="128"/>
      <c r="CDO37" s="128"/>
      <c r="CDP37" s="128"/>
      <c r="CDQ37" s="128"/>
      <c r="CDR37" s="128"/>
      <c r="CDS37" s="128"/>
      <c r="CDT37" s="128"/>
      <c r="CDU37" s="128"/>
      <c r="CDV37" s="128"/>
      <c r="CDW37" s="128"/>
      <c r="CDX37" s="128"/>
      <c r="CDY37" s="128"/>
      <c r="CDZ37" s="128"/>
      <c r="CEA37" s="128"/>
      <c r="CEB37" s="128"/>
      <c r="CEC37" s="128"/>
      <c r="CED37" s="128"/>
      <c r="CEE37" s="128"/>
      <c r="CEF37" s="128"/>
      <c r="CEG37" s="128"/>
      <c r="CEH37" s="128"/>
      <c r="CEI37" s="128"/>
      <c r="CEJ37" s="128"/>
      <c r="CEK37" s="128"/>
      <c r="CEL37" s="128"/>
      <c r="CEM37" s="128"/>
      <c r="CEN37" s="128"/>
      <c r="CEO37" s="128"/>
      <c r="CEP37" s="128"/>
      <c r="CEQ37" s="128"/>
      <c r="CER37" s="128"/>
      <c r="CES37" s="128"/>
      <c r="CET37" s="128"/>
      <c r="CEU37" s="128"/>
      <c r="CEV37" s="128"/>
      <c r="CEW37" s="128"/>
      <c r="CEX37" s="128"/>
      <c r="CEY37" s="128"/>
      <c r="CEZ37" s="128"/>
      <c r="CFA37" s="128"/>
      <c r="CFB37" s="128"/>
      <c r="CFC37" s="128"/>
      <c r="CFD37" s="128"/>
      <c r="CFE37" s="128"/>
      <c r="CFF37" s="128"/>
      <c r="CFG37" s="128"/>
      <c r="CFH37" s="128"/>
      <c r="CFI37" s="128"/>
      <c r="CFJ37" s="128"/>
      <c r="CFK37" s="128"/>
      <c r="CFL37" s="128"/>
      <c r="CFM37" s="128"/>
      <c r="CFN37" s="128"/>
      <c r="CFO37" s="128"/>
      <c r="CFP37" s="128"/>
      <c r="CFQ37" s="128"/>
      <c r="CFR37" s="128"/>
      <c r="CFS37" s="128"/>
      <c r="CFT37" s="128"/>
      <c r="CFU37" s="128"/>
      <c r="CFV37" s="128"/>
      <c r="CFW37" s="128"/>
      <c r="CFX37" s="128"/>
      <c r="CFY37" s="128"/>
      <c r="CFZ37" s="128"/>
      <c r="CGA37" s="128"/>
      <c r="CGB37" s="128"/>
      <c r="CGC37" s="128"/>
      <c r="CGD37" s="128"/>
      <c r="CGE37" s="128"/>
      <c r="CGF37" s="128"/>
      <c r="CGG37" s="128"/>
      <c r="CGH37" s="128"/>
      <c r="CGI37" s="128"/>
      <c r="CGJ37" s="128"/>
      <c r="CGK37" s="128"/>
      <c r="CGL37" s="128"/>
      <c r="CGM37" s="128"/>
      <c r="CGN37" s="128"/>
      <c r="CGO37" s="128"/>
      <c r="CGP37" s="128"/>
      <c r="CGQ37" s="128"/>
      <c r="CGR37" s="128"/>
      <c r="CGS37" s="128"/>
      <c r="CGT37" s="128"/>
      <c r="CGU37" s="128"/>
      <c r="CGV37" s="128"/>
      <c r="CGW37" s="128"/>
      <c r="CGX37" s="128"/>
      <c r="CGY37" s="128"/>
      <c r="CGZ37" s="128"/>
      <c r="CHA37" s="128"/>
      <c r="CHB37" s="128"/>
      <c r="CHC37" s="128"/>
      <c r="CHD37" s="128"/>
      <c r="CHE37" s="128"/>
      <c r="CHF37" s="128"/>
      <c r="CHG37" s="128"/>
      <c r="CHH37" s="128"/>
      <c r="CHI37" s="128"/>
      <c r="CHJ37" s="128"/>
      <c r="CHK37" s="128"/>
      <c r="CHL37" s="128"/>
      <c r="CHM37" s="128"/>
      <c r="CHN37" s="128"/>
      <c r="CHO37" s="128"/>
      <c r="CHP37" s="128"/>
      <c r="CHQ37" s="128"/>
      <c r="CHR37" s="128"/>
      <c r="CHS37" s="128"/>
      <c r="CHT37" s="128"/>
      <c r="CHU37" s="128"/>
      <c r="CHV37" s="128"/>
      <c r="CHW37" s="128"/>
      <c r="CHX37" s="128"/>
      <c r="CHY37" s="128"/>
      <c r="CHZ37" s="128"/>
      <c r="CIA37" s="128"/>
      <c r="CIB37" s="128"/>
      <c r="CIC37" s="128"/>
      <c r="CID37" s="128"/>
      <c r="CIE37" s="128"/>
      <c r="CIF37" s="128"/>
      <c r="CIG37" s="128"/>
      <c r="CIH37" s="128"/>
      <c r="CII37" s="128"/>
      <c r="CIJ37" s="128"/>
      <c r="CIK37" s="128"/>
      <c r="CIL37" s="128"/>
      <c r="CIM37" s="128"/>
      <c r="CIN37" s="128"/>
      <c r="CIO37" s="128"/>
      <c r="CIP37" s="128"/>
      <c r="CIQ37" s="128"/>
      <c r="CIR37" s="128"/>
      <c r="CIS37" s="128"/>
      <c r="CIT37" s="128"/>
      <c r="CIU37" s="128"/>
      <c r="CIV37" s="128"/>
      <c r="CIW37" s="128"/>
      <c r="CIX37" s="128"/>
      <c r="CIY37" s="128"/>
      <c r="CIZ37" s="128"/>
      <c r="CJA37" s="128"/>
      <c r="CJB37" s="128"/>
      <c r="CJC37" s="128"/>
      <c r="CJD37" s="128"/>
      <c r="CJE37" s="128"/>
      <c r="CJF37" s="128"/>
      <c r="CJG37" s="128"/>
      <c r="CJH37" s="128"/>
      <c r="CJI37" s="128"/>
      <c r="CJJ37" s="128"/>
      <c r="CJK37" s="128"/>
      <c r="CJL37" s="128"/>
      <c r="CJM37" s="128"/>
      <c r="CJN37" s="128"/>
      <c r="CJO37" s="128"/>
      <c r="CJP37" s="128"/>
      <c r="CJQ37" s="128"/>
      <c r="CJR37" s="128"/>
      <c r="CJS37" s="128"/>
      <c r="CJT37" s="128"/>
      <c r="CJU37" s="128"/>
      <c r="CJV37" s="128"/>
      <c r="CJW37" s="128"/>
      <c r="CJX37" s="128"/>
      <c r="CJY37" s="128"/>
      <c r="CJZ37" s="128"/>
      <c r="CKA37" s="128"/>
      <c r="CKB37" s="128"/>
      <c r="CKC37" s="128"/>
      <c r="CKD37" s="128"/>
      <c r="CKE37" s="128"/>
      <c r="CKF37" s="128"/>
      <c r="CKG37" s="128"/>
      <c r="CKH37" s="128"/>
      <c r="CKI37" s="128"/>
      <c r="CKJ37" s="128"/>
      <c r="CKK37" s="128"/>
      <c r="CKL37" s="128"/>
      <c r="CKM37" s="128"/>
      <c r="CKN37" s="128"/>
      <c r="CKO37" s="128"/>
      <c r="CKP37" s="128"/>
      <c r="CKQ37" s="128"/>
      <c r="CKR37" s="128"/>
      <c r="CKS37" s="128"/>
      <c r="CKT37" s="128"/>
      <c r="CKU37" s="128"/>
      <c r="CKV37" s="128"/>
      <c r="CKW37" s="128"/>
      <c r="CKX37" s="128"/>
      <c r="CKY37" s="128"/>
      <c r="CKZ37" s="128"/>
      <c r="CLA37" s="128"/>
      <c r="CLB37" s="128"/>
      <c r="CLC37" s="128"/>
      <c r="CLD37" s="128"/>
      <c r="CLE37" s="128"/>
      <c r="CLF37" s="128"/>
      <c r="CLG37" s="128"/>
      <c r="CLH37" s="128"/>
      <c r="CLI37" s="128"/>
      <c r="CLJ37" s="128"/>
      <c r="CLK37" s="128"/>
      <c r="CLL37" s="128"/>
      <c r="CLM37" s="128"/>
      <c r="CLN37" s="128"/>
      <c r="CLO37" s="128"/>
      <c r="CLP37" s="128"/>
      <c r="CLQ37" s="128"/>
      <c r="CLR37" s="128"/>
      <c r="CLS37" s="128"/>
      <c r="CLT37" s="128"/>
      <c r="CLU37" s="128"/>
      <c r="CLV37" s="128"/>
      <c r="CLW37" s="128"/>
      <c r="CLX37" s="128"/>
      <c r="CLY37" s="128"/>
      <c r="CLZ37" s="128"/>
      <c r="CMA37" s="128"/>
      <c r="CMB37" s="128"/>
      <c r="CMC37" s="128"/>
      <c r="CMD37" s="128"/>
      <c r="CME37" s="128"/>
      <c r="CMF37" s="128"/>
      <c r="CMG37" s="128"/>
      <c r="CMH37" s="128"/>
      <c r="CMI37" s="128"/>
      <c r="CMJ37" s="128"/>
      <c r="CMK37" s="128"/>
      <c r="CML37" s="128"/>
      <c r="CMM37" s="128"/>
      <c r="CMN37" s="128"/>
      <c r="CMO37" s="128"/>
      <c r="CMP37" s="128"/>
      <c r="CMQ37" s="128"/>
      <c r="CMR37" s="128"/>
      <c r="CMS37" s="128"/>
      <c r="CMT37" s="128"/>
      <c r="CMU37" s="128"/>
      <c r="CMV37" s="128"/>
      <c r="CMW37" s="128"/>
      <c r="CMX37" s="128"/>
      <c r="CMY37" s="128"/>
      <c r="CMZ37" s="128"/>
      <c r="CNA37" s="128"/>
      <c r="CNB37" s="128"/>
      <c r="CNC37" s="128"/>
      <c r="CND37" s="128"/>
      <c r="CNE37" s="128"/>
      <c r="CNF37" s="128"/>
      <c r="CNG37" s="128"/>
      <c r="CNH37" s="128"/>
      <c r="CNI37" s="128"/>
      <c r="CNJ37" s="128"/>
      <c r="CNK37" s="128"/>
      <c r="CNL37" s="128"/>
      <c r="CNM37" s="128"/>
      <c r="CNN37" s="128"/>
      <c r="CNO37" s="128"/>
      <c r="CNP37" s="128"/>
      <c r="CNQ37" s="128"/>
      <c r="CNR37" s="128"/>
      <c r="CNS37" s="128"/>
      <c r="CNT37" s="128"/>
      <c r="CNU37" s="128"/>
      <c r="CNV37" s="128"/>
      <c r="CNW37" s="128"/>
      <c r="CNX37" s="128"/>
      <c r="CNY37" s="128"/>
      <c r="CNZ37" s="128"/>
      <c r="COA37" s="128"/>
      <c r="COB37" s="128"/>
      <c r="COC37" s="128"/>
      <c r="COD37" s="128"/>
      <c r="COE37" s="128"/>
      <c r="COF37" s="128"/>
      <c r="COG37" s="128"/>
      <c r="COH37" s="128"/>
      <c r="COI37" s="128"/>
      <c r="COJ37" s="128"/>
      <c r="COK37" s="128"/>
      <c r="COL37" s="128"/>
      <c r="COM37" s="128"/>
      <c r="CON37" s="128"/>
      <c r="COO37" s="128"/>
      <c r="COP37" s="128"/>
      <c r="COQ37" s="128"/>
      <c r="COR37" s="128"/>
      <c r="COS37" s="128"/>
      <c r="COT37" s="128"/>
      <c r="COU37" s="128"/>
      <c r="COV37" s="128"/>
      <c r="COW37" s="128"/>
      <c r="COX37" s="128"/>
      <c r="COY37" s="128"/>
      <c r="COZ37" s="128"/>
      <c r="CPA37" s="128"/>
      <c r="CPB37" s="128"/>
      <c r="CPC37" s="128"/>
      <c r="CPD37" s="128"/>
      <c r="CPE37" s="128"/>
      <c r="CPF37" s="128"/>
      <c r="CPG37" s="128"/>
      <c r="CPH37" s="128"/>
      <c r="CPI37" s="128"/>
      <c r="CPJ37" s="128"/>
      <c r="CPK37" s="128"/>
      <c r="CPL37" s="128"/>
      <c r="CPM37" s="128"/>
      <c r="CPN37" s="128"/>
      <c r="CPO37" s="128"/>
      <c r="CPP37" s="128"/>
      <c r="CPQ37" s="128"/>
      <c r="CPR37" s="128"/>
      <c r="CPS37" s="128"/>
      <c r="CPT37" s="128"/>
      <c r="CPU37" s="128"/>
      <c r="CPV37" s="128"/>
      <c r="CPW37" s="128"/>
      <c r="CPX37" s="128"/>
      <c r="CPY37" s="128"/>
      <c r="CPZ37" s="128"/>
      <c r="CQA37" s="128"/>
      <c r="CQB37" s="128"/>
      <c r="CQC37" s="128"/>
      <c r="CQD37" s="128"/>
      <c r="CQE37" s="128"/>
      <c r="CQF37" s="128"/>
      <c r="CQG37" s="128"/>
      <c r="CQH37" s="128"/>
      <c r="CQI37" s="128"/>
      <c r="CQJ37" s="128"/>
      <c r="CQK37" s="128"/>
      <c r="CQL37" s="128"/>
      <c r="CQM37" s="128"/>
      <c r="CQN37" s="128"/>
      <c r="CQO37" s="128"/>
      <c r="CQP37" s="128"/>
      <c r="CQQ37" s="128"/>
      <c r="CQR37" s="128"/>
      <c r="CQS37" s="128"/>
      <c r="CQT37" s="128"/>
      <c r="CQU37" s="128"/>
      <c r="CQV37" s="128"/>
      <c r="CQW37" s="128"/>
      <c r="CQX37" s="128"/>
      <c r="CQY37" s="128"/>
      <c r="CQZ37" s="128"/>
      <c r="CRA37" s="128"/>
      <c r="CRB37" s="128"/>
      <c r="CRC37" s="128"/>
      <c r="CRD37" s="128"/>
      <c r="CRE37" s="128"/>
      <c r="CRF37" s="128"/>
      <c r="CRG37" s="128"/>
      <c r="CRH37" s="128"/>
      <c r="CRI37" s="128"/>
      <c r="CRJ37" s="128"/>
      <c r="CRK37" s="128"/>
      <c r="CRL37" s="128"/>
      <c r="CRM37" s="128"/>
      <c r="CRN37" s="128"/>
      <c r="CRO37" s="128"/>
      <c r="CRP37" s="128"/>
      <c r="CRQ37" s="128"/>
      <c r="CRR37" s="128"/>
      <c r="CRS37" s="128"/>
      <c r="CRT37" s="128"/>
      <c r="CRU37" s="128"/>
      <c r="CRV37" s="128"/>
      <c r="CRW37" s="128"/>
      <c r="CRX37" s="128"/>
      <c r="CRY37" s="128"/>
      <c r="CRZ37" s="128"/>
      <c r="CSA37" s="128"/>
      <c r="CSB37" s="128"/>
      <c r="CSC37" s="128"/>
      <c r="CSD37" s="128"/>
      <c r="CSE37" s="128"/>
      <c r="CSF37" s="128"/>
      <c r="CSG37" s="128"/>
      <c r="CSH37" s="128"/>
      <c r="CSI37" s="128"/>
      <c r="CSJ37" s="128"/>
      <c r="CSK37" s="128"/>
      <c r="CSL37" s="128"/>
      <c r="CSM37" s="128"/>
      <c r="CSN37" s="128"/>
      <c r="CSO37" s="128"/>
      <c r="CSP37" s="128"/>
      <c r="CSQ37" s="128"/>
      <c r="CSR37" s="128"/>
      <c r="CSS37" s="128"/>
      <c r="CST37" s="128"/>
      <c r="CSU37" s="128"/>
      <c r="CSV37" s="128"/>
      <c r="CSW37" s="128"/>
      <c r="CSX37" s="128"/>
      <c r="CSY37" s="128"/>
      <c r="CSZ37" s="128"/>
      <c r="CTA37" s="128"/>
      <c r="CTB37" s="128"/>
      <c r="CTC37" s="128"/>
      <c r="CTD37" s="128"/>
      <c r="CTE37" s="128"/>
      <c r="CTF37" s="128"/>
      <c r="CTG37" s="128"/>
      <c r="CTH37" s="128"/>
      <c r="CTI37" s="128"/>
      <c r="CTJ37" s="128"/>
      <c r="CTK37" s="128"/>
      <c r="CTL37" s="128"/>
      <c r="CTM37" s="128"/>
      <c r="CTN37" s="128"/>
      <c r="CTO37" s="128"/>
      <c r="CTP37" s="128"/>
      <c r="CTQ37" s="128"/>
      <c r="CTR37" s="128"/>
      <c r="CTS37" s="128"/>
      <c r="CTT37" s="128"/>
      <c r="CTU37" s="128"/>
      <c r="CTV37" s="128"/>
      <c r="CTW37" s="128"/>
      <c r="CTX37" s="128"/>
      <c r="CTY37" s="128"/>
      <c r="CTZ37" s="128"/>
      <c r="CUA37" s="128"/>
      <c r="CUB37" s="128"/>
      <c r="CUC37" s="128"/>
      <c r="CUD37" s="128"/>
      <c r="CUE37" s="128"/>
      <c r="CUF37" s="128"/>
      <c r="CUG37" s="128"/>
      <c r="CUH37" s="128"/>
      <c r="CUI37" s="128"/>
      <c r="CUJ37" s="128"/>
      <c r="CUK37" s="128"/>
      <c r="CUL37" s="128"/>
      <c r="CUM37" s="128"/>
      <c r="CUN37" s="128"/>
      <c r="CUO37" s="128"/>
      <c r="CUP37" s="128"/>
      <c r="CUQ37" s="128"/>
      <c r="CUR37" s="128"/>
      <c r="CUS37" s="128"/>
      <c r="CUT37" s="128"/>
      <c r="CUU37" s="128"/>
      <c r="CUV37" s="128"/>
      <c r="CUW37" s="128"/>
      <c r="CUX37" s="128"/>
      <c r="CUY37" s="128"/>
      <c r="CUZ37" s="128"/>
      <c r="CVA37" s="128"/>
      <c r="CVB37" s="128"/>
      <c r="CVC37" s="128"/>
      <c r="CVD37" s="128"/>
      <c r="CVE37" s="128"/>
      <c r="CVF37" s="128"/>
      <c r="CVG37" s="128"/>
      <c r="CVH37" s="128"/>
      <c r="CVI37" s="128"/>
      <c r="CVJ37" s="128"/>
      <c r="CVK37" s="128"/>
      <c r="CVL37" s="128"/>
      <c r="CVM37" s="128"/>
      <c r="CVN37" s="128"/>
      <c r="CVO37" s="128"/>
      <c r="CVP37" s="128"/>
      <c r="CVQ37" s="128"/>
      <c r="CVR37" s="128"/>
      <c r="CVS37" s="128"/>
      <c r="CVT37" s="128"/>
      <c r="CVU37" s="128"/>
      <c r="CVV37" s="128"/>
      <c r="CVW37" s="128"/>
      <c r="CVX37" s="128"/>
      <c r="CVY37" s="128"/>
      <c r="CVZ37" s="128"/>
      <c r="CWA37" s="128"/>
      <c r="CWB37" s="128"/>
      <c r="CWC37" s="128"/>
      <c r="CWD37" s="128"/>
      <c r="CWE37" s="128"/>
      <c r="CWF37" s="128"/>
      <c r="CWG37" s="128"/>
      <c r="CWH37" s="128"/>
      <c r="CWI37" s="128"/>
      <c r="CWJ37" s="128"/>
      <c r="CWK37" s="128"/>
      <c r="CWL37" s="128"/>
      <c r="CWM37" s="128"/>
      <c r="CWN37" s="128"/>
      <c r="CWO37" s="128"/>
      <c r="CWP37" s="128"/>
      <c r="CWQ37" s="128"/>
      <c r="CWR37" s="128"/>
      <c r="CWS37" s="128"/>
      <c r="CWT37" s="128"/>
      <c r="CWU37" s="128"/>
      <c r="CWV37" s="128"/>
      <c r="CWW37" s="128"/>
      <c r="CWX37" s="128"/>
      <c r="CWY37" s="128"/>
      <c r="CWZ37" s="128"/>
      <c r="CXA37" s="128"/>
      <c r="CXB37" s="128"/>
      <c r="CXC37" s="128"/>
      <c r="CXD37" s="128"/>
      <c r="CXE37" s="128"/>
      <c r="CXF37" s="128"/>
      <c r="CXG37" s="128"/>
      <c r="CXH37" s="128"/>
      <c r="CXI37" s="128"/>
      <c r="CXJ37" s="128"/>
      <c r="CXK37" s="128"/>
      <c r="CXL37" s="128"/>
      <c r="CXM37" s="128"/>
      <c r="CXN37" s="128"/>
      <c r="CXO37" s="128"/>
      <c r="CXP37" s="128"/>
      <c r="CXQ37" s="128"/>
      <c r="CXR37" s="128"/>
      <c r="CXS37" s="128"/>
      <c r="CXT37" s="128"/>
      <c r="CXU37" s="128"/>
      <c r="CXV37" s="128"/>
      <c r="CXW37" s="128"/>
      <c r="CXX37" s="128"/>
      <c r="CXY37" s="128"/>
      <c r="CXZ37" s="128"/>
      <c r="CYA37" s="128"/>
      <c r="CYB37" s="128"/>
      <c r="CYC37" s="128"/>
      <c r="CYD37" s="128"/>
      <c r="CYE37" s="128"/>
      <c r="CYF37" s="128"/>
      <c r="CYG37" s="128"/>
      <c r="CYH37" s="128"/>
      <c r="CYI37" s="128"/>
      <c r="CYJ37" s="128"/>
      <c r="CYK37" s="128"/>
      <c r="CYL37" s="128"/>
      <c r="CYM37" s="128"/>
      <c r="CYN37" s="128"/>
      <c r="CYO37" s="128"/>
      <c r="CYP37" s="128"/>
      <c r="CYQ37" s="128"/>
      <c r="CYR37" s="128"/>
      <c r="CYS37" s="128"/>
      <c r="CYT37" s="128"/>
      <c r="CYU37" s="128"/>
      <c r="CYV37" s="128"/>
      <c r="CYW37" s="128"/>
      <c r="CYX37" s="128"/>
      <c r="CYY37" s="128"/>
      <c r="CYZ37" s="128"/>
      <c r="CZA37" s="128"/>
      <c r="CZB37" s="128"/>
      <c r="CZC37" s="128"/>
      <c r="CZD37" s="128"/>
      <c r="CZE37" s="128"/>
      <c r="CZF37" s="128"/>
      <c r="CZG37" s="128"/>
      <c r="CZH37" s="128"/>
      <c r="CZI37" s="128"/>
      <c r="CZJ37" s="128"/>
      <c r="CZK37" s="128"/>
      <c r="CZL37" s="128"/>
      <c r="CZM37" s="128"/>
      <c r="CZN37" s="128"/>
      <c r="CZO37" s="128"/>
      <c r="CZP37" s="128"/>
      <c r="CZQ37" s="128"/>
      <c r="CZR37" s="128"/>
      <c r="CZS37" s="128"/>
      <c r="CZT37" s="128"/>
      <c r="CZU37" s="128"/>
      <c r="CZV37" s="128"/>
      <c r="CZW37" s="128"/>
      <c r="CZX37" s="128"/>
      <c r="CZY37" s="128"/>
      <c r="CZZ37" s="128"/>
      <c r="DAA37" s="128"/>
      <c r="DAB37" s="128"/>
      <c r="DAC37" s="128"/>
      <c r="DAD37" s="128"/>
      <c r="DAE37" s="128"/>
      <c r="DAF37" s="128"/>
      <c r="DAG37" s="128"/>
      <c r="DAH37" s="128"/>
      <c r="DAI37" s="128"/>
      <c r="DAJ37" s="128"/>
      <c r="DAK37" s="128"/>
      <c r="DAL37" s="128"/>
      <c r="DAM37" s="128"/>
      <c r="DAN37" s="128"/>
      <c r="DAO37" s="128"/>
      <c r="DAP37" s="128"/>
      <c r="DAQ37" s="128"/>
      <c r="DAR37" s="128"/>
      <c r="DAS37" s="128"/>
      <c r="DAT37" s="128"/>
      <c r="DAU37" s="128"/>
      <c r="DAV37" s="128"/>
      <c r="DAW37" s="128"/>
      <c r="DAX37" s="128"/>
      <c r="DAY37" s="128"/>
      <c r="DAZ37" s="128"/>
      <c r="DBA37" s="128"/>
      <c r="DBB37" s="128"/>
      <c r="DBC37" s="128"/>
      <c r="DBD37" s="128"/>
      <c r="DBE37" s="128"/>
      <c r="DBF37" s="128"/>
      <c r="DBG37" s="128"/>
      <c r="DBH37" s="128"/>
      <c r="DBI37" s="128"/>
      <c r="DBJ37" s="128"/>
      <c r="DBK37" s="128"/>
      <c r="DBL37" s="128"/>
      <c r="DBM37" s="128"/>
      <c r="DBN37" s="128"/>
      <c r="DBO37" s="128"/>
      <c r="DBP37" s="128"/>
      <c r="DBQ37" s="128"/>
      <c r="DBR37" s="128"/>
      <c r="DBS37" s="128"/>
      <c r="DBT37" s="128"/>
      <c r="DBU37" s="128"/>
      <c r="DBV37" s="128"/>
      <c r="DBW37" s="128"/>
      <c r="DBX37" s="128"/>
      <c r="DBY37" s="128"/>
      <c r="DBZ37" s="128"/>
      <c r="DCA37" s="128"/>
      <c r="DCB37" s="128"/>
      <c r="DCC37" s="128"/>
      <c r="DCD37" s="128"/>
      <c r="DCE37" s="128"/>
      <c r="DCF37" s="128"/>
      <c r="DCG37" s="128"/>
      <c r="DCH37" s="128"/>
      <c r="DCI37" s="128"/>
      <c r="DCJ37" s="128"/>
      <c r="DCK37" s="128"/>
      <c r="DCL37" s="128"/>
      <c r="DCM37" s="128"/>
      <c r="DCN37" s="128"/>
      <c r="DCO37" s="128"/>
      <c r="DCP37" s="128"/>
      <c r="DCQ37" s="128"/>
      <c r="DCR37" s="128"/>
      <c r="DCS37" s="128"/>
      <c r="DCT37" s="128"/>
      <c r="DCU37" s="128"/>
      <c r="DCV37" s="128"/>
      <c r="DCW37" s="128"/>
      <c r="DCX37" s="128"/>
      <c r="DCY37" s="128"/>
      <c r="DCZ37" s="128"/>
      <c r="DDA37" s="128"/>
      <c r="DDB37" s="128"/>
      <c r="DDC37" s="128"/>
      <c r="DDD37" s="128"/>
      <c r="DDE37" s="128"/>
      <c r="DDF37" s="128"/>
      <c r="DDG37" s="128"/>
      <c r="DDH37" s="128"/>
      <c r="DDI37" s="128"/>
      <c r="DDJ37" s="128"/>
      <c r="DDK37" s="128"/>
      <c r="DDL37" s="128"/>
      <c r="DDM37" s="128"/>
      <c r="DDN37" s="128"/>
      <c r="DDO37" s="128"/>
      <c r="DDP37" s="128"/>
      <c r="DDQ37" s="128"/>
      <c r="DDR37" s="128"/>
      <c r="DDS37" s="128"/>
      <c r="DDT37" s="128"/>
      <c r="DDU37" s="128"/>
      <c r="DDV37" s="128"/>
      <c r="DDW37" s="128"/>
      <c r="DDX37" s="128"/>
      <c r="DDY37" s="128"/>
      <c r="DDZ37" s="128"/>
      <c r="DEA37" s="128"/>
      <c r="DEB37" s="128"/>
      <c r="DEC37" s="128"/>
      <c r="DED37" s="128"/>
      <c r="DEE37" s="128"/>
      <c r="DEF37" s="128"/>
      <c r="DEG37" s="128"/>
      <c r="DEH37" s="128"/>
      <c r="DEI37" s="128"/>
      <c r="DEJ37" s="128"/>
      <c r="DEK37" s="128"/>
      <c r="DEL37" s="128"/>
      <c r="DEM37" s="128"/>
      <c r="DEN37" s="128"/>
      <c r="DEO37" s="128"/>
      <c r="DEP37" s="128"/>
      <c r="DEQ37" s="128"/>
      <c r="DER37" s="128"/>
      <c r="DES37" s="128"/>
      <c r="DET37" s="128"/>
      <c r="DEU37" s="128"/>
      <c r="DEV37" s="128"/>
      <c r="DEW37" s="128"/>
      <c r="DEX37" s="128"/>
      <c r="DEY37" s="128"/>
      <c r="DEZ37" s="128"/>
      <c r="DFA37" s="128"/>
      <c r="DFB37" s="128"/>
      <c r="DFC37" s="128"/>
      <c r="DFD37" s="128"/>
      <c r="DFE37" s="128"/>
      <c r="DFF37" s="128"/>
      <c r="DFG37" s="128"/>
      <c r="DFH37" s="128"/>
      <c r="DFI37" s="128"/>
      <c r="DFJ37" s="128"/>
      <c r="DFK37" s="128"/>
      <c r="DFL37" s="128"/>
      <c r="DFM37" s="128"/>
      <c r="DFN37" s="128"/>
      <c r="DFO37" s="128"/>
      <c r="DFP37" s="128"/>
      <c r="DFQ37" s="128"/>
      <c r="DFR37" s="128"/>
      <c r="DFS37" s="128"/>
      <c r="DFT37" s="128"/>
      <c r="DFU37" s="128"/>
      <c r="DFV37" s="128"/>
      <c r="DFW37" s="128"/>
      <c r="DFX37" s="128"/>
      <c r="DFY37" s="128"/>
      <c r="DFZ37" s="128"/>
      <c r="DGA37" s="128"/>
      <c r="DGB37" s="128"/>
      <c r="DGC37" s="128"/>
      <c r="DGD37" s="128"/>
      <c r="DGE37" s="128"/>
      <c r="DGF37" s="128"/>
      <c r="DGG37" s="128"/>
      <c r="DGH37" s="128"/>
      <c r="DGI37" s="128"/>
      <c r="DGJ37" s="128"/>
      <c r="DGK37" s="128"/>
      <c r="DGL37" s="128"/>
      <c r="DGM37" s="128"/>
      <c r="DGN37" s="128"/>
      <c r="DGO37" s="128"/>
      <c r="DGP37" s="128"/>
      <c r="DGQ37" s="128"/>
      <c r="DGR37" s="128"/>
      <c r="DGS37" s="128"/>
      <c r="DGT37" s="128"/>
      <c r="DGU37" s="128"/>
      <c r="DGV37" s="128"/>
      <c r="DGW37" s="128"/>
      <c r="DGX37" s="128"/>
      <c r="DGY37" s="128"/>
      <c r="DGZ37" s="128"/>
      <c r="DHA37" s="128"/>
      <c r="DHB37" s="128"/>
      <c r="DHC37" s="128"/>
      <c r="DHD37" s="128"/>
      <c r="DHE37" s="128"/>
      <c r="DHF37" s="128"/>
      <c r="DHG37" s="128"/>
      <c r="DHH37" s="128"/>
      <c r="DHI37" s="128"/>
      <c r="DHJ37" s="128"/>
      <c r="DHK37" s="128"/>
      <c r="DHL37" s="128"/>
      <c r="DHM37" s="128"/>
      <c r="DHN37" s="128"/>
      <c r="DHO37" s="128"/>
      <c r="DHP37" s="128"/>
      <c r="DHQ37" s="128"/>
      <c r="DHR37" s="128"/>
      <c r="DHS37" s="128"/>
      <c r="DHT37" s="128"/>
      <c r="DHU37" s="128"/>
      <c r="DHV37" s="128"/>
      <c r="DHW37" s="128"/>
      <c r="DHX37" s="128"/>
      <c r="DHY37" s="128"/>
      <c r="DHZ37" s="128"/>
      <c r="DIA37" s="128"/>
      <c r="DIB37" s="128"/>
      <c r="DIC37" s="128"/>
      <c r="DID37" s="128"/>
      <c r="DIE37" s="128"/>
      <c r="DIF37" s="128"/>
      <c r="DIG37" s="128"/>
      <c r="DIH37" s="128"/>
      <c r="DII37" s="128"/>
      <c r="DIJ37" s="128"/>
      <c r="DIK37" s="128"/>
      <c r="DIL37" s="128"/>
      <c r="DIM37" s="128"/>
      <c r="DIN37" s="128"/>
      <c r="DIO37" s="128"/>
      <c r="DIP37" s="128"/>
      <c r="DIQ37" s="128"/>
      <c r="DIR37" s="128"/>
      <c r="DIS37" s="128"/>
      <c r="DIT37" s="128"/>
      <c r="DIU37" s="128"/>
      <c r="DIV37" s="128"/>
      <c r="DIW37" s="128"/>
      <c r="DIX37" s="128"/>
      <c r="DIY37" s="128"/>
      <c r="DIZ37" s="128"/>
      <c r="DJA37" s="128"/>
      <c r="DJB37" s="128"/>
      <c r="DJC37" s="128"/>
      <c r="DJD37" s="128"/>
      <c r="DJE37" s="128"/>
      <c r="DJF37" s="128"/>
      <c r="DJG37" s="128"/>
      <c r="DJH37" s="128"/>
      <c r="DJI37" s="128"/>
      <c r="DJJ37" s="128"/>
      <c r="DJK37" s="128"/>
      <c r="DJL37" s="128"/>
      <c r="DJM37" s="128"/>
      <c r="DJN37" s="128"/>
      <c r="DJO37" s="128"/>
      <c r="DJP37" s="128"/>
      <c r="DJQ37" s="128"/>
      <c r="DJR37" s="128"/>
      <c r="DJS37" s="128"/>
      <c r="DJT37" s="128"/>
      <c r="DJU37" s="128"/>
      <c r="DJV37" s="128"/>
      <c r="DJW37" s="128"/>
      <c r="DJX37" s="128"/>
      <c r="DJY37" s="128"/>
      <c r="DJZ37" s="128"/>
      <c r="DKA37" s="128"/>
      <c r="DKB37" s="128"/>
      <c r="DKC37" s="128"/>
      <c r="DKD37" s="128"/>
      <c r="DKE37" s="128"/>
      <c r="DKF37" s="128"/>
      <c r="DKG37" s="128"/>
      <c r="DKH37" s="128"/>
      <c r="DKI37" s="128"/>
      <c r="DKJ37" s="128"/>
      <c r="DKK37" s="128"/>
      <c r="DKL37" s="128"/>
      <c r="DKM37" s="128"/>
      <c r="DKN37" s="128"/>
      <c r="DKO37" s="128"/>
      <c r="DKP37" s="128"/>
      <c r="DKQ37" s="128"/>
      <c r="DKR37" s="128"/>
      <c r="DKS37" s="128"/>
      <c r="DKT37" s="128"/>
      <c r="DKU37" s="128"/>
      <c r="DKV37" s="128"/>
      <c r="DKW37" s="128"/>
      <c r="DKX37" s="128"/>
      <c r="DKY37" s="128"/>
      <c r="DKZ37" s="128"/>
      <c r="DLA37" s="128"/>
      <c r="DLB37" s="128"/>
      <c r="DLC37" s="128"/>
      <c r="DLD37" s="128"/>
      <c r="DLE37" s="128"/>
      <c r="DLF37" s="128"/>
      <c r="DLG37" s="128"/>
      <c r="DLH37" s="128"/>
      <c r="DLI37" s="128"/>
      <c r="DLJ37" s="128"/>
      <c r="DLK37" s="128"/>
      <c r="DLL37" s="128"/>
      <c r="DLM37" s="128"/>
      <c r="DLN37" s="128"/>
      <c r="DLO37" s="128"/>
      <c r="DLP37" s="128"/>
      <c r="DLQ37" s="128"/>
      <c r="DLR37" s="128"/>
      <c r="DLS37" s="128"/>
      <c r="DLT37" s="128"/>
      <c r="DLU37" s="128"/>
      <c r="DLV37" s="128"/>
      <c r="DLW37" s="128"/>
      <c r="DLX37" s="128"/>
      <c r="DLY37" s="128"/>
      <c r="DLZ37" s="128"/>
      <c r="DMA37" s="128"/>
      <c r="DMB37" s="128"/>
      <c r="DMC37" s="128"/>
      <c r="DMD37" s="128"/>
      <c r="DME37" s="128"/>
      <c r="DMF37" s="128"/>
      <c r="DMG37" s="128"/>
      <c r="DMH37" s="128"/>
      <c r="DMI37" s="128"/>
      <c r="DMJ37" s="128"/>
      <c r="DMK37" s="128"/>
      <c r="DML37" s="128"/>
      <c r="DMM37" s="128"/>
      <c r="DMN37" s="128"/>
      <c r="DMO37" s="128"/>
      <c r="DMP37" s="128"/>
      <c r="DMQ37" s="128"/>
      <c r="DMR37" s="128"/>
      <c r="DMS37" s="128"/>
      <c r="DMT37" s="128"/>
      <c r="DMU37" s="128"/>
      <c r="DMV37" s="128"/>
      <c r="DMW37" s="128"/>
      <c r="DMX37" s="128"/>
      <c r="DMY37" s="128"/>
      <c r="DMZ37" s="128"/>
      <c r="DNA37" s="128"/>
      <c r="DNB37" s="128"/>
      <c r="DNC37" s="128"/>
      <c r="DND37" s="128"/>
      <c r="DNE37" s="128"/>
      <c r="DNF37" s="128"/>
      <c r="DNG37" s="128"/>
      <c r="DNH37" s="128"/>
      <c r="DNI37" s="128"/>
      <c r="DNJ37" s="128"/>
      <c r="DNK37" s="128"/>
      <c r="DNL37" s="128"/>
      <c r="DNM37" s="128"/>
      <c r="DNN37" s="128"/>
      <c r="DNO37" s="128"/>
      <c r="DNP37" s="128"/>
      <c r="DNQ37" s="128"/>
      <c r="DNR37" s="128"/>
      <c r="DNS37" s="128"/>
      <c r="DNT37" s="128"/>
      <c r="DNU37" s="128"/>
      <c r="DNV37" s="128"/>
      <c r="DNW37" s="128"/>
      <c r="DNX37" s="128"/>
      <c r="DNY37" s="128"/>
      <c r="DNZ37" s="128"/>
      <c r="DOA37" s="128"/>
      <c r="DOB37" s="128"/>
      <c r="DOC37" s="128"/>
      <c r="DOD37" s="128"/>
      <c r="DOE37" s="128"/>
      <c r="DOF37" s="128"/>
      <c r="DOG37" s="128"/>
      <c r="DOH37" s="128"/>
      <c r="DOI37" s="128"/>
      <c r="DOJ37" s="128"/>
      <c r="DOK37" s="128"/>
      <c r="DOL37" s="128"/>
      <c r="DOM37" s="128"/>
      <c r="DON37" s="128"/>
      <c r="DOO37" s="128"/>
      <c r="DOP37" s="128"/>
      <c r="DOQ37" s="128"/>
      <c r="DOR37" s="128"/>
      <c r="DOS37" s="128"/>
      <c r="DOT37" s="128"/>
      <c r="DOU37" s="128"/>
      <c r="DOV37" s="128"/>
      <c r="DOW37" s="128"/>
      <c r="DOX37" s="128"/>
      <c r="DOY37" s="128"/>
      <c r="DOZ37" s="128"/>
      <c r="DPA37" s="128"/>
      <c r="DPB37" s="128"/>
      <c r="DPC37" s="128"/>
      <c r="DPD37" s="128"/>
      <c r="DPE37" s="128"/>
      <c r="DPF37" s="128"/>
      <c r="DPG37" s="128"/>
      <c r="DPH37" s="128"/>
      <c r="DPI37" s="128"/>
      <c r="DPJ37" s="128"/>
      <c r="DPK37" s="128"/>
      <c r="DPL37" s="128"/>
      <c r="DPM37" s="128"/>
      <c r="DPN37" s="128"/>
      <c r="DPO37" s="128"/>
      <c r="DPP37" s="128"/>
      <c r="DPQ37" s="128"/>
      <c r="DPR37" s="128"/>
      <c r="DPS37" s="128"/>
      <c r="DPT37" s="128"/>
      <c r="DPU37" s="128"/>
      <c r="DPV37" s="128"/>
      <c r="DPW37" s="128"/>
      <c r="DPX37" s="128"/>
      <c r="DPY37" s="128"/>
      <c r="DPZ37" s="128"/>
      <c r="DQA37" s="128"/>
      <c r="DQB37" s="128"/>
      <c r="DQC37" s="128"/>
      <c r="DQD37" s="128"/>
      <c r="DQE37" s="128"/>
      <c r="DQF37" s="128"/>
      <c r="DQG37" s="128"/>
      <c r="DQH37" s="128"/>
      <c r="DQI37" s="128"/>
      <c r="DQJ37" s="128"/>
      <c r="DQK37" s="128"/>
      <c r="DQL37" s="128"/>
      <c r="DQM37" s="128"/>
      <c r="DQN37" s="128"/>
      <c r="DQO37" s="128"/>
      <c r="DQP37" s="128"/>
      <c r="DQQ37" s="128"/>
      <c r="DQR37" s="128"/>
      <c r="DQS37" s="128"/>
      <c r="DQT37" s="128"/>
      <c r="DQU37" s="128"/>
      <c r="DQV37" s="128"/>
      <c r="DQW37" s="128"/>
      <c r="DQX37" s="128"/>
      <c r="DQY37" s="128"/>
      <c r="DQZ37" s="128"/>
      <c r="DRA37" s="128"/>
      <c r="DRB37" s="128"/>
      <c r="DRC37" s="128"/>
      <c r="DRD37" s="128"/>
      <c r="DRE37" s="128"/>
      <c r="DRF37" s="128"/>
      <c r="DRG37" s="128"/>
      <c r="DRH37" s="128"/>
      <c r="DRI37" s="128"/>
      <c r="DRJ37" s="128"/>
      <c r="DRK37" s="128"/>
      <c r="DRL37" s="128"/>
      <c r="DRM37" s="128"/>
      <c r="DRN37" s="128"/>
      <c r="DRO37" s="128"/>
      <c r="DRP37" s="128"/>
      <c r="DRQ37" s="128"/>
      <c r="DRR37" s="128"/>
      <c r="DRS37" s="128"/>
      <c r="DRT37" s="128"/>
      <c r="DRU37" s="128"/>
      <c r="DRV37" s="128"/>
      <c r="DRW37" s="128"/>
      <c r="DRX37" s="128"/>
      <c r="DRY37" s="128"/>
      <c r="DRZ37" s="128"/>
      <c r="DSA37" s="128"/>
      <c r="DSB37" s="128"/>
      <c r="DSC37" s="128"/>
      <c r="DSD37" s="128"/>
      <c r="DSE37" s="128"/>
      <c r="DSF37" s="128"/>
      <c r="DSG37" s="128"/>
      <c r="DSH37" s="128"/>
      <c r="DSI37" s="128"/>
      <c r="DSJ37" s="128"/>
      <c r="DSK37" s="128"/>
      <c r="DSL37" s="128"/>
      <c r="DSM37" s="128"/>
      <c r="DSN37" s="128"/>
      <c r="DSO37" s="128"/>
      <c r="DSP37" s="128"/>
      <c r="DSQ37" s="128"/>
      <c r="DSR37" s="128"/>
      <c r="DSS37" s="128"/>
      <c r="DST37" s="128"/>
      <c r="DSU37" s="128"/>
      <c r="DSV37" s="128"/>
      <c r="DSW37" s="128"/>
      <c r="DSX37" s="128"/>
      <c r="DSY37" s="128"/>
      <c r="DSZ37" s="128"/>
      <c r="DTA37" s="128"/>
      <c r="DTB37" s="128"/>
      <c r="DTC37" s="128"/>
      <c r="DTD37" s="128"/>
      <c r="DTE37" s="128"/>
      <c r="DTF37" s="128"/>
      <c r="DTG37" s="128"/>
      <c r="DTH37" s="128"/>
      <c r="DTI37" s="128"/>
      <c r="DTJ37" s="128"/>
      <c r="DTK37" s="128"/>
      <c r="DTL37" s="128"/>
      <c r="DTM37" s="128"/>
      <c r="DTN37" s="128"/>
      <c r="DTO37" s="128"/>
      <c r="DTP37" s="128"/>
      <c r="DTQ37" s="128"/>
      <c r="DTR37" s="128"/>
      <c r="DTS37" s="128"/>
      <c r="DTT37" s="128"/>
      <c r="DTU37" s="128"/>
      <c r="DTV37" s="128"/>
      <c r="DTW37" s="128"/>
      <c r="DTX37" s="128"/>
      <c r="DTY37" s="128"/>
      <c r="DTZ37" s="128"/>
      <c r="DUA37" s="128"/>
      <c r="DUB37" s="128"/>
      <c r="DUC37" s="128"/>
      <c r="DUD37" s="128"/>
      <c r="DUE37" s="128"/>
      <c r="DUF37" s="128"/>
      <c r="DUG37" s="128"/>
      <c r="DUH37" s="128"/>
      <c r="DUI37" s="128"/>
      <c r="DUJ37" s="128"/>
      <c r="DUK37" s="128"/>
      <c r="DUL37" s="128"/>
      <c r="DUM37" s="128"/>
      <c r="DUN37" s="128"/>
      <c r="DUO37" s="128"/>
      <c r="DUP37" s="128"/>
      <c r="DUQ37" s="128"/>
      <c r="DUR37" s="128"/>
      <c r="DUS37" s="128"/>
      <c r="DUT37" s="128"/>
      <c r="DUU37" s="128"/>
      <c r="DUV37" s="128"/>
      <c r="DUW37" s="128"/>
      <c r="DUX37" s="128"/>
      <c r="DUY37" s="128"/>
      <c r="DUZ37" s="128"/>
      <c r="DVA37" s="128"/>
      <c r="DVB37" s="128"/>
      <c r="DVC37" s="128"/>
      <c r="DVD37" s="128"/>
      <c r="DVE37" s="128"/>
      <c r="DVF37" s="128"/>
      <c r="DVG37" s="128"/>
      <c r="DVH37" s="128"/>
      <c r="DVI37" s="128"/>
      <c r="DVJ37" s="128"/>
      <c r="DVK37" s="128"/>
      <c r="DVL37" s="128"/>
      <c r="DVM37" s="128"/>
      <c r="DVN37" s="128"/>
      <c r="DVO37" s="128"/>
      <c r="DVP37" s="128"/>
      <c r="DVQ37" s="128"/>
      <c r="DVR37" s="128"/>
      <c r="DVS37" s="128"/>
      <c r="DVT37" s="128"/>
      <c r="DVU37" s="128"/>
      <c r="DVV37" s="128"/>
      <c r="DVW37" s="128"/>
      <c r="DVX37" s="128"/>
      <c r="DVY37" s="128"/>
      <c r="DVZ37" s="128"/>
      <c r="DWA37" s="128"/>
      <c r="DWB37" s="128"/>
      <c r="DWC37" s="128"/>
      <c r="DWD37" s="128"/>
      <c r="DWE37" s="128"/>
      <c r="DWF37" s="128"/>
      <c r="DWG37" s="128"/>
      <c r="DWH37" s="128"/>
      <c r="DWI37" s="128"/>
      <c r="DWJ37" s="128"/>
      <c r="DWK37" s="128"/>
      <c r="DWL37" s="128"/>
      <c r="DWM37" s="128"/>
      <c r="DWN37" s="128"/>
      <c r="DWO37" s="128"/>
      <c r="DWP37" s="128"/>
      <c r="DWQ37" s="128"/>
      <c r="DWR37" s="128"/>
      <c r="DWS37" s="128"/>
      <c r="DWT37" s="128"/>
      <c r="DWU37" s="128"/>
      <c r="DWV37" s="128"/>
      <c r="DWW37" s="128"/>
      <c r="DWX37" s="128"/>
      <c r="DWY37" s="128"/>
      <c r="DWZ37" s="128"/>
      <c r="DXA37" s="128"/>
      <c r="DXB37" s="128"/>
      <c r="DXC37" s="128"/>
      <c r="DXD37" s="128"/>
      <c r="DXE37" s="128"/>
      <c r="DXF37" s="128"/>
      <c r="DXG37" s="128"/>
      <c r="DXH37" s="128"/>
      <c r="DXI37" s="128"/>
      <c r="DXJ37" s="128"/>
      <c r="DXK37" s="128"/>
      <c r="DXL37" s="128"/>
      <c r="DXM37" s="128"/>
      <c r="DXN37" s="128"/>
      <c r="DXO37" s="128"/>
      <c r="DXP37" s="128"/>
      <c r="DXQ37" s="128"/>
      <c r="DXR37" s="128"/>
      <c r="DXS37" s="128"/>
      <c r="DXT37" s="128"/>
      <c r="DXU37" s="128"/>
      <c r="DXV37" s="128"/>
      <c r="DXW37" s="128"/>
      <c r="DXX37" s="128"/>
      <c r="DXY37" s="128"/>
      <c r="DXZ37" s="128"/>
      <c r="DYA37" s="128"/>
      <c r="DYB37" s="128"/>
      <c r="DYC37" s="128"/>
      <c r="DYD37" s="128"/>
      <c r="DYE37" s="128"/>
      <c r="DYF37" s="128"/>
      <c r="DYG37" s="128"/>
      <c r="DYH37" s="128"/>
      <c r="DYI37" s="128"/>
      <c r="DYJ37" s="128"/>
      <c r="DYK37" s="128"/>
      <c r="DYL37" s="128"/>
      <c r="DYM37" s="128"/>
      <c r="DYN37" s="128"/>
      <c r="DYO37" s="128"/>
      <c r="DYP37" s="128"/>
      <c r="DYQ37" s="128"/>
      <c r="DYR37" s="128"/>
      <c r="DYS37" s="128"/>
      <c r="DYT37" s="128"/>
      <c r="DYU37" s="128"/>
      <c r="DYV37" s="128"/>
      <c r="DYW37" s="128"/>
      <c r="DYX37" s="128"/>
      <c r="DYY37" s="128"/>
      <c r="DYZ37" s="128"/>
      <c r="DZA37" s="128"/>
      <c r="DZB37" s="128"/>
      <c r="DZC37" s="128"/>
      <c r="DZD37" s="128"/>
      <c r="DZE37" s="128"/>
      <c r="DZF37" s="128"/>
      <c r="DZG37" s="128"/>
      <c r="DZH37" s="128"/>
      <c r="DZI37" s="128"/>
      <c r="DZJ37" s="128"/>
      <c r="DZK37" s="128"/>
      <c r="DZL37" s="128"/>
      <c r="DZM37" s="128"/>
      <c r="DZN37" s="128"/>
      <c r="DZO37" s="128"/>
      <c r="DZP37" s="128"/>
      <c r="DZQ37" s="128"/>
      <c r="DZR37" s="128"/>
      <c r="DZS37" s="128"/>
      <c r="DZT37" s="128"/>
      <c r="DZU37" s="128"/>
      <c r="DZV37" s="128"/>
      <c r="DZW37" s="128"/>
      <c r="DZX37" s="128"/>
      <c r="DZY37" s="128"/>
      <c r="DZZ37" s="128"/>
      <c r="EAA37" s="128"/>
      <c r="EAB37" s="128"/>
      <c r="EAC37" s="128"/>
      <c r="EAD37" s="128"/>
      <c r="EAE37" s="128"/>
      <c r="EAF37" s="128"/>
      <c r="EAG37" s="128"/>
      <c r="EAH37" s="128"/>
      <c r="EAI37" s="128"/>
      <c r="EAJ37" s="128"/>
      <c r="EAK37" s="128"/>
      <c r="EAL37" s="128"/>
      <c r="EAM37" s="128"/>
      <c r="EAN37" s="128"/>
      <c r="EAO37" s="128"/>
      <c r="EAP37" s="128"/>
      <c r="EAQ37" s="128"/>
      <c r="EAR37" s="128"/>
      <c r="EAS37" s="128"/>
      <c r="EAT37" s="128"/>
      <c r="EAU37" s="128"/>
      <c r="EAV37" s="128"/>
      <c r="EAW37" s="128"/>
      <c r="EAX37" s="128"/>
      <c r="EAY37" s="128"/>
      <c r="EAZ37" s="128"/>
      <c r="EBA37" s="128"/>
      <c r="EBB37" s="128"/>
      <c r="EBC37" s="128"/>
      <c r="EBD37" s="128"/>
      <c r="EBE37" s="128"/>
      <c r="EBF37" s="128"/>
      <c r="EBG37" s="128"/>
      <c r="EBH37" s="128"/>
      <c r="EBI37" s="128"/>
      <c r="EBJ37" s="128"/>
      <c r="EBK37" s="128"/>
      <c r="EBL37" s="128"/>
      <c r="EBM37" s="128"/>
      <c r="EBN37" s="128"/>
      <c r="EBO37" s="128"/>
      <c r="EBP37" s="128"/>
      <c r="EBQ37" s="128"/>
      <c r="EBR37" s="128"/>
      <c r="EBS37" s="128"/>
      <c r="EBT37" s="128"/>
      <c r="EBU37" s="128"/>
      <c r="EBV37" s="128"/>
      <c r="EBW37" s="128"/>
      <c r="EBX37" s="128"/>
      <c r="EBY37" s="128"/>
      <c r="EBZ37" s="128"/>
      <c r="ECA37" s="128"/>
      <c r="ECB37" s="128"/>
      <c r="ECC37" s="128"/>
      <c r="ECD37" s="128"/>
      <c r="ECE37" s="128"/>
      <c r="ECF37" s="128"/>
      <c r="ECG37" s="128"/>
      <c r="ECH37" s="128"/>
      <c r="ECI37" s="128"/>
      <c r="ECJ37" s="128"/>
      <c r="ECK37" s="128"/>
      <c r="ECL37" s="128"/>
      <c r="ECM37" s="128"/>
      <c r="ECN37" s="128"/>
      <c r="ECO37" s="128"/>
      <c r="ECP37" s="128"/>
      <c r="ECQ37" s="128"/>
      <c r="ECR37" s="128"/>
      <c r="ECS37" s="128"/>
      <c r="ECT37" s="128"/>
      <c r="ECU37" s="128"/>
      <c r="ECV37" s="128"/>
      <c r="ECW37" s="128"/>
      <c r="ECX37" s="128"/>
      <c r="ECY37" s="128"/>
      <c r="ECZ37" s="128"/>
      <c r="EDA37" s="128"/>
      <c r="EDB37" s="128"/>
      <c r="EDC37" s="128"/>
      <c r="EDD37" s="128"/>
      <c r="EDE37" s="128"/>
      <c r="EDF37" s="128"/>
      <c r="EDG37" s="128"/>
      <c r="EDH37" s="128"/>
      <c r="EDI37" s="128"/>
      <c r="EDJ37" s="128"/>
      <c r="EDK37" s="128"/>
      <c r="EDL37" s="128"/>
      <c r="EDM37" s="128"/>
      <c r="EDN37" s="128"/>
      <c r="EDO37" s="128"/>
      <c r="EDP37" s="128"/>
      <c r="EDQ37" s="128"/>
      <c r="EDR37" s="128"/>
      <c r="EDS37" s="128"/>
      <c r="EDT37" s="128"/>
      <c r="EDU37" s="128"/>
      <c r="EDV37" s="128"/>
      <c r="EDW37" s="128"/>
      <c r="EDX37" s="128"/>
      <c r="EDY37" s="128"/>
      <c r="EDZ37" s="128"/>
      <c r="EEA37" s="128"/>
      <c r="EEB37" s="128"/>
      <c r="EEC37" s="128"/>
      <c r="EED37" s="128"/>
      <c r="EEE37" s="128"/>
      <c r="EEF37" s="128"/>
      <c r="EEG37" s="128"/>
      <c r="EEH37" s="128"/>
      <c r="EEI37" s="128"/>
      <c r="EEJ37" s="128"/>
      <c r="EEK37" s="128"/>
      <c r="EEL37" s="128"/>
      <c r="EEM37" s="128"/>
      <c r="EEN37" s="128"/>
      <c r="EEO37" s="128"/>
      <c r="EEP37" s="128"/>
      <c r="EEQ37" s="128"/>
      <c r="EER37" s="128"/>
      <c r="EES37" s="128"/>
      <c r="EET37" s="128"/>
      <c r="EEU37" s="128"/>
      <c r="EEV37" s="128"/>
      <c r="EEW37" s="128"/>
      <c r="EEX37" s="128"/>
      <c r="EEY37" s="128"/>
      <c r="EEZ37" s="128"/>
      <c r="EFA37" s="128"/>
      <c r="EFB37" s="128"/>
      <c r="EFC37" s="128"/>
      <c r="EFD37" s="128"/>
      <c r="EFE37" s="128"/>
      <c r="EFF37" s="128"/>
      <c r="EFG37" s="128"/>
      <c r="EFH37" s="128"/>
      <c r="EFI37" s="128"/>
      <c r="EFJ37" s="128"/>
      <c r="EFK37" s="128"/>
      <c r="EFL37" s="128"/>
      <c r="EFM37" s="128"/>
      <c r="EFN37" s="128"/>
      <c r="EFO37" s="128"/>
      <c r="EFP37" s="128"/>
      <c r="EFQ37" s="128"/>
      <c r="EFR37" s="128"/>
      <c r="EFS37" s="128"/>
      <c r="EFT37" s="128"/>
      <c r="EFU37" s="128"/>
      <c r="EFV37" s="128"/>
      <c r="EFW37" s="128"/>
      <c r="EFX37" s="128"/>
      <c r="EFY37" s="128"/>
      <c r="EFZ37" s="128"/>
      <c r="EGA37" s="128"/>
      <c r="EGB37" s="128"/>
      <c r="EGC37" s="128"/>
      <c r="EGD37" s="128"/>
      <c r="EGE37" s="128"/>
      <c r="EGF37" s="128"/>
      <c r="EGG37" s="128"/>
      <c r="EGH37" s="128"/>
      <c r="EGI37" s="128"/>
      <c r="EGJ37" s="128"/>
      <c r="EGK37" s="128"/>
      <c r="EGL37" s="128"/>
      <c r="EGM37" s="128"/>
      <c r="EGN37" s="128"/>
      <c r="EGO37" s="128"/>
      <c r="EGP37" s="128"/>
      <c r="EGQ37" s="128"/>
      <c r="EGR37" s="128"/>
      <c r="EGS37" s="128"/>
      <c r="EGT37" s="128"/>
      <c r="EGU37" s="128"/>
      <c r="EGV37" s="128"/>
      <c r="EGW37" s="128"/>
      <c r="EGX37" s="128"/>
      <c r="EGY37" s="128"/>
      <c r="EGZ37" s="128"/>
      <c r="EHA37" s="128"/>
      <c r="EHB37" s="128"/>
      <c r="EHC37" s="128"/>
      <c r="EHD37" s="128"/>
      <c r="EHE37" s="128"/>
      <c r="EHF37" s="128"/>
      <c r="EHG37" s="128"/>
      <c r="EHH37" s="128"/>
      <c r="EHI37" s="128"/>
      <c r="EHJ37" s="128"/>
      <c r="EHK37" s="128"/>
      <c r="EHL37" s="128"/>
      <c r="EHM37" s="128"/>
      <c r="EHN37" s="128"/>
      <c r="EHO37" s="128"/>
      <c r="EHP37" s="128"/>
      <c r="EHQ37" s="128"/>
      <c r="EHR37" s="128"/>
      <c r="EHS37" s="128"/>
      <c r="EHT37" s="128"/>
      <c r="EHU37" s="128"/>
      <c r="EHV37" s="128"/>
      <c r="EHW37" s="128"/>
      <c r="EHX37" s="128"/>
      <c r="EHY37" s="128"/>
      <c r="EHZ37" s="128"/>
      <c r="EIA37" s="128"/>
      <c r="EIB37" s="128"/>
      <c r="EIC37" s="128"/>
      <c r="EID37" s="128"/>
      <c r="EIE37" s="128"/>
      <c r="EIF37" s="128"/>
      <c r="EIG37" s="128"/>
      <c r="EIH37" s="128"/>
      <c r="EII37" s="128"/>
      <c r="EIJ37" s="128"/>
      <c r="EIK37" s="128"/>
      <c r="EIL37" s="128"/>
      <c r="EIM37" s="128"/>
      <c r="EIN37" s="128"/>
      <c r="EIO37" s="128"/>
      <c r="EIP37" s="128"/>
      <c r="EIQ37" s="128"/>
      <c r="EIR37" s="128"/>
      <c r="EIS37" s="128"/>
      <c r="EIT37" s="128"/>
      <c r="EIU37" s="128"/>
      <c r="EIV37" s="128"/>
      <c r="EIW37" s="128"/>
      <c r="EIX37" s="128"/>
      <c r="EIY37" s="128"/>
      <c r="EIZ37" s="128"/>
      <c r="EJA37" s="128"/>
      <c r="EJB37" s="128"/>
      <c r="EJC37" s="128"/>
      <c r="EJD37" s="128"/>
      <c r="EJE37" s="128"/>
      <c r="EJF37" s="128"/>
      <c r="EJG37" s="128"/>
      <c r="EJH37" s="128"/>
      <c r="EJI37" s="128"/>
      <c r="EJJ37" s="128"/>
      <c r="EJK37" s="128"/>
      <c r="EJL37" s="128"/>
      <c r="EJM37" s="128"/>
      <c r="EJN37" s="128"/>
      <c r="EJO37" s="128"/>
      <c r="EJP37" s="128"/>
      <c r="EJQ37" s="128"/>
      <c r="EJR37" s="128"/>
      <c r="EJS37" s="128"/>
      <c r="EJT37" s="128"/>
      <c r="EJU37" s="128"/>
      <c r="EJV37" s="128"/>
      <c r="EJW37" s="128"/>
      <c r="EJX37" s="128"/>
      <c r="EJY37" s="128"/>
      <c r="EJZ37" s="128"/>
      <c r="EKA37" s="128"/>
      <c r="EKB37" s="128"/>
      <c r="EKC37" s="128"/>
      <c r="EKD37" s="128"/>
      <c r="EKE37" s="128"/>
      <c r="EKF37" s="128"/>
      <c r="EKG37" s="128"/>
      <c r="EKH37" s="128"/>
      <c r="EKI37" s="128"/>
      <c r="EKJ37" s="128"/>
      <c r="EKK37" s="128"/>
      <c r="EKL37" s="128"/>
      <c r="EKM37" s="128"/>
      <c r="EKN37" s="128"/>
      <c r="EKO37" s="128"/>
      <c r="EKP37" s="128"/>
      <c r="EKQ37" s="128"/>
      <c r="EKR37" s="128"/>
      <c r="EKS37" s="128"/>
      <c r="EKT37" s="128"/>
      <c r="EKU37" s="128"/>
      <c r="EKV37" s="128"/>
      <c r="EKW37" s="128"/>
      <c r="EKX37" s="128"/>
      <c r="EKY37" s="128"/>
      <c r="EKZ37" s="128"/>
      <c r="ELA37" s="128"/>
      <c r="ELB37" s="128"/>
      <c r="ELC37" s="128"/>
      <c r="ELD37" s="128"/>
      <c r="ELE37" s="128"/>
      <c r="ELF37" s="128"/>
      <c r="ELG37" s="128"/>
      <c r="ELH37" s="128"/>
      <c r="ELI37" s="128"/>
      <c r="ELJ37" s="128"/>
      <c r="ELK37" s="128"/>
      <c r="ELL37" s="128"/>
      <c r="ELM37" s="128"/>
      <c r="ELN37" s="128"/>
      <c r="ELO37" s="128"/>
      <c r="ELP37" s="128"/>
      <c r="ELQ37" s="128"/>
      <c r="ELR37" s="128"/>
      <c r="ELS37" s="128"/>
      <c r="ELT37" s="128"/>
      <c r="ELU37" s="128"/>
      <c r="ELV37" s="128"/>
      <c r="ELW37" s="128"/>
      <c r="ELX37" s="128"/>
      <c r="ELY37" s="128"/>
      <c r="ELZ37" s="128"/>
      <c r="EMA37" s="128"/>
      <c r="EMB37" s="128"/>
      <c r="EMC37" s="128"/>
      <c r="EMD37" s="128"/>
      <c r="EME37" s="128"/>
      <c r="EMF37" s="128"/>
      <c r="EMG37" s="128"/>
      <c r="EMH37" s="128"/>
      <c r="EMI37" s="128"/>
      <c r="EMJ37" s="128"/>
      <c r="EMK37" s="128"/>
      <c r="EML37" s="128"/>
      <c r="EMM37" s="128"/>
      <c r="EMN37" s="128"/>
      <c r="EMO37" s="128"/>
      <c r="EMP37" s="128"/>
      <c r="EMQ37" s="128"/>
      <c r="EMR37" s="128"/>
      <c r="EMS37" s="128"/>
      <c r="EMT37" s="128"/>
      <c r="EMU37" s="128"/>
      <c r="EMV37" s="128"/>
      <c r="EMW37" s="128"/>
      <c r="EMX37" s="128"/>
      <c r="EMY37" s="128"/>
      <c r="EMZ37" s="128"/>
      <c r="ENA37" s="128"/>
      <c r="ENB37" s="128"/>
      <c r="ENC37" s="128"/>
      <c r="END37" s="128"/>
      <c r="ENE37" s="128"/>
      <c r="ENF37" s="128"/>
      <c r="ENG37" s="128"/>
      <c r="ENH37" s="128"/>
      <c r="ENI37" s="128"/>
      <c r="ENJ37" s="128"/>
      <c r="ENK37" s="128"/>
      <c r="ENL37" s="128"/>
      <c r="ENM37" s="128"/>
      <c r="ENN37" s="128"/>
      <c r="ENO37" s="128"/>
      <c r="ENP37" s="128"/>
      <c r="ENQ37" s="128"/>
      <c r="ENR37" s="128"/>
      <c r="ENS37" s="128"/>
      <c r="ENT37" s="128"/>
      <c r="ENU37" s="128"/>
      <c r="ENV37" s="128"/>
      <c r="ENW37" s="128"/>
      <c r="ENX37" s="128"/>
      <c r="ENY37" s="128"/>
      <c r="ENZ37" s="128"/>
      <c r="EOA37" s="128"/>
      <c r="EOB37" s="128"/>
      <c r="EOC37" s="128"/>
      <c r="EOD37" s="128"/>
      <c r="EOE37" s="128"/>
      <c r="EOF37" s="128"/>
      <c r="EOG37" s="128"/>
      <c r="EOH37" s="128"/>
      <c r="EOI37" s="128"/>
      <c r="EOJ37" s="128"/>
      <c r="EOK37" s="128"/>
      <c r="EOL37" s="128"/>
      <c r="EOM37" s="128"/>
      <c r="EON37" s="128"/>
      <c r="EOO37" s="128"/>
      <c r="EOP37" s="128"/>
      <c r="EOQ37" s="128"/>
      <c r="EOR37" s="128"/>
      <c r="EOS37" s="128"/>
      <c r="EOT37" s="128"/>
      <c r="EOU37" s="128"/>
      <c r="EOV37" s="128"/>
      <c r="EOW37" s="128"/>
      <c r="EOX37" s="128"/>
      <c r="EOY37" s="128"/>
      <c r="EOZ37" s="128"/>
      <c r="EPA37" s="128"/>
      <c r="EPB37" s="128"/>
      <c r="EPC37" s="128"/>
      <c r="EPD37" s="128"/>
      <c r="EPE37" s="128"/>
      <c r="EPF37" s="128"/>
      <c r="EPG37" s="128"/>
      <c r="EPH37" s="128"/>
      <c r="EPI37" s="128"/>
      <c r="EPJ37" s="128"/>
      <c r="EPK37" s="128"/>
      <c r="EPL37" s="128"/>
      <c r="EPM37" s="128"/>
      <c r="EPN37" s="128"/>
      <c r="EPO37" s="128"/>
      <c r="EPP37" s="128"/>
      <c r="EPQ37" s="128"/>
      <c r="EPR37" s="128"/>
      <c r="EPS37" s="128"/>
      <c r="EPT37" s="128"/>
      <c r="EPU37" s="128"/>
      <c r="EPV37" s="128"/>
      <c r="EPW37" s="128"/>
      <c r="EPX37" s="128"/>
      <c r="EPY37" s="128"/>
      <c r="EPZ37" s="128"/>
      <c r="EQA37" s="128"/>
      <c r="EQB37" s="128"/>
      <c r="EQC37" s="128"/>
      <c r="EQD37" s="128"/>
      <c r="EQE37" s="128"/>
      <c r="EQF37" s="128"/>
      <c r="EQG37" s="128"/>
      <c r="EQH37" s="128"/>
      <c r="EQI37" s="128"/>
      <c r="EQJ37" s="128"/>
      <c r="EQK37" s="128"/>
      <c r="EQL37" s="128"/>
      <c r="EQM37" s="128"/>
      <c r="EQN37" s="128"/>
      <c r="EQO37" s="128"/>
      <c r="EQP37" s="128"/>
      <c r="EQQ37" s="128"/>
      <c r="EQR37" s="128"/>
      <c r="EQS37" s="128"/>
      <c r="EQT37" s="128"/>
      <c r="EQU37" s="128"/>
      <c r="EQV37" s="128"/>
      <c r="EQW37" s="128"/>
      <c r="EQX37" s="128"/>
      <c r="EQY37" s="128"/>
      <c r="EQZ37" s="128"/>
      <c r="ERA37" s="128"/>
      <c r="ERB37" s="128"/>
      <c r="ERC37" s="128"/>
      <c r="ERD37" s="128"/>
      <c r="ERE37" s="128"/>
      <c r="ERF37" s="128"/>
      <c r="ERG37" s="128"/>
      <c r="ERH37" s="128"/>
      <c r="ERI37" s="128"/>
      <c r="ERJ37" s="128"/>
      <c r="ERK37" s="128"/>
      <c r="ERL37" s="128"/>
      <c r="ERM37" s="128"/>
      <c r="ERN37" s="128"/>
      <c r="ERO37" s="128"/>
      <c r="ERP37" s="128"/>
      <c r="ERQ37" s="128"/>
      <c r="ERR37" s="128"/>
      <c r="ERS37" s="128"/>
      <c r="ERT37" s="128"/>
      <c r="ERU37" s="128"/>
      <c r="ERV37" s="128"/>
      <c r="ERW37" s="128"/>
      <c r="ERX37" s="128"/>
      <c r="ERY37" s="128"/>
      <c r="ERZ37" s="128"/>
      <c r="ESA37" s="128"/>
      <c r="ESB37" s="128"/>
      <c r="ESC37" s="128"/>
      <c r="ESD37" s="128"/>
      <c r="ESE37" s="128"/>
      <c r="ESF37" s="128"/>
      <c r="ESG37" s="128"/>
      <c r="ESH37" s="128"/>
      <c r="ESI37" s="128"/>
      <c r="ESJ37" s="128"/>
      <c r="ESK37" s="128"/>
      <c r="ESL37" s="128"/>
      <c r="ESM37" s="128"/>
      <c r="ESN37" s="128"/>
      <c r="ESO37" s="128"/>
      <c r="ESP37" s="128"/>
      <c r="ESQ37" s="128"/>
      <c r="ESR37" s="128"/>
      <c r="ESS37" s="128"/>
      <c r="EST37" s="128"/>
      <c r="ESU37" s="128"/>
      <c r="ESV37" s="128"/>
      <c r="ESW37" s="128"/>
      <c r="ESX37" s="128"/>
      <c r="ESY37" s="128"/>
      <c r="ESZ37" s="128"/>
      <c r="ETA37" s="128"/>
      <c r="ETB37" s="128"/>
      <c r="ETC37" s="128"/>
      <c r="ETD37" s="128"/>
      <c r="ETE37" s="128"/>
      <c r="ETF37" s="128"/>
      <c r="ETG37" s="128"/>
      <c r="ETH37" s="128"/>
      <c r="ETI37" s="128"/>
      <c r="ETJ37" s="128"/>
      <c r="ETK37" s="128"/>
      <c r="ETL37" s="128"/>
      <c r="ETM37" s="128"/>
      <c r="ETN37" s="128"/>
      <c r="ETO37" s="128"/>
      <c r="ETP37" s="128"/>
      <c r="ETQ37" s="128"/>
      <c r="ETR37" s="128"/>
      <c r="ETS37" s="128"/>
      <c r="ETT37" s="128"/>
      <c r="ETU37" s="128"/>
      <c r="ETV37" s="128"/>
      <c r="ETW37" s="128"/>
      <c r="ETX37" s="128"/>
      <c r="ETY37" s="128"/>
      <c r="ETZ37" s="128"/>
      <c r="EUA37" s="128"/>
      <c r="EUB37" s="128"/>
      <c r="EUC37" s="128"/>
      <c r="EUD37" s="128"/>
      <c r="EUE37" s="128"/>
      <c r="EUF37" s="128"/>
      <c r="EUG37" s="128"/>
      <c r="EUH37" s="128"/>
      <c r="EUI37" s="128"/>
      <c r="EUJ37" s="128"/>
      <c r="EUK37" s="128"/>
      <c r="EUL37" s="128"/>
      <c r="EUM37" s="128"/>
      <c r="EUN37" s="128"/>
      <c r="EUO37" s="128"/>
      <c r="EUP37" s="128"/>
      <c r="EUQ37" s="128"/>
      <c r="EUR37" s="128"/>
      <c r="EUS37" s="128"/>
      <c r="EUT37" s="128"/>
      <c r="EUU37" s="128"/>
      <c r="EUV37" s="128"/>
      <c r="EUW37" s="128"/>
      <c r="EUX37" s="128"/>
      <c r="EUY37" s="128"/>
      <c r="EUZ37" s="128"/>
      <c r="EVA37" s="128"/>
      <c r="EVB37" s="128"/>
      <c r="EVC37" s="128"/>
      <c r="EVD37" s="128"/>
      <c r="EVE37" s="128"/>
      <c r="EVF37" s="128"/>
      <c r="EVG37" s="128"/>
      <c r="EVH37" s="128"/>
      <c r="EVI37" s="128"/>
      <c r="EVJ37" s="128"/>
      <c r="EVK37" s="128"/>
      <c r="EVL37" s="128"/>
      <c r="EVM37" s="128"/>
      <c r="EVN37" s="128"/>
      <c r="EVO37" s="128"/>
      <c r="EVP37" s="128"/>
      <c r="EVQ37" s="128"/>
      <c r="EVR37" s="128"/>
      <c r="EVS37" s="128"/>
      <c r="EVT37" s="128"/>
      <c r="EVU37" s="128"/>
      <c r="EVV37" s="128"/>
      <c r="EVW37" s="128"/>
      <c r="EVX37" s="128"/>
      <c r="EVY37" s="128"/>
      <c r="EVZ37" s="128"/>
      <c r="EWA37" s="128"/>
      <c r="EWB37" s="128"/>
      <c r="EWC37" s="128"/>
      <c r="EWD37" s="128"/>
      <c r="EWE37" s="128"/>
      <c r="EWF37" s="128"/>
      <c r="EWG37" s="128"/>
      <c r="EWH37" s="128"/>
      <c r="EWI37" s="128"/>
      <c r="EWJ37" s="128"/>
      <c r="EWK37" s="128"/>
      <c r="EWL37" s="128"/>
      <c r="EWM37" s="128"/>
      <c r="EWN37" s="128"/>
      <c r="EWO37" s="128"/>
      <c r="EWP37" s="128"/>
      <c r="EWQ37" s="128"/>
      <c r="EWR37" s="128"/>
      <c r="EWS37" s="128"/>
      <c r="EWT37" s="128"/>
      <c r="EWU37" s="128"/>
      <c r="EWV37" s="128"/>
      <c r="EWW37" s="128"/>
      <c r="EWX37" s="128"/>
      <c r="EWY37" s="128"/>
      <c r="EWZ37" s="128"/>
      <c r="EXA37" s="128"/>
      <c r="EXB37" s="128"/>
      <c r="EXC37" s="128"/>
      <c r="EXD37" s="128"/>
      <c r="EXE37" s="128"/>
      <c r="EXF37" s="128"/>
      <c r="EXG37" s="128"/>
      <c r="EXH37" s="128"/>
      <c r="EXI37" s="128"/>
      <c r="EXJ37" s="128"/>
      <c r="EXK37" s="128"/>
      <c r="EXL37" s="128"/>
      <c r="EXM37" s="128"/>
      <c r="EXN37" s="128"/>
      <c r="EXO37" s="128"/>
      <c r="EXP37" s="128"/>
      <c r="EXQ37" s="128"/>
      <c r="EXR37" s="128"/>
      <c r="EXS37" s="128"/>
      <c r="EXT37" s="128"/>
      <c r="EXU37" s="128"/>
      <c r="EXV37" s="128"/>
      <c r="EXW37" s="128"/>
      <c r="EXX37" s="128"/>
      <c r="EXY37" s="128"/>
      <c r="EXZ37" s="128"/>
      <c r="EYA37" s="128"/>
      <c r="EYB37" s="128"/>
      <c r="EYC37" s="128"/>
      <c r="EYD37" s="128"/>
      <c r="EYE37" s="128"/>
      <c r="EYF37" s="128"/>
      <c r="EYG37" s="128"/>
      <c r="EYH37" s="128"/>
      <c r="EYI37" s="128"/>
      <c r="EYJ37" s="128"/>
      <c r="EYK37" s="128"/>
      <c r="EYL37" s="128"/>
      <c r="EYM37" s="128"/>
      <c r="EYN37" s="128"/>
      <c r="EYO37" s="128"/>
      <c r="EYP37" s="128"/>
      <c r="EYQ37" s="128"/>
      <c r="EYR37" s="128"/>
      <c r="EYS37" s="128"/>
      <c r="EYT37" s="128"/>
      <c r="EYU37" s="128"/>
      <c r="EYV37" s="128"/>
      <c r="EYW37" s="128"/>
      <c r="EYX37" s="128"/>
      <c r="EYY37" s="128"/>
      <c r="EYZ37" s="128"/>
      <c r="EZA37" s="128"/>
      <c r="EZB37" s="128"/>
      <c r="EZC37" s="128"/>
      <c r="EZD37" s="128"/>
      <c r="EZE37" s="128"/>
      <c r="EZF37" s="128"/>
      <c r="EZG37" s="128"/>
      <c r="EZH37" s="128"/>
      <c r="EZI37" s="128"/>
      <c r="EZJ37" s="128"/>
      <c r="EZK37" s="128"/>
      <c r="EZL37" s="128"/>
      <c r="EZM37" s="128"/>
      <c r="EZN37" s="128"/>
      <c r="EZO37" s="128"/>
      <c r="EZP37" s="128"/>
      <c r="EZQ37" s="128"/>
      <c r="EZR37" s="128"/>
      <c r="EZS37" s="128"/>
      <c r="EZT37" s="128"/>
      <c r="EZU37" s="128"/>
      <c r="EZV37" s="128"/>
      <c r="EZW37" s="128"/>
      <c r="EZX37" s="128"/>
      <c r="EZY37" s="128"/>
      <c r="EZZ37" s="128"/>
      <c r="FAA37" s="128"/>
      <c r="FAB37" s="128"/>
      <c r="FAC37" s="128"/>
      <c r="FAD37" s="128"/>
      <c r="FAE37" s="128"/>
      <c r="FAF37" s="128"/>
      <c r="FAG37" s="128"/>
      <c r="FAH37" s="128"/>
      <c r="FAI37" s="128"/>
      <c r="FAJ37" s="128"/>
      <c r="FAK37" s="128"/>
      <c r="FAL37" s="128"/>
      <c r="FAM37" s="128"/>
      <c r="FAN37" s="128"/>
      <c r="FAO37" s="128"/>
      <c r="FAP37" s="128"/>
      <c r="FAQ37" s="128"/>
      <c r="FAR37" s="128"/>
      <c r="FAS37" s="128"/>
      <c r="FAT37" s="128"/>
      <c r="FAU37" s="128"/>
      <c r="FAV37" s="128"/>
      <c r="FAW37" s="128"/>
      <c r="FAX37" s="128"/>
      <c r="FAY37" s="128"/>
      <c r="FAZ37" s="128"/>
      <c r="FBA37" s="128"/>
      <c r="FBB37" s="128"/>
      <c r="FBC37" s="128"/>
      <c r="FBD37" s="128"/>
      <c r="FBE37" s="128"/>
      <c r="FBF37" s="128"/>
      <c r="FBG37" s="128"/>
      <c r="FBH37" s="128"/>
      <c r="FBI37" s="128"/>
      <c r="FBJ37" s="128"/>
      <c r="FBK37" s="128"/>
      <c r="FBL37" s="128"/>
      <c r="FBM37" s="128"/>
      <c r="FBN37" s="128"/>
      <c r="FBO37" s="128"/>
      <c r="FBP37" s="128"/>
      <c r="FBQ37" s="128"/>
      <c r="FBR37" s="128"/>
      <c r="FBS37" s="128"/>
      <c r="FBT37" s="128"/>
      <c r="FBU37" s="128"/>
      <c r="FBV37" s="128"/>
      <c r="FBW37" s="128"/>
      <c r="FBX37" s="128"/>
      <c r="FBY37" s="128"/>
      <c r="FBZ37" s="128"/>
      <c r="FCA37" s="128"/>
      <c r="FCB37" s="128"/>
      <c r="FCC37" s="128"/>
      <c r="FCD37" s="128"/>
      <c r="FCE37" s="128"/>
      <c r="FCF37" s="128"/>
      <c r="FCG37" s="128"/>
      <c r="FCH37" s="128"/>
      <c r="FCI37" s="128"/>
      <c r="FCJ37" s="128"/>
      <c r="FCK37" s="128"/>
      <c r="FCL37" s="128"/>
      <c r="FCM37" s="128"/>
      <c r="FCN37" s="128"/>
      <c r="FCO37" s="128"/>
      <c r="FCP37" s="128"/>
      <c r="FCQ37" s="128"/>
      <c r="FCR37" s="128"/>
      <c r="FCS37" s="128"/>
      <c r="FCT37" s="128"/>
      <c r="FCU37" s="128"/>
      <c r="FCV37" s="128"/>
      <c r="FCW37" s="128"/>
      <c r="FCX37" s="128"/>
      <c r="FCY37" s="128"/>
      <c r="FCZ37" s="128"/>
      <c r="FDA37" s="128"/>
      <c r="FDB37" s="128"/>
      <c r="FDC37" s="128"/>
      <c r="FDD37" s="128"/>
      <c r="FDE37" s="128"/>
      <c r="FDF37" s="128"/>
      <c r="FDG37" s="128"/>
      <c r="FDH37" s="128"/>
      <c r="FDI37" s="128"/>
      <c r="FDJ37" s="128"/>
      <c r="FDK37" s="128"/>
      <c r="FDL37" s="128"/>
      <c r="FDM37" s="128"/>
      <c r="FDN37" s="128"/>
      <c r="FDO37" s="128"/>
      <c r="FDP37" s="128"/>
      <c r="FDQ37" s="128"/>
      <c r="FDR37" s="128"/>
      <c r="FDS37" s="128"/>
      <c r="FDT37" s="128"/>
      <c r="FDU37" s="128"/>
      <c r="FDV37" s="128"/>
      <c r="FDW37" s="128"/>
      <c r="FDX37" s="128"/>
      <c r="FDY37" s="128"/>
      <c r="FDZ37" s="128"/>
      <c r="FEA37" s="128"/>
      <c r="FEB37" s="128"/>
      <c r="FEC37" s="128"/>
      <c r="FED37" s="128"/>
      <c r="FEE37" s="128"/>
      <c r="FEF37" s="128"/>
      <c r="FEG37" s="128"/>
      <c r="FEH37" s="128"/>
      <c r="FEI37" s="128"/>
      <c r="FEJ37" s="128"/>
      <c r="FEK37" s="128"/>
      <c r="FEL37" s="128"/>
      <c r="FEM37" s="128"/>
      <c r="FEN37" s="128"/>
      <c r="FEO37" s="128"/>
      <c r="FEP37" s="128"/>
      <c r="FEQ37" s="128"/>
      <c r="FER37" s="128"/>
      <c r="FES37" s="128"/>
      <c r="FET37" s="128"/>
      <c r="FEU37" s="128"/>
      <c r="FEV37" s="128"/>
      <c r="FEW37" s="128"/>
      <c r="FEX37" s="128"/>
      <c r="FEY37" s="128"/>
      <c r="FEZ37" s="128"/>
      <c r="FFA37" s="128"/>
      <c r="FFB37" s="128"/>
      <c r="FFC37" s="128"/>
      <c r="FFD37" s="128"/>
      <c r="FFE37" s="128"/>
      <c r="FFF37" s="128"/>
      <c r="FFG37" s="128"/>
      <c r="FFH37" s="128"/>
      <c r="FFI37" s="128"/>
      <c r="FFJ37" s="128"/>
      <c r="FFK37" s="128"/>
      <c r="FFL37" s="128"/>
      <c r="FFM37" s="128"/>
      <c r="FFN37" s="128"/>
      <c r="FFO37" s="128"/>
      <c r="FFP37" s="128"/>
      <c r="FFQ37" s="128"/>
      <c r="FFR37" s="128"/>
      <c r="FFS37" s="128"/>
      <c r="FFT37" s="128"/>
      <c r="FFU37" s="128"/>
      <c r="FFV37" s="128"/>
      <c r="FFW37" s="128"/>
      <c r="FFX37" s="128"/>
      <c r="FFY37" s="128"/>
      <c r="FFZ37" s="128"/>
      <c r="FGA37" s="128"/>
      <c r="FGB37" s="128"/>
      <c r="FGC37" s="128"/>
      <c r="FGD37" s="128"/>
      <c r="FGE37" s="128"/>
      <c r="FGF37" s="128"/>
      <c r="FGG37" s="128"/>
      <c r="FGH37" s="128"/>
      <c r="FGI37" s="128"/>
      <c r="FGJ37" s="128"/>
      <c r="FGK37" s="128"/>
      <c r="FGL37" s="128"/>
      <c r="FGM37" s="128"/>
      <c r="FGN37" s="128"/>
      <c r="FGO37" s="128"/>
      <c r="FGP37" s="128"/>
      <c r="FGQ37" s="128"/>
      <c r="FGR37" s="128"/>
      <c r="FGS37" s="128"/>
      <c r="FGT37" s="128"/>
      <c r="FGU37" s="128"/>
      <c r="FGV37" s="128"/>
      <c r="FGW37" s="128"/>
      <c r="FGX37" s="128"/>
      <c r="FGY37" s="128"/>
      <c r="FGZ37" s="128"/>
      <c r="FHA37" s="128"/>
      <c r="FHB37" s="128"/>
      <c r="FHC37" s="128"/>
      <c r="FHD37" s="128"/>
      <c r="FHE37" s="128"/>
      <c r="FHF37" s="128"/>
      <c r="FHG37" s="128"/>
      <c r="FHH37" s="128"/>
      <c r="FHI37" s="128"/>
      <c r="FHJ37" s="128"/>
      <c r="FHK37" s="128"/>
      <c r="FHL37" s="128"/>
      <c r="FHM37" s="128"/>
      <c r="FHN37" s="128"/>
      <c r="FHO37" s="128"/>
      <c r="FHP37" s="128"/>
      <c r="FHQ37" s="128"/>
      <c r="FHR37" s="128"/>
      <c r="FHS37" s="128"/>
      <c r="FHT37" s="128"/>
      <c r="FHU37" s="128"/>
      <c r="FHV37" s="128"/>
      <c r="FHW37" s="128"/>
      <c r="FHX37" s="128"/>
      <c r="FHY37" s="128"/>
      <c r="FHZ37" s="128"/>
      <c r="FIA37" s="128"/>
      <c r="FIB37" s="128"/>
      <c r="FIC37" s="128"/>
      <c r="FID37" s="128"/>
      <c r="FIE37" s="128"/>
      <c r="FIF37" s="128"/>
      <c r="FIG37" s="128"/>
      <c r="FIH37" s="128"/>
      <c r="FII37" s="128"/>
      <c r="FIJ37" s="128"/>
      <c r="FIK37" s="128"/>
      <c r="FIL37" s="128"/>
      <c r="FIM37" s="128"/>
      <c r="FIN37" s="128"/>
      <c r="FIO37" s="128"/>
      <c r="FIP37" s="128"/>
      <c r="FIQ37" s="128"/>
      <c r="FIR37" s="128"/>
      <c r="FIS37" s="128"/>
      <c r="FIT37" s="128"/>
      <c r="FIU37" s="128"/>
      <c r="FIV37" s="128"/>
      <c r="FIW37" s="128"/>
      <c r="FIX37" s="128"/>
      <c r="FIY37" s="128"/>
      <c r="FIZ37" s="128"/>
      <c r="FJA37" s="128"/>
      <c r="FJB37" s="128"/>
      <c r="FJC37" s="128"/>
      <c r="FJD37" s="128"/>
      <c r="FJE37" s="128"/>
      <c r="FJF37" s="128"/>
      <c r="FJG37" s="128"/>
      <c r="FJH37" s="128"/>
      <c r="FJI37" s="128"/>
      <c r="FJJ37" s="128"/>
      <c r="FJK37" s="128"/>
      <c r="FJL37" s="128"/>
      <c r="FJM37" s="128"/>
      <c r="FJN37" s="128"/>
      <c r="FJO37" s="128"/>
      <c r="FJP37" s="128"/>
      <c r="FJQ37" s="128"/>
      <c r="FJR37" s="128"/>
      <c r="FJS37" s="128"/>
      <c r="FJT37" s="128"/>
      <c r="FJU37" s="128"/>
      <c r="FJV37" s="128"/>
      <c r="FJW37" s="128"/>
      <c r="FJX37" s="128"/>
      <c r="FJY37" s="128"/>
      <c r="FJZ37" s="128"/>
      <c r="FKA37" s="128"/>
      <c r="FKB37" s="128"/>
      <c r="FKC37" s="128"/>
      <c r="FKD37" s="128"/>
      <c r="FKE37" s="128"/>
      <c r="FKF37" s="128"/>
      <c r="FKG37" s="128"/>
      <c r="FKH37" s="128"/>
      <c r="FKI37" s="128"/>
      <c r="FKJ37" s="128"/>
      <c r="FKK37" s="128"/>
      <c r="FKL37" s="128"/>
      <c r="FKM37" s="128"/>
      <c r="FKN37" s="128"/>
      <c r="FKO37" s="128"/>
      <c r="FKP37" s="128"/>
      <c r="FKQ37" s="128"/>
      <c r="FKR37" s="128"/>
      <c r="FKS37" s="128"/>
      <c r="FKT37" s="128"/>
      <c r="FKU37" s="128"/>
      <c r="FKV37" s="128"/>
      <c r="FKW37" s="128"/>
      <c r="FKX37" s="128"/>
      <c r="FKY37" s="128"/>
      <c r="FKZ37" s="128"/>
      <c r="FLA37" s="128"/>
      <c r="FLB37" s="128"/>
      <c r="FLC37" s="128"/>
      <c r="FLD37" s="128"/>
      <c r="FLE37" s="128"/>
      <c r="FLF37" s="128"/>
      <c r="FLG37" s="128"/>
      <c r="FLH37" s="128"/>
      <c r="FLI37" s="128"/>
      <c r="FLJ37" s="128"/>
      <c r="FLK37" s="128"/>
      <c r="FLL37" s="128"/>
      <c r="FLM37" s="128"/>
      <c r="FLN37" s="128"/>
      <c r="FLO37" s="128"/>
      <c r="FLP37" s="128"/>
      <c r="FLQ37" s="128"/>
      <c r="FLR37" s="128"/>
      <c r="FLS37" s="128"/>
      <c r="FLT37" s="128"/>
      <c r="FLU37" s="128"/>
      <c r="FLV37" s="128"/>
      <c r="FLW37" s="128"/>
      <c r="FLX37" s="128"/>
      <c r="FLY37" s="128"/>
      <c r="FLZ37" s="128"/>
      <c r="FMA37" s="128"/>
      <c r="FMB37" s="128"/>
      <c r="FMC37" s="128"/>
      <c r="FMD37" s="128"/>
      <c r="FME37" s="128"/>
      <c r="FMF37" s="128"/>
      <c r="FMG37" s="128"/>
      <c r="FMH37" s="128"/>
      <c r="FMI37" s="128"/>
      <c r="FMJ37" s="128"/>
      <c r="FMK37" s="128"/>
      <c r="FML37" s="128"/>
      <c r="FMM37" s="128"/>
      <c r="FMN37" s="128"/>
      <c r="FMO37" s="128"/>
      <c r="FMP37" s="128"/>
      <c r="FMQ37" s="128"/>
      <c r="FMR37" s="128"/>
      <c r="FMS37" s="128"/>
      <c r="FMT37" s="128"/>
      <c r="FMU37" s="128"/>
      <c r="FMV37" s="128"/>
      <c r="FMW37" s="128"/>
      <c r="FMX37" s="128"/>
      <c r="FMY37" s="128"/>
      <c r="FMZ37" s="128"/>
      <c r="FNA37" s="128"/>
      <c r="FNB37" s="128"/>
      <c r="FNC37" s="128"/>
      <c r="FND37" s="128"/>
      <c r="FNE37" s="128"/>
      <c r="FNF37" s="128"/>
      <c r="FNG37" s="128"/>
      <c r="FNH37" s="128"/>
      <c r="FNI37" s="128"/>
      <c r="FNJ37" s="128"/>
      <c r="FNK37" s="128"/>
      <c r="FNL37" s="128"/>
      <c r="FNM37" s="128"/>
      <c r="FNN37" s="128"/>
      <c r="FNO37" s="128"/>
      <c r="FNP37" s="128"/>
      <c r="FNQ37" s="128"/>
      <c r="FNR37" s="128"/>
      <c r="FNS37" s="128"/>
      <c r="FNT37" s="128"/>
      <c r="FNU37" s="128"/>
      <c r="FNV37" s="128"/>
      <c r="FNW37" s="128"/>
      <c r="FNX37" s="128"/>
      <c r="FNY37" s="128"/>
      <c r="FNZ37" s="128"/>
      <c r="FOA37" s="128"/>
      <c r="FOB37" s="128"/>
      <c r="FOC37" s="128"/>
      <c r="FOD37" s="128"/>
      <c r="FOE37" s="128"/>
      <c r="FOF37" s="128"/>
      <c r="FOG37" s="128"/>
      <c r="FOH37" s="128"/>
      <c r="FOI37" s="128"/>
      <c r="FOJ37" s="128"/>
      <c r="FOK37" s="128"/>
      <c r="FOL37" s="128"/>
      <c r="FOM37" s="128"/>
      <c r="FON37" s="128"/>
      <c r="FOO37" s="128"/>
      <c r="FOP37" s="128"/>
      <c r="FOQ37" s="128"/>
      <c r="FOR37" s="128"/>
      <c r="FOS37" s="128"/>
      <c r="FOT37" s="128"/>
      <c r="FOU37" s="128"/>
      <c r="FOV37" s="128"/>
      <c r="FOW37" s="128"/>
      <c r="FOX37" s="128"/>
      <c r="FOY37" s="128"/>
      <c r="FOZ37" s="128"/>
      <c r="FPA37" s="128"/>
      <c r="FPB37" s="128"/>
      <c r="FPC37" s="128"/>
      <c r="FPD37" s="128"/>
      <c r="FPE37" s="128"/>
      <c r="FPF37" s="128"/>
      <c r="FPG37" s="128"/>
      <c r="FPH37" s="128"/>
      <c r="FPI37" s="128"/>
      <c r="FPJ37" s="128"/>
      <c r="FPK37" s="128"/>
      <c r="FPL37" s="128"/>
      <c r="FPM37" s="128"/>
      <c r="FPN37" s="128"/>
      <c r="FPO37" s="128"/>
      <c r="FPP37" s="128"/>
      <c r="FPQ37" s="128"/>
      <c r="FPR37" s="128"/>
      <c r="FPS37" s="128"/>
      <c r="FPT37" s="128"/>
      <c r="FPU37" s="128"/>
      <c r="FPV37" s="128"/>
      <c r="FPW37" s="128"/>
      <c r="FPX37" s="128"/>
      <c r="FPY37" s="128"/>
      <c r="FPZ37" s="128"/>
      <c r="FQA37" s="128"/>
      <c r="FQB37" s="128"/>
      <c r="FQC37" s="128"/>
      <c r="FQD37" s="128"/>
      <c r="FQE37" s="128"/>
      <c r="FQF37" s="128"/>
      <c r="FQG37" s="128"/>
      <c r="FQH37" s="128"/>
      <c r="FQI37" s="128"/>
      <c r="FQJ37" s="128"/>
      <c r="FQK37" s="128"/>
      <c r="FQL37" s="128"/>
      <c r="FQM37" s="128"/>
      <c r="FQN37" s="128"/>
      <c r="FQO37" s="128"/>
      <c r="FQP37" s="128"/>
      <c r="FQQ37" s="128"/>
      <c r="FQR37" s="128"/>
      <c r="FQS37" s="128"/>
      <c r="FQT37" s="128"/>
      <c r="FQU37" s="128"/>
      <c r="FQV37" s="128"/>
      <c r="FQW37" s="128"/>
      <c r="FQX37" s="128"/>
      <c r="FQY37" s="128"/>
      <c r="FQZ37" s="128"/>
      <c r="FRA37" s="128"/>
      <c r="FRB37" s="128"/>
      <c r="FRC37" s="128"/>
      <c r="FRD37" s="128"/>
      <c r="FRE37" s="128"/>
      <c r="FRF37" s="128"/>
      <c r="FRG37" s="128"/>
      <c r="FRH37" s="128"/>
      <c r="FRI37" s="128"/>
      <c r="FRJ37" s="128"/>
      <c r="FRK37" s="128"/>
      <c r="FRL37" s="128"/>
      <c r="FRM37" s="128"/>
      <c r="FRN37" s="128"/>
      <c r="FRO37" s="128"/>
      <c r="FRP37" s="128"/>
      <c r="FRQ37" s="128"/>
      <c r="FRR37" s="128"/>
      <c r="FRS37" s="128"/>
      <c r="FRT37" s="128"/>
      <c r="FRU37" s="128"/>
      <c r="FRV37" s="128"/>
      <c r="FRW37" s="128"/>
      <c r="FRX37" s="128"/>
      <c r="FRY37" s="128"/>
      <c r="FRZ37" s="128"/>
      <c r="FSA37" s="128"/>
      <c r="FSB37" s="128"/>
      <c r="FSC37" s="128"/>
      <c r="FSD37" s="128"/>
      <c r="FSE37" s="128"/>
      <c r="FSF37" s="128"/>
      <c r="FSG37" s="128"/>
      <c r="FSH37" s="128"/>
      <c r="FSI37" s="128"/>
      <c r="FSJ37" s="128"/>
      <c r="FSK37" s="128"/>
      <c r="FSL37" s="128"/>
      <c r="FSM37" s="128"/>
      <c r="FSN37" s="128"/>
      <c r="FSO37" s="128"/>
      <c r="FSP37" s="128"/>
      <c r="FSQ37" s="128"/>
      <c r="FSR37" s="128"/>
      <c r="FSS37" s="128"/>
      <c r="FST37" s="128"/>
      <c r="FSU37" s="128"/>
      <c r="FSV37" s="128"/>
      <c r="FSW37" s="128"/>
      <c r="FSX37" s="128"/>
      <c r="FSY37" s="128"/>
      <c r="FSZ37" s="128"/>
      <c r="FTA37" s="128"/>
      <c r="FTB37" s="128"/>
      <c r="FTC37" s="128"/>
      <c r="FTD37" s="128"/>
      <c r="FTE37" s="128"/>
      <c r="FTF37" s="128"/>
      <c r="FTG37" s="128"/>
      <c r="FTH37" s="128"/>
      <c r="FTI37" s="128"/>
      <c r="FTJ37" s="128"/>
      <c r="FTK37" s="128"/>
      <c r="FTL37" s="128"/>
      <c r="FTM37" s="128"/>
      <c r="FTN37" s="128"/>
      <c r="FTO37" s="128"/>
      <c r="FTP37" s="128"/>
      <c r="FTQ37" s="128"/>
      <c r="FTR37" s="128"/>
      <c r="FTS37" s="128"/>
      <c r="FTT37" s="128"/>
      <c r="FTU37" s="128"/>
      <c r="FTV37" s="128"/>
      <c r="FTW37" s="128"/>
      <c r="FTX37" s="128"/>
      <c r="FTY37" s="128"/>
      <c r="FTZ37" s="128"/>
      <c r="FUA37" s="128"/>
      <c r="FUB37" s="128"/>
      <c r="FUC37" s="128"/>
      <c r="FUD37" s="128"/>
      <c r="FUE37" s="128"/>
      <c r="FUF37" s="128"/>
      <c r="FUG37" s="128"/>
      <c r="FUH37" s="128"/>
      <c r="FUI37" s="128"/>
      <c r="FUJ37" s="128"/>
      <c r="FUK37" s="128"/>
      <c r="FUL37" s="128"/>
      <c r="FUM37" s="128"/>
      <c r="FUN37" s="128"/>
      <c r="FUO37" s="128"/>
      <c r="FUP37" s="128"/>
      <c r="FUQ37" s="128"/>
      <c r="FUR37" s="128"/>
      <c r="FUS37" s="128"/>
      <c r="FUT37" s="128"/>
      <c r="FUU37" s="128"/>
      <c r="FUV37" s="128"/>
      <c r="FUW37" s="128"/>
      <c r="FUX37" s="128"/>
      <c r="FUY37" s="128"/>
      <c r="FUZ37" s="128"/>
      <c r="FVA37" s="128"/>
      <c r="FVB37" s="128"/>
      <c r="FVC37" s="128"/>
      <c r="FVD37" s="128"/>
      <c r="FVE37" s="128"/>
      <c r="FVF37" s="128"/>
      <c r="FVG37" s="128"/>
      <c r="FVH37" s="128"/>
      <c r="FVI37" s="128"/>
      <c r="FVJ37" s="128"/>
      <c r="FVK37" s="128"/>
      <c r="FVL37" s="128"/>
      <c r="FVM37" s="128"/>
      <c r="FVN37" s="128"/>
      <c r="FVO37" s="128"/>
      <c r="FVP37" s="128"/>
      <c r="FVQ37" s="128"/>
      <c r="FVR37" s="128"/>
      <c r="FVS37" s="128"/>
      <c r="FVT37" s="128"/>
      <c r="FVU37" s="128"/>
      <c r="FVV37" s="128"/>
      <c r="FVW37" s="128"/>
      <c r="FVX37" s="128"/>
      <c r="FVY37" s="128"/>
      <c r="FVZ37" s="128"/>
      <c r="FWA37" s="128"/>
      <c r="FWB37" s="128"/>
      <c r="FWC37" s="128"/>
      <c r="FWD37" s="128"/>
      <c r="FWE37" s="128"/>
      <c r="FWF37" s="128"/>
      <c r="FWG37" s="128"/>
      <c r="FWH37" s="128"/>
      <c r="FWI37" s="128"/>
      <c r="FWJ37" s="128"/>
      <c r="FWK37" s="128"/>
      <c r="FWL37" s="128"/>
      <c r="FWM37" s="128"/>
      <c r="FWN37" s="128"/>
      <c r="FWO37" s="128"/>
      <c r="FWP37" s="128"/>
      <c r="FWQ37" s="128"/>
      <c r="FWR37" s="128"/>
      <c r="FWS37" s="128"/>
      <c r="FWT37" s="128"/>
      <c r="FWU37" s="128"/>
      <c r="FWV37" s="128"/>
      <c r="FWW37" s="128"/>
      <c r="FWX37" s="128"/>
      <c r="FWY37" s="128"/>
      <c r="FWZ37" s="128"/>
      <c r="FXA37" s="128"/>
      <c r="FXB37" s="128"/>
      <c r="FXC37" s="128"/>
      <c r="FXD37" s="128"/>
      <c r="FXE37" s="128"/>
      <c r="FXF37" s="128"/>
      <c r="FXG37" s="128"/>
      <c r="FXH37" s="128"/>
      <c r="FXI37" s="128"/>
      <c r="FXJ37" s="128"/>
      <c r="FXK37" s="128"/>
      <c r="FXL37" s="128"/>
      <c r="FXM37" s="128"/>
      <c r="FXN37" s="128"/>
      <c r="FXO37" s="128"/>
      <c r="FXP37" s="128"/>
      <c r="FXQ37" s="128"/>
      <c r="FXR37" s="128"/>
      <c r="FXS37" s="128"/>
      <c r="FXT37" s="128"/>
      <c r="FXU37" s="128"/>
      <c r="FXV37" s="128"/>
      <c r="FXW37" s="128"/>
      <c r="FXX37" s="128"/>
      <c r="FXY37" s="128"/>
      <c r="FXZ37" s="128"/>
      <c r="FYA37" s="128"/>
      <c r="FYB37" s="128"/>
      <c r="FYC37" s="128"/>
      <c r="FYD37" s="128"/>
      <c r="FYE37" s="128"/>
      <c r="FYF37" s="128"/>
      <c r="FYG37" s="128"/>
      <c r="FYH37" s="128"/>
      <c r="FYI37" s="128"/>
      <c r="FYJ37" s="128"/>
      <c r="FYK37" s="128"/>
      <c r="FYL37" s="128"/>
      <c r="FYM37" s="128"/>
      <c r="FYN37" s="128"/>
      <c r="FYO37" s="128"/>
      <c r="FYP37" s="128"/>
      <c r="FYQ37" s="128"/>
      <c r="FYR37" s="128"/>
      <c r="FYS37" s="128"/>
      <c r="FYT37" s="128"/>
      <c r="FYU37" s="128"/>
      <c r="FYV37" s="128"/>
      <c r="FYW37" s="128"/>
      <c r="FYX37" s="128"/>
      <c r="FYY37" s="128"/>
      <c r="FYZ37" s="128"/>
      <c r="FZA37" s="128"/>
      <c r="FZB37" s="128"/>
      <c r="FZC37" s="128"/>
      <c r="FZD37" s="128"/>
      <c r="FZE37" s="128"/>
      <c r="FZF37" s="128"/>
      <c r="FZG37" s="128"/>
      <c r="FZH37" s="128"/>
      <c r="FZI37" s="128"/>
      <c r="FZJ37" s="128"/>
      <c r="FZK37" s="128"/>
      <c r="FZL37" s="128"/>
      <c r="FZM37" s="128"/>
      <c r="FZN37" s="128"/>
      <c r="FZO37" s="128"/>
      <c r="FZP37" s="128"/>
      <c r="FZQ37" s="128"/>
      <c r="FZR37" s="128"/>
      <c r="FZS37" s="128"/>
      <c r="FZT37" s="128"/>
      <c r="FZU37" s="128"/>
      <c r="FZV37" s="128"/>
      <c r="FZW37" s="128"/>
      <c r="FZX37" s="128"/>
      <c r="FZY37" s="128"/>
      <c r="FZZ37" s="128"/>
      <c r="GAA37" s="128"/>
      <c r="GAB37" s="128"/>
      <c r="GAC37" s="128"/>
      <c r="GAD37" s="128"/>
      <c r="GAE37" s="128"/>
      <c r="GAF37" s="128"/>
      <c r="GAG37" s="128"/>
      <c r="GAH37" s="128"/>
      <c r="GAI37" s="128"/>
      <c r="GAJ37" s="128"/>
      <c r="GAK37" s="128"/>
      <c r="GAL37" s="128"/>
      <c r="GAM37" s="128"/>
      <c r="GAN37" s="128"/>
      <c r="GAO37" s="128"/>
      <c r="GAP37" s="128"/>
      <c r="GAQ37" s="128"/>
      <c r="GAR37" s="128"/>
      <c r="GAS37" s="128"/>
      <c r="GAT37" s="128"/>
      <c r="GAU37" s="128"/>
      <c r="GAV37" s="128"/>
      <c r="GAW37" s="128"/>
      <c r="GAX37" s="128"/>
      <c r="GAY37" s="128"/>
      <c r="GAZ37" s="128"/>
      <c r="GBA37" s="128"/>
      <c r="GBB37" s="128"/>
      <c r="GBC37" s="128"/>
      <c r="GBD37" s="128"/>
      <c r="GBE37" s="128"/>
      <c r="GBF37" s="128"/>
      <c r="GBG37" s="128"/>
      <c r="GBH37" s="128"/>
      <c r="GBI37" s="128"/>
      <c r="GBJ37" s="128"/>
      <c r="GBK37" s="128"/>
      <c r="GBL37" s="128"/>
      <c r="GBM37" s="128"/>
      <c r="GBN37" s="128"/>
      <c r="GBO37" s="128"/>
      <c r="GBP37" s="128"/>
      <c r="GBQ37" s="128"/>
      <c r="GBR37" s="128"/>
      <c r="GBS37" s="128"/>
      <c r="GBT37" s="128"/>
      <c r="GBU37" s="128"/>
      <c r="GBV37" s="128"/>
      <c r="GBW37" s="128"/>
      <c r="GBX37" s="128"/>
      <c r="GBY37" s="128"/>
      <c r="GBZ37" s="128"/>
      <c r="GCA37" s="128"/>
      <c r="GCB37" s="128"/>
      <c r="GCC37" s="128"/>
      <c r="GCD37" s="128"/>
      <c r="GCE37" s="128"/>
      <c r="GCF37" s="128"/>
      <c r="GCG37" s="128"/>
      <c r="GCH37" s="128"/>
      <c r="GCI37" s="128"/>
      <c r="GCJ37" s="128"/>
      <c r="GCK37" s="128"/>
      <c r="GCL37" s="128"/>
      <c r="GCM37" s="128"/>
      <c r="GCN37" s="128"/>
      <c r="GCO37" s="128"/>
      <c r="GCP37" s="128"/>
      <c r="GCQ37" s="128"/>
      <c r="GCR37" s="128"/>
      <c r="GCS37" s="128"/>
      <c r="GCT37" s="128"/>
      <c r="GCU37" s="128"/>
      <c r="GCV37" s="128"/>
      <c r="GCW37" s="128"/>
      <c r="GCX37" s="128"/>
      <c r="GCY37" s="128"/>
      <c r="GCZ37" s="128"/>
      <c r="GDA37" s="128"/>
      <c r="GDB37" s="128"/>
      <c r="GDC37" s="128"/>
      <c r="GDD37" s="128"/>
      <c r="GDE37" s="128"/>
      <c r="GDF37" s="128"/>
      <c r="GDG37" s="128"/>
      <c r="GDH37" s="128"/>
      <c r="GDI37" s="128"/>
      <c r="GDJ37" s="128"/>
      <c r="GDK37" s="128"/>
      <c r="GDL37" s="128"/>
      <c r="GDM37" s="128"/>
      <c r="GDN37" s="128"/>
      <c r="GDO37" s="128"/>
      <c r="GDP37" s="128"/>
      <c r="GDQ37" s="128"/>
      <c r="GDR37" s="128"/>
      <c r="GDS37" s="128"/>
      <c r="GDT37" s="128"/>
      <c r="GDU37" s="128"/>
      <c r="GDV37" s="128"/>
      <c r="GDW37" s="128"/>
      <c r="GDX37" s="128"/>
      <c r="GDY37" s="128"/>
      <c r="GDZ37" s="128"/>
      <c r="GEA37" s="128"/>
      <c r="GEB37" s="128"/>
      <c r="GEC37" s="128"/>
      <c r="GED37" s="128"/>
      <c r="GEE37" s="128"/>
      <c r="GEF37" s="128"/>
      <c r="GEG37" s="128"/>
      <c r="GEH37" s="128"/>
      <c r="GEI37" s="128"/>
      <c r="GEJ37" s="128"/>
      <c r="GEK37" s="128"/>
      <c r="GEL37" s="128"/>
      <c r="GEM37" s="128"/>
      <c r="GEN37" s="128"/>
      <c r="GEO37" s="128"/>
      <c r="GEP37" s="128"/>
      <c r="GEQ37" s="128"/>
      <c r="GER37" s="128"/>
      <c r="GES37" s="128"/>
      <c r="GET37" s="128"/>
      <c r="GEU37" s="128"/>
      <c r="GEV37" s="128"/>
      <c r="GEW37" s="128"/>
      <c r="GEX37" s="128"/>
      <c r="GEY37" s="128"/>
      <c r="GEZ37" s="128"/>
      <c r="GFA37" s="128"/>
      <c r="GFB37" s="128"/>
      <c r="GFC37" s="128"/>
      <c r="GFD37" s="128"/>
      <c r="GFE37" s="128"/>
      <c r="GFF37" s="128"/>
      <c r="GFG37" s="128"/>
      <c r="GFH37" s="128"/>
      <c r="GFI37" s="128"/>
      <c r="GFJ37" s="128"/>
      <c r="GFK37" s="128"/>
      <c r="GFL37" s="128"/>
      <c r="GFM37" s="128"/>
      <c r="GFN37" s="128"/>
      <c r="GFO37" s="128"/>
      <c r="GFP37" s="128"/>
      <c r="GFQ37" s="128"/>
      <c r="GFR37" s="128"/>
      <c r="GFS37" s="128"/>
      <c r="GFT37" s="128"/>
      <c r="GFU37" s="128"/>
      <c r="GFV37" s="128"/>
      <c r="GFW37" s="128"/>
      <c r="GFX37" s="128"/>
      <c r="GFY37" s="128"/>
      <c r="GFZ37" s="128"/>
      <c r="GGA37" s="128"/>
      <c r="GGB37" s="128"/>
      <c r="GGC37" s="128"/>
      <c r="GGD37" s="128"/>
      <c r="GGE37" s="128"/>
      <c r="GGF37" s="128"/>
      <c r="GGG37" s="128"/>
      <c r="GGH37" s="128"/>
      <c r="GGI37" s="128"/>
      <c r="GGJ37" s="128"/>
      <c r="GGK37" s="128"/>
      <c r="GGL37" s="128"/>
      <c r="GGM37" s="128"/>
      <c r="GGN37" s="128"/>
      <c r="GGO37" s="128"/>
      <c r="GGP37" s="128"/>
      <c r="GGQ37" s="128"/>
      <c r="GGR37" s="128"/>
      <c r="GGS37" s="128"/>
      <c r="GGT37" s="128"/>
      <c r="GGU37" s="128"/>
      <c r="GGV37" s="128"/>
      <c r="GGW37" s="128"/>
      <c r="GGX37" s="128"/>
      <c r="GGY37" s="128"/>
      <c r="GGZ37" s="128"/>
      <c r="GHA37" s="128"/>
      <c r="GHB37" s="128"/>
      <c r="GHC37" s="128"/>
      <c r="GHD37" s="128"/>
      <c r="GHE37" s="128"/>
      <c r="GHF37" s="128"/>
      <c r="GHG37" s="128"/>
      <c r="GHH37" s="128"/>
      <c r="GHI37" s="128"/>
      <c r="GHJ37" s="128"/>
      <c r="GHK37" s="128"/>
      <c r="GHL37" s="128"/>
      <c r="GHM37" s="128"/>
      <c r="GHN37" s="128"/>
      <c r="GHO37" s="128"/>
      <c r="GHP37" s="128"/>
      <c r="GHQ37" s="128"/>
      <c r="GHR37" s="128"/>
      <c r="GHS37" s="128"/>
      <c r="GHT37" s="128"/>
      <c r="GHU37" s="128"/>
      <c r="GHV37" s="128"/>
      <c r="GHW37" s="128"/>
      <c r="GHX37" s="128"/>
      <c r="GHY37" s="128"/>
      <c r="GHZ37" s="128"/>
      <c r="GIA37" s="128"/>
      <c r="GIB37" s="128"/>
      <c r="GIC37" s="128"/>
      <c r="GID37" s="128"/>
      <c r="GIE37" s="128"/>
      <c r="GIF37" s="128"/>
      <c r="GIG37" s="128"/>
      <c r="GIH37" s="128"/>
      <c r="GII37" s="128"/>
      <c r="GIJ37" s="128"/>
      <c r="GIK37" s="128"/>
      <c r="GIL37" s="128"/>
      <c r="GIM37" s="128"/>
      <c r="GIN37" s="128"/>
      <c r="GIO37" s="128"/>
      <c r="GIP37" s="128"/>
      <c r="GIQ37" s="128"/>
      <c r="GIR37" s="128"/>
      <c r="GIS37" s="128"/>
      <c r="GIT37" s="128"/>
      <c r="GIU37" s="128"/>
      <c r="GIV37" s="128"/>
      <c r="GIW37" s="128"/>
      <c r="GIX37" s="128"/>
      <c r="GIY37" s="128"/>
      <c r="GIZ37" s="128"/>
      <c r="GJA37" s="128"/>
      <c r="GJB37" s="128"/>
      <c r="GJC37" s="128"/>
      <c r="GJD37" s="128"/>
      <c r="GJE37" s="128"/>
      <c r="GJF37" s="128"/>
      <c r="GJG37" s="128"/>
      <c r="GJH37" s="128"/>
      <c r="GJI37" s="128"/>
      <c r="GJJ37" s="128"/>
      <c r="GJK37" s="128"/>
      <c r="GJL37" s="128"/>
      <c r="GJM37" s="128"/>
      <c r="GJN37" s="128"/>
      <c r="GJO37" s="128"/>
      <c r="GJP37" s="128"/>
      <c r="GJQ37" s="128"/>
      <c r="GJR37" s="128"/>
      <c r="GJS37" s="128"/>
      <c r="GJT37" s="128"/>
      <c r="GJU37" s="128"/>
      <c r="GJV37" s="128"/>
      <c r="GJW37" s="128"/>
      <c r="GJX37" s="128"/>
      <c r="GJY37" s="128"/>
      <c r="GJZ37" s="128"/>
      <c r="GKA37" s="128"/>
      <c r="GKB37" s="128"/>
      <c r="GKC37" s="128"/>
      <c r="GKD37" s="128"/>
      <c r="GKE37" s="128"/>
      <c r="GKF37" s="128"/>
      <c r="GKG37" s="128"/>
      <c r="GKH37" s="128"/>
      <c r="GKI37" s="128"/>
      <c r="GKJ37" s="128"/>
      <c r="GKK37" s="128"/>
      <c r="GKL37" s="128"/>
      <c r="GKM37" s="128"/>
      <c r="GKN37" s="128"/>
      <c r="GKO37" s="128"/>
      <c r="GKP37" s="128"/>
      <c r="GKQ37" s="128"/>
      <c r="GKR37" s="128"/>
      <c r="GKS37" s="128"/>
      <c r="GKT37" s="128"/>
      <c r="GKU37" s="128"/>
      <c r="GKV37" s="128"/>
      <c r="GKW37" s="128"/>
      <c r="GKX37" s="128"/>
      <c r="GKY37" s="128"/>
      <c r="GKZ37" s="128"/>
      <c r="GLA37" s="128"/>
      <c r="GLB37" s="128"/>
      <c r="GLC37" s="128"/>
      <c r="GLD37" s="128"/>
      <c r="GLE37" s="128"/>
      <c r="GLF37" s="128"/>
      <c r="GLG37" s="128"/>
      <c r="GLH37" s="128"/>
      <c r="GLI37" s="128"/>
      <c r="GLJ37" s="128"/>
      <c r="GLK37" s="128"/>
      <c r="GLL37" s="128"/>
      <c r="GLM37" s="128"/>
      <c r="GLN37" s="128"/>
      <c r="GLO37" s="128"/>
      <c r="GLP37" s="128"/>
      <c r="GLQ37" s="128"/>
      <c r="GLR37" s="128"/>
      <c r="GLS37" s="128"/>
      <c r="GLT37" s="128"/>
      <c r="GLU37" s="128"/>
      <c r="GLV37" s="128"/>
      <c r="GLW37" s="128"/>
      <c r="GLX37" s="128"/>
      <c r="GLY37" s="128"/>
      <c r="GLZ37" s="128"/>
      <c r="GMA37" s="128"/>
      <c r="GMB37" s="128"/>
      <c r="GMC37" s="128"/>
      <c r="GMD37" s="128"/>
      <c r="GME37" s="128"/>
      <c r="GMF37" s="128"/>
      <c r="GMG37" s="128"/>
      <c r="GMH37" s="128"/>
      <c r="GMI37" s="128"/>
      <c r="GMJ37" s="128"/>
      <c r="GMK37" s="128"/>
      <c r="GML37" s="128"/>
      <c r="GMM37" s="128"/>
      <c r="GMN37" s="128"/>
      <c r="GMO37" s="128"/>
      <c r="GMP37" s="128"/>
      <c r="GMQ37" s="128"/>
      <c r="GMR37" s="128"/>
      <c r="GMS37" s="128"/>
      <c r="GMT37" s="128"/>
      <c r="GMU37" s="128"/>
      <c r="GMV37" s="128"/>
      <c r="GMW37" s="128"/>
      <c r="GMX37" s="128"/>
      <c r="GMY37" s="128"/>
      <c r="GMZ37" s="128"/>
      <c r="GNA37" s="128"/>
      <c r="GNB37" s="128"/>
      <c r="GNC37" s="128"/>
      <c r="GND37" s="128"/>
      <c r="GNE37" s="128"/>
      <c r="GNF37" s="128"/>
      <c r="GNG37" s="128"/>
      <c r="GNH37" s="128"/>
      <c r="GNI37" s="128"/>
      <c r="GNJ37" s="128"/>
      <c r="GNK37" s="128"/>
      <c r="GNL37" s="128"/>
      <c r="GNM37" s="128"/>
      <c r="GNN37" s="128"/>
      <c r="GNO37" s="128"/>
      <c r="GNP37" s="128"/>
      <c r="GNQ37" s="128"/>
      <c r="GNR37" s="128"/>
      <c r="GNS37" s="128"/>
      <c r="GNT37" s="128"/>
      <c r="GNU37" s="128"/>
      <c r="GNV37" s="128"/>
      <c r="GNW37" s="128"/>
      <c r="GNX37" s="128"/>
      <c r="GNY37" s="128"/>
      <c r="GNZ37" s="128"/>
      <c r="GOA37" s="128"/>
      <c r="GOB37" s="128"/>
      <c r="GOC37" s="128"/>
      <c r="GOD37" s="128"/>
      <c r="GOE37" s="128"/>
      <c r="GOF37" s="128"/>
      <c r="GOG37" s="128"/>
      <c r="GOH37" s="128"/>
      <c r="GOI37" s="128"/>
      <c r="GOJ37" s="128"/>
      <c r="GOK37" s="128"/>
      <c r="GOL37" s="128"/>
      <c r="GOM37" s="128"/>
      <c r="GON37" s="128"/>
      <c r="GOO37" s="128"/>
      <c r="GOP37" s="128"/>
      <c r="GOQ37" s="128"/>
      <c r="GOR37" s="128"/>
      <c r="GOS37" s="128"/>
      <c r="GOT37" s="128"/>
      <c r="GOU37" s="128"/>
      <c r="GOV37" s="128"/>
      <c r="GOW37" s="128"/>
      <c r="GOX37" s="128"/>
      <c r="GOY37" s="128"/>
      <c r="GOZ37" s="128"/>
      <c r="GPA37" s="128"/>
      <c r="GPB37" s="128"/>
      <c r="GPC37" s="128"/>
      <c r="GPD37" s="128"/>
      <c r="GPE37" s="128"/>
      <c r="GPF37" s="128"/>
      <c r="GPG37" s="128"/>
      <c r="GPH37" s="128"/>
      <c r="GPI37" s="128"/>
      <c r="GPJ37" s="128"/>
      <c r="GPK37" s="128"/>
      <c r="GPL37" s="128"/>
      <c r="GPM37" s="128"/>
      <c r="GPN37" s="128"/>
      <c r="GPO37" s="128"/>
      <c r="GPP37" s="128"/>
      <c r="GPQ37" s="128"/>
      <c r="GPR37" s="128"/>
      <c r="GPS37" s="128"/>
      <c r="GPT37" s="128"/>
      <c r="GPU37" s="128"/>
      <c r="GPV37" s="128"/>
      <c r="GPW37" s="128"/>
      <c r="GPX37" s="128"/>
      <c r="GPY37" s="128"/>
      <c r="GPZ37" s="128"/>
      <c r="GQA37" s="128"/>
      <c r="GQB37" s="128"/>
      <c r="GQC37" s="128"/>
      <c r="GQD37" s="128"/>
      <c r="GQE37" s="128"/>
      <c r="GQF37" s="128"/>
      <c r="GQG37" s="128"/>
      <c r="GQH37" s="128"/>
      <c r="GQI37" s="128"/>
      <c r="GQJ37" s="128"/>
      <c r="GQK37" s="128"/>
      <c r="GQL37" s="128"/>
      <c r="GQM37" s="128"/>
      <c r="GQN37" s="128"/>
      <c r="GQO37" s="128"/>
      <c r="GQP37" s="128"/>
      <c r="GQQ37" s="128"/>
      <c r="GQR37" s="128"/>
      <c r="GQS37" s="128"/>
      <c r="GQT37" s="128"/>
      <c r="GQU37" s="128"/>
      <c r="GQV37" s="128"/>
      <c r="GQW37" s="128"/>
      <c r="GQX37" s="128"/>
      <c r="GQY37" s="128"/>
      <c r="GQZ37" s="128"/>
      <c r="GRA37" s="128"/>
      <c r="GRB37" s="128"/>
      <c r="GRC37" s="128"/>
      <c r="GRD37" s="128"/>
      <c r="GRE37" s="128"/>
      <c r="GRF37" s="128"/>
      <c r="GRG37" s="128"/>
      <c r="GRH37" s="128"/>
      <c r="GRI37" s="128"/>
      <c r="GRJ37" s="128"/>
      <c r="GRK37" s="128"/>
      <c r="GRL37" s="128"/>
      <c r="GRM37" s="128"/>
      <c r="GRN37" s="128"/>
      <c r="GRO37" s="128"/>
      <c r="GRP37" s="128"/>
      <c r="GRQ37" s="128"/>
      <c r="GRR37" s="128"/>
      <c r="GRS37" s="128"/>
      <c r="GRT37" s="128"/>
      <c r="GRU37" s="128"/>
      <c r="GRV37" s="128"/>
      <c r="GRW37" s="128"/>
      <c r="GRX37" s="128"/>
      <c r="GRY37" s="128"/>
      <c r="GRZ37" s="128"/>
      <c r="GSA37" s="128"/>
      <c r="GSB37" s="128"/>
      <c r="GSC37" s="128"/>
      <c r="GSD37" s="128"/>
      <c r="GSE37" s="128"/>
      <c r="GSF37" s="128"/>
      <c r="GSG37" s="128"/>
      <c r="GSH37" s="128"/>
      <c r="GSI37" s="128"/>
      <c r="GSJ37" s="128"/>
      <c r="GSK37" s="128"/>
      <c r="GSL37" s="128"/>
      <c r="GSM37" s="128"/>
      <c r="GSN37" s="128"/>
      <c r="GSO37" s="128"/>
      <c r="GSP37" s="128"/>
      <c r="GSQ37" s="128"/>
      <c r="GSR37" s="128"/>
      <c r="GSS37" s="128"/>
      <c r="GST37" s="128"/>
      <c r="GSU37" s="128"/>
      <c r="GSV37" s="128"/>
      <c r="GSW37" s="128"/>
      <c r="GSX37" s="128"/>
      <c r="GSY37" s="128"/>
      <c r="GSZ37" s="128"/>
      <c r="GTA37" s="128"/>
      <c r="GTB37" s="128"/>
      <c r="GTC37" s="128"/>
      <c r="GTD37" s="128"/>
      <c r="GTE37" s="128"/>
      <c r="GTF37" s="128"/>
      <c r="GTG37" s="128"/>
      <c r="GTH37" s="128"/>
      <c r="GTI37" s="128"/>
      <c r="GTJ37" s="128"/>
      <c r="GTK37" s="128"/>
      <c r="GTL37" s="128"/>
      <c r="GTM37" s="128"/>
      <c r="GTN37" s="128"/>
      <c r="GTO37" s="128"/>
      <c r="GTP37" s="128"/>
      <c r="GTQ37" s="128"/>
      <c r="GTR37" s="128"/>
      <c r="GTS37" s="128"/>
      <c r="GTT37" s="128"/>
      <c r="GTU37" s="128"/>
      <c r="GTV37" s="128"/>
      <c r="GTW37" s="128"/>
      <c r="GTX37" s="128"/>
      <c r="GTY37" s="128"/>
      <c r="GTZ37" s="128"/>
      <c r="GUA37" s="128"/>
      <c r="GUB37" s="128"/>
      <c r="GUC37" s="128"/>
      <c r="GUD37" s="128"/>
      <c r="GUE37" s="128"/>
      <c r="GUF37" s="128"/>
      <c r="GUG37" s="128"/>
      <c r="GUH37" s="128"/>
      <c r="GUI37" s="128"/>
      <c r="GUJ37" s="128"/>
      <c r="GUK37" s="128"/>
      <c r="GUL37" s="128"/>
      <c r="GUM37" s="128"/>
      <c r="GUN37" s="128"/>
      <c r="GUO37" s="128"/>
      <c r="GUP37" s="128"/>
      <c r="GUQ37" s="128"/>
      <c r="GUR37" s="128"/>
      <c r="GUS37" s="128"/>
      <c r="GUT37" s="128"/>
      <c r="GUU37" s="128"/>
      <c r="GUV37" s="128"/>
      <c r="GUW37" s="128"/>
      <c r="GUX37" s="128"/>
      <c r="GUY37" s="128"/>
      <c r="GUZ37" s="128"/>
      <c r="GVA37" s="128"/>
      <c r="GVB37" s="128"/>
      <c r="GVC37" s="128"/>
      <c r="GVD37" s="128"/>
      <c r="GVE37" s="128"/>
      <c r="GVF37" s="128"/>
      <c r="GVG37" s="128"/>
      <c r="GVH37" s="128"/>
      <c r="GVI37" s="128"/>
      <c r="GVJ37" s="128"/>
      <c r="GVK37" s="128"/>
      <c r="GVL37" s="128"/>
      <c r="GVM37" s="128"/>
      <c r="GVN37" s="128"/>
      <c r="GVO37" s="128"/>
      <c r="GVP37" s="128"/>
      <c r="GVQ37" s="128"/>
      <c r="GVR37" s="128"/>
      <c r="GVS37" s="128"/>
      <c r="GVT37" s="128"/>
      <c r="GVU37" s="128"/>
      <c r="GVV37" s="128"/>
      <c r="GVW37" s="128"/>
      <c r="GVX37" s="128"/>
      <c r="GVY37" s="128"/>
      <c r="GVZ37" s="128"/>
      <c r="GWA37" s="128"/>
      <c r="GWB37" s="128"/>
      <c r="GWC37" s="128"/>
      <c r="GWD37" s="128"/>
      <c r="GWE37" s="128"/>
      <c r="GWF37" s="128"/>
      <c r="GWG37" s="128"/>
      <c r="GWH37" s="128"/>
      <c r="GWI37" s="128"/>
      <c r="GWJ37" s="128"/>
      <c r="GWK37" s="128"/>
      <c r="GWL37" s="128"/>
      <c r="GWM37" s="128"/>
      <c r="GWN37" s="128"/>
      <c r="GWO37" s="128"/>
      <c r="GWP37" s="128"/>
      <c r="GWQ37" s="128"/>
      <c r="GWR37" s="128"/>
      <c r="GWS37" s="128"/>
      <c r="GWT37" s="128"/>
      <c r="GWU37" s="128"/>
      <c r="GWV37" s="128"/>
      <c r="GWW37" s="128"/>
      <c r="GWX37" s="128"/>
      <c r="GWY37" s="128"/>
      <c r="GWZ37" s="128"/>
      <c r="GXA37" s="128"/>
      <c r="GXB37" s="128"/>
      <c r="GXC37" s="128"/>
      <c r="GXD37" s="128"/>
      <c r="GXE37" s="128"/>
      <c r="GXF37" s="128"/>
      <c r="GXG37" s="128"/>
      <c r="GXH37" s="128"/>
      <c r="GXI37" s="128"/>
      <c r="GXJ37" s="128"/>
      <c r="GXK37" s="128"/>
      <c r="GXL37" s="128"/>
      <c r="GXM37" s="128"/>
      <c r="GXN37" s="128"/>
      <c r="GXO37" s="128"/>
      <c r="GXP37" s="128"/>
      <c r="GXQ37" s="128"/>
      <c r="GXR37" s="128"/>
      <c r="GXS37" s="128"/>
      <c r="GXT37" s="128"/>
      <c r="GXU37" s="128"/>
      <c r="GXV37" s="128"/>
      <c r="GXW37" s="128"/>
      <c r="GXX37" s="128"/>
      <c r="GXY37" s="128"/>
      <c r="GXZ37" s="128"/>
      <c r="GYA37" s="128"/>
      <c r="GYB37" s="128"/>
      <c r="GYC37" s="128"/>
      <c r="GYD37" s="128"/>
      <c r="GYE37" s="128"/>
      <c r="GYF37" s="128"/>
      <c r="GYG37" s="128"/>
      <c r="GYH37" s="128"/>
      <c r="GYI37" s="128"/>
      <c r="GYJ37" s="128"/>
      <c r="GYK37" s="128"/>
      <c r="GYL37" s="128"/>
      <c r="GYM37" s="128"/>
      <c r="GYN37" s="128"/>
      <c r="GYO37" s="128"/>
      <c r="GYP37" s="128"/>
      <c r="GYQ37" s="128"/>
      <c r="GYR37" s="128"/>
      <c r="GYS37" s="128"/>
      <c r="GYT37" s="128"/>
      <c r="GYU37" s="128"/>
      <c r="GYV37" s="128"/>
      <c r="GYW37" s="128"/>
      <c r="GYX37" s="128"/>
      <c r="GYY37" s="128"/>
      <c r="GYZ37" s="128"/>
      <c r="GZA37" s="128"/>
      <c r="GZB37" s="128"/>
      <c r="GZC37" s="128"/>
      <c r="GZD37" s="128"/>
      <c r="GZE37" s="128"/>
      <c r="GZF37" s="128"/>
      <c r="GZG37" s="128"/>
      <c r="GZH37" s="128"/>
      <c r="GZI37" s="128"/>
      <c r="GZJ37" s="128"/>
      <c r="GZK37" s="128"/>
      <c r="GZL37" s="128"/>
      <c r="GZM37" s="128"/>
      <c r="GZN37" s="128"/>
      <c r="GZO37" s="128"/>
      <c r="GZP37" s="128"/>
      <c r="GZQ37" s="128"/>
      <c r="GZR37" s="128"/>
      <c r="GZS37" s="128"/>
      <c r="GZT37" s="128"/>
      <c r="GZU37" s="128"/>
      <c r="GZV37" s="128"/>
      <c r="GZW37" s="128"/>
      <c r="GZX37" s="128"/>
      <c r="GZY37" s="128"/>
      <c r="GZZ37" s="128"/>
      <c r="HAA37" s="128"/>
      <c r="HAB37" s="128"/>
      <c r="HAC37" s="128"/>
      <c r="HAD37" s="128"/>
      <c r="HAE37" s="128"/>
      <c r="HAF37" s="128"/>
      <c r="HAG37" s="128"/>
      <c r="HAH37" s="128"/>
      <c r="HAI37" s="128"/>
      <c r="HAJ37" s="128"/>
      <c r="HAK37" s="128"/>
      <c r="HAL37" s="128"/>
      <c r="HAM37" s="128"/>
      <c r="HAN37" s="128"/>
      <c r="HAO37" s="128"/>
      <c r="HAP37" s="128"/>
      <c r="HAQ37" s="128"/>
      <c r="HAR37" s="128"/>
      <c r="HAS37" s="128"/>
      <c r="HAT37" s="128"/>
      <c r="HAU37" s="128"/>
      <c r="HAV37" s="128"/>
      <c r="HAW37" s="128"/>
      <c r="HAX37" s="128"/>
      <c r="HAY37" s="128"/>
      <c r="HAZ37" s="128"/>
      <c r="HBA37" s="128"/>
      <c r="HBB37" s="128"/>
      <c r="HBC37" s="128"/>
      <c r="HBD37" s="128"/>
      <c r="HBE37" s="128"/>
      <c r="HBF37" s="128"/>
      <c r="HBG37" s="128"/>
      <c r="HBH37" s="128"/>
      <c r="HBI37" s="128"/>
      <c r="HBJ37" s="128"/>
      <c r="HBK37" s="128"/>
      <c r="HBL37" s="128"/>
      <c r="HBM37" s="128"/>
      <c r="HBN37" s="128"/>
      <c r="HBO37" s="128"/>
      <c r="HBP37" s="128"/>
      <c r="HBQ37" s="128"/>
      <c r="HBR37" s="128"/>
      <c r="HBS37" s="128"/>
      <c r="HBT37" s="128"/>
      <c r="HBU37" s="128"/>
      <c r="HBV37" s="128"/>
      <c r="HBW37" s="128"/>
      <c r="HBX37" s="128"/>
      <c r="HBY37" s="128"/>
      <c r="HBZ37" s="128"/>
      <c r="HCA37" s="128"/>
      <c r="HCB37" s="128"/>
      <c r="HCC37" s="128"/>
      <c r="HCD37" s="128"/>
      <c r="HCE37" s="128"/>
      <c r="HCF37" s="128"/>
      <c r="HCG37" s="128"/>
      <c r="HCH37" s="128"/>
      <c r="HCI37" s="128"/>
      <c r="HCJ37" s="128"/>
      <c r="HCK37" s="128"/>
      <c r="HCL37" s="128"/>
      <c r="HCM37" s="128"/>
      <c r="HCN37" s="128"/>
      <c r="HCO37" s="128"/>
      <c r="HCP37" s="128"/>
      <c r="HCQ37" s="128"/>
      <c r="HCR37" s="128"/>
      <c r="HCS37" s="128"/>
      <c r="HCT37" s="128"/>
      <c r="HCU37" s="128"/>
      <c r="HCV37" s="128"/>
      <c r="HCW37" s="128"/>
      <c r="HCX37" s="128"/>
      <c r="HCY37" s="128"/>
      <c r="HCZ37" s="128"/>
      <c r="HDA37" s="128"/>
      <c r="HDB37" s="128"/>
      <c r="HDC37" s="128"/>
      <c r="HDD37" s="128"/>
      <c r="HDE37" s="128"/>
      <c r="HDF37" s="128"/>
      <c r="HDG37" s="128"/>
      <c r="HDH37" s="128"/>
      <c r="HDI37" s="128"/>
      <c r="HDJ37" s="128"/>
      <c r="HDK37" s="128"/>
      <c r="HDL37" s="128"/>
      <c r="HDM37" s="128"/>
      <c r="HDN37" s="128"/>
      <c r="HDO37" s="128"/>
      <c r="HDP37" s="128"/>
      <c r="HDQ37" s="128"/>
      <c r="HDR37" s="128"/>
      <c r="HDS37" s="128"/>
      <c r="HDT37" s="128"/>
      <c r="HDU37" s="128"/>
      <c r="HDV37" s="128"/>
      <c r="HDW37" s="128"/>
      <c r="HDX37" s="128"/>
      <c r="HDY37" s="128"/>
      <c r="HDZ37" s="128"/>
      <c r="HEA37" s="128"/>
      <c r="HEB37" s="128"/>
      <c r="HEC37" s="128"/>
      <c r="HED37" s="128"/>
      <c r="HEE37" s="128"/>
      <c r="HEF37" s="128"/>
      <c r="HEG37" s="128"/>
      <c r="HEH37" s="128"/>
      <c r="HEI37" s="128"/>
      <c r="HEJ37" s="128"/>
      <c r="HEK37" s="128"/>
      <c r="HEL37" s="128"/>
      <c r="HEM37" s="128"/>
      <c r="HEN37" s="128"/>
      <c r="HEO37" s="128"/>
      <c r="HEP37" s="128"/>
      <c r="HEQ37" s="128"/>
      <c r="HER37" s="128"/>
      <c r="HES37" s="128"/>
      <c r="HET37" s="128"/>
      <c r="HEU37" s="128"/>
      <c r="HEV37" s="128"/>
      <c r="HEW37" s="128"/>
      <c r="HEX37" s="128"/>
      <c r="HEY37" s="128"/>
      <c r="HEZ37" s="128"/>
      <c r="HFA37" s="128"/>
      <c r="HFB37" s="128"/>
      <c r="HFC37" s="128"/>
      <c r="HFD37" s="128"/>
      <c r="HFE37" s="128"/>
      <c r="HFF37" s="128"/>
      <c r="HFG37" s="128"/>
      <c r="HFH37" s="128"/>
      <c r="HFI37" s="128"/>
      <c r="HFJ37" s="128"/>
      <c r="HFK37" s="128"/>
      <c r="HFL37" s="128"/>
      <c r="HFM37" s="128"/>
      <c r="HFN37" s="128"/>
      <c r="HFO37" s="128"/>
      <c r="HFP37" s="128"/>
      <c r="HFQ37" s="128"/>
      <c r="HFR37" s="128"/>
      <c r="HFS37" s="128"/>
      <c r="HFT37" s="128"/>
      <c r="HFU37" s="128"/>
      <c r="HFV37" s="128"/>
      <c r="HFW37" s="128"/>
      <c r="HFX37" s="128"/>
      <c r="HFY37" s="128"/>
      <c r="HFZ37" s="128"/>
      <c r="HGA37" s="128"/>
      <c r="HGB37" s="128"/>
      <c r="HGC37" s="128"/>
      <c r="HGD37" s="128"/>
      <c r="HGE37" s="128"/>
      <c r="HGF37" s="128"/>
      <c r="HGG37" s="128"/>
      <c r="HGH37" s="128"/>
      <c r="HGI37" s="128"/>
      <c r="HGJ37" s="128"/>
      <c r="HGK37" s="128"/>
      <c r="HGL37" s="128"/>
      <c r="HGM37" s="128"/>
      <c r="HGN37" s="128"/>
      <c r="HGO37" s="128"/>
      <c r="HGP37" s="128"/>
      <c r="HGQ37" s="128"/>
      <c r="HGR37" s="128"/>
      <c r="HGS37" s="128"/>
      <c r="HGT37" s="128"/>
      <c r="HGU37" s="128"/>
      <c r="HGV37" s="128"/>
      <c r="HGW37" s="128"/>
      <c r="HGX37" s="128"/>
      <c r="HGY37" s="128"/>
      <c r="HGZ37" s="128"/>
      <c r="HHA37" s="128"/>
      <c r="HHB37" s="128"/>
      <c r="HHC37" s="128"/>
      <c r="HHD37" s="128"/>
      <c r="HHE37" s="128"/>
      <c r="HHF37" s="128"/>
      <c r="HHG37" s="128"/>
      <c r="HHH37" s="128"/>
      <c r="HHI37" s="128"/>
      <c r="HHJ37" s="128"/>
      <c r="HHK37" s="128"/>
      <c r="HHL37" s="128"/>
      <c r="HHM37" s="128"/>
      <c r="HHN37" s="128"/>
      <c r="HHO37" s="128"/>
      <c r="HHP37" s="128"/>
      <c r="HHQ37" s="128"/>
      <c r="HHR37" s="128"/>
      <c r="HHS37" s="128"/>
      <c r="HHT37" s="128"/>
      <c r="HHU37" s="128"/>
      <c r="HHV37" s="128"/>
      <c r="HHW37" s="128"/>
      <c r="HHX37" s="128"/>
      <c r="HHY37" s="128"/>
      <c r="HHZ37" s="128"/>
      <c r="HIA37" s="128"/>
      <c r="HIB37" s="128"/>
      <c r="HIC37" s="128"/>
      <c r="HID37" s="128"/>
      <c r="HIE37" s="128"/>
      <c r="HIF37" s="128"/>
      <c r="HIG37" s="128"/>
      <c r="HIH37" s="128"/>
      <c r="HII37" s="128"/>
      <c r="HIJ37" s="128"/>
      <c r="HIK37" s="128"/>
      <c r="HIL37" s="128"/>
      <c r="HIM37" s="128"/>
      <c r="HIN37" s="128"/>
      <c r="HIO37" s="128"/>
      <c r="HIP37" s="128"/>
      <c r="HIQ37" s="128"/>
      <c r="HIR37" s="128"/>
      <c r="HIS37" s="128"/>
      <c r="HIT37" s="128"/>
      <c r="HIU37" s="128"/>
      <c r="HIV37" s="128"/>
      <c r="HIW37" s="128"/>
      <c r="HIX37" s="128"/>
      <c r="HIY37" s="128"/>
      <c r="HIZ37" s="128"/>
      <c r="HJA37" s="128"/>
      <c r="HJB37" s="128"/>
      <c r="HJC37" s="128"/>
      <c r="HJD37" s="128"/>
      <c r="HJE37" s="128"/>
      <c r="HJF37" s="128"/>
      <c r="HJG37" s="128"/>
      <c r="HJH37" s="128"/>
      <c r="HJI37" s="128"/>
      <c r="HJJ37" s="128"/>
      <c r="HJK37" s="128"/>
      <c r="HJL37" s="128"/>
      <c r="HJM37" s="128"/>
      <c r="HJN37" s="128"/>
      <c r="HJO37" s="128"/>
      <c r="HJP37" s="128"/>
      <c r="HJQ37" s="128"/>
      <c r="HJR37" s="128"/>
      <c r="HJS37" s="128"/>
      <c r="HJT37" s="128"/>
      <c r="HJU37" s="128"/>
      <c r="HJV37" s="128"/>
      <c r="HJW37" s="128"/>
      <c r="HJX37" s="128"/>
      <c r="HJY37" s="128"/>
      <c r="HJZ37" s="128"/>
      <c r="HKA37" s="128"/>
      <c r="HKB37" s="128"/>
      <c r="HKC37" s="128"/>
      <c r="HKD37" s="128"/>
      <c r="HKE37" s="128"/>
      <c r="HKF37" s="128"/>
      <c r="HKG37" s="128"/>
      <c r="HKH37" s="128"/>
      <c r="HKI37" s="128"/>
      <c r="HKJ37" s="128"/>
      <c r="HKK37" s="128"/>
      <c r="HKL37" s="128"/>
      <c r="HKM37" s="128"/>
      <c r="HKN37" s="128"/>
      <c r="HKO37" s="128"/>
      <c r="HKP37" s="128"/>
      <c r="HKQ37" s="128"/>
      <c r="HKR37" s="128"/>
      <c r="HKS37" s="128"/>
      <c r="HKT37" s="128"/>
      <c r="HKU37" s="128"/>
      <c r="HKV37" s="128"/>
      <c r="HKW37" s="128"/>
      <c r="HKX37" s="128"/>
      <c r="HKY37" s="128"/>
      <c r="HKZ37" s="128"/>
      <c r="HLA37" s="128"/>
      <c r="HLB37" s="128"/>
      <c r="HLC37" s="128"/>
      <c r="HLD37" s="128"/>
      <c r="HLE37" s="128"/>
      <c r="HLF37" s="128"/>
      <c r="HLG37" s="128"/>
      <c r="HLH37" s="128"/>
      <c r="HLI37" s="128"/>
      <c r="HLJ37" s="128"/>
      <c r="HLK37" s="128"/>
      <c r="HLL37" s="128"/>
      <c r="HLM37" s="128"/>
      <c r="HLN37" s="128"/>
      <c r="HLO37" s="128"/>
      <c r="HLP37" s="128"/>
      <c r="HLQ37" s="128"/>
      <c r="HLR37" s="128"/>
      <c r="HLS37" s="128"/>
      <c r="HLT37" s="128"/>
      <c r="HLU37" s="128"/>
      <c r="HLV37" s="128"/>
      <c r="HLW37" s="128"/>
      <c r="HLX37" s="128"/>
      <c r="HLY37" s="128"/>
      <c r="HLZ37" s="128"/>
      <c r="HMA37" s="128"/>
      <c r="HMB37" s="128"/>
      <c r="HMC37" s="128"/>
      <c r="HMD37" s="128"/>
      <c r="HME37" s="128"/>
      <c r="HMF37" s="128"/>
      <c r="HMG37" s="128"/>
      <c r="HMH37" s="128"/>
      <c r="HMI37" s="128"/>
      <c r="HMJ37" s="128"/>
      <c r="HMK37" s="128"/>
      <c r="HML37" s="128"/>
      <c r="HMM37" s="128"/>
      <c r="HMN37" s="128"/>
      <c r="HMO37" s="128"/>
      <c r="HMP37" s="128"/>
      <c r="HMQ37" s="128"/>
      <c r="HMR37" s="128"/>
      <c r="HMS37" s="128"/>
      <c r="HMT37" s="128"/>
      <c r="HMU37" s="128"/>
      <c r="HMV37" s="128"/>
      <c r="HMW37" s="128"/>
      <c r="HMX37" s="128"/>
      <c r="HMY37" s="128"/>
      <c r="HMZ37" s="128"/>
      <c r="HNA37" s="128"/>
      <c r="HNB37" s="128"/>
      <c r="HNC37" s="128"/>
      <c r="HND37" s="128"/>
      <c r="HNE37" s="128"/>
      <c r="HNF37" s="128"/>
      <c r="HNG37" s="128"/>
      <c r="HNH37" s="128"/>
      <c r="HNI37" s="128"/>
      <c r="HNJ37" s="128"/>
      <c r="HNK37" s="128"/>
      <c r="HNL37" s="128"/>
      <c r="HNM37" s="128"/>
      <c r="HNN37" s="128"/>
      <c r="HNO37" s="128"/>
      <c r="HNP37" s="128"/>
      <c r="HNQ37" s="128"/>
      <c r="HNR37" s="128"/>
      <c r="HNS37" s="128"/>
      <c r="HNT37" s="128"/>
      <c r="HNU37" s="128"/>
      <c r="HNV37" s="128"/>
      <c r="HNW37" s="128"/>
      <c r="HNX37" s="128"/>
      <c r="HNY37" s="128"/>
      <c r="HNZ37" s="128"/>
      <c r="HOA37" s="128"/>
      <c r="HOB37" s="128"/>
      <c r="HOC37" s="128"/>
      <c r="HOD37" s="128"/>
      <c r="HOE37" s="128"/>
      <c r="HOF37" s="128"/>
      <c r="HOG37" s="128"/>
      <c r="HOH37" s="128"/>
      <c r="HOI37" s="128"/>
      <c r="HOJ37" s="128"/>
      <c r="HOK37" s="128"/>
      <c r="HOL37" s="128"/>
      <c r="HOM37" s="128"/>
      <c r="HON37" s="128"/>
      <c r="HOO37" s="128"/>
      <c r="HOP37" s="128"/>
      <c r="HOQ37" s="128"/>
      <c r="HOR37" s="128"/>
      <c r="HOS37" s="128"/>
      <c r="HOT37" s="128"/>
      <c r="HOU37" s="128"/>
      <c r="HOV37" s="128"/>
      <c r="HOW37" s="128"/>
      <c r="HOX37" s="128"/>
      <c r="HOY37" s="128"/>
      <c r="HOZ37" s="128"/>
      <c r="HPA37" s="128"/>
      <c r="HPB37" s="128"/>
      <c r="HPC37" s="128"/>
      <c r="HPD37" s="128"/>
      <c r="HPE37" s="128"/>
      <c r="HPF37" s="128"/>
      <c r="HPG37" s="128"/>
      <c r="HPH37" s="128"/>
      <c r="HPI37" s="128"/>
      <c r="HPJ37" s="128"/>
      <c r="HPK37" s="128"/>
      <c r="HPL37" s="128"/>
      <c r="HPM37" s="128"/>
      <c r="HPN37" s="128"/>
      <c r="HPO37" s="128"/>
      <c r="HPP37" s="128"/>
      <c r="HPQ37" s="128"/>
      <c r="HPR37" s="128"/>
      <c r="HPS37" s="128"/>
      <c r="HPT37" s="128"/>
      <c r="HPU37" s="128"/>
      <c r="HPV37" s="128"/>
      <c r="HPW37" s="128"/>
      <c r="HPX37" s="128"/>
      <c r="HPY37" s="128"/>
      <c r="HPZ37" s="128"/>
      <c r="HQA37" s="128"/>
      <c r="HQB37" s="128"/>
      <c r="HQC37" s="128"/>
      <c r="HQD37" s="128"/>
      <c r="HQE37" s="128"/>
      <c r="HQF37" s="128"/>
      <c r="HQG37" s="128"/>
      <c r="HQH37" s="128"/>
      <c r="HQI37" s="128"/>
      <c r="HQJ37" s="128"/>
      <c r="HQK37" s="128"/>
      <c r="HQL37" s="128"/>
      <c r="HQM37" s="128"/>
      <c r="HQN37" s="128"/>
      <c r="HQO37" s="128"/>
      <c r="HQP37" s="128"/>
      <c r="HQQ37" s="128"/>
      <c r="HQR37" s="128"/>
      <c r="HQS37" s="128"/>
      <c r="HQT37" s="128"/>
      <c r="HQU37" s="128"/>
      <c r="HQV37" s="128"/>
      <c r="HQW37" s="128"/>
      <c r="HQX37" s="128"/>
      <c r="HQY37" s="128"/>
      <c r="HQZ37" s="128"/>
      <c r="HRA37" s="128"/>
      <c r="HRB37" s="128"/>
      <c r="HRC37" s="128"/>
      <c r="HRD37" s="128"/>
      <c r="HRE37" s="128"/>
      <c r="HRF37" s="128"/>
      <c r="HRG37" s="128"/>
      <c r="HRH37" s="128"/>
      <c r="HRI37" s="128"/>
      <c r="HRJ37" s="128"/>
      <c r="HRK37" s="128"/>
      <c r="HRL37" s="128"/>
      <c r="HRM37" s="128"/>
      <c r="HRN37" s="128"/>
      <c r="HRO37" s="128"/>
      <c r="HRP37" s="128"/>
      <c r="HRQ37" s="128"/>
      <c r="HRR37" s="128"/>
      <c r="HRS37" s="128"/>
      <c r="HRT37" s="128"/>
      <c r="HRU37" s="128"/>
      <c r="HRV37" s="128"/>
      <c r="HRW37" s="128"/>
      <c r="HRX37" s="128"/>
      <c r="HRY37" s="128"/>
      <c r="HRZ37" s="128"/>
      <c r="HSA37" s="128"/>
      <c r="HSB37" s="128"/>
      <c r="HSC37" s="128"/>
      <c r="HSD37" s="128"/>
      <c r="HSE37" s="128"/>
      <c r="HSF37" s="128"/>
      <c r="HSG37" s="128"/>
      <c r="HSH37" s="128"/>
      <c r="HSI37" s="128"/>
      <c r="HSJ37" s="128"/>
      <c r="HSK37" s="128"/>
      <c r="HSL37" s="128"/>
      <c r="HSM37" s="128"/>
      <c r="HSN37" s="128"/>
      <c r="HSO37" s="128"/>
      <c r="HSP37" s="128"/>
      <c r="HSQ37" s="128"/>
      <c r="HSR37" s="128"/>
      <c r="HSS37" s="128"/>
      <c r="HST37" s="128"/>
      <c r="HSU37" s="128"/>
      <c r="HSV37" s="128"/>
      <c r="HSW37" s="128"/>
      <c r="HSX37" s="128"/>
      <c r="HSY37" s="128"/>
      <c r="HSZ37" s="128"/>
      <c r="HTA37" s="128"/>
      <c r="HTB37" s="128"/>
      <c r="HTC37" s="128"/>
      <c r="HTD37" s="128"/>
      <c r="HTE37" s="128"/>
      <c r="HTF37" s="128"/>
      <c r="HTG37" s="128"/>
      <c r="HTH37" s="128"/>
      <c r="HTI37" s="128"/>
      <c r="HTJ37" s="128"/>
      <c r="HTK37" s="128"/>
      <c r="HTL37" s="128"/>
      <c r="HTM37" s="128"/>
      <c r="HTN37" s="128"/>
      <c r="HTO37" s="128"/>
      <c r="HTP37" s="128"/>
      <c r="HTQ37" s="128"/>
      <c r="HTR37" s="128"/>
      <c r="HTS37" s="128"/>
      <c r="HTT37" s="128"/>
      <c r="HTU37" s="128"/>
      <c r="HTV37" s="128"/>
      <c r="HTW37" s="128"/>
      <c r="HTX37" s="128"/>
      <c r="HTY37" s="128"/>
      <c r="HTZ37" s="128"/>
      <c r="HUA37" s="128"/>
      <c r="HUB37" s="128"/>
      <c r="HUC37" s="128"/>
      <c r="HUD37" s="128"/>
      <c r="HUE37" s="128"/>
      <c r="HUF37" s="128"/>
      <c r="HUG37" s="128"/>
      <c r="HUH37" s="128"/>
      <c r="HUI37" s="128"/>
      <c r="HUJ37" s="128"/>
      <c r="HUK37" s="128"/>
      <c r="HUL37" s="128"/>
      <c r="HUM37" s="128"/>
      <c r="HUN37" s="128"/>
      <c r="HUO37" s="128"/>
      <c r="HUP37" s="128"/>
      <c r="HUQ37" s="128"/>
      <c r="HUR37" s="128"/>
      <c r="HUS37" s="128"/>
      <c r="HUT37" s="128"/>
      <c r="HUU37" s="128"/>
      <c r="HUV37" s="128"/>
      <c r="HUW37" s="128"/>
      <c r="HUX37" s="128"/>
      <c r="HUY37" s="128"/>
      <c r="HUZ37" s="128"/>
      <c r="HVA37" s="128"/>
      <c r="HVB37" s="128"/>
      <c r="HVC37" s="128"/>
      <c r="HVD37" s="128"/>
      <c r="HVE37" s="128"/>
      <c r="HVF37" s="128"/>
      <c r="HVG37" s="128"/>
      <c r="HVH37" s="128"/>
      <c r="HVI37" s="128"/>
      <c r="HVJ37" s="128"/>
      <c r="HVK37" s="128"/>
      <c r="HVL37" s="128"/>
      <c r="HVM37" s="128"/>
      <c r="HVN37" s="128"/>
      <c r="HVO37" s="128"/>
      <c r="HVP37" s="128"/>
      <c r="HVQ37" s="128"/>
      <c r="HVR37" s="128"/>
      <c r="HVS37" s="128"/>
      <c r="HVT37" s="128"/>
      <c r="HVU37" s="128"/>
      <c r="HVV37" s="128"/>
      <c r="HVW37" s="128"/>
      <c r="HVX37" s="128"/>
      <c r="HVY37" s="128"/>
      <c r="HVZ37" s="128"/>
      <c r="HWA37" s="128"/>
      <c r="HWB37" s="128"/>
      <c r="HWC37" s="128"/>
      <c r="HWD37" s="128"/>
      <c r="HWE37" s="128"/>
      <c r="HWF37" s="128"/>
      <c r="HWG37" s="128"/>
      <c r="HWH37" s="128"/>
      <c r="HWI37" s="128"/>
      <c r="HWJ37" s="128"/>
      <c r="HWK37" s="128"/>
      <c r="HWL37" s="128"/>
      <c r="HWM37" s="128"/>
      <c r="HWN37" s="128"/>
      <c r="HWO37" s="128"/>
      <c r="HWP37" s="128"/>
      <c r="HWQ37" s="128"/>
      <c r="HWR37" s="128"/>
      <c r="HWS37" s="128"/>
      <c r="HWT37" s="128"/>
      <c r="HWU37" s="128"/>
      <c r="HWV37" s="128"/>
      <c r="HWW37" s="128"/>
      <c r="HWX37" s="128"/>
      <c r="HWY37" s="128"/>
      <c r="HWZ37" s="128"/>
      <c r="HXA37" s="128"/>
      <c r="HXB37" s="128"/>
      <c r="HXC37" s="128"/>
      <c r="HXD37" s="128"/>
      <c r="HXE37" s="128"/>
      <c r="HXF37" s="128"/>
      <c r="HXG37" s="128"/>
      <c r="HXH37" s="128"/>
      <c r="HXI37" s="128"/>
      <c r="HXJ37" s="128"/>
      <c r="HXK37" s="128"/>
      <c r="HXL37" s="128"/>
      <c r="HXM37" s="128"/>
      <c r="HXN37" s="128"/>
      <c r="HXO37" s="128"/>
      <c r="HXP37" s="128"/>
      <c r="HXQ37" s="128"/>
      <c r="HXR37" s="128"/>
      <c r="HXS37" s="128"/>
      <c r="HXT37" s="128"/>
      <c r="HXU37" s="128"/>
      <c r="HXV37" s="128"/>
      <c r="HXW37" s="128"/>
      <c r="HXX37" s="128"/>
      <c r="HXY37" s="128"/>
      <c r="HXZ37" s="128"/>
      <c r="HYA37" s="128"/>
      <c r="HYB37" s="128"/>
      <c r="HYC37" s="128"/>
      <c r="HYD37" s="128"/>
      <c r="HYE37" s="128"/>
      <c r="HYF37" s="128"/>
      <c r="HYG37" s="128"/>
      <c r="HYH37" s="128"/>
      <c r="HYI37" s="128"/>
      <c r="HYJ37" s="128"/>
      <c r="HYK37" s="128"/>
      <c r="HYL37" s="128"/>
      <c r="HYM37" s="128"/>
      <c r="HYN37" s="128"/>
      <c r="HYO37" s="128"/>
      <c r="HYP37" s="128"/>
      <c r="HYQ37" s="128"/>
      <c r="HYR37" s="128"/>
      <c r="HYS37" s="128"/>
      <c r="HYT37" s="128"/>
      <c r="HYU37" s="128"/>
      <c r="HYV37" s="128"/>
      <c r="HYW37" s="128"/>
      <c r="HYX37" s="128"/>
      <c r="HYY37" s="128"/>
      <c r="HYZ37" s="128"/>
      <c r="HZA37" s="128"/>
      <c r="HZB37" s="128"/>
      <c r="HZC37" s="128"/>
      <c r="HZD37" s="128"/>
      <c r="HZE37" s="128"/>
      <c r="HZF37" s="128"/>
      <c r="HZG37" s="128"/>
      <c r="HZH37" s="128"/>
      <c r="HZI37" s="128"/>
      <c r="HZJ37" s="128"/>
      <c r="HZK37" s="128"/>
      <c r="HZL37" s="128"/>
      <c r="HZM37" s="128"/>
      <c r="HZN37" s="128"/>
      <c r="HZO37" s="128"/>
      <c r="HZP37" s="128"/>
      <c r="HZQ37" s="128"/>
      <c r="HZR37" s="128"/>
      <c r="HZS37" s="128"/>
      <c r="HZT37" s="128"/>
      <c r="HZU37" s="128"/>
      <c r="HZV37" s="128"/>
      <c r="HZW37" s="128"/>
      <c r="HZX37" s="128"/>
      <c r="HZY37" s="128"/>
      <c r="HZZ37" s="128"/>
      <c r="IAA37" s="128"/>
      <c r="IAB37" s="128"/>
      <c r="IAC37" s="128"/>
      <c r="IAD37" s="128"/>
      <c r="IAE37" s="128"/>
      <c r="IAF37" s="128"/>
      <c r="IAG37" s="128"/>
      <c r="IAH37" s="128"/>
      <c r="IAI37" s="128"/>
      <c r="IAJ37" s="128"/>
      <c r="IAK37" s="128"/>
      <c r="IAL37" s="128"/>
      <c r="IAM37" s="128"/>
      <c r="IAN37" s="128"/>
      <c r="IAO37" s="128"/>
      <c r="IAP37" s="128"/>
      <c r="IAQ37" s="128"/>
      <c r="IAR37" s="128"/>
      <c r="IAS37" s="128"/>
      <c r="IAT37" s="128"/>
      <c r="IAU37" s="128"/>
      <c r="IAV37" s="128"/>
      <c r="IAW37" s="128"/>
      <c r="IAX37" s="128"/>
      <c r="IAY37" s="128"/>
      <c r="IAZ37" s="128"/>
      <c r="IBA37" s="128"/>
      <c r="IBB37" s="128"/>
      <c r="IBC37" s="128"/>
      <c r="IBD37" s="128"/>
      <c r="IBE37" s="128"/>
      <c r="IBF37" s="128"/>
      <c r="IBG37" s="128"/>
      <c r="IBH37" s="128"/>
      <c r="IBI37" s="128"/>
      <c r="IBJ37" s="128"/>
      <c r="IBK37" s="128"/>
      <c r="IBL37" s="128"/>
      <c r="IBM37" s="128"/>
      <c r="IBN37" s="128"/>
      <c r="IBO37" s="128"/>
      <c r="IBP37" s="128"/>
      <c r="IBQ37" s="128"/>
      <c r="IBR37" s="128"/>
      <c r="IBS37" s="128"/>
      <c r="IBT37" s="128"/>
      <c r="IBU37" s="128"/>
      <c r="IBV37" s="128"/>
      <c r="IBW37" s="128"/>
      <c r="IBX37" s="128"/>
      <c r="IBY37" s="128"/>
      <c r="IBZ37" s="128"/>
      <c r="ICA37" s="128"/>
      <c r="ICB37" s="128"/>
      <c r="ICC37" s="128"/>
      <c r="ICD37" s="128"/>
      <c r="ICE37" s="128"/>
      <c r="ICF37" s="128"/>
      <c r="ICG37" s="128"/>
      <c r="ICH37" s="128"/>
      <c r="ICI37" s="128"/>
      <c r="ICJ37" s="128"/>
      <c r="ICK37" s="128"/>
      <c r="ICL37" s="128"/>
      <c r="ICM37" s="128"/>
      <c r="ICN37" s="128"/>
      <c r="ICO37" s="128"/>
      <c r="ICP37" s="128"/>
      <c r="ICQ37" s="128"/>
      <c r="ICR37" s="128"/>
      <c r="ICS37" s="128"/>
      <c r="ICT37" s="128"/>
      <c r="ICU37" s="128"/>
      <c r="ICV37" s="128"/>
      <c r="ICW37" s="128"/>
      <c r="ICX37" s="128"/>
      <c r="ICY37" s="128"/>
      <c r="ICZ37" s="128"/>
      <c r="IDA37" s="128"/>
      <c r="IDB37" s="128"/>
      <c r="IDC37" s="128"/>
      <c r="IDD37" s="128"/>
      <c r="IDE37" s="128"/>
      <c r="IDF37" s="128"/>
      <c r="IDG37" s="128"/>
      <c r="IDH37" s="128"/>
      <c r="IDI37" s="128"/>
      <c r="IDJ37" s="128"/>
      <c r="IDK37" s="128"/>
      <c r="IDL37" s="128"/>
      <c r="IDM37" s="128"/>
      <c r="IDN37" s="128"/>
      <c r="IDO37" s="128"/>
      <c r="IDP37" s="128"/>
      <c r="IDQ37" s="128"/>
      <c r="IDR37" s="128"/>
      <c r="IDS37" s="128"/>
      <c r="IDT37" s="128"/>
      <c r="IDU37" s="128"/>
      <c r="IDV37" s="128"/>
      <c r="IDW37" s="128"/>
      <c r="IDX37" s="128"/>
      <c r="IDY37" s="128"/>
      <c r="IDZ37" s="128"/>
      <c r="IEA37" s="128"/>
      <c r="IEB37" s="128"/>
      <c r="IEC37" s="128"/>
      <c r="IED37" s="128"/>
      <c r="IEE37" s="128"/>
      <c r="IEF37" s="128"/>
      <c r="IEG37" s="128"/>
      <c r="IEH37" s="128"/>
      <c r="IEI37" s="128"/>
      <c r="IEJ37" s="128"/>
      <c r="IEK37" s="128"/>
      <c r="IEL37" s="128"/>
      <c r="IEM37" s="128"/>
      <c r="IEN37" s="128"/>
      <c r="IEO37" s="128"/>
      <c r="IEP37" s="128"/>
      <c r="IEQ37" s="128"/>
      <c r="IER37" s="128"/>
      <c r="IES37" s="128"/>
      <c r="IET37" s="128"/>
      <c r="IEU37" s="128"/>
      <c r="IEV37" s="128"/>
      <c r="IEW37" s="128"/>
      <c r="IEX37" s="128"/>
      <c r="IEY37" s="128"/>
      <c r="IEZ37" s="128"/>
      <c r="IFA37" s="128"/>
      <c r="IFB37" s="128"/>
      <c r="IFC37" s="128"/>
      <c r="IFD37" s="128"/>
      <c r="IFE37" s="128"/>
      <c r="IFF37" s="128"/>
      <c r="IFG37" s="128"/>
      <c r="IFH37" s="128"/>
      <c r="IFI37" s="128"/>
      <c r="IFJ37" s="128"/>
      <c r="IFK37" s="128"/>
      <c r="IFL37" s="128"/>
      <c r="IFM37" s="128"/>
      <c r="IFN37" s="128"/>
      <c r="IFO37" s="128"/>
      <c r="IFP37" s="128"/>
      <c r="IFQ37" s="128"/>
      <c r="IFR37" s="128"/>
      <c r="IFS37" s="128"/>
      <c r="IFT37" s="128"/>
      <c r="IFU37" s="128"/>
      <c r="IFV37" s="128"/>
      <c r="IFW37" s="128"/>
      <c r="IFX37" s="128"/>
      <c r="IFY37" s="128"/>
      <c r="IFZ37" s="128"/>
      <c r="IGA37" s="128"/>
      <c r="IGB37" s="128"/>
      <c r="IGC37" s="128"/>
      <c r="IGD37" s="128"/>
      <c r="IGE37" s="128"/>
      <c r="IGF37" s="128"/>
      <c r="IGG37" s="128"/>
      <c r="IGH37" s="128"/>
      <c r="IGI37" s="128"/>
      <c r="IGJ37" s="128"/>
      <c r="IGK37" s="128"/>
      <c r="IGL37" s="128"/>
      <c r="IGM37" s="128"/>
      <c r="IGN37" s="128"/>
      <c r="IGO37" s="128"/>
      <c r="IGP37" s="128"/>
      <c r="IGQ37" s="128"/>
      <c r="IGR37" s="128"/>
      <c r="IGS37" s="128"/>
      <c r="IGT37" s="128"/>
      <c r="IGU37" s="128"/>
      <c r="IGV37" s="128"/>
      <c r="IGW37" s="128"/>
      <c r="IGX37" s="128"/>
      <c r="IGY37" s="128"/>
      <c r="IGZ37" s="128"/>
      <c r="IHA37" s="128"/>
      <c r="IHB37" s="128"/>
      <c r="IHC37" s="128"/>
      <c r="IHD37" s="128"/>
      <c r="IHE37" s="128"/>
      <c r="IHF37" s="128"/>
      <c r="IHG37" s="128"/>
      <c r="IHH37" s="128"/>
      <c r="IHI37" s="128"/>
      <c r="IHJ37" s="128"/>
      <c r="IHK37" s="128"/>
      <c r="IHL37" s="128"/>
      <c r="IHM37" s="128"/>
      <c r="IHN37" s="128"/>
      <c r="IHO37" s="128"/>
      <c r="IHP37" s="128"/>
      <c r="IHQ37" s="128"/>
      <c r="IHR37" s="128"/>
      <c r="IHS37" s="128"/>
      <c r="IHT37" s="128"/>
      <c r="IHU37" s="128"/>
      <c r="IHV37" s="128"/>
      <c r="IHW37" s="128"/>
      <c r="IHX37" s="128"/>
      <c r="IHY37" s="128"/>
      <c r="IHZ37" s="128"/>
      <c r="IIA37" s="128"/>
      <c r="IIB37" s="128"/>
      <c r="IIC37" s="128"/>
      <c r="IID37" s="128"/>
      <c r="IIE37" s="128"/>
      <c r="IIF37" s="128"/>
      <c r="IIG37" s="128"/>
      <c r="IIH37" s="128"/>
      <c r="III37" s="128"/>
      <c r="IIJ37" s="128"/>
      <c r="IIK37" s="128"/>
      <c r="IIL37" s="128"/>
      <c r="IIM37" s="128"/>
      <c r="IIN37" s="128"/>
      <c r="IIO37" s="128"/>
      <c r="IIP37" s="128"/>
      <c r="IIQ37" s="128"/>
      <c r="IIR37" s="128"/>
      <c r="IIS37" s="128"/>
      <c r="IIT37" s="128"/>
      <c r="IIU37" s="128"/>
      <c r="IIV37" s="128"/>
      <c r="IIW37" s="128"/>
      <c r="IIX37" s="128"/>
      <c r="IIY37" s="128"/>
      <c r="IIZ37" s="128"/>
      <c r="IJA37" s="128"/>
      <c r="IJB37" s="128"/>
      <c r="IJC37" s="128"/>
      <c r="IJD37" s="128"/>
      <c r="IJE37" s="128"/>
      <c r="IJF37" s="128"/>
      <c r="IJG37" s="128"/>
      <c r="IJH37" s="128"/>
      <c r="IJI37" s="128"/>
      <c r="IJJ37" s="128"/>
      <c r="IJK37" s="128"/>
      <c r="IJL37" s="128"/>
      <c r="IJM37" s="128"/>
      <c r="IJN37" s="128"/>
      <c r="IJO37" s="128"/>
      <c r="IJP37" s="128"/>
      <c r="IJQ37" s="128"/>
      <c r="IJR37" s="128"/>
      <c r="IJS37" s="128"/>
      <c r="IJT37" s="128"/>
      <c r="IJU37" s="128"/>
      <c r="IJV37" s="128"/>
      <c r="IJW37" s="128"/>
      <c r="IJX37" s="128"/>
      <c r="IJY37" s="128"/>
      <c r="IJZ37" s="128"/>
      <c r="IKA37" s="128"/>
      <c r="IKB37" s="128"/>
      <c r="IKC37" s="128"/>
      <c r="IKD37" s="128"/>
      <c r="IKE37" s="128"/>
      <c r="IKF37" s="128"/>
      <c r="IKG37" s="128"/>
      <c r="IKH37" s="128"/>
      <c r="IKI37" s="128"/>
      <c r="IKJ37" s="128"/>
      <c r="IKK37" s="128"/>
      <c r="IKL37" s="128"/>
      <c r="IKM37" s="128"/>
      <c r="IKN37" s="128"/>
      <c r="IKO37" s="128"/>
      <c r="IKP37" s="128"/>
      <c r="IKQ37" s="128"/>
      <c r="IKR37" s="128"/>
      <c r="IKS37" s="128"/>
      <c r="IKT37" s="128"/>
      <c r="IKU37" s="128"/>
      <c r="IKV37" s="128"/>
      <c r="IKW37" s="128"/>
      <c r="IKX37" s="128"/>
      <c r="IKY37" s="128"/>
      <c r="IKZ37" s="128"/>
      <c r="ILA37" s="128"/>
      <c r="ILB37" s="128"/>
      <c r="ILC37" s="128"/>
      <c r="ILD37" s="128"/>
      <c r="ILE37" s="128"/>
      <c r="ILF37" s="128"/>
      <c r="ILG37" s="128"/>
      <c r="ILH37" s="128"/>
      <c r="ILI37" s="128"/>
      <c r="ILJ37" s="128"/>
      <c r="ILK37" s="128"/>
      <c r="ILL37" s="128"/>
      <c r="ILM37" s="128"/>
      <c r="ILN37" s="128"/>
      <c r="ILO37" s="128"/>
      <c r="ILP37" s="128"/>
      <c r="ILQ37" s="128"/>
      <c r="ILR37" s="128"/>
      <c r="ILS37" s="128"/>
      <c r="ILT37" s="128"/>
      <c r="ILU37" s="128"/>
      <c r="ILV37" s="128"/>
      <c r="ILW37" s="128"/>
      <c r="ILX37" s="128"/>
      <c r="ILY37" s="128"/>
      <c r="ILZ37" s="128"/>
      <c r="IMA37" s="128"/>
      <c r="IMB37" s="128"/>
      <c r="IMC37" s="128"/>
      <c r="IMD37" s="128"/>
      <c r="IME37" s="128"/>
      <c r="IMF37" s="128"/>
      <c r="IMG37" s="128"/>
      <c r="IMH37" s="128"/>
      <c r="IMI37" s="128"/>
      <c r="IMJ37" s="128"/>
      <c r="IMK37" s="128"/>
      <c r="IML37" s="128"/>
      <c r="IMM37" s="128"/>
      <c r="IMN37" s="128"/>
      <c r="IMO37" s="128"/>
      <c r="IMP37" s="128"/>
      <c r="IMQ37" s="128"/>
      <c r="IMR37" s="128"/>
      <c r="IMS37" s="128"/>
      <c r="IMT37" s="128"/>
      <c r="IMU37" s="128"/>
      <c r="IMV37" s="128"/>
      <c r="IMW37" s="128"/>
      <c r="IMX37" s="128"/>
      <c r="IMY37" s="128"/>
      <c r="IMZ37" s="128"/>
      <c r="INA37" s="128"/>
      <c r="INB37" s="128"/>
      <c r="INC37" s="128"/>
      <c r="IND37" s="128"/>
      <c r="INE37" s="128"/>
      <c r="INF37" s="128"/>
      <c r="ING37" s="128"/>
      <c r="INH37" s="128"/>
      <c r="INI37" s="128"/>
      <c r="INJ37" s="128"/>
      <c r="INK37" s="128"/>
      <c r="INL37" s="128"/>
      <c r="INM37" s="128"/>
      <c r="INN37" s="128"/>
      <c r="INO37" s="128"/>
      <c r="INP37" s="128"/>
      <c r="INQ37" s="128"/>
      <c r="INR37" s="128"/>
      <c r="INS37" s="128"/>
      <c r="INT37" s="128"/>
      <c r="INU37" s="128"/>
      <c r="INV37" s="128"/>
      <c r="INW37" s="128"/>
      <c r="INX37" s="128"/>
      <c r="INY37" s="128"/>
      <c r="INZ37" s="128"/>
      <c r="IOA37" s="128"/>
      <c r="IOB37" s="128"/>
      <c r="IOC37" s="128"/>
      <c r="IOD37" s="128"/>
      <c r="IOE37" s="128"/>
      <c r="IOF37" s="128"/>
      <c r="IOG37" s="128"/>
      <c r="IOH37" s="128"/>
      <c r="IOI37" s="128"/>
      <c r="IOJ37" s="128"/>
      <c r="IOK37" s="128"/>
      <c r="IOL37" s="128"/>
      <c r="IOM37" s="128"/>
      <c r="ION37" s="128"/>
      <c r="IOO37" s="128"/>
      <c r="IOP37" s="128"/>
      <c r="IOQ37" s="128"/>
      <c r="IOR37" s="128"/>
      <c r="IOS37" s="128"/>
      <c r="IOT37" s="128"/>
      <c r="IOU37" s="128"/>
      <c r="IOV37" s="128"/>
      <c r="IOW37" s="128"/>
      <c r="IOX37" s="128"/>
      <c r="IOY37" s="128"/>
      <c r="IOZ37" s="128"/>
      <c r="IPA37" s="128"/>
      <c r="IPB37" s="128"/>
      <c r="IPC37" s="128"/>
      <c r="IPD37" s="128"/>
      <c r="IPE37" s="128"/>
      <c r="IPF37" s="128"/>
      <c r="IPG37" s="128"/>
      <c r="IPH37" s="128"/>
      <c r="IPI37" s="128"/>
      <c r="IPJ37" s="128"/>
      <c r="IPK37" s="128"/>
      <c r="IPL37" s="128"/>
      <c r="IPM37" s="128"/>
      <c r="IPN37" s="128"/>
      <c r="IPO37" s="128"/>
      <c r="IPP37" s="128"/>
      <c r="IPQ37" s="128"/>
      <c r="IPR37" s="128"/>
      <c r="IPS37" s="128"/>
      <c r="IPT37" s="128"/>
      <c r="IPU37" s="128"/>
      <c r="IPV37" s="128"/>
      <c r="IPW37" s="128"/>
      <c r="IPX37" s="128"/>
      <c r="IPY37" s="128"/>
      <c r="IPZ37" s="128"/>
      <c r="IQA37" s="128"/>
      <c r="IQB37" s="128"/>
      <c r="IQC37" s="128"/>
      <c r="IQD37" s="128"/>
      <c r="IQE37" s="128"/>
      <c r="IQF37" s="128"/>
      <c r="IQG37" s="128"/>
      <c r="IQH37" s="128"/>
      <c r="IQI37" s="128"/>
      <c r="IQJ37" s="128"/>
      <c r="IQK37" s="128"/>
      <c r="IQL37" s="128"/>
      <c r="IQM37" s="128"/>
      <c r="IQN37" s="128"/>
      <c r="IQO37" s="128"/>
      <c r="IQP37" s="128"/>
      <c r="IQQ37" s="128"/>
      <c r="IQR37" s="128"/>
      <c r="IQS37" s="128"/>
      <c r="IQT37" s="128"/>
      <c r="IQU37" s="128"/>
      <c r="IQV37" s="128"/>
      <c r="IQW37" s="128"/>
      <c r="IQX37" s="128"/>
      <c r="IQY37" s="128"/>
      <c r="IQZ37" s="128"/>
      <c r="IRA37" s="128"/>
      <c r="IRB37" s="128"/>
      <c r="IRC37" s="128"/>
      <c r="IRD37" s="128"/>
      <c r="IRE37" s="128"/>
      <c r="IRF37" s="128"/>
      <c r="IRG37" s="128"/>
      <c r="IRH37" s="128"/>
      <c r="IRI37" s="128"/>
      <c r="IRJ37" s="128"/>
      <c r="IRK37" s="128"/>
      <c r="IRL37" s="128"/>
      <c r="IRM37" s="128"/>
      <c r="IRN37" s="128"/>
      <c r="IRO37" s="128"/>
      <c r="IRP37" s="128"/>
      <c r="IRQ37" s="128"/>
      <c r="IRR37" s="128"/>
      <c r="IRS37" s="128"/>
      <c r="IRT37" s="128"/>
      <c r="IRU37" s="128"/>
      <c r="IRV37" s="128"/>
      <c r="IRW37" s="128"/>
      <c r="IRX37" s="128"/>
      <c r="IRY37" s="128"/>
      <c r="IRZ37" s="128"/>
      <c r="ISA37" s="128"/>
      <c r="ISB37" s="128"/>
      <c r="ISC37" s="128"/>
      <c r="ISD37" s="128"/>
      <c r="ISE37" s="128"/>
      <c r="ISF37" s="128"/>
      <c r="ISG37" s="128"/>
      <c r="ISH37" s="128"/>
      <c r="ISI37" s="128"/>
      <c r="ISJ37" s="128"/>
      <c r="ISK37" s="128"/>
      <c r="ISL37" s="128"/>
      <c r="ISM37" s="128"/>
      <c r="ISN37" s="128"/>
      <c r="ISO37" s="128"/>
      <c r="ISP37" s="128"/>
      <c r="ISQ37" s="128"/>
      <c r="ISR37" s="128"/>
      <c r="ISS37" s="128"/>
      <c r="IST37" s="128"/>
      <c r="ISU37" s="128"/>
      <c r="ISV37" s="128"/>
      <c r="ISW37" s="128"/>
      <c r="ISX37" s="128"/>
      <c r="ISY37" s="128"/>
      <c r="ISZ37" s="128"/>
      <c r="ITA37" s="128"/>
      <c r="ITB37" s="128"/>
      <c r="ITC37" s="128"/>
      <c r="ITD37" s="128"/>
      <c r="ITE37" s="128"/>
      <c r="ITF37" s="128"/>
      <c r="ITG37" s="128"/>
      <c r="ITH37" s="128"/>
      <c r="ITI37" s="128"/>
      <c r="ITJ37" s="128"/>
      <c r="ITK37" s="128"/>
      <c r="ITL37" s="128"/>
      <c r="ITM37" s="128"/>
      <c r="ITN37" s="128"/>
      <c r="ITO37" s="128"/>
      <c r="ITP37" s="128"/>
      <c r="ITQ37" s="128"/>
      <c r="ITR37" s="128"/>
      <c r="ITS37" s="128"/>
      <c r="ITT37" s="128"/>
      <c r="ITU37" s="128"/>
      <c r="ITV37" s="128"/>
      <c r="ITW37" s="128"/>
      <c r="ITX37" s="128"/>
      <c r="ITY37" s="128"/>
      <c r="ITZ37" s="128"/>
      <c r="IUA37" s="128"/>
      <c r="IUB37" s="128"/>
      <c r="IUC37" s="128"/>
      <c r="IUD37" s="128"/>
      <c r="IUE37" s="128"/>
      <c r="IUF37" s="128"/>
      <c r="IUG37" s="128"/>
      <c r="IUH37" s="128"/>
      <c r="IUI37" s="128"/>
      <c r="IUJ37" s="128"/>
      <c r="IUK37" s="128"/>
      <c r="IUL37" s="128"/>
      <c r="IUM37" s="128"/>
      <c r="IUN37" s="128"/>
      <c r="IUO37" s="128"/>
      <c r="IUP37" s="128"/>
      <c r="IUQ37" s="128"/>
      <c r="IUR37" s="128"/>
      <c r="IUS37" s="128"/>
      <c r="IUT37" s="128"/>
      <c r="IUU37" s="128"/>
      <c r="IUV37" s="128"/>
      <c r="IUW37" s="128"/>
      <c r="IUX37" s="128"/>
      <c r="IUY37" s="128"/>
      <c r="IUZ37" s="128"/>
      <c r="IVA37" s="128"/>
      <c r="IVB37" s="128"/>
      <c r="IVC37" s="128"/>
      <c r="IVD37" s="128"/>
      <c r="IVE37" s="128"/>
      <c r="IVF37" s="128"/>
      <c r="IVG37" s="128"/>
      <c r="IVH37" s="128"/>
      <c r="IVI37" s="128"/>
      <c r="IVJ37" s="128"/>
      <c r="IVK37" s="128"/>
      <c r="IVL37" s="128"/>
      <c r="IVM37" s="128"/>
      <c r="IVN37" s="128"/>
      <c r="IVO37" s="128"/>
      <c r="IVP37" s="128"/>
      <c r="IVQ37" s="128"/>
      <c r="IVR37" s="128"/>
      <c r="IVS37" s="128"/>
      <c r="IVT37" s="128"/>
      <c r="IVU37" s="128"/>
      <c r="IVV37" s="128"/>
      <c r="IVW37" s="128"/>
      <c r="IVX37" s="128"/>
      <c r="IVY37" s="128"/>
      <c r="IVZ37" s="128"/>
      <c r="IWA37" s="128"/>
      <c r="IWB37" s="128"/>
      <c r="IWC37" s="128"/>
      <c r="IWD37" s="128"/>
      <c r="IWE37" s="128"/>
      <c r="IWF37" s="128"/>
      <c r="IWG37" s="128"/>
      <c r="IWH37" s="128"/>
      <c r="IWI37" s="128"/>
      <c r="IWJ37" s="128"/>
      <c r="IWK37" s="128"/>
      <c r="IWL37" s="128"/>
      <c r="IWM37" s="128"/>
      <c r="IWN37" s="128"/>
      <c r="IWO37" s="128"/>
      <c r="IWP37" s="128"/>
      <c r="IWQ37" s="128"/>
      <c r="IWR37" s="128"/>
      <c r="IWS37" s="128"/>
      <c r="IWT37" s="128"/>
      <c r="IWU37" s="128"/>
      <c r="IWV37" s="128"/>
      <c r="IWW37" s="128"/>
      <c r="IWX37" s="128"/>
      <c r="IWY37" s="128"/>
      <c r="IWZ37" s="128"/>
      <c r="IXA37" s="128"/>
      <c r="IXB37" s="128"/>
      <c r="IXC37" s="128"/>
      <c r="IXD37" s="128"/>
      <c r="IXE37" s="128"/>
      <c r="IXF37" s="128"/>
      <c r="IXG37" s="128"/>
      <c r="IXH37" s="128"/>
      <c r="IXI37" s="128"/>
      <c r="IXJ37" s="128"/>
      <c r="IXK37" s="128"/>
      <c r="IXL37" s="128"/>
      <c r="IXM37" s="128"/>
      <c r="IXN37" s="128"/>
      <c r="IXO37" s="128"/>
      <c r="IXP37" s="128"/>
      <c r="IXQ37" s="128"/>
      <c r="IXR37" s="128"/>
      <c r="IXS37" s="128"/>
      <c r="IXT37" s="128"/>
      <c r="IXU37" s="128"/>
      <c r="IXV37" s="128"/>
      <c r="IXW37" s="128"/>
      <c r="IXX37" s="128"/>
      <c r="IXY37" s="128"/>
      <c r="IXZ37" s="128"/>
      <c r="IYA37" s="128"/>
      <c r="IYB37" s="128"/>
      <c r="IYC37" s="128"/>
      <c r="IYD37" s="128"/>
      <c r="IYE37" s="128"/>
      <c r="IYF37" s="128"/>
      <c r="IYG37" s="128"/>
      <c r="IYH37" s="128"/>
      <c r="IYI37" s="128"/>
      <c r="IYJ37" s="128"/>
      <c r="IYK37" s="128"/>
      <c r="IYL37" s="128"/>
      <c r="IYM37" s="128"/>
      <c r="IYN37" s="128"/>
      <c r="IYO37" s="128"/>
      <c r="IYP37" s="128"/>
      <c r="IYQ37" s="128"/>
      <c r="IYR37" s="128"/>
      <c r="IYS37" s="128"/>
      <c r="IYT37" s="128"/>
      <c r="IYU37" s="128"/>
      <c r="IYV37" s="128"/>
      <c r="IYW37" s="128"/>
      <c r="IYX37" s="128"/>
      <c r="IYY37" s="128"/>
      <c r="IYZ37" s="128"/>
      <c r="IZA37" s="128"/>
      <c r="IZB37" s="128"/>
      <c r="IZC37" s="128"/>
      <c r="IZD37" s="128"/>
      <c r="IZE37" s="128"/>
      <c r="IZF37" s="128"/>
      <c r="IZG37" s="128"/>
      <c r="IZH37" s="128"/>
      <c r="IZI37" s="128"/>
      <c r="IZJ37" s="128"/>
      <c r="IZK37" s="128"/>
      <c r="IZL37" s="128"/>
      <c r="IZM37" s="128"/>
      <c r="IZN37" s="128"/>
      <c r="IZO37" s="128"/>
      <c r="IZP37" s="128"/>
      <c r="IZQ37" s="128"/>
      <c r="IZR37" s="128"/>
      <c r="IZS37" s="128"/>
      <c r="IZT37" s="128"/>
      <c r="IZU37" s="128"/>
      <c r="IZV37" s="128"/>
      <c r="IZW37" s="128"/>
      <c r="IZX37" s="128"/>
      <c r="IZY37" s="128"/>
      <c r="IZZ37" s="128"/>
      <c r="JAA37" s="128"/>
      <c r="JAB37" s="128"/>
      <c r="JAC37" s="128"/>
      <c r="JAD37" s="128"/>
      <c r="JAE37" s="128"/>
      <c r="JAF37" s="128"/>
      <c r="JAG37" s="128"/>
      <c r="JAH37" s="128"/>
      <c r="JAI37" s="128"/>
      <c r="JAJ37" s="128"/>
      <c r="JAK37" s="128"/>
      <c r="JAL37" s="128"/>
      <c r="JAM37" s="128"/>
      <c r="JAN37" s="128"/>
      <c r="JAO37" s="128"/>
      <c r="JAP37" s="128"/>
      <c r="JAQ37" s="128"/>
      <c r="JAR37" s="128"/>
      <c r="JAS37" s="128"/>
      <c r="JAT37" s="128"/>
      <c r="JAU37" s="128"/>
      <c r="JAV37" s="128"/>
      <c r="JAW37" s="128"/>
      <c r="JAX37" s="128"/>
      <c r="JAY37" s="128"/>
      <c r="JAZ37" s="128"/>
      <c r="JBA37" s="128"/>
      <c r="JBB37" s="128"/>
      <c r="JBC37" s="128"/>
      <c r="JBD37" s="128"/>
      <c r="JBE37" s="128"/>
      <c r="JBF37" s="128"/>
      <c r="JBG37" s="128"/>
      <c r="JBH37" s="128"/>
      <c r="JBI37" s="128"/>
      <c r="JBJ37" s="128"/>
      <c r="JBK37" s="128"/>
      <c r="JBL37" s="128"/>
      <c r="JBM37" s="128"/>
      <c r="JBN37" s="128"/>
      <c r="JBO37" s="128"/>
      <c r="JBP37" s="128"/>
      <c r="JBQ37" s="128"/>
      <c r="JBR37" s="128"/>
      <c r="JBS37" s="128"/>
      <c r="JBT37" s="128"/>
      <c r="JBU37" s="128"/>
      <c r="JBV37" s="128"/>
      <c r="JBW37" s="128"/>
      <c r="JBX37" s="128"/>
      <c r="JBY37" s="128"/>
      <c r="JBZ37" s="128"/>
      <c r="JCA37" s="128"/>
      <c r="JCB37" s="128"/>
      <c r="JCC37" s="128"/>
      <c r="JCD37" s="128"/>
      <c r="JCE37" s="128"/>
      <c r="JCF37" s="128"/>
      <c r="JCG37" s="128"/>
      <c r="JCH37" s="128"/>
      <c r="JCI37" s="128"/>
      <c r="JCJ37" s="128"/>
      <c r="JCK37" s="128"/>
      <c r="JCL37" s="128"/>
      <c r="JCM37" s="128"/>
      <c r="JCN37" s="128"/>
      <c r="JCO37" s="128"/>
      <c r="JCP37" s="128"/>
      <c r="JCQ37" s="128"/>
      <c r="JCR37" s="128"/>
      <c r="JCS37" s="128"/>
      <c r="JCT37" s="128"/>
      <c r="JCU37" s="128"/>
      <c r="JCV37" s="128"/>
      <c r="JCW37" s="128"/>
      <c r="JCX37" s="128"/>
      <c r="JCY37" s="128"/>
      <c r="JCZ37" s="128"/>
      <c r="JDA37" s="128"/>
      <c r="JDB37" s="128"/>
      <c r="JDC37" s="128"/>
      <c r="JDD37" s="128"/>
      <c r="JDE37" s="128"/>
      <c r="JDF37" s="128"/>
      <c r="JDG37" s="128"/>
      <c r="JDH37" s="128"/>
      <c r="JDI37" s="128"/>
      <c r="JDJ37" s="128"/>
      <c r="JDK37" s="128"/>
      <c r="JDL37" s="128"/>
      <c r="JDM37" s="128"/>
      <c r="JDN37" s="128"/>
      <c r="JDO37" s="128"/>
      <c r="JDP37" s="128"/>
      <c r="JDQ37" s="128"/>
      <c r="JDR37" s="128"/>
      <c r="JDS37" s="128"/>
      <c r="JDT37" s="128"/>
      <c r="JDU37" s="128"/>
      <c r="JDV37" s="128"/>
      <c r="JDW37" s="128"/>
      <c r="JDX37" s="128"/>
      <c r="JDY37" s="128"/>
      <c r="JDZ37" s="128"/>
      <c r="JEA37" s="128"/>
      <c r="JEB37" s="128"/>
      <c r="JEC37" s="128"/>
      <c r="JED37" s="128"/>
      <c r="JEE37" s="128"/>
      <c r="JEF37" s="128"/>
      <c r="JEG37" s="128"/>
      <c r="JEH37" s="128"/>
      <c r="JEI37" s="128"/>
      <c r="JEJ37" s="128"/>
      <c r="JEK37" s="128"/>
      <c r="JEL37" s="128"/>
      <c r="JEM37" s="128"/>
      <c r="JEN37" s="128"/>
      <c r="JEO37" s="128"/>
      <c r="JEP37" s="128"/>
      <c r="JEQ37" s="128"/>
      <c r="JER37" s="128"/>
      <c r="JES37" s="128"/>
      <c r="JET37" s="128"/>
      <c r="JEU37" s="128"/>
      <c r="JEV37" s="128"/>
      <c r="JEW37" s="128"/>
      <c r="JEX37" s="128"/>
      <c r="JEY37" s="128"/>
      <c r="JEZ37" s="128"/>
      <c r="JFA37" s="128"/>
      <c r="JFB37" s="128"/>
      <c r="JFC37" s="128"/>
      <c r="JFD37" s="128"/>
      <c r="JFE37" s="128"/>
      <c r="JFF37" s="128"/>
      <c r="JFG37" s="128"/>
      <c r="JFH37" s="128"/>
      <c r="JFI37" s="128"/>
      <c r="JFJ37" s="128"/>
      <c r="JFK37" s="128"/>
      <c r="JFL37" s="128"/>
      <c r="JFM37" s="128"/>
      <c r="JFN37" s="128"/>
      <c r="JFO37" s="128"/>
      <c r="JFP37" s="128"/>
      <c r="JFQ37" s="128"/>
      <c r="JFR37" s="128"/>
      <c r="JFS37" s="128"/>
      <c r="JFT37" s="128"/>
      <c r="JFU37" s="128"/>
      <c r="JFV37" s="128"/>
      <c r="JFW37" s="128"/>
      <c r="JFX37" s="128"/>
      <c r="JFY37" s="128"/>
      <c r="JFZ37" s="128"/>
      <c r="JGA37" s="128"/>
      <c r="JGB37" s="128"/>
      <c r="JGC37" s="128"/>
      <c r="JGD37" s="128"/>
      <c r="JGE37" s="128"/>
      <c r="JGF37" s="128"/>
      <c r="JGG37" s="128"/>
      <c r="JGH37" s="128"/>
      <c r="JGI37" s="128"/>
      <c r="JGJ37" s="128"/>
      <c r="JGK37" s="128"/>
      <c r="JGL37" s="128"/>
      <c r="JGM37" s="128"/>
      <c r="JGN37" s="128"/>
      <c r="JGO37" s="128"/>
      <c r="JGP37" s="128"/>
      <c r="JGQ37" s="128"/>
      <c r="JGR37" s="128"/>
      <c r="JGS37" s="128"/>
      <c r="JGT37" s="128"/>
      <c r="JGU37" s="128"/>
      <c r="JGV37" s="128"/>
      <c r="JGW37" s="128"/>
      <c r="JGX37" s="128"/>
      <c r="JGY37" s="128"/>
      <c r="JGZ37" s="128"/>
      <c r="JHA37" s="128"/>
      <c r="JHB37" s="128"/>
      <c r="JHC37" s="128"/>
      <c r="JHD37" s="128"/>
      <c r="JHE37" s="128"/>
      <c r="JHF37" s="128"/>
      <c r="JHG37" s="128"/>
      <c r="JHH37" s="128"/>
      <c r="JHI37" s="128"/>
      <c r="JHJ37" s="128"/>
      <c r="JHK37" s="128"/>
      <c r="JHL37" s="128"/>
      <c r="JHM37" s="128"/>
      <c r="JHN37" s="128"/>
      <c r="JHO37" s="128"/>
      <c r="JHP37" s="128"/>
      <c r="JHQ37" s="128"/>
      <c r="JHR37" s="128"/>
      <c r="JHS37" s="128"/>
      <c r="JHT37" s="128"/>
      <c r="JHU37" s="128"/>
      <c r="JHV37" s="128"/>
      <c r="JHW37" s="128"/>
      <c r="JHX37" s="128"/>
      <c r="JHY37" s="128"/>
      <c r="JHZ37" s="128"/>
      <c r="JIA37" s="128"/>
      <c r="JIB37" s="128"/>
      <c r="JIC37" s="128"/>
      <c r="JID37" s="128"/>
      <c r="JIE37" s="128"/>
      <c r="JIF37" s="128"/>
      <c r="JIG37" s="128"/>
      <c r="JIH37" s="128"/>
      <c r="JII37" s="128"/>
      <c r="JIJ37" s="128"/>
      <c r="JIK37" s="128"/>
      <c r="JIL37" s="128"/>
      <c r="JIM37" s="128"/>
      <c r="JIN37" s="128"/>
      <c r="JIO37" s="128"/>
      <c r="JIP37" s="128"/>
      <c r="JIQ37" s="128"/>
      <c r="JIR37" s="128"/>
      <c r="JIS37" s="128"/>
      <c r="JIT37" s="128"/>
      <c r="JIU37" s="128"/>
      <c r="JIV37" s="128"/>
      <c r="JIW37" s="128"/>
      <c r="JIX37" s="128"/>
      <c r="JIY37" s="128"/>
      <c r="JIZ37" s="128"/>
      <c r="JJA37" s="128"/>
      <c r="JJB37" s="128"/>
      <c r="JJC37" s="128"/>
      <c r="JJD37" s="128"/>
      <c r="JJE37" s="128"/>
      <c r="JJF37" s="128"/>
      <c r="JJG37" s="128"/>
      <c r="JJH37" s="128"/>
      <c r="JJI37" s="128"/>
      <c r="JJJ37" s="128"/>
      <c r="JJK37" s="128"/>
      <c r="JJL37" s="128"/>
      <c r="JJM37" s="128"/>
      <c r="JJN37" s="128"/>
      <c r="JJO37" s="128"/>
      <c r="JJP37" s="128"/>
      <c r="JJQ37" s="128"/>
      <c r="JJR37" s="128"/>
      <c r="JJS37" s="128"/>
      <c r="JJT37" s="128"/>
      <c r="JJU37" s="128"/>
      <c r="JJV37" s="128"/>
      <c r="JJW37" s="128"/>
      <c r="JJX37" s="128"/>
      <c r="JJY37" s="128"/>
      <c r="JJZ37" s="128"/>
      <c r="JKA37" s="128"/>
      <c r="JKB37" s="128"/>
      <c r="JKC37" s="128"/>
      <c r="JKD37" s="128"/>
      <c r="JKE37" s="128"/>
      <c r="JKF37" s="128"/>
      <c r="JKG37" s="128"/>
      <c r="JKH37" s="128"/>
      <c r="JKI37" s="128"/>
      <c r="JKJ37" s="128"/>
      <c r="JKK37" s="128"/>
      <c r="JKL37" s="128"/>
      <c r="JKM37" s="128"/>
      <c r="JKN37" s="128"/>
      <c r="JKO37" s="128"/>
      <c r="JKP37" s="128"/>
      <c r="JKQ37" s="128"/>
      <c r="JKR37" s="128"/>
      <c r="JKS37" s="128"/>
      <c r="JKT37" s="128"/>
      <c r="JKU37" s="128"/>
      <c r="JKV37" s="128"/>
      <c r="JKW37" s="128"/>
      <c r="JKX37" s="128"/>
      <c r="JKY37" s="128"/>
      <c r="JKZ37" s="128"/>
      <c r="JLA37" s="128"/>
      <c r="JLB37" s="128"/>
      <c r="JLC37" s="128"/>
      <c r="JLD37" s="128"/>
      <c r="JLE37" s="128"/>
      <c r="JLF37" s="128"/>
      <c r="JLG37" s="128"/>
      <c r="JLH37" s="128"/>
      <c r="JLI37" s="128"/>
      <c r="JLJ37" s="128"/>
      <c r="JLK37" s="128"/>
      <c r="JLL37" s="128"/>
      <c r="JLM37" s="128"/>
      <c r="JLN37" s="128"/>
      <c r="JLO37" s="128"/>
      <c r="JLP37" s="128"/>
      <c r="JLQ37" s="128"/>
      <c r="JLR37" s="128"/>
      <c r="JLS37" s="128"/>
      <c r="JLT37" s="128"/>
      <c r="JLU37" s="128"/>
      <c r="JLV37" s="128"/>
      <c r="JLW37" s="128"/>
      <c r="JLX37" s="128"/>
      <c r="JLY37" s="128"/>
      <c r="JLZ37" s="128"/>
      <c r="JMA37" s="128"/>
      <c r="JMB37" s="128"/>
      <c r="JMC37" s="128"/>
      <c r="JMD37" s="128"/>
      <c r="JME37" s="128"/>
      <c r="JMF37" s="128"/>
      <c r="JMG37" s="128"/>
      <c r="JMH37" s="128"/>
      <c r="JMI37" s="128"/>
      <c r="JMJ37" s="128"/>
      <c r="JMK37" s="128"/>
      <c r="JML37" s="128"/>
      <c r="JMM37" s="128"/>
      <c r="JMN37" s="128"/>
      <c r="JMO37" s="128"/>
      <c r="JMP37" s="128"/>
      <c r="JMQ37" s="128"/>
      <c r="JMR37" s="128"/>
      <c r="JMS37" s="128"/>
      <c r="JMT37" s="128"/>
      <c r="JMU37" s="128"/>
      <c r="JMV37" s="128"/>
      <c r="JMW37" s="128"/>
      <c r="JMX37" s="128"/>
      <c r="JMY37" s="128"/>
      <c r="JMZ37" s="128"/>
      <c r="JNA37" s="128"/>
      <c r="JNB37" s="128"/>
      <c r="JNC37" s="128"/>
      <c r="JND37" s="128"/>
      <c r="JNE37" s="128"/>
      <c r="JNF37" s="128"/>
      <c r="JNG37" s="128"/>
      <c r="JNH37" s="128"/>
      <c r="JNI37" s="128"/>
      <c r="JNJ37" s="128"/>
      <c r="JNK37" s="128"/>
      <c r="JNL37" s="128"/>
      <c r="JNM37" s="128"/>
      <c r="JNN37" s="128"/>
      <c r="JNO37" s="128"/>
      <c r="JNP37" s="128"/>
      <c r="JNQ37" s="128"/>
      <c r="JNR37" s="128"/>
      <c r="JNS37" s="128"/>
      <c r="JNT37" s="128"/>
      <c r="JNU37" s="128"/>
      <c r="JNV37" s="128"/>
      <c r="JNW37" s="128"/>
      <c r="JNX37" s="128"/>
      <c r="JNY37" s="128"/>
      <c r="JNZ37" s="128"/>
      <c r="JOA37" s="128"/>
      <c r="JOB37" s="128"/>
      <c r="JOC37" s="128"/>
      <c r="JOD37" s="128"/>
      <c r="JOE37" s="128"/>
      <c r="JOF37" s="128"/>
      <c r="JOG37" s="128"/>
      <c r="JOH37" s="128"/>
      <c r="JOI37" s="128"/>
      <c r="JOJ37" s="128"/>
      <c r="JOK37" s="128"/>
      <c r="JOL37" s="128"/>
      <c r="JOM37" s="128"/>
      <c r="JON37" s="128"/>
      <c r="JOO37" s="128"/>
      <c r="JOP37" s="128"/>
      <c r="JOQ37" s="128"/>
      <c r="JOR37" s="128"/>
      <c r="JOS37" s="128"/>
      <c r="JOT37" s="128"/>
      <c r="JOU37" s="128"/>
      <c r="JOV37" s="128"/>
      <c r="JOW37" s="128"/>
      <c r="JOX37" s="128"/>
      <c r="JOY37" s="128"/>
      <c r="JOZ37" s="128"/>
      <c r="JPA37" s="128"/>
      <c r="JPB37" s="128"/>
      <c r="JPC37" s="128"/>
      <c r="JPD37" s="128"/>
      <c r="JPE37" s="128"/>
      <c r="JPF37" s="128"/>
      <c r="JPG37" s="128"/>
      <c r="JPH37" s="128"/>
      <c r="JPI37" s="128"/>
      <c r="JPJ37" s="128"/>
      <c r="JPK37" s="128"/>
      <c r="JPL37" s="128"/>
      <c r="JPM37" s="128"/>
      <c r="JPN37" s="128"/>
      <c r="JPO37" s="128"/>
      <c r="JPP37" s="128"/>
      <c r="JPQ37" s="128"/>
      <c r="JPR37" s="128"/>
      <c r="JPS37" s="128"/>
      <c r="JPT37" s="128"/>
      <c r="JPU37" s="128"/>
      <c r="JPV37" s="128"/>
      <c r="JPW37" s="128"/>
      <c r="JPX37" s="128"/>
      <c r="JPY37" s="128"/>
      <c r="JPZ37" s="128"/>
      <c r="JQA37" s="128"/>
      <c r="JQB37" s="128"/>
      <c r="JQC37" s="128"/>
      <c r="JQD37" s="128"/>
      <c r="JQE37" s="128"/>
      <c r="JQF37" s="128"/>
      <c r="JQG37" s="128"/>
      <c r="JQH37" s="128"/>
      <c r="JQI37" s="128"/>
      <c r="JQJ37" s="128"/>
      <c r="JQK37" s="128"/>
      <c r="JQL37" s="128"/>
      <c r="JQM37" s="128"/>
      <c r="JQN37" s="128"/>
      <c r="JQO37" s="128"/>
      <c r="JQP37" s="128"/>
      <c r="JQQ37" s="128"/>
      <c r="JQR37" s="128"/>
      <c r="JQS37" s="128"/>
      <c r="JQT37" s="128"/>
      <c r="JQU37" s="128"/>
      <c r="JQV37" s="128"/>
      <c r="JQW37" s="128"/>
      <c r="JQX37" s="128"/>
      <c r="JQY37" s="128"/>
      <c r="JQZ37" s="128"/>
      <c r="JRA37" s="128"/>
      <c r="JRB37" s="128"/>
      <c r="JRC37" s="128"/>
      <c r="JRD37" s="128"/>
      <c r="JRE37" s="128"/>
      <c r="JRF37" s="128"/>
      <c r="JRG37" s="128"/>
      <c r="JRH37" s="128"/>
      <c r="JRI37" s="128"/>
      <c r="JRJ37" s="128"/>
      <c r="JRK37" s="128"/>
      <c r="JRL37" s="128"/>
      <c r="JRM37" s="128"/>
      <c r="JRN37" s="128"/>
      <c r="JRO37" s="128"/>
      <c r="JRP37" s="128"/>
      <c r="JRQ37" s="128"/>
      <c r="JRR37" s="128"/>
      <c r="JRS37" s="128"/>
      <c r="JRT37" s="128"/>
      <c r="JRU37" s="128"/>
      <c r="JRV37" s="128"/>
      <c r="JRW37" s="128"/>
      <c r="JRX37" s="128"/>
      <c r="JRY37" s="128"/>
      <c r="JRZ37" s="128"/>
      <c r="JSA37" s="128"/>
      <c r="JSB37" s="128"/>
      <c r="JSC37" s="128"/>
      <c r="JSD37" s="128"/>
      <c r="JSE37" s="128"/>
      <c r="JSF37" s="128"/>
      <c r="JSG37" s="128"/>
      <c r="JSH37" s="128"/>
      <c r="JSI37" s="128"/>
      <c r="JSJ37" s="128"/>
      <c r="JSK37" s="128"/>
      <c r="JSL37" s="128"/>
      <c r="JSM37" s="128"/>
      <c r="JSN37" s="128"/>
      <c r="JSO37" s="128"/>
      <c r="JSP37" s="128"/>
      <c r="JSQ37" s="128"/>
      <c r="JSR37" s="128"/>
      <c r="JSS37" s="128"/>
      <c r="JST37" s="128"/>
      <c r="JSU37" s="128"/>
      <c r="JSV37" s="128"/>
      <c r="JSW37" s="128"/>
      <c r="JSX37" s="128"/>
      <c r="JSY37" s="128"/>
      <c r="JSZ37" s="128"/>
      <c r="JTA37" s="128"/>
      <c r="JTB37" s="128"/>
      <c r="JTC37" s="128"/>
      <c r="JTD37" s="128"/>
      <c r="JTE37" s="128"/>
      <c r="JTF37" s="128"/>
      <c r="JTG37" s="128"/>
      <c r="JTH37" s="128"/>
      <c r="JTI37" s="128"/>
      <c r="JTJ37" s="128"/>
      <c r="JTK37" s="128"/>
      <c r="JTL37" s="128"/>
      <c r="JTM37" s="128"/>
      <c r="JTN37" s="128"/>
      <c r="JTO37" s="128"/>
      <c r="JTP37" s="128"/>
      <c r="JTQ37" s="128"/>
      <c r="JTR37" s="128"/>
      <c r="JTS37" s="128"/>
      <c r="JTT37" s="128"/>
      <c r="JTU37" s="128"/>
      <c r="JTV37" s="128"/>
      <c r="JTW37" s="128"/>
      <c r="JTX37" s="128"/>
      <c r="JTY37" s="128"/>
      <c r="JTZ37" s="128"/>
      <c r="JUA37" s="128"/>
      <c r="JUB37" s="128"/>
      <c r="JUC37" s="128"/>
      <c r="JUD37" s="128"/>
      <c r="JUE37" s="128"/>
      <c r="JUF37" s="128"/>
      <c r="JUG37" s="128"/>
      <c r="JUH37" s="128"/>
      <c r="JUI37" s="128"/>
      <c r="JUJ37" s="128"/>
      <c r="JUK37" s="128"/>
      <c r="JUL37" s="128"/>
      <c r="JUM37" s="128"/>
      <c r="JUN37" s="128"/>
      <c r="JUO37" s="128"/>
      <c r="JUP37" s="128"/>
      <c r="JUQ37" s="128"/>
      <c r="JUR37" s="128"/>
      <c r="JUS37" s="128"/>
      <c r="JUT37" s="128"/>
      <c r="JUU37" s="128"/>
      <c r="JUV37" s="128"/>
      <c r="JUW37" s="128"/>
      <c r="JUX37" s="128"/>
      <c r="JUY37" s="128"/>
      <c r="JUZ37" s="128"/>
      <c r="JVA37" s="128"/>
      <c r="JVB37" s="128"/>
      <c r="JVC37" s="128"/>
      <c r="JVD37" s="128"/>
      <c r="JVE37" s="128"/>
      <c r="JVF37" s="128"/>
      <c r="JVG37" s="128"/>
      <c r="JVH37" s="128"/>
      <c r="JVI37" s="128"/>
      <c r="JVJ37" s="128"/>
      <c r="JVK37" s="128"/>
      <c r="JVL37" s="128"/>
      <c r="JVM37" s="128"/>
      <c r="JVN37" s="128"/>
      <c r="JVO37" s="128"/>
      <c r="JVP37" s="128"/>
      <c r="JVQ37" s="128"/>
      <c r="JVR37" s="128"/>
      <c r="JVS37" s="128"/>
      <c r="JVT37" s="128"/>
      <c r="JVU37" s="128"/>
      <c r="JVV37" s="128"/>
      <c r="JVW37" s="128"/>
      <c r="JVX37" s="128"/>
      <c r="JVY37" s="128"/>
      <c r="JVZ37" s="128"/>
      <c r="JWA37" s="128"/>
      <c r="JWB37" s="128"/>
      <c r="JWC37" s="128"/>
      <c r="JWD37" s="128"/>
      <c r="JWE37" s="128"/>
      <c r="JWF37" s="128"/>
      <c r="JWG37" s="128"/>
      <c r="JWH37" s="128"/>
      <c r="JWI37" s="128"/>
      <c r="JWJ37" s="128"/>
      <c r="JWK37" s="128"/>
      <c r="JWL37" s="128"/>
      <c r="JWM37" s="128"/>
      <c r="JWN37" s="128"/>
      <c r="JWO37" s="128"/>
      <c r="JWP37" s="128"/>
      <c r="JWQ37" s="128"/>
      <c r="JWR37" s="128"/>
      <c r="JWS37" s="128"/>
      <c r="JWT37" s="128"/>
      <c r="JWU37" s="128"/>
      <c r="JWV37" s="128"/>
      <c r="JWW37" s="128"/>
      <c r="JWX37" s="128"/>
      <c r="JWY37" s="128"/>
      <c r="JWZ37" s="128"/>
      <c r="JXA37" s="128"/>
      <c r="JXB37" s="128"/>
      <c r="JXC37" s="128"/>
      <c r="JXD37" s="128"/>
      <c r="JXE37" s="128"/>
      <c r="JXF37" s="128"/>
      <c r="JXG37" s="128"/>
      <c r="JXH37" s="128"/>
      <c r="JXI37" s="128"/>
      <c r="JXJ37" s="128"/>
      <c r="JXK37" s="128"/>
      <c r="JXL37" s="128"/>
      <c r="JXM37" s="128"/>
      <c r="JXN37" s="128"/>
      <c r="JXO37" s="128"/>
      <c r="JXP37" s="128"/>
      <c r="JXQ37" s="128"/>
      <c r="JXR37" s="128"/>
      <c r="JXS37" s="128"/>
      <c r="JXT37" s="128"/>
      <c r="JXU37" s="128"/>
      <c r="JXV37" s="128"/>
      <c r="JXW37" s="128"/>
      <c r="JXX37" s="128"/>
      <c r="JXY37" s="128"/>
      <c r="JXZ37" s="128"/>
      <c r="JYA37" s="128"/>
      <c r="JYB37" s="128"/>
      <c r="JYC37" s="128"/>
      <c r="JYD37" s="128"/>
      <c r="JYE37" s="128"/>
      <c r="JYF37" s="128"/>
      <c r="JYG37" s="128"/>
      <c r="JYH37" s="128"/>
      <c r="JYI37" s="128"/>
      <c r="JYJ37" s="128"/>
      <c r="JYK37" s="128"/>
      <c r="JYL37" s="128"/>
      <c r="JYM37" s="128"/>
      <c r="JYN37" s="128"/>
      <c r="JYO37" s="128"/>
      <c r="JYP37" s="128"/>
      <c r="JYQ37" s="128"/>
      <c r="JYR37" s="128"/>
      <c r="JYS37" s="128"/>
      <c r="JYT37" s="128"/>
      <c r="JYU37" s="128"/>
      <c r="JYV37" s="128"/>
      <c r="JYW37" s="128"/>
      <c r="JYX37" s="128"/>
      <c r="JYY37" s="128"/>
      <c r="JYZ37" s="128"/>
      <c r="JZA37" s="128"/>
      <c r="JZB37" s="128"/>
      <c r="JZC37" s="128"/>
      <c r="JZD37" s="128"/>
      <c r="JZE37" s="128"/>
      <c r="JZF37" s="128"/>
      <c r="JZG37" s="128"/>
      <c r="JZH37" s="128"/>
      <c r="JZI37" s="128"/>
      <c r="JZJ37" s="128"/>
      <c r="JZK37" s="128"/>
      <c r="JZL37" s="128"/>
      <c r="JZM37" s="128"/>
      <c r="JZN37" s="128"/>
      <c r="JZO37" s="128"/>
      <c r="JZP37" s="128"/>
      <c r="JZQ37" s="128"/>
      <c r="JZR37" s="128"/>
      <c r="JZS37" s="128"/>
      <c r="JZT37" s="128"/>
      <c r="JZU37" s="128"/>
      <c r="JZV37" s="128"/>
      <c r="JZW37" s="128"/>
      <c r="JZX37" s="128"/>
      <c r="JZY37" s="128"/>
      <c r="JZZ37" s="128"/>
      <c r="KAA37" s="128"/>
      <c r="KAB37" s="128"/>
      <c r="KAC37" s="128"/>
      <c r="KAD37" s="128"/>
      <c r="KAE37" s="128"/>
      <c r="KAF37" s="128"/>
      <c r="KAG37" s="128"/>
      <c r="KAH37" s="128"/>
      <c r="KAI37" s="128"/>
      <c r="KAJ37" s="128"/>
      <c r="KAK37" s="128"/>
      <c r="KAL37" s="128"/>
      <c r="KAM37" s="128"/>
      <c r="KAN37" s="128"/>
      <c r="KAO37" s="128"/>
      <c r="KAP37" s="128"/>
      <c r="KAQ37" s="128"/>
      <c r="KAR37" s="128"/>
      <c r="KAS37" s="128"/>
      <c r="KAT37" s="128"/>
      <c r="KAU37" s="128"/>
      <c r="KAV37" s="128"/>
      <c r="KAW37" s="128"/>
      <c r="KAX37" s="128"/>
      <c r="KAY37" s="128"/>
      <c r="KAZ37" s="128"/>
      <c r="KBA37" s="128"/>
      <c r="KBB37" s="128"/>
      <c r="KBC37" s="128"/>
      <c r="KBD37" s="128"/>
      <c r="KBE37" s="128"/>
      <c r="KBF37" s="128"/>
      <c r="KBG37" s="128"/>
      <c r="KBH37" s="128"/>
      <c r="KBI37" s="128"/>
      <c r="KBJ37" s="128"/>
      <c r="KBK37" s="128"/>
      <c r="KBL37" s="128"/>
      <c r="KBM37" s="128"/>
      <c r="KBN37" s="128"/>
      <c r="KBO37" s="128"/>
      <c r="KBP37" s="128"/>
      <c r="KBQ37" s="128"/>
      <c r="KBR37" s="128"/>
      <c r="KBS37" s="128"/>
      <c r="KBT37" s="128"/>
      <c r="KBU37" s="128"/>
      <c r="KBV37" s="128"/>
      <c r="KBW37" s="128"/>
      <c r="KBX37" s="128"/>
      <c r="KBY37" s="128"/>
      <c r="KBZ37" s="128"/>
      <c r="KCA37" s="128"/>
      <c r="KCB37" s="128"/>
      <c r="KCC37" s="128"/>
      <c r="KCD37" s="128"/>
      <c r="KCE37" s="128"/>
      <c r="KCF37" s="128"/>
      <c r="KCG37" s="128"/>
      <c r="KCH37" s="128"/>
      <c r="KCI37" s="128"/>
      <c r="KCJ37" s="128"/>
      <c r="KCK37" s="128"/>
      <c r="KCL37" s="128"/>
      <c r="KCM37" s="128"/>
      <c r="KCN37" s="128"/>
      <c r="KCO37" s="128"/>
      <c r="KCP37" s="128"/>
      <c r="KCQ37" s="128"/>
      <c r="KCR37" s="128"/>
      <c r="KCS37" s="128"/>
      <c r="KCT37" s="128"/>
      <c r="KCU37" s="128"/>
      <c r="KCV37" s="128"/>
      <c r="KCW37" s="128"/>
      <c r="KCX37" s="128"/>
      <c r="KCY37" s="128"/>
      <c r="KCZ37" s="128"/>
      <c r="KDA37" s="128"/>
      <c r="KDB37" s="128"/>
      <c r="KDC37" s="128"/>
      <c r="KDD37" s="128"/>
      <c r="KDE37" s="128"/>
      <c r="KDF37" s="128"/>
      <c r="KDG37" s="128"/>
      <c r="KDH37" s="128"/>
      <c r="KDI37" s="128"/>
      <c r="KDJ37" s="128"/>
      <c r="KDK37" s="128"/>
      <c r="KDL37" s="128"/>
      <c r="KDM37" s="128"/>
      <c r="KDN37" s="128"/>
      <c r="KDO37" s="128"/>
      <c r="KDP37" s="128"/>
      <c r="KDQ37" s="128"/>
      <c r="KDR37" s="128"/>
      <c r="KDS37" s="128"/>
      <c r="KDT37" s="128"/>
      <c r="KDU37" s="128"/>
      <c r="KDV37" s="128"/>
      <c r="KDW37" s="128"/>
      <c r="KDX37" s="128"/>
      <c r="KDY37" s="128"/>
      <c r="KDZ37" s="128"/>
      <c r="KEA37" s="128"/>
      <c r="KEB37" s="128"/>
      <c r="KEC37" s="128"/>
      <c r="KED37" s="128"/>
      <c r="KEE37" s="128"/>
      <c r="KEF37" s="128"/>
      <c r="KEG37" s="128"/>
      <c r="KEH37" s="128"/>
      <c r="KEI37" s="128"/>
      <c r="KEJ37" s="128"/>
      <c r="KEK37" s="128"/>
      <c r="KEL37" s="128"/>
      <c r="KEM37" s="128"/>
      <c r="KEN37" s="128"/>
      <c r="KEO37" s="128"/>
      <c r="KEP37" s="128"/>
      <c r="KEQ37" s="128"/>
      <c r="KER37" s="128"/>
      <c r="KES37" s="128"/>
      <c r="KET37" s="128"/>
      <c r="KEU37" s="128"/>
      <c r="KEV37" s="128"/>
      <c r="KEW37" s="128"/>
      <c r="KEX37" s="128"/>
      <c r="KEY37" s="128"/>
      <c r="KEZ37" s="128"/>
      <c r="KFA37" s="128"/>
      <c r="KFB37" s="128"/>
      <c r="KFC37" s="128"/>
      <c r="KFD37" s="128"/>
      <c r="KFE37" s="128"/>
      <c r="KFF37" s="128"/>
      <c r="KFG37" s="128"/>
      <c r="KFH37" s="128"/>
      <c r="KFI37" s="128"/>
      <c r="KFJ37" s="128"/>
      <c r="KFK37" s="128"/>
      <c r="KFL37" s="128"/>
      <c r="KFM37" s="128"/>
      <c r="KFN37" s="128"/>
      <c r="KFO37" s="128"/>
      <c r="KFP37" s="128"/>
      <c r="KFQ37" s="128"/>
      <c r="KFR37" s="128"/>
      <c r="KFS37" s="128"/>
      <c r="KFT37" s="128"/>
      <c r="KFU37" s="128"/>
      <c r="KFV37" s="128"/>
      <c r="KFW37" s="128"/>
      <c r="KFX37" s="128"/>
      <c r="KFY37" s="128"/>
      <c r="KFZ37" s="128"/>
      <c r="KGA37" s="128"/>
      <c r="KGB37" s="128"/>
      <c r="KGC37" s="128"/>
      <c r="KGD37" s="128"/>
      <c r="KGE37" s="128"/>
      <c r="KGF37" s="128"/>
      <c r="KGG37" s="128"/>
      <c r="KGH37" s="128"/>
      <c r="KGI37" s="128"/>
      <c r="KGJ37" s="128"/>
      <c r="KGK37" s="128"/>
      <c r="KGL37" s="128"/>
      <c r="KGM37" s="128"/>
      <c r="KGN37" s="128"/>
      <c r="KGO37" s="128"/>
      <c r="KGP37" s="128"/>
      <c r="KGQ37" s="128"/>
      <c r="KGR37" s="128"/>
      <c r="KGS37" s="128"/>
      <c r="KGT37" s="128"/>
      <c r="KGU37" s="128"/>
      <c r="KGV37" s="128"/>
      <c r="KGW37" s="128"/>
      <c r="KGX37" s="128"/>
      <c r="KGY37" s="128"/>
      <c r="KGZ37" s="128"/>
      <c r="KHA37" s="128"/>
      <c r="KHB37" s="128"/>
      <c r="KHC37" s="128"/>
      <c r="KHD37" s="128"/>
      <c r="KHE37" s="128"/>
      <c r="KHF37" s="128"/>
      <c r="KHG37" s="128"/>
      <c r="KHH37" s="128"/>
      <c r="KHI37" s="128"/>
      <c r="KHJ37" s="128"/>
      <c r="KHK37" s="128"/>
      <c r="KHL37" s="128"/>
      <c r="KHM37" s="128"/>
      <c r="KHN37" s="128"/>
      <c r="KHO37" s="128"/>
      <c r="KHP37" s="128"/>
      <c r="KHQ37" s="128"/>
      <c r="KHR37" s="128"/>
      <c r="KHS37" s="128"/>
      <c r="KHT37" s="128"/>
      <c r="KHU37" s="128"/>
      <c r="KHV37" s="128"/>
      <c r="KHW37" s="128"/>
      <c r="KHX37" s="128"/>
      <c r="KHY37" s="128"/>
      <c r="KHZ37" s="128"/>
      <c r="KIA37" s="128"/>
      <c r="KIB37" s="128"/>
      <c r="KIC37" s="128"/>
      <c r="KID37" s="128"/>
      <c r="KIE37" s="128"/>
      <c r="KIF37" s="128"/>
      <c r="KIG37" s="128"/>
      <c r="KIH37" s="128"/>
      <c r="KII37" s="128"/>
      <c r="KIJ37" s="128"/>
      <c r="KIK37" s="128"/>
      <c r="KIL37" s="128"/>
      <c r="KIM37" s="128"/>
      <c r="KIN37" s="128"/>
      <c r="KIO37" s="128"/>
      <c r="KIP37" s="128"/>
      <c r="KIQ37" s="128"/>
      <c r="KIR37" s="128"/>
      <c r="KIS37" s="128"/>
      <c r="KIT37" s="128"/>
      <c r="KIU37" s="128"/>
      <c r="KIV37" s="128"/>
      <c r="KIW37" s="128"/>
      <c r="KIX37" s="128"/>
      <c r="KIY37" s="128"/>
      <c r="KIZ37" s="128"/>
      <c r="KJA37" s="128"/>
      <c r="KJB37" s="128"/>
      <c r="KJC37" s="128"/>
      <c r="KJD37" s="128"/>
      <c r="KJE37" s="128"/>
      <c r="KJF37" s="128"/>
      <c r="KJG37" s="128"/>
      <c r="KJH37" s="128"/>
      <c r="KJI37" s="128"/>
      <c r="KJJ37" s="128"/>
      <c r="KJK37" s="128"/>
      <c r="KJL37" s="128"/>
      <c r="KJM37" s="128"/>
      <c r="KJN37" s="128"/>
      <c r="KJO37" s="128"/>
      <c r="KJP37" s="128"/>
      <c r="KJQ37" s="128"/>
      <c r="KJR37" s="128"/>
      <c r="KJS37" s="128"/>
      <c r="KJT37" s="128"/>
      <c r="KJU37" s="128"/>
      <c r="KJV37" s="128"/>
      <c r="KJW37" s="128"/>
      <c r="KJX37" s="128"/>
      <c r="KJY37" s="128"/>
      <c r="KJZ37" s="128"/>
      <c r="KKA37" s="128"/>
      <c r="KKB37" s="128"/>
      <c r="KKC37" s="128"/>
      <c r="KKD37" s="128"/>
      <c r="KKE37" s="128"/>
      <c r="KKF37" s="128"/>
      <c r="KKG37" s="128"/>
      <c r="KKH37" s="128"/>
      <c r="KKI37" s="128"/>
      <c r="KKJ37" s="128"/>
      <c r="KKK37" s="128"/>
      <c r="KKL37" s="128"/>
      <c r="KKM37" s="128"/>
      <c r="KKN37" s="128"/>
      <c r="KKO37" s="128"/>
      <c r="KKP37" s="128"/>
      <c r="KKQ37" s="128"/>
      <c r="KKR37" s="128"/>
      <c r="KKS37" s="128"/>
      <c r="KKT37" s="128"/>
      <c r="KKU37" s="128"/>
      <c r="KKV37" s="128"/>
      <c r="KKW37" s="128"/>
      <c r="KKX37" s="128"/>
      <c r="KKY37" s="128"/>
      <c r="KKZ37" s="128"/>
      <c r="KLA37" s="128"/>
      <c r="KLB37" s="128"/>
      <c r="KLC37" s="128"/>
      <c r="KLD37" s="128"/>
      <c r="KLE37" s="128"/>
      <c r="KLF37" s="128"/>
      <c r="KLG37" s="128"/>
      <c r="KLH37" s="128"/>
      <c r="KLI37" s="128"/>
      <c r="KLJ37" s="128"/>
      <c r="KLK37" s="128"/>
      <c r="KLL37" s="128"/>
      <c r="KLM37" s="128"/>
      <c r="KLN37" s="128"/>
      <c r="KLO37" s="128"/>
      <c r="KLP37" s="128"/>
      <c r="KLQ37" s="128"/>
      <c r="KLR37" s="128"/>
      <c r="KLS37" s="128"/>
      <c r="KLT37" s="128"/>
      <c r="KLU37" s="128"/>
      <c r="KLV37" s="128"/>
      <c r="KLW37" s="128"/>
      <c r="KLX37" s="128"/>
      <c r="KLY37" s="128"/>
      <c r="KLZ37" s="128"/>
      <c r="KMA37" s="128"/>
      <c r="KMB37" s="128"/>
      <c r="KMC37" s="128"/>
      <c r="KMD37" s="128"/>
      <c r="KME37" s="128"/>
      <c r="KMF37" s="128"/>
      <c r="KMG37" s="128"/>
      <c r="KMH37" s="128"/>
      <c r="KMI37" s="128"/>
      <c r="KMJ37" s="128"/>
      <c r="KMK37" s="128"/>
      <c r="KML37" s="128"/>
      <c r="KMM37" s="128"/>
      <c r="KMN37" s="128"/>
      <c r="KMO37" s="128"/>
      <c r="KMP37" s="128"/>
      <c r="KMQ37" s="128"/>
      <c r="KMR37" s="128"/>
      <c r="KMS37" s="128"/>
      <c r="KMT37" s="128"/>
      <c r="KMU37" s="128"/>
      <c r="KMV37" s="128"/>
      <c r="KMW37" s="128"/>
      <c r="KMX37" s="128"/>
      <c r="KMY37" s="128"/>
      <c r="KMZ37" s="128"/>
      <c r="KNA37" s="128"/>
      <c r="KNB37" s="128"/>
      <c r="KNC37" s="128"/>
      <c r="KND37" s="128"/>
      <c r="KNE37" s="128"/>
      <c r="KNF37" s="128"/>
      <c r="KNG37" s="128"/>
      <c r="KNH37" s="128"/>
      <c r="KNI37" s="128"/>
      <c r="KNJ37" s="128"/>
      <c r="KNK37" s="128"/>
      <c r="KNL37" s="128"/>
      <c r="KNM37" s="128"/>
      <c r="KNN37" s="128"/>
      <c r="KNO37" s="128"/>
      <c r="KNP37" s="128"/>
      <c r="KNQ37" s="128"/>
      <c r="KNR37" s="128"/>
      <c r="KNS37" s="128"/>
      <c r="KNT37" s="128"/>
      <c r="KNU37" s="128"/>
      <c r="KNV37" s="128"/>
      <c r="KNW37" s="128"/>
      <c r="KNX37" s="128"/>
      <c r="KNY37" s="128"/>
      <c r="KNZ37" s="128"/>
      <c r="KOA37" s="128"/>
      <c r="KOB37" s="128"/>
      <c r="KOC37" s="128"/>
      <c r="KOD37" s="128"/>
      <c r="KOE37" s="128"/>
      <c r="KOF37" s="128"/>
      <c r="KOG37" s="128"/>
      <c r="KOH37" s="128"/>
      <c r="KOI37" s="128"/>
      <c r="KOJ37" s="128"/>
      <c r="KOK37" s="128"/>
      <c r="KOL37" s="128"/>
      <c r="KOM37" s="128"/>
      <c r="KON37" s="128"/>
      <c r="KOO37" s="128"/>
      <c r="KOP37" s="128"/>
      <c r="KOQ37" s="128"/>
      <c r="KOR37" s="128"/>
      <c r="KOS37" s="128"/>
      <c r="KOT37" s="128"/>
      <c r="KOU37" s="128"/>
      <c r="KOV37" s="128"/>
      <c r="KOW37" s="128"/>
      <c r="KOX37" s="128"/>
      <c r="KOY37" s="128"/>
      <c r="KOZ37" s="128"/>
      <c r="KPA37" s="128"/>
      <c r="KPB37" s="128"/>
      <c r="KPC37" s="128"/>
      <c r="KPD37" s="128"/>
      <c r="KPE37" s="128"/>
      <c r="KPF37" s="128"/>
      <c r="KPG37" s="128"/>
      <c r="KPH37" s="128"/>
      <c r="KPI37" s="128"/>
      <c r="KPJ37" s="128"/>
      <c r="KPK37" s="128"/>
      <c r="KPL37" s="128"/>
      <c r="KPM37" s="128"/>
      <c r="KPN37" s="128"/>
      <c r="KPO37" s="128"/>
      <c r="KPP37" s="128"/>
      <c r="KPQ37" s="128"/>
      <c r="KPR37" s="128"/>
      <c r="KPS37" s="128"/>
      <c r="KPT37" s="128"/>
      <c r="KPU37" s="128"/>
      <c r="KPV37" s="128"/>
      <c r="KPW37" s="128"/>
      <c r="KPX37" s="128"/>
      <c r="KPY37" s="128"/>
      <c r="KPZ37" s="128"/>
      <c r="KQA37" s="128"/>
      <c r="KQB37" s="128"/>
      <c r="KQC37" s="128"/>
      <c r="KQD37" s="128"/>
      <c r="KQE37" s="128"/>
      <c r="KQF37" s="128"/>
      <c r="KQG37" s="128"/>
      <c r="KQH37" s="128"/>
      <c r="KQI37" s="128"/>
      <c r="KQJ37" s="128"/>
      <c r="KQK37" s="128"/>
      <c r="KQL37" s="128"/>
      <c r="KQM37" s="128"/>
      <c r="KQN37" s="128"/>
      <c r="KQO37" s="128"/>
      <c r="KQP37" s="128"/>
      <c r="KQQ37" s="128"/>
      <c r="KQR37" s="128"/>
      <c r="KQS37" s="128"/>
      <c r="KQT37" s="128"/>
      <c r="KQU37" s="128"/>
      <c r="KQV37" s="128"/>
      <c r="KQW37" s="128"/>
      <c r="KQX37" s="128"/>
      <c r="KQY37" s="128"/>
      <c r="KQZ37" s="128"/>
      <c r="KRA37" s="128"/>
      <c r="KRB37" s="128"/>
      <c r="KRC37" s="128"/>
      <c r="KRD37" s="128"/>
      <c r="KRE37" s="128"/>
      <c r="KRF37" s="128"/>
      <c r="KRG37" s="128"/>
      <c r="KRH37" s="128"/>
      <c r="KRI37" s="128"/>
      <c r="KRJ37" s="128"/>
      <c r="KRK37" s="128"/>
      <c r="KRL37" s="128"/>
      <c r="KRM37" s="128"/>
      <c r="KRN37" s="128"/>
      <c r="KRO37" s="128"/>
      <c r="KRP37" s="128"/>
      <c r="KRQ37" s="128"/>
      <c r="KRR37" s="128"/>
      <c r="KRS37" s="128"/>
      <c r="KRT37" s="128"/>
      <c r="KRU37" s="128"/>
      <c r="KRV37" s="128"/>
      <c r="KRW37" s="128"/>
      <c r="KRX37" s="128"/>
      <c r="KRY37" s="128"/>
      <c r="KRZ37" s="128"/>
      <c r="KSA37" s="128"/>
      <c r="KSB37" s="128"/>
      <c r="KSC37" s="128"/>
      <c r="KSD37" s="128"/>
      <c r="KSE37" s="128"/>
      <c r="KSF37" s="128"/>
      <c r="KSG37" s="128"/>
      <c r="KSH37" s="128"/>
      <c r="KSI37" s="128"/>
      <c r="KSJ37" s="128"/>
      <c r="KSK37" s="128"/>
      <c r="KSL37" s="128"/>
      <c r="KSM37" s="128"/>
      <c r="KSN37" s="128"/>
      <c r="KSO37" s="128"/>
      <c r="KSP37" s="128"/>
      <c r="KSQ37" s="128"/>
      <c r="KSR37" s="128"/>
      <c r="KSS37" s="128"/>
      <c r="KST37" s="128"/>
      <c r="KSU37" s="128"/>
      <c r="KSV37" s="128"/>
      <c r="KSW37" s="128"/>
      <c r="KSX37" s="128"/>
      <c r="KSY37" s="128"/>
      <c r="KSZ37" s="128"/>
      <c r="KTA37" s="128"/>
      <c r="KTB37" s="128"/>
      <c r="KTC37" s="128"/>
      <c r="KTD37" s="128"/>
      <c r="KTE37" s="128"/>
      <c r="KTF37" s="128"/>
      <c r="KTG37" s="128"/>
      <c r="KTH37" s="128"/>
      <c r="KTI37" s="128"/>
      <c r="KTJ37" s="128"/>
      <c r="KTK37" s="128"/>
      <c r="KTL37" s="128"/>
      <c r="KTM37" s="128"/>
      <c r="KTN37" s="128"/>
      <c r="KTO37" s="128"/>
      <c r="KTP37" s="128"/>
      <c r="KTQ37" s="128"/>
      <c r="KTR37" s="128"/>
      <c r="KTS37" s="128"/>
      <c r="KTT37" s="128"/>
      <c r="KTU37" s="128"/>
      <c r="KTV37" s="128"/>
      <c r="KTW37" s="128"/>
      <c r="KTX37" s="128"/>
      <c r="KTY37" s="128"/>
      <c r="KTZ37" s="128"/>
      <c r="KUA37" s="128"/>
      <c r="KUB37" s="128"/>
      <c r="KUC37" s="128"/>
      <c r="KUD37" s="128"/>
      <c r="KUE37" s="128"/>
      <c r="KUF37" s="128"/>
      <c r="KUG37" s="128"/>
      <c r="KUH37" s="128"/>
      <c r="KUI37" s="128"/>
      <c r="KUJ37" s="128"/>
      <c r="KUK37" s="128"/>
      <c r="KUL37" s="128"/>
      <c r="KUM37" s="128"/>
      <c r="KUN37" s="128"/>
      <c r="KUO37" s="128"/>
      <c r="KUP37" s="128"/>
      <c r="KUQ37" s="128"/>
      <c r="KUR37" s="128"/>
      <c r="KUS37" s="128"/>
      <c r="KUT37" s="128"/>
      <c r="KUU37" s="128"/>
      <c r="KUV37" s="128"/>
      <c r="KUW37" s="128"/>
      <c r="KUX37" s="128"/>
      <c r="KUY37" s="128"/>
      <c r="KUZ37" s="128"/>
      <c r="KVA37" s="128"/>
      <c r="KVB37" s="128"/>
      <c r="KVC37" s="128"/>
      <c r="KVD37" s="128"/>
      <c r="KVE37" s="128"/>
      <c r="KVF37" s="128"/>
      <c r="KVG37" s="128"/>
      <c r="KVH37" s="128"/>
      <c r="KVI37" s="128"/>
      <c r="KVJ37" s="128"/>
      <c r="KVK37" s="128"/>
      <c r="KVL37" s="128"/>
      <c r="KVM37" s="128"/>
      <c r="KVN37" s="128"/>
      <c r="KVO37" s="128"/>
      <c r="KVP37" s="128"/>
      <c r="KVQ37" s="128"/>
      <c r="KVR37" s="128"/>
      <c r="KVS37" s="128"/>
      <c r="KVT37" s="128"/>
      <c r="KVU37" s="128"/>
      <c r="KVV37" s="128"/>
      <c r="KVW37" s="128"/>
      <c r="KVX37" s="128"/>
      <c r="KVY37" s="128"/>
      <c r="KVZ37" s="128"/>
      <c r="KWA37" s="128"/>
      <c r="KWB37" s="128"/>
      <c r="KWC37" s="128"/>
      <c r="KWD37" s="128"/>
      <c r="KWE37" s="128"/>
      <c r="KWF37" s="128"/>
      <c r="KWG37" s="128"/>
      <c r="KWH37" s="128"/>
      <c r="KWI37" s="128"/>
      <c r="KWJ37" s="128"/>
      <c r="KWK37" s="128"/>
      <c r="KWL37" s="128"/>
      <c r="KWM37" s="128"/>
      <c r="KWN37" s="128"/>
      <c r="KWO37" s="128"/>
      <c r="KWP37" s="128"/>
      <c r="KWQ37" s="128"/>
      <c r="KWR37" s="128"/>
      <c r="KWS37" s="128"/>
      <c r="KWT37" s="128"/>
      <c r="KWU37" s="128"/>
      <c r="KWV37" s="128"/>
      <c r="KWW37" s="128"/>
      <c r="KWX37" s="128"/>
      <c r="KWY37" s="128"/>
      <c r="KWZ37" s="128"/>
      <c r="KXA37" s="128"/>
      <c r="KXB37" s="128"/>
      <c r="KXC37" s="128"/>
      <c r="KXD37" s="128"/>
      <c r="KXE37" s="128"/>
      <c r="KXF37" s="128"/>
      <c r="KXG37" s="128"/>
      <c r="KXH37" s="128"/>
      <c r="KXI37" s="128"/>
      <c r="KXJ37" s="128"/>
      <c r="KXK37" s="128"/>
      <c r="KXL37" s="128"/>
      <c r="KXM37" s="128"/>
      <c r="KXN37" s="128"/>
      <c r="KXO37" s="128"/>
      <c r="KXP37" s="128"/>
      <c r="KXQ37" s="128"/>
      <c r="KXR37" s="128"/>
      <c r="KXS37" s="128"/>
      <c r="KXT37" s="128"/>
      <c r="KXU37" s="128"/>
      <c r="KXV37" s="128"/>
      <c r="KXW37" s="128"/>
      <c r="KXX37" s="128"/>
      <c r="KXY37" s="128"/>
      <c r="KXZ37" s="128"/>
      <c r="KYA37" s="128"/>
      <c r="KYB37" s="128"/>
      <c r="KYC37" s="128"/>
      <c r="KYD37" s="128"/>
      <c r="KYE37" s="128"/>
      <c r="KYF37" s="128"/>
      <c r="KYG37" s="128"/>
      <c r="KYH37" s="128"/>
      <c r="KYI37" s="128"/>
      <c r="KYJ37" s="128"/>
      <c r="KYK37" s="128"/>
      <c r="KYL37" s="128"/>
      <c r="KYM37" s="128"/>
      <c r="KYN37" s="128"/>
      <c r="KYO37" s="128"/>
      <c r="KYP37" s="128"/>
      <c r="KYQ37" s="128"/>
      <c r="KYR37" s="128"/>
      <c r="KYS37" s="128"/>
      <c r="KYT37" s="128"/>
      <c r="KYU37" s="128"/>
      <c r="KYV37" s="128"/>
      <c r="KYW37" s="128"/>
      <c r="KYX37" s="128"/>
      <c r="KYY37" s="128"/>
      <c r="KYZ37" s="128"/>
      <c r="KZA37" s="128"/>
      <c r="KZB37" s="128"/>
      <c r="KZC37" s="128"/>
      <c r="KZD37" s="128"/>
      <c r="KZE37" s="128"/>
      <c r="KZF37" s="128"/>
      <c r="KZG37" s="128"/>
      <c r="KZH37" s="128"/>
      <c r="KZI37" s="128"/>
      <c r="KZJ37" s="128"/>
      <c r="KZK37" s="128"/>
      <c r="KZL37" s="128"/>
      <c r="KZM37" s="128"/>
      <c r="KZN37" s="128"/>
      <c r="KZO37" s="128"/>
      <c r="KZP37" s="128"/>
      <c r="KZQ37" s="128"/>
      <c r="KZR37" s="128"/>
      <c r="KZS37" s="128"/>
      <c r="KZT37" s="128"/>
      <c r="KZU37" s="128"/>
      <c r="KZV37" s="128"/>
      <c r="KZW37" s="128"/>
      <c r="KZX37" s="128"/>
      <c r="KZY37" s="128"/>
      <c r="KZZ37" s="128"/>
      <c r="LAA37" s="128"/>
      <c r="LAB37" s="128"/>
      <c r="LAC37" s="128"/>
      <c r="LAD37" s="128"/>
      <c r="LAE37" s="128"/>
      <c r="LAF37" s="128"/>
      <c r="LAG37" s="128"/>
      <c r="LAH37" s="128"/>
      <c r="LAI37" s="128"/>
      <c r="LAJ37" s="128"/>
      <c r="LAK37" s="128"/>
      <c r="LAL37" s="128"/>
      <c r="LAM37" s="128"/>
      <c r="LAN37" s="128"/>
      <c r="LAO37" s="128"/>
      <c r="LAP37" s="128"/>
      <c r="LAQ37" s="128"/>
      <c r="LAR37" s="128"/>
      <c r="LAS37" s="128"/>
      <c r="LAT37" s="128"/>
      <c r="LAU37" s="128"/>
      <c r="LAV37" s="128"/>
      <c r="LAW37" s="128"/>
      <c r="LAX37" s="128"/>
      <c r="LAY37" s="128"/>
      <c r="LAZ37" s="128"/>
      <c r="LBA37" s="128"/>
      <c r="LBB37" s="128"/>
      <c r="LBC37" s="128"/>
      <c r="LBD37" s="128"/>
      <c r="LBE37" s="128"/>
      <c r="LBF37" s="128"/>
      <c r="LBG37" s="128"/>
      <c r="LBH37" s="128"/>
      <c r="LBI37" s="128"/>
      <c r="LBJ37" s="128"/>
      <c r="LBK37" s="128"/>
      <c r="LBL37" s="128"/>
      <c r="LBM37" s="128"/>
      <c r="LBN37" s="128"/>
      <c r="LBO37" s="128"/>
      <c r="LBP37" s="128"/>
      <c r="LBQ37" s="128"/>
      <c r="LBR37" s="128"/>
      <c r="LBS37" s="128"/>
      <c r="LBT37" s="128"/>
      <c r="LBU37" s="128"/>
      <c r="LBV37" s="128"/>
      <c r="LBW37" s="128"/>
      <c r="LBX37" s="128"/>
      <c r="LBY37" s="128"/>
      <c r="LBZ37" s="128"/>
      <c r="LCA37" s="128"/>
      <c r="LCB37" s="128"/>
      <c r="LCC37" s="128"/>
      <c r="LCD37" s="128"/>
      <c r="LCE37" s="128"/>
      <c r="LCF37" s="128"/>
      <c r="LCG37" s="128"/>
      <c r="LCH37" s="128"/>
      <c r="LCI37" s="128"/>
      <c r="LCJ37" s="128"/>
      <c r="LCK37" s="128"/>
      <c r="LCL37" s="128"/>
      <c r="LCM37" s="128"/>
      <c r="LCN37" s="128"/>
      <c r="LCO37" s="128"/>
      <c r="LCP37" s="128"/>
      <c r="LCQ37" s="128"/>
      <c r="LCR37" s="128"/>
      <c r="LCS37" s="128"/>
      <c r="LCT37" s="128"/>
      <c r="LCU37" s="128"/>
      <c r="LCV37" s="128"/>
      <c r="LCW37" s="128"/>
      <c r="LCX37" s="128"/>
      <c r="LCY37" s="128"/>
      <c r="LCZ37" s="128"/>
      <c r="LDA37" s="128"/>
      <c r="LDB37" s="128"/>
      <c r="LDC37" s="128"/>
      <c r="LDD37" s="128"/>
      <c r="LDE37" s="128"/>
      <c r="LDF37" s="128"/>
      <c r="LDG37" s="128"/>
      <c r="LDH37" s="128"/>
      <c r="LDI37" s="128"/>
      <c r="LDJ37" s="128"/>
      <c r="LDK37" s="128"/>
      <c r="LDL37" s="128"/>
      <c r="LDM37" s="128"/>
      <c r="LDN37" s="128"/>
      <c r="LDO37" s="128"/>
      <c r="LDP37" s="128"/>
      <c r="LDQ37" s="128"/>
      <c r="LDR37" s="128"/>
      <c r="LDS37" s="128"/>
      <c r="LDT37" s="128"/>
      <c r="LDU37" s="128"/>
      <c r="LDV37" s="128"/>
      <c r="LDW37" s="128"/>
      <c r="LDX37" s="128"/>
      <c r="LDY37" s="128"/>
      <c r="LDZ37" s="128"/>
      <c r="LEA37" s="128"/>
      <c r="LEB37" s="128"/>
      <c r="LEC37" s="128"/>
      <c r="LED37" s="128"/>
      <c r="LEE37" s="128"/>
      <c r="LEF37" s="128"/>
      <c r="LEG37" s="128"/>
      <c r="LEH37" s="128"/>
      <c r="LEI37" s="128"/>
      <c r="LEJ37" s="128"/>
      <c r="LEK37" s="128"/>
      <c r="LEL37" s="128"/>
      <c r="LEM37" s="128"/>
      <c r="LEN37" s="128"/>
      <c r="LEO37" s="128"/>
      <c r="LEP37" s="128"/>
      <c r="LEQ37" s="128"/>
      <c r="LER37" s="128"/>
      <c r="LES37" s="128"/>
      <c r="LET37" s="128"/>
      <c r="LEU37" s="128"/>
      <c r="LEV37" s="128"/>
      <c r="LEW37" s="128"/>
      <c r="LEX37" s="128"/>
      <c r="LEY37" s="128"/>
      <c r="LEZ37" s="128"/>
      <c r="LFA37" s="128"/>
      <c r="LFB37" s="128"/>
      <c r="LFC37" s="128"/>
      <c r="LFD37" s="128"/>
      <c r="LFE37" s="128"/>
      <c r="LFF37" s="128"/>
      <c r="LFG37" s="128"/>
      <c r="LFH37" s="128"/>
      <c r="LFI37" s="128"/>
      <c r="LFJ37" s="128"/>
      <c r="LFK37" s="128"/>
      <c r="LFL37" s="128"/>
      <c r="LFM37" s="128"/>
      <c r="LFN37" s="128"/>
      <c r="LFO37" s="128"/>
      <c r="LFP37" s="128"/>
      <c r="LFQ37" s="128"/>
      <c r="LFR37" s="128"/>
      <c r="LFS37" s="128"/>
      <c r="LFT37" s="128"/>
      <c r="LFU37" s="128"/>
      <c r="LFV37" s="128"/>
      <c r="LFW37" s="128"/>
      <c r="LFX37" s="128"/>
      <c r="LFY37" s="128"/>
      <c r="LFZ37" s="128"/>
      <c r="LGA37" s="128"/>
      <c r="LGB37" s="128"/>
      <c r="LGC37" s="128"/>
      <c r="LGD37" s="128"/>
      <c r="LGE37" s="128"/>
      <c r="LGF37" s="128"/>
      <c r="LGG37" s="128"/>
      <c r="LGH37" s="128"/>
      <c r="LGI37" s="128"/>
      <c r="LGJ37" s="128"/>
      <c r="LGK37" s="128"/>
      <c r="LGL37" s="128"/>
      <c r="LGM37" s="128"/>
      <c r="LGN37" s="128"/>
      <c r="LGO37" s="128"/>
      <c r="LGP37" s="128"/>
      <c r="LGQ37" s="128"/>
      <c r="LGR37" s="128"/>
      <c r="LGS37" s="128"/>
      <c r="LGT37" s="128"/>
      <c r="LGU37" s="128"/>
      <c r="LGV37" s="128"/>
      <c r="LGW37" s="128"/>
      <c r="LGX37" s="128"/>
      <c r="LGY37" s="128"/>
      <c r="LGZ37" s="128"/>
      <c r="LHA37" s="128"/>
      <c r="LHB37" s="128"/>
      <c r="LHC37" s="128"/>
      <c r="LHD37" s="128"/>
      <c r="LHE37" s="128"/>
      <c r="LHF37" s="128"/>
      <c r="LHG37" s="128"/>
      <c r="LHH37" s="128"/>
      <c r="LHI37" s="128"/>
      <c r="LHJ37" s="128"/>
      <c r="LHK37" s="128"/>
      <c r="LHL37" s="128"/>
      <c r="LHM37" s="128"/>
      <c r="LHN37" s="128"/>
      <c r="LHO37" s="128"/>
      <c r="LHP37" s="128"/>
      <c r="LHQ37" s="128"/>
      <c r="LHR37" s="128"/>
      <c r="LHS37" s="128"/>
      <c r="LHT37" s="128"/>
      <c r="LHU37" s="128"/>
      <c r="LHV37" s="128"/>
      <c r="LHW37" s="128"/>
      <c r="LHX37" s="128"/>
      <c r="LHY37" s="128"/>
      <c r="LHZ37" s="128"/>
      <c r="LIA37" s="128"/>
      <c r="LIB37" s="128"/>
      <c r="LIC37" s="128"/>
      <c r="LID37" s="128"/>
      <c r="LIE37" s="128"/>
      <c r="LIF37" s="128"/>
      <c r="LIG37" s="128"/>
      <c r="LIH37" s="128"/>
      <c r="LII37" s="128"/>
      <c r="LIJ37" s="128"/>
      <c r="LIK37" s="128"/>
      <c r="LIL37" s="128"/>
      <c r="LIM37" s="128"/>
      <c r="LIN37" s="128"/>
      <c r="LIO37" s="128"/>
      <c r="LIP37" s="128"/>
      <c r="LIQ37" s="128"/>
      <c r="LIR37" s="128"/>
      <c r="LIS37" s="128"/>
      <c r="LIT37" s="128"/>
      <c r="LIU37" s="128"/>
      <c r="LIV37" s="128"/>
      <c r="LIW37" s="128"/>
      <c r="LIX37" s="128"/>
      <c r="LIY37" s="128"/>
      <c r="LIZ37" s="128"/>
      <c r="LJA37" s="128"/>
      <c r="LJB37" s="128"/>
      <c r="LJC37" s="128"/>
      <c r="LJD37" s="128"/>
      <c r="LJE37" s="128"/>
      <c r="LJF37" s="128"/>
      <c r="LJG37" s="128"/>
      <c r="LJH37" s="128"/>
      <c r="LJI37" s="128"/>
      <c r="LJJ37" s="128"/>
      <c r="LJK37" s="128"/>
      <c r="LJL37" s="128"/>
      <c r="LJM37" s="128"/>
      <c r="LJN37" s="128"/>
      <c r="LJO37" s="128"/>
      <c r="LJP37" s="128"/>
      <c r="LJQ37" s="128"/>
      <c r="LJR37" s="128"/>
      <c r="LJS37" s="128"/>
      <c r="LJT37" s="128"/>
      <c r="LJU37" s="128"/>
      <c r="LJV37" s="128"/>
      <c r="LJW37" s="128"/>
      <c r="LJX37" s="128"/>
      <c r="LJY37" s="128"/>
      <c r="LJZ37" s="128"/>
      <c r="LKA37" s="128"/>
      <c r="LKB37" s="128"/>
      <c r="LKC37" s="128"/>
      <c r="LKD37" s="128"/>
      <c r="LKE37" s="128"/>
      <c r="LKF37" s="128"/>
      <c r="LKG37" s="128"/>
      <c r="LKH37" s="128"/>
      <c r="LKI37" s="128"/>
      <c r="LKJ37" s="128"/>
      <c r="LKK37" s="128"/>
      <c r="LKL37" s="128"/>
      <c r="LKM37" s="128"/>
      <c r="LKN37" s="128"/>
      <c r="LKO37" s="128"/>
      <c r="LKP37" s="128"/>
      <c r="LKQ37" s="128"/>
      <c r="LKR37" s="128"/>
      <c r="LKS37" s="128"/>
      <c r="LKT37" s="128"/>
      <c r="LKU37" s="128"/>
      <c r="LKV37" s="128"/>
      <c r="LKW37" s="128"/>
      <c r="LKX37" s="128"/>
      <c r="LKY37" s="128"/>
      <c r="LKZ37" s="128"/>
      <c r="LLA37" s="128"/>
      <c r="LLB37" s="128"/>
      <c r="LLC37" s="128"/>
      <c r="LLD37" s="128"/>
      <c r="LLE37" s="128"/>
      <c r="LLF37" s="128"/>
      <c r="LLG37" s="128"/>
      <c r="LLH37" s="128"/>
      <c r="LLI37" s="128"/>
      <c r="LLJ37" s="128"/>
      <c r="LLK37" s="128"/>
      <c r="LLL37" s="128"/>
      <c r="LLM37" s="128"/>
      <c r="LLN37" s="128"/>
      <c r="LLO37" s="128"/>
      <c r="LLP37" s="128"/>
      <c r="LLQ37" s="128"/>
      <c r="LLR37" s="128"/>
      <c r="LLS37" s="128"/>
      <c r="LLT37" s="128"/>
      <c r="LLU37" s="128"/>
      <c r="LLV37" s="128"/>
      <c r="LLW37" s="128"/>
      <c r="LLX37" s="128"/>
      <c r="LLY37" s="128"/>
      <c r="LLZ37" s="128"/>
      <c r="LMA37" s="128"/>
      <c r="LMB37" s="128"/>
      <c r="LMC37" s="128"/>
      <c r="LMD37" s="128"/>
      <c r="LME37" s="128"/>
      <c r="LMF37" s="128"/>
      <c r="LMG37" s="128"/>
      <c r="LMH37" s="128"/>
      <c r="LMI37" s="128"/>
      <c r="LMJ37" s="128"/>
      <c r="LMK37" s="128"/>
      <c r="LML37" s="128"/>
      <c r="LMM37" s="128"/>
      <c r="LMN37" s="128"/>
      <c r="LMO37" s="128"/>
      <c r="LMP37" s="128"/>
      <c r="LMQ37" s="128"/>
      <c r="LMR37" s="128"/>
      <c r="LMS37" s="128"/>
      <c r="LMT37" s="128"/>
      <c r="LMU37" s="128"/>
      <c r="LMV37" s="128"/>
      <c r="LMW37" s="128"/>
      <c r="LMX37" s="128"/>
      <c r="LMY37" s="128"/>
      <c r="LMZ37" s="128"/>
      <c r="LNA37" s="128"/>
      <c r="LNB37" s="128"/>
      <c r="LNC37" s="128"/>
      <c r="LND37" s="128"/>
      <c r="LNE37" s="128"/>
      <c r="LNF37" s="128"/>
      <c r="LNG37" s="128"/>
      <c r="LNH37" s="128"/>
      <c r="LNI37" s="128"/>
      <c r="LNJ37" s="128"/>
      <c r="LNK37" s="128"/>
      <c r="LNL37" s="128"/>
      <c r="LNM37" s="128"/>
      <c r="LNN37" s="128"/>
      <c r="LNO37" s="128"/>
      <c r="LNP37" s="128"/>
      <c r="LNQ37" s="128"/>
      <c r="LNR37" s="128"/>
      <c r="LNS37" s="128"/>
      <c r="LNT37" s="128"/>
      <c r="LNU37" s="128"/>
      <c r="LNV37" s="128"/>
      <c r="LNW37" s="128"/>
      <c r="LNX37" s="128"/>
      <c r="LNY37" s="128"/>
      <c r="LNZ37" s="128"/>
      <c r="LOA37" s="128"/>
      <c r="LOB37" s="128"/>
      <c r="LOC37" s="128"/>
      <c r="LOD37" s="128"/>
      <c r="LOE37" s="128"/>
      <c r="LOF37" s="128"/>
      <c r="LOG37" s="128"/>
      <c r="LOH37" s="128"/>
      <c r="LOI37" s="128"/>
      <c r="LOJ37" s="128"/>
      <c r="LOK37" s="128"/>
      <c r="LOL37" s="128"/>
      <c r="LOM37" s="128"/>
      <c r="LON37" s="128"/>
      <c r="LOO37" s="128"/>
      <c r="LOP37" s="128"/>
      <c r="LOQ37" s="128"/>
      <c r="LOR37" s="128"/>
      <c r="LOS37" s="128"/>
      <c r="LOT37" s="128"/>
      <c r="LOU37" s="128"/>
      <c r="LOV37" s="128"/>
      <c r="LOW37" s="128"/>
      <c r="LOX37" s="128"/>
      <c r="LOY37" s="128"/>
      <c r="LOZ37" s="128"/>
      <c r="LPA37" s="128"/>
      <c r="LPB37" s="128"/>
      <c r="LPC37" s="128"/>
      <c r="LPD37" s="128"/>
      <c r="LPE37" s="128"/>
      <c r="LPF37" s="128"/>
      <c r="LPG37" s="128"/>
      <c r="LPH37" s="128"/>
      <c r="LPI37" s="128"/>
      <c r="LPJ37" s="128"/>
      <c r="LPK37" s="128"/>
      <c r="LPL37" s="128"/>
      <c r="LPM37" s="128"/>
      <c r="LPN37" s="128"/>
      <c r="LPO37" s="128"/>
      <c r="LPP37" s="128"/>
      <c r="LPQ37" s="128"/>
      <c r="LPR37" s="128"/>
      <c r="LPS37" s="128"/>
      <c r="LPT37" s="128"/>
      <c r="LPU37" s="128"/>
      <c r="LPV37" s="128"/>
      <c r="LPW37" s="128"/>
      <c r="LPX37" s="128"/>
      <c r="LPY37" s="128"/>
      <c r="LPZ37" s="128"/>
      <c r="LQA37" s="128"/>
      <c r="LQB37" s="128"/>
      <c r="LQC37" s="128"/>
      <c r="LQD37" s="128"/>
      <c r="LQE37" s="128"/>
      <c r="LQF37" s="128"/>
      <c r="LQG37" s="128"/>
      <c r="LQH37" s="128"/>
      <c r="LQI37" s="128"/>
      <c r="LQJ37" s="128"/>
      <c r="LQK37" s="128"/>
      <c r="LQL37" s="128"/>
      <c r="LQM37" s="128"/>
      <c r="LQN37" s="128"/>
      <c r="LQO37" s="128"/>
      <c r="LQP37" s="128"/>
      <c r="LQQ37" s="128"/>
      <c r="LQR37" s="128"/>
      <c r="LQS37" s="128"/>
      <c r="LQT37" s="128"/>
      <c r="LQU37" s="128"/>
      <c r="LQV37" s="128"/>
      <c r="LQW37" s="128"/>
      <c r="LQX37" s="128"/>
      <c r="LQY37" s="128"/>
      <c r="LQZ37" s="128"/>
      <c r="LRA37" s="128"/>
      <c r="LRB37" s="128"/>
      <c r="LRC37" s="128"/>
      <c r="LRD37" s="128"/>
      <c r="LRE37" s="128"/>
      <c r="LRF37" s="128"/>
      <c r="LRG37" s="128"/>
      <c r="LRH37" s="128"/>
      <c r="LRI37" s="128"/>
      <c r="LRJ37" s="128"/>
      <c r="LRK37" s="128"/>
      <c r="LRL37" s="128"/>
      <c r="LRM37" s="128"/>
      <c r="LRN37" s="128"/>
      <c r="LRO37" s="128"/>
      <c r="LRP37" s="128"/>
      <c r="LRQ37" s="128"/>
      <c r="LRR37" s="128"/>
      <c r="LRS37" s="128"/>
      <c r="LRT37" s="128"/>
      <c r="LRU37" s="128"/>
      <c r="LRV37" s="128"/>
      <c r="LRW37" s="128"/>
      <c r="LRX37" s="128"/>
      <c r="LRY37" s="128"/>
      <c r="LRZ37" s="128"/>
      <c r="LSA37" s="128"/>
      <c r="LSB37" s="128"/>
      <c r="LSC37" s="128"/>
      <c r="LSD37" s="128"/>
      <c r="LSE37" s="128"/>
      <c r="LSF37" s="128"/>
      <c r="LSG37" s="128"/>
      <c r="LSH37" s="128"/>
      <c r="LSI37" s="128"/>
      <c r="LSJ37" s="128"/>
      <c r="LSK37" s="128"/>
      <c r="LSL37" s="128"/>
      <c r="LSM37" s="128"/>
      <c r="LSN37" s="128"/>
      <c r="LSO37" s="128"/>
      <c r="LSP37" s="128"/>
      <c r="LSQ37" s="128"/>
      <c r="LSR37" s="128"/>
      <c r="LSS37" s="128"/>
      <c r="LST37" s="128"/>
      <c r="LSU37" s="128"/>
      <c r="LSV37" s="128"/>
      <c r="LSW37" s="128"/>
      <c r="LSX37" s="128"/>
      <c r="LSY37" s="128"/>
      <c r="LSZ37" s="128"/>
      <c r="LTA37" s="128"/>
      <c r="LTB37" s="128"/>
      <c r="LTC37" s="128"/>
      <c r="LTD37" s="128"/>
      <c r="LTE37" s="128"/>
      <c r="LTF37" s="128"/>
      <c r="LTG37" s="128"/>
      <c r="LTH37" s="128"/>
      <c r="LTI37" s="128"/>
      <c r="LTJ37" s="128"/>
      <c r="LTK37" s="128"/>
      <c r="LTL37" s="128"/>
      <c r="LTM37" s="128"/>
      <c r="LTN37" s="128"/>
      <c r="LTO37" s="128"/>
      <c r="LTP37" s="128"/>
      <c r="LTQ37" s="128"/>
      <c r="LTR37" s="128"/>
      <c r="LTS37" s="128"/>
      <c r="LTT37" s="128"/>
      <c r="LTU37" s="128"/>
      <c r="LTV37" s="128"/>
      <c r="LTW37" s="128"/>
      <c r="LTX37" s="128"/>
      <c r="LTY37" s="128"/>
      <c r="LTZ37" s="128"/>
      <c r="LUA37" s="128"/>
      <c r="LUB37" s="128"/>
      <c r="LUC37" s="128"/>
      <c r="LUD37" s="128"/>
      <c r="LUE37" s="128"/>
      <c r="LUF37" s="128"/>
      <c r="LUG37" s="128"/>
      <c r="LUH37" s="128"/>
      <c r="LUI37" s="128"/>
      <c r="LUJ37" s="128"/>
      <c r="LUK37" s="128"/>
      <c r="LUL37" s="128"/>
      <c r="LUM37" s="128"/>
      <c r="LUN37" s="128"/>
      <c r="LUO37" s="128"/>
      <c r="LUP37" s="128"/>
      <c r="LUQ37" s="128"/>
      <c r="LUR37" s="128"/>
      <c r="LUS37" s="128"/>
      <c r="LUT37" s="128"/>
      <c r="LUU37" s="128"/>
      <c r="LUV37" s="128"/>
      <c r="LUW37" s="128"/>
      <c r="LUX37" s="128"/>
      <c r="LUY37" s="128"/>
      <c r="LUZ37" s="128"/>
      <c r="LVA37" s="128"/>
      <c r="LVB37" s="128"/>
      <c r="LVC37" s="128"/>
      <c r="LVD37" s="128"/>
      <c r="LVE37" s="128"/>
      <c r="LVF37" s="128"/>
      <c r="LVG37" s="128"/>
      <c r="LVH37" s="128"/>
      <c r="LVI37" s="128"/>
      <c r="LVJ37" s="128"/>
      <c r="LVK37" s="128"/>
      <c r="LVL37" s="128"/>
      <c r="LVM37" s="128"/>
      <c r="LVN37" s="128"/>
      <c r="LVO37" s="128"/>
      <c r="LVP37" s="128"/>
      <c r="LVQ37" s="128"/>
      <c r="LVR37" s="128"/>
      <c r="LVS37" s="128"/>
      <c r="LVT37" s="128"/>
      <c r="LVU37" s="128"/>
      <c r="LVV37" s="128"/>
      <c r="LVW37" s="128"/>
      <c r="LVX37" s="128"/>
      <c r="LVY37" s="128"/>
      <c r="LVZ37" s="128"/>
      <c r="LWA37" s="128"/>
      <c r="LWB37" s="128"/>
      <c r="LWC37" s="128"/>
      <c r="LWD37" s="128"/>
      <c r="LWE37" s="128"/>
      <c r="LWF37" s="128"/>
      <c r="LWG37" s="128"/>
      <c r="LWH37" s="128"/>
      <c r="LWI37" s="128"/>
      <c r="LWJ37" s="128"/>
      <c r="LWK37" s="128"/>
      <c r="LWL37" s="128"/>
      <c r="LWM37" s="128"/>
      <c r="LWN37" s="128"/>
      <c r="LWO37" s="128"/>
      <c r="LWP37" s="128"/>
      <c r="LWQ37" s="128"/>
      <c r="LWR37" s="128"/>
      <c r="LWS37" s="128"/>
      <c r="LWT37" s="128"/>
      <c r="LWU37" s="128"/>
      <c r="LWV37" s="128"/>
      <c r="LWW37" s="128"/>
      <c r="LWX37" s="128"/>
      <c r="LWY37" s="128"/>
      <c r="LWZ37" s="128"/>
      <c r="LXA37" s="128"/>
      <c r="LXB37" s="128"/>
      <c r="LXC37" s="128"/>
      <c r="LXD37" s="128"/>
      <c r="LXE37" s="128"/>
      <c r="LXF37" s="128"/>
      <c r="LXG37" s="128"/>
      <c r="LXH37" s="128"/>
      <c r="LXI37" s="128"/>
      <c r="LXJ37" s="128"/>
      <c r="LXK37" s="128"/>
      <c r="LXL37" s="128"/>
      <c r="LXM37" s="128"/>
      <c r="LXN37" s="128"/>
      <c r="LXO37" s="128"/>
      <c r="LXP37" s="128"/>
      <c r="LXQ37" s="128"/>
      <c r="LXR37" s="128"/>
      <c r="LXS37" s="128"/>
      <c r="LXT37" s="128"/>
      <c r="LXU37" s="128"/>
      <c r="LXV37" s="128"/>
      <c r="LXW37" s="128"/>
      <c r="LXX37" s="128"/>
      <c r="LXY37" s="128"/>
      <c r="LXZ37" s="128"/>
      <c r="LYA37" s="128"/>
      <c r="LYB37" s="128"/>
      <c r="LYC37" s="128"/>
      <c r="LYD37" s="128"/>
      <c r="LYE37" s="128"/>
      <c r="LYF37" s="128"/>
      <c r="LYG37" s="128"/>
      <c r="LYH37" s="128"/>
      <c r="LYI37" s="128"/>
      <c r="LYJ37" s="128"/>
      <c r="LYK37" s="128"/>
      <c r="LYL37" s="128"/>
      <c r="LYM37" s="128"/>
      <c r="LYN37" s="128"/>
      <c r="LYO37" s="128"/>
      <c r="LYP37" s="128"/>
      <c r="LYQ37" s="128"/>
      <c r="LYR37" s="128"/>
      <c r="LYS37" s="128"/>
      <c r="LYT37" s="128"/>
      <c r="LYU37" s="128"/>
      <c r="LYV37" s="128"/>
      <c r="LYW37" s="128"/>
      <c r="LYX37" s="128"/>
      <c r="LYY37" s="128"/>
      <c r="LYZ37" s="128"/>
      <c r="LZA37" s="128"/>
      <c r="LZB37" s="128"/>
      <c r="LZC37" s="128"/>
      <c r="LZD37" s="128"/>
      <c r="LZE37" s="128"/>
      <c r="LZF37" s="128"/>
      <c r="LZG37" s="128"/>
      <c r="LZH37" s="128"/>
      <c r="LZI37" s="128"/>
      <c r="LZJ37" s="128"/>
      <c r="LZK37" s="128"/>
      <c r="LZL37" s="128"/>
      <c r="LZM37" s="128"/>
      <c r="LZN37" s="128"/>
      <c r="LZO37" s="128"/>
      <c r="LZP37" s="128"/>
      <c r="LZQ37" s="128"/>
      <c r="LZR37" s="128"/>
      <c r="LZS37" s="128"/>
      <c r="LZT37" s="128"/>
      <c r="LZU37" s="128"/>
      <c r="LZV37" s="128"/>
      <c r="LZW37" s="128"/>
      <c r="LZX37" s="128"/>
      <c r="LZY37" s="128"/>
      <c r="LZZ37" s="128"/>
      <c r="MAA37" s="128"/>
      <c r="MAB37" s="128"/>
      <c r="MAC37" s="128"/>
      <c r="MAD37" s="128"/>
      <c r="MAE37" s="128"/>
      <c r="MAF37" s="128"/>
      <c r="MAG37" s="128"/>
      <c r="MAH37" s="128"/>
      <c r="MAI37" s="128"/>
      <c r="MAJ37" s="128"/>
      <c r="MAK37" s="128"/>
      <c r="MAL37" s="128"/>
      <c r="MAM37" s="128"/>
      <c r="MAN37" s="128"/>
      <c r="MAO37" s="128"/>
      <c r="MAP37" s="128"/>
      <c r="MAQ37" s="128"/>
      <c r="MAR37" s="128"/>
      <c r="MAS37" s="128"/>
      <c r="MAT37" s="128"/>
      <c r="MAU37" s="128"/>
      <c r="MAV37" s="128"/>
      <c r="MAW37" s="128"/>
      <c r="MAX37" s="128"/>
      <c r="MAY37" s="128"/>
      <c r="MAZ37" s="128"/>
      <c r="MBA37" s="128"/>
      <c r="MBB37" s="128"/>
      <c r="MBC37" s="128"/>
      <c r="MBD37" s="128"/>
      <c r="MBE37" s="128"/>
      <c r="MBF37" s="128"/>
      <c r="MBG37" s="128"/>
      <c r="MBH37" s="128"/>
      <c r="MBI37" s="128"/>
      <c r="MBJ37" s="128"/>
      <c r="MBK37" s="128"/>
      <c r="MBL37" s="128"/>
      <c r="MBM37" s="128"/>
      <c r="MBN37" s="128"/>
      <c r="MBO37" s="128"/>
      <c r="MBP37" s="128"/>
      <c r="MBQ37" s="128"/>
      <c r="MBR37" s="128"/>
      <c r="MBS37" s="128"/>
      <c r="MBT37" s="128"/>
      <c r="MBU37" s="128"/>
      <c r="MBV37" s="128"/>
      <c r="MBW37" s="128"/>
      <c r="MBX37" s="128"/>
      <c r="MBY37" s="128"/>
      <c r="MBZ37" s="128"/>
      <c r="MCA37" s="128"/>
      <c r="MCB37" s="128"/>
      <c r="MCC37" s="128"/>
      <c r="MCD37" s="128"/>
      <c r="MCE37" s="128"/>
      <c r="MCF37" s="128"/>
      <c r="MCG37" s="128"/>
      <c r="MCH37" s="128"/>
      <c r="MCI37" s="128"/>
      <c r="MCJ37" s="128"/>
      <c r="MCK37" s="128"/>
      <c r="MCL37" s="128"/>
      <c r="MCM37" s="128"/>
      <c r="MCN37" s="128"/>
      <c r="MCO37" s="128"/>
      <c r="MCP37" s="128"/>
      <c r="MCQ37" s="128"/>
      <c r="MCR37" s="128"/>
      <c r="MCS37" s="128"/>
      <c r="MCT37" s="128"/>
      <c r="MCU37" s="128"/>
      <c r="MCV37" s="128"/>
      <c r="MCW37" s="128"/>
      <c r="MCX37" s="128"/>
      <c r="MCY37" s="128"/>
      <c r="MCZ37" s="128"/>
      <c r="MDA37" s="128"/>
      <c r="MDB37" s="128"/>
      <c r="MDC37" s="128"/>
      <c r="MDD37" s="128"/>
      <c r="MDE37" s="128"/>
      <c r="MDF37" s="128"/>
      <c r="MDG37" s="128"/>
      <c r="MDH37" s="128"/>
      <c r="MDI37" s="128"/>
      <c r="MDJ37" s="128"/>
      <c r="MDK37" s="128"/>
      <c r="MDL37" s="128"/>
      <c r="MDM37" s="128"/>
      <c r="MDN37" s="128"/>
      <c r="MDO37" s="128"/>
      <c r="MDP37" s="128"/>
      <c r="MDQ37" s="128"/>
      <c r="MDR37" s="128"/>
      <c r="MDS37" s="128"/>
      <c r="MDT37" s="128"/>
      <c r="MDU37" s="128"/>
      <c r="MDV37" s="128"/>
      <c r="MDW37" s="128"/>
      <c r="MDX37" s="128"/>
      <c r="MDY37" s="128"/>
      <c r="MDZ37" s="128"/>
      <c r="MEA37" s="128"/>
      <c r="MEB37" s="128"/>
      <c r="MEC37" s="128"/>
      <c r="MED37" s="128"/>
      <c r="MEE37" s="128"/>
      <c r="MEF37" s="128"/>
      <c r="MEG37" s="128"/>
      <c r="MEH37" s="128"/>
      <c r="MEI37" s="128"/>
      <c r="MEJ37" s="128"/>
      <c r="MEK37" s="128"/>
      <c r="MEL37" s="128"/>
      <c r="MEM37" s="128"/>
      <c r="MEN37" s="128"/>
      <c r="MEO37" s="128"/>
      <c r="MEP37" s="128"/>
      <c r="MEQ37" s="128"/>
      <c r="MER37" s="128"/>
      <c r="MES37" s="128"/>
      <c r="MET37" s="128"/>
      <c r="MEU37" s="128"/>
      <c r="MEV37" s="128"/>
      <c r="MEW37" s="128"/>
      <c r="MEX37" s="128"/>
      <c r="MEY37" s="128"/>
      <c r="MEZ37" s="128"/>
      <c r="MFA37" s="128"/>
      <c r="MFB37" s="128"/>
      <c r="MFC37" s="128"/>
      <c r="MFD37" s="128"/>
      <c r="MFE37" s="128"/>
      <c r="MFF37" s="128"/>
      <c r="MFG37" s="128"/>
      <c r="MFH37" s="128"/>
      <c r="MFI37" s="128"/>
      <c r="MFJ37" s="128"/>
      <c r="MFK37" s="128"/>
      <c r="MFL37" s="128"/>
      <c r="MFM37" s="128"/>
      <c r="MFN37" s="128"/>
      <c r="MFO37" s="128"/>
      <c r="MFP37" s="128"/>
      <c r="MFQ37" s="128"/>
      <c r="MFR37" s="128"/>
      <c r="MFS37" s="128"/>
      <c r="MFT37" s="128"/>
      <c r="MFU37" s="128"/>
      <c r="MFV37" s="128"/>
      <c r="MFW37" s="128"/>
      <c r="MFX37" s="128"/>
      <c r="MFY37" s="128"/>
      <c r="MFZ37" s="128"/>
      <c r="MGA37" s="128"/>
      <c r="MGB37" s="128"/>
      <c r="MGC37" s="128"/>
      <c r="MGD37" s="128"/>
      <c r="MGE37" s="128"/>
      <c r="MGF37" s="128"/>
      <c r="MGG37" s="128"/>
      <c r="MGH37" s="128"/>
      <c r="MGI37" s="128"/>
      <c r="MGJ37" s="128"/>
      <c r="MGK37" s="128"/>
      <c r="MGL37" s="128"/>
      <c r="MGM37" s="128"/>
      <c r="MGN37" s="128"/>
      <c r="MGO37" s="128"/>
      <c r="MGP37" s="128"/>
      <c r="MGQ37" s="128"/>
      <c r="MGR37" s="128"/>
      <c r="MGS37" s="128"/>
      <c r="MGT37" s="128"/>
      <c r="MGU37" s="128"/>
      <c r="MGV37" s="128"/>
      <c r="MGW37" s="128"/>
      <c r="MGX37" s="128"/>
      <c r="MGY37" s="128"/>
      <c r="MGZ37" s="128"/>
      <c r="MHA37" s="128"/>
      <c r="MHB37" s="128"/>
      <c r="MHC37" s="128"/>
      <c r="MHD37" s="128"/>
      <c r="MHE37" s="128"/>
      <c r="MHF37" s="128"/>
      <c r="MHG37" s="128"/>
      <c r="MHH37" s="128"/>
      <c r="MHI37" s="128"/>
      <c r="MHJ37" s="128"/>
      <c r="MHK37" s="128"/>
      <c r="MHL37" s="128"/>
      <c r="MHM37" s="128"/>
      <c r="MHN37" s="128"/>
      <c r="MHO37" s="128"/>
      <c r="MHP37" s="128"/>
      <c r="MHQ37" s="128"/>
      <c r="MHR37" s="128"/>
      <c r="MHS37" s="128"/>
      <c r="MHT37" s="128"/>
      <c r="MHU37" s="128"/>
      <c r="MHV37" s="128"/>
      <c r="MHW37" s="128"/>
      <c r="MHX37" s="128"/>
      <c r="MHY37" s="128"/>
      <c r="MHZ37" s="128"/>
      <c r="MIA37" s="128"/>
      <c r="MIB37" s="128"/>
      <c r="MIC37" s="128"/>
      <c r="MID37" s="128"/>
      <c r="MIE37" s="128"/>
      <c r="MIF37" s="128"/>
      <c r="MIG37" s="128"/>
      <c r="MIH37" s="128"/>
      <c r="MII37" s="128"/>
      <c r="MIJ37" s="128"/>
      <c r="MIK37" s="128"/>
      <c r="MIL37" s="128"/>
      <c r="MIM37" s="128"/>
      <c r="MIN37" s="128"/>
      <c r="MIO37" s="128"/>
      <c r="MIP37" s="128"/>
      <c r="MIQ37" s="128"/>
      <c r="MIR37" s="128"/>
      <c r="MIS37" s="128"/>
      <c r="MIT37" s="128"/>
      <c r="MIU37" s="128"/>
      <c r="MIV37" s="128"/>
      <c r="MIW37" s="128"/>
      <c r="MIX37" s="128"/>
      <c r="MIY37" s="128"/>
      <c r="MIZ37" s="128"/>
      <c r="MJA37" s="128"/>
      <c r="MJB37" s="128"/>
      <c r="MJC37" s="128"/>
      <c r="MJD37" s="128"/>
      <c r="MJE37" s="128"/>
      <c r="MJF37" s="128"/>
      <c r="MJG37" s="128"/>
      <c r="MJH37" s="128"/>
      <c r="MJI37" s="128"/>
      <c r="MJJ37" s="128"/>
      <c r="MJK37" s="128"/>
      <c r="MJL37" s="128"/>
      <c r="MJM37" s="128"/>
      <c r="MJN37" s="128"/>
      <c r="MJO37" s="128"/>
      <c r="MJP37" s="128"/>
      <c r="MJQ37" s="128"/>
      <c r="MJR37" s="128"/>
      <c r="MJS37" s="128"/>
      <c r="MJT37" s="128"/>
      <c r="MJU37" s="128"/>
      <c r="MJV37" s="128"/>
      <c r="MJW37" s="128"/>
      <c r="MJX37" s="128"/>
      <c r="MJY37" s="128"/>
      <c r="MJZ37" s="128"/>
      <c r="MKA37" s="128"/>
      <c r="MKB37" s="128"/>
      <c r="MKC37" s="128"/>
      <c r="MKD37" s="128"/>
      <c r="MKE37" s="128"/>
      <c r="MKF37" s="128"/>
      <c r="MKG37" s="128"/>
      <c r="MKH37" s="128"/>
      <c r="MKI37" s="128"/>
      <c r="MKJ37" s="128"/>
      <c r="MKK37" s="128"/>
      <c r="MKL37" s="128"/>
      <c r="MKM37" s="128"/>
      <c r="MKN37" s="128"/>
      <c r="MKO37" s="128"/>
      <c r="MKP37" s="128"/>
      <c r="MKQ37" s="128"/>
      <c r="MKR37" s="128"/>
      <c r="MKS37" s="128"/>
      <c r="MKT37" s="128"/>
      <c r="MKU37" s="128"/>
      <c r="MKV37" s="128"/>
      <c r="MKW37" s="128"/>
      <c r="MKX37" s="128"/>
      <c r="MKY37" s="128"/>
      <c r="MKZ37" s="128"/>
      <c r="MLA37" s="128"/>
      <c r="MLB37" s="128"/>
      <c r="MLC37" s="128"/>
      <c r="MLD37" s="128"/>
      <c r="MLE37" s="128"/>
      <c r="MLF37" s="128"/>
      <c r="MLG37" s="128"/>
      <c r="MLH37" s="128"/>
      <c r="MLI37" s="128"/>
      <c r="MLJ37" s="128"/>
      <c r="MLK37" s="128"/>
      <c r="MLL37" s="128"/>
      <c r="MLM37" s="128"/>
      <c r="MLN37" s="128"/>
      <c r="MLO37" s="128"/>
      <c r="MLP37" s="128"/>
      <c r="MLQ37" s="128"/>
      <c r="MLR37" s="128"/>
      <c r="MLS37" s="128"/>
      <c r="MLT37" s="128"/>
      <c r="MLU37" s="128"/>
      <c r="MLV37" s="128"/>
      <c r="MLW37" s="128"/>
      <c r="MLX37" s="128"/>
      <c r="MLY37" s="128"/>
      <c r="MLZ37" s="128"/>
      <c r="MMA37" s="128"/>
      <c r="MMB37" s="128"/>
      <c r="MMC37" s="128"/>
      <c r="MMD37" s="128"/>
      <c r="MME37" s="128"/>
      <c r="MMF37" s="128"/>
      <c r="MMG37" s="128"/>
      <c r="MMH37" s="128"/>
      <c r="MMI37" s="128"/>
      <c r="MMJ37" s="128"/>
      <c r="MMK37" s="128"/>
      <c r="MML37" s="128"/>
      <c r="MMM37" s="128"/>
      <c r="MMN37" s="128"/>
      <c r="MMO37" s="128"/>
      <c r="MMP37" s="128"/>
      <c r="MMQ37" s="128"/>
      <c r="MMR37" s="128"/>
      <c r="MMS37" s="128"/>
      <c r="MMT37" s="128"/>
      <c r="MMU37" s="128"/>
      <c r="MMV37" s="128"/>
      <c r="MMW37" s="128"/>
      <c r="MMX37" s="128"/>
      <c r="MMY37" s="128"/>
      <c r="MMZ37" s="128"/>
      <c r="MNA37" s="128"/>
      <c r="MNB37" s="128"/>
      <c r="MNC37" s="128"/>
      <c r="MND37" s="128"/>
      <c r="MNE37" s="128"/>
      <c r="MNF37" s="128"/>
      <c r="MNG37" s="128"/>
      <c r="MNH37" s="128"/>
      <c r="MNI37" s="128"/>
      <c r="MNJ37" s="128"/>
      <c r="MNK37" s="128"/>
      <c r="MNL37" s="128"/>
      <c r="MNM37" s="128"/>
      <c r="MNN37" s="128"/>
      <c r="MNO37" s="128"/>
      <c r="MNP37" s="128"/>
      <c r="MNQ37" s="128"/>
      <c r="MNR37" s="128"/>
      <c r="MNS37" s="128"/>
      <c r="MNT37" s="128"/>
      <c r="MNU37" s="128"/>
      <c r="MNV37" s="128"/>
      <c r="MNW37" s="128"/>
      <c r="MNX37" s="128"/>
      <c r="MNY37" s="128"/>
      <c r="MNZ37" s="128"/>
      <c r="MOA37" s="128"/>
      <c r="MOB37" s="128"/>
      <c r="MOC37" s="128"/>
      <c r="MOD37" s="128"/>
      <c r="MOE37" s="128"/>
      <c r="MOF37" s="128"/>
      <c r="MOG37" s="128"/>
      <c r="MOH37" s="128"/>
      <c r="MOI37" s="128"/>
      <c r="MOJ37" s="128"/>
      <c r="MOK37" s="128"/>
      <c r="MOL37" s="128"/>
      <c r="MOM37" s="128"/>
      <c r="MON37" s="128"/>
      <c r="MOO37" s="128"/>
      <c r="MOP37" s="128"/>
      <c r="MOQ37" s="128"/>
      <c r="MOR37" s="128"/>
      <c r="MOS37" s="128"/>
      <c r="MOT37" s="128"/>
      <c r="MOU37" s="128"/>
      <c r="MOV37" s="128"/>
      <c r="MOW37" s="128"/>
      <c r="MOX37" s="128"/>
      <c r="MOY37" s="128"/>
      <c r="MOZ37" s="128"/>
      <c r="MPA37" s="128"/>
      <c r="MPB37" s="128"/>
      <c r="MPC37" s="128"/>
      <c r="MPD37" s="128"/>
      <c r="MPE37" s="128"/>
      <c r="MPF37" s="128"/>
      <c r="MPG37" s="128"/>
      <c r="MPH37" s="128"/>
      <c r="MPI37" s="128"/>
      <c r="MPJ37" s="128"/>
      <c r="MPK37" s="128"/>
      <c r="MPL37" s="128"/>
      <c r="MPM37" s="128"/>
      <c r="MPN37" s="128"/>
      <c r="MPO37" s="128"/>
      <c r="MPP37" s="128"/>
      <c r="MPQ37" s="128"/>
      <c r="MPR37" s="128"/>
      <c r="MPS37" s="128"/>
      <c r="MPT37" s="128"/>
      <c r="MPU37" s="128"/>
      <c r="MPV37" s="128"/>
      <c r="MPW37" s="128"/>
      <c r="MPX37" s="128"/>
      <c r="MPY37" s="128"/>
      <c r="MPZ37" s="128"/>
      <c r="MQA37" s="128"/>
      <c r="MQB37" s="128"/>
      <c r="MQC37" s="128"/>
      <c r="MQD37" s="128"/>
      <c r="MQE37" s="128"/>
      <c r="MQF37" s="128"/>
      <c r="MQG37" s="128"/>
      <c r="MQH37" s="128"/>
      <c r="MQI37" s="128"/>
      <c r="MQJ37" s="128"/>
      <c r="MQK37" s="128"/>
      <c r="MQL37" s="128"/>
      <c r="MQM37" s="128"/>
      <c r="MQN37" s="128"/>
      <c r="MQO37" s="128"/>
      <c r="MQP37" s="128"/>
      <c r="MQQ37" s="128"/>
      <c r="MQR37" s="128"/>
      <c r="MQS37" s="128"/>
      <c r="MQT37" s="128"/>
      <c r="MQU37" s="128"/>
      <c r="MQV37" s="128"/>
      <c r="MQW37" s="128"/>
      <c r="MQX37" s="128"/>
      <c r="MQY37" s="128"/>
      <c r="MQZ37" s="128"/>
      <c r="MRA37" s="128"/>
      <c r="MRB37" s="128"/>
      <c r="MRC37" s="128"/>
      <c r="MRD37" s="128"/>
      <c r="MRE37" s="128"/>
      <c r="MRF37" s="128"/>
      <c r="MRG37" s="128"/>
      <c r="MRH37" s="128"/>
      <c r="MRI37" s="128"/>
      <c r="MRJ37" s="128"/>
      <c r="MRK37" s="128"/>
      <c r="MRL37" s="128"/>
      <c r="MRM37" s="128"/>
      <c r="MRN37" s="128"/>
      <c r="MRO37" s="128"/>
      <c r="MRP37" s="128"/>
      <c r="MRQ37" s="128"/>
      <c r="MRR37" s="128"/>
      <c r="MRS37" s="128"/>
      <c r="MRT37" s="128"/>
      <c r="MRU37" s="128"/>
      <c r="MRV37" s="128"/>
      <c r="MRW37" s="128"/>
      <c r="MRX37" s="128"/>
      <c r="MRY37" s="128"/>
      <c r="MRZ37" s="128"/>
      <c r="MSA37" s="128"/>
      <c r="MSB37" s="128"/>
      <c r="MSC37" s="128"/>
      <c r="MSD37" s="128"/>
      <c r="MSE37" s="128"/>
      <c r="MSF37" s="128"/>
      <c r="MSG37" s="128"/>
      <c r="MSH37" s="128"/>
      <c r="MSI37" s="128"/>
      <c r="MSJ37" s="128"/>
      <c r="MSK37" s="128"/>
      <c r="MSL37" s="128"/>
      <c r="MSM37" s="128"/>
      <c r="MSN37" s="128"/>
      <c r="MSO37" s="128"/>
      <c r="MSP37" s="128"/>
      <c r="MSQ37" s="128"/>
      <c r="MSR37" s="128"/>
      <c r="MSS37" s="128"/>
      <c r="MST37" s="128"/>
      <c r="MSU37" s="128"/>
      <c r="MSV37" s="128"/>
      <c r="MSW37" s="128"/>
      <c r="MSX37" s="128"/>
      <c r="MSY37" s="128"/>
      <c r="MSZ37" s="128"/>
      <c r="MTA37" s="128"/>
      <c r="MTB37" s="128"/>
      <c r="MTC37" s="128"/>
      <c r="MTD37" s="128"/>
      <c r="MTE37" s="128"/>
      <c r="MTF37" s="128"/>
      <c r="MTG37" s="128"/>
      <c r="MTH37" s="128"/>
      <c r="MTI37" s="128"/>
      <c r="MTJ37" s="128"/>
      <c r="MTK37" s="128"/>
      <c r="MTL37" s="128"/>
      <c r="MTM37" s="128"/>
      <c r="MTN37" s="128"/>
      <c r="MTO37" s="128"/>
      <c r="MTP37" s="128"/>
      <c r="MTQ37" s="128"/>
      <c r="MTR37" s="128"/>
      <c r="MTS37" s="128"/>
      <c r="MTT37" s="128"/>
      <c r="MTU37" s="128"/>
      <c r="MTV37" s="128"/>
      <c r="MTW37" s="128"/>
      <c r="MTX37" s="128"/>
      <c r="MTY37" s="128"/>
      <c r="MTZ37" s="128"/>
      <c r="MUA37" s="128"/>
      <c r="MUB37" s="128"/>
      <c r="MUC37" s="128"/>
      <c r="MUD37" s="128"/>
      <c r="MUE37" s="128"/>
      <c r="MUF37" s="128"/>
      <c r="MUG37" s="128"/>
      <c r="MUH37" s="128"/>
      <c r="MUI37" s="128"/>
      <c r="MUJ37" s="128"/>
      <c r="MUK37" s="128"/>
      <c r="MUL37" s="128"/>
      <c r="MUM37" s="128"/>
      <c r="MUN37" s="128"/>
      <c r="MUO37" s="128"/>
      <c r="MUP37" s="128"/>
      <c r="MUQ37" s="128"/>
      <c r="MUR37" s="128"/>
      <c r="MUS37" s="128"/>
      <c r="MUT37" s="128"/>
      <c r="MUU37" s="128"/>
      <c r="MUV37" s="128"/>
      <c r="MUW37" s="128"/>
      <c r="MUX37" s="128"/>
      <c r="MUY37" s="128"/>
      <c r="MUZ37" s="128"/>
      <c r="MVA37" s="128"/>
      <c r="MVB37" s="128"/>
      <c r="MVC37" s="128"/>
      <c r="MVD37" s="128"/>
      <c r="MVE37" s="128"/>
      <c r="MVF37" s="128"/>
      <c r="MVG37" s="128"/>
      <c r="MVH37" s="128"/>
      <c r="MVI37" s="128"/>
      <c r="MVJ37" s="128"/>
      <c r="MVK37" s="128"/>
      <c r="MVL37" s="128"/>
      <c r="MVM37" s="128"/>
      <c r="MVN37" s="128"/>
      <c r="MVO37" s="128"/>
      <c r="MVP37" s="128"/>
      <c r="MVQ37" s="128"/>
      <c r="MVR37" s="128"/>
      <c r="MVS37" s="128"/>
      <c r="MVT37" s="128"/>
      <c r="MVU37" s="128"/>
      <c r="MVV37" s="128"/>
      <c r="MVW37" s="128"/>
      <c r="MVX37" s="128"/>
      <c r="MVY37" s="128"/>
      <c r="MVZ37" s="128"/>
      <c r="MWA37" s="128"/>
      <c r="MWB37" s="128"/>
      <c r="MWC37" s="128"/>
      <c r="MWD37" s="128"/>
      <c r="MWE37" s="128"/>
      <c r="MWF37" s="128"/>
      <c r="MWG37" s="128"/>
      <c r="MWH37" s="128"/>
      <c r="MWI37" s="128"/>
      <c r="MWJ37" s="128"/>
      <c r="MWK37" s="128"/>
      <c r="MWL37" s="128"/>
      <c r="MWM37" s="128"/>
      <c r="MWN37" s="128"/>
      <c r="MWO37" s="128"/>
      <c r="MWP37" s="128"/>
      <c r="MWQ37" s="128"/>
      <c r="MWR37" s="128"/>
      <c r="MWS37" s="128"/>
      <c r="MWT37" s="128"/>
      <c r="MWU37" s="128"/>
      <c r="MWV37" s="128"/>
      <c r="MWW37" s="128"/>
      <c r="MWX37" s="128"/>
      <c r="MWY37" s="128"/>
      <c r="MWZ37" s="128"/>
      <c r="MXA37" s="128"/>
      <c r="MXB37" s="128"/>
      <c r="MXC37" s="128"/>
      <c r="MXD37" s="128"/>
      <c r="MXE37" s="128"/>
      <c r="MXF37" s="128"/>
      <c r="MXG37" s="128"/>
      <c r="MXH37" s="128"/>
      <c r="MXI37" s="128"/>
      <c r="MXJ37" s="128"/>
      <c r="MXK37" s="128"/>
      <c r="MXL37" s="128"/>
      <c r="MXM37" s="128"/>
      <c r="MXN37" s="128"/>
      <c r="MXO37" s="128"/>
      <c r="MXP37" s="128"/>
      <c r="MXQ37" s="128"/>
      <c r="MXR37" s="128"/>
      <c r="MXS37" s="128"/>
      <c r="MXT37" s="128"/>
      <c r="MXU37" s="128"/>
      <c r="MXV37" s="128"/>
      <c r="MXW37" s="128"/>
      <c r="MXX37" s="128"/>
      <c r="MXY37" s="128"/>
      <c r="MXZ37" s="128"/>
      <c r="MYA37" s="128"/>
      <c r="MYB37" s="128"/>
      <c r="MYC37" s="128"/>
      <c r="MYD37" s="128"/>
      <c r="MYE37" s="128"/>
      <c r="MYF37" s="128"/>
      <c r="MYG37" s="128"/>
      <c r="MYH37" s="128"/>
      <c r="MYI37" s="128"/>
      <c r="MYJ37" s="128"/>
      <c r="MYK37" s="128"/>
      <c r="MYL37" s="128"/>
      <c r="MYM37" s="128"/>
      <c r="MYN37" s="128"/>
      <c r="MYO37" s="128"/>
      <c r="MYP37" s="128"/>
      <c r="MYQ37" s="128"/>
      <c r="MYR37" s="128"/>
      <c r="MYS37" s="128"/>
      <c r="MYT37" s="128"/>
      <c r="MYU37" s="128"/>
      <c r="MYV37" s="128"/>
      <c r="MYW37" s="128"/>
      <c r="MYX37" s="128"/>
      <c r="MYY37" s="128"/>
      <c r="MYZ37" s="128"/>
      <c r="MZA37" s="128"/>
      <c r="MZB37" s="128"/>
      <c r="MZC37" s="128"/>
      <c r="MZD37" s="128"/>
      <c r="MZE37" s="128"/>
      <c r="MZF37" s="128"/>
      <c r="MZG37" s="128"/>
      <c r="MZH37" s="128"/>
      <c r="MZI37" s="128"/>
      <c r="MZJ37" s="128"/>
      <c r="MZK37" s="128"/>
      <c r="MZL37" s="128"/>
      <c r="MZM37" s="128"/>
      <c r="MZN37" s="128"/>
      <c r="MZO37" s="128"/>
      <c r="MZP37" s="128"/>
      <c r="MZQ37" s="128"/>
      <c r="MZR37" s="128"/>
      <c r="MZS37" s="128"/>
      <c r="MZT37" s="128"/>
      <c r="MZU37" s="128"/>
      <c r="MZV37" s="128"/>
      <c r="MZW37" s="128"/>
      <c r="MZX37" s="128"/>
      <c r="MZY37" s="128"/>
      <c r="MZZ37" s="128"/>
      <c r="NAA37" s="128"/>
      <c r="NAB37" s="128"/>
      <c r="NAC37" s="128"/>
      <c r="NAD37" s="128"/>
      <c r="NAE37" s="128"/>
      <c r="NAF37" s="128"/>
      <c r="NAG37" s="128"/>
      <c r="NAH37" s="128"/>
      <c r="NAI37" s="128"/>
      <c r="NAJ37" s="128"/>
      <c r="NAK37" s="128"/>
      <c r="NAL37" s="128"/>
      <c r="NAM37" s="128"/>
      <c r="NAN37" s="128"/>
      <c r="NAO37" s="128"/>
      <c r="NAP37" s="128"/>
      <c r="NAQ37" s="128"/>
      <c r="NAR37" s="128"/>
      <c r="NAS37" s="128"/>
      <c r="NAT37" s="128"/>
      <c r="NAU37" s="128"/>
      <c r="NAV37" s="128"/>
      <c r="NAW37" s="128"/>
      <c r="NAX37" s="128"/>
      <c r="NAY37" s="128"/>
      <c r="NAZ37" s="128"/>
      <c r="NBA37" s="128"/>
      <c r="NBB37" s="128"/>
      <c r="NBC37" s="128"/>
      <c r="NBD37" s="128"/>
      <c r="NBE37" s="128"/>
      <c r="NBF37" s="128"/>
      <c r="NBG37" s="128"/>
      <c r="NBH37" s="128"/>
      <c r="NBI37" s="128"/>
      <c r="NBJ37" s="128"/>
      <c r="NBK37" s="128"/>
      <c r="NBL37" s="128"/>
      <c r="NBM37" s="128"/>
      <c r="NBN37" s="128"/>
      <c r="NBO37" s="128"/>
      <c r="NBP37" s="128"/>
      <c r="NBQ37" s="128"/>
      <c r="NBR37" s="128"/>
      <c r="NBS37" s="128"/>
      <c r="NBT37" s="128"/>
      <c r="NBU37" s="128"/>
      <c r="NBV37" s="128"/>
      <c r="NBW37" s="128"/>
      <c r="NBX37" s="128"/>
      <c r="NBY37" s="128"/>
      <c r="NBZ37" s="128"/>
      <c r="NCA37" s="128"/>
      <c r="NCB37" s="128"/>
      <c r="NCC37" s="128"/>
      <c r="NCD37" s="128"/>
      <c r="NCE37" s="128"/>
      <c r="NCF37" s="128"/>
      <c r="NCG37" s="128"/>
      <c r="NCH37" s="128"/>
      <c r="NCI37" s="128"/>
      <c r="NCJ37" s="128"/>
      <c r="NCK37" s="128"/>
      <c r="NCL37" s="128"/>
      <c r="NCM37" s="128"/>
      <c r="NCN37" s="128"/>
      <c r="NCO37" s="128"/>
      <c r="NCP37" s="128"/>
      <c r="NCQ37" s="128"/>
      <c r="NCR37" s="128"/>
      <c r="NCS37" s="128"/>
      <c r="NCT37" s="128"/>
      <c r="NCU37" s="128"/>
      <c r="NCV37" s="128"/>
      <c r="NCW37" s="128"/>
      <c r="NCX37" s="128"/>
      <c r="NCY37" s="128"/>
      <c r="NCZ37" s="128"/>
      <c r="NDA37" s="128"/>
      <c r="NDB37" s="128"/>
      <c r="NDC37" s="128"/>
      <c r="NDD37" s="128"/>
      <c r="NDE37" s="128"/>
      <c r="NDF37" s="128"/>
      <c r="NDG37" s="128"/>
      <c r="NDH37" s="128"/>
      <c r="NDI37" s="128"/>
      <c r="NDJ37" s="128"/>
      <c r="NDK37" s="128"/>
      <c r="NDL37" s="128"/>
      <c r="NDM37" s="128"/>
      <c r="NDN37" s="128"/>
      <c r="NDO37" s="128"/>
      <c r="NDP37" s="128"/>
      <c r="NDQ37" s="128"/>
      <c r="NDR37" s="128"/>
      <c r="NDS37" s="128"/>
      <c r="NDT37" s="128"/>
      <c r="NDU37" s="128"/>
      <c r="NDV37" s="128"/>
      <c r="NDW37" s="128"/>
      <c r="NDX37" s="128"/>
      <c r="NDY37" s="128"/>
      <c r="NDZ37" s="128"/>
      <c r="NEA37" s="128"/>
      <c r="NEB37" s="128"/>
      <c r="NEC37" s="128"/>
      <c r="NED37" s="128"/>
      <c r="NEE37" s="128"/>
      <c r="NEF37" s="128"/>
      <c r="NEG37" s="128"/>
      <c r="NEH37" s="128"/>
      <c r="NEI37" s="128"/>
      <c r="NEJ37" s="128"/>
      <c r="NEK37" s="128"/>
      <c r="NEL37" s="128"/>
      <c r="NEM37" s="128"/>
      <c r="NEN37" s="128"/>
      <c r="NEO37" s="128"/>
      <c r="NEP37" s="128"/>
      <c r="NEQ37" s="128"/>
      <c r="NER37" s="128"/>
      <c r="NES37" s="128"/>
      <c r="NET37" s="128"/>
      <c r="NEU37" s="128"/>
      <c r="NEV37" s="128"/>
      <c r="NEW37" s="128"/>
      <c r="NEX37" s="128"/>
      <c r="NEY37" s="128"/>
      <c r="NEZ37" s="128"/>
      <c r="NFA37" s="128"/>
      <c r="NFB37" s="128"/>
      <c r="NFC37" s="128"/>
      <c r="NFD37" s="128"/>
      <c r="NFE37" s="128"/>
      <c r="NFF37" s="128"/>
      <c r="NFG37" s="128"/>
      <c r="NFH37" s="128"/>
      <c r="NFI37" s="128"/>
      <c r="NFJ37" s="128"/>
      <c r="NFK37" s="128"/>
      <c r="NFL37" s="128"/>
      <c r="NFM37" s="128"/>
      <c r="NFN37" s="128"/>
      <c r="NFO37" s="128"/>
      <c r="NFP37" s="128"/>
      <c r="NFQ37" s="128"/>
      <c r="NFR37" s="128"/>
      <c r="NFS37" s="128"/>
      <c r="NFT37" s="128"/>
      <c r="NFU37" s="128"/>
      <c r="NFV37" s="128"/>
      <c r="NFW37" s="128"/>
      <c r="NFX37" s="128"/>
      <c r="NFY37" s="128"/>
      <c r="NFZ37" s="128"/>
      <c r="NGA37" s="128"/>
      <c r="NGB37" s="128"/>
      <c r="NGC37" s="128"/>
      <c r="NGD37" s="128"/>
      <c r="NGE37" s="128"/>
      <c r="NGF37" s="128"/>
      <c r="NGG37" s="128"/>
      <c r="NGH37" s="128"/>
      <c r="NGI37" s="128"/>
      <c r="NGJ37" s="128"/>
      <c r="NGK37" s="128"/>
      <c r="NGL37" s="128"/>
      <c r="NGM37" s="128"/>
      <c r="NGN37" s="128"/>
      <c r="NGO37" s="128"/>
      <c r="NGP37" s="128"/>
      <c r="NGQ37" s="128"/>
      <c r="NGR37" s="128"/>
      <c r="NGS37" s="128"/>
      <c r="NGT37" s="128"/>
      <c r="NGU37" s="128"/>
      <c r="NGV37" s="128"/>
      <c r="NGW37" s="128"/>
      <c r="NGX37" s="128"/>
      <c r="NGY37" s="128"/>
      <c r="NGZ37" s="128"/>
      <c r="NHA37" s="128"/>
      <c r="NHB37" s="128"/>
      <c r="NHC37" s="128"/>
      <c r="NHD37" s="128"/>
      <c r="NHE37" s="128"/>
      <c r="NHF37" s="128"/>
      <c r="NHG37" s="128"/>
      <c r="NHH37" s="128"/>
      <c r="NHI37" s="128"/>
      <c r="NHJ37" s="128"/>
      <c r="NHK37" s="128"/>
      <c r="NHL37" s="128"/>
      <c r="NHM37" s="128"/>
      <c r="NHN37" s="128"/>
      <c r="NHO37" s="128"/>
      <c r="NHP37" s="128"/>
      <c r="NHQ37" s="128"/>
      <c r="NHR37" s="128"/>
      <c r="NHS37" s="128"/>
      <c r="NHT37" s="128"/>
      <c r="NHU37" s="128"/>
      <c r="NHV37" s="128"/>
      <c r="NHW37" s="128"/>
      <c r="NHX37" s="128"/>
      <c r="NHY37" s="128"/>
      <c r="NHZ37" s="128"/>
      <c r="NIA37" s="128"/>
      <c r="NIB37" s="128"/>
      <c r="NIC37" s="128"/>
      <c r="NID37" s="128"/>
      <c r="NIE37" s="128"/>
      <c r="NIF37" s="128"/>
      <c r="NIG37" s="128"/>
      <c r="NIH37" s="128"/>
      <c r="NII37" s="128"/>
      <c r="NIJ37" s="128"/>
      <c r="NIK37" s="128"/>
      <c r="NIL37" s="128"/>
      <c r="NIM37" s="128"/>
      <c r="NIN37" s="128"/>
      <c r="NIO37" s="128"/>
      <c r="NIP37" s="128"/>
      <c r="NIQ37" s="128"/>
      <c r="NIR37" s="128"/>
      <c r="NIS37" s="128"/>
      <c r="NIT37" s="128"/>
      <c r="NIU37" s="128"/>
      <c r="NIV37" s="128"/>
      <c r="NIW37" s="128"/>
      <c r="NIX37" s="128"/>
      <c r="NIY37" s="128"/>
      <c r="NIZ37" s="128"/>
      <c r="NJA37" s="128"/>
      <c r="NJB37" s="128"/>
      <c r="NJC37" s="128"/>
      <c r="NJD37" s="128"/>
      <c r="NJE37" s="128"/>
      <c r="NJF37" s="128"/>
      <c r="NJG37" s="128"/>
      <c r="NJH37" s="128"/>
      <c r="NJI37" s="128"/>
      <c r="NJJ37" s="128"/>
      <c r="NJK37" s="128"/>
      <c r="NJL37" s="128"/>
      <c r="NJM37" s="128"/>
      <c r="NJN37" s="128"/>
      <c r="NJO37" s="128"/>
      <c r="NJP37" s="128"/>
      <c r="NJQ37" s="128"/>
      <c r="NJR37" s="128"/>
      <c r="NJS37" s="128"/>
      <c r="NJT37" s="128"/>
      <c r="NJU37" s="128"/>
      <c r="NJV37" s="128"/>
      <c r="NJW37" s="128"/>
      <c r="NJX37" s="128"/>
      <c r="NJY37" s="128"/>
      <c r="NJZ37" s="128"/>
      <c r="NKA37" s="128"/>
      <c r="NKB37" s="128"/>
      <c r="NKC37" s="128"/>
      <c r="NKD37" s="128"/>
      <c r="NKE37" s="128"/>
      <c r="NKF37" s="128"/>
      <c r="NKG37" s="128"/>
      <c r="NKH37" s="128"/>
      <c r="NKI37" s="128"/>
      <c r="NKJ37" s="128"/>
      <c r="NKK37" s="128"/>
      <c r="NKL37" s="128"/>
      <c r="NKM37" s="128"/>
      <c r="NKN37" s="128"/>
      <c r="NKO37" s="128"/>
      <c r="NKP37" s="128"/>
      <c r="NKQ37" s="128"/>
      <c r="NKR37" s="128"/>
      <c r="NKS37" s="128"/>
      <c r="NKT37" s="128"/>
      <c r="NKU37" s="128"/>
      <c r="NKV37" s="128"/>
      <c r="NKW37" s="128"/>
      <c r="NKX37" s="128"/>
      <c r="NKY37" s="128"/>
      <c r="NKZ37" s="128"/>
      <c r="NLA37" s="128"/>
      <c r="NLB37" s="128"/>
      <c r="NLC37" s="128"/>
      <c r="NLD37" s="128"/>
      <c r="NLE37" s="128"/>
      <c r="NLF37" s="128"/>
      <c r="NLG37" s="128"/>
      <c r="NLH37" s="128"/>
      <c r="NLI37" s="128"/>
      <c r="NLJ37" s="128"/>
      <c r="NLK37" s="128"/>
      <c r="NLL37" s="128"/>
      <c r="NLM37" s="128"/>
      <c r="NLN37" s="128"/>
      <c r="NLO37" s="128"/>
      <c r="NLP37" s="128"/>
      <c r="NLQ37" s="128"/>
      <c r="NLR37" s="128"/>
      <c r="NLS37" s="128"/>
      <c r="NLT37" s="128"/>
      <c r="NLU37" s="128"/>
      <c r="NLV37" s="128"/>
      <c r="NLW37" s="128"/>
      <c r="NLX37" s="128"/>
      <c r="NLY37" s="128"/>
      <c r="NLZ37" s="128"/>
      <c r="NMA37" s="128"/>
      <c r="NMB37" s="128"/>
      <c r="NMC37" s="128"/>
      <c r="NMD37" s="128"/>
      <c r="NME37" s="128"/>
      <c r="NMF37" s="128"/>
      <c r="NMG37" s="128"/>
      <c r="NMH37" s="128"/>
      <c r="NMI37" s="128"/>
      <c r="NMJ37" s="128"/>
      <c r="NMK37" s="128"/>
      <c r="NML37" s="128"/>
      <c r="NMM37" s="128"/>
      <c r="NMN37" s="128"/>
      <c r="NMO37" s="128"/>
      <c r="NMP37" s="128"/>
      <c r="NMQ37" s="128"/>
      <c r="NMR37" s="128"/>
      <c r="NMS37" s="128"/>
      <c r="NMT37" s="128"/>
      <c r="NMU37" s="128"/>
      <c r="NMV37" s="128"/>
      <c r="NMW37" s="128"/>
      <c r="NMX37" s="128"/>
      <c r="NMY37" s="128"/>
      <c r="NMZ37" s="128"/>
      <c r="NNA37" s="128"/>
      <c r="NNB37" s="128"/>
      <c r="NNC37" s="128"/>
      <c r="NND37" s="128"/>
      <c r="NNE37" s="128"/>
      <c r="NNF37" s="128"/>
      <c r="NNG37" s="128"/>
      <c r="NNH37" s="128"/>
      <c r="NNI37" s="128"/>
      <c r="NNJ37" s="128"/>
      <c r="NNK37" s="128"/>
      <c r="NNL37" s="128"/>
      <c r="NNM37" s="128"/>
      <c r="NNN37" s="128"/>
      <c r="NNO37" s="128"/>
      <c r="NNP37" s="128"/>
      <c r="NNQ37" s="128"/>
      <c r="NNR37" s="128"/>
      <c r="NNS37" s="128"/>
      <c r="NNT37" s="128"/>
      <c r="NNU37" s="128"/>
      <c r="NNV37" s="128"/>
      <c r="NNW37" s="128"/>
      <c r="NNX37" s="128"/>
      <c r="NNY37" s="128"/>
      <c r="NNZ37" s="128"/>
      <c r="NOA37" s="128"/>
      <c r="NOB37" s="128"/>
      <c r="NOC37" s="128"/>
      <c r="NOD37" s="128"/>
      <c r="NOE37" s="128"/>
      <c r="NOF37" s="128"/>
      <c r="NOG37" s="128"/>
      <c r="NOH37" s="128"/>
      <c r="NOI37" s="128"/>
      <c r="NOJ37" s="128"/>
      <c r="NOK37" s="128"/>
      <c r="NOL37" s="128"/>
      <c r="NOM37" s="128"/>
      <c r="NON37" s="128"/>
      <c r="NOO37" s="128"/>
      <c r="NOP37" s="128"/>
      <c r="NOQ37" s="128"/>
      <c r="NOR37" s="128"/>
      <c r="NOS37" s="128"/>
      <c r="NOT37" s="128"/>
      <c r="NOU37" s="128"/>
      <c r="NOV37" s="128"/>
      <c r="NOW37" s="128"/>
      <c r="NOX37" s="128"/>
      <c r="NOY37" s="128"/>
      <c r="NOZ37" s="128"/>
      <c r="NPA37" s="128"/>
      <c r="NPB37" s="128"/>
      <c r="NPC37" s="128"/>
      <c r="NPD37" s="128"/>
      <c r="NPE37" s="128"/>
      <c r="NPF37" s="128"/>
      <c r="NPG37" s="128"/>
      <c r="NPH37" s="128"/>
      <c r="NPI37" s="128"/>
      <c r="NPJ37" s="128"/>
      <c r="NPK37" s="128"/>
      <c r="NPL37" s="128"/>
      <c r="NPM37" s="128"/>
      <c r="NPN37" s="128"/>
      <c r="NPO37" s="128"/>
      <c r="NPP37" s="128"/>
      <c r="NPQ37" s="128"/>
      <c r="NPR37" s="128"/>
      <c r="NPS37" s="128"/>
      <c r="NPT37" s="128"/>
      <c r="NPU37" s="128"/>
      <c r="NPV37" s="128"/>
      <c r="NPW37" s="128"/>
      <c r="NPX37" s="128"/>
      <c r="NPY37" s="128"/>
      <c r="NPZ37" s="128"/>
      <c r="NQA37" s="128"/>
      <c r="NQB37" s="128"/>
      <c r="NQC37" s="128"/>
      <c r="NQD37" s="128"/>
      <c r="NQE37" s="128"/>
      <c r="NQF37" s="128"/>
      <c r="NQG37" s="128"/>
      <c r="NQH37" s="128"/>
      <c r="NQI37" s="128"/>
      <c r="NQJ37" s="128"/>
      <c r="NQK37" s="128"/>
      <c r="NQL37" s="128"/>
      <c r="NQM37" s="128"/>
      <c r="NQN37" s="128"/>
      <c r="NQO37" s="128"/>
      <c r="NQP37" s="128"/>
      <c r="NQQ37" s="128"/>
      <c r="NQR37" s="128"/>
      <c r="NQS37" s="128"/>
      <c r="NQT37" s="128"/>
      <c r="NQU37" s="128"/>
      <c r="NQV37" s="128"/>
      <c r="NQW37" s="128"/>
      <c r="NQX37" s="128"/>
      <c r="NQY37" s="128"/>
      <c r="NQZ37" s="128"/>
      <c r="NRA37" s="128"/>
      <c r="NRB37" s="128"/>
      <c r="NRC37" s="128"/>
      <c r="NRD37" s="128"/>
      <c r="NRE37" s="128"/>
      <c r="NRF37" s="128"/>
      <c r="NRG37" s="128"/>
      <c r="NRH37" s="128"/>
      <c r="NRI37" s="128"/>
      <c r="NRJ37" s="128"/>
      <c r="NRK37" s="128"/>
      <c r="NRL37" s="128"/>
      <c r="NRM37" s="128"/>
      <c r="NRN37" s="128"/>
      <c r="NRO37" s="128"/>
      <c r="NRP37" s="128"/>
      <c r="NRQ37" s="128"/>
      <c r="NRR37" s="128"/>
      <c r="NRS37" s="128"/>
      <c r="NRT37" s="128"/>
      <c r="NRU37" s="128"/>
      <c r="NRV37" s="128"/>
      <c r="NRW37" s="128"/>
      <c r="NRX37" s="128"/>
      <c r="NRY37" s="128"/>
      <c r="NRZ37" s="128"/>
      <c r="NSA37" s="128"/>
      <c r="NSB37" s="128"/>
      <c r="NSC37" s="128"/>
      <c r="NSD37" s="128"/>
      <c r="NSE37" s="128"/>
      <c r="NSF37" s="128"/>
      <c r="NSG37" s="128"/>
      <c r="NSH37" s="128"/>
      <c r="NSI37" s="128"/>
      <c r="NSJ37" s="128"/>
      <c r="NSK37" s="128"/>
      <c r="NSL37" s="128"/>
      <c r="NSM37" s="128"/>
      <c r="NSN37" s="128"/>
      <c r="NSO37" s="128"/>
      <c r="NSP37" s="128"/>
      <c r="NSQ37" s="128"/>
      <c r="NSR37" s="128"/>
      <c r="NSS37" s="128"/>
      <c r="NST37" s="128"/>
      <c r="NSU37" s="128"/>
      <c r="NSV37" s="128"/>
      <c r="NSW37" s="128"/>
      <c r="NSX37" s="128"/>
      <c r="NSY37" s="128"/>
      <c r="NSZ37" s="128"/>
      <c r="NTA37" s="128"/>
      <c r="NTB37" s="128"/>
      <c r="NTC37" s="128"/>
      <c r="NTD37" s="128"/>
      <c r="NTE37" s="128"/>
      <c r="NTF37" s="128"/>
      <c r="NTG37" s="128"/>
      <c r="NTH37" s="128"/>
      <c r="NTI37" s="128"/>
      <c r="NTJ37" s="128"/>
      <c r="NTK37" s="128"/>
      <c r="NTL37" s="128"/>
      <c r="NTM37" s="128"/>
      <c r="NTN37" s="128"/>
      <c r="NTO37" s="128"/>
      <c r="NTP37" s="128"/>
      <c r="NTQ37" s="128"/>
      <c r="NTR37" s="128"/>
      <c r="NTS37" s="128"/>
      <c r="NTT37" s="128"/>
      <c r="NTU37" s="128"/>
      <c r="NTV37" s="128"/>
      <c r="NTW37" s="128"/>
      <c r="NTX37" s="128"/>
      <c r="NTY37" s="128"/>
      <c r="NTZ37" s="128"/>
      <c r="NUA37" s="128"/>
      <c r="NUB37" s="128"/>
      <c r="NUC37" s="128"/>
      <c r="NUD37" s="128"/>
      <c r="NUE37" s="128"/>
      <c r="NUF37" s="128"/>
      <c r="NUG37" s="128"/>
      <c r="NUH37" s="128"/>
      <c r="NUI37" s="128"/>
      <c r="NUJ37" s="128"/>
      <c r="NUK37" s="128"/>
      <c r="NUL37" s="128"/>
      <c r="NUM37" s="128"/>
      <c r="NUN37" s="128"/>
      <c r="NUO37" s="128"/>
      <c r="NUP37" s="128"/>
      <c r="NUQ37" s="128"/>
      <c r="NUR37" s="128"/>
      <c r="NUS37" s="128"/>
      <c r="NUT37" s="128"/>
      <c r="NUU37" s="128"/>
      <c r="NUV37" s="128"/>
      <c r="NUW37" s="128"/>
      <c r="NUX37" s="128"/>
      <c r="NUY37" s="128"/>
      <c r="NUZ37" s="128"/>
      <c r="NVA37" s="128"/>
      <c r="NVB37" s="128"/>
      <c r="NVC37" s="128"/>
      <c r="NVD37" s="128"/>
      <c r="NVE37" s="128"/>
      <c r="NVF37" s="128"/>
      <c r="NVG37" s="128"/>
      <c r="NVH37" s="128"/>
      <c r="NVI37" s="128"/>
      <c r="NVJ37" s="128"/>
      <c r="NVK37" s="128"/>
      <c r="NVL37" s="128"/>
      <c r="NVM37" s="128"/>
      <c r="NVN37" s="128"/>
      <c r="NVO37" s="128"/>
      <c r="NVP37" s="128"/>
      <c r="NVQ37" s="128"/>
      <c r="NVR37" s="128"/>
      <c r="NVS37" s="128"/>
      <c r="NVT37" s="128"/>
      <c r="NVU37" s="128"/>
      <c r="NVV37" s="128"/>
      <c r="NVW37" s="128"/>
      <c r="NVX37" s="128"/>
      <c r="NVY37" s="128"/>
      <c r="NVZ37" s="128"/>
      <c r="NWA37" s="128"/>
      <c r="NWB37" s="128"/>
      <c r="NWC37" s="128"/>
      <c r="NWD37" s="128"/>
      <c r="NWE37" s="128"/>
      <c r="NWF37" s="128"/>
      <c r="NWG37" s="128"/>
      <c r="NWH37" s="128"/>
      <c r="NWI37" s="128"/>
      <c r="NWJ37" s="128"/>
      <c r="NWK37" s="128"/>
      <c r="NWL37" s="128"/>
      <c r="NWM37" s="128"/>
      <c r="NWN37" s="128"/>
      <c r="NWO37" s="128"/>
      <c r="NWP37" s="128"/>
      <c r="NWQ37" s="128"/>
      <c r="NWR37" s="128"/>
      <c r="NWS37" s="128"/>
      <c r="NWT37" s="128"/>
      <c r="NWU37" s="128"/>
      <c r="NWV37" s="128"/>
      <c r="NWW37" s="128"/>
      <c r="NWX37" s="128"/>
      <c r="NWY37" s="128"/>
      <c r="NWZ37" s="128"/>
      <c r="NXA37" s="128"/>
      <c r="NXB37" s="128"/>
      <c r="NXC37" s="128"/>
      <c r="NXD37" s="128"/>
      <c r="NXE37" s="128"/>
      <c r="NXF37" s="128"/>
      <c r="NXG37" s="128"/>
      <c r="NXH37" s="128"/>
      <c r="NXI37" s="128"/>
      <c r="NXJ37" s="128"/>
      <c r="NXK37" s="128"/>
      <c r="NXL37" s="128"/>
      <c r="NXM37" s="128"/>
      <c r="NXN37" s="128"/>
      <c r="NXO37" s="128"/>
      <c r="NXP37" s="128"/>
      <c r="NXQ37" s="128"/>
      <c r="NXR37" s="128"/>
      <c r="NXS37" s="128"/>
      <c r="NXT37" s="128"/>
      <c r="NXU37" s="128"/>
      <c r="NXV37" s="128"/>
      <c r="NXW37" s="128"/>
      <c r="NXX37" s="128"/>
      <c r="NXY37" s="128"/>
      <c r="NXZ37" s="128"/>
      <c r="NYA37" s="128"/>
      <c r="NYB37" s="128"/>
      <c r="NYC37" s="128"/>
      <c r="NYD37" s="128"/>
      <c r="NYE37" s="128"/>
      <c r="NYF37" s="128"/>
      <c r="NYG37" s="128"/>
      <c r="NYH37" s="128"/>
      <c r="NYI37" s="128"/>
      <c r="NYJ37" s="128"/>
      <c r="NYK37" s="128"/>
      <c r="NYL37" s="128"/>
      <c r="NYM37" s="128"/>
      <c r="NYN37" s="128"/>
      <c r="NYO37" s="128"/>
      <c r="NYP37" s="128"/>
      <c r="NYQ37" s="128"/>
      <c r="NYR37" s="128"/>
      <c r="NYS37" s="128"/>
      <c r="NYT37" s="128"/>
      <c r="NYU37" s="128"/>
      <c r="NYV37" s="128"/>
      <c r="NYW37" s="128"/>
      <c r="NYX37" s="128"/>
      <c r="NYY37" s="128"/>
      <c r="NYZ37" s="128"/>
      <c r="NZA37" s="128"/>
      <c r="NZB37" s="128"/>
      <c r="NZC37" s="128"/>
      <c r="NZD37" s="128"/>
      <c r="NZE37" s="128"/>
      <c r="NZF37" s="128"/>
      <c r="NZG37" s="128"/>
      <c r="NZH37" s="128"/>
      <c r="NZI37" s="128"/>
      <c r="NZJ37" s="128"/>
      <c r="NZK37" s="128"/>
      <c r="NZL37" s="128"/>
      <c r="NZM37" s="128"/>
      <c r="NZN37" s="128"/>
      <c r="NZO37" s="128"/>
      <c r="NZP37" s="128"/>
      <c r="NZQ37" s="128"/>
      <c r="NZR37" s="128"/>
      <c r="NZS37" s="128"/>
      <c r="NZT37" s="128"/>
      <c r="NZU37" s="128"/>
      <c r="NZV37" s="128"/>
      <c r="NZW37" s="128"/>
      <c r="NZX37" s="128"/>
      <c r="NZY37" s="128"/>
      <c r="NZZ37" s="128"/>
      <c r="OAA37" s="128"/>
      <c r="OAB37" s="128"/>
      <c r="OAC37" s="128"/>
      <c r="OAD37" s="128"/>
      <c r="OAE37" s="128"/>
      <c r="OAF37" s="128"/>
      <c r="OAG37" s="128"/>
      <c r="OAH37" s="128"/>
      <c r="OAI37" s="128"/>
      <c r="OAJ37" s="128"/>
      <c r="OAK37" s="128"/>
      <c r="OAL37" s="128"/>
      <c r="OAM37" s="128"/>
      <c r="OAN37" s="128"/>
      <c r="OAO37" s="128"/>
      <c r="OAP37" s="128"/>
      <c r="OAQ37" s="128"/>
      <c r="OAR37" s="128"/>
      <c r="OAS37" s="128"/>
      <c r="OAT37" s="128"/>
      <c r="OAU37" s="128"/>
      <c r="OAV37" s="128"/>
      <c r="OAW37" s="128"/>
      <c r="OAX37" s="128"/>
      <c r="OAY37" s="128"/>
      <c r="OAZ37" s="128"/>
      <c r="OBA37" s="128"/>
      <c r="OBB37" s="128"/>
      <c r="OBC37" s="128"/>
      <c r="OBD37" s="128"/>
      <c r="OBE37" s="128"/>
      <c r="OBF37" s="128"/>
      <c r="OBG37" s="128"/>
      <c r="OBH37" s="128"/>
      <c r="OBI37" s="128"/>
      <c r="OBJ37" s="128"/>
      <c r="OBK37" s="128"/>
      <c r="OBL37" s="128"/>
      <c r="OBM37" s="128"/>
      <c r="OBN37" s="128"/>
      <c r="OBO37" s="128"/>
      <c r="OBP37" s="128"/>
      <c r="OBQ37" s="128"/>
      <c r="OBR37" s="128"/>
      <c r="OBS37" s="128"/>
      <c r="OBT37" s="128"/>
      <c r="OBU37" s="128"/>
      <c r="OBV37" s="128"/>
      <c r="OBW37" s="128"/>
      <c r="OBX37" s="128"/>
      <c r="OBY37" s="128"/>
      <c r="OBZ37" s="128"/>
      <c r="OCA37" s="128"/>
      <c r="OCB37" s="128"/>
      <c r="OCC37" s="128"/>
      <c r="OCD37" s="128"/>
      <c r="OCE37" s="128"/>
      <c r="OCF37" s="128"/>
      <c r="OCG37" s="128"/>
      <c r="OCH37" s="128"/>
      <c r="OCI37" s="128"/>
      <c r="OCJ37" s="128"/>
      <c r="OCK37" s="128"/>
      <c r="OCL37" s="128"/>
      <c r="OCM37" s="128"/>
      <c r="OCN37" s="128"/>
      <c r="OCO37" s="128"/>
      <c r="OCP37" s="128"/>
      <c r="OCQ37" s="128"/>
      <c r="OCR37" s="128"/>
      <c r="OCS37" s="128"/>
      <c r="OCT37" s="128"/>
      <c r="OCU37" s="128"/>
      <c r="OCV37" s="128"/>
      <c r="OCW37" s="128"/>
      <c r="OCX37" s="128"/>
      <c r="OCY37" s="128"/>
      <c r="OCZ37" s="128"/>
      <c r="ODA37" s="128"/>
      <c r="ODB37" s="128"/>
      <c r="ODC37" s="128"/>
      <c r="ODD37" s="128"/>
      <c r="ODE37" s="128"/>
      <c r="ODF37" s="128"/>
      <c r="ODG37" s="128"/>
      <c r="ODH37" s="128"/>
      <c r="ODI37" s="128"/>
      <c r="ODJ37" s="128"/>
      <c r="ODK37" s="128"/>
      <c r="ODL37" s="128"/>
      <c r="ODM37" s="128"/>
      <c r="ODN37" s="128"/>
      <c r="ODO37" s="128"/>
      <c r="ODP37" s="128"/>
      <c r="ODQ37" s="128"/>
      <c r="ODR37" s="128"/>
      <c r="ODS37" s="128"/>
      <c r="ODT37" s="128"/>
      <c r="ODU37" s="128"/>
      <c r="ODV37" s="128"/>
      <c r="ODW37" s="128"/>
      <c r="ODX37" s="128"/>
      <c r="ODY37" s="128"/>
      <c r="ODZ37" s="128"/>
      <c r="OEA37" s="128"/>
      <c r="OEB37" s="128"/>
      <c r="OEC37" s="128"/>
      <c r="OED37" s="128"/>
      <c r="OEE37" s="128"/>
      <c r="OEF37" s="128"/>
      <c r="OEG37" s="128"/>
      <c r="OEH37" s="128"/>
      <c r="OEI37" s="128"/>
      <c r="OEJ37" s="128"/>
      <c r="OEK37" s="128"/>
      <c r="OEL37" s="128"/>
      <c r="OEM37" s="128"/>
      <c r="OEN37" s="128"/>
      <c r="OEO37" s="128"/>
      <c r="OEP37" s="128"/>
      <c r="OEQ37" s="128"/>
      <c r="OER37" s="128"/>
      <c r="OES37" s="128"/>
      <c r="OET37" s="128"/>
      <c r="OEU37" s="128"/>
      <c r="OEV37" s="128"/>
      <c r="OEW37" s="128"/>
      <c r="OEX37" s="128"/>
      <c r="OEY37" s="128"/>
      <c r="OEZ37" s="128"/>
      <c r="OFA37" s="128"/>
      <c r="OFB37" s="128"/>
      <c r="OFC37" s="128"/>
      <c r="OFD37" s="128"/>
      <c r="OFE37" s="128"/>
      <c r="OFF37" s="128"/>
      <c r="OFG37" s="128"/>
      <c r="OFH37" s="128"/>
      <c r="OFI37" s="128"/>
      <c r="OFJ37" s="128"/>
      <c r="OFK37" s="128"/>
      <c r="OFL37" s="128"/>
      <c r="OFM37" s="128"/>
      <c r="OFN37" s="128"/>
      <c r="OFO37" s="128"/>
      <c r="OFP37" s="128"/>
      <c r="OFQ37" s="128"/>
      <c r="OFR37" s="128"/>
      <c r="OFS37" s="128"/>
      <c r="OFT37" s="128"/>
      <c r="OFU37" s="128"/>
      <c r="OFV37" s="128"/>
      <c r="OFW37" s="128"/>
      <c r="OFX37" s="128"/>
      <c r="OFY37" s="128"/>
      <c r="OFZ37" s="128"/>
      <c r="OGA37" s="128"/>
      <c r="OGB37" s="128"/>
      <c r="OGC37" s="128"/>
      <c r="OGD37" s="128"/>
      <c r="OGE37" s="128"/>
      <c r="OGF37" s="128"/>
      <c r="OGG37" s="128"/>
      <c r="OGH37" s="128"/>
      <c r="OGI37" s="128"/>
      <c r="OGJ37" s="128"/>
      <c r="OGK37" s="128"/>
      <c r="OGL37" s="128"/>
      <c r="OGM37" s="128"/>
      <c r="OGN37" s="128"/>
      <c r="OGO37" s="128"/>
      <c r="OGP37" s="128"/>
      <c r="OGQ37" s="128"/>
      <c r="OGR37" s="128"/>
      <c r="OGS37" s="128"/>
      <c r="OGT37" s="128"/>
      <c r="OGU37" s="128"/>
      <c r="OGV37" s="128"/>
      <c r="OGW37" s="128"/>
      <c r="OGX37" s="128"/>
      <c r="OGY37" s="128"/>
      <c r="OGZ37" s="128"/>
      <c r="OHA37" s="128"/>
      <c r="OHB37" s="128"/>
      <c r="OHC37" s="128"/>
      <c r="OHD37" s="128"/>
      <c r="OHE37" s="128"/>
      <c r="OHF37" s="128"/>
      <c r="OHG37" s="128"/>
      <c r="OHH37" s="128"/>
      <c r="OHI37" s="128"/>
      <c r="OHJ37" s="128"/>
      <c r="OHK37" s="128"/>
      <c r="OHL37" s="128"/>
      <c r="OHM37" s="128"/>
      <c r="OHN37" s="128"/>
      <c r="OHO37" s="128"/>
      <c r="OHP37" s="128"/>
      <c r="OHQ37" s="128"/>
      <c r="OHR37" s="128"/>
      <c r="OHS37" s="128"/>
      <c r="OHT37" s="128"/>
      <c r="OHU37" s="128"/>
      <c r="OHV37" s="128"/>
      <c r="OHW37" s="128"/>
      <c r="OHX37" s="128"/>
      <c r="OHY37" s="128"/>
      <c r="OHZ37" s="128"/>
      <c r="OIA37" s="128"/>
      <c r="OIB37" s="128"/>
      <c r="OIC37" s="128"/>
      <c r="OID37" s="128"/>
      <c r="OIE37" s="128"/>
      <c r="OIF37" s="128"/>
      <c r="OIG37" s="128"/>
      <c r="OIH37" s="128"/>
      <c r="OII37" s="128"/>
      <c r="OIJ37" s="128"/>
      <c r="OIK37" s="128"/>
      <c r="OIL37" s="128"/>
      <c r="OIM37" s="128"/>
      <c r="OIN37" s="128"/>
      <c r="OIO37" s="128"/>
      <c r="OIP37" s="128"/>
      <c r="OIQ37" s="128"/>
      <c r="OIR37" s="128"/>
      <c r="OIS37" s="128"/>
      <c r="OIT37" s="128"/>
      <c r="OIU37" s="128"/>
      <c r="OIV37" s="128"/>
      <c r="OIW37" s="128"/>
      <c r="OIX37" s="128"/>
      <c r="OIY37" s="128"/>
      <c r="OIZ37" s="128"/>
      <c r="OJA37" s="128"/>
      <c r="OJB37" s="128"/>
      <c r="OJC37" s="128"/>
      <c r="OJD37" s="128"/>
      <c r="OJE37" s="128"/>
      <c r="OJF37" s="128"/>
      <c r="OJG37" s="128"/>
      <c r="OJH37" s="128"/>
      <c r="OJI37" s="128"/>
      <c r="OJJ37" s="128"/>
      <c r="OJK37" s="128"/>
      <c r="OJL37" s="128"/>
      <c r="OJM37" s="128"/>
      <c r="OJN37" s="128"/>
      <c r="OJO37" s="128"/>
      <c r="OJP37" s="128"/>
      <c r="OJQ37" s="128"/>
      <c r="OJR37" s="128"/>
      <c r="OJS37" s="128"/>
      <c r="OJT37" s="128"/>
      <c r="OJU37" s="128"/>
      <c r="OJV37" s="128"/>
      <c r="OJW37" s="128"/>
      <c r="OJX37" s="128"/>
      <c r="OJY37" s="128"/>
      <c r="OJZ37" s="128"/>
      <c r="OKA37" s="128"/>
      <c r="OKB37" s="128"/>
      <c r="OKC37" s="128"/>
      <c r="OKD37" s="128"/>
      <c r="OKE37" s="128"/>
      <c r="OKF37" s="128"/>
      <c r="OKG37" s="128"/>
      <c r="OKH37" s="128"/>
      <c r="OKI37" s="128"/>
      <c r="OKJ37" s="128"/>
      <c r="OKK37" s="128"/>
      <c r="OKL37" s="128"/>
      <c r="OKM37" s="128"/>
      <c r="OKN37" s="128"/>
      <c r="OKO37" s="128"/>
      <c r="OKP37" s="128"/>
      <c r="OKQ37" s="128"/>
      <c r="OKR37" s="128"/>
      <c r="OKS37" s="128"/>
      <c r="OKT37" s="128"/>
      <c r="OKU37" s="128"/>
      <c r="OKV37" s="128"/>
      <c r="OKW37" s="128"/>
      <c r="OKX37" s="128"/>
      <c r="OKY37" s="128"/>
      <c r="OKZ37" s="128"/>
      <c r="OLA37" s="128"/>
      <c r="OLB37" s="128"/>
      <c r="OLC37" s="128"/>
      <c r="OLD37" s="128"/>
      <c r="OLE37" s="128"/>
      <c r="OLF37" s="128"/>
      <c r="OLG37" s="128"/>
      <c r="OLH37" s="128"/>
      <c r="OLI37" s="128"/>
      <c r="OLJ37" s="128"/>
      <c r="OLK37" s="128"/>
      <c r="OLL37" s="128"/>
      <c r="OLM37" s="128"/>
      <c r="OLN37" s="128"/>
      <c r="OLO37" s="128"/>
      <c r="OLP37" s="128"/>
      <c r="OLQ37" s="128"/>
      <c r="OLR37" s="128"/>
      <c r="OLS37" s="128"/>
      <c r="OLT37" s="128"/>
      <c r="OLU37" s="128"/>
      <c r="OLV37" s="128"/>
      <c r="OLW37" s="128"/>
      <c r="OLX37" s="128"/>
      <c r="OLY37" s="128"/>
      <c r="OLZ37" s="128"/>
      <c r="OMA37" s="128"/>
      <c r="OMB37" s="128"/>
      <c r="OMC37" s="128"/>
      <c r="OMD37" s="128"/>
      <c r="OME37" s="128"/>
      <c r="OMF37" s="128"/>
      <c r="OMG37" s="128"/>
      <c r="OMH37" s="128"/>
      <c r="OMI37" s="128"/>
      <c r="OMJ37" s="128"/>
      <c r="OMK37" s="128"/>
      <c r="OML37" s="128"/>
      <c r="OMM37" s="128"/>
      <c r="OMN37" s="128"/>
      <c r="OMO37" s="128"/>
      <c r="OMP37" s="128"/>
      <c r="OMQ37" s="128"/>
      <c r="OMR37" s="128"/>
      <c r="OMS37" s="128"/>
      <c r="OMT37" s="128"/>
      <c r="OMU37" s="128"/>
      <c r="OMV37" s="128"/>
      <c r="OMW37" s="128"/>
      <c r="OMX37" s="128"/>
      <c r="OMY37" s="128"/>
      <c r="OMZ37" s="128"/>
      <c r="ONA37" s="128"/>
      <c r="ONB37" s="128"/>
      <c r="ONC37" s="128"/>
      <c r="OND37" s="128"/>
      <c r="ONE37" s="128"/>
      <c r="ONF37" s="128"/>
      <c r="ONG37" s="128"/>
      <c r="ONH37" s="128"/>
      <c r="ONI37" s="128"/>
      <c r="ONJ37" s="128"/>
      <c r="ONK37" s="128"/>
      <c r="ONL37" s="128"/>
      <c r="ONM37" s="128"/>
      <c r="ONN37" s="128"/>
      <c r="ONO37" s="128"/>
      <c r="ONP37" s="128"/>
      <c r="ONQ37" s="128"/>
      <c r="ONR37" s="128"/>
      <c r="ONS37" s="128"/>
      <c r="ONT37" s="128"/>
      <c r="ONU37" s="128"/>
      <c r="ONV37" s="128"/>
      <c r="ONW37" s="128"/>
      <c r="ONX37" s="128"/>
      <c r="ONY37" s="128"/>
      <c r="ONZ37" s="128"/>
      <c r="OOA37" s="128"/>
      <c r="OOB37" s="128"/>
      <c r="OOC37" s="128"/>
      <c r="OOD37" s="128"/>
      <c r="OOE37" s="128"/>
      <c r="OOF37" s="128"/>
      <c r="OOG37" s="128"/>
      <c r="OOH37" s="128"/>
      <c r="OOI37" s="128"/>
      <c r="OOJ37" s="128"/>
      <c r="OOK37" s="128"/>
      <c r="OOL37" s="128"/>
      <c r="OOM37" s="128"/>
      <c r="OON37" s="128"/>
      <c r="OOO37" s="128"/>
      <c r="OOP37" s="128"/>
      <c r="OOQ37" s="128"/>
      <c r="OOR37" s="128"/>
      <c r="OOS37" s="128"/>
      <c r="OOT37" s="128"/>
      <c r="OOU37" s="128"/>
      <c r="OOV37" s="128"/>
      <c r="OOW37" s="128"/>
      <c r="OOX37" s="128"/>
      <c r="OOY37" s="128"/>
      <c r="OOZ37" s="128"/>
      <c r="OPA37" s="128"/>
      <c r="OPB37" s="128"/>
      <c r="OPC37" s="128"/>
      <c r="OPD37" s="128"/>
      <c r="OPE37" s="128"/>
      <c r="OPF37" s="128"/>
      <c r="OPG37" s="128"/>
      <c r="OPH37" s="128"/>
      <c r="OPI37" s="128"/>
      <c r="OPJ37" s="128"/>
      <c r="OPK37" s="128"/>
      <c r="OPL37" s="128"/>
      <c r="OPM37" s="128"/>
      <c r="OPN37" s="128"/>
      <c r="OPO37" s="128"/>
      <c r="OPP37" s="128"/>
      <c r="OPQ37" s="128"/>
      <c r="OPR37" s="128"/>
      <c r="OPS37" s="128"/>
      <c r="OPT37" s="128"/>
      <c r="OPU37" s="128"/>
      <c r="OPV37" s="128"/>
      <c r="OPW37" s="128"/>
      <c r="OPX37" s="128"/>
      <c r="OPY37" s="128"/>
      <c r="OPZ37" s="128"/>
      <c r="OQA37" s="128"/>
      <c r="OQB37" s="128"/>
      <c r="OQC37" s="128"/>
      <c r="OQD37" s="128"/>
      <c r="OQE37" s="128"/>
      <c r="OQF37" s="128"/>
      <c r="OQG37" s="128"/>
      <c r="OQH37" s="128"/>
      <c r="OQI37" s="128"/>
      <c r="OQJ37" s="128"/>
      <c r="OQK37" s="128"/>
      <c r="OQL37" s="128"/>
      <c r="OQM37" s="128"/>
      <c r="OQN37" s="128"/>
      <c r="OQO37" s="128"/>
      <c r="OQP37" s="128"/>
      <c r="OQQ37" s="128"/>
      <c r="OQR37" s="128"/>
      <c r="OQS37" s="128"/>
      <c r="OQT37" s="128"/>
      <c r="OQU37" s="128"/>
      <c r="OQV37" s="128"/>
      <c r="OQW37" s="128"/>
      <c r="OQX37" s="128"/>
      <c r="OQY37" s="128"/>
      <c r="OQZ37" s="128"/>
      <c r="ORA37" s="128"/>
      <c r="ORB37" s="128"/>
      <c r="ORC37" s="128"/>
      <c r="ORD37" s="128"/>
      <c r="ORE37" s="128"/>
      <c r="ORF37" s="128"/>
      <c r="ORG37" s="128"/>
      <c r="ORH37" s="128"/>
      <c r="ORI37" s="128"/>
      <c r="ORJ37" s="128"/>
      <c r="ORK37" s="128"/>
      <c r="ORL37" s="128"/>
      <c r="ORM37" s="128"/>
      <c r="ORN37" s="128"/>
      <c r="ORO37" s="128"/>
      <c r="ORP37" s="128"/>
      <c r="ORQ37" s="128"/>
      <c r="ORR37" s="128"/>
      <c r="ORS37" s="128"/>
      <c r="ORT37" s="128"/>
      <c r="ORU37" s="128"/>
      <c r="ORV37" s="128"/>
      <c r="ORW37" s="128"/>
      <c r="ORX37" s="128"/>
      <c r="ORY37" s="128"/>
      <c r="ORZ37" s="128"/>
      <c r="OSA37" s="128"/>
      <c r="OSB37" s="128"/>
      <c r="OSC37" s="128"/>
      <c r="OSD37" s="128"/>
      <c r="OSE37" s="128"/>
      <c r="OSF37" s="128"/>
      <c r="OSG37" s="128"/>
      <c r="OSH37" s="128"/>
      <c r="OSI37" s="128"/>
      <c r="OSJ37" s="128"/>
      <c r="OSK37" s="128"/>
      <c r="OSL37" s="128"/>
      <c r="OSM37" s="128"/>
      <c r="OSN37" s="128"/>
      <c r="OSO37" s="128"/>
      <c r="OSP37" s="128"/>
      <c r="OSQ37" s="128"/>
      <c r="OSR37" s="128"/>
      <c r="OSS37" s="128"/>
      <c r="OST37" s="128"/>
      <c r="OSU37" s="128"/>
      <c r="OSV37" s="128"/>
      <c r="OSW37" s="128"/>
      <c r="OSX37" s="128"/>
      <c r="OSY37" s="128"/>
      <c r="OSZ37" s="128"/>
      <c r="OTA37" s="128"/>
      <c r="OTB37" s="128"/>
      <c r="OTC37" s="128"/>
      <c r="OTD37" s="128"/>
      <c r="OTE37" s="128"/>
      <c r="OTF37" s="128"/>
      <c r="OTG37" s="128"/>
      <c r="OTH37" s="128"/>
      <c r="OTI37" s="128"/>
      <c r="OTJ37" s="128"/>
      <c r="OTK37" s="128"/>
      <c r="OTL37" s="128"/>
      <c r="OTM37" s="128"/>
      <c r="OTN37" s="128"/>
      <c r="OTO37" s="128"/>
      <c r="OTP37" s="128"/>
      <c r="OTQ37" s="128"/>
      <c r="OTR37" s="128"/>
      <c r="OTS37" s="128"/>
      <c r="OTT37" s="128"/>
      <c r="OTU37" s="128"/>
      <c r="OTV37" s="128"/>
      <c r="OTW37" s="128"/>
      <c r="OTX37" s="128"/>
      <c r="OTY37" s="128"/>
      <c r="OTZ37" s="128"/>
      <c r="OUA37" s="128"/>
      <c r="OUB37" s="128"/>
      <c r="OUC37" s="128"/>
      <c r="OUD37" s="128"/>
      <c r="OUE37" s="128"/>
      <c r="OUF37" s="128"/>
      <c r="OUG37" s="128"/>
      <c r="OUH37" s="128"/>
      <c r="OUI37" s="128"/>
      <c r="OUJ37" s="128"/>
      <c r="OUK37" s="128"/>
      <c r="OUL37" s="128"/>
      <c r="OUM37" s="128"/>
      <c r="OUN37" s="128"/>
      <c r="OUO37" s="128"/>
      <c r="OUP37" s="128"/>
      <c r="OUQ37" s="128"/>
      <c r="OUR37" s="128"/>
      <c r="OUS37" s="128"/>
      <c r="OUT37" s="128"/>
      <c r="OUU37" s="128"/>
      <c r="OUV37" s="128"/>
      <c r="OUW37" s="128"/>
      <c r="OUX37" s="128"/>
      <c r="OUY37" s="128"/>
      <c r="OUZ37" s="128"/>
      <c r="OVA37" s="128"/>
      <c r="OVB37" s="128"/>
      <c r="OVC37" s="128"/>
      <c r="OVD37" s="128"/>
      <c r="OVE37" s="128"/>
      <c r="OVF37" s="128"/>
      <c r="OVG37" s="128"/>
      <c r="OVH37" s="128"/>
      <c r="OVI37" s="128"/>
      <c r="OVJ37" s="128"/>
      <c r="OVK37" s="128"/>
      <c r="OVL37" s="128"/>
      <c r="OVM37" s="128"/>
      <c r="OVN37" s="128"/>
      <c r="OVO37" s="128"/>
      <c r="OVP37" s="128"/>
      <c r="OVQ37" s="128"/>
      <c r="OVR37" s="128"/>
      <c r="OVS37" s="128"/>
      <c r="OVT37" s="128"/>
      <c r="OVU37" s="128"/>
      <c r="OVV37" s="128"/>
      <c r="OVW37" s="128"/>
      <c r="OVX37" s="128"/>
      <c r="OVY37" s="128"/>
      <c r="OVZ37" s="128"/>
      <c r="OWA37" s="128"/>
      <c r="OWB37" s="128"/>
      <c r="OWC37" s="128"/>
      <c r="OWD37" s="128"/>
      <c r="OWE37" s="128"/>
      <c r="OWF37" s="128"/>
      <c r="OWG37" s="128"/>
      <c r="OWH37" s="128"/>
      <c r="OWI37" s="128"/>
      <c r="OWJ37" s="128"/>
      <c r="OWK37" s="128"/>
      <c r="OWL37" s="128"/>
      <c r="OWM37" s="128"/>
      <c r="OWN37" s="128"/>
      <c r="OWO37" s="128"/>
      <c r="OWP37" s="128"/>
      <c r="OWQ37" s="128"/>
      <c r="OWR37" s="128"/>
      <c r="OWS37" s="128"/>
      <c r="OWT37" s="128"/>
      <c r="OWU37" s="128"/>
      <c r="OWV37" s="128"/>
      <c r="OWW37" s="128"/>
      <c r="OWX37" s="128"/>
      <c r="OWY37" s="128"/>
      <c r="OWZ37" s="128"/>
      <c r="OXA37" s="128"/>
      <c r="OXB37" s="128"/>
      <c r="OXC37" s="128"/>
      <c r="OXD37" s="128"/>
      <c r="OXE37" s="128"/>
      <c r="OXF37" s="128"/>
      <c r="OXG37" s="128"/>
      <c r="OXH37" s="128"/>
      <c r="OXI37" s="128"/>
      <c r="OXJ37" s="128"/>
      <c r="OXK37" s="128"/>
      <c r="OXL37" s="128"/>
      <c r="OXM37" s="128"/>
      <c r="OXN37" s="128"/>
      <c r="OXO37" s="128"/>
      <c r="OXP37" s="128"/>
      <c r="OXQ37" s="128"/>
      <c r="OXR37" s="128"/>
      <c r="OXS37" s="128"/>
      <c r="OXT37" s="128"/>
      <c r="OXU37" s="128"/>
      <c r="OXV37" s="128"/>
      <c r="OXW37" s="128"/>
      <c r="OXX37" s="128"/>
      <c r="OXY37" s="128"/>
      <c r="OXZ37" s="128"/>
      <c r="OYA37" s="128"/>
      <c r="OYB37" s="128"/>
      <c r="OYC37" s="128"/>
      <c r="OYD37" s="128"/>
      <c r="OYE37" s="128"/>
      <c r="OYF37" s="128"/>
      <c r="OYG37" s="128"/>
      <c r="OYH37" s="128"/>
      <c r="OYI37" s="128"/>
      <c r="OYJ37" s="128"/>
      <c r="OYK37" s="128"/>
      <c r="OYL37" s="128"/>
      <c r="OYM37" s="128"/>
      <c r="OYN37" s="128"/>
      <c r="OYO37" s="128"/>
      <c r="OYP37" s="128"/>
      <c r="OYQ37" s="128"/>
      <c r="OYR37" s="128"/>
      <c r="OYS37" s="128"/>
      <c r="OYT37" s="128"/>
      <c r="OYU37" s="128"/>
      <c r="OYV37" s="128"/>
      <c r="OYW37" s="128"/>
      <c r="OYX37" s="128"/>
      <c r="OYY37" s="128"/>
      <c r="OYZ37" s="128"/>
      <c r="OZA37" s="128"/>
      <c r="OZB37" s="128"/>
      <c r="OZC37" s="128"/>
      <c r="OZD37" s="128"/>
      <c r="OZE37" s="128"/>
      <c r="OZF37" s="128"/>
      <c r="OZG37" s="128"/>
      <c r="OZH37" s="128"/>
      <c r="OZI37" s="128"/>
      <c r="OZJ37" s="128"/>
      <c r="OZK37" s="128"/>
      <c r="OZL37" s="128"/>
      <c r="OZM37" s="128"/>
      <c r="OZN37" s="128"/>
      <c r="OZO37" s="128"/>
      <c r="OZP37" s="128"/>
      <c r="OZQ37" s="128"/>
      <c r="OZR37" s="128"/>
      <c r="OZS37" s="128"/>
      <c r="OZT37" s="128"/>
      <c r="OZU37" s="128"/>
      <c r="OZV37" s="128"/>
      <c r="OZW37" s="128"/>
      <c r="OZX37" s="128"/>
      <c r="OZY37" s="128"/>
      <c r="OZZ37" s="128"/>
      <c r="PAA37" s="128"/>
      <c r="PAB37" s="128"/>
      <c r="PAC37" s="128"/>
      <c r="PAD37" s="128"/>
      <c r="PAE37" s="128"/>
      <c r="PAF37" s="128"/>
      <c r="PAG37" s="128"/>
      <c r="PAH37" s="128"/>
      <c r="PAI37" s="128"/>
      <c r="PAJ37" s="128"/>
      <c r="PAK37" s="128"/>
      <c r="PAL37" s="128"/>
      <c r="PAM37" s="128"/>
      <c r="PAN37" s="128"/>
      <c r="PAO37" s="128"/>
      <c r="PAP37" s="128"/>
      <c r="PAQ37" s="128"/>
      <c r="PAR37" s="128"/>
      <c r="PAS37" s="128"/>
      <c r="PAT37" s="128"/>
      <c r="PAU37" s="128"/>
      <c r="PAV37" s="128"/>
      <c r="PAW37" s="128"/>
      <c r="PAX37" s="128"/>
      <c r="PAY37" s="128"/>
      <c r="PAZ37" s="128"/>
      <c r="PBA37" s="128"/>
      <c r="PBB37" s="128"/>
      <c r="PBC37" s="128"/>
      <c r="PBD37" s="128"/>
      <c r="PBE37" s="128"/>
      <c r="PBF37" s="128"/>
      <c r="PBG37" s="128"/>
      <c r="PBH37" s="128"/>
      <c r="PBI37" s="128"/>
      <c r="PBJ37" s="128"/>
      <c r="PBK37" s="128"/>
      <c r="PBL37" s="128"/>
      <c r="PBM37" s="128"/>
      <c r="PBN37" s="128"/>
      <c r="PBO37" s="128"/>
      <c r="PBP37" s="128"/>
      <c r="PBQ37" s="128"/>
      <c r="PBR37" s="128"/>
      <c r="PBS37" s="128"/>
      <c r="PBT37" s="128"/>
      <c r="PBU37" s="128"/>
      <c r="PBV37" s="128"/>
      <c r="PBW37" s="128"/>
      <c r="PBX37" s="128"/>
      <c r="PBY37" s="128"/>
      <c r="PBZ37" s="128"/>
      <c r="PCA37" s="128"/>
      <c r="PCB37" s="128"/>
      <c r="PCC37" s="128"/>
      <c r="PCD37" s="128"/>
      <c r="PCE37" s="128"/>
      <c r="PCF37" s="128"/>
      <c r="PCG37" s="128"/>
      <c r="PCH37" s="128"/>
      <c r="PCI37" s="128"/>
      <c r="PCJ37" s="128"/>
      <c r="PCK37" s="128"/>
      <c r="PCL37" s="128"/>
      <c r="PCM37" s="128"/>
      <c r="PCN37" s="128"/>
      <c r="PCO37" s="128"/>
      <c r="PCP37" s="128"/>
      <c r="PCQ37" s="128"/>
      <c r="PCR37" s="128"/>
      <c r="PCS37" s="128"/>
      <c r="PCT37" s="128"/>
      <c r="PCU37" s="128"/>
      <c r="PCV37" s="128"/>
      <c r="PCW37" s="128"/>
      <c r="PCX37" s="128"/>
      <c r="PCY37" s="128"/>
      <c r="PCZ37" s="128"/>
      <c r="PDA37" s="128"/>
      <c r="PDB37" s="128"/>
      <c r="PDC37" s="128"/>
      <c r="PDD37" s="128"/>
      <c r="PDE37" s="128"/>
      <c r="PDF37" s="128"/>
      <c r="PDG37" s="128"/>
      <c r="PDH37" s="128"/>
      <c r="PDI37" s="128"/>
      <c r="PDJ37" s="128"/>
      <c r="PDK37" s="128"/>
      <c r="PDL37" s="128"/>
      <c r="PDM37" s="128"/>
      <c r="PDN37" s="128"/>
      <c r="PDO37" s="128"/>
      <c r="PDP37" s="128"/>
      <c r="PDQ37" s="128"/>
      <c r="PDR37" s="128"/>
      <c r="PDS37" s="128"/>
      <c r="PDT37" s="128"/>
      <c r="PDU37" s="128"/>
      <c r="PDV37" s="128"/>
      <c r="PDW37" s="128"/>
      <c r="PDX37" s="128"/>
      <c r="PDY37" s="128"/>
      <c r="PDZ37" s="128"/>
      <c r="PEA37" s="128"/>
      <c r="PEB37" s="128"/>
      <c r="PEC37" s="128"/>
      <c r="PED37" s="128"/>
      <c r="PEE37" s="128"/>
      <c r="PEF37" s="128"/>
      <c r="PEG37" s="128"/>
      <c r="PEH37" s="128"/>
      <c r="PEI37" s="128"/>
      <c r="PEJ37" s="128"/>
      <c r="PEK37" s="128"/>
      <c r="PEL37" s="128"/>
      <c r="PEM37" s="128"/>
      <c r="PEN37" s="128"/>
      <c r="PEO37" s="128"/>
      <c r="PEP37" s="128"/>
      <c r="PEQ37" s="128"/>
      <c r="PER37" s="128"/>
      <c r="PES37" s="128"/>
      <c r="PET37" s="128"/>
      <c r="PEU37" s="128"/>
      <c r="PEV37" s="128"/>
      <c r="PEW37" s="128"/>
      <c r="PEX37" s="128"/>
      <c r="PEY37" s="128"/>
      <c r="PEZ37" s="128"/>
      <c r="PFA37" s="128"/>
      <c r="PFB37" s="128"/>
      <c r="PFC37" s="128"/>
      <c r="PFD37" s="128"/>
      <c r="PFE37" s="128"/>
      <c r="PFF37" s="128"/>
      <c r="PFG37" s="128"/>
      <c r="PFH37" s="128"/>
      <c r="PFI37" s="128"/>
      <c r="PFJ37" s="128"/>
      <c r="PFK37" s="128"/>
      <c r="PFL37" s="128"/>
      <c r="PFM37" s="128"/>
      <c r="PFN37" s="128"/>
      <c r="PFO37" s="128"/>
      <c r="PFP37" s="128"/>
      <c r="PFQ37" s="128"/>
      <c r="PFR37" s="128"/>
      <c r="PFS37" s="128"/>
      <c r="PFT37" s="128"/>
      <c r="PFU37" s="128"/>
      <c r="PFV37" s="128"/>
      <c r="PFW37" s="128"/>
      <c r="PFX37" s="128"/>
      <c r="PFY37" s="128"/>
      <c r="PFZ37" s="128"/>
      <c r="PGA37" s="128"/>
      <c r="PGB37" s="128"/>
      <c r="PGC37" s="128"/>
      <c r="PGD37" s="128"/>
      <c r="PGE37" s="128"/>
      <c r="PGF37" s="128"/>
      <c r="PGG37" s="128"/>
      <c r="PGH37" s="128"/>
      <c r="PGI37" s="128"/>
      <c r="PGJ37" s="128"/>
      <c r="PGK37" s="128"/>
      <c r="PGL37" s="128"/>
      <c r="PGM37" s="128"/>
      <c r="PGN37" s="128"/>
      <c r="PGO37" s="128"/>
      <c r="PGP37" s="128"/>
      <c r="PGQ37" s="128"/>
      <c r="PGR37" s="128"/>
      <c r="PGS37" s="128"/>
      <c r="PGT37" s="128"/>
      <c r="PGU37" s="128"/>
      <c r="PGV37" s="128"/>
      <c r="PGW37" s="128"/>
      <c r="PGX37" s="128"/>
      <c r="PGY37" s="128"/>
      <c r="PGZ37" s="128"/>
      <c r="PHA37" s="128"/>
      <c r="PHB37" s="128"/>
      <c r="PHC37" s="128"/>
      <c r="PHD37" s="128"/>
      <c r="PHE37" s="128"/>
      <c r="PHF37" s="128"/>
      <c r="PHG37" s="128"/>
      <c r="PHH37" s="128"/>
      <c r="PHI37" s="128"/>
      <c r="PHJ37" s="128"/>
      <c r="PHK37" s="128"/>
      <c r="PHL37" s="128"/>
      <c r="PHM37" s="128"/>
      <c r="PHN37" s="128"/>
      <c r="PHO37" s="128"/>
      <c r="PHP37" s="128"/>
      <c r="PHQ37" s="128"/>
      <c r="PHR37" s="128"/>
      <c r="PHS37" s="128"/>
      <c r="PHT37" s="128"/>
      <c r="PHU37" s="128"/>
      <c r="PHV37" s="128"/>
      <c r="PHW37" s="128"/>
      <c r="PHX37" s="128"/>
      <c r="PHY37" s="128"/>
      <c r="PHZ37" s="128"/>
      <c r="PIA37" s="128"/>
      <c r="PIB37" s="128"/>
      <c r="PIC37" s="128"/>
      <c r="PID37" s="128"/>
      <c r="PIE37" s="128"/>
      <c r="PIF37" s="128"/>
      <c r="PIG37" s="128"/>
      <c r="PIH37" s="128"/>
      <c r="PII37" s="128"/>
      <c r="PIJ37" s="128"/>
      <c r="PIK37" s="128"/>
      <c r="PIL37" s="128"/>
      <c r="PIM37" s="128"/>
      <c r="PIN37" s="128"/>
      <c r="PIO37" s="128"/>
      <c r="PIP37" s="128"/>
      <c r="PIQ37" s="128"/>
      <c r="PIR37" s="128"/>
      <c r="PIS37" s="128"/>
      <c r="PIT37" s="128"/>
      <c r="PIU37" s="128"/>
      <c r="PIV37" s="128"/>
      <c r="PIW37" s="128"/>
      <c r="PIX37" s="128"/>
      <c r="PIY37" s="128"/>
      <c r="PIZ37" s="128"/>
      <c r="PJA37" s="128"/>
      <c r="PJB37" s="128"/>
      <c r="PJC37" s="128"/>
      <c r="PJD37" s="128"/>
      <c r="PJE37" s="128"/>
      <c r="PJF37" s="128"/>
      <c r="PJG37" s="128"/>
      <c r="PJH37" s="128"/>
      <c r="PJI37" s="128"/>
      <c r="PJJ37" s="128"/>
      <c r="PJK37" s="128"/>
      <c r="PJL37" s="128"/>
      <c r="PJM37" s="128"/>
      <c r="PJN37" s="128"/>
      <c r="PJO37" s="128"/>
      <c r="PJP37" s="128"/>
      <c r="PJQ37" s="128"/>
      <c r="PJR37" s="128"/>
      <c r="PJS37" s="128"/>
      <c r="PJT37" s="128"/>
      <c r="PJU37" s="128"/>
      <c r="PJV37" s="128"/>
      <c r="PJW37" s="128"/>
      <c r="PJX37" s="128"/>
      <c r="PJY37" s="128"/>
      <c r="PJZ37" s="128"/>
      <c r="PKA37" s="128"/>
      <c r="PKB37" s="128"/>
      <c r="PKC37" s="128"/>
      <c r="PKD37" s="128"/>
      <c r="PKE37" s="128"/>
      <c r="PKF37" s="128"/>
      <c r="PKG37" s="128"/>
      <c r="PKH37" s="128"/>
      <c r="PKI37" s="128"/>
      <c r="PKJ37" s="128"/>
      <c r="PKK37" s="128"/>
      <c r="PKL37" s="128"/>
      <c r="PKM37" s="128"/>
      <c r="PKN37" s="128"/>
      <c r="PKO37" s="128"/>
      <c r="PKP37" s="128"/>
      <c r="PKQ37" s="128"/>
      <c r="PKR37" s="128"/>
      <c r="PKS37" s="128"/>
      <c r="PKT37" s="128"/>
      <c r="PKU37" s="128"/>
      <c r="PKV37" s="128"/>
      <c r="PKW37" s="128"/>
      <c r="PKX37" s="128"/>
      <c r="PKY37" s="128"/>
      <c r="PKZ37" s="128"/>
      <c r="PLA37" s="128"/>
      <c r="PLB37" s="128"/>
      <c r="PLC37" s="128"/>
      <c r="PLD37" s="128"/>
      <c r="PLE37" s="128"/>
      <c r="PLF37" s="128"/>
      <c r="PLG37" s="128"/>
      <c r="PLH37" s="128"/>
      <c r="PLI37" s="128"/>
      <c r="PLJ37" s="128"/>
      <c r="PLK37" s="128"/>
      <c r="PLL37" s="128"/>
      <c r="PLM37" s="128"/>
      <c r="PLN37" s="128"/>
      <c r="PLO37" s="128"/>
      <c r="PLP37" s="128"/>
      <c r="PLQ37" s="128"/>
      <c r="PLR37" s="128"/>
      <c r="PLS37" s="128"/>
      <c r="PLT37" s="128"/>
      <c r="PLU37" s="128"/>
      <c r="PLV37" s="128"/>
      <c r="PLW37" s="128"/>
      <c r="PLX37" s="128"/>
      <c r="PLY37" s="128"/>
      <c r="PLZ37" s="128"/>
      <c r="PMA37" s="128"/>
      <c r="PMB37" s="128"/>
      <c r="PMC37" s="128"/>
      <c r="PMD37" s="128"/>
      <c r="PME37" s="128"/>
      <c r="PMF37" s="128"/>
      <c r="PMG37" s="128"/>
      <c r="PMH37" s="128"/>
      <c r="PMI37" s="128"/>
      <c r="PMJ37" s="128"/>
      <c r="PMK37" s="128"/>
      <c r="PML37" s="128"/>
      <c r="PMM37" s="128"/>
      <c r="PMN37" s="128"/>
      <c r="PMO37" s="128"/>
      <c r="PMP37" s="128"/>
      <c r="PMQ37" s="128"/>
      <c r="PMR37" s="128"/>
      <c r="PMS37" s="128"/>
      <c r="PMT37" s="128"/>
      <c r="PMU37" s="128"/>
      <c r="PMV37" s="128"/>
      <c r="PMW37" s="128"/>
      <c r="PMX37" s="128"/>
      <c r="PMY37" s="128"/>
      <c r="PMZ37" s="128"/>
      <c r="PNA37" s="128"/>
      <c r="PNB37" s="128"/>
      <c r="PNC37" s="128"/>
      <c r="PND37" s="128"/>
      <c r="PNE37" s="128"/>
      <c r="PNF37" s="128"/>
      <c r="PNG37" s="128"/>
      <c r="PNH37" s="128"/>
      <c r="PNI37" s="128"/>
      <c r="PNJ37" s="128"/>
      <c r="PNK37" s="128"/>
      <c r="PNL37" s="128"/>
      <c r="PNM37" s="128"/>
      <c r="PNN37" s="128"/>
      <c r="PNO37" s="128"/>
      <c r="PNP37" s="128"/>
      <c r="PNQ37" s="128"/>
      <c r="PNR37" s="128"/>
      <c r="PNS37" s="128"/>
      <c r="PNT37" s="128"/>
      <c r="PNU37" s="128"/>
      <c r="PNV37" s="128"/>
      <c r="PNW37" s="128"/>
      <c r="PNX37" s="128"/>
      <c r="PNY37" s="128"/>
      <c r="PNZ37" s="128"/>
      <c r="POA37" s="128"/>
      <c r="POB37" s="128"/>
      <c r="POC37" s="128"/>
      <c r="POD37" s="128"/>
      <c r="POE37" s="128"/>
      <c r="POF37" s="128"/>
      <c r="POG37" s="128"/>
      <c r="POH37" s="128"/>
      <c r="POI37" s="128"/>
      <c r="POJ37" s="128"/>
      <c r="POK37" s="128"/>
      <c r="POL37" s="128"/>
      <c r="POM37" s="128"/>
      <c r="PON37" s="128"/>
      <c r="POO37" s="128"/>
      <c r="POP37" s="128"/>
      <c r="POQ37" s="128"/>
      <c r="POR37" s="128"/>
      <c r="POS37" s="128"/>
      <c r="POT37" s="128"/>
      <c r="POU37" s="128"/>
      <c r="POV37" s="128"/>
      <c r="POW37" s="128"/>
      <c r="POX37" s="128"/>
      <c r="POY37" s="128"/>
      <c r="POZ37" s="128"/>
      <c r="PPA37" s="128"/>
      <c r="PPB37" s="128"/>
      <c r="PPC37" s="128"/>
      <c r="PPD37" s="128"/>
      <c r="PPE37" s="128"/>
      <c r="PPF37" s="128"/>
      <c r="PPG37" s="128"/>
      <c r="PPH37" s="128"/>
      <c r="PPI37" s="128"/>
      <c r="PPJ37" s="128"/>
      <c r="PPK37" s="128"/>
      <c r="PPL37" s="128"/>
      <c r="PPM37" s="128"/>
      <c r="PPN37" s="128"/>
      <c r="PPO37" s="128"/>
      <c r="PPP37" s="128"/>
      <c r="PPQ37" s="128"/>
      <c r="PPR37" s="128"/>
      <c r="PPS37" s="128"/>
      <c r="PPT37" s="128"/>
      <c r="PPU37" s="128"/>
      <c r="PPV37" s="128"/>
      <c r="PPW37" s="128"/>
      <c r="PPX37" s="128"/>
      <c r="PPY37" s="128"/>
      <c r="PPZ37" s="128"/>
      <c r="PQA37" s="128"/>
      <c r="PQB37" s="128"/>
      <c r="PQC37" s="128"/>
      <c r="PQD37" s="128"/>
      <c r="PQE37" s="128"/>
      <c r="PQF37" s="128"/>
      <c r="PQG37" s="128"/>
      <c r="PQH37" s="128"/>
      <c r="PQI37" s="128"/>
      <c r="PQJ37" s="128"/>
      <c r="PQK37" s="128"/>
      <c r="PQL37" s="128"/>
      <c r="PQM37" s="128"/>
      <c r="PQN37" s="128"/>
      <c r="PQO37" s="128"/>
      <c r="PQP37" s="128"/>
      <c r="PQQ37" s="128"/>
      <c r="PQR37" s="128"/>
      <c r="PQS37" s="128"/>
      <c r="PQT37" s="128"/>
      <c r="PQU37" s="128"/>
      <c r="PQV37" s="128"/>
      <c r="PQW37" s="128"/>
      <c r="PQX37" s="128"/>
      <c r="PQY37" s="128"/>
      <c r="PQZ37" s="128"/>
      <c r="PRA37" s="128"/>
      <c r="PRB37" s="128"/>
      <c r="PRC37" s="128"/>
      <c r="PRD37" s="128"/>
      <c r="PRE37" s="128"/>
      <c r="PRF37" s="128"/>
      <c r="PRG37" s="128"/>
      <c r="PRH37" s="128"/>
      <c r="PRI37" s="128"/>
      <c r="PRJ37" s="128"/>
      <c r="PRK37" s="128"/>
      <c r="PRL37" s="128"/>
      <c r="PRM37" s="128"/>
      <c r="PRN37" s="128"/>
      <c r="PRO37" s="128"/>
      <c r="PRP37" s="128"/>
      <c r="PRQ37" s="128"/>
      <c r="PRR37" s="128"/>
      <c r="PRS37" s="128"/>
      <c r="PRT37" s="128"/>
      <c r="PRU37" s="128"/>
      <c r="PRV37" s="128"/>
      <c r="PRW37" s="128"/>
      <c r="PRX37" s="128"/>
      <c r="PRY37" s="128"/>
      <c r="PRZ37" s="128"/>
      <c r="PSA37" s="128"/>
      <c r="PSB37" s="128"/>
      <c r="PSC37" s="128"/>
      <c r="PSD37" s="128"/>
      <c r="PSE37" s="128"/>
      <c r="PSF37" s="128"/>
      <c r="PSG37" s="128"/>
      <c r="PSH37" s="128"/>
      <c r="PSI37" s="128"/>
      <c r="PSJ37" s="128"/>
      <c r="PSK37" s="128"/>
      <c r="PSL37" s="128"/>
      <c r="PSM37" s="128"/>
      <c r="PSN37" s="128"/>
      <c r="PSO37" s="128"/>
      <c r="PSP37" s="128"/>
      <c r="PSQ37" s="128"/>
      <c r="PSR37" s="128"/>
      <c r="PSS37" s="128"/>
      <c r="PST37" s="128"/>
      <c r="PSU37" s="128"/>
      <c r="PSV37" s="128"/>
      <c r="PSW37" s="128"/>
      <c r="PSX37" s="128"/>
      <c r="PSY37" s="128"/>
      <c r="PSZ37" s="128"/>
      <c r="PTA37" s="128"/>
      <c r="PTB37" s="128"/>
      <c r="PTC37" s="128"/>
      <c r="PTD37" s="128"/>
      <c r="PTE37" s="128"/>
      <c r="PTF37" s="128"/>
      <c r="PTG37" s="128"/>
      <c r="PTH37" s="128"/>
      <c r="PTI37" s="128"/>
      <c r="PTJ37" s="128"/>
      <c r="PTK37" s="128"/>
      <c r="PTL37" s="128"/>
      <c r="PTM37" s="128"/>
      <c r="PTN37" s="128"/>
      <c r="PTO37" s="128"/>
      <c r="PTP37" s="128"/>
      <c r="PTQ37" s="128"/>
      <c r="PTR37" s="128"/>
      <c r="PTS37" s="128"/>
      <c r="PTT37" s="128"/>
      <c r="PTU37" s="128"/>
      <c r="PTV37" s="128"/>
      <c r="PTW37" s="128"/>
      <c r="PTX37" s="128"/>
      <c r="PTY37" s="128"/>
      <c r="PTZ37" s="128"/>
      <c r="PUA37" s="128"/>
      <c r="PUB37" s="128"/>
      <c r="PUC37" s="128"/>
      <c r="PUD37" s="128"/>
      <c r="PUE37" s="128"/>
      <c r="PUF37" s="128"/>
      <c r="PUG37" s="128"/>
      <c r="PUH37" s="128"/>
      <c r="PUI37" s="128"/>
      <c r="PUJ37" s="128"/>
      <c r="PUK37" s="128"/>
      <c r="PUL37" s="128"/>
      <c r="PUM37" s="128"/>
      <c r="PUN37" s="128"/>
      <c r="PUO37" s="128"/>
      <c r="PUP37" s="128"/>
      <c r="PUQ37" s="128"/>
      <c r="PUR37" s="128"/>
      <c r="PUS37" s="128"/>
      <c r="PUT37" s="128"/>
      <c r="PUU37" s="128"/>
      <c r="PUV37" s="128"/>
      <c r="PUW37" s="128"/>
      <c r="PUX37" s="128"/>
      <c r="PUY37" s="128"/>
      <c r="PUZ37" s="128"/>
      <c r="PVA37" s="128"/>
      <c r="PVB37" s="128"/>
      <c r="PVC37" s="128"/>
      <c r="PVD37" s="128"/>
      <c r="PVE37" s="128"/>
      <c r="PVF37" s="128"/>
      <c r="PVG37" s="128"/>
      <c r="PVH37" s="128"/>
      <c r="PVI37" s="128"/>
      <c r="PVJ37" s="128"/>
      <c r="PVK37" s="128"/>
      <c r="PVL37" s="128"/>
      <c r="PVM37" s="128"/>
      <c r="PVN37" s="128"/>
      <c r="PVO37" s="128"/>
      <c r="PVP37" s="128"/>
      <c r="PVQ37" s="128"/>
      <c r="PVR37" s="128"/>
      <c r="PVS37" s="128"/>
      <c r="PVT37" s="128"/>
      <c r="PVU37" s="128"/>
      <c r="PVV37" s="128"/>
      <c r="PVW37" s="128"/>
      <c r="PVX37" s="128"/>
      <c r="PVY37" s="128"/>
      <c r="PVZ37" s="128"/>
      <c r="PWA37" s="128"/>
      <c r="PWB37" s="128"/>
      <c r="PWC37" s="128"/>
      <c r="PWD37" s="128"/>
      <c r="PWE37" s="128"/>
      <c r="PWF37" s="128"/>
      <c r="PWG37" s="128"/>
      <c r="PWH37" s="128"/>
      <c r="PWI37" s="128"/>
      <c r="PWJ37" s="128"/>
      <c r="PWK37" s="128"/>
      <c r="PWL37" s="128"/>
      <c r="PWM37" s="128"/>
      <c r="PWN37" s="128"/>
      <c r="PWO37" s="128"/>
      <c r="PWP37" s="128"/>
      <c r="PWQ37" s="128"/>
      <c r="PWR37" s="128"/>
      <c r="PWS37" s="128"/>
      <c r="PWT37" s="128"/>
      <c r="PWU37" s="128"/>
      <c r="PWV37" s="128"/>
      <c r="PWW37" s="128"/>
      <c r="PWX37" s="128"/>
      <c r="PWY37" s="128"/>
      <c r="PWZ37" s="128"/>
      <c r="PXA37" s="128"/>
      <c r="PXB37" s="128"/>
      <c r="PXC37" s="128"/>
      <c r="PXD37" s="128"/>
      <c r="PXE37" s="128"/>
      <c r="PXF37" s="128"/>
      <c r="PXG37" s="128"/>
      <c r="PXH37" s="128"/>
      <c r="PXI37" s="128"/>
      <c r="PXJ37" s="128"/>
      <c r="PXK37" s="128"/>
      <c r="PXL37" s="128"/>
      <c r="PXM37" s="128"/>
      <c r="PXN37" s="128"/>
      <c r="PXO37" s="128"/>
      <c r="PXP37" s="128"/>
      <c r="PXQ37" s="128"/>
      <c r="PXR37" s="128"/>
      <c r="PXS37" s="128"/>
      <c r="PXT37" s="128"/>
      <c r="PXU37" s="128"/>
      <c r="PXV37" s="128"/>
      <c r="PXW37" s="128"/>
      <c r="PXX37" s="128"/>
      <c r="PXY37" s="128"/>
      <c r="PXZ37" s="128"/>
      <c r="PYA37" s="128"/>
      <c r="PYB37" s="128"/>
      <c r="PYC37" s="128"/>
      <c r="PYD37" s="128"/>
      <c r="PYE37" s="128"/>
      <c r="PYF37" s="128"/>
      <c r="PYG37" s="128"/>
      <c r="PYH37" s="128"/>
      <c r="PYI37" s="128"/>
      <c r="PYJ37" s="128"/>
      <c r="PYK37" s="128"/>
      <c r="PYL37" s="128"/>
      <c r="PYM37" s="128"/>
      <c r="PYN37" s="128"/>
      <c r="PYO37" s="128"/>
      <c r="PYP37" s="128"/>
      <c r="PYQ37" s="128"/>
      <c r="PYR37" s="128"/>
      <c r="PYS37" s="128"/>
      <c r="PYT37" s="128"/>
      <c r="PYU37" s="128"/>
      <c r="PYV37" s="128"/>
      <c r="PYW37" s="128"/>
      <c r="PYX37" s="128"/>
      <c r="PYY37" s="128"/>
      <c r="PYZ37" s="128"/>
      <c r="PZA37" s="128"/>
      <c r="PZB37" s="128"/>
      <c r="PZC37" s="128"/>
      <c r="PZD37" s="128"/>
      <c r="PZE37" s="128"/>
      <c r="PZF37" s="128"/>
      <c r="PZG37" s="128"/>
      <c r="PZH37" s="128"/>
      <c r="PZI37" s="128"/>
      <c r="PZJ37" s="128"/>
      <c r="PZK37" s="128"/>
      <c r="PZL37" s="128"/>
      <c r="PZM37" s="128"/>
      <c r="PZN37" s="128"/>
      <c r="PZO37" s="128"/>
      <c r="PZP37" s="128"/>
      <c r="PZQ37" s="128"/>
      <c r="PZR37" s="128"/>
      <c r="PZS37" s="128"/>
      <c r="PZT37" s="128"/>
      <c r="PZU37" s="128"/>
      <c r="PZV37" s="128"/>
      <c r="PZW37" s="128"/>
      <c r="PZX37" s="128"/>
      <c r="PZY37" s="128"/>
      <c r="PZZ37" s="128"/>
      <c r="QAA37" s="128"/>
      <c r="QAB37" s="128"/>
      <c r="QAC37" s="128"/>
      <c r="QAD37" s="128"/>
      <c r="QAE37" s="128"/>
      <c r="QAF37" s="128"/>
      <c r="QAG37" s="128"/>
      <c r="QAH37" s="128"/>
      <c r="QAI37" s="128"/>
      <c r="QAJ37" s="128"/>
      <c r="QAK37" s="128"/>
      <c r="QAL37" s="128"/>
      <c r="QAM37" s="128"/>
      <c r="QAN37" s="128"/>
      <c r="QAO37" s="128"/>
      <c r="QAP37" s="128"/>
      <c r="QAQ37" s="128"/>
      <c r="QAR37" s="128"/>
      <c r="QAS37" s="128"/>
      <c r="QAT37" s="128"/>
      <c r="QAU37" s="128"/>
      <c r="QAV37" s="128"/>
      <c r="QAW37" s="128"/>
      <c r="QAX37" s="128"/>
      <c r="QAY37" s="128"/>
      <c r="QAZ37" s="128"/>
      <c r="QBA37" s="128"/>
      <c r="QBB37" s="128"/>
      <c r="QBC37" s="128"/>
      <c r="QBD37" s="128"/>
      <c r="QBE37" s="128"/>
      <c r="QBF37" s="128"/>
      <c r="QBG37" s="128"/>
      <c r="QBH37" s="128"/>
      <c r="QBI37" s="128"/>
      <c r="QBJ37" s="128"/>
      <c r="QBK37" s="128"/>
      <c r="QBL37" s="128"/>
      <c r="QBM37" s="128"/>
      <c r="QBN37" s="128"/>
      <c r="QBO37" s="128"/>
      <c r="QBP37" s="128"/>
      <c r="QBQ37" s="128"/>
      <c r="QBR37" s="128"/>
      <c r="QBS37" s="128"/>
      <c r="QBT37" s="128"/>
      <c r="QBU37" s="128"/>
      <c r="QBV37" s="128"/>
      <c r="QBW37" s="128"/>
      <c r="QBX37" s="128"/>
      <c r="QBY37" s="128"/>
      <c r="QBZ37" s="128"/>
      <c r="QCA37" s="128"/>
      <c r="QCB37" s="128"/>
      <c r="QCC37" s="128"/>
      <c r="QCD37" s="128"/>
      <c r="QCE37" s="128"/>
      <c r="QCF37" s="128"/>
      <c r="QCG37" s="128"/>
      <c r="QCH37" s="128"/>
      <c r="QCI37" s="128"/>
      <c r="QCJ37" s="128"/>
      <c r="QCK37" s="128"/>
      <c r="QCL37" s="128"/>
      <c r="QCM37" s="128"/>
      <c r="QCN37" s="128"/>
      <c r="QCO37" s="128"/>
      <c r="QCP37" s="128"/>
      <c r="QCQ37" s="128"/>
      <c r="QCR37" s="128"/>
      <c r="QCS37" s="128"/>
      <c r="QCT37" s="128"/>
      <c r="QCU37" s="128"/>
      <c r="QCV37" s="128"/>
      <c r="QCW37" s="128"/>
      <c r="QCX37" s="128"/>
      <c r="QCY37" s="128"/>
      <c r="QCZ37" s="128"/>
      <c r="QDA37" s="128"/>
      <c r="QDB37" s="128"/>
      <c r="QDC37" s="128"/>
      <c r="QDD37" s="128"/>
      <c r="QDE37" s="128"/>
      <c r="QDF37" s="128"/>
      <c r="QDG37" s="128"/>
      <c r="QDH37" s="128"/>
      <c r="QDI37" s="128"/>
      <c r="QDJ37" s="128"/>
      <c r="QDK37" s="128"/>
      <c r="QDL37" s="128"/>
      <c r="QDM37" s="128"/>
      <c r="QDN37" s="128"/>
      <c r="QDO37" s="128"/>
      <c r="QDP37" s="128"/>
      <c r="QDQ37" s="128"/>
      <c r="QDR37" s="128"/>
      <c r="QDS37" s="128"/>
      <c r="QDT37" s="128"/>
      <c r="QDU37" s="128"/>
      <c r="QDV37" s="128"/>
      <c r="QDW37" s="128"/>
      <c r="QDX37" s="128"/>
      <c r="QDY37" s="128"/>
      <c r="QDZ37" s="128"/>
      <c r="QEA37" s="128"/>
      <c r="QEB37" s="128"/>
      <c r="QEC37" s="128"/>
      <c r="QED37" s="128"/>
      <c r="QEE37" s="128"/>
      <c r="QEF37" s="128"/>
      <c r="QEG37" s="128"/>
      <c r="QEH37" s="128"/>
      <c r="QEI37" s="128"/>
      <c r="QEJ37" s="128"/>
      <c r="QEK37" s="128"/>
      <c r="QEL37" s="128"/>
      <c r="QEM37" s="128"/>
      <c r="QEN37" s="128"/>
      <c r="QEO37" s="128"/>
      <c r="QEP37" s="128"/>
      <c r="QEQ37" s="128"/>
      <c r="QER37" s="128"/>
      <c r="QES37" s="128"/>
      <c r="QET37" s="128"/>
      <c r="QEU37" s="128"/>
      <c r="QEV37" s="128"/>
      <c r="QEW37" s="128"/>
      <c r="QEX37" s="128"/>
      <c r="QEY37" s="128"/>
      <c r="QEZ37" s="128"/>
      <c r="QFA37" s="128"/>
      <c r="QFB37" s="128"/>
      <c r="QFC37" s="128"/>
      <c r="QFD37" s="128"/>
      <c r="QFE37" s="128"/>
      <c r="QFF37" s="128"/>
      <c r="QFG37" s="128"/>
      <c r="QFH37" s="128"/>
      <c r="QFI37" s="128"/>
      <c r="QFJ37" s="128"/>
      <c r="QFK37" s="128"/>
      <c r="QFL37" s="128"/>
      <c r="QFM37" s="128"/>
      <c r="QFN37" s="128"/>
      <c r="QFO37" s="128"/>
      <c r="QFP37" s="128"/>
      <c r="QFQ37" s="128"/>
      <c r="QFR37" s="128"/>
      <c r="QFS37" s="128"/>
      <c r="QFT37" s="128"/>
      <c r="QFU37" s="128"/>
      <c r="QFV37" s="128"/>
      <c r="QFW37" s="128"/>
      <c r="QFX37" s="128"/>
      <c r="QFY37" s="128"/>
      <c r="QFZ37" s="128"/>
      <c r="QGA37" s="128"/>
      <c r="QGB37" s="128"/>
      <c r="QGC37" s="128"/>
      <c r="QGD37" s="128"/>
      <c r="QGE37" s="128"/>
      <c r="QGF37" s="128"/>
      <c r="QGG37" s="128"/>
      <c r="QGH37" s="128"/>
      <c r="QGI37" s="128"/>
      <c r="QGJ37" s="128"/>
      <c r="QGK37" s="128"/>
      <c r="QGL37" s="128"/>
      <c r="QGM37" s="128"/>
      <c r="QGN37" s="128"/>
      <c r="QGO37" s="128"/>
      <c r="QGP37" s="128"/>
      <c r="QGQ37" s="128"/>
      <c r="QGR37" s="128"/>
      <c r="QGS37" s="128"/>
      <c r="QGT37" s="128"/>
      <c r="QGU37" s="128"/>
      <c r="QGV37" s="128"/>
      <c r="QGW37" s="128"/>
      <c r="QGX37" s="128"/>
      <c r="QGY37" s="128"/>
      <c r="QGZ37" s="128"/>
      <c r="QHA37" s="128"/>
      <c r="QHB37" s="128"/>
      <c r="QHC37" s="128"/>
      <c r="QHD37" s="128"/>
      <c r="QHE37" s="128"/>
      <c r="QHF37" s="128"/>
      <c r="QHG37" s="128"/>
      <c r="QHH37" s="128"/>
      <c r="QHI37" s="128"/>
      <c r="QHJ37" s="128"/>
      <c r="QHK37" s="128"/>
      <c r="QHL37" s="128"/>
      <c r="QHM37" s="128"/>
      <c r="QHN37" s="128"/>
      <c r="QHO37" s="128"/>
      <c r="QHP37" s="128"/>
      <c r="QHQ37" s="128"/>
      <c r="QHR37" s="128"/>
      <c r="QHS37" s="128"/>
      <c r="QHT37" s="128"/>
      <c r="QHU37" s="128"/>
      <c r="QHV37" s="128"/>
      <c r="QHW37" s="128"/>
      <c r="QHX37" s="128"/>
      <c r="QHY37" s="128"/>
      <c r="QHZ37" s="128"/>
      <c r="QIA37" s="128"/>
      <c r="QIB37" s="128"/>
      <c r="QIC37" s="128"/>
      <c r="QID37" s="128"/>
      <c r="QIE37" s="128"/>
      <c r="QIF37" s="128"/>
      <c r="QIG37" s="128"/>
      <c r="QIH37" s="128"/>
      <c r="QII37" s="128"/>
      <c r="QIJ37" s="128"/>
      <c r="QIK37" s="128"/>
      <c r="QIL37" s="128"/>
      <c r="QIM37" s="128"/>
      <c r="QIN37" s="128"/>
      <c r="QIO37" s="128"/>
      <c r="QIP37" s="128"/>
      <c r="QIQ37" s="128"/>
      <c r="QIR37" s="128"/>
      <c r="QIS37" s="128"/>
      <c r="QIT37" s="128"/>
      <c r="QIU37" s="128"/>
      <c r="QIV37" s="128"/>
      <c r="QIW37" s="128"/>
      <c r="QIX37" s="128"/>
      <c r="QIY37" s="128"/>
      <c r="QIZ37" s="128"/>
      <c r="QJA37" s="128"/>
      <c r="QJB37" s="128"/>
      <c r="QJC37" s="128"/>
      <c r="QJD37" s="128"/>
      <c r="QJE37" s="128"/>
      <c r="QJF37" s="128"/>
      <c r="QJG37" s="128"/>
      <c r="QJH37" s="128"/>
      <c r="QJI37" s="128"/>
      <c r="QJJ37" s="128"/>
      <c r="QJK37" s="128"/>
      <c r="QJL37" s="128"/>
      <c r="QJM37" s="128"/>
      <c r="QJN37" s="128"/>
      <c r="QJO37" s="128"/>
      <c r="QJP37" s="128"/>
      <c r="QJQ37" s="128"/>
      <c r="QJR37" s="128"/>
      <c r="QJS37" s="128"/>
      <c r="QJT37" s="128"/>
      <c r="QJU37" s="128"/>
      <c r="QJV37" s="128"/>
      <c r="QJW37" s="128"/>
      <c r="QJX37" s="128"/>
      <c r="QJY37" s="128"/>
      <c r="QJZ37" s="128"/>
      <c r="QKA37" s="128"/>
      <c r="QKB37" s="128"/>
      <c r="QKC37" s="128"/>
      <c r="QKD37" s="128"/>
      <c r="QKE37" s="128"/>
      <c r="QKF37" s="128"/>
      <c r="QKG37" s="128"/>
      <c r="QKH37" s="128"/>
      <c r="QKI37" s="128"/>
      <c r="QKJ37" s="128"/>
      <c r="QKK37" s="128"/>
      <c r="QKL37" s="128"/>
      <c r="QKM37" s="128"/>
      <c r="QKN37" s="128"/>
      <c r="QKO37" s="128"/>
      <c r="QKP37" s="128"/>
      <c r="QKQ37" s="128"/>
      <c r="QKR37" s="128"/>
      <c r="QKS37" s="128"/>
      <c r="QKT37" s="128"/>
      <c r="QKU37" s="128"/>
      <c r="QKV37" s="128"/>
      <c r="QKW37" s="128"/>
      <c r="QKX37" s="128"/>
      <c r="QKY37" s="128"/>
      <c r="QKZ37" s="128"/>
      <c r="QLA37" s="128"/>
      <c r="QLB37" s="128"/>
      <c r="QLC37" s="128"/>
      <c r="QLD37" s="128"/>
      <c r="QLE37" s="128"/>
      <c r="QLF37" s="128"/>
      <c r="QLG37" s="128"/>
      <c r="QLH37" s="128"/>
      <c r="QLI37" s="128"/>
      <c r="QLJ37" s="128"/>
      <c r="QLK37" s="128"/>
      <c r="QLL37" s="128"/>
      <c r="QLM37" s="128"/>
      <c r="QLN37" s="128"/>
      <c r="QLO37" s="128"/>
      <c r="QLP37" s="128"/>
      <c r="QLQ37" s="128"/>
      <c r="QLR37" s="128"/>
      <c r="QLS37" s="128"/>
      <c r="QLT37" s="128"/>
      <c r="QLU37" s="128"/>
      <c r="QLV37" s="128"/>
      <c r="QLW37" s="128"/>
      <c r="QLX37" s="128"/>
      <c r="QLY37" s="128"/>
      <c r="QLZ37" s="128"/>
      <c r="QMA37" s="128"/>
      <c r="QMB37" s="128"/>
      <c r="QMC37" s="128"/>
      <c r="QMD37" s="128"/>
      <c r="QME37" s="128"/>
      <c r="QMF37" s="128"/>
      <c r="QMG37" s="128"/>
      <c r="QMH37" s="128"/>
      <c r="QMI37" s="128"/>
      <c r="QMJ37" s="128"/>
      <c r="QMK37" s="128"/>
      <c r="QML37" s="128"/>
      <c r="QMM37" s="128"/>
      <c r="QMN37" s="128"/>
      <c r="QMO37" s="128"/>
      <c r="QMP37" s="128"/>
      <c r="QMQ37" s="128"/>
      <c r="QMR37" s="128"/>
      <c r="QMS37" s="128"/>
      <c r="QMT37" s="128"/>
      <c r="QMU37" s="128"/>
      <c r="QMV37" s="128"/>
      <c r="QMW37" s="128"/>
      <c r="QMX37" s="128"/>
      <c r="QMY37" s="128"/>
      <c r="QMZ37" s="128"/>
      <c r="QNA37" s="128"/>
      <c r="QNB37" s="128"/>
      <c r="QNC37" s="128"/>
      <c r="QND37" s="128"/>
      <c r="QNE37" s="128"/>
      <c r="QNF37" s="128"/>
      <c r="QNG37" s="128"/>
      <c r="QNH37" s="128"/>
      <c r="QNI37" s="128"/>
      <c r="QNJ37" s="128"/>
      <c r="QNK37" s="128"/>
      <c r="QNL37" s="128"/>
      <c r="QNM37" s="128"/>
      <c r="QNN37" s="128"/>
      <c r="QNO37" s="128"/>
      <c r="QNP37" s="128"/>
      <c r="QNQ37" s="128"/>
      <c r="QNR37" s="128"/>
      <c r="QNS37" s="128"/>
      <c r="QNT37" s="128"/>
      <c r="QNU37" s="128"/>
      <c r="QNV37" s="128"/>
      <c r="QNW37" s="128"/>
      <c r="QNX37" s="128"/>
      <c r="QNY37" s="128"/>
      <c r="QNZ37" s="128"/>
      <c r="QOA37" s="128"/>
      <c r="QOB37" s="128"/>
      <c r="QOC37" s="128"/>
      <c r="QOD37" s="128"/>
      <c r="QOE37" s="128"/>
      <c r="QOF37" s="128"/>
      <c r="QOG37" s="128"/>
      <c r="QOH37" s="128"/>
      <c r="QOI37" s="128"/>
      <c r="QOJ37" s="128"/>
      <c r="QOK37" s="128"/>
      <c r="QOL37" s="128"/>
      <c r="QOM37" s="128"/>
      <c r="QON37" s="128"/>
      <c r="QOO37" s="128"/>
      <c r="QOP37" s="128"/>
      <c r="QOQ37" s="128"/>
      <c r="QOR37" s="128"/>
      <c r="QOS37" s="128"/>
      <c r="QOT37" s="128"/>
      <c r="QOU37" s="128"/>
      <c r="QOV37" s="128"/>
      <c r="QOW37" s="128"/>
      <c r="QOX37" s="128"/>
      <c r="QOY37" s="128"/>
      <c r="QOZ37" s="128"/>
      <c r="QPA37" s="128"/>
      <c r="QPB37" s="128"/>
      <c r="QPC37" s="128"/>
      <c r="QPD37" s="128"/>
      <c r="QPE37" s="128"/>
      <c r="QPF37" s="128"/>
      <c r="QPG37" s="128"/>
      <c r="QPH37" s="128"/>
      <c r="QPI37" s="128"/>
      <c r="QPJ37" s="128"/>
      <c r="QPK37" s="128"/>
      <c r="QPL37" s="128"/>
      <c r="QPM37" s="128"/>
      <c r="QPN37" s="128"/>
      <c r="QPO37" s="128"/>
      <c r="QPP37" s="128"/>
      <c r="QPQ37" s="128"/>
      <c r="QPR37" s="128"/>
      <c r="QPS37" s="128"/>
      <c r="QPT37" s="128"/>
      <c r="QPU37" s="128"/>
      <c r="QPV37" s="128"/>
      <c r="QPW37" s="128"/>
      <c r="QPX37" s="128"/>
      <c r="QPY37" s="128"/>
      <c r="QPZ37" s="128"/>
      <c r="QQA37" s="128"/>
      <c r="QQB37" s="128"/>
      <c r="QQC37" s="128"/>
      <c r="QQD37" s="128"/>
      <c r="QQE37" s="128"/>
      <c r="QQF37" s="128"/>
      <c r="QQG37" s="128"/>
      <c r="QQH37" s="128"/>
      <c r="QQI37" s="128"/>
      <c r="QQJ37" s="128"/>
      <c r="QQK37" s="128"/>
      <c r="QQL37" s="128"/>
      <c r="QQM37" s="128"/>
      <c r="QQN37" s="128"/>
      <c r="QQO37" s="128"/>
      <c r="QQP37" s="128"/>
      <c r="QQQ37" s="128"/>
      <c r="QQR37" s="128"/>
      <c r="QQS37" s="128"/>
      <c r="QQT37" s="128"/>
      <c r="QQU37" s="128"/>
      <c r="QQV37" s="128"/>
      <c r="QQW37" s="128"/>
      <c r="QQX37" s="128"/>
      <c r="QQY37" s="128"/>
      <c r="QQZ37" s="128"/>
      <c r="QRA37" s="128"/>
      <c r="QRB37" s="128"/>
      <c r="QRC37" s="128"/>
      <c r="QRD37" s="128"/>
      <c r="QRE37" s="128"/>
      <c r="QRF37" s="128"/>
      <c r="QRG37" s="128"/>
      <c r="QRH37" s="128"/>
      <c r="QRI37" s="128"/>
      <c r="QRJ37" s="128"/>
      <c r="QRK37" s="128"/>
      <c r="QRL37" s="128"/>
      <c r="QRM37" s="128"/>
      <c r="QRN37" s="128"/>
      <c r="QRO37" s="128"/>
      <c r="QRP37" s="128"/>
      <c r="QRQ37" s="128"/>
      <c r="QRR37" s="128"/>
      <c r="QRS37" s="128"/>
      <c r="QRT37" s="128"/>
      <c r="QRU37" s="128"/>
      <c r="QRV37" s="128"/>
      <c r="QRW37" s="128"/>
      <c r="QRX37" s="128"/>
      <c r="QRY37" s="128"/>
      <c r="QRZ37" s="128"/>
      <c r="QSA37" s="128"/>
      <c r="QSB37" s="128"/>
      <c r="QSC37" s="128"/>
      <c r="QSD37" s="128"/>
      <c r="QSE37" s="128"/>
      <c r="QSF37" s="128"/>
      <c r="QSG37" s="128"/>
      <c r="QSH37" s="128"/>
      <c r="QSI37" s="128"/>
      <c r="QSJ37" s="128"/>
      <c r="QSK37" s="128"/>
      <c r="QSL37" s="128"/>
      <c r="QSM37" s="128"/>
      <c r="QSN37" s="128"/>
      <c r="QSO37" s="128"/>
      <c r="QSP37" s="128"/>
      <c r="QSQ37" s="128"/>
      <c r="QSR37" s="128"/>
      <c r="QSS37" s="128"/>
      <c r="QST37" s="128"/>
      <c r="QSU37" s="128"/>
      <c r="QSV37" s="128"/>
      <c r="QSW37" s="128"/>
      <c r="QSX37" s="128"/>
      <c r="QSY37" s="128"/>
      <c r="QSZ37" s="128"/>
      <c r="QTA37" s="128"/>
      <c r="QTB37" s="128"/>
      <c r="QTC37" s="128"/>
      <c r="QTD37" s="128"/>
      <c r="QTE37" s="128"/>
      <c r="QTF37" s="128"/>
      <c r="QTG37" s="128"/>
      <c r="QTH37" s="128"/>
      <c r="QTI37" s="128"/>
      <c r="QTJ37" s="128"/>
      <c r="QTK37" s="128"/>
      <c r="QTL37" s="128"/>
      <c r="QTM37" s="128"/>
      <c r="QTN37" s="128"/>
      <c r="QTO37" s="128"/>
      <c r="QTP37" s="128"/>
      <c r="QTQ37" s="128"/>
      <c r="QTR37" s="128"/>
      <c r="QTS37" s="128"/>
      <c r="QTT37" s="128"/>
      <c r="QTU37" s="128"/>
      <c r="QTV37" s="128"/>
      <c r="QTW37" s="128"/>
      <c r="QTX37" s="128"/>
      <c r="QTY37" s="128"/>
      <c r="QTZ37" s="128"/>
      <c r="QUA37" s="128"/>
      <c r="QUB37" s="128"/>
      <c r="QUC37" s="128"/>
      <c r="QUD37" s="128"/>
      <c r="QUE37" s="128"/>
      <c r="QUF37" s="128"/>
      <c r="QUG37" s="128"/>
      <c r="QUH37" s="128"/>
      <c r="QUI37" s="128"/>
      <c r="QUJ37" s="128"/>
      <c r="QUK37" s="128"/>
      <c r="QUL37" s="128"/>
      <c r="QUM37" s="128"/>
      <c r="QUN37" s="128"/>
      <c r="QUO37" s="128"/>
      <c r="QUP37" s="128"/>
      <c r="QUQ37" s="128"/>
      <c r="QUR37" s="128"/>
      <c r="QUS37" s="128"/>
      <c r="QUT37" s="128"/>
      <c r="QUU37" s="128"/>
      <c r="QUV37" s="128"/>
      <c r="QUW37" s="128"/>
      <c r="QUX37" s="128"/>
      <c r="QUY37" s="128"/>
      <c r="QUZ37" s="128"/>
      <c r="QVA37" s="128"/>
      <c r="QVB37" s="128"/>
      <c r="QVC37" s="128"/>
      <c r="QVD37" s="128"/>
      <c r="QVE37" s="128"/>
      <c r="QVF37" s="128"/>
      <c r="QVG37" s="128"/>
      <c r="QVH37" s="128"/>
      <c r="QVI37" s="128"/>
      <c r="QVJ37" s="128"/>
      <c r="QVK37" s="128"/>
      <c r="QVL37" s="128"/>
      <c r="QVM37" s="128"/>
      <c r="QVN37" s="128"/>
      <c r="QVO37" s="128"/>
      <c r="QVP37" s="128"/>
      <c r="QVQ37" s="128"/>
      <c r="QVR37" s="128"/>
      <c r="QVS37" s="128"/>
      <c r="QVT37" s="128"/>
      <c r="QVU37" s="128"/>
      <c r="QVV37" s="128"/>
      <c r="QVW37" s="128"/>
      <c r="QVX37" s="128"/>
      <c r="QVY37" s="128"/>
      <c r="QVZ37" s="128"/>
      <c r="QWA37" s="128"/>
      <c r="QWB37" s="128"/>
      <c r="QWC37" s="128"/>
      <c r="QWD37" s="128"/>
      <c r="QWE37" s="128"/>
      <c r="QWF37" s="128"/>
      <c r="QWG37" s="128"/>
      <c r="QWH37" s="128"/>
      <c r="QWI37" s="128"/>
      <c r="QWJ37" s="128"/>
      <c r="QWK37" s="128"/>
      <c r="QWL37" s="128"/>
      <c r="QWM37" s="128"/>
      <c r="QWN37" s="128"/>
      <c r="QWO37" s="128"/>
      <c r="QWP37" s="128"/>
      <c r="QWQ37" s="128"/>
      <c r="QWR37" s="128"/>
      <c r="QWS37" s="128"/>
      <c r="QWT37" s="128"/>
      <c r="QWU37" s="128"/>
      <c r="QWV37" s="128"/>
      <c r="QWW37" s="128"/>
      <c r="QWX37" s="128"/>
      <c r="QWY37" s="128"/>
      <c r="QWZ37" s="128"/>
      <c r="QXA37" s="128"/>
      <c r="QXB37" s="128"/>
      <c r="QXC37" s="128"/>
      <c r="QXD37" s="128"/>
      <c r="QXE37" s="128"/>
      <c r="QXF37" s="128"/>
      <c r="QXG37" s="128"/>
      <c r="QXH37" s="128"/>
      <c r="QXI37" s="128"/>
      <c r="QXJ37" s="128"/>
      <c r="QXK37" s="128"/>
      <c r="QXL37" s="128"/>
      <c r="QXM37" s="128"/>
      <c r="QXN37" s="128"/>
      <c r="QXO37" s="128"/>
      <c r="QXP37" s="128"/>
      <c r="QXQ37" s="128"/>
      <c r="QXR37" s="128"/>
      <c r="QXS37" s="128"/>
      <c r="QXT37" s="128"/>
      <c r="QXU37" s="128"/>
      <c r="QXV37" s="128"/>
      <c r="QXW37" s="128"/>
      <c r="QXX37" s="128"/>
      <c r="QXY37" s="128"/>
      <c r="QXZ37" s="128"/>
      <c r="QYA37" s="128"/>
      <c r="QYB37" s="128"/>
      <c r="QYC37" s="128"/>
      <c r="QYD37" s="128"/>
      <c r="QYE37" s="128"/>
      <c r="QYF37" s="128"/>
      <c r="QYG37" s="128"/>
      <c r="QYH37" s="128"/>
      <c r="QYI37" s="128"/>
      <c r="QYJ37" s="128"/>
      <c r="QYK37" s="128"/>
      <c r="QYL37" s="128"/>
      <c r="QYM37" s="128"/>
      <c r="QYN37" s="128"/>
      <c r="QYO37" s="128"/>
      <c r="QYP37" s="128"/>
      <c r="QYQ37" s="128"/>
      <c r="QYR37" s="128"/>
      <c r="QYS37" s="128"/>
      <c r="QYT37" s="128"/>
      <c r="QYU37" s="128"/>
      <c r="QYV37" s="128"/>
      <c r="QYW37" s="128"/>
      <c r="QYX37" s="128"/>
      <c r="QYY37" s="128"/>
      <c r="QYZ37" s="128"/>
      <c r="QZA37" s="128"/>
      <c r="QZB37" s="128"/>
      <c r="QZC37" s="128"/>
      <c r="QZD37" s="128"/>
      <c r="QZE37" s="128"/>
      <c r="QZF37" s="128"/>
      <c r="QZG37" s="128"/>
      <c r="QZH37" s="128"/>
      <c r="QZI37" s="128"/>
      <c r="QZJ37" s="128"/>
      <c r="QZK37" s="128"/>
      <c r="QZL37" s="128"/>
      <c r="QZM37" s="128"/>
      <c r="QZN37" s="128"/>
      <c r="QZO37" s="128"/>
      <c r="QZP37" s="128"/>
      <c r="QZQ37" s="128"/>
      <c r="QZR37" s="128"/>
      <c r="QZS37" s="128"/>
      <c r="QZT37" s="128"/>
      <c r="QZU37" s="128"/>
      <c r="QZV37" s="128"/>
      <c r="QZW37" s="128"/>
      <c r="QZX37" s="128"/>
      <c r="QZY37" s="128"/>
      <c r="QZZ37" s="128"/>
      <c r="RAA37" s="128"/>
      <c r="RAB37" s="128"/>
      <c r="RAC37" s="128"/>
      <c r="RAD37" s="128"/>
      <c r="RAE37" s="128"/>
      <c r="RAF37" s="128"/>
      <c r="RAG37" s="128"/>
      <c r="RAH37" s="128"/>
      <c r="RAI37" s="128"/>
      <c r="RAJ37" s="128"/>
      <c r="RAK37" s="128"/>
      <c r="RAL37" s="128"/>
      <c r="RAM37" s="128"/>
      <c r="RAN37" s="128"/>
      <c r="RAO37" s="128"/>
      <c r="RAP37" s="128"/>
      <c r="RAQ37" s="128"/>
      <c r="RAR37" s="128"/>
      <c r="RAS37" s="128"/>
      <c r="RAT37" s="128"/>
      <c r="RAU37" s="128"/>
      <c r="RAV37" s="128"/>
      <c r="RAW37" s="128"/>
      <c r="RAX37" s="128"/>
      <c r="RAY37" s="128"/>
      <c r="RAZ37" s="128"/>
      <c r="RBA37" s="128"/>
      <c r="RBB37" s="128"/>
      <c r="RBC37" s="128"/>
      <c r="RBD37" s="128"/>
      <c r="RBE37" s="128"/>
      <c r="RBF37" s="128"/>
      <c r="RBG37" s="128"/>
      <c r="RBH37" s="128"/>
      <c r="RBI37" s="128"/>
      <c r="RBJ37" s="128"/>
      <c r="RBK37" s="128"/>
      <c r="RBL37" s="128"/>
      <c r="RBM37" s="128"/>
      <c r="RBN37" s="128"/>
      <c r="RBO37" s="128"/>
      <c r="RBP37" s="128"/>
      <c r="RBQ37" s="128"/>
      <c r="RBR37" s="128"/>
      <c r="RBS37" s="128"/>
      <c r="RBT37" s="128"/>
      <c r="RBU37" s="128"/>
      <c r="RBV37" s="128"/>
      <c r="RBW37" s="128"/>
      <c r="RBX37" s="128"/>
      <c r="RBY37" s="128"/>
      <c r="RBZ37" s="128"/>
      <c r="RCA37" s="128"/>
      <c r="RCB37" s="128"/>
      <c r="RCC37" s="128"/>
      <c r="RCD37" s="128"/>
      <c r="RCE37" s="128"/>
      <c r="RCF37" s="128"/>
      <c r="RCG37" s="128"/>
      <c r="RCH37" s="128"/>
      <c r="RCI37" s="128"/>
      <c r="RCJ37" s="128"/>
      <c r="RCK37" s="128"/>
      <c r="RCL37" s="128"/>
      <c r="RCM37" s="128"/>
      <c r="RCN37" s="128"/>
      <c r="RCO37" s="128"/>
      <c r="RCP37" s="128"/>
      <c r="RCQ37" s="128"/>
      <c r="RCR37" s="128"/>
      <c r="RCS37" s="128"/>
      <c r="RCT37" s="128"/>
      <c r="RCU37" s="128"/>
      <c r="RCV37" s="128"/>
      <c r="RCW37" s="128"/>
      <c r="RCX37" s="128"/>
      <c r="RCY37" s="128"/>
      <c r="RCZ37" s="128"/>
      <c r="RDA37" s="128"/>
      <c r="RDB37" s="128"/>
      <c r="RDC37" s="128"/>
      <c r="RDD37" s="128"/>
      <c r="RDE37" s="128"/>
      <c r="RDF37" s="128"/>
      <c r="RDG37" s="128"/>
      <c r="RDH37" s="128"/>
      <c r="RDI37" s="128"/>
      <c r="RDJ37" s="128"/>
      <c r="RDK37" s="128"/>
      <c r="RDL37" s="128"/>
      <c r="RDM37" s="128"/>
      <c r="RDN37" s="128"/>
      <c r="RDO37" s="128"/>
      <c r="RDP37" s="128"/>
      <c r="RDQ37" s="128"/>
      <c r="RDR37" s="128"/>
      <c r="RDS37" s="128"/>
      <c r="RDT37" s="128"/>
      <c r="RDU37" s="128"/>
      <c r="RDV37" s="128"/>
      <c r="RDW37" s="128"/>
      <c r="RDX37" s="128"/>
      <c r="RDY37" s="128"/>
      <c r="RDZ37" s="128"/>
      <c r="REA37" s="128"/>
      <c r="REB37" s="128"/>
      <c r="REC37" s="128"/>
      <c r="RED37" s="128"/>
      <c r="REE37" s="128"/>
      <c r="REF37" s="128"/>
      <c r="REG37" s="128"/>
      <c r="REH37" s="128"/>
      <c r="REI37" s="128"/>
      <c r="REJ37" s="128"/>
      <c r="REK37" s="128"/>
      <c r="REL37" s="128"/>
      <c r="REM37" s="128"/>
      <c r="REN37" s="128"/>
      <c r="REO37" s="128"/>
      <c r="REP37" s="128"/>
      <c r="REQ37" s="128"/>
      <c r="RER37" s="128"/>
      <c r="RES37" s="128"/>
      <c r="RET37" s="128"/>
      <c r="REU37" s="128"/>
      <c r="REV37" s="128"/>
      <c r="REW37" s="128"/>
      <c r="REX37" s="128"/>
      <c r="REY37" s="128"/>
      <c r="REZ37" s="128"/>
      <c r="RFA37" s="128"/>
      <c r="RFB37" s="128"/>
      <c r="RFC37" s="128"/>
      <c r="RFD37" s="128"/>
      <c r="RFE37" s="128"/>
      <c r="RFF37" s="128"/>
      <c r="RFG37" s="128"/>
      <c r="RFH37" s="128"/>
      <c r="RFI37" s="128"/>
      <c r="RFJ37" s="128"/>
      <c r="RFK37" s="128"/>
      <c r="RFL37" s="128"/>
      <c r="RFM37" s="128"/>
      <c r="RFN37" s="128"/>
      <c r="RFO37" s="128"/>
      <c r="RFP37" s="128"/>
      <c r="RFQ37" s="128"/>
      <c r="RFR37" s="128"/>
      <c r="RFS37" s="128"/>
      <c r="RFT37" s="128"/>
      <c r="RFU37" s="128"/>
      <c r="RFV37" s="128"/>
      <c r="RFW37" s="128"/>
      <c r="RFX37" s="128"/>
      <c r="RFY37" s="128"/>
      <c r="RFZ37" s="128"/>
      <c r="RGA37" s="128"/>
      <c r="RGB37" s="128"/>
      <c r="RGC37" s="128"/>
      <c r="RGD37" s="128"/>
      <c r="RGE37" s="128"/>
      <c r="RGF37" s="128"/>
      <c r="RGG37" s="128"/>
      <c r="RGH37" s="128"/>
      <c r="RGI37" s="128"/>
      <c r="RGJ37" s="128"/>
      <c r="RGK37" s="128"/>
      <c r="RGL37" s="128"/>
      <c r="RGM37" s="128"/>
      <c r="RGN37" s="128"/>
      <c r="RGO37" s="128"/>
      <c r="RGP37" s="128"/>
      <c r="RGQ37" s="128"/>
      <c r="RGR37" s="128"/>
      <c r="RGS37" s="128"/>
      <c r="RGT37" s="128"/>
      <c r="RGU37" s="128"/>
      <c r="RGV37" s="128"/>
      <c r="RGW37" s="128"/>
      <c r="RGX37" s="128"/>
      <c r="RGY37" s="128"/>
      <c r="RGZ37" s="128"/>
      <c r="RHA37" s="128"/>
      <c r="RHB37" s="128"/>
      <c r="RHC37" s="128"/>
      <c r="RHD37" s="128"/>
      <c r="RHE37" s="128"/>
      <c r="RHF37" s="128"/>
      <c r="RHG37" s="128"/>
      <c r="RHH37" s="128"/>
      <c r="RHI37" s="128"/>
      <c r="RHJ37" s="128"/>
      <c r="RHK37" s="128"/>
      <c r="RHL37" s="128"/>
      <c r="RHM37" s="128"/>
      <c r="RHN37" s="128"/>
      <c r="RHO37" s="128"/>
      <c r="RHP37" s="128"/>
      <c r="RHQ37" s="128"/>
      <c r="RHR37" s="128"/>
      <c r="RHS37" s="128"/>
      <c r="RHT37" s="128"/>
      <c r="RHU37" s="128"/>
      <c r="RHV37" s="128"/>
      <c r="RHW37" s="128"/>
      <c r="RHX37" s="128"/>
      <c r="RHY37" s="128"/>
      <c r="RHZ37" s="128"/>
      <c r="RIA37" s="128"/>
      <c r="RIB37" s="128"/>
      <c r="RIC37" s="128"/>
      <c r="RID37" s="128"/>
      <c r="RIE37" s="128"/>
      <c r="RIF37" s="128"/>
      <c r="RIG37" s="128"/>
      <c r="RIH37" s="128"/>
      <c r="RII37" s="128"/>
      <c r="RIJ37" s="128"/>
      <c r="RIK37" s="128"/>
      <c r="RIL37" s="128"/>
      <c r="RIM37" s="128"/>
      <c r="RIN37" s="128"/>
      <c r="RIO37" s="128"/>
      <c r="RIP37" s="128"/>
      <c r="RIQ37" s="128"/>
      <c r="RIR37" s="128"/>
      <c r="RIS37" s="128"/>
      <c r="RIT37" s="128"/>
      <c r="RIU37" s="128"/>
      <c r="RIV37" s="128"/>
      <c r="RIW37" s="128"/>
      <c r="RIX37" s="128"/>
      <c r="RIY37" s="128"/>
      <c r="RIZ37" s="128"/>
      <c r="RJA37" s="128"/>
      <c r="RJB37" s="128"/>
      <c r="RJC37" s="128"/>
      <c r="RJD37" s="128"/>
      <c r="RJE37" s="128"/>
      <c r="RJF37" s="128"/>
      <c r="RJG37" s="128"/>
      <c r="RJH37" s="128"/>
      <c r="RJI37" s="128"/>
      <c r="RJJ37" s="128"/>
      <c r="RJK37" s="128"/>
      <c r="RJL37" s="128"/>
      <c r="RJM37" s="128"/>
      <c r="RJN37" s="128"/>
      <c r="RJO37" s="128"/>
      <c r="RJP37" s="128"/>
      <c r="RJQ37" s="128"/>
      <c r="RJR37" s="128"/>
      <c r="RJS37" s="128"/>
      <c r="RJT37" s="128"/>
      <c r="RJU37" s="128"/>
      <c r="RJV37" s="128"/>
      <c r="RJW37" s="128"/>
      <c r="RJX37" s="128"/>
      <c r="RJY37" s="128"/>
      <c r="RJZ37" s="128"/>
      <c r="RKA37" s="128"/>
      <c r="RKB37" s="128"/>
      <c r="RKC37" s="128"/>
      <c r="RKD37" s="128"/>
      <c r="RKE37" s="128"/>
      <c r="RKF37" s="128"/>
      <c r="RKG37" s="128"/>
      <c r="RKH37" s="128"/>
      <c r="RKI37" s="128"/>
      <c r="RKJ37" s="128"/>
      <c r="RKK37" s="128"/>
      <c r="RKL37" s="128"/>
      <c r="RKM37" s="128"/>
      <c r="RKN37" s="128"/>
      <c r="RKO37" s="128"/>
      <c r="RKP37" s="128"/>
      <c r="RKQ37" s="128"/>
      <c r="RKR37" s="128"/>
      <c r="RKS37" s="128"/>
      <c r="RKT37" s="128"/>
      <c r="RKU37" s="128"/>
      <c r="RKV37" s="128"/>
      <c r="RKW37" s="128"/>
      <c r="RKX37" s="128"/>
      <c r="RKY37" s="128"/>
      <c r="RKZ37" s="128"/>
      <c r="RLA37" s="128"/>
      <c r="RLB37" s="128"/>
      <c r="RLC37" s="128"/>
      <c r="RLD37" s="128"/>
      <c r="RLE37" s="128"/>
      <c r="RLF37" s="128"/>
      <c r="RLG37" s="128"/>
      <c r="RLH37" s="128"/>
      <c r="RLI37" s="128"/>
      <c r="RLJ37" s="128"/>
      <c r="RLK37" s="128"/>
      <c r="RLL37" s="128"/>
      <c r="RLM37" s="128"/>
      <c r="RLN37" s="128"/>
      <c r="RLO37" s="128"/>
      <c r="RLP37" s="128"/>
      <c r="RLQ37" s="128"/>
      <c r="RLR37" s="128"/>
      <c r="RLS37" s="128"/>
      <c r="RLT37" s="128"/>
      <c r="RLU37" s="128"/>
      <c r="RLV37" s="128"/>
      <c r="RLW37" s="128"/>
      <c r="RLX37" s="128"/>
      <c r="RLY37" s="128"/>
      <c r="RLZ37" s="128"/>
      <c r="RMA37" s="128"/>
      <c r="RMB37" s="128"/>
      <c r="RMC37" s="128"/>
      <c r="RMD37" s="128"/>
      <c r="RME37" s="128"/>
      <c r="RMF37" s="128"/>
      <c r="RMG37" s="128"/>
      <c r="RMH37" s="128"/>
      <c r="RMI37" s="128"/>
      <c r="RMJ37" s="128"/>
      <c r="RMK37" s="128"/>
      <c r="RML37" s="128"/>
      <c r="RMM37" s="128"/>
      <c r="RMN37" s="128"/>
      <c r="RMO37" s="128"/>
      <c r="RMP37" s="128"/>
      <c r="RMQ37" s="128"/>
      <c r="RMR37" s="128"/>
      <c r="RMS37" s="128"/>
      <c r="RMT37" s="128"/>
      <c r="RMU37" s="128"/>
      <c r="RMV37" s="128"/>
      <c r="RMW37" s="128"/>
      <c r="RMX37" s="128"/>
      <c r="RMY37" s="128"/>
      <c r="RMZ37" s="128"/>
      <c r="RNA37" s="128"/>
      <c r="RNB37" s="128"/>
      <c r="RNC37" s="128"/>
      <c r="RND37" s="128"/>
      <c r="RNE37" s="128"/>
      <c r="RNF37" s="128"/>
      <c r="RNG37" s="128"/>
      <c r="RNH37" s="128"/>
      <c r="RNI37" s="128"/>
      <c r="RNJ37" s="128"/>
      <c r="RNK37" s="128"/>
      <c r="RNL37" s="128"/>
      <c r="RNM37" s="128"/>
      <c r="RNN37" s="128"/>
      <c r="RNO37" s="128"/>
      <c r="RNP37" s="128"/>
      <c r="RNQ37" s="128"/>
      <c r="RNR37" s="128"/>
      <c r="RNS37" s="128"/>
      <c r="RNT37" s="128"/>
      <c r="RNU37" s="128"/>
      <c r="RNV37" s="128"/>
      <c r="RNW37" s="128"/>
      <c r="RNX37" s="128"/>
      <c r="RNY37" s="128"/>
      <c r="RNZ37" s="128"/>
      <c r="ROA37" s="128"/>
      <c r="ROB37" s="128"/>
      <c r="ROC37" s="128"/>
      <c r="ROD37" s="128"/>
      <c r="ROE37" s="128"/>
      <c r="ROF37" s="128"/>
      <c r="ROG37" s="128"/>
      <c r="ROH37" s="128"/>
      <c r="ROI37" s="128"/>
      <c r="ROJ37" s="128"/>
      <c r="ROK37" s="128"/>
      <c r="ROL37" s="128"/>
      <c r="ROM37" s="128"/>
      <c r="RON37" s="128"/>
      <c r="ROO37" s="128"/>
      <c r="ROP37" s="128"/>
      <c r="ROQ37" s="128"/>
      <c r="ROR37" s="128"/>
      <c r="ROS37" s="128"/>
      <c r="ROT37" s="128"/>
      <c r="ROU37" s="128"/>
      <c r="ROV37" s="128"/>
      <c r="ROW37" s="128"/>
      <c r="ROX37" s="128"/>
      <c r="ROY37" s="128"/>
      <c r="ROZ37" s="128"/>
      <c r="RPA37" s="128"/>
      <c r="RPB37" s="128"/>
      <c r="RPC37" s="128"/>
      <c r="RPD37" s="128"/>
      <c r="RPE37" s="128"/>
      <c r="RPF37" s="128"/>
      <c r="RPG37" s="128"/>
      <c r="RPH37" s="128"/>
      <c r="RPI37" s="128"/>
      <c r="RPJ37" s="128"/>
      <c r="RPK37" s="128"/>
      <c r="RPL37" s="128"/>
      <c r="RPM37" s="128"/>
      <c r="RPN37" s="128"/>
      <c r="RPO37" s="128"/>
      <c r="RPP37" s="128"/>
      <c r="RPQ37" s="128"/>
      <c r="RPR37" s="128"/>
      <c r="RPS37" s="128"/>
      <c r="RPT37" s="128"/>
      <c r="RPU37" s="128"/>
      <c r="RPV37" s="128"/>
      <c r="RPW37" s="128"/>
      <c r="RPX37" s="128"/>
      <c r="RPY37" s="128"/>
      <c r="RPZ37" s="128"/>
      <c r="RQA37" s="128"/>
      <c r="RQB37" s="128"/>
      <c r="RQC37" s="128"/>
      <c r="RQD37" s="128"/>
      <c r="RQE37" s="128"/>
      <c r="RQF37" s="128"/>
      <c r="RQG37" s="128"/>
      <c r="RQH37" s="128"/>
      <c r="RQI37" s="128"/>
      <c r="RQJ37" s="128"/>
      <c r="RQK37" s="128"/>
      <c r="RQL37" s="128"/>
      <c r="RQM37" s="128"/>
      <c r="RQN37" s="128"/>
      <c r="RQO37" s="128"/>
      <c r="RQP37" s="128"/>
      <c r="RQQ37" s="128"/>
      <c r="RQR37" s="128"/>
      <c r="RQS37" s="128"/>
      <c r="RQT37" s="128"/>
      <c r="RQU37" s="128"/>
      <c r="RQV37" s="128"/>
      <c r="RQW37" s="128"/>
      <c r="RQX37" s="128"/>
      <c r="RQY37" s="128"/>
      <c r="RQZ37" s="128"/>
      <c r="RRA37" s="128"/>
      <c r="RRB37" s="128"/>
      <c r="RRC37" s="128"/>
      <c r="RRD37" s="128"/>
      <c r="RRE37" s="128"/>
      <c r="RRF37" s="128"/>
      <c r="RRG37" s="128"/>
      <c r="RRH37" s="128"/>
      <c r="RRI37" s="128"/>
      <c r="RRJ37" s="128"/>
      <c r="RRK37" s="128"/>
      <c r="RRL37" s="128"/>
      <c r="RRM37" s="128"/>
      <c r="RRN37" s="128"/>
      <c r="RRO37" s="128"/>
      <c r="RRP37" s="128"/>
      <c r="RRQ37" s="128"/>
      <c r="RRR37" s="128"/>
      <c r="RRS37" s="128"/>
      <c r="RRT37" s="128"/>
      <c r="RRU37" s="128"/>
      <c r="RRV37" s="128"/>
      <c r="RRW37" s="128"/>
      <c r="RRX37" s="128"/>
      <c r="RRY37" s="128"/>
      <c r="RRZ37" s="128"/>
      <c r="RSA37" s="128"/>
      <c r="RSB37" s="128"/>
      <c r="RSC37" s="128"/>
      <c r="RSD37" s="128"/>
      <c r="RSE37" s="128"/>
      <c r="RSF37" s="128"/>
      <c r="RSG37" s="128"/>
      <c r="RSH37" s="128"/>
      <c r="RSI37" s="128"/>
      <c r="RSJ37" s="128"/>
      <c r="RSK37" s="128"/>
      <c r="RSL37" s="128"/>
      <c r="RSM37" s="128"/>
      <c r="RSN37" s="128"/>
      <c r="RSO37" s="128"/>
      <c r="RSP37" s="128"/>
      <c r="RSQ37" s="128"/>
      <c r="RSR37" s="128"/>
      <c r="RSS37" s="128"/>
      <c r="RST37" s="128"/>
      <c r="RSU37" s="128"/>
      <c r="RSV37" s="128"/>
      <c r="RSW37" s="128"/>
      <c r="RSX37" s="128"/>
      <c r="RSY37" s="128"/>
      <c r="RSZ37" s="128"/>
      <c r="RTA37" s="128"/>
      <c r="RTB37" s="128"/>
      <c r="RTC37" s="128"/>
      <c r="RTD37" s="128"/>
      <c r="RTE37" s="128"/>
      <c r="RTF37" s="128"/>
      <c r="RTG37" s="128"/>
      <c r="RTH37" s="128"/>
      <c r="RTI37" s="128"/>
      <c r="RTJ37" s="128"/>
      <c r="RTK37" s="128"/>
      <c r="RTL37" s="128"/>
      <c r="RTM37" s="128"/>
      <c r="RTN37" s="128"/>
      <c r="RTO37" s="128"/>
      <c r="RTP37" s="128"/>
      <c r="RTQ37" s="128"/>
      <c r="RTR37" s="128"/>
      <c r="RTS37" s="128"/>
      <c r="RTT37" s="128"/>
      <c r="RTU37" s="128"/>
      <c r="RTV37" s="128"/>
      <c r="RTW37" s="128"/>
      <c r="RTX37" s="128"/>
      <c r="RTY37" s="128"/>
      <c r="RTZ37" s="128"/>
      <c r="RUA37" s="128"/>
      <c r="RUB37" s="128"/>
      <c r="RUC37" s="128"/>
      <c r="RUD37" s="128"/>
      <c r="RUE37" s="128"/>
      <c r="RUF37" s="128"/>
      <c r="RUG37" s="128"/>
      <c r="RUH37" s="128"/>
      <c r="RUI37" s="128"/>
      <c r="RUJ37" s="128"/>
      <c r="RUK37" s="128"/>
      <c r="RUL37" s="128"/>
      <c r="RUM37" s="128"/>
      <c r="RUN37" s="128"/>
      <c r="RUO37" s="128"/>
      <c r="RUP37" s="128"/>
      <c r="RUQ37" s="128"/>
      <c r="RUR37" s="128"/>
      <c r="RUS37" s="128"/>
      <c r="RUT37" s="128"/>
      <c r="RUU37" s="128"/>
      <c r="RUV37" s="128"/>
      <c r="RUW37" s="128"/>
      <c r="RUX37" s="128"/>
      <c r="RUY37" s="128"/>
      <c r="RUZ37" s="128"/>
      <c r="RVA37" s="128"/>
      <c r="RVB37" s="128"/>
      <c r="RVC37" s="128"/>
      <c r="RVD37" s="128"/>
      <c r="RVE37" s="128"/>
      <c r="RVF37" s="128"/>
      <c r="RVG37" s="128"/>
      <c r="RVH37" s="128"/>
      <c r="RVI37" s="128"/>
      <c r="RVJ37" s="128"/>
      <c r="RVK37" s="128"/>
      <c r="RVL37" s="128"/>
      <c r="RVM37" s="128"/>
      <c r="RVN37" s="128"/>
      <c r="RVO37" s="128"/>
      <c r="RVP37" s="128"/>
      <c r="RVQ37" s="128"/>
      <c r="RVR37" s="128"/>
      <c r="RVS37" s="128"/>
      <c r="RVT37" s="128"/>
      <c r="RVU37" s="128"/>
      <c r="RVV37" s="128"/>
      <c r="RVW37" s="128"/>
      <c r="RVX37" s="128"/>
      <c r="RVY37" s="128"/>
      <c r="RVZ37" s="128"/>
      <c r="RWA37" s="128"/>
      <c r="RWB37" s="128"/>
      <c r="RWC37" s="128"/>
      <c r="RWD37" s="128"/>
      <c r="RWE37" s="128"/>
      <c r="RWF37" s="128"/>
      <c r="RWG37" s="128"/>
      <c r="RWH37" s="128"/>
      <c r="RWI37" s="128"/>
      <c r="RWJ37" s="128"/>
      <c r="RWK37" s="128"/>
      <c r="RWL37" s="128"/>
      <c r="RWM37" s="128"/>
      <c r="RWN37" s="128"/>
      <c r="RWO37" s="128"/>
      <c r="RWP37" s="128"/>
      <c r="RWQ37" s="128"/>
      <c r="RWR37" s="128"/>
      <c r="RWS37" s="128"/>
      <c r="RWT37" s="128"/>
      <c r="RWU37" s="128"/>
      <c r="RWV37" s="128"/>
      <c r="RWW37" s="128"/>
      <c r="RWX37" s="128"/>
      <c r="RWY37" s="128"/>
      <c r="RWZ37" s="128"/>
      <c r="RXA37" s="128"/>
      <c r="RXB37" s="128"/>
      <c r="RXC37" s="128"/>
      <c r="RXD37" s="128"/>
      <c r="RXE37" s="128"/>
      <c r="RXF37" s="128"/>
      <c r="RXG37" s="128"/>
      <c r="RXH37" s="128"/>
      <c r="RXI37" s="128"/>
      <c r="RXJ37" s="128"/>
      <c r="RXK37" s="128"/>
      <c r="RXL37" s="128"/>
      <c r="RXM37" s="128"/>
      <c r="RXN37" s="128"/>
      <c r="RXO37" s="128"/>
      <c r="RXP37" s="128"/>
      <c r="RXQ37" s="128"/>
      <c r="RXR37" s="128"/>
      <c r="RXS37" s="128"/>
      <c r="RXT37" s="128"/>
      <c r="RXU37" s="128"/>
      <c r="RXV37" s="128"/>
      <c r="RXW37" s="128"/>
      <c r="RXX37" s="128"/>
      <c r="RXY37" s="128"/>
      <c r="RXZ37" s="128"/>
      <c r="RYA37" s="128"/>
      <c r="RYB37" s="128"/>
      <c r="RYC37" s="128"/>
      <c r="RYD37" s="128"/>
      <c r="RYE37" s="128"/>
      <c r="RYF37" s="128"/>
      <c r="RYG37" s="128"/>
      <c r="RYH37" s="128"/>
      <c r="RYI37" s="128"/>
      <c r="RYJ37" s="128"/>
      <c r="RYK37" s="128"/>
      <c r="RYL37" s="128"/>
      <c r="RYM37" s="128"/>
      <c r="RYN37" s="128"/>
      <c r="RYO37" s="128"/>
      <c r="RYP37" s="128"/>
      <c r="RYQ37" s="128"/>
      <c r="RYR37" s="128"/>
      <c r="RYS37" s="128"/>
      <c r="RYT37" s="128"/>
      <c r="RYU37" s="128"/>
      <c r="RYV37" s="128"/>
      <c r="RYW37" s="128"/>
      <c r="RYX37" s="128"/>
      <c r="RYY37" s="128"/>
      <c r="RYZ37" s="128"/>
      <c r="RZA37" s="128"/>
      <c r="RZB37" s="128"/>
      <c r="RZC37" s="128"/>
      <c r="RZD37" s="128"/>
      <c r="RZE37" s="128"/>
      <c r="RZF37" s="128"/>
      <c r="RZG37" s="128"/>
      <c r="RZH37" s="128"/>
      <c r="RZI37" s="128"/>
      <c r="RZJ37" s="128"/>
      <c r="RZK37" s="128"/>
      <c r="RZL37" s="128"/>
      <c r="RZM37" s="128"/>
      <c r="RZN37" s="128"/>
      <c r="RZO37" s="128"/>
      <c r="RZP37" s="128"/>
      <c r="RZQ37" s="128"/>
      <c r="RZR37" s="128"/>
      <c r="RZS37" s="128"/>
      <c r="RZT37" s="128"/>
      <c r="RZU37" s="128"/>
      <c r="RZV37" s="128"/>
      <c r="RZW37" s="128"/>
      <c r="RZX37" s="128"/>
      <c r="RZY37" s="128"/>
      <c r="RZZ37" s="128"/>
      <c r="SAA37" s="128"/>
      <c r="SAB37" s="128"/>
      <c r="SAC37" s="128"/>
      <c r="SAD37" s="128"/>
      <c r="SAE37" s="128"/>
      <c r="SAF37" s="128"/>
      <c r="SAG37" s="128"/>
      <c r="SAH37" s="128"/>
      <c r="SAI37" s="128"/>
      <c r="SAJ37" s="128"/>
      <c r="SAK37" s="128"/>
      <c r="SAL37" s="128"/>
      <c r="SAM37" s="128"/>
      <c r="SAN37" s="128"/>
      <c r="SAO37" s="128"/>
      <c r="SAP37" s="128"/>
      <c r="SAQ37" s="128"/>
      <c r="SAR37" s="128"/>
      <c r="SAS37" s="128"/>
      <c r="SAT37" s="128"/>
      <c r="SAU37" s="128"/>
      <c r="SAV37" s="128"/>
      <c r="SAW37" s="128"/>
      <c r="SAX37" s="128"/>
      <c r="SAY37" s="128"/>
      <c r="SAZ37" s="128"/>
      <c r="SBA37" s="128"/>
      <c r="SBB37" s="128"/>
      <c r="SBC37" s="128"/>
      <c r="SBD37" s="128"/>
      <c r="SBE37" s="128"/>
      <c r="SBF37" s="128"/>
      <c r="SBG37" s="128"/>
      <c r="SBH37" s="128"/>
      <c r="SBI37" s="128"/>
      <c r="SBJ37" s="128"/>
      <c r="SBK37" s="128"/>
      <c r="SBL37" s="128"/>
      <c r="SBM37" s="128"/>
      <c r="SBN37" s="128"/>
      <c r="SBO37" s="128"/>
      <c r="SBP37" s="128"/>
      <c r="SBQ37" s="128"/>
      <c r="SBR37" s="128"/>
      <c r="SBS37" s="128"/>
      <c r="SBT37" s="128"/>
      <c r="SBU37" s="128"/>
      <c r="SBV37" s="128"/>
      <c r="SBW37" s="128"/>
      <c r="SBX37" s="128"/>
      <c r="SBY37" s="128"/>
      <c r="SBZ37" s="128"/>
      <c r="SCA37" s="128"/>
      <c r="SCB37" s="128"/>
      <c r="SCC37" s="128"/>
      <c r="SCD37" s="128"/>
      <c r="SCE37" s="128"/>
      <c r="SCF37" s="128"/>
      <c r="SCG37" s="128"/>
      <c r="SCH37" s="128"/>
      <c r="SCI37" s="128"/>
      <c r="SCJ37" s="128"/>
      <c r="SCK37" s="128"/>
      <c r="SCL37" s="128"/>
      <c r="SCM37" s="128"/>
      <c r="SCN37" s="128"/>
      <c r="SCO37" s="128"/>
      <c r="SCP37" s="128"/>
      <c r="SCQ37" s="128"/>
      <c r="SCR37" s="128"/>
      <c r="SCS37" s="128"/>
      <c r="SCT37" s="128"/>
      <c r="SCU37" s="128"/>
      <c r="SCV37" s="128"/>
      <c r="SCW37" s="128"/>
      <c r="SCX37" s="128"/>
      <c r="SCY37" s="128"/>
      <c r="SCZ37" s="128"/>
      <c r="SDA37" s="128"/>
      <c r="SDB37" s="128"/>
      <c r="SDC37" s="128"/>
      <c r="SDD37" s="128"/>
      <c r="SDE37" s="128"/>
      <c r="SDF37" s="128"/>
      <c r="SDG37" s="128"/>
      <c r="SDH37" s="128"/>
      <c r="SDI37" s="128"/>
      <c r="SDJ37" s="128"/>
      <c r="SDK37" s="128"/>
      <c r="SDL37" s="128"/>
      <c r="SDM37" s="128"/>
      <c r="SDN37" s="128"/>
      <c r="SDO37" s="128"/>
      <c r="SDP37" s="128"/>
      <c r="SDQ37" s="128"/>
      <c r="SDR37" s="128"/>
      <c r="SDS37" s="128"/>
      <c r="SDT37" s="128"/>
      <c r="SDU37" s="128"/>
      <c r="SDV37" s="128"/>
      <c r="SDW37" s="128"/>
      <c r="SDX37" s="128"/>
      <c r="SDY37" s="128"/>
      <c r="SDZ37" s="128"/>
      <c r="SEA37" s="128"/>
      <c r="SEB37" s="128"/>
      <c r="SEC37" s="128"/>
      <c r="SED37" s="128"/>
      <c r="SEE37" s="128"/>
      <c r="SEF37" s="128"/>
      <c r="SEG37" s="128"/>
      <c r="SEH37" s="128"/>
      <c r="SEI37" s="128"/>
      <c r="SEJ37" s="128"/>
      <c r="SEK37" s="128"/>
      <c r="SEL37" s="128"/>
      <c r="SEM37" s="128"/>
      <c r="SEN37" s="128"/>
      <c r="SEO37" s="128"/>
      <c r="SEP37" s="128"/>
      <c r="SEQ37" s="128"/>
      <c r="SER37" s="128"/>
      <c r="SES37" s="128"/>
      <c r="SET37" s="128"/>
      <c r="SEU37" s="128"/>
      <c r="SEV37" s="128"/>
      <c r="SEW37" s="128"/>
      <c r="SEX37" s="128"/>
      <c r="SEY37" s="128"/>
      <c r="SEZ37" s="128"/>
      <c r="SFA37" s="128"/>
      <c r="SFB37" s="128"/>
      <c r="SFC37" s="128"/>
      <c r="SFD37" s="128"/>
      <c r="SFE37" s="128"/>
      <c r="SFF37" s="128"/>
      <c r="SFG37" s="128"/>
      <c r="SFH37" s="128"/>
      <c r="SFI37" s="128"/>
      <c r="SFJ37" s="128"/>
      <c r="SFK37" s="128"/>
      <c r="SFL37" s="128"/>
      <c r="SFM37" s="128"/>
      <c r="SFN37" s="128"/>
      <c r="SFO37" s="128"/>
      <c r="SFP37" s="128"/>
      <c r="SFQ37" s="128"/>
      <c r="SFR37" s="128"/>
      <c r="SFS37" s="128"/>
      <c r="SFT37" s="128"/>
      <c r="SFU37" s="128"/>
      <c r="SFV37" s="128"/>
      <c r="SFW37" s="128"/>
      <c r="SFX37" s="128"/>
      <c r="SFY37" s="128"/>
      <c r="SFZ37" s="128"/>
      <c r="SGA37" s="128"/>
      <c r="SGB37" s="128"/>
      <c r="SGC37" s="128"/>
      <c r="SGD37" s="128"/>
      <c r="SGE37" s="128"/>
      <c r="SGF37" s="128"/>
      <c r="SGG37" s="128"/>
      <c r="SGH37" s="128"/>
      <c r="SGI37" s="128"/>
      <c r="SGJ37" s="128"/>
      <c r="SGK37" s="128"/>
      <c r="SGL37" s="128"/>
      <c r="SGM37" s="128"/>
      <c r="SGN37" s="128"/>
      <c r="SGO37" s="128"/>
      <c r="SGP37" s="128"/>
      <c r="SGQ37" s="128"/>
      <c r="SGR37" s="128"/>
      <c r="SGS37" s="128"/>
      <c r="SGT37" s="128"/>
      <c r="SGU37" s="128"/>
      <c r="SGV37" s="128"/>
      <c r="SGW37" s="128"/>
      <c r="SGX37" s="128"/>
      <c r="SGY37" s="128"/>
      <c r="SGZ37" s="128"/>
      <c r="SHA37" s="128"/>
      <c r="SHB37" s="128"/>
      <c r="SHC37" s="128"/>
      <c r="SHD37" s="128"/>
      <c r="SHE37" s="128"/>
      <c r="SHF37" s="128"/>
      <c r="SHG37" s="128"/>
      <c r="SHH37" s="128"/>
      <c r="SHI37" s="128"/>
      <c r="SHJ37" s="128"/>
      <c r="SHK37" s="128"/>
      <c r="SHL37" s="128"/>
      <c r="SHM37" s="128"/>
      <c r="SHN37" s="128"/>
      <c r="SHO37" s="128"/>
      <c r="SHP37" s="128"/>
      <c r="SHQ37" s="128"/>
      <c r="SHR37" s="128"/>
      <c r="SHS37" s="128"/>
      <c r="SHT37" s="128"/>
      <c r="SHU37" s="128"/>
      <c r="SHV37" s="128"/>
      <c r="SHW37" s="128"/>
      <c r="SHX37" s="128"/>
      <c r="SHY37" s="128"/>
      <c r="SHZ37" s="128"/>
      <c r="SIA37" s="128"/>
      <c r="SIB37" s="128"/>
      <c r="SIC37" s="128"/>
      <c r="SID37" s="128"/>
      <c r="SIE37" s="128"/>
      <c r="SIF37" s="128"/>
      <c r="SIG37" s="128"/>
      <c r="SIH37" s="128"/>
      <c r="SII37" s="128"/>
      <c r="SIJ37" s="128"/>
      <c r="SIK37" s="128"/>
      <c r="SIL37" s="128"/>
      <c r="SIM37" s="128"/>
      <c r="SIN37" s="128"/>
      <c r="SIO37" s="128"/>
      <c r="SIP37" s="128"/>
      <c r="SIQ37" s="128"/>
      <c r="SIR37" s="128"/>
      <c r="SIS37" s="128"/>
      <c r="SIT37" s="128"/>
      <c r="SIU37" s="128"/>
      <c r="SIV37" s="128"/>
      <c r="SIW37" s="128"/>
      <c r="SIX37" s="128"/>
      <c r="SIY37" s="128"/>
      <c r="SIZ37" s="128"/>
      <c r="SJA37" s="128"/>
      <c r="SJB37" s="128"/>
      <c r="SJC37" s="128"/>
      <c r="SJD37" s="128"/>
      <c r="SJE37" s="128"/>
      <c r="SJF37" s="128"/>
      <c r="SJG37" s="128"/>
      <c r="SJH37" s="128"/>
      <c r="SJI37" s="128"/>
      <c r="SJJ37" s="128"/>
      <c r="SJK37" s="128"/>
      <c r="SJL37" s="128"/>
      <c r="SJM37" s="128"/>
      <c r="SJN37" s="128"/>
      <c r="SJO37" s="128"/>
      <c r="SJP37" s="128"/>
      <c r="SJQ37" s="128"/>
      <c r="SJR37" s="128"/>
      <c r="SJS37" s="128"/>
      <c r="SJT37" s="128"/>
      <c r="SJU37" s="128"/>
      <c r="SJV37" s="128"/>
      <c r="SJW37" s="128"/>
      <c r="SJX37" s="128"/>
      <c r="SJY37" s="128"/>
      <c r="SJZ37" s="128"/>
      <c r="SKA37" s="128"/>
      <c r="SKB37" s="128"/>
      <c r="SKC37" s="128"/>
      <c r="SKD37" s="128"/>
      <c r="SKE37" s="128"/>
      <c r="SKF37" s="128"/>
      <c r="SKG37" s="128"/>
      <c r="SKH37" s="128"/>
      <c r="SKI37" s="128"/>
      <c r="SKJ37" s="128"/>
      <c r="SKK37" s="128"/>
      <c r="SKL37" s="128"/>
      <c r="SKM37" s="128"/>
      <c r="SKN37" s="128"/>
      <c r="SKO37" s="128"/>
      <c r="SKP37" s="128"/>
      <c r="SKQ37" s="128"/>
      <c r="SKR37" s="128"/>
      <c r="SKS37" s="128"/>
      <c r="SKT37" s="128"/>
      <c r="SKU37" s="128"/>
      <c r="SKV37" s="128"/>
      <c r="SKW37" s="128"/>
      <c r="SKX37" s="128"/>
      <c r="SKY37" s="128"/>
      <c r="SKZ37" s="128"/>
      <c r="SLA37" s="128"/>
      <c r="SLB37" s="128"/>
      <c r="SLC37" s="128"/>
      <c r="SLD37" s="128"/>
      <c r="SLE37" s="128"/>
      <c r="SLF37" s="128"/>
      <c r="SLG37" s="128"/>
      <c r="SLH37" s="128"/>
      <c r="SLI37" s="128"/>
      <c r="SLJ37" s="128"/>
      <c r="SLK37" s="128"/>
      <c r="SLL37" s="128"/>
      <c r="SLM37" s="128"/>
      <c r="SLN37" s="128"/>
      <c r="SLO37" s="128"/>
      <c r="SLP37" s="128"/>
      <c r="SLQ37" s="128"/>
      <c r="SLR37" s="128"/>
      <c r="SLS37" s="128"/>
      <c r="SLT37" s="128"/>
      <c r="SLU37" s="128"/>
      <c r="SLV37" s="128"/>
      <c r="SLW37" s="128"/>
      <c r="SLX37" s="128"/>
      <c r="SLY37" s="128"/>
      <c r="SLZ37" s="128"/>
      <c r="SMA37" s="128"/>
      <c r="SMB37" s="128"/>
      <c r="SMC37" s="128"/>
      <c r="SMD37" s="128"/>
      <c r="SME37" s="128"/>
      <c r="SMF37" s="128"/>
      <c r="SMG37" s="128"/>
      <c r="SMH37" s="128"/>
      <c r="SMI37" s="128"/>
      <c r="SMJ37" s="128"/>
      <c r="SMK37" s="128"/>
      <c r="SML37" s="128"/>
      <c r="SMM37" s="128"/>
      <c r="SMN37" s="128"/>
      <c r="SMO37" s="128"/>
      <c r="SMP37" s="128"/>
      <c r="SMQ37" s="128"/>
      <c r="SMR37" s="128"/>
      <c r="SMS37" s="128"/>
      <c r="SMT37" s="128"/>
      <c r="SMU37" s="128"/>
      <c r="SMV37" s="128"/>
      <c r="SMW37" s="128"/>
      <c r="SMX37" s="128"/>
      <c r="SMY37" s="128"/>
      <c r="SMZ37" s="128"/>
      <c r="SNA37" s="128"/>
      <c r="SNB37" s="128"/>
      <c r="SNC37" s="128"/>
      <c r="SND37" s="128"/>
      <c r="SNE37" s="128"/>
      <c r="SNF37" s="128"/>
      <c r="SNG37" s="128"/>
      <c r="SNH37" s="128"/>
      <c r="SNI37" s="128"/>
      <c r="SNJ37" s="128"/>
      <c r="SNK37" s="128"/>
      <c r="SNL37" s="128"/>
      <c r="SNM37" s="128"/>
      <c r="SNN37" s="128"/>
      <c r="SNO37" s="128"/>
      <c r="SNP37" s="128"/>
      <c r="SNQ37" s="128"/>
      <c r="SNR37" s="128"/>
      <c r="SNS37" s="128"/>
      <c r="SNT37" s="128"/>
      <c r="SNU37" s="128"/>
      <c r="SNV37" s="128"/>
      <c r="SNW37" s="128"/>
      <c r="SNX37" s="128"/>
      <c r="SNY37" s="128"/>
      <c r="SNZ37" s="128"/>
      <c r="SOA37" s="128"/>
      <c r="SOB37" s="128"/>
      <c r="SOC37" s="128"/>
      <c r="SOD37" s="128"/>
      <c r="SOE37" s="128"/>
      <c r="SOF37" s="128"/>
      <c r="SOG37" s="128"/>
      <c r="SOH37" s="128"/>
      <c r="SOI37" s="128"/>
      <c r="SOJ37" s="128"/>
      <c r="SOK37" s="128"/>
      <c r="SOL37" s="128"/>
      <c r="SOM37" s="128"/>
      <c r="SON37" s="128"/>
      <c r="SOO37" s="128"/>
      <c r="SOP37" s="128"/>
      <c r="SOQ37" s="128"/>
      <c r="SOR37" s="128"/>
      <c r="SOS37" s="128"/>
      <c r="SOT37" s="128"/>
      <c r="SOU37" s="128"/>
      <c r="SOV37" s="128"/>
      <c r="SOW37" s="128"/>
      <c r="SOX37" s="128"/>
      <c r="SOY37" s="128"/>
      <c r="SOZ37" s="128"/>
      <c r="SPA37" s="128"/>
      <c r="SPB37" s="128"/>
      <c r="SPC37" s="128"/>
      <c r="SPD37" s="128"/>
      <c r="SPE37" s="128"/>
      <c r="SPF37" s="128"/>
      <c r="SPG37" s="128"/>
      <c r="SPH37" s="128"/>
      <c r="SPI37" s="128"/>
      <c r="SPJ37" s="128"/>
      <c r="SPK37" s="128"/>
      <c r="SPL37" s="128"/>
      <c r="SPM37" s="128"/>
      <c r="SPN37" s="128"/>
      <c r="SPO37" s="128"/>
      <c r="SPP37" s="128"/>
      <c r="SPQ37" s="128"/>
      <c r="SPR37" s="128"/>
      <c r="SPS37" s="128"/>
      <c r="SPT37" s="128"/>
      <c r="SPU37" s="128"/>
      <c r="SPV37" s="128"/>
      <c r="SPW37" s="128"/>
      <c r="SPX37" s="128"/>
      <c r="SPY37" s="128"/>
      <c r="SPZ37" s="128"/>
      <c r="SQA37" s="128"/>
      <c r="SQB37" s="128"/>
      <c r="SQC37" s="128"/>
      <c r="SQD37" s="128"/>
      <c r="SQE37" s="128"/>
      <c r="SQF37" s="128"/>
      <c r="SQG37" s="128"/>
      <c r="SQH37" s="128"/>
      <c r="SQI37" s="128"/>
      <c r="SQJ37" s="128"/>
      <c r="SQK37" s="128"/>
      <c r="SQL37" s="128"/>
      <c r="SQM37" s="128"/>
      <c r="SQN37" s="128"/>
      <c r="SQO37" s="128"/>
      <c r="SQP37" s="128"/>
      <c r="SQQ37" s="128"/>
      <c r="SQR37" s="128"/>
      <c r="SQS37" s="128"/>
      <c r="SQT37" s="128"/>
      <c r="SQU37" s="128"/>
      <c r="SQV37" s="128"/>
      <c r="SQW37" s="128"/>
      <c r="SQX37" s="128"/>
      <c r="SQY37" s="128"/>
      <c r="SQZ37" s="128"/>
      <c r="SRA37" s="128"/>
      <c r="SRB37" s="128"/>
      <c r="SRC37" s="128"/>
      <c r="SRD37" s="128"/>
      <c r="SRE37" s="128"/>
      <c r="SRF37" s="128"/>
      <c r="SRG37" s="128"/>
      <c r="SRH37" s="128"/>
      <c r="SRI37" s="128"/>
      <c r="SRJ37" s="128"/>
      <c r="SRK37" s="128"/>
      <c r="SRL37" s="128"/>
      <c r="SRM37" s="128"/>
      <c r="SRN37" s="128"/>
      <c r="SRO37" s="128"/>
      <c r="SRP37" s="128"/>
      <c r="SRQ37" s="128"/>
      <c r="SRR37" s="128"/>
      <c r="SRS37" s="128"/>
      <c r="SRT37" s="128"/>
      <c r="SRU37" s="128"/>
      <c r="SRV37" s="128"/>
      <c r="SRW37" s="128"/>
      <c r="SRX37" s="128"/>
      <c r="SRY37" s="128"/>
      <c r="SRZ37" s="128"/>
      <c r="SSA37" s="128"/>
      <c r="SSB37" s="128"/>
      <c r="SSC37" s="128"/>
      <c r="SSD37" s="128"/>
      <c r="SSE37" s="128"/>
      <c r="SSF37" s="128"/>
      <c r="SSG37" s="128"/>
      <c r="SSH37" s="128"/>
      <c r="SSI37" s="128"/>
      <c r="SSJ37" s="128"/>
      <c r="SSK37" s="128"/>
      <c r="SSL37" s="128"/>
      <c r="SSM37" s="128"/>
      <c r="SSN37" s="128"/>
      <c r="SSO37" s="128"/>
      <c r="SSP37" s="128"/>
      <c r="SSQ37" s="128"/>
      <c r="SSR37" s="128"/>
      <c r="SSS37" s="128"/>
      <c r="SST37" s="128"/>
      <c r="SSU37" s="128"/>
      <c r="SSV37" s="128"/>
      <c r="SSW37" s="128"/>
      <c r="SSX37" s="128"/>
      <c r="SSY37" s="128"/>
      <c r="SSZ37" s="128"/>
      <c r="STA37" s="128"/>
      <c r="STB37" s="128"/>
      <c r="STC37" s="128"/>
      <c r="STD37" s="128"/>
      <c r="STE37" s="128"/>
      <c r="STF37" s="128"/>
      <c r="STG37" s="128"/>
      <c r="STH37" s="128"/>
      <c r="STI37" s="128"/>
      <c r="STJ37" s="128"/>
      <c r="STK37" s="128"/>
      <c r="STL37" s="128"/>
      <c r="STM37" s="128"/>
      <c r="STN37" s="128"/>
      <c r="STO37" s="128"/>
      <c r="STP37" s="128"/>
      <c r="STQ37" s="128"/>
      <c r="STR37" s="128"/>
      <c r="STS37" s="128"/>
      <c r="STT37" s="128"/>
      <c r="STU37" s="128"/>
      <c r="STV37" s="128"/>
      <c r="STW37" s="128"/>
      <c r="STX37" s="128"/>
      <c r="STY37" s="128"/>
      <c r="STZ37" s="128"/>
      <c r="SUA37" s="128"/>
      <c r="SUB37" s="128"/>
      <c r="SUC37" s="128"/>
      <c r="SUD37" s="128"/>
      <c r="SUE37" s="128"/>
      <c r="SUF37" s="128"/>
      <c r="SUG37" s="128"/>
      <c r="SUH37" s="128"/>
      <c r="SUI37" s="128"/>
      <c r="SUJ37" s="128"/>
      <c r="SUK37" s="128"/>
      <c r="SUL37" s="128"/>
      <c r="SUM37" s="128"/>
      <c r="SUN37" s="128"/>
      <c r="SUO37" s="128"/>
      <c r="SUP37" s="128"/>
      <c r="SUQ37" s="128"/>
      <c r="SUR37" s="128"/>
      <c r="SUS37" s="128"/>
      <c r="SUT37" s="128"/>
      <c r="SUU37" s="128"/>
      <c r="SUV37" s="128"/>
      <c r="SUW37" s="128"/>
      <c r="SUX37" s="128"/>
      <c r="SUY37" s="128"/>
      <c r="SUZ37" s="128"/>
      <c r="SVA37" s="128"/>
      <c r="SVB37" s="128"/>
      <c r="SVC37" s="128"/>
      <c r="SVD37" s="128"/>
      <c r="SVE37" s="128"/>
      <c r="SVF37" s="128"/>
      <c r="SVG37" s="128"/>
      <c r="SVH37" s="128"/>
      <c r="SVI37" s="128"/>
      <c r="SVJ37" s="128"/>
      <c r="SVK37" s="128"/>
      <c r="SVL37" s="128"/>
      <c r="SVM37" s="128"/>
      <c r="SVN37" s="128"/>
      <c r="SVO37" s="128"/>
      <c r="SVP37" s="128"/>
      <c r="SVQ37" s="128"/>
      <c r="SVR37" s="128"/>
      <c r="SVS37" s="128"/>
      <c r="SVT37" s="128"/>
      <c r="SVU37" s="128"/>
      <c r="SVV37" s="128"/>
      <c r="SVW37" s="128"/>
      <c r="SVX37" s="128"/>
      <c r="SVY37" s="128"/>
      <c r="SVZ37" s="128"/>
      <c r="SWA37" s="128"/>
      <c r="SWB37" s="128"/>
      <c r="SWC37" s="128"/>
      <c r="SWD37" s="128"/>
      <c r="SWE37" s="128"/>
      <c r="SWF37" s="128"/>
      <c r="SWG37" s="128"/>
      <c r="SWH37" s="128"/>
      <c r="SWI37" s="128"/>
      <c r="SWJ37" s="128"/>
      <c r="SWK37" s="128"/>
      <c r="SWL37" s="128"/>
      <c r="SWM37" s="128"/>
      <c r="SWN37" s="128"/>
      <c r="SWO37" s="128"/>
      <c r="SWP37" s="128"/>
      <c r="SWQ37" s="128"/>
      <c r="SWR37" s="128"/>
      <c r="SWS37" s="128"/>
      <c r="SWT37" s="128"/>
      <c r="SWU37" s="128"/>
      <c r="SWV37" s="128"/>
      <c r="SWW37" s="128"/>
      <c r="SWX37" s="128"/>
      <c r="SWY37" s="128"/>
      <c r="SWZ37" s="128"/>
      <c r="SXA37" s="128"/>
      <c r="SXB37" s="128"/>
      <c r="SXC37" s="128"/>
      <c r="SXD37" s="128"/>
      <c r="SXE37" s="128"/>
      <c r="SXF37" s="128"/>
      <c r="SXG37" s="128"/>
      <c r="SXH37" s="128"/>
      <c r="SXI37" s="128"/>
      <c r="SXJ37" s="128"/>
      <c r="SXK37" s="128"/>
      <c r="SXL37" s="128"/>
      <c r="SXM37" s="128"/>
      <c r="SXN37" s="128"/>
      <c r="SXO37" s="128"/>
      <c r="SXP37" s="128"/>
      <c r="SXQ37" s="128"/>
      <c r="SXR37" s="128"/>
      <c r="SXS37" s="128"/>
      <c r="SXT37" s="128"/>
      <c r="SXU37" s="128"/>
      <c r="SXV37" s="128"/>
      <c r="SXW37" s="128"/>
      <c r="SXX37" s="128"/>
      <c r="SXY37" s="128"/>
      <c r="SXZ37" s="128"/>
      <c r="SYA37" s="128"/>
      <c r="SYB37" s="128"/>
      <c r="SYC37" s="128"/>
      <c r="SYD37" s="128"/>
      <c r="SYE37" s="128"/>
      <c r="SYF37" s="128"/>
      <c r="SYG37" s="128"/>
      <c r="SYH37" s="128"/>
      <c r="SYI37" s="128"/>
      <c r="SYJ37" s="128"/>
      <c r="SYK37" s="128"/>
      <c r="SYL37" s="128"/>
      <c r="SYM37" s="128"/>
      <c r="SYN37" s="128"/>
      <c r="SYO37" s="128"/>
      <c r="SYP37" s="128"/>
      <c r="SYQ37" s="128"/>
      <c r="SYR37" s="128"/>
      <c r="SYS37" s="128"/>
      <c r="SYT37" s="128"/>
      <c r="SYU37" s="128"/>
      <c r="SYV37" s="128"/>
      <c r="SYW37" s="128"/>
      <c r="SYX37" s="128"/>
      <c r="SYY37" s="128"/>
      <c r="SYZ37" s="128"/>
      <c r="SZA37" s="128"/>
      <c r="SZB37" s="128"/>
      <c r="SZC37" s="128"/>
      <c r="SZD37" s="128"/>
      <c r="SZE37" s="128"/>
      <c r="SZF37" s="128"/>
      <c r="SZG37" s="128"/>
      <c r="SZH37" s="128"/>
      <c r="SZI37" s="128"/>
      <c r="SZJ37" s="128"/>
      <c r="SZK37" s="128"/>
      <c r="SZL37" s="128"/>
      <c r="SZM37" s="128"/>
      <c r="SZN37" s="128"/>
      <c r="SZO37" s="128"/>
      <c r="SZP37" s="128"/>
      <c r="SZQ37" s="128"/>
      <c r="SZR37" s="128"/>
      <c r="SZS37" s="128"/>
      <c r="SZT37" s="128"/>
      <c r="SZU37" s="128"/>
      <c r="SZV37" s="128"/>
      <c r="SZW37" s="128"/>
      <c r="SZX37" s="128"/>
      <c r="SZY37" s="128"/>
      <c r="SZZ37" s="128"/>
      <c r="TAA37" s="128"/>
      <c r="TAB37" s="128"/>
      <c r="TAC37" s="128"/>
      <c r="TAD37" s="128"/>
      <c r="TAE37" s="128"/>
      <c r="TAF37" s="128"/>
      <c r="TAG37" s="128"/>
      <c r="TAH37" s="128"/>
      <c r="TAI37" s="128"/>
      <c r="TAJ37" s="128"/>
      <c r="TAK37" s="128"/>
      <c r="TAL37" s="128"/>
      <c r="TAM37" s="128"/>
      <c r="TAN37" s="128"/>
      <c r="TAO37" s="128"/>
      <c r="TAP37" s="128"/>
      <c r="TAQ37" s="128"/>
      <c r="TAR37" s="128"/>
      <c r="TAS37" s="128"/>
      <c r="TAT37" s="128"/>
      <c r="TAU37" s="128"/>
      <c r="TAV37" s="128"/>
      <c r="TAW37" s="128"/>
      <c r="TAX37" s="128"/>
      <c r="TAY37" s="128"/>
      <c r="TAZ37" s="128"/>
      <c r="TBA37" s="128"/>
      <c r="TBB37" s="128"/>
      <c r="TBC37" s="128"/>
      <c r="TBD37" s="128"/>
      <c r="TBE37" s="128"/>
      <c r="TBF37" s="128"/>
      <c r="TBG37" s="128"/>
      <c r="TBH37" s="128"/>
      <c r="TBI37" s="128"/>
      <c r="TBJ37" s="128"/>
      <c r="TBK37" s="128"/>
      <c r="TBL37" s="128"/>
      <c r="TBM37" s="128"/>
      <c r="TBN37" s="128"/>
      <c r="TBO37" s="128"/>
      <c r="TBP37" s="128"/>
      <c r="TBQ37" s="128"/>
      <c r="TBR37" s="128"/>
      <c r="TBS37" s="128"/>
      <c r="TBT37" s="128"/>
      <c r="TBU37" s="128"/>
      <c r="TBV37" s="128"/>
      <c r="TBW37" s="128"/>
      <c r="TBX37" s="128"/>
      <c r="TBY37" s="128"/>
      <c r="TBZ37" s="128"/>
      <c r="TCA37" s="128"/>
      <c r="TCB37" s="128"/>
      <c r="TCC37" s="128"/>
      <c r="TCD37" s="128"/>
      <c r="TCE37" s="128"/>
      <c r="TCF37" s="128"/>
      <c r="TCG37" s="128"/>
      <c r="TCH37" s="128"/>
      <c r="TCI37" s="128"/>
      <c r="TCJ37" s="128"/>
      <c r="TCK37" s="128"/>
      <c r="TCL37" s="128"/>
      <c r="TCM37" s="128"/>
      <c r="TCN37" s="128"/>
      <c r="TCO37" s="128"/>
      <c r="TCP37" s="128"/>
      <c r="TCQ37" s="128"/>
      <c r="TCR37" s="128"/>
      <c r="TCS37" s="128"/>
      <c r="TCT37" s="128"/>
      <c r="TCU37" s="128"/>
      <c r="TCV37" s="128"/>
      <c r="TCW37" s="128"/>
      <c r="TCX37" s="128"/>
      <c r="TCY37" s="128"/>
      <c r="TCZ37" s="128"/>
      <c r="TDA37" s="128"/>
      <c r="TDB37" s="128"/>
      <c r="TDC37" s="128"/>
      <c r="TDD37" s="128"/>
      <c r="TDE37" s="128"/>
      <c r="TDF37" s="128"/>
      <c r="TDG37" s="128"/>
      <c r="TDH37" s="128"/>
      <c r="TDI37" s="128"/>
      <c r="TDJ37" s="128"/>
      <c r="TDK37" s="128"/>
      <c r="TDL37" s="128"/>
      <c r="TDM37" s="128"/>
      <c r="TDN37" s="128"/>
      <c r="TDO37" s="128"/>
      <c r="TDP37" s="128"/>
      <c r="TDQ37" s="128"/>
      <c r="TDR37" s="128"/>
      <c r="TDS37" s="128"/>
      <c r="TDT37" s="128"/>
      <c r="TDU37" s="128"/>
      <c r="TDV37" s="128"/>
      <c r="TDW37" s="128"/>
      <c r="TDX37" s="128"/>
      <c r="TDY37" s="128"/>
      <c r="TDZ37" s="128"/>
      <c r="TEA37" s="128"/>
      <c r="TEB37" s="128"/>
      <c r="TEC37" s="128"/>
      <c r="TED37" s="128"/>
      <c r="TEE37" s="128"/>
      <c r="TEF37" s="128"/>
      <c r="TEG37" s="128"/>
      <c r="TEH37" s="128"/>
      <c r="TEI37" s="128"/>
      <c r="TEJ37" s="128"/>
      <c r="TEK37" s="128"/>
      <c r="TEL37" s="128"/>
      <c r="TEM37" s="128"/>
      <c r="TEN37" s="128"/>
      <c r="TEO37" s="128"/>
      <c r="TEP37" s="128"/>
      <c r="TEQ37" s="128"/>
      <c r="TER37" s="128"/>
      <c r="TES37" s="128"/>
      <c r="TET37" s="128"/>
      <c r="TEU37" s="128"/>
      <c r="TEV37" s="128"/>
      <c r="TEW37" s="128"/>
      <c r="TEX37" s="128"/>
      <c r="TEY37" s="128"/>
      <c r="TEZ37" s="128"/>
      <c r="TFA37" s="128"/>
      <c r="TFB37" s="128"/>
      <c r="TFC37" s="128"/>
      <c r="TFD37" s="128"/>
      <c r="TFE37" s="128"/>
      <c r="TFF37" s="128"/>
      <c r="TFG37" s="128"/>
      <c r="TFH37" s="128"/>
      <c r="TFI37" s="128"/>
      <c r="TFJ37" s="128"/>
      <c r="TFK37" s="128"/>
      <c r="TFL37" s="128"/>
      <c r="TFM37" s="128"/>
      <c r="TFN37" s="128"/>
      <c r="TFO37" s="128"/>
      <c r="TFP37" s="128"/>
      <c r="TFQ37" s="128"/>
      <c r="TFR37" s="128"/>
      <c r="TFS37" s="128"/>
      <c r="TFT37" s="128"/>
      <c r="TFU37" s="128"/>
      <c r="TFV37" s="128"/>
      <c r="TFW37" s="128"/>
      <c r="TFX37" s="128"/>
      <c r="TFY37" s="128"/>
      <c r="TFZ37" s="128"/>
      <c r="TGA37" s="128"/>
      <c r="TGB37" s="128"/>
      <c r="TGC37" s="128"/>
      <c r="TGD37" s="128"/>
      <c r="TGE37" s="128"/>
      <c r="TGF37" s="128"/>
      <c r="TGG37" s="128"/>
      <c r="TGH37" s="128"/>
      <c r="TGI37" s="128"/>
      <c r="TGJ37" s="128"/>
      <c r="TGK37" s="128"/>
      <c r="TGL37" s="128"/>
      <c r="TGM37" s="128"/>
      <c r="TGN37" s="128"/>
      <c r="TGO37" s="128"/>
      <c r="TGP37" s="128"/>
      <c r="TGQ37" s="128"/>
      <c r="TGR37" s="128"/>
      <c r="TGS37" s="128"/>
      <c r="TGT37" s="128"/>
      <c r="TGU37" s="128"/>
      <c r="TGV37" s="128"/>
      <c r="TGW37" s="128"/>
      <c r="TGX37" s="128"/>
      <c r="TGY37" s="128"/>
      <c r="TGZ37" s="128"/>
      <c r="THA37" s="128"/>
      <c r="THB37" s="128"/>
      <c r="THC37" s="128"/>
      <c r="THD37" s="128"/>
      <c r="THE37" s="128"/>
      <c r="THF37" s="128"/>
      <c r="THG37" s="128"/>
      <c r="THH37" s="128"/>
      <c r="THI37" s="128"/>
      <c r="THJ37" s="128"/>
      <c r="THK37" s="128"/>
      <c r="THL37" s="128"/>
      <c r="THM37" s="128"/>
      <c r="THN37" s="128"/>
      <c r="THO37" s="128"/>
      <c r="THP37" s="128"/>
      <c r="THQ37" s="128"/>
      <c r="THR37" s="128"/>
      <c r="THS37" s="128"/>
      <c r="THT37" s="128"/>
      <c r="THU37" s="128"/>
      <c r="THV37" s="128"/>
      <c r="THW37" s="128"/>
      <c r="THX37" s="128"/>
      <c r="THY37" s="128"/>
      <c r="THZ37" s="128"/>
      <c r="TIA37" s="128"/>
      <c r="TIB37" s="128"/>
      <c r="TIC37" s="128"/>
      <c r="TID37" s="128"/>
      <c r="TIE37" s="128"/>
      <c r="TIF37" s="128"/>
      <c r="TIG37" s="128"/>
      <c r="TIH37" s="128"/>
      <c r="TII37" s="128"/>
      <c r="TIJ37" s="128"/>
      <c r="TIK37" s="128"/>
      <c r="TIL37" s="128"/>
      <c r="TIM37" s="128"/>
      <c r="TIN37" s="128"/>
      <c r="TIO37" s="128"/>
      <c r="TIP37" s="128"/>
      <c r="TIQ37" s="128"/>
      <c r="TIR37" s="128"/>
      <c r="TIS37" s="128"/>
      <c r="TIT37" s="128"/>
      <c r="TIU37" s="128"/>
      <c r="TIV37" s="128"/>
      <c r="TIW37" s="128"/>
      <c r="TIX37" s="128"/>
      <c r="TIY37" s="128"/>
      <c r="TIZ37" s="128"/>
      <c r="TJA37" s="128"/>
      <c r="TJB37" s="128"/>
      <c r="TJC37" s="128"/>
      <c r="TJD37" s="128"/>
      <c r="TJE37" s="128"/>
      <c r="TJF37" s="128"/>
      <c r="TJG37" s="128"/>
      <c r="TJH37" s="128"/>
      <c r="TJI37" s="128"/>
      <c r="TJJ37" s="128"/>
      <c r="TJK37" s="128"/>
      <c r="TJL37" s="128"/>
      <c r="TJM37" s="128"/>
      <c r="TJN37" s="128"/>
      <c r="TJO37" s="128"/>
      <c r="TJP37" s="128"/>
      <c r="TJQ37" s="128"/>
      <c r="TJR37" s="128"/>
      <c r="TJS37" s="128"/>
      <c r="TJT37" s="128"/>
      <c r="TJU37" s="128"/>
      <c r="TJV37" s="128"/>
      <c r="TJW37" s="128"/>
      <c r="TJX37" s="128"/>
      <c r="TJY37" s="128"/>
      <c r="TJZ37" s="128"/>
      <c r="TKA37" s="128"/>
      <c r="TKB37" s="128"/>
      <c r="TKC37" s="128"/>
      <c r="TKD37" s="128"/>
      <c r="TKE37" s="128"/>
      <c r="TKF37" s="128"/>
      <c r="TKG37" s="128"/>
      <c r="TKH37" s="128"/>
      <c r="TKI37" s="128"/>
      <c r="TKJ37" s="128"/>
      <c r="TKK37" s="128"/>
      <c r="TKL37" s="128"/>
      <c r="TKM37" s="128"/>
      <c r="TKN37" s="128"/>
      <c r="TKO37" s="128"/>
      <c r="TKP37" s="128"/>
      <c r="TKQ37" s="128"/>
      <c r="TKR37" s="128"/>
      <c r="TKS37" s="128"/>
      <c r="TKT37" s="128"/>
      <c r="TKU37" s="128"/>
      <c r="TKV37" s="128"/>
      <c r="TKW37" s="128"/>
      <c r="TKX37" s="128"/>
      <c r="TKY37" s="128"/>
      <c r="TKZ37" s="128"/>
      <c r="TLA37" s="128"/>
      <c r="TLB37" s="128"/>
      <c r="TLC37" s="128"/>
      <c r="TLD37" s="128"/>
      <c r="TLE37" s="128"/>
      <c r="TLF37" s="128"/>
      <c r="TLG37" s="128"/>
      <c r="TLH37" s="128"/>
      <c r="TLI37" s="128"/>
      <c r="TLJ37" s="128"/>
      <c r="TLK37" s="128"/>
      <c r="TLL37" s="128"/>
      <c r="TLM37" s="128"/>
      <c r="TLN37" s="128"/>
      <c r="TLO37" s="128"/>
      <c r="TLP37" s="128"/>
      <c r="TLQ37" s="128"/>
      <c r="TLR37" s="128"/>
      <c r="TLS37" s="128"/>
      <c r="TLT37" s="128"/>
      <c r="TLU37" s="128"/>
      <c r="TLV37" s="128"/>
      <c r="TLW37" s="128"/>
      <c r="TLX37" s="128"/>
      <c r="TLY37" s="128"/>
      <c r="TLZ37" s="128"/>
      <c r="TMA37" s="128"/>
      <c r="TMB37" s="128"/>
      <c r="TMC37" s="128"/>
      <c r="TMD37" s="128"/>
      <c r="TME37" s="128"/>
      <c r="TMF37" s="128"/>
      <c r="TMG37" s="128"/>
      <c r="TMH37" s="128"/>
      <c r="TMI37" s="128"/>
      <c r="TMJ37" s="128"/>
      <c r="TMK37" s="128"/>
      <c r="TML37" s="128"/>
      <c r="TMM37" s="128"/>
      <c r="TMN37" s="128"/>
      <c r="TMO37" s="128"/>
      <c r="TMP37" s="128"/>
      <c r="TMQ37" s="128"/>
      <c r="TMR37" s="128"/>
      <c r="TMS37" s="128"/>
      <c r="TMT37" s="128"/>
      <c r="TMU37" s="128"/>
      <c r="TMV37" s="128"/>
      <c r="TMW37" s="128"/>
      <c r="TMX37" s="128"/>
      <c r="TMY37" s="128"/>
      <c r="TMZ37" s="128"/>
      <c r="TNA37" s="128"/>
      <c r="TNB37" s="128"/>
      <c r="TNC37" s="128"/>
      <c r="TND37" s="128"/>
      <c r="TNE37" s="128"/>
      <c r="TNF37" s="128"/>
      <c r="TNG37" s="128"/>
      <c r="TNH37" s="128"/>
      <c r="TNI37" s="128"/>
      <c r="TNJ37" s="128"/>
      <c r="TNK37" s="128"/>
      <c r="TNL37" s="128"/>
      <c r="TNM37" s="128"/>
      <c r="TNN37" s="128"/>
      <c r="TNO37" s="128"/>
      <c r="TNP37" s="128"/>
      <c r="TNQ37" s="128"/>
      <c r="TNR37" s="128"/>
      <c r="TNS37" s="128"/>
      <c r="TNT37" s="128"/>
      <c r="TNU37" s="128"/>
      <c r="TNV37" s="128"/>
      <c r="TNW37" s="128"/>
      <c r="TNX37" s="128"/>
      <c r="TNY37" s="128"/>
      <c r="TNZ37" s="128"/>
      <c r="TOA37" s="128"/>
      <c r="TOB37" s="128"/>
      <c r="TOC37" s="128"/>
      <c r="TOD37" s="128"/>
      <c r="TOE37" s="128"/>
      <c r="TOF37" s="128"/>
      <c r="TOG37" s="128"/>
      <c r="TOH37" s="128"/>
      <c r="TOI37" s="128"/>
      <c r="TOJ37" s="128"/>
      <c r="TOK37" s="128"/>
      <c r="TOL37" s="128"/>
      <c r="TOM37" s="128"/>
      <c r="TON37" s="128"/>
      <c r="TOO37" s="128"/>
      <c r="TOP37" s="128"/>
      <c r="TOQ37" s="128"/>
      <c r="TOR37" s="128"/>
      <c r="TOS37" s="128"/>
      <c r="TOT37" s="128"/>
      <c r="TOU37" s="128"/>
      <c r="TOV37" s="128"/>
      <c r="TOW37" s="128"/>
      <c r="TOX37" s="128"/>
      <c r="TOY37" s="128"/>
      <c r="TOZ37" s="128"/>
      <c r="TPA37" s="128"/>
      <c r="TPB37" s="128"/>
      <c r="TPC37" s="128"/>
      <c r="TPD37" s="128"/>
      <c r="TPE37" s="128"/>
      <c r="TPF37" s="128"/>
      <c r="TPG37" s="128"/>
      <c r="TPH37" s="128"/>
      <c r="TPI37" s="128"/>
      <c r="TPJ37" s="128"/>
      <c r="TPK37" s="128"/>
      <c r="TPL37" s="128"/>
      <c r="TPM37" s="128"/>
      <c r="TPN37" s="128"/>
      <c r="TPO37" s="128"/>
      <c r="TPP37" s="128"/>
      <c r="TPQ37" s="128"/>
      <c r="TPR37" s="128"/>
      <c r="TPS37" s="128"/>
      <c r="TPT37" s="128"/>
      <c r="TPU37" s="128"/>
      <c r="TPV37" s="128"/>
      <c r="TPW37" s="128"/>
      <c r="TPX37" s="128"/>
      <c r="TPY37" s="128"/>
      <c r="TPZ37" s="128"/>
      <c r="TQA37" s="128"/>
      <c r="TQB37" s="128"/>
      <c r="TQC37" s="128"/>
      <c r="TQD37" s="128"/>
      <c r="TQE37" s="128"/>
      <c r="TQF37" s="128"/>
      <c r="TQG37" s="128"/>
      <c r="TQH37" s="128"/>
      <c r="TQI37" s="128"/>
      <c r="TQJ37" s="128"/>
      <c r="TQK37" s="128"/>
      <c r="TQL37" s="128"/>
      <c r="TQM37" s="128"/>
      <c r="TQN37" s="128"/>
      <c r="TQO37" s="128"/>
      <c r="TQP37" s="128"/>
      <c r="TQQ37" s="128"/>
      <c r="TQR37" s="128"/>
      <c r="TQS37" s="128"/>
      <c r="TQT37" s="128"/>
      <c r="TQU37" s="128"/>
      <c r="TQV37" s="128"/>
      <c r="TQW37" s="128"/>
      <c r="TQX37" s="128"/>
      <c r="TQY37" s="128"/>
      <c r="TQZ37" s="128"/>
      <c r="TRA37" s="128"/>
      <c r="TRB37" s="128"/>
      <c r="TRC37" s="128"/>
      <c r="TRD37" s="128"/>
      <c r="TRE37" s="128"/>
      <c r="TRF37" s="128"/>
      <c r="TRG37" s="128"/>
      <c r="TRH37" s="128"/>
      <c r="TRI37" s="128"/>
      <c r="TRJ37" s="128"/>
      <c r="TRK37" s="128"/>
      <c r="TRL37" s="128"/>
      <c r="TRM37" s="128"/>
      <c r="TRN37" s="128"/>
      <c r="TRO37" s="128"/>
      <c r="TRP37" s="128"/>
      <c r="TRQ37" s="128"/>
      <c r="TRR37" s="128"/>
      <c r="TRS37" s="128"/>
      <c r="TRT37" s="128"/>
      <c r="TRU37" s="128"/>
      <c r="TRV37" s="128"/>
      <c r="TRW37" s="128"/>
      <c r="TRX37" s="128"/>
      <c r="TRY37" s="128"/>
      <c r="TRZ37" s="128"/>
      <c r="TSA37" s="128"/>
      <c r="TSB37" s="128"/>
      <c r="TSC37" s="128"/>
      <c r="TSD37" s="128"/>
      <c r="TSE37" s="128"/>
      <c r="TSF37" s="128"/>
      <c r="TSG37" s="128"/>
      <c r="TSH37" s="128"/>
      <c r="TSI37" s="128"/>
      <c r="TSJ37" s="128"/>
      <c r="TSK37" s="128"/>
      <c r="TSL37" s="128"/>
      <c r="TSM37" s="128"/>
      <c r="TSN37" s="128"/>
      <c r="TSO37" s="128"/>
      <c r="TSP37" s="128"/>
      <c r="TSQ37" s="128"/>
      <c r="TSR37" s="128"/>
      <c r="TSS37" s="128"/>
      <c r="TST37" s="128"/>
      <c r="TSU37" s="128"/>
      <c r="TSV37" s="128"/>
      <c r="TSW37" s="128"/>
      <c r="TSX37" s="128"/>
      <c r="TSY37" s="128"/>
      <c r="TSZ37" s="128"/>
      <c r="TTA37" s="128"/>
      <c r="TTB37" s="128"/>
      <c r="TTC37" s="128"/>
      <c r="TTD37" s="128"/>
      <c r="TTE37" s="128"/>
      <c r="TTF37" s="128"/>
      <c r="TTG37" s="128"/>
      <c r="TTH37" s="128"/>
      <c r="TTI37" s="128"/>
      <c r="TTJ37" s="128"/>
      <c r="TTK37" s="128"/>
      <c r="TTL37" s="128"/>
      <c r="TTM37" s="128"/>
      <c r="TTN37" s="128"/>
      <c r="TTO37" s="128"/>
      <c r="TTP37" s="128"/>
      <c r="TTQ37" s="128"/>
      <c r="TTR37" s="128"/>
      <c r="TTS37" s="128"/>
      <c r="TTT37" s="128"/>
      <c r="TTU37" s="128"/>
      <c r="TTV37" s="128"/>
      <c r="TTW37" s="128"/>
      <c r="TTX37" s="128"/>
      <c r="TTY37" s="128"/>
      <c r="TTZ37" s="128"/>
      <c r="TUA37" s="128"/>
      <c r="TUB37" s="128"/>
      <c r="TUC37" s="128"/>
      <c r="TUD37" s="128"/>
      <c r="TUE37" s="128"/>
      <c r="TUF37" s="128"/>
      <c r="TUG37" s="128"/>
      <c r="TUH37" s="128"/>
      <c r="TUI37" s="128"/>
      <c r="TUJ37" s="128"/>
      <c r="TUK37" s="128"/>
      <c r="TUL37" s="128"/>
      <c r="TUM37" s="128"/>
      <c r="TUN37" s="128"/>
      <c r="TUO37" s="128"/>
      <c r="TUP37" s="128"/>
      <c r="TUQ37" s="128"/>
      <c r="TUR37" s="128"/>
      <c r="TUS37" s="128"/>
      <c r="TUT37" s="128"/>
      <c r="TUU37" s="128"/>
      <c r="TUV37" s="128"/>
      <c r="TUW37" s="128"/>
      <c r="TUX37" s="128"/>
      <c r="TUY37" s="128"/>
      <c r="TUZ37" s="128"/>
      <c r="TVA37" s="128"/>
      <c r="TVB37" s="128"/>
      <c r="TVC37" s="128"/>
      <c r="TVD37" s="128"/>
      <c r="TVE37" s="128"/>
      <c r="TVF37" s="128"/>
      <c r="TVG37" s="128"/>
      <c r="TVH37" s="128"/>
      <c r="TVI37" s="128"/>
      <c r="TVJ37" s="128"/>
      <c r="TVK37" s="128"/>
      <c r="TVL37" s="128"/>
      <c r="TVM37" s="128"/>
      <c r="TVN37" s="128"/>
      <c r="TVO37" s="128"/>
      <c r="TVP37" s="128"/>
      <c r="TVQ37" s="128"/>
      <c r="TVR37" s="128"/>
      <c r="TVS37" s="128"/>
      <c r="TVT37" s="128"/>
      <c r="TVU37" s="128"/>
      <c r="TVV37" s="128"/>
      <c r="TVW37" s="128"/>
      <c r="TVX37" s="128"/>
      <c r="TVY37" s="128"/>
      <c r="TVZ37" s="128"/>
      <c r="TWA37" s="128"/>
      <c r="TWB37" s="128"/>
      <c r="TWC37" s="128"/>
      <c r="TWD37" s="128"/>
      <c r="TWE37" s="128"/>
      <c r="TWF37" s="128"/>
      <c r="TWG37" s="128"/>
      <c r="TWH37" s="128"/>
      <c r="TWI37" s="128"/>
      <c r="TWJ37" s="128"/>
      <c r="TWK37" s="128"/>
      <c r="TWL37" s="128"/>
      <c r="TWM37" s="128"/>
      <c r="TWN37" s="128"/>
      <c r="TWO37" s="128"/>
      <c r="TWP37" s="128"/>
      <c r="TWQ37" s="128"/>
      <c r="TWR37" s="128"/>
      <c r="TWS37" s="128"/>
      <c r="TWT37" s="128"/>
      <c r="TWU37" s="128"/>
      <c r="TWV37" s="128"/>
      <c r="TWW37" s="128"/>
      <c r="TWX37" s="128"/>
      <c r="TWY37" s="128"/>
      <c r="TWZ37" s="128"/>
      <c r="TXA37" s="128"/>
      <c r="TXB37" s="128"/>
      <c r="TXC37" s="128"/>
      <c r="TXD37" s="128"/>
      <c r="TXE37" s="128"/>
      <c r="TXF37" s="128"/>
      <c r="TXG37" s="128"/>
      <c r="TXH37" s="128"/>
      <c r="TXI37" s="128"/>
      <c r="TXJ37" s="128"/>
      <c r="TXK37" s="128"/>
      <c r="TXL37" s="128"/>
      <c r="TXM37" s="128"/>
      <c r="TXN37" s="128"/>
      <c r="TXO37" s="128"/>
      <c r="TXP37" s="128"/>
      <c r="TXQ37" s="128"/>
      <c r="TXR37" s="128"/>
      <c r="TXS37" s="128"/>
      <c r="TXT37" s="128"/>
      <c r="TXU37" s="128"/>
      <c r="TXV37" s="128"/>
      <c r="TXW37" s="128"/>
      <c r="TXX37" s="128"/>
      <c r="TXY37" s="128"/>
      <c r="TXZ37" s="128"/>
      <c r="TYA37" s="128"/>
      <c r="TYB37" s="128"/>
      <c r="TYC37" s="128"/>
      <c r="TYD37" s="128"/>
      <c r="TYE37" s="128"/>
      <c r="TYF37" s="128"/>
      <c r="TYG37" s="128"/>
      <c r="TYH37" s="128"/>
      <c r="TYI37" s="128"/>
      <c r="TYJ37" s="128"/>
      <c r="TYK37" s="128"/>
      <c r="TYL37" s="128"/>
      <c r="TYM37" s="128"/>
      <c r="TYN37" s="128"/>
      <c r="TYO37" s="128"/>
      <c r="TYP37" s="128"/>
      <c r="TYQ37" s="128"/>
      <c r="TYR37" s="128"/>
      <c r="TYS37" s="128"/>
      <c r="TYT37" s="128"/>
      <c r="TYU37" s="128"/>
      <c r="TYV37" s="128"/>
      <c r="TYW37" s="128"/>
      <c r="TYX37" s="128"/>
      <c r="TYY37" s="128"/>
      <c r="TYZ37" s="128"/>
      <c r="TZA37" s="128"/>
      <c r="TZB37" s="128"/>
      <c r="TZC37" s="128"/>
      <c r="TZD37" s="128"/>
      <c r="TZE37" s="128"/>
      <c r="TZF37" s="128"/>
      <c r="TZG37" s="128"/>
      <c r="TZH37" s="128"/>
      <c r="TZI37" s="128"/>
      <c r="TZJ37" s="128"/>
      <c r="TZK37" s="128"/>
      <c r="TZL37" s="128"/>
      <c r="TZM37" s="128"/>
      <c r="TZN37" s="128"/>
      <c r="TZO37" s="128"/>
      <c r="TZP37" s="128"/>
      <c r="TZQ37" s="128"/>
      <c r="TZR37" s="128"/>
      <c r="TZS37" s="128"/>
      <c r="TZT37" s="128"/>
      <c r="TZU37" s="128"/>
      <c r="TZV37" s="128"/>
      <c r="TZW37" s="128"/>
      <c r="TZX37" s="128"/>
      <c r="TZY37" s="128"/>
      <c r="TZZ37" s="128"/>
      <c r="UAA37" s="128"/>
      <c r="UAB37" s="128"/>
      <c r="UAC37" s="128"/>
      <c r="UAD37" s="128"/>
      <c r="UAE37" s="128"/>
      <c r="UAF37" s="128"/>
      <c r="UAG37" s="128"/>
      <c r="UAH37" s="128"/>
      <c r="UAI37" s="128"/>
      <c r="UAJ37" s="128"/>
      <c r="UAK37" s="128"/>
      <c r="UAL37" s="128"/>
      <c r="UAM37" s="128"/>
      <c r="UAN37" s="128"/>
      <c r="UAO37" s="128"/>
      <c r="UAP37" s="128"/>
      <c r="UAQ37" s="128"/>
      <c r="UAR37" s="128"/>
      <c r="UAS37" s="128"/>
      <c r="UAT37" s="128"/>
      <c r="UAU37" s="128"/>
      <c r="UAV37" s="128"/>
      <c r="UAW37" s="128"/>
      <c r="UAX37" s="128"/>
      <c r="UAY37" s="128"/>
      <c r="UAZ37" s="128"/>
      <c r="UBA37" s="128"/>
      <c r="UBB37" s="128"/>
      <c r="UBC37" s="128"/>
      <c r="UBD37" s="128"/>
      <c r="UBE37" s="128"/>
      <c r="UBF37" s="128"/>
      <c r="UBG37" s="128"/>
      <c r="UBH37" s="128"/>
      <c r="UBI37" s="128"/>
      <c r="UBJ37" s="128"/>
      <c r="UBK37" s="128"/>
      <c r="UBL37" s="128"/>
      <c r="UBM37" s="128"/>
      <c r="UBN37" s="128"/>
      <c r="UBO37" s="128"/>
      <c r="UBP37" s="128"/>
      <c r="UBQ37" s="128"/>
      <c r="UBR37" s="128"/>
      <c r="UBS37" s="128"/>
      <c r="UBT37" s="128"/>
      <c r="UBU37" s="128"/>
      <c r="UBV37" s="128"/>
      <c r="UBW37" s="128"/>
      <c r="UBX37" s="128"/>
      <c r="UBY37" s="128"/>
      <c r="UBZ37" s="128"/>
      <c r="UCA37" s="128"/>
      <c r="UCB37" s="128"/>
      <c r="UCC37" s="128"/>
      <c r="UCD37" s="128"/>
      <c r="UCE37" s="128"/>
      <c r="UCF37" s="128"/>
      <c r="UCG37" s="128"/>
      <c r="UCH37" s="128"/>
      <c r="UCI37" s="128"/>
      <c r="UCJ37" s="128"/>
      <c r="UCK37" s="128"/>
      <c r="UCL37" s="128"/>
      <c r="UCM37" s="128"/>
      <c r="UCN37" s="128"/>
      <c r="UCO37" s="128"/>
      <c r="UCP37" s="128"/>
      <c r="UCQ37" s="128"/>
      <c r="UCR37" s="128"/>
      <c r="UCS37" s="128"/>
      <c r="UCT37" s="128"/>
      <c r="UCU37" s="128"/>
      <c r="UCV37" s="128"/>
      <c r="UCW37" s="128"/>
      <c r="UCX37" s="128"/>
      <c r="UCY37" s="128"/>
      <c r="UCZ37" s="128"/>
      <c r="UDA37" s="128"/>
      <c r="UDB37" s="128"/>
      <c r="UDC37" s="128"/>
      <c r="UDD37" s="128"/>
      <c r="UDE37" s="128"/>
      <c r="UDF37" s="128"/>
      <c r="UDG37" s="128"/>
      <c r="UDH37" s="128"/>
      <c r="UDI37" s="128"/>
      <c r="UDJ37" s="128"/>
      <c r="UDK37" s="128"/>
      <c r="UDL37" s="128"/>
      <c r="UDM37" s="128"/>
      <c r="UDN37" s="128"/>
      <c r="UDO37" s="128"/>
      <c r="UDP37" s="128"/>
      <c r="UDQ37" s="128"/>
      <c r="UDR37" s="128"/>
      <c r="UDS37" s="128"/>
      <c r="UDT37" s="128"/>
      <c r="UDU37" s="128"/>
      <c r="UDV37" s="128"/>
      <c r="UDW37" s="128"/>
      <c r="UDX37" s="128"/>
      <c r="UDY37" s="128"/>
      <c r="UDZ37" s="128"/>
      <c r="UEA37" s="128"/>
      <c r="UEB37" s="128"/>
      <c r="UEC37" s="128"/>
      <c r="UED37" s="128"/>
      <c r="UEE37" s="128"/>
      <c r="UEF37" s="128"/>
      <c r="UEG37" s="128"/>
      <c r="UEH37" s="128"/>
      <c r="UEI37" s="128"/>
      <c r="UEJ37" s="128"/>
      <c r="UEK37" s="128"/>
      <c r="UEL37" s="128"/>
      <c r="UEM37" s="128"/>
      <c r="UEN37" s="128"/>
      <c r="UEO37" s="128"/>
      <c r="UEP37" s="128"/>
      <c r="UEQ37" s="128"/>
      <c r="UER37" s="128"/>
      <c r="UES37" s="128"/>
      <c r="UET37" s="128"/>
      <c r="UEU37" s="128"/>
      <c r="UEV37" s="128"/>
      <c r="UEW37" s="128"/>
      <c r="UEX37" s="128"/>
      <c r="UEY37" s="128"/>
      <c r="UEZ37" s="128"/>
      <c r="UFA37" s="128"/>
      <c r="UFB37" s="128"/>
      <c r="UFC37" s="128"/>
      <c r="UFD37" s="128"/>
      <c r="UFE37" s="128"/>
      <c r="UFF37" s="128"/>
      <c r="UFG37" s="128"/>
      <c r="UFH37" s="128"/>
      <c r="UFI37" s="128"/>
      <c r="UFJ37" s="128"/>
      <c r="UFK37" s="128"/>
      <c r="UFL37" s="128"/>
      <c r="UFM37" s="128"/>
      <c r="UFN37" s="128"/>
      <c r="UFO37" s="128"/>
      <c r="UFP37" s="128"/>
      <c r="UFQ37" s="128"/>
      <c r="UFR37" s="128"/>
      <c r="UFS37" s="128"/>
      <c r="UFT37" s="128"/>
      <c r="UFU37" s="128"/>
      <c r="UFV37" s="128"/>
      <c r="UFW37" s="128"/>
      <c r="UFX37" s="128"/>
      <c r="UFY37" s="128"/>
      <c r="UFZ37" s="128"/>
      <c r="UGA37" s="128"/>
      <c r="UGB37" s="128"/>
      <c r="UGC37" s="128"/>
      <c r="UGD37" s="128"/>
      <c r="UGE37" s="128"/>
      <c r="UGF37" s="128"/>
      <c r="UGG37" s="128"/>
      <c r="UGH37" s="128"/>
      <c r="UGI37" s="128"/>
      <c r="UGJ37" s="128"/>
      <c r="UGK37" s="128"/>
      <c r="UGL37" s="128"/>
      <c r="UGM37" s="128"/>
      <c r="UGN37" s="128"/>
      <c r="UGO37" s="128"/>
      <c r="UGP37" s="128"/>
      <c r="UGQ37" s="128"/>
      <c r="UGR37" s="128"/>
      <c r="UGS37" s="128"/>
      <c r="UGT37" s="128"/>
      <c r="UGU37" s="128"/>
      <c r="UGV37" s="128"/>
      <c r="UGW37" s="128"/>
      <c r="UGX37" s="128"/>
      <c r="UGY37" s="128"/>
      <c r="UGZ37" s="128"/>
      <c r="UHA37" s="128"/>
      <c r="UHB37" s="128"/>
      <c r="UHC37" s="128"/>
      <c r="UHD37" s="128"/>
      <c r="UHE37" s="128"/>
      <c r="UHF37" s="128"/>
      <c r="UHG37" s="128"/>
      <c r="UHH37" s="128"/>
      <c r="UHI37" s="128"/>
      <c r="UHJ37" s="128"/>
      <c r="UHK37" s="128"/>
      <c r="UHL37" s="128"/>
      <c r="UHM37" s="128"/>
      <c r="UHN37" s="128"/>
      <c r="UHO37" s="128"/>
      <c r="UHP37" s="128"/>
      <c r="UHQ37" s="128"/>
      <c r="UHR37" s="128"/>
      <c r="UHS37" s="128"/>
      <c r="UHT37" s="128"/>
      <c r="UHU37" s="128"/>
      <c r="UHV37" s="128"/>
      <c r="UHW37" s="128"/>
      <c r="UHX37" s="128"/>
      <c r="UHY37" s="128"/>
      <c r="UHZ37" s="128"/>
      <c r="UIA37" s="128"/>
      <c r="UIB37" s="128"/>
      <c r="UIC37" s="128"/>
      <c r="UID37" s="128"/>
      <c r="UIE37" s="128"/>
      <c r="UIF37" s="128"/>
      <c r="UIG37" s="128"/>
      <c r="UIH37" s="128"/>
      <c r="UII37" s="128"/>
      <c r="UIJ37" s="128"/>
      <c r="UIK37" s="128"/>
      <c r="UIL37" s="128"/>
      <c r="UIM37" s="128"/>
      <c r="UIN37" s="128"/>
      <c r="UIO37" s="128"/>
      <c r="UIP37" s="128"/>
      <c r="UIQ37" s="128"/>
      <c r="UIR37" s="128"/>
      <c r="UIS37" s="128"/>
      <c r="UIT37" s="128"/>
      <c r="UIU37" s="128"/>
      <c r="UIV37" s="128"/>
      <c r="UIW37" s="128"/>
      <c r="UIX37" s="128"/>
      <c r="UIY37" s="128"/>
      <c r="UIZ37" s="128"/>
      <c r="UJA37" s="128"/>
      <c r="UJB37" s="128"/>
      <c r="UJC37" s="128"/>
      <c r="UJD37" s="128"/>
      <c r="UJE37" s="128"/>
      <c r="UJF37" s="128"/>
      <c r="UJG37" s="128"/>
      <c r="UJH37" s="128"/>
      <c r="UJI37" s="128"/>
      <c r="UJJ37" s="128"/>
      <c r="UJK37" s="128"/>
      <c r="UJL37" s="128"/>
      <c r="UJM37" s="128"/>
      <c r="UJN37" s="128"/>
      <c r="UJO37" s="128"/>
      <c r="UJP37" s="128"/>
      <c r="UJQ37" s="128"/>
      <c r="UJR37" s="128"/>
      <c r="UJS37" s="128"/>
      <c r="UJT37" s="128"/>
      <c r="UJU37" s="128"/>
      <c r="UJV37" s="128"/>
      <c r="UJW37" s="128"/>
      <c r="UJX37" s="128"/>
      <c r="UJY37" s="128"/>
      <c r="UJZ37" s="128"/>
      <c r="UKA37" s="128"/>
      <c r="UKB37" s="128"/>
      <c r="UKC37" s="128"/>
      <c r="UKD37" s="128"/>
      <c r="UKE37" s="128"/>
      <c r="UKF37" s="128"/>
      <c r="UKG37" s="128"/>
      <c r="UKH37" s="128"/>
      <c r="UKI37" s="128"/>
      <c r="UKJ37" s="128"/>
      <c r="UKK37" s="128"/>
      <c r="UKL37" s="128"/>
      <c r="UKM37" s="128"/>
      <c r="UKN37" s="128"/>
      <c r="UKO37" s="128"/>
      <c r="UKP37" s="128"/>
      <c r="UKQ37" s="128"/>
      <c r="UKR37" s="128"/>
      <c r="UKS37" s="128"/>
      <c r="UKT37" s="128"/>
      <c r="UKU37" s="128"/>
      <c r="UKV37" s="128"/>
      <c r="UKW37" s="128"/>
      <c r="UKX37" s="128"/>
      <c r="UKY37" s="128"/>
      <c r="UKZ37" s="128"/>
      <c r="ULA37" s="128"/>
      <c r="ULB37" s="128"/>
      <c r="ULC37" s="128"/>
      <c r="ULD37" s="128"/>
      <c r="ULE37" s="128"/>
      <c r="ULF37" s="128"/>
      <c r="ULG37" s="128"/>
      <c r="ULH37" s="128"/>
      <c r="ULI37" s="128"/>
      <c r="ULJ37" s="128"/>
      <c r="ULK37" s="128"/>
      <c r="ULL37" s="128"/>
      <c r="ULM37" s="128"/>
      <c r="ULN37" s="128"/>
      <c r="ULO37" s="128"/>
      <c r="ULP37" s="128"/>
      <c r="ULQ37" s="128"/>
      <c r="ULR37" s="128"/>
      <c r="ULS37" s="128"/>
      <c r="ULT37" s="128"/>
      <c r="ULU37" s="128"/>
      <c r="ULV37" s="128"/>
      <c r="ULW37" s="128"/>
      <c r="ULX37" s="128"/>
      <c r="ULY37" s="128"/>
      <c r="ULZ37" s="128"/>
      <c r="UMA37" s="128"/>
      <c r="UMB37" s="128"/>
      <c r="UMC37" s="128"/>
      <c r="UMD37" s="128"/>
      <c r="UME37" s="128"/>
      <c r="UMF37" s="128"/>
      <c r="UMG37" s="128"/>
      <c r="UMH37" s="128"/>
      <c r="UMI37" s="128"/>
      <c r="UMJ37" s="128"/>
      <c r="UMK37" s="128"/>
      <c r="UML37" s="128"/>
      <c r="UMM37" s="128"/>
      <c r="UMN37" s="128"/>
      <c r="UMO37" s="128"/>
      <c r="UMP37" s="128"/>
      <c r="UMQ37" s="128"/>
      <c r="UMR37" s="128"/>
      <c r="UMS37" s="128"/>
      <c r="UMT37" s="128"/>
      <c r="UMU37" s="128"/>
      <c r="UMV37" s="128"/>
      <c r="UMW37" s="128"/>
      <c r="UMX37" s="128"/>
      <c r="UMY37" s="128"/>
      <c r="UMZ37" s="128"/>
      <c r="UNA37" s="128"/>
      <c r="UNB37" s="128"/>
      <c r="UNC37" s="128"/>
      <c r="UND37" s="128"/>
      <c r="UNE37" s="128"/>
      <c r="UNF37" s="128"/>
      <c r="UNG37" s="128"/>
      <c r="UNH37" s="128"/>
      <c r="UNI37" s="128"/>
      <c r="UNJ37" s="128"/>
      <c r="UNK37" s="128"/>
      <c r="UNL37" s="128"/>
      <c r="UNM37" s="128"/>
      <c r="UNN37" s="128"/>
      <c r="UNO37" s="128"/>
      <c r="UNP37" s="128"/>
      <c r="UNQ37" s="128"/>
      <c r="UNR37" s="128"/>
      <c r="UNS37" s="128"/>
      <c r="UNT37" s="128"/>
      <c r="UNU37" s="128"/>
      <c r="UNV37" s="128"/>
      <c r="UNW37" s="128"/>
      <c r="UNX37" s="128"/>
      <c r="UNY37" s="128"/>
      <c r="UNZ37" s="128"/>
      <c r="UOA37" s="128"/>
      <c r="UOB37" s="128"/>
      <c r="UOC37" s="128"/>
      <c r="UOD37" s="128"/>
      <c r="UOE37" s="128"/>
      <c r="UOF37" s="128"/>
      <c r="UOG37" s="128"/>
      <c r="UOH37" s="128"/>
      <c r="UOI37" s="128"/>
      <c r="UOJ37" s="128"/>
      <c r="UOK37" s="128"/>
      <c r="UOL37" s="128"/>
      <c r="UOM37" s="128"/>
      <c r="UON37" s="128"/>
      <c r="UOO37" s="128"/>
      <c r="UOP37" s="128"/>
      <c r="UOQ37" s="128"/>
      <c r="UOR37" s="128"/>
      <c r="UOS37" s="128"/>
      <c r="UOT37" s="128"/>
      <c r="UOU37" s="128"/>
      <c r="UOV37" s="128"/>
      <c r="UOW37" s="128"/>
      <c r="UOX37" s="128"/>
      <c r="UOY37" s="128"/>
      <c r="UOZ37" s="128"/>
      <c r="UPA37" s="128"/>
      <c r="UPB37" s="128"/>
      <c r="UPC37" s="128"/>
      <c r="UPD37" s="128"/>
      <c r="UPE37" s="128"/>
      <c r="UPF37" s="128"/>
      <c r="UPG37" s="128"/>
      <c r="UPH37" s="128"/>
      <c r="UPI37" s="128"/>
      <c r="UPJ37" s="128"/>
      <c r="UPK37" s="128"/>
      <c r="UPL37" s="128"/>
      <c r="UPM37" s="128"/>
      <c r="UPN37" s="128"/>
      <c r="UPO37" s="128"/>
      <c r="UPP37" s="128"/>
      <c r="UPQ37" s="128"/>
      <c r="UPR37" s="128"/>
      <c r="UPS37" s="128"/>
      <c r="UPT37" s="128"/>
      <c r="UPU37" s="128"/>
      <c r="UPV37" s="128"/>
      <c r="UPW37" s="128"/>
      <c r="UPX37" s="128"/>
      <c r="UPY37" s="128"/>
      <c r="UPZ37" s="128"/>
      <c r="UQA37" s="128"/>
      <c r="UQB37" s="128"/>
      <c r="UQC37" s="128"/>
      <c r="UQD37" s="128"/>
      <c r="UQE37" s="128"/>
      <c r="UQF37" s="128"/>
      <c r="UQG37" s="128"/>
      <c r="UQH37" s="128"/>
      <c r="UQI37" s="128"/>
      <c r="UQJ37" s="128"/>
      <c r="UQK37" s="128"/>
      <c r="UQL37" s="128"/>
      <c r="UQM37" s="128"/>
      <c r="UQN37" s="128"/>
      <c r="UQO37" s="128"/>
      <c r="UQP37" s="128"/>
      <c r="UQQ37" s="128"/>
      <c r="UQR37" s="128"/>
      <c r="UQS37" s="128"/>
      <c r="UQT37" s="128"/>
      <c r="UQU37" s="128"/>
      <c r="UQV37" s="128"/>
      <c r="UQW37" s="128"/>
      <c r="UQX37" s="128"/>
      <c r="UQY37" s="128"/>
      <c r="UQZ37" s="128"/>
      <c r="URA37" s="128"/>
      <c r="URB37" s="128"/>
      <c r="URC37" s="128"/>
      <c r="URD37" s="128"/>
      <c r="URE37" s="128"/>
      <c r="URF37" s="128"/>
      <c r="URG37" s="128"/>
      <c r="URH37" s="128"/>
      <c r="URI37" s="128"/>
      <c r="URJ37" s="128"/>
      <c r="URK37" s="128"/>
      <c r="URL37" s="128"/>
      <c r="URM37" s="128"/>
      <c r="URN37" s="128"/>
      <c r="URO37" s="128"/>
      <c r="URP37" s="128"/>
      <c r="URQ37" s="128"/>
      <c r="URR37" s="128"/>
      <c r="URS37" s="128"/>
      <c r="URT37" s="128"/>
      <c r="URU37" s="128"/>
      <c r="URV37" s="128"/>
      <c r="URW37" s="128"/>
      <c r="URX37" s="128"/>
      <c r="URY37" s="128"/>
      <c r="URZ37" s="128"/>
      <c r="USA37" s="128"/>
      <c r="USB37" s="128"/>
      <c r="USC37" s="128"/>
      <c r="USD37" s="128"/>
      <c r="USE37" s="128"/>
      <c r="USF37" s="128"/>
      <c r="USG37" s="128"/>
      <c r="USH37" s="128"/>
      <c r="USI37" s="128"/>
      <c r="USJ37" s="128"/>
      <c r="USK37" s="128"/>
      <c r="USL37" s="128"/>
      <c r="USM37" s="128"/>
      <c r="USN37" s="128"/>
      <c r="USO37" s="128"/>
      <c r="USP37" s="128"/>
      <c r="USQ37" s="128"/>
      <c r="USR37" s="128"/>
      <c r="USS37" s="128"/>
      <c r="UST37" s="128"/>
      <c r="USU37" s="128"/>
      <c r="USV37" s="128"/>
      <c r="USW37" s="128"/>
      <c r="USX37" s="128"/>
      <c r="USY37" s="128"/>
      <c r="USZ37" s="128"/>
      <c r="UTA37" s="128"/>
      <c r="UTB37" s="128"/>
      <c r="UTC37" s="128"/>
      <c r="UTD37" s="128"/>
      <c r="UTE37" s="128"/>
      <c r="UTF37" s="128"/>
      <c r="UTG37" s="128"/>
      <c r="UTH37" s="128"/>
      <c r="UTI37" s="128"/>
      <c r="UTJ37" s="128"/>
      <c r="UTK37" s="128"/>
      <c r="UTL37" s="128"/>
      <c r="UTM37" s="128"/>
      <c r="UTN37" s="128"/>
      <c r="UTO37" s="128"/>
      <c r="UTP37" s="128"/>
      <c r="UTQ37" s="128"/>
      <c r="UTR37" s="128"/>
      <c r="UTS37" s="128"/>
      <c r="UTT37" s="128"/>
      <c r="UTU37" s="128"/>
      <c r="UTV37" s="128"/>
      <c r="UTW37" s="128"/>
      <c r="UTX37" s="128"/>
      <c r="UTY37" s="128"/>
      <c r="UTZ37" s="128"/>
      <c r="UUA37" s="128"/>
      <c r="UUB37" s="128"/>
      <c r="UUC37" s="128"/>
      <c r="UUD37" s="128"/>
      <c r="UUE37" s="128"/>
      <c r="UUF37" s="128"/>
      <c r="UUG37" s="128"/>
      <c r="UUH37" s="128"/>
      <c r="UUI37" s="128"/>
      <c r="UUJ37" s="128"/>
      <c r="UUK37" s="128"/>
      <c r="UUL37" s="128"/>
      <c r="UUM37" s="128"/>
      <c r="UUN37" s="128"/>
      <c r="UUO37" s="128"/>
      <c r="UUP37" s="128"/>
      <c r="UUQ37" s="128"/>
      <c r="UUR37" s="128"/>
      <c r="UUS37" s="128"/>
      <c r="UUT37" s="128"/>
      <c r="UUU37" s="128"/>
      <c r="UUV37" s="128"/>
      <c r="UUW37" s="128"/>
      <c r="UUX37" s="128"/>
      <c r="UUY37" s="128"/>
      <c r="UUZ37" s="128"/>
      <c r="UVA37" s="128"/>
      <c r="UVB37" s="128"/>
      <c r="UVC37" s="128"/>
      <c r="UVD37" s="128"/>
      <c r="UVE37" s="128"/>
      <c r="UVF37" s="128"/>
      <c r="UVG37" s="128"/>
      <c r="UVH37" s="128"/>
      <c r="UVI37" s="128"/>
      <c r="UVJ37" s="128"/>
      <c r="UVK37" s="128"/>
      <c r="UVL37" s="128"/>
      <c r="UVM37" s="128"/>
      <c r="UVN37" s="128"/>
      <c r="UVO37" s="128"/>
      <c r="UVP37" s="128"/>
      <c r="UVQ37" s="128"/>
      <c r="UVR37" s="128"/>
      <c r="UVS37" s="128"/>
      <c r="UVT37" s="128"/>
      <c r="UVU37" s="128"/>
      <c r="UVV37" s="128"/>
      <c r="UVW37" s="128"/>
      <c r="UVX37" s="128"/>
      <c r="UVY37" s="128"/>
      <c r="UVZ37" s="128"/>
      <c r="UWA37" s="128"/>
      <c r="UWB37" s="128"/>
      <c r="UWC37" s="128"/>
      <c r="UWD37" s="128"/>
      <c r="UWE37" s="128"/>
      <c r="UWF37" s="128"/>
      <c r="UWG37" s="128"/>
      <c r="UWH37" s="128"/>
      <c r="UWI37" s="128"/>
      <c r="UWJ37" s="128"/>
      <c r="UWK37" s="128"/>
      <c r="UWL37" s="128"/>
      <c r="UWM37" s="128"/>
      <c r="UWN37" s="128"/>
      <c r="UWO37" s="128"/>
      <c r="UWP37" s="128"/>
      <c r="UWQ37" s="128"/>
      <c r="UWR37" s="128"/>
      <c r="UWS37" s="128"/>
      <c r="UWT37" s="128"/>
      <c r="UWU37" s="128"/>
      <c r="UWV37" s="128"/>
      <c r="UWW37" s="128"/>
      <c r="UWX37" s="128"/>
      <c r="UWY37" s="128"/>
      <c r="UWZ37" s="128"/>
      <c r="UXA37" s="128"/>
      <c r="UXB37" s="128"/>
      <c r="UXC37" s="128"/>
      <c r="UXD37" s="128"/>
      <c r="UXE37" s="128"/>
      <c r="UXF37" s="128"/>
      <c r="UXG37" s="128"/>
      <c r="UXH37" s="128"/>
      <c r="UXI37" s="128"/>
      <c r="UXJ37" s="128"/>
      <c r="UXK37" s="128"/>
      <c r="UXL37" s="128"/>
      <c r="UXM37" s="128"/>
      <c r="UXN37" s="128"/>
      <c r="UXO37" s="128"/>
      <c r="UXP37" s="128"/>
      <c r="UXQ37" s="128"/>
      <c r="UXR37" s="128"/>
      <c r="UXS37" s="128"/>
      <c r="UXT37" s="128"/>
      <c r="UXU37" s="128"/>
      <c r="UXV37" s="128"/>
      <c r="UXW37" s="128"/>
      <c r="UXX37" s="128"/>
      <c r="UXY37" s="128"/>
      <c r="UXZ37" s="128"/>
      <c r="UYA37" s="128"/>
      <c r="UYB37" s="128"/>
      <c r="UYC37" s="128"/>
      <c r="UYD37" s="128"/>
      <c r="UYE37" s="128"/>
      <c r="UYF37" s="128"/>
      <c r="UYG37" s="128"/>
      <c r="UYH37" s="128"/>
      <c r="UYI37" s="128"/>
      <c r="UYJ37" s="128"/>
      <c r="UYK37" s="128"/>
      <c r="UYL37" s="128"/>
      <c r="UYM37" s="128"/>
      <c r="UYN37" s="128"/>
      <c r="UYO37" s="128"/>
      <c r="UYP37" s="128"/>
      <c r="UYQ37" s="128"/>
      <c r="UYR37" s="128"/>
      <c r="UYS37" s="128"/>
      <c r="UYT37" s="128"/>
      <c r="UYU37" s="128"/>
      <c r="UYV37" s="128"/>
      <c r="UYW37" s="128"/>
      <c r="UYX37" s="128"/>
      <c r="UYY37" s="128"/>
      <c r="UYZ37" s="128"/>
      <c r="UZA37" s="128"/>
      <c r="UZB37" s="128"/>
      <c r="UZC37" s="128"/>
      <c r="UZD37" s="128"/>
      <c r="UZE37" s="128"/>
      <c r="UZF37" s="128"/>
      <c r="UZG37" s="128"/>
      <c r="UZH37" s="128"/>
      <c r="UZI37" s="128"/>
      <c r="UZJ37" s="128"/>
      <c r="UZK37" s="128"/>
      <c r="UZL37" s="128"/>
      <c r="UZM37" s="128"/>
      <c r="UZN37" s="128"/>
      <c r="UZO37" s="128"/>
      <c r="UZP37" s="128"/>
      <c r="UZQ37" s="128"/>
      <c r="UZR37" s="128"/>
      <c r="UZS37" s="128"/>
      <c r="UZT37" s="128"/>
      <c r="UZU37" s="128"/>
      <c r="UZV37" s="128"/>
      <c r="UZW37" s="128"/>
      <c r="UZX37" s="128"/>
      <c r="UZY37" s="128"/>
      <c r="UZZ37" s="128"/>
      <c r="VAA37" s="128"/>
      <c r="VAB37" s="128"/>
      <c r="VAC37" s="128"/>
      <c r="VAD37" s="128"/>
      <c r="VAE37" s="128"/>
      <c r="VAF37" s="128"/>
      <c r="VAG37" s="128"/>
      <c r="VAH37" s="128"/>
      <c r="VAI37" s="128"/>
      <c r="VAJ37" s="128"/>
      <c r="VAK37" s="128"/>
      <c r="VAL37" s="128"/>
      <c r="VAM37" s="128"/>
      <c r="VAN37" s="128"/>
      <c r="VAO37" s="128"/>
      <c r="VAP37" s="128"/>
      <c r="VAQ37" s="128"/>
      <c r="VAR37" s="128"/>
      <c r="VAS37" s="128"/>
      <c r="VAT37" s="128"/>
      <c r="VAU37" s="128"/>
      <c r="VAV37" s="128"/>
      <c r="VAW37" s="128"/>
      <c r="VAX37" s="128"/>
      <c r="VAY37" s="128"/>
      <c r="VAZ37" s="128"/>
      <c r="VBA37" s="128"/>
      <c r="VBB37" s="128"/>
      <c r="VBC37" s="128"/>
      <c r="VBD37" s="128"/>
      <c r="VBE37" s="128"/>
      <c r="VBF37" s="128"/>
      <c r="VBG37" s="128"/>
      <c r="VBH37" s="128"/>
      <c r="VBI37" s="128"/>
      <c r="VBJ37" s="128"/>
      <c r="VBK37" s="128"/>
      <c r="VBL37" s="128"/>
      <c r="VBM37" s="128"/>
      <c r="VBN37" s="128"/>
      <c r="VBO37" s="128"/>
      <c r="VBP37" s="128"/>
      <c r="VBQ37" s="128"/>
      <c r="VBR37" s="128"/>
      <c r="VBS37" s="128"/>
      <c r="VBT37" s="128"/>
      <c r="VBU37" s="128"/>
      <c r="VBV37" s="128"/>
      <c r="VBW37" s="128"/>
      <c r="VBX37" s="128"/>
      <c r="VBY37" s="128"/>
      <c r="VBZ37" s="128"/>
      <c r="VCA37" s="128"/>
      <c r="VCB37" s="128"/>
      <c r="VCC37" s="128"/>
      <c r="VCD37" s="128"/>
      <c r="VCE37" s="128"/>
      <c r="VCF37" s="128"/>
      <c r="VCG37" s="128"/>
      <c r="VCH37" s="128"/>
      <c r="VCI37" s="128"/>
      <c r="VCJ37" s="128"/>
      <c r="VCK37" s="128"/>
      <c r="VCL37" s="128"/>
      <c r="VCM37" s="128"/>
      <c r="VCN37" s="128"/>
      <c r="VCO37" s="128"/>
      <c r="VCP37" s="128"/>
      <c r="VCQ37" s="128"/>
      <c r="VCR37" s="128"/>
      <c r="VCS37" s="128"/>
      <c r="VCT37" s="128"/>
      <c r="VCU37" s="128"/>
      <c r="VCV37" s="128"/>
      <c r="VCW37" s="128"/>
      <c r="VCX37" s="128"/>
      <c r="VCY37" s="128"/>
      <c r="VCZ37" s="128"/>
      <c r="VDA37" s="128"/>
      <c r="VDB37" s="128"/>
      <c r="VDC37" s="128"/>
      <c r="VDD37" s="128"/>
      <c r="VDE37" s="128"/>
      <c r="VDF37" s="128"/>
      <c r="VDG37" s="128"/>
      <c r="VDH37" s="128"/>
      <c r="VDI37" s="128"/>
      <c r="VDJ37" s="128"/>
      <c r="VDK37" s="128"/>
      <c r="VDL37" s="128"/>
      <c r="VDM37" s="128"/>
      <c r="VDN37" s="128"/>
      <c r="VDO37" s="128"/>
      <c r="VDP37" s="128"/>
      <c r="VDQ37" s="128"/>
      <c r="VDR37" s="128"/>
      <c r="VDS37" s="128"/>
      <c r="VDT37" s="128"/>
      <c r="VDU37" s="128"/>
      <c r="VDV37" s="128"/>
      <c r="VDW37" s="128"/>
      <c r="VDX37" s="128"/>
      <c r="VDY37" s="128"/>
      <c r="VDZ37" s="128"/>
      <c r="VEA37" s="128"/>
      <c r="VEB37" s="128"/>
      <c r="VEC37" s="128"/>
      <c r="VED37" s="128"/>
      <c r="VEE37" s="128"/>
      <c r="VEF37" s="128"/>
      <c r="VEG37" s="128"/>
      <c r="VEH37" s="128"/>
      <c r="VEI37" s="128"/>
      <c r="VEJ37" s="128"/>
      <c r="VEK37" s="128"/>
      <c r="VEL37" s="128"/>
      <c r="VEM37" s="128"/>
      <c r="VEN37" s="128"/>
      <c r="VEO37" s="128"/>
      <c r="VEP37" s="128"/>
      <c r="VEQ37" s="128"/>
      <c r="VER37" s="128"/>
      <c r="VES37" s="128"/>
      <c r="VET37" s="128"/>
      <c r="VEU37" s="128"/>
      <c r="VEV37" s="128"/>
      <c r="VEW37" s="128"/>
      <c r="VEX37" s="128"/>
      <c r="VEY37" s="128"/>
      <c r="VEZ37" s="128"/>
      <c r="VFA37" s="128"/>
      <c r="VFB37" s="128"/>
      <c r="VFC37" s="128"/>
      <c r="VFD37" s="128"/>
      <c r="VFE37" s="128"/>
      <c r="VFF37" s="128"/>
      <c r="VFG37" s="128"/>
      <c r="VFH37" s="128"/>
      <c r="VFI37" s="128"/>
      <c r="VFJ37" s="128"/>
      <c r="VFK37" s="128"/>
      <c r="VFL37" s="128"/>
      <c r="VFM37" s="128"/>
      <c r="VFN37" s="128"/>
      <c r="VFO37" s="128"/>
      <c r="VFP37" s="128"/>
      <c r="VFQ37" s="128"/>
      <c r="VFR37" s="128"/>
      <c r="VFS37" s="128"/>
      <c r="VFT37" s="128"/>
      <c r="VFU37" s="128"/>
      <c r="VFV37" s="128"/>
      <c r="VFW37" s="128"/>
      <c r="VFX37" s="128"/>
      <c r="VFY37" s="128"/>
      <c r="VFZ37" s="128"/>
      <c r="VGA37" s="128"/>
      <c r="VGB37" s="128"/>
      <c r="VGC37" s="128"/>
      <c r="VGD37" s="128"/>
      <c r="VGE37" s="128"/>
      <c r="VGF37" s="128"/>
      <c r="VGG37" s="128"/>
      <c r="VGH37" s="128"/>
      <c r="VGI37" s="128"/>
      <c r="VGJ37" s="128"/>
      <c r="VGK37" s="128"/>
      <c r="VGL37" s="128"/>
      <c r="VGM37" s="128"/>
      <c r="VGN37" s="128"/>
      <c r="VGO37" s="128"/>
      <c r="VGP37" s="128"/>
      <c r="VGQ37" s="128"/>
      <c r="VGR37" s="128"/>
      <c r="VGS37" s="128"/>
      <c r="VGT37" s="128"/>
      <c r="VGU37" s="128"/>
      <c r="VGV37" s="128"/>
      <c r="VGW37" s="128"/>
      <c r="VGX37" s="128"/>
      <c r="VGY37" s="128"/>
      <c r="VGZ37" s="128"/>
      <c r="VHA37" s="128"/>
      <c r="VHB37" s="128"/>
      <c r="VHC37" s="128"/>
      <c r="VHD37" s="128"/>
      <c r="VHE37" s="128"/>
      <c r="VHF37" s="128"/>
      <c r="VHG37" s="128"/>
      <c r="VHH37" s="128"/>
      <c r="VHI37" s="128"/>
      <c r="VHJ37" s="128"/>
      <c r="VHK37" s="128"/>
      <c r="VHL37" s="128"/>
      <c r="VHM37" s="128"/>
      <c r="VHN37" s="128"/>
      <c r="VHO37" s="128"/>
      <c r="VHP37" s="128"/>
      <c r="VHQ37" s="128"/>
      <c r="VHR37" s="128"/>
      <c r="VHS37" s="128"/>
      <c r="VHT37" s="128"/>
      <c r="VHU37" s="128"/>
      <c r="VHV37" s="128"/>
      <c r="VHW37" s="128"/>
      <c r="VHX37" s="128"/>
      <c r="VHY37" s="128"/>
      <c r="VHZ37" s="128"/>
      <c r="VIA37" s="128"/>
      <c r="VIB37" s="128"/>
      <c r="VIC37" s="128"/>
      <c r="VID37" s="128"/>
      <c r="VIE37" s="128"/>
      <c r="VIF37" s="128"/>
      <c r="VIG37" s="128"/>
      <c r="VIH37" s="128"/>
      <c r="VII37" s="128"/>
      <c r="VIJ37" s="128"/>
      <c r="VIK37" s="128"/>
      <c r="VIL37" s="128"/>
      <c r="VIM37" s="128"/>
      <c r="VIN37" s="128"/>
      <c r="VIO37" s="128"/>
      <c r="VIP37" s="128"/>
      <c r="VIQ37" s="128"/>
      <c r="VIR37" s="128"/>
      <c r="VIS37" s="128"/>
      <c r="VIT37" s="128"/>
      <c r="VIU37" s="128"/>
      <c r="VIV37" s="128"/>
      <c r="VIW37" s="128"/>
      <c r="VIX37" s="128"/>
      <c r="VIY37" s="128"/>
      <c r="VIZ37" s="128"/>
      <c r="VJA37" s="128"/>
      <c r="VJB37" s="128"/>
      <c r="VJC37" s="128"/>
      <c r="VJD37" s="128"/>
      <c r="VJE37" s="128"/>
      <c r="VJF37" s="128"/>
      <c r="VJG37" s="128"/>
      <c r="VJH37" s="128"/>
      <c r="VJI37" s="128"/>
      <c r="VJJ37" s="128"/>
      <c r="VJK37" s="128"/>
      <c r="VJL37" s="128"/>
      <c r="VJM37" s="128"/>
      <c r="VJN37" s="128"/>
      <c r="VJO37" s="128"/>
      <c r="VJP37" s="128"/>
      <c r="VJQ37" s="128"/>
      <c r="VJR37" s="128"/>
      <c r="VJS37" s="128"/>
      <c r="VJT37" s="128"/>
      <c r="VJU37" s="128"/>
      <c r="VJV37" s="128"/>
      <c r="VJW37" s="128"/>
      <c r="VJX37" s="128"/>
      <c r="VJY37" s="128"/>
      <c r="VJZ37" s="128"/>
      <c r="VKA37" s="128"/>
      <c r="VKB37" s="128"/>
      <c r="VKC37" s="128"/>
      <c r="VKD37" s="128"/>
      <c r="VKE37" s="128"/>
      <c r="VKF37" s="128"/>
      <c r="VKG37" s="128"/>
      <c r="VKH37" s="128"/>
      <c r="VKI37" s="128"/>
      <c r="VKJ37" s="128"/>
      <c r="VKK37" s="128"/>
      <c r="VKL37" s="128"/>
      <c r="VKM37" s="128"/>
      <c r="VKN37" s="128"/>
      <c r="VKO37" s="128"/>
      <c r="VKP37" s="128"/>
      <c r="VKQ37" s="128"/>
      <c r="VKR37" s="128"/>
      <c r="VKS37" s="128"/>
      <c r="VKT37" s="128"/>
      <c r="VKU37" s="128"/>
      <c r="VKV37" s="128"/>
      <c r="VKW37" s="128"/>
      <c r="VKX37" s="128"/>
      <c r="VKY37" s="128"/>
      <c r="VKZ37" s="128"/>
      <c r="VLA37" s="128"/>
      <c r="VLB37" s="128"/>
      <c r="VLC37" s="128"/>
      <c r="VLD37" s="128"/>
      <c r="VLE37" s="128"/>
      <c r="VLF37" s="128"/>
      <c r="VLG37" s="128"/>
      <c r="VLH37" s="128"/>
      <c r="VLI37" s="128"/>
      <c r="VLJ37" s="128"/>
      <c r="VLK37" s="128"/>
      <c r="VLL37" s="128"/>
      <c r="VLM37" s="128"/>
      <c r="VLN37" s="128"/>
      <c r="VLO37" s="128"/>
      <c r="VLP37" s="128"/>
      <c r="VLQ37" s="128"/>
      <c r="VLR37" s="128"/>
      <c r="VLS37" s="128"/>
      <c r="VLT37" s="128"/>
      <c r="VLU37" s="128"/>
      <c r="VLV37" s="128"/>
      <c r="VLW37" s="128"/>
      <c r="VLX37" s="128"/>
      <c r="VLY37" s="128"/>
      <c r="VLZ37" s="128"/>
      <c r="VMA37" s="128"/>
      <c r="VMB37" s="128"/>
      <c r="VMC37" s="128"/>
      <c r="VMD37" s="128"/>
      <c r="VME37" s="128"/>
      <c r="VMF37" s="128"/>
      <c r="VMG37" s="128"/>
      <c r="VMH37" s="128"/>
      <c r="VMI37" s="128"/>
      <c r="VMJ37" s="128"/>
      <c r="VMK37" s="128"/>
      <c r="VML37" s="128"/>
      <c r="VMM37" s="128"/>
      <c r="VMN37" s="128"/>
      <c r="VMO37" s="128"/>
      <c r="VMP37" s="128"/>
      <c r="VMQ37" s="128"/>
      <c r="VMR37" s="128"/>
      <c r="VMS37" s="128"/>
      <c r="VMT37" s="128"/>
      <c r="VMU37" s="128"/>
      <c r="VMV37" s="128"/>
      <c r="VMW37" s="128"/>
      <c r="VMX37" s="128"/>
      <c r="VMY37" s="128"/>
      <c r="VMZ37" s="128"/>
      <c r="VNA37" s="128"/>
      <c r="VNB37" s="128"/>
      <c r="VNC37" s="128"/>
      <c r="VND37" s="128"/>
      <c r="VNE37" s="128"/>
      <c r="VNF37" s="128"/>
      <c r="VNG37" s="128"/>
      <c r="VNH37" s="128"/>
      <c r="VNI37" s="128"/>
      <c r="VNJ37" s="128"/>
      <c r="VNK37" s="128"/>
      <c r="VNL37" s="128"/>
      <c r="VNM37" s="128"/>
      <c r="VNN37" s="128"/>
      <c r="VNO37" s="128"/>
      <c r="VNP37" s="128"/>
      <c r="VNQ37" s="128"/>
      <c r="VNR37" s="128"/>
      <c r="VNS37" s="128"/>
      <c r="VNT37" s="128"/>
      <c r="VNU37" s="128"/>
      <c r="VNV37" s="128"/>
      <c r="VNW37" s="128"/>
      <c r="VNX37" s="128"/>
      <c r="VNY37" s="128"/>
      <c r="VNZ37" s="128"/>
      <c r="VOA37" s="128"/>
      <c r="VOB37" s="128"/>
      <c r="VOC37" s="128"/>
      <c r="VOD37" s="128"/>
      <c r="VOE37" s="128"/>
      <c r="VOF37" s="128"/>
      <c r="VOG37" s="128"/>
      <c r="VOH37" s="128"/>
      <c r="VOI37" s="128"/>
      <c r="VOJ37" s="128"/>
      <c r="VOK37" s="128"/>
      <c r="VOL37" s="128"/>
      <c r="VOM37" s="128"/>
      <c r="VON37" s="128"/>
      <c r="VOO37" s="128"/>
      <c r="VOP37" s="128"/>
      <c r="VOQ37" s="128"/>
      <c r="VOR37" s="128"/>
      <c r="VOS37" s="128"/>
      <c r="VOT37" s="128"/>
      <c r="VOU37" s="128"/>
      <c r="VOV37" s="128"/>
      <c r="VOW37" s="128"/>
      <c r="VOX37" s="128"/>
      <c r="VOY37" s="128"/>
      <c r="VOZ37" s="128"/>
      <c r="VPA37" s="128"/>
      <c r="VPB37" s="128"/>
      <c r="VPC37" s="128"/>
      <c r="VPD37" s="128"/>
      <c r="VPE37" s="128"/>
      <c r="VPF37" s="128"/>
      <c r="VPG37" s="128"/>
      <c r="VPH37" s="128"/>
      <c r="VPI37" s="128"/>
      <c r="VPJ37" s="128"/>
      <c r="VPK37" s="128"/>
      <c r="VPL37" s="128"/>
      <c r="VPM37" s="128"/>
      <c r="VPN37" s="128"/>
      <c r="VPO37" s="128"/>
      <c r="VPP37" s="128"/>
      <c r="VPQ37" s="128"/>
      <c r="VPR37" s="128"/>
      <c r="VPS37" s="128"/>
      <c r="VPT37" s="128"/>
      <c r="VPU37" s="128"/>
      <c r="VPV37" s="128"/>
      <c r="VPW37" s="128"/>
      <c r="VPX37" s="128"/>
      <c r="VPY37" s="128"/>
      <c r="VPZ37" s="128"/>
      <c r="VQA37" s="128"/>
      <c r="VQB37" s="128"/>
      <c r="VQC37" s="128"/>
      <c r="VQD37" s="128"/>
      <c r="VQE37" s="128"/>
      <c r="VQF37" s="128"/>
      <c r="VQG37" s="128"/>
      <c r="VQH37" s="128"/>
      <c r="VQI37" s="128"/>
      <c r="VQJ37" s="128"/>
      <c r="VQK37" s="128"/>
      <c r="VQL37" s="128"/>
      <c r="VQM37" s="128"/>
      <c r="VQN37" s="128"/>
      <c r="VQO37" s="128"/>
      <c r="VQP37" s="128"/>
      <c r="VQQ37" s="128"/>
      <c r="VQR37" s="128"/>
      <c r="VQS37" s="128"/>
      <c r="VQT37" s="128"/>
      <c r="VQU37" s="128"/>
      <c r="VQV37" s="128"/>
      <c r="VQW37" s="128"/>
      <c r="VQX37" s="128"/>
      <c r="VQY37" s="128"/>
      <c r="VQZ37" s="128"/>
      <c r="VRA37" s="128"/>
      <c r="VRB37" s="128"/>
      <c r="VRC37" s="128"/>
      <c r="VRD37" s="128"/>
      <c r="VRE37" s="128"/>
      <c r="VRF37" s="128"/>
      <c r="VRG37" s="128"/>
      <c r="VRH37" s="128"/>
      <c r="VRI37" s="128"/>
      <c r="VRJ37" s="128"/>
      <c r="VRK37" s="128"/>
      <c r="VRL37" s="128"/>
      <c r="VRM37" s="128"/>
      <c r="VRN37" s="128"/>
      <c r="VRO37" s="128"/>
      <c r="VRP37" s="128"/>
      <c r="VRQ37" s="128"/>
      <c r="VRR37" s="128"/>
      <c r="VRS37" s="128"/>
      <c r="VRT37" s="128"/>
      <c r="VRU37" s="128"/>
      <c r="VRV37" s="128"/>
      <c r="VRW37" s="128"/>
      <c r="VRX37" s="128"/>
      <c r="VRY37" s="128"/>
      <c r="VRZ37" s="128"/>
      <c r="VSA37" s="128"/>
      <c r="VSB37" s="128"/>
      <c r="VSC37" s="128"/>
      <c r="VSD37" s="128"/>
      <c r="VSE37" s="128"/>
      <c r="VSF37" s="128"/>
      <c r="VSG37" s="128"/>
      <c r="VSH37" s="128"/>
      <c r="VSI37" s="128"/>
      <c r="VSJ37" s="128"/>
      <c r="VSK37" s="128"/>
      <c r="VSL37" s="128"/>
      <c r="VSM37" s="128"/>
      <c r="VSN37" s="128"/>
      <c r="VSO37" s="128"/>
      <c r="VSP37" s="128"/>
      <c r="VSQ37" s="128"/>
      <c r="VSR37" s="128"/>
      <c r="VSS37" s="128"/>
      <c r="VST37" s="128"/>
      <c r="VSU37" s="128"/>
      <c r="VSV37" s="128"/>
      <c r="VSW37" s="128"/>
      <c r="VSX37" s="128"/>
      <c r="VSY37" s="128"/>
      <c r="VSZ37" s="128"/>
      <c r="VTA37" s="128"/>
      <c r="VTB37" s="128"/>
      <c r="VTC37" s="128"/>
      <c r="VTD37" s="128"/>
      <c r="VTE37" s="128"/>
      <c r="VTF37" s="128"/>
      <c r="VTG37" s="128"/>
      <c r="VTH37" s="128"/>
      <c r="VTI37" s="128"/>
      <c r="VTJ37" s="128"/>
      <c r="VTK37" s="128"/>
      <c r="VTL37" s="128"/>
      <c r="VTM37" s="128"/>
      <c r="VTN37" s="128"/>
      <c r="VTO37" s="128"/>
      <c r="VTP37" s="128"/>
      <c r="VTQ37" s="128"/>
      <c r="VTR37" s="128"/>
      <c r="VTS37" s="128"/>
      <c r="VTT37" s="128"/>
      <c r="VTU37" s="128"/>
      <c r="VTV37" s="128"/>
      <c r="VTW37" s="128"/>
      <c r="VTX37" s="128"/>
      <c r="VTY37" s="128"/>
      <c r="VTZ37" s="128"/>
      <c r="VUA37" s="128"/>
      <c r="VUB37" s="128"/>
      <c r="VUC37" s="128"/>
      <c r="VUD37" s="128"/>
      <c r="VUE37" s="128"/>
      <c r="VUF37" s="128"/>
      <c r="VUG37" s="128"/>
      <c r="VUH37" s="128"/>
      <c r="VUI37" s="128"/>
      <c r="VUJ37" s="128"/>
      <c r="VUK37" s="128"/>
      <c r="VUL37" s="128"/>
      <c r="VUM37" s="128"/>
      <c r="VUN37" s="128"/>
      <c r="VUO37" s="128"/>
      <c r="VUP37" s="128"/>
      <c r="VUQ37" s="128"/>
      <c r="VUR37" s="128"/>
      <c r="VUS37" s="128"/>
      <c r="VUT37" s="128"/>
      <c r="VUU37" s="128"/>
      <c r="VUV37" s="128"/>
      <c r="VUW37" s="128"/>
      <c r="VUX37" s="128"/>
      <c r="VUY37" s="128"/>
      <c r="VUZ37" s="128"/>
      <c r="VVA37" s="128"/>
      <c r="VVB37" s="128"/>
      <c r="VVC37" s="128"/>
      <c r="VVD37" s="128"/>
      <c r="VVE37" s="128"/>
      <c r="VVF37" s="128"/>
      <c r="VVG37" s="128"/>
      <c r="VVH37" s="128"/>
      <c r="VVI37" s="128"/>
      <c r="VVJ37" s="128"/>
      <c r="VVK37" s="128"/>
      <c r="VVL37" s="128"/>
      <c r="VVM37" s="128"/>
      <c r="VVN37" s="128"/>
      <c r="VVO37" s="128"/>
      <c r="VVP37" s="128"/>
      <c r="VVQ37" s="128"/>
      <c r="VVR37" s="128"/>
      <c r="VVS37" s="128"/>
      <c r="VVT37" s="128"/>
      <c r="VVU37" s="128"/>
      <c r="VVV37" s="128"/>
      <c r="VVW37" s="128"/>
      <c r="VVX37" s="128"/>
      <c r="VVY37" s="128"/>
      <c r="VVZ37" s="128"/>
      <c r="VWA37" s="128"/>
      <c r="VWB37" s="128"/>
      <c r="VWC37" s="128"/>
      <c r="VWD37" s="128"/>
      <c r="VWE37" s="128"/>
      <c r="VWF37" s="128"/>
      <c r="VWG37" s="128"/>
      <c r="VWH37" s="128"/>
      <c r="VWI37" s="128"/>
      <c r="VWJ37" s="128"/>
      <c r="VWK37" s="128"/>
      <c r="VWL37" s="128"/>
      <c r="VWM37" s="128"/>
      <c r="VWN37" s="128"/>
      <c r="VWO37" s="128"/>
      <c r="VWP37" s="128"/>
      <c r="VWQ37" s="128"/>
      <c r="VWR37" s="128"/>
      <c r="VWS37" s="128"/>
      <c r="VWT37" s="128"/>
      <c r="VWU37" s="128"/>
      <c r="VWV37" s="128"/>
      <c r="VWW37" s="128"/>
      <c r="VWX37" s="128"/>
      <c r="VWY37" s="128"/>
      <c r="VWZ37" s="128"/>
      <c r="VXA37" s="128"/>
      <c r="VXB37" s="128"/>
      <c r="VXC37" s="128"/>
      <c r="VXD37" s="128"/>
      <c r="VXE37" s="128"/>
      <c r="VXF37" s="128"/>
      <c r="VXG37" s="128"/>
      <c r="VXH37" s="128"/>
      <c r="VXI37" s="128"/>
      <c r="VXJ37" s="128"/>
      <c r="VXK37" s="128"/>
      <c r="VXL37" s="128"/>
      <c r="VXM37" s="128"/>
      <c r="VXN37" s="128"/>
      <c r="VXO37" s="128"/>
      <c r="VXP37" s="128"/>
      <c r="VXQ37" s="128"/>
      <c r="VXR37" s="128"/>
      <c r="VXS37" s="128"/>
      <c r="VXT37" s="128"/>
      <c r="VXU37" s="128"/>
      <c r="VXV37" s="128"/>
      <c r="VXW37" s="128"/>
      <c r="VXX37" s="128"/>
      <c r="VXY37" s="128"/>
      <c r="VXZ37" s="128"/>
      <c r="VYA37" s="128"/>
      <c r="VYB37" s="128"/>
      <c r="VYC37" s="128"/>
      <c r="VYD37" s="128"/>
      <c r="VYE37" s="128"/>
      <c r="VYF37" s="128"/>
      <c r="VYG37" s="128"/>
      <c r="VYH37" s="128"/>
      <c r="VYI37" s="128"/>
      <c r="VYJ37" s="128"/>
      <c r="VYK37" s="128"/>
      <c r="VYL37" s="128"/>
      <c r="VYM37" s="128"/>
      <c r="VYN37" s="128"/>
      <c r="VYO37" s="128"/>
      <c r="VYP37" s="128"/>
      <c r="VYQ37" s="128"/>
      <c r="VYR37" s="128"/>
      <c r="VYS37" s="128"/>
      <c r="VYT37" s="128"/>
      <c r="VYU37" s="128"/>
      <c r="VYV37" s="128"/>
      <c r="VYW37" s="128"/>
      <c r="VYX37" s="128"/>
      <c r="VYY37" s="128"/>
      <c r="VYZ37" s="128"/>
      <c r="VZA37" s="128"/>
      <c r="VZB37" s="128"/>
      <c r="VZC37" s="128"/>
      <c r="VZD37" s="128"/>
      <c r="VZE37" s="128"/>
      <c r="VZF37" s="128"/>
      <c r="VZG37" s="128"/>
      <c r="VZH37" s="128"/>
      <c r="VZI37" s="128"/>
      <c r="VZJ37" s="128"/>
      <c r="VZK37" s="128"/>
      <c r="VZL37" s="128"/>
      <c r="VZM37" s="128"/>
      <c r="VZN37" s="128"/>
      <c r="VZO37" s="128"/>
      <c r="VZP37" s="128"/>
      <c r="VZQ37" s="128"/>
      <c r="VZR37" s="128"/>
      <c r="VZS37" s="128"/>
      <c r="VZT37" s="128"/>
      <c r="VZU37" s="128"/>
      <c r="VZV37" s="128"/>
      <c r="VZW37" s="128"/>
      <c r="VZX37" s="128"/>
      <c r="VZY37" s="128"/>
      <c r="VZZ37" s="128"/>
      <c r="WAA37" s="128"/>
      <c r="WAB37" s="128"/>
      <c r="WAC37" s="128"/>
      <c r="WAD37" s="128"/>
      <c r="WAE37" s="128"/>
      <c r="WAF37" s="128"/>
      <c r="WAG37" s="128"/>
      <c r="WAH37" s="128"/>
      <c r="WAI37" s="128"/>
      <c r="WAJ37" s="128"/>
      <c r="WAK37" s="128"/>
      <c r="WAL37" s="128"/>
      <c r="WAM37" s="128"/>
      <c r="WAN37" s="128"/>
      <c r="WAO37" s="128"/>
      <c r="WAP37" s="128"/>
      <c r="WAQ37" s="128"/>
      <c r="WAR37" s="128"/>
      <c r="WAS37" s="128"/>
      <c r="WAT37" s="128"/>
      <c r="WAU37" s="128"/>
      <c r="WAV37" s="128"/>
      <c r="WAW37" s="128"/>
      <c r="WAX37" s="128"/>
      <c r="WAY37" s="128"/>
      <c r="WAZ37" s="128"/>
      <c r="WBA37" s="128"/>
      <c r="WBB37" s="128"/>
      <c r="WBC37" s="128"/>
      <c r="WBD37" s="128"/>
      <c r="WBE37" s="128"/>
      <c r="WBF37" s="128"/>
      <c r="WBG37" s="128"/>
      <c r="WBH37" s="128"/>
      <c r="WBI37" s="128"/>
      <c r="WBJ37" s="128"/>
      <c r="WBK37" s="128"/>
      <c r="WBL37" s="128"/>
      <c r="WBM37" s="128"/>
      <c r="WBN37" s="128"/>
      <c r="WBO37" s="128"/>
      <c r="WBP37" s="128"/>
      <c r="WBQ37" s="128"/>
      <c r="WBR37" s="128"/>
      <c r="WBS37" s="128"/>
      <c r="WBT37" s="128"/>
      <c r="WBU37" s="128"/>
      <c r="WBV37" s="128"/>
      <c r="WBW37" s="128"/>
      <c r="WBX37" s="128"/>
      <c r="WBY37" s="128"/>
      <c r="WBZ37" s="128"/>
      <c r="WCA37" s="128"/>
      <c r="WCB37" s="128"/>
      <c r="WCC37" s="128"/>
      <c r="WCD37" s="128"/>
      <c r="WCE37" s="128"/>
      <c r="WCF37" s="128"/>
      <c r="WCG37" s="128"/>
      <c r="WCH37" s="128"/>
      <c r="WCI37" s="128"/>
      <c r="WCJ37" s="128"/>
      <c r="WCK37" s="128"/>
      <c r="WCL37" s="128"/>
      <c r="WCM37" s="128"/>
      <c r="WCN37" s="128"/>
      <c r="WCO37" s="128"/>
      <c r="WCP37" s="128"/>
      <c r="WCQ37" s="128"/>
      <c r="WCR37" s="128"/>
      <c r="WCS37" s="128"/>
      <c r="WCT37" s="128"/>
      <c r="WCU37" s="128"/>
      <c r="WCV37" s="128"/>
      <c r="WCW37" s="128"/>
      <c r="WCX37" s="128"/>
      <c r="WCY37" s="128"/>
      <c r="WCZ37" s="128"/>
      <c r="WDA37" s="128"/>
      <c r="WDB37" s="128"/>
      <c r="WDC37" s="128"/>
      <c r="WDD37" s="128"/>
      <c r="WDE37" s="128"/>
      <c r="WDF37" s="128"/>
      <c r="WDG37" s="128"/>
      <c r="WDH37" s="128"/>
      <c r="WDI37" s="128"/>
      <c r="WDJ37" s="128"/>
      <c r="WDK37" s="128"/>
      <c r="WDL37" s="128"/>
      <c r="WDM37" s="128"/>
      <c r="WDN37" s="128"/>
      <c r="WDO37" s="128"/>
      <c r="WDP37" s="128"/>
      <c r="WDQ37" s="128"/>
      <c r="WDR37" s="128"/>
      <c r="WDS37" s="128"/>
      <c r="WDT37" s="128"/>
      <c r="WDU37" s="128"/>
      <c r="WDV37" s="128"/>
      <c r="WDW37" s="128"/>
      <c r="WDX37" s="128"/>
      <c r="WDY37" s="128"/>
      <c r="WDZ37" s="128"/>
      <c r="WEA37" s="128"/>
      <c r="WEB37" s="128"/>
      <c r="WEC37" s="128"/>
      <c r="WED37" s="128"/>
      <c r="WEE37" s="128"/>
      <c r="WEF37" s="128"/>
      <c r="WEG37" s="128"/>
      <c r="WEH37" s="128"/>
      <c r="WEI37" s="128"/>
      <c r="WEJ37" s="128"/>
      <c r="WEK37" s="128"/>
      <c r="WEL37" s="128"/>
      <c r="WEM37" s="128"/>
      <c r="WEN37" s="128"/>
      <c r="WEO37" s="128"/>
      <c r="WEP37" s="128"/>
      <c r="WEQ37" s="128"/>
      <c r="WER37" s="128"/>
      <c r="WES37" s="128"/>
      <c r="WET37" s="128"/>
      <c r="WEU37" s="128"/>
      <c r="WEV37" s="128"/>
      <c r="WEW37" s="128"/>
      <c r="WEX37" s="128"/>
      <c r="WEY37" s="128"/>
      <c r="WEZ37" s="128"/>
      <c r="WFA37" s="128"/>
      <c r="WFB37" s="128"/>
      <c r="WFC37" s="128"/>
      <c r="WFD37" s="128"/>
      <c r="WFE37" s="128"/>
      <c r="WFF37" s="128"/>
      <c r="WFG37" s="128"/>
      <c r="WFH37" s="128"/>
      <c r="WFI37" s="128"/>
      <c r="WFJ37" s="128"/>
      <c r="WFK37" s="128"/>
      <c r="WFL37" s="128"/>
      <c r="WFM37" s="128"/>
      <c r="WFN37" s="128"/>
      <c r="WFO37" s="128"/>
      <c r="WFP37" s="128"/>
      <c r="WFQ37" s="128"/>
      <c r="WFR37" s="128"/>
      <c r="WFS37" s="128"/>
      <c r="WFT37" s="128"/>
      <c r="WFU37" s="128"/>
      <c r="WFV37" s="128"/>
      <c r="WFW37" s="128"/>
      <c r="WFX37" s="128"/>
      <c r="WFY37" s="128"/>
      <c r="WFZ37" s="128"/>
      <c r="WGA37" s="128"/>
      <c r="WGB37" s="128"/>
      <c r="WGC37" s="128"/>
      <c r="WGD37" s="128"/>
      <c r="WGE37" s="128"/>
      <c r="WGF37" s="128"/>
      <c r="WGG37" s="128"/>
      <c r="WGH37" s="128"/>
      <c r="WGI37" s="128"/>
      <c r="WGJ37" s="128"/>
      <c r="WGK37" s="128"/>
      <c r="WGL37" s="128"/>
      <c r="WGM37" s="128"/>
      <c r="WGN37" s="128"/>
      <c r="WGO37" s="128"/>
      <c r="WGP37" s="128"/>
      <c r="WGQ37" s="128"/>
      <c r="WGR37" s="128"/>
      <c r="WGS37" s="128"/>
      <c r="WGT37" s="128"/>
      <c r="WGU37" s="128"/>
      <c r="WGV37" s="128"/>
      <c r="WGW37" s="128"/>
      <c r="WGX37" s="128"/>
      <c r="WGY37" s="128"/>
      <c r="WGZ37" s="128"/>
      <c r="WHA37" s="128"/>
      <c r="WHB37" s="128"/>
      <c r="WHC37" s="128"/>
      <c r="WHD37" s="128"/>
      <c r="WHE37" s="128"/>
      <c r="WHF37" s="128"/>
      <c r="WHG37" s="128"/>
      <c r="WHH37" s="128"/>
      <c r="WHI37" s="128"/>
      <c r="WHJ37" s="128"/>
      <c r="WHK37" s="128"/>
      <c r="WHL37" s="128"/>
      <c r="WHM37" s="128"/>
      <c r="WHN37" s="128"/>
      <c r="WHO37" s="128"/>
      <c r="WHP37" s="128"/>
      <c r="WHQ37" s="128"/>
      <c r="WHR37" s="128"/>
      <c r="WHS37" s="128"/>
      <c r="WHT37" s="128"/>
      <c r="WHU37" s="128"/>
      <c r="WHV37" s="128"/>
      <c r="WHW37" s="128"/>
      <c r="WHX37" s="128"/>
      <c r="WHY37" s="128"/>
      <c r="WHZ37" s="128"/>
      <c r="WIA37" s="128"/>
      <c r="WIB37" s="128"/>
      <c r="WIC37" s="128"/>
      <c r="WID37" s="128"/>
      <c r="WIE37" s="128"/>
      <c r="WIF37" s="128"/>
      <c r="WIG37" s="128"/>
      <c r="WIH37" s="128"/>
      <c r="WII37" s="128"/>
      <c r="WIJ37" s="128"/>
      <c r="WIK37" s="128"/>
      <c r="WIL37" s="128"/>
      <c r="WIM37" s="128"/>
      <c r="WIN37" s="128"/>
      <c r="WIO37" s="128"/>
      <c r="WIP37" s="128"/>
      <c r="WIQ37" s="128"/>
      <c r="WIR37" s="128"/>
      <c r="WIS37" s="128"/>
      <c r="WIT37" s="128"/>
      <c r="WIU37" s="128"/>
      <c r="WIV37" s="128"/>
      <c r="WIW37" s="128"/>
      <c r="WIX37" s="128"/>
      <c r="WIY37" s="128"/>
      <c r="WIZ37" s="128"/>
      <c r="WJA37" s="128"/>
      <c r="WJB37" s="128"/>
      <c r="WJC37" s="128"/>
      <c r="WJD37" s="128"/>
      <c r="WJE37" s="128"/>
      <c r="WJF37" s="128"/>
      <c r="WJG37" s="128"/>
      <c r="WJH37" s="128"/>
      <c r="WJI37" s="128"/>
      <c r="WJJ37" s="128"/>
      <c r="WJK37" s="128"/>
      <c r="WJL37" s="128"/>
      <c r="WJM37" s="128"/>
      <c r="WJN37" s="128"/>
      <c r="WJO37" s="128"/>
      <c r="WJP37" s="128"/>
      <c r="WJQ37" s="128"/>
      <c r="WJR37" s="128"/>
      <c r="WJS37" s="128"/>
      <c r="WJT37" s="128"/>
      <c r="WJU37" s="128"/>
      <c r="WJV37" s="128"/>
      <c r="WJW37" s="128"/>
      <c r="WJX37" s="128"/>
      <c r="WJY37" s="128"/>
      <c r="WJZ37" s="128"/>
      <c r="WKA37" s="128"/>
      <c r="WKB37" s="128"/>
      <c r="WKC37" s="128"/>
      <c r="WKD37" s="128"/>
      <c r="WKE37" s="128"/>
      <c r="WKF37" s="128"/>
      <c r="WKG37" s="128"/>
      <c r="WKH37" s="128"/>
      <c r="WKI37" s="128"/>
      <c r="WKJ37" s="128"/>
      <c r="WKK37" s="128"/>
      <c r="WKL37" s="128"/>
      <c r="WKM37" s="128"/>
      <c r="WKN37" s="128"/>
      <c r="WKO37" s="128"/>
      <c r="WKP37" s="128"/>
      <c r="WKQ37" s="128"/>
      <c r="WKR37" s="128"/>
      <c r="WKS37" s="128"/>
      <c r="WKT37" s="128"/>
      <c r="WKU37" s="128"/>
      <c r="WKV37" s="128"/>
      <c r="WKW37" s="128"/>
      <c r="WKX37" s="128"/>
      <c r="WKY37" s="128"/>
      <c r="WKZ37" s="128"/>
      <c r="WLA37" s="128"/>
      <c r="WLB37" s="128"/>
      <c r="WLC37" s="128"/>
      <c r="WLD37" s="128"/>
      <c r="WLE37" s="128"/>
      <c r="WLF37" s="128"/>
      <c r="WLG37" s="128"/>
      <c r="WLH37" s="128"/>
      <c r="WLI37" s="128"/>
      <c r="WLJ37" s="128"/>
      <c r="WLK37" s="128"/>
      <c r="WLL37" s="128"/>
      <c r="WLM37" s="128"/>
      <c r="WLN37" s="128"/>
      <c r="WLO37" s="128"/>
      <c r="WLP37" s="128"/>
      <c r="WLQ37" s="128"/>
      <c r="WLR37" s="128"/>
      <c r="WLS37" s="128"/>
      <c r="WLT37" s="128"/>
      <c r="WLU37" s="128"/>
      <c r="WLV37" s="128"/>
      <c r="WLW37" s="128"/>
      <c r="WLX37" s="128"/>
      <c r="WLY37" s="128"/>
      <c r="WLZ37" s="128"/>
      <c r="WMA37" s="128"/>
      <c r="WMB37" s="128"/>
      <c r="WMC37" s="128"/>
      <c r="WMD37" s="128"/>
      <c r="WME37" s="128"/>
      <c r="WMF37" s="128"/>
      <c r="WMG37" s="128"/>
      <c r="WMH37" s="128"/>
      <c r="WMI37" s="128"/>
      <c r="WMJ37" s="128"/>
      <c r="WMK37" s="128"/>
      <c r="WML37" s="128"/>
      <c r="WMM37" s="128"/>
      <c r="WMN37" s="128"/>
      <c r="WMO37" s="128"/>
      <c r="WMP37" s="128"/>
      <c r="WMQ37" s="128"/>
      <c r="WMR37" s="128"/>
      <c r="WMS37" s="128"/>
      <c r="WMT37" s="128"/>
      <c r="WMU37" s="128"/>
      <c r="WMV37" s="128"/>
      <c r="WMW37" s="128"/>
      <c r="WMX37" s="128"/>
      <c r="WMY37" s="128"/>
      <c r="WMZ37" s="128"/>
      <c r="WNA37" s="128"/>
      <c r="WNB37" s="128"/>
      <c r="WNC37" s="128"/>
      <c r="WND37" s="128"/>
      <c r="WNE37" s="128"/>
      <c r="WNF37" s="128"/>
      <c r="WNG37" s="128"/>
      <c r="WNH37" s="128"/>
      <c r="WNI37" s="128"/>
      <c r="WNJ37" s="128"/>
      <c r="WNK37" s="128"/>
      <c r="WNL37" s="128"/>
      <c r="WNM37" s="128"/>
      <c r="WNN37" s="128"/>
      <c r="WNO37" s="128"/>
      <c r="WNP37" s="128"/>
      <c r="WNQ37" s="128"/>
      <c r="WNR37" s="128"/>
      <c r="WNS37" s="128"/>
      <c r="WNT37" s="128"/>
      <c r="WNU37" s="128"/>
      <c r="WNV37" s="128"/>
      <c r="WNW37" s="128"/>
      <c r="WNX37" s="128"/>
      <c r="WNY37" s="128"/>
      <c r="WNZ37" s="128"/>
      <c r="WOA37" s="128"/>
      <c r="WOB37" s="128"/>
      <c r="WOC37" s="128"/>
      <c r="WOD37" s="128"/>
      <c r="WOE37" s="128"/>
      <c r="WOF37" s="128"/>
      <c r="WOG37" s="128"/>
      <c r="WOH37" s="128"/>
      <c r="WOI37" s="128"/>
      <c r="WOJ37" s="128"/>
      <c r="WOK37" s="128"/>
      <c r="WOL37" s="128"/>
      <c r="WOM37" s="128"/>
      <c r="WON37" s="128"/>
      <c r="WOO37" s="128"/>
      <c r="WOP37" s="128"/>
      <c r="WOQ37" s="128"/>
      <c r="WOR37" s="128"/>
      <c r="WOS37" s="128"/>
      <c r="WOT37" s="128"/>
      <c r="WOU37" s="128"/>
      <c r="WOV37" s="128"/>
      <c r="WOW37" s="128"/>
      <c r="WOX37" s="128"/>
      <c r="WOY37" s="128"/>
      <c r="WOZ37" s="128"/>
      <c r="WPA37" s="128"/>
      <c r="WPB37" s="128"/>
      <c r="WPC37" s="128"/>
      <c r="WPD37" s="128"/>
      <c r="WPE37" s="128"/>
      <c r="WPF37" s="128"/>
      <c r="WPG37" s="128"/>
      <c r="WPH37" s="128"/>
      <c r="WPI37" s="128"/>
      <c r="WPJ37" s="128"/>
      <c r="WPK37" s="128"/>
      <c r="WPL37" s="128"/>
      <c r="WPM37" s="128"/>
      <c r="WPN37" s="128"/>
      <c r="WPO37" s="128"/>
      <c r="WPP37" s="128"/>
      <c r="WPQ37" s="128"/>
      <c r="WPR37" s="128"/>
      <c r="WPS37" s="128"/>
      <c r="WPT37" s="128"/>
      <c r="WPU37" s="128"/>
      <c r="WPV37" s="128"/>
      <c r="WPW37" s="128"/>
      <c r="WPX37" s="128"/>
      <c r="WPY37" s="128"/>
      <c r="WPZ37" s="128"/>
      <c r="WQA37" s="128"/>
      <c r="WQB37" s="128"/>
      <c r="WQC37" s="128"/>
      <c r="WQD37" s="128"/>
      <c r="WQE37" s="128"/>
      <c r="WQF37" s="128"/>
      <c r="WQG37" s="128"/>
      <c r="WQH37" s="128"/>
      <c r="WQI37" s="128"/>
      <c r="WQJ37" s="128"/>
      <c r="WQK37" s="128"/>
      <c r="WQL37" s="128"/>
      <c r="WQM37" s="128"/>
      <c r="WQN37" s="128"/>
      <c r="WQO37" s="128"/>
      <c r="WQP37" s="128"/>
      <c r="WQQ37" s="128"/>
      <c r="WQR37" s="128"/>
      <c r="WQS37" s="128"/>
      <c r="WQT37" s="128"/>
      <c r="WQU37" s="128"/>
      <c r="WQV37" s="128"/>
      <c r="WQW37" s="128"/>
      <c r="WQX37" s="128"/>
      <c r="WQY37" s="128"/>
      <c r="WQZ37" s="128"/>
      <c r="WRA37" s="128"/>
      <c r="WRB37" s="128"/>
      <c r="WRC37" s="128"/>
      <c r="WRD37" s="128"/>
      <c r="WRE37" s="128"/>
      <c r="WRF37" s="128"/>
      <c r="WRG37" s="128"/>
      <c r="WRH37" s="128"/>
      <c r="WRI37" s="128"/>
      <c r="WRJ37" s="128"/>
      <c r="WRK37" s="128"/>
      <c r="WRL37" s="128"/>
      <c r="WRM37" s="128"/>
      <c r="WRN37" s="128"/>
      <c r="WRO37" s="128"/>
      <c r="WRP37" s="128"/>
      <c r="WRQ37" s="128"/>
      <c r="WRR37" s="128"/>
      <c r="WRS37" s="128"/>
      <c r="WRT37" s="128"/>
      <c r="WRU37" s="128"/>
      <c r="WRV37" s="128"/>
      <c r="WRW37" s="128"/>
      <c r="WRX37" s="128"/>
      <c r="WRY37" s="128"/>
      <c r="WRZ37" s="128"/>
      <c r="WSA37" s="128"/>
      <c r="WSB37" s="128"/>
      <c r="WSC37" s="128"/>
      <c r="WSD37" s="128"/>
      <c r="WSE37" s="128"/>
      <c r="WSF37" s="128"/>
      <c r="WSG37" s="128"/>
      <c r="WSH37" s="128"/>
      <c r="WSI37" s="128"/>
      <c r="WSJ37" s="128"/>
      <c r="WSK37" s="128"/>
      <c r="WSL37" s="128"/>
      <c r="WSM37" s="128"/>
      <c r="WSN37" s="128"/>
      <c r="WSO37" s="128"/>
      <c r="WSP37" s="128"/>
      <c r="WSQ37" s="128"/>
      <c r="WSR37" s="128"/>
      <c r="WSS37" s="128"/>
      <c r="WST37" s="128"/>
      <c r="WSU37" s="128"/>
      <c r="WSV37" s="128"/>
      <c r="WSW37" s="128"/>
      <c r="WSX37" s="128"/>
      <c r="WSY37" s="128"/>
      <c r="WSZ37" s="128"/>
      <c r="WTA37" s="128"/>
      <c r="WTB37" s="128"/>
      <c r="WTC37" s="128"/>
      <c r="WTD37" s="128"/>
      <c r="WTE37" s="128"/>
      <c r="WTF37" s="128"/>
      <c r="WTG37" s="128"/>
      <c r="WTH37" s="128"/>
      <c r="WTI37" s="128"/>
      <c r="WTJ37" s="128"/>
      <c r="WTK37" s="128"/>
      <c r="WTL37" s="128"/>
      <c r="WTM37" s="128"/>
      <c r="WTN37" s="128"/>
      <c r="WTO37" s="128"/>
      <c r="WTP37" s="128"/>
      <c r="WTQ37" s="128"/>
      <c r="WTR37" s="128"/>
      <c r="WTS37" s="128"/>
      <c r="WTT37" s="128"/>
      <c r="WTU37" s="128"/>
      <c r="WTV37" s="128"/>
      <c r="WTW37" s="128"/>
      <c r="WTX37" s="128"/>
      <c r="WTY37" s="128"/>
      <c r="WTZ37" s="128"/>
      <c r="WUA37" s="128"/>
      <c r="WUB37" s="128"/>
      <c r="WUC37" s="128"/>
      <c r="WUD37" s="128"/>
      <c r="WUE37" s="128"/>
      <c r="WUF37" s="128"/>
      <c r="WUG37" s="128"/>
      <c r="WUH37" s="128"/>
      <c r="WUI37" s="128"/>
      <c r="WUJ37" s="128"/>
      <c r="WUK37" s="128"/>
      <c r="WUL37" s="128"/>
      <c r="WUM37" s="128"/>
      <c r="WUN37" s="128"/>
      <c r="WUO37" s="128"/>
      <c r="WUP37" s="128"/>
      <c r="WUQ37" s="128"/>
      <c r="WUR37" s="128"/>
      <c r="WUS37" s="128"/>
      <c r="WUT37" s="128"/>
      <c r="WUU37" s="128"/>
      <c r="WUV37" s="128"/>
      <c r="WUW37" s="128"/>
      <c r="WUX37" s="128"/>
      <c r="WUY37" s="128"/>
      <c r="WUZ37" s="128"/>
      <c r="WVA37" s="128"/>
      <c r="WVB37" s="128"/>
      <c r="WVC37" s="128"/>
      <c r="WVD37" s="128"/>
      <c r="WVE37" s="128"/>
      <c r="WVF37" s="128"/>
      <c r="WVG37" s="128"/>
      <c r="WVH37" s="128"/>
      <c r="WVI37" s="128"/>
      <c r="WVJ37" s="128"/>
      <c r="WVK37" s="128"/>
      <c r="WVL37" s="128"/>
      <c r="WVM37" s="128"/>
      <c r="WVN37" s="128"/>
      <c r="WVO37" s="128"/>
      <c r="WVP37" s="128"/>
      <c r="WVQ37" s="128"/>
      <c r="WVR37" s="128"/>
      <c r="WVS37" s="128"/>
      <c r="WVT37" s="128"/>
      <c r="WVU37" s="128"/>
      <c r="WVV37" s="128"/>
      <c r="WVW37" s="128"/>
      <c r="WVX37" s="128"/>
      <c r="WVY37" s="128"/>
      <c r="WVZ37" s="128"/>
      <c r="WWA37" s="128"/>
      <c r="WWB37" s="128"/>
      <c r="WWC37" s="128"/>
      <c r="WWD37" s="128"/>
      <c r="WWE37" s="128"/>
      <c r="WWF37" s="128"/>
      <c r="WWG37" s="128"/>
      <c r="WWH37" s="128"/>
      <c r="WWI37" s="128"/>
      <c r="WWJ37" s="128"/>
      <c r="WWK37" s="128"/>
      <c r="WWL37" s="128"/>
      <c r="WWM37" s="128"/>
      <c r="WWN37" s="128"/>
      <c r="WWO37" s="128"/>
      <c r="WWP37" s="128"/>
      <c r="WWQ37" s="128"/>
      <c r="WWR37" s="128"/>
      <c r="WWS37" s="128"/>
      <c r="WWT37" s="128"/>
      <c r="WWU37" s="128"/>
      <c r="WWV37" s="128"/>
      <c r="WWW37" s="128"/>
      <c r="WWX37" s="128"/>
      <c r="WWY37" s="128"/>
      <c r="WWZ37" s="128"/>
      <c r="WXA37" s="128"/>
      <c r="WXB37" s="128"/>
      <c r="WXC37" s="128"/>
      <c r="WXD37" s="128"/>
      <c r="WXE37" s="128"/>
      <c r="WXF37" s="128"/>
      <c r="WXG37" s="128"/>
      <c r="WXH37" s="128"/>
      <c r="WXI37" s="128"/>
      <c r="WXJ37" s="128"/>
      <c r="WXK37" s="128"/>
      <c r="WXL37" s="128"/>
      <c r="WXM37" s="128"/>
      <c r="WXN37" s="128"/>
      <c r="WXO37" s="128"/>
      <c r="WXP37" s="128"/>
      <c r="WXQ37" s="128"/>
      <c r="WXR37" s="128"/>
      <c r="WXS37" s="128"/>
      <c r="WXT37" s="128"/>
      <c r="WXU37" s="128"/>
      <c r="WXV37" s="128"/>
      <c r="WXW37" s="128"/>
      <c r="WXX37" s="128"/>
      <c r="WXY37" s="128"/>
      <c r="WXZ37" s="128"/>
      <c r="WYA37" s="128"/>
      <c r="WYB37" s="128"/>
      <c r="WYC37" s="128"/>
      <c r="WYD37" s="128"/>
      <c r="WYE37" s="128"/>
      <c r="WYF37" s="128"/>
      <c r="WYG37" s="128"/>
      <c r="WYH37" s="128"/>
      <c r="WYI37" s="128"/>
      <c r="WYJ37" s="128"/>
      <c r="WYK37" s="128"/>
      <c r="WYL37" s="128"/>
      <c r="WYM37" s="128"/>
      <c r="WYN37" s="128"/>
      <c r="WYO37" s="128"/>
      <c r="WYP37" s="128"/>
      <c r="WYQ37" s="128"/>
      <c r="WYR37" s="128"/>
      <c r="WYS37" s="128"/>
      <c r="WYT37" s="128"/>
      <c r="WYU37" s="128"/>
      <c r="WYV37" s="128"/>
      <c r="WYW37" s="128"/>
      <c r="WYX37" s="128"/>
      <c r="WYY37" s="128"/>
      <c r="WYZ37" s="128"/>
      <c r="WZA37" s="128"/>
      <c r="WZB37" s="128"/>
      <c r="WZC37" s="128"/>
      <c r="WZD37" s="128"/>
      <c r="WZE37" s="128"/>
      <c r="WZF37" s="128"/>
      <c r="WZG37" s="128"/>
      <c r="WZH37" s="128"/>
      <c r="WZI37" s="128"/>
      <c r="WZJ37" s="128"/>
      <c r="WZK37" s="128"/>
      <c r="WZL37" s="128"/>
      <c r="WZM37" s="128"/>
      <c r="WZN37" s="128"/>
      <c r="WZO37" s="128"/>
      <c r="WZP37" s="128"/>
      <c r="WZQ37" s="128"/>
      <c r="WZR37" s="128"/>
      <c r="WZS37" s="128"/>
      <c r="WZT37" s="128"/>
      <c r="WZU37" s="128"/>
      <c r="WZV37" s="128"/>
      <c r="WZW37" s="128"/>
      <c r="WZX37" s="128"/>
      <c r="WZY37" s="128"/>
      <c r="WZZ37" s="128"/>
      <c r="XAA37" s="128"/>
      <c r="XAB37" s="128"/>
      <c r="XAC37" s="128"/>
      <c r="XAD37" s="128"/>
      <c r="XAE37" s="128"/>
      <c r="XAF37" s="128"/>
      <c r="XAG37" s="128"/>
      <c r="XAH37" s="128"/>
      <c r="XAI37" s="128"/>
      <c r="XAJ37" s="128"/>
      <c r="XAK37" s="128"/>
      <c r="XAL37" s="128"/>
      <c r="XAM37" s="128"/>
      <c r="XAN37" s="128"/>
      <c r="XAO37" s="128"/>
      <c r="XAP37" s="128"/>
      <c r="XAQ37" s="128"/>
      <c r="XAR37" s="128"/>
      <c r="XAS37" s="128"/>
      <c r="XAT37" s="128"/>
      <c r="XAU37" s="128"/>
      <c r="XAV37" s="128"/>
      <c r="XAW37" s="128"/>
      <c r="XAX37" s="128"/>
      <c r="XAY37" s="128"/>
      <c r="XAZ37" s="128"/>
      <c r="XBA37" s="128"/>
      <c r="XBB37" s="128"/>
      <c r="XBC37" s="128"/>
      <c r="XBD37" s="128"/>
      <c r="XBE37" s="128"/>
      <c r="XBF37" s="128"/>
      <c r="XBG37" s="128"/>
      <c r="XBH37" s="128"/>
      <c r="XBI37" s="128"/>
      <c r="XBJ37" s="128"/>
      <c r="XBK37" s="128"/>
      <c r="XBL37" s="128"/>
      <c r="XBM37" s="128"/>
      <c r="XBN37" s="128"/>
      <c r="XBO37" s="128"/>
      <c r="XBP37" s="128"/>
      <c r="XBQ37" s="128"/>
      <c r="XBR37" s="128"/>
      <c r="XBS37" s="128"/>
      <c r="XBT37" s="128"/>
      <c r="XBU37" s="128"/>
      <c r="XBV37" s="128"/>
      <c r="XBW37" s="128"/>
      <c r="XBX37" s="128"/>
      <c r="XBY37" s="128"/>
      <c r="XBZ37" s="128"/>
      <c r="XCA37" s="128"/>
      <c r="XCB37" s="128"/>
      <c r="XCC37" s="128"/>
      <c r="XCD37" s="128"/>
      <c r="XCE37" s="128"/>
      <c r="XCF37" s="128"/>
      <c r="XCG37" s="128"/>
      <c r="XCH37" s="128"/>
      <c r="XCI37" s="128"/>
      <c r="XCJ37" s="128"/>
      <c r="XCK37" s="128"/>
      <c r="XCL37" s="128"/>
      <c r="XCM37" s="128"/>
      <c r="XCN37" s="128"/>
      <c r="XCO37" s="128"/>
      <c r="XCP37" s="128"/>
      <c r="XCQ37" s="128"/>
      <c r="XCR37" s="128"/>
      <c r="XCS37" s="128"/>
      <c r="XCT37" s="128"/>
      <c r="XCU37" s="128"/>
      <c r="XCV37" s="128"/>
      <c r="XCW37" s="128"/>
      <c r="XCX37" s="128"/>
      <c r="XCY37" s="128"/>
      <c r="XCZ37" s="128"/>
      <c r="XDA37" s="128"/>
      <c r="XDB37" s="128"/>
      <c r="XDC37" s="128"/>
      <c r="XDD37" s="128"/>
      <c r="XDE37" s="128"/>
      <c r="XDF37" s="128"/>
      <c r="XDG37" s="128"/>
      <c r="XDH37" s="128"/>
      <c r="XDI37" s="128"/>
      <c r="XDJ37" s="128"/>
      <c r="XDK37" s="128"/>
      <c r="XDL37" s="128"/>
      <c r="XDM37" s="128"/>
      <c r="XDN37" s="128"/>
      <c r="XDO37" s="128"/>
      <c r="XDP37" s="128"/>
      <c r="XDQ37" s="128"/>
      <c r="XDR37" s="128"/>
      <c r="XDS37" s="128"/>
      <c r="XDT37" s="128"/>
      <c r="XDU37" s="128"/>
      <c r="XDV37" s="128"/>
      <c r="XDW37" s="128"/>
      <c r="XDX37" s="128"/>
      <c r="XDY37" s="128"/>
      <c r="XDZ37" s="128"/>
      <c r="XEA37" s="128"/>
      <c r="XEB37" s="128"/>
      <c r="XEC37" s="128"/>
      <c r="XED37" s="128"/>
      <c r="XEE37" s="128"/>
      <c r="XEF37" s="128"/>
      <c r="XEG37" s="128"/>
      <c r="XEH37" s="128"/>
      <c r="XEI37" s="128"/>
      <c r="XEJ37" s="128"/>
      <c r="XEK37" s="128"/>
      <c r="XEL37" s="128"/>
      <c r="XEM37" s="128"/>
      <c r="XEN37" s="128"/>
      <c r="XEO37" s="128"/>
      <c r="XEP37" s="128"/>
      <c r="XEQ37" s="128"/>
      <c r="XER37" s="128"/>
      <c r="XES37" s="128"/>
      <c r="XET37" s="128"/>
      <c r="XEU37" s="128"/>
      <c r="XEV37" s="128"/>
      <c r="XEW37" s="128"/>
      <c r="XEX37" s="128"/>
      <c r="XEY37" s="128"/>
      <c r="XEZ37" s="128"/>
      <c r="XFA37" s="128"/>
      <c r="XFB37" s="128"/>
      <c r="XFC37" s="128"/>
      <c r="XFD37" s="128"/>
    </row>
    <row r="38" spans="1:16384" s="142" customFormat="1">
      <c r="A38" s="126" t="s">
        <v>9327</v>
      </c>
      <c r="B38" s="127">
        <v>43774</v>
      </c>
      <c r="C38" s="126" t="s">
        <v>6393</v>
      </c>
      <c r="D38" s="126" t="s">
        <v>6394</v>
      </c>
      <c r="E38" s="126" t="s">
        <v>9328</v>
      </c>
      <c r="F38" s="126" t="s">
        <v>6310</v>
      </c>
      <c r="G38" s="126" t="s">
        <v>6451</v>
      </c>
      <c r="H38" s="126" t="s">
        <v>5300</v>
      </c>
      <c r="I38" s="126" t="s">
        <v>6452</v>
      </c>
      <c r="J38" s="126" t="s">
        <v>6351</v>
      </c>
      <c r="K38" s="126" t="s">
        <v>6453</v>
      </c>
      <c r="L38" s="126" t="s">
        <v>6454</v>
      </c>
      <c r="M38" s="126" t="s">
        <v>6397</v>
      </c>
      <c r="N38" s="126" t="s">
        <v>6351</v>
      </c>
      <c r="O38" s="126" t="s">
        <v>6398</v>
      </c>
      <c r="P38" s="126" t="s">
        <v>6455</v>
      </c>
      <c r="Q38" s="126" t="s">
        <v>6456</v>
      </c>
      <c r="R38" s="126" t="s">
        <v>6495</v>
      </c>
      <c r="S38" s="126" t="s">
        <v>6496</v>
      </c>
      <c r="T38" s="131">
        <v>50</v>
      </c>
      <c r="U38" s="131">
        <v>50</v>
      </c>
      <c r="V38" s="126" t="s">
        <v>6403</v>
      </c>
      <c r="W38" s="126" t="s">
        <v>6403</v>
      </c>
      <c r="X38" s="145">
        <v>176.64</v>
      </c>
      <c r="Y38" s="145">
        <v>176.64</v>
      </c>
      <c r="Z38" s="146" t="s">
        <v>6309</v>
      </c>
      <c r="AA38" s="145">
        <v>8832</v>
      </c>
      <c r="AB38" s="145">
        <v>0</v>
      </c>
      <c r="AC38" s="145">
        <v>883.2</v>
      </c>
      <c r="AD38" s="145">
        <v>9715.2000000000007</v>
      </c>
      <c r="AE38" s="126" t="s">
        <v>6314</v>
      </c>
      <c r="AF38" s="126" t="s">
        <v>6309</v>
      </c>
      <c r="AG38" s="126" t="s">
        <v>6309</v>
      </c>
      <c r="AH38" s="126" t="s">
        <v>9329</v>
      </c>
      <c r="AI38" s="126" t="s">
        <v>6309</v>
      </c>
      <c r="AJ38" s="126" t="s">
        <v>6379</v>
      </c>
      <c r="AK38" s="126" t="s">
        <v>6380</v>
      </c>
      <c r="AL38" s="126" t="s">
        <v>6404</v>
      </c>
      <c r="AM38" s="128" t="s">
        <v>6309</v>
      </c>
      <c r="AN38" s="128" t="s">
        <v>6451</v>
      </c>
      <c r="AO38" s="128" t="s">
        <v>6309</v>
      </c>
      <c r="AP38" s="128" t="s">
        <v>6309</v>
      </c>
      <c r="AQ38" s="129">
        <v>50</v>
      </c>
      <c r="AR38">
        <v>0</v>
      </c>
      <c r="AS38" s="128" t="s">
        <v>30</v>
      </c>
      <c r="AT38" s="128"/>
      <c r="AU38" s="128"/>
      <c r="AV38" s="128"/>
      <c r="AW38" s="128"/>
      <c r="AX38" s="128"/>
      <c r="AY38" s="128"/>
      <c r="AZ38" s="128"/>
      <c r="BA38" s="128"/>
      <c r="BB38" s="128"/>
      <c r="BC38" s="128"/>
      <c r="BD38" s="128"/>
      <c r="BE38" s="128"/>
      <c r="BF38" s="128"/>
      <c r="BG38" s="128"/>
      <c r="BH38" s="128"/>
      <c r="BI38" s="128"/>
      <c r="BJ38" s="128"/>
      <c r="BK38" s="128"/>
      <c r="BL38" s="128"/>
      <c r="BM38" s="128"/>
      <c r="BN38" s="128"/>
      <c r="BO38" s="128"/>
      <c r="BP38" s="128"/>
      <c r="BQ38" s="128"/>
      <c r="BR38" s="128"/>
      <c r="BS38" s="128"/>
      <c r="BT38" s="128"/>
      <c r="BU38" s="128"/>
      <c r="BV38" s="128"/>
      <c r="BW38" s="128"/>
      <c r="BX38" s="128"/>
      <c r="BY38" s="128"/>
      <c r="BZ38" s="128"/>
      <c r="CA38" s="128"/>
      <c r="CB38" s="128"/>
      <c r="CC38" s="128"/>
      <c r="CD38" s="128"/>
      <c r="CE38" s="128"/>
      <c r="CF38" s="128"/>
      <c r="CG38" s="128"/>
      <c r="CH38" s="128"/>
      <c r="CI38" s="128"/>
      <c r="CJ38" s="128"/>
      <c r="CK38" s="128"/>
      <c r="CL38" s="128"/>
      <c r="CM38" s="128"/>
      <c r="CN38" s="128"/>
      <c r="CO38" s="128"/>
      <c r="CP38" s="128"/>
      <c r="CQ38" s="128"/>
      <c r="CR38" s="128"/>
      <c r="CS38" s="128"/>
      <c r="CT38" s="128"/>
      <c r="CU38" s="128"/>
      <c r="CV38" s="128"/>
      <c r="CW38" s="128"/>
      <c r="CX38" s="128"/>
      <c r="CY38" s="128"/>
      <c r="CZ38" s="128"/>
      <c r="DA38" s="128"/>
      <c r="DB38" s="128"/>
      <c r="DC38" s="128"/>
      <c r="DD38" s="128"/>
      <c r="DE38" s="128"/>
      <c r="DF38" s="128"/>
      <c r="DG38" s="128"/>
      <c r="DH38" s="128"/>
      <c r="DI38" s="128"/>
      <c r="DJ38" s="128"/>
      <c r="DK38" s="128"/>
      <c r="DL38" s="128"/>
      <c r="DM38" s="128"/>
      <c r="DN38" s="128"/>
      <c r="DO38" s="128"/>
      <c r="DP38" s="128"/>
      <c r="DQ38" s="128"/>
      <c r="DR38" s="128"/>
      <c r="DS38" s="128"/>
      <c r="DT38" s="128"/>
      <c r="DU38" s="128"/>
      <c r="DV38" s="128"/>
      <c r="DW38" s="128"/>
      <c r="DX38" s="128"/>
      <c r="DY38" s="128"/>
      <c r="DZ38" s="128"/>
      <c r="EA38" s="128"/>
      <c r="EB38" s="128"/>
      <c r="EC38" s="128"/>
      <c r="ED38" s="128"/>
      <c r="EE38" s="128"/>
      <c r="EF38" s="128"/>
      <c r="EG38" s="128"/>
      <c r="EH38" s="128"/>
      <c r="EI38" s="128"/>
      <c r="EJ38" s="128"/>
      <c r="EK38" s="128"/>
      <c r="EL38" s="128"/>
      <c r="EM38" s="128"/>
      <c r="EN38" s="128"/>
      <c r="EO38" s="128"/>
      <c r="EP38" s="128"/>
      <c r="EQ38" s="128"/>
      <c r="ER38" s="128"/>
      <c r="ES38" s="128"/>
      <c r="ET38" s="128"/>
      <c r="EU38" s="128"/>
      <c r="EV38" s="128"/>
      <c r="EW38" s="128"/>
      <c r="EX38" s="128"/>
      <c r="EY38" s="128"/>
      <c r="EZ38" s="128"/>
      <c r="FA38" s="128"/>
      <c r="FB38" s="128"/>
      <c r="FC38" s="128"/>
      <c r="FD38" s="128"/>
      <c r="FE38" s="128"/>
      <c r="FF38" s="128"/>
      <c r="FG38" s="128"/>
      <c r="FH38" s="128"/>
      <c r="FI38" s="128"/>
      <c r="FJ38" s="128"/>
      <c r="FK38" s="128"/>
      <c r="FL38" s="128"/>
      <c r="FM38" s="128"/>
      <c r="FN38" s="128"/>
      <c r="FO38" s="128"/>
      <c r="FP38" s="128"/>
      <c r="FQ38" s="128"/>
      <c r="FR38" s="128"/>
      <c r="FS38" s="128"/>
      <c r="FT38" s="128"/>
      <c r="FU38" s="128"/>
      <c r="FV38" s="128"/>
      <c r="FW38" s="128"/>
      <c r="FX38" s="128"/>
      <c r="FY38" s="128"/>
      <c r="FZ38" s="128"/>
      <c r="GA38" s="128"/>
      <c r="GB38" s="128"/>
      <c r="GC38" s="128"/>
      <c r="GD38" s="128"/>
      <c r="GE38" s="128"/>
      <c r="GF38" s="128"/>
      <c r="GG38" s="128"/>
      <c r="GH38" s="128"/>
      <c r="GI38" s="128"/>
      <c r="GJ38" s="128"/>
      <c r="GK38" s="128"/>
      <c r="GL38" s="128"/>
      <c r="GM38" s="128"/>
      <c r="GN38" s="128"/>
      <c r="GO38" s="128"/>
      <c r="GP38" s="128"/>
      <c r="GQ38" s="128"/>
      <c r="GR38" s="128"/>
      <c r="GS38" s="128"/>
      <c r="GT38" s="128"/>
      <c r="GU38" s="128"/>
      <c r="GV38" s="128"/>
      <c r="GW38" s="128"/>
      <c r="GX38" s="128"/>
      <c r="GY38" s="128"/>
      <c r="GZ38" s="128"/>
      <c r="HA38" s="128"/>
      <c r="HB38" s="128"/>
      <c r="HC38" s="128"/>
      <c r="HD38" s="128"/>
      <c r="HE38" s="128"/>
      <c r="HF38" s="128"/>
      <c r="HG38" s="128"/>
      <c r="HH38" s="128"/>
      <c r="HI38" s="128"/>
      <c r="HJ38" s="128"/>
      <c r="HK38" s="128"/>
      <c r="HL38" s="128"/>
      <c r="HM38" s="128"/>
      <c r="HN38" s="128"/>
      <c r="HO38" s="128"/>
      <c r="HP38" s="128"/>
      <c r="HQ38" s="128"/>
      <c r="HR38" s="128"/>
      <c r="HS38" s="128"/>
      <c r="HT38" s="128"/>
      <c r="HU38" s="128"/>
      <c r="HV38" s="128"/>
      <c r="HW38" s="128"/>
      <c r="HX38" s="128"/>
      <c r="HY38" s="128"/>
      <c r="HZ38" s="128"/>
      <c r="IA38" s="128"/>
      <c r="IB38" s="128"/>
      <c r="IC38" s="128"/>
      <c r="ID38" s="128"/>
      <c r="IE38" s="128"/>
      <c r="IF38" s="128"/>
      <c r="IG38" s="128"/>
      <c r="IH38" s="128"/>
      <c r="II38" s="128"/>
      <c r="IJ38" s="128"/>
      <c r="IK38" s="128"/>
      <c r="IL38" s="128"/>
      <c r="IM38" s="128"/>
      <c r="IN38" s="128"/>
      <c r="IO38" s="128"/>
      <c r="IP38" s="128"/>
      <c r="IQ38" s="128"/>
      <c r="IR38" s="128"/>
      <c r="IS38" s="128"/>
      <c r="IT38" s="128"/>
      <c r="IU38" s="128"/>
      <c r="IV38" s="128"/>
      <c r="IW38" s="128"/>
      <c r="IX38" s="128"/>
      <c r="IY38" s="128"/>
      <c r="IZ38" s="128"/>
      <c r="JA38" s="128"/>
      <c r="JB38" s="128"/>
      <c r="JC38" s="128"/>
      <c r="JD38" s="128"/>
      <c r="JE38" s="128"/>
      <c r="JF38" s="128"/>
      <c r="JG38" s="128"/>
      <c r="JH38" s="128"/>
      <c r="JI38" s="128"/>
      <c r="JJ38" s="128"/>
      <c r="JK38" s="128"/>
      <c r="JL38" s="128"/>
      <c r="JM38" s="128"/>
      <c r="JN38" s="128"/>
      <c r="JO38" s="128"/>
      <c r="JP38" s="128"/>
      <c r="JQ38" s="128"/>
      <c r="JR38" s="128"/>
      <c r="JS38" s="128"/>
      <c r="JT38" s="128"/>
      <c r="JU38" s="128"/>
      <c r="JV38" s="128"/>
      <c r="JW38" s="128"/>
      <c r="JX38" s="128"/>
      <c r="JY38" s="128"/>
      <c r="JZ38" s="128"/>
      <c r="KA38" s="128"/>
      <c r="KB38" s="128"/>
      <c r="KC38" s="128"/>
      <c r="KD38" s="128"/>
      <c r="KE38" s="128"/>
      <c r="KF38" s="128"/>
      <c r="KG38" s="128"/>
      <c r="KH38" s="128"/>
      <c r="KI38" s="128"/>
      <c r="KJ38" s="128"/>
      <c r="KK38" s="128"/>
      <c r="KL38" s="128"/>
      <c r="KM38" s="128"/>
      <c r="KN38" s="128"/>
      <c r="KO38" s="128"/>
      <c r="KP38" s="128"/>
      <c r="KQ38" s="128"/>
      <c r="KR38" s="128"/>
      <c r="KS38" s="128"/>
      <c r="KT38" s="128"/>
      <c r="KU38" s="128"/>
      <c r="KV38" s="128"/>
      <c r="KW38" s="128"/>
      <c r="KX38" s="128"/>
      <c r="KY38" s="128"/>
      <c r="KZ38" s="128"/>
      <c r="LA38" s="128"/>
      <c r="LB38" s="128"/>
      <c r="LC38" s="128"/>
      <c r="LD38" s="128"/>
      <c r="LE38" s="128"/>
      <c r="LF38" s="128"/>
      <c r="LG38" s="128"/>
      <c r="LH38" s="128"/>
      <c r="LI38" s="128"/>
      <c r="LJ38" s="128"/>
      <c r="LK38" s="128"/>
      <c r="LL38" s="128"/>
      <c r="LM38" s="128"/>
      <c r="LN38" s="128"/>
      <c r="LO38" s="128"/>
      <c r="LP38" s="128"/>
      <c r="LQ38" s="128"/>
      <c r="LR38" s="128"/>
      <c r="LS38" s="128"/>
      <c r="LT38" s="128"/>
      <c r="LU38" s="128"/>
      <c r="LV38" s="128"/>
      <c r="LW38" s="128"/>
      <c r="LX38" s="128"/>
      <c r="LY38" s="128"/>
      <c r="LZ38" s="128"/>
      <c r="MA38" s="128"/>
      <c r="MB38" s="128"/>
      <c r="MC38" s="128"/>
      <c r="MD38" s="128"/>
      <c r="ME38" s="128"/>
      <c r="MF38" s="128"/>
      <c r="MG38" s="128"/>
      <c r="MH38" s="128"/>
      <c r="MI38" s="128"/>
      <c r="MJ38" s="128"/>
      <c r="MK38" s="128"/>
      <c r="ML38" s="128"/>
      <c r="MM38" s="128"/>
      <c r="MN38" s="128"/>
      <c r="MO38" s="128"/>
      <c r="MP38" s="128"/>
      <c r="MQ38" s="128"/>
      <c r="MR38" s="128"/>
      <c r="MS38" s="128"/>
      <c r="MT38" s="128"/>
      <c r="MU38" s="128"/>
      <c r="MV38" s="128"/>
      <c r="MW38" s="128"/>
      <c r="MX38" s="128"/>
      <c r="MY38" s="128"/>
      <c r="MZ38" s="128"/>
      <c r="NA38" s="128"/>
      <c r="NB38" s="128"/>
      <c r="NC38" s="128"/>
      <c r="ND38" s="128"/>
      <c r="NE38" s="128"/>
      <c r="NF38" s="128"/>
      <c r="NG38" s="128"/>
      <c r="NH38" s="128"/>
      <c r="NI38" s="128"/>
      <c r="NJ38" s="128"/>
      <c r="NK38" s="128"/>
      <c r="NL38" s="128"/>
      <c r="NM38" s="128"/>
      <c r="NN38" s="128"/>
      <c r="NO38" s="128"/>
      <c r="NP38" s="128"/>
      <c r="NQ38" s="128"/>
      <c r="NR38" s="128"/>
      <c r="NS38" s="128"/>
      <c r="NT38" s="128"/>
      <c r="NU38" s="128"/>
      <c r="NV38" s="128"/>
      <c r="NW38" s="128"/>
      <c r="NX38" s="128"/>
      <c r="NY38" s="128"/>
      <c r="NZ38" s="128"/>
      <c r="OA38" s="128"/>
      <c r="OB38" s="128"/>
      <c r="OC38" s="128"/>
      <c r="OD38" s="128"/>
      <c r="OE38" s="128"/>
      <c r="OF38" s="128"/>
      <c r="OG38" s="128"/>
      <c r="OH38" s="128"/>
      <c r="OI38" s="128"/>
      <c r="OJ38" s="128"/>
      <c r="OK38" s="128"/>
      <c r="OL38" s="128"/>
      <c r="OM38" s="128"/>
      <c r="ON38" s="128"/>
      <c r="OO38" s="128"/>
      <c r="OP38" s="128"/>
      <c r="OQ38" s="128"/>
      <c r="OR38" s="128"/>
      <c r="OS38" s="128"/>
      <c r="OT38" s="128"/>
      <c r="OU38" s="128"/>
      <c r="OV38" s="128"/>
      <c r="OW38" s="128"/>
      <c r="OX38" s="128"/>
      <c r="OY38" s="128"/>
      <c r="OZ38" s="128"/>
      <c r="PA38" s="128"/>
      <c r="PB38" s="128"/>
      <c r="PC38" s="128"/>
      <c r="PD38" s="128"/>
      <c r="PE38" s="128"/>
      <c r="PF38" s="128"/>
      <c r="PG38" s="128"/>
      <c r="PH38" s="128"/>
      <c r="PI38" s="128"/>
      <c r="PJ38" s="128"/>
      <c r="PK38" s="128"/>
      <c r="PL38" s="128"/>
      <c r="PM38" s="128"/>
      <c r="PN38" s="128"/>
      <c r="PO38" s="128"/>
      <c r="PP38" s="128"/>
      <c r="PQ38" s="128"/>
      <c r="PR38" s="128"/>
      <c r="PS38" s="128"/>
      <c r="PT38" s="128"/>
      <c r="PU38" s="128"/>
      <c r="PV38" s="128"/>
      <c r="PW38" s="128"/>
      <c r="PX38" s="128"/>
      <c r="PY38" s="128"/>
      <c r="PZ38" s="128"/>
      <c r="QA38" s="128"/>
      <c r="QB38" s="128"/>
      <c r="QC38" s="128"/>
      <c r="QD38" s="128"/>
      <c r="QE38" s="128"/>
      <c r="QF38" s="128"/>
      <c r="QG38" s="128"/>
      <c r="QH38" s="128"/>
      <c r="QI38" s="128"/>
      <c r="QJ38" s="128"/>
      <c r="QK38" s="128"/>
      <c r="QL38" s="128"/>
      <c r="QM38" s="128"/>
      <c r="QN38" s="128"/>
      <c r="QO38" s="128"/>
      <c r="QP38" s="128"/>
      <c r="QQ38" s="128"/>
      <c r="QR38" s="128"/>
      <c r="QS38" s="128"/>
      <c r="QT38" s="128"/>
      <c r="QU38" s="128"/>
      <c r="QV38" s="128"/>
      <c r="QW38" s="128"/>
      <c r="QX38" s="128"/>
      <c r="QY38" s="128"/>
      <c r="QZ38" s="128"/>
      <c r="RA38" s="128"/>
      <c r="RB38" s="128"/>
      <c r="RC38" s="128"/>
      <c r="RD38" s="128"/>
      <c r="RE38" s="128"/>
      <c r="RF38" s="128"/>
      <c r="RG38" s="128"/>
      <c r="RH38" s="128"/>
      <c r="RI38" s="128"/>
      <c r="RJ38" s="128"/>
      <c r="RK38" s="128"/>
      <c r="RL38" s="128"/>
      <c r="RM38" s="128"/>
      <c r="RN38" s="128"/>
      <c r="RO38" s="128"/>
      <c r="RP38" s="128"/>
      <c r="RQ38" s="128"/>
      <c r="RR38" s="128"/>
      <c r="RS38" s="128"/>
      <c r="RT38" s="128"/>
      <c r="RU38" s="128"/>
      <c r="RV38" s="128"/>
      <c r="RW38" s="128"/>
      <c r="RX38" s="128"/>
      <c r="RY38" s="128"/>
      <c r="RZ38" s="128"/>
      <c r="SA38" s="128"/>
      <c r="SB38" s="128"/>
      <c r="SC38" s="128"/>
      <c r="SD38" s="128"/>
      <c r="SE38" s="128"/>
      <c r="SF38" s="128"/>
      <c r="SG38" s="128"/>
      <c r="SH38" s="128"/>
      <c r="SI38" s="128"/>
      <c r="SJ38" s="128"/>
      <c r="SK38" s="128"/>
      <c r="SL38" s="128"/>
      <c r="SM38" s="128"/>
      <c r="SN38" s="128"/>
      <c r="SO38" s="128"/>
      <c r="SP38" s="128"/>
      <c r="SQ38" s="128"/>
      <c r="SR38" s="128"/>
      <c r="SS38" s="128"/>
      <c r="ST38" s="128"/>
      <c r="SU38" s="128"/>
      <c r="SV38" s="128"/>
      <c r="SW38" s="128"/>
      <c r="SX38" s="128"/>
      <c r="SY38" s="128"/>
      <c r="SZ38" s="128"/>
      <c r="TA38" s="128"/>
      <c r="TB38" s="128"/>
      <c r="TC38" s="128"/>
      <c r="TD38" s="128"/>
      <c r="TE38" s="128"/>
      <c r="TF38" s="128"/>
      <c r="TG38" s="128"/>
      <c r="TH38" s="128"/>
      <c r="TI38" s="128"/>
      <c r="TJ38" s="128"/>
      <c r="TK38" s="128"/>
      <c r="TL38" s="128"/>
      <c r="TM38" s="128"/>
      <c r="TN38" s="128"/>
      <c r="TO38" s="128"/>
      <c r="TP38" s="128"/>
      <c r="TQ38" s="128"/>
      <c r="TR38" s="128"/>
      <c r="TS38" s="128"/>
      <c r="TT38" s="128"/>
      <c r="TU38" s="128"/>
      <c r="TV38" s="128"/>
      <c r="TW38" s="128"/>
      <c r="TX38" s="128"/>
      <c r="TY38" s="128"/>
      <c r="TZ38" s="128"/>
      <c r="UA38" s="128"/>
      <c r="UB38" s="128"/>
      <c r="UC38" s="128"/>
      <c r="UD38" s="128"/>
      <c r="UE38" s="128"/>
      <c r="UF38" s="128"/>
      <c r="UG38" s="128"/>
      <c r="UH38" s="128"/>
      <c r="UI38" s="128"/>
      <c r="UJ38" s="128"/>
      <c r="UK38" s="128"/>
      <c r="UL38" s="128"/>
      <c r="UM38" s="128"/>
      <c r="UN38" s="128"/>
      <c r="UO38" s="128"/>
      <c r="UP38" s="128"/>
      <c r="UQ38" s="128"/>
      <c r="UR38" s="128"/>
      <c r="US38" s="128"/>
      <c r="UT38" s="128"/>
      <c r="UU38" s="128"/>
      <c r="UV38" s="128"/>
      <c r="UW38" s="128"/>
      <c r="UX38" s="128"/>
      <c r="UY38" s="128"/>
      <c r="UZ38" s="128"/>
      <c r="VA38" s="128"/>
      <c r="VB38" s="128"/>
      <c r="VC38" s="128"/>
      <c r="VD38" s="128"/>
      <c r="VE38" s="128"/>
      <c r="VF38" s="128"/>
      <c r="VG38" s="128"/>
      <c r="VH38" s="128"/>
      <c r="VI38" s="128"/>
      <c r="VJ38" s="128"/>
      <c r="VK38" s="128"/>
      <c r="VL38" s="128"/>
      <c r="VM38" s="128"/>
      <c r="VN38" s="128"/>
      <c r="VO38" s="128"/>
      <c r="VP38" s="128"/>
      <c r="VQ38" s="128"/>
      <c r="VR38" s="128"/>
      <c r="VS38" s="128"/>
      <c r="VT38" s="128"/>
      <c r="VU38" s="128"/>
      <c r="VV38" s="128"/>
      <c r="VW38" s="128"/>
      <c r="VX38" s="128"/>
      <c r="VY38" s="128"/>
      <c r="VZ38" s="128"/>
      <c r="WA38" s="128"/>
      <c r="WB38" s="128"/>
      <c r="WC38" s="128"/>
      <c r="WD38" s="128"/>
      <c r="WE38" s="128"/>
      <c r="WF38" s="128"/>
      <c r="WG38" s="128"/>
      <c r="WH38" s="128"/>
      <c r="WI38" s="128"/>
      <c r="WJ38" s="128"/>
      <c r="WK38" s="128"/>
      <c r="WL38" s="128"/>
      <c r="WM38" s="128"/>
      <c r="WN38" s="128"/>
      <c r="WO38" s="128"/>
      <c r="WP38" s="128"/>
      <c r="WQ38" s="128"/>
      <c r="WR38" s="128"/>
      <c r="WS38" s="128"/>
      <c r="WT38" s="128"/>
      <c r="WU38" s="128"/>
      <c r="WV38" s="128"/>
      <c r="WW38" s="128"/>
      <c r="WX38" s="128"/>
      <c r="WY38" s="128"/>
      <c r="WZ38" s="128"/>
      <c r="XA38" s="128"/>
      <c r="XB38" s="128"/>
      <c r="XC38" s="128"/>
      <c r="XD38" s="128"/>
      <c r="XE38" s="128"/>
      <c r="XF38" s="128"/>
      <c r="XG38" s="128"/>
      <c r="XH38" s="128"/>
      <c r="XI38" s="128"/>
      <c r="XJ38" s="128"/>
      <c r="XK38" s="128"/>
      <c r="XL38" s="128"/>
      <c r="XM38" s="128"/>
      <c r="XN38" s="128"/>
      <c r="XO38" s="128"/>
      <c r="XP38" s="128"/>
      <c r="XQ38" s="128"/>
      <c r="XR38" s="128"/>
      <c r="XS38" s="128"/>
      <c r="XT38" s="128"/>
      <c r="XU38" s="128"/>
      <c r="XV38" s="128"/>
      <c r="XW38" s="128"/>
      <c r="XX38" s="128"/>
      <c r="XY38" s="128"/>
      <c r="XZ38" s="128"/>
      <c r="YA38" s="128"/>
      <c r="YB38" s="128"/>
      <c r="YC38" s="128"/>
      <c r="YD38" s="128"/>
      <c r="YE38" s="128"/>
      <c r="YF38" s="128"/>
      <c r="YG38" s="128"/>
      <c r="YH38" s="128"/>
      <c r="YI38" s="128"/>
      <c r="YJ38" s="128"/>
      <c r="YK38" s="128"/>
      <c r="YL38" s="128"/>
      <c r="YM38" s="128"/>
      <c r="YN38" s="128"/>
      <c r="YO38" s="128"/>
      <c r="YP38" s="128"/>
      <c r="YQ38" s="128"/>
      <c r="YR38" s="128"/>
      <c r="YS38" s="128"/>
      <c r="YT38" s="128"/>
      <c r="YU38" s="128"/>
      <c r="YV38" s="128"/>
      <c r="YW38" s="128"/>
      <c r="YX38" s="128"/>
      <c r="YY38" s="128"/>
      <c r="YZ38" s="128"/>
      <c r="ZA38" s="128"/>
      <c r="ZB38" s="128"/>
      <c r="ZC38" s="128"/>
      <c r="ZD38" s="128"/>
      <c r="ZE38" s="128"/>
      <c r="ZF38" s="128"/>
      <c r="ZG38" s="128"/>
      <c r="ZH38" s="128"/>
      <c r="ZI38" s="128"/>
      <c r="ZJ38" s="128"/>
      <c r="ZK38" s="128"/>
      <c r="ZL38" s="128"/>
      <c r="ZM38" s="128"/>
      <c r="ZN38" s="128"/>
      <c r="ZO38" s="128"/>
      <c r="ZP38" s="128"/>
      <c r="ZQ38" s="128"/>
      <c r="ZR38" s="128"/>
      <c r="ZS38" s="128"/>
      <c r="ZT38" s="128"/>
      <c r="ZU38" s="128"/>
      <c r="ZV38" s="128"/>
      <c r="ZW38" s="128"/>
      <c r="ZX38" s="128"/>
      <c r="ZY38" s="128"/>
      <c r="ZZ38" s="128"/>
      <c r="AAA38" s="128"/>
      <c r="AAB38" s="128"/>
      <c r="AAC38" s="128"/>
      <c r="AAD38" s="128"/>
      <c r="AAE38" s="128"/>
      <c r="AAF38" s="128"/>
      <c r="AAG38" s="128"/>
      <c r="AAH38" s="128"/>
      <c r="AAI38" s="128"/>
      <c r="AAJ38" s="128"/>
      <c r="AAK38" s="128"/>
      <c r="AAL38" s="128"/>
      <c r="AAM38" s="128"/>
      <c r="AAN38" s="128"/>
      <c r="AAO38" s="128"/>
      <c r="AAP38" s="128"/>
      <c r="AAQ38" s="128"/>
      <c r="AAR38" s="128"/>
      <c r="AAS38" s="128"/>
      <c r="AAT38" s="128"/>
      <c r="AAU38" s="128"/>
      <c r="AAV38" s="128"/>
      <c r="AAW38" s="128"/>
      <c r="AAX38" s="128"/>
      <c r="AAY38" s="128"/>
      <c r="AAZ38" s="128"/>
      <c r="ABA38" s="128"/>
      <c r="ABB38" s="128"/>
      <c r="ABC38" s="128"/>
      <c r="ABD38" s="128"/>
      <c r="ABE38" s="128"/>
      <c r="ABF38" s="128"/>
      <c r="ABG38" s="128"/>
      <c r="ABH38" s="128"/>
      <c r="ABI38" s="128"/>
      <c r="ABJ38" s="128"/>
      <c r="ABK38" s="128"/>
      <c r="ABL38" s="128"/>
      <c r="ABM38" s="128"/>
      <c r="ABN38" s="128"/>
      <c r="ABO38" s="128"/>
      <c r="ABP38" s="128"/>
      <c r="ABQ38" s="128"/>
      <c r="ABR38" s="128"/>
      <c r="ABS38" s="128"/>
      <c r="ABT38" s="128"/>
      <c r="ABU38" s="128"/>
      <c r="ABV38" s="128"/>
      <c r="ABW38" s="128"/>
      <c r="ABX38" s="128"/>
      <c r="ABY38" s="128"/>
      <c r="ABZ38" s="128"/>
      <c r="ACA38" s="128"/>
      <c r="ACB38" s="128"/>
      <c r="ACC38" s="128"/>
      <c r="ACD38" s="128"/>
      <c r="ACE38" s="128"/>
      <c r="ACF38" s="128"/>
      <c r="ACG38" s="128"/>
      <c r="ACH38" s="128"/>
      <c r="ACI38" s="128"/>
      <c r="ACJ38" s="128"/>
      <c r="ACK38" s="128"/>
      <c r="ACL38" s="128"/>
      <c r="ACM38" s="128"/>
      <c r="ACN38" s="128"/>
      <c r="ACO38" s="128"/>
      <c r="ACP38" s="128"/>
      <c r="ACQ38" s="128"/>
      <c r="ACR38" s="128"/>
      <c r="ACS38" s="128"/>
      <c r="ACT38" s="128"/>
      <c r="ACU38" s="128"/>
      <c r="ACV38" s="128"/>
      <c r="ACW38" s="128"/>
      <c r="ACX38" s="128"/>
      <c r="ACY38" s="128"/>
      <c r="ACZ38" s="128"/>
      <c r="ADA38" s="128"/>
      <c r="ADB38" s="128"/>
      <c r="ADC38" s="128"/>
      <c r="ADD38" s="128"/>
      <c r="ADE38" s="128"/>
      <c r="ADF38" s="128"/>
      <c r="ADG38" s="128"/>
      <c r="ADH38" s="128"/>
      <c r="ADI38" s="128"/>
      <c r="ADJ38" s="128"/>
      <c r="ADK38" s="128"/>
      <c r="ADL38" s="128"/>
      <c r="ADM38" s="128"/>
      <c r="ADN38" s="128"/>
      <c r="ADO38" s="128"/>
      <c r="ADP38" s="128"/>
      <c r="ADQ38" s="128"/>
      <c r="ADR38" s="128"/>
      <c r="ADS38" s="128"/>
      <c r="ADT38" s="128"/>
      <c r="ADU38" s="128"/>
      <c r="ADV38" s="128"/>
      <c r="ADW38" s="128"/>
      <c r="ADX38" s="128"/>
      <c r="ADY38" s="128"/>
      <c r="ADZ38" s="128"/>
      <c r="AEA38" s="128"/>
      <c r="AEB38" s="128"/>
      <c r="AEC38" s="128"/>
      <c r="AED38" s="128"/>
      <c r="AEE38" s="128"/>
      <c r="AEF38" s="128"/>
      <c r="AEG38" s="128"/>
      <c r="AEH38" s="128"/>
      <c r="AEI38" s="128"/>
      <c r="AEJ38" s="128"/>
      <c r="AEK38" s="128"/>
      <c r="AEL38" s="128"/>
      <c r="AEM38" s="128"/>
      <c r="AEN38" s="128"/>
      <c r="AEO38" s="128"/>
      <c r="AEP38" s="128"/>
      <c r="AEQ38" s="128"/>
      <c r="AER38" s="128"/>
      <c r="AES38" s="128"/>
      <c r="AET38" s="128"/>
      <c r="AEU38" s="128"/>
      <c r="AEV38" s="128"/>
      <c r="AEW38" s="128"/>
      <c r="AEX38" s="128"/>
      <c r="AEY38" s="128"/>
      <c r="AEZ38" s="128"/>
      <c r="AFA38" s="128"/>
      <c r="AFB38" s="128"/>
      <c r="AFC38" s="128"/>
      <c r="AFD38" s="128"/>
      <c r="AFE38" s="128"/>
      <c r="AFF38" s="128"/>
      <c r="AFG38" s="128"/>
      <c r="AFH38" s="128"/>
      <c r="AFI38" s="128"/>
      <c r="AFJ38" s="128"/>
      <c r="AFK38" s="128"/>
      <c r="AFL38" s="128"/>
      <c r="AFM38" s="128"/>
      <c r="AFN38" s="128"/>
      <c r="AFO38" s="128"/>
      <c r="AFP38" s="128"/>
      <c r="AFQ38" s="128"/>
      <c r="AFR38" s="128"/>
      <c r="AFS38" s="128"/>
      <c r="AFT38" s="128"/>
      <c r="AFU38" s="128"/>
      <c r="AFV38" s="128"/>
      <c r="AFW38" s="128"/>
      <c r="AFX38" s="128"/>
      <c r="AFY38" s="128"/>
      <c r="AFZ38" s="128"/>
      <c r="AGA38" s="128"/>
      <c r="AGB38" s="128"/>
      <c r="AGC38" s="128"/>
      <c r="AGD38" s="128"/>
      <c r="AGE38" s="128"/>
      <c r="AGF38" s="128"/>
      <c r="AGG38" s="128"/>
      <c r="AGH38" s="128"/>
      <c r="AGI38" s="128"/>
      <c r="AGJ38" s="128"/>
      <c r="AGK38" s="128"/>
      <c r="AGL38" s="128"/>
      <c r="AGM38" s="128"/>
      <c r="AGN38" s="128"/>
      <c r="AGO38" s="128"/>
      <c r="AGP38" s="128"/>
      <c r="AGQ38" s="128"/>
      <c r="AGR38" s="128"/>
      <c r="AGS38" s="128"/>
      <c r="AGT38" s="128"/>
      <c r="AGU38" s="128"/>
      <c r="AGV38" s="128"/>
      <c r="AGW38" s="128"/>
      <c r="AGX38" s="128"/>
      <c r="AGY38" s="128"/>
      <c r="AGZ38" s="128"/>
      <c r="AHA38" s="128"/>
      <c r="AHB38" s="128"/>
      <c r="AHC38" s="128"/>
      <c r="AHD38" s="128"/>
      <c r="AHE38" s="128"/>
      <c r="AHF38" s="128"/>
      <c r="AHG38" s="128"/>
      <c r="AHH38" s="128"/>
      <c r="AHI38" s="128"/>
      <c r="AHJ38" s="128"/>
      <c r="AHK38" s="128"/>
      <c r="AHL38" s="128"/>
      <c r="AHM38" s="128"/>
      <c r="AHN38" s="128"/>
      <c r="AHO38" s="128"/>
      <c r="AHP38" s="128"/>
      <c r="AHQ38" s="128"/>
      <c r="AHR38" s="128"/>
      <c r="AHS38" s="128"/>
      <c r="AHT38" s="128"/>
      <c r="AHU38" s="128"/>
      <c r="AHV38" s="128"/>
      <c r="AHW38" s="128"/>
      <c r="AHX38" s="128"/>
      <c r="AHY38" s="128"/>
      <c r="AHZ38" s="128"/>
      <c r="AIA38" s="128"/>
      <c r="AIB38" s="128"/>
      <c r="AIC38" s="128"/>
      <c r="AID38" s="128"/>
      <c r="AIE38" s="128"/>
      <c r="AIF38" s="128"/>
      <c r="AIG38" s="128"/>
      <c r="AIH38" s="128"/>
      <c r="AII38" s="128"/>
      <c r="AIJ38" s="128"/>
      <c r="AIK38" s="128"/>
      <c r="AIL38" s="128"/>
      <c r="AIM38" s="128"/>
      <c r="AIN38" s="128"/>
      <c r="AIO38" s="128"/>
      <c r="AIP38" s="128"/>
      <c r="AIQ38" s="128"/>
      <c r="AIR38" s="128"/>
      <c r="AIS38" s="128"/>
      <c r="AIT38" s="128"/>
      <c r="AIU38" s="128"/>
      <c r="AIV38" s="128"/>
      <c r="AIW38" s="128"/>
      <c r="AIX38" s="128"/>
      <c r="AIY38" s="128"/>
      <c r="AIZ38" s="128"/>
      <c r="AJA38" s="128"/>
      <c r="AJB38" s="128"/>
      <c r="AJC38" s="128"/>
      <c r="AJD38" s="128"/>
      <c r="AJE38" s="128"/>
      <c r="AJF38" s="128"/>
      <c r="AJG38" s="128"/>
      <c r="AJH38" s="128"/>
      <c r="AJI38" s="128"/>
      <c r="AJJ38" s="128"/>
      <c r="AJK38" s="128"/>
      <c r="AJL38" s="128"/>
      <c r="AJM38" s="128"/>
      <c r="AJN38" s="128"/>
      <c r="AJO38" s="128"/>
      <c r="AJP38" s="128"/>
      <c r="AJQ38" s="128"/>
      <c r="AJR38" s="128"/>
      <c r="AJS38" s="128"/>
      <c r="AJT38" s="128"/>
      <c r="AJU38" s="128"/>
      <c r="AJV38" s="128"/>
      <c r="AJW38" s="128"/>
      <c r="AJX38" s="128"/>
      <c r="AJY38" s="128"/>
      <c r="AJZ38" s="128"/>
      <c r="AKA38" s="128"/>
      <c r="AKB38" s="128"/>
      <c r="AKC38" s="128"/>
      <c r="AKD38" s="128"/>
      <c r="AKE38" s="128"/>
      <c r="AKF38" s="128"/>
      <c r="AKG38" s="128"/>
      <c r="AKH38" s="128"/>
      <c r="AKI38" s="128"/>
      <c r="AKJ38" s="128"/>
      <c r="AKK38" s="128"/>
      <c r="AKL38" s="128"/>
      <c r="AKM38" s="128"/>
      <c r="AKN38" s="128"/>
      <c r="AKO38" s="128"/>
      <c r="AKP38" s="128"/>
      <c r="AKQ38" s="128"/>
      <c r="AKR38" s="128"/>
      <c r="AKS38" s="128"/>
      <c r="AKT38" s="128"/>
      <c r="AKU38" s="128"/>
      <c r="AKV38" s="128"/>
      <c r="AKW38" s="128"/>
      <c r="AKX38" s="128"/>
      <c r="AKY38" s="128"/>
      <c r="AKZ38" s="128"/>
      <c r="ALA38" s="128"/>
      <c r="ALB38" s="128"/>
      <c r="ALC38" s="128"/>
      <c r="ALD38" s="128"/>
      <c r="ALE38" s="128"/>
      <c r="ALF38" s="128"/>
      <c r="ALG38" s="128"/>
      <c r="ALH38" s="128"/>
      <c r="ALI38" s="128"/>
      <c r="ALJ38" s="128"/>
      <c r="ALK38" s="128"/>
      <c r="ALL38" s="128"/>
      <c r="ALM38" s="128"/>
      <c r="ALN38" s="128"/>
      <c r="ALO38" s="128"/>
      <c r="ALP38" s="128"/>
      <c r="ALQ38" s="128"/>
      <c r="ALR38" s="128"/>
      <c r="ALS38" s="128"/>
      <c r="ALT38" s="128"/>
      <c r="ALU38" s="128"/>
      <c r="ALV38" s="128"/>
      <c r="ALW38" s="128"/>
      <c r="ALX38" s="128"/>
      <c r="ALY38" s="128"/>
      <c r="ALZ38" s="128"/>
      <c r="AMA38" s="128"/>
      <c r="AMB38" s="128"/>
      <c r="AMC38" s="128"/>
      <c r="AMD38" s="128"/>
      <c r="AME38" s="128"/>
      <c r="AMF38" s="128"/>
      <c r="AMG38" s="128"/>
      <c r="AMH38" s="128"/>
      <c r="AMI38" s="128"/>
      <c r="AMJ38" s="128"/>
      <c r="AMK38" s="128"/>
      <c r="AML38" s="128"/>
      <c r="AMM38" s="128"/>
      <c r="AMN38" s="128"/>
      <c r="AMO38" s="128"/>
      <c r="AMP38" s="128"/>
      <c r="AMQ38" s="128"/>
      <c r="AMR38" s="128"/>
      <c r="AMS38" s="128"/>
      <c r="AMT38" s="128"/>
      <c r="AMU38" s="128"/>
      <c r="AMV38" s="128"/>
      <c r="AMW38" s="128"/>
      <c r="AMX38" s="128"/>
      <c r="AMY38" s="128"/>
      <c r="AMZ38" s="128"/>
      <c r="ANA38" s="128"/>
      <c r="ANB38" s="128"/>
      <c r="ANC38" s="128"/>
      <c r="AND38" s="128"/>
      <c r="ANE38" s="128"/>
      <c r="ANF38" s="128"/>
      <c r="ANG38" s="128"/>
      <c r="ANH38" s="128"/>
      <c r="ANI38" s="128"/>
      <c r="ANJ38" s="128"/>
      <c r="ANK38" s="128"/>
      <c r="ANL38" s="128"/>
      <c r="ANM38" s="128"/>
      <c r="ANN38" s="128"/>
      <c r="ANO38" s="128"/>
      <c r="ANP38" s="128"/>
      <c r="ANQ38" s="128"/>
      <c r="ANR38" s="128"/>
      <c r="ANS38" s="128"/>
      <c r="ANT38" s="128"/>
      <c r="ANU38" s="128"/>
      <c r="ANV38" s="128"/>
      <c r="ANW38" s="128"/>
      <c r="ANX38" s="128"/>
      <c r="ANY38" s="128"/>
      <c r="ANZ38" s="128"/>
      <c r="AOA38" s="128"/>
      <c r="AOB38" s="128"/>
      <c r="AOC38" s="128"/>
      <c r="AOD38" s="128"/>
      <c r="AOE38" s="128"/>
      <c r="AOF38" s="128"/>
      <c r="AOG38" s="128"/>
      <c r="AOH38" s="128"/>
      <c r="AOI38" s="128"/>
      <c r="AOJ38" s="128"/>
      <c r="AOK38" s="128"/>
      <c r="AOL38" s="128"/>
      <c r="AOM38" s="128"/>
      <c r="AON38" s="128"/>
      <c r="AOO38" s="128"/>
      <c r="AOP38" s="128"/>
      <c r="AOQ38" s="128"/>
      <c r="AOR38" s="128"/>
      <c r="AOS38" s="128"/>
      <c r="AOT38" s="128"/>
      <c r="AOU38" s="128"/>
      <c r="AOV38" s="128"/>
      <c r="AOW38" s="128"/>
      <c r="AOX38" s="128"/>
      <c r="AOY38" s="128"/>
      <c r="AOZ38" s="128"/>
      <c r="APA38" s="128"/>
      <c r="APB38" s="128"/>
      <c r="APC38" s="128"/>
      <c r="APD38" s="128"/>
      <c r="APE38" s="128"/>
      <c r="APF38" s="128"/>
      <c r="APG38" s="128"/>
      <c r="APH38" s="128"/>
      <c r="API38" s="128"/>
      <c r="APJ38" s="128"/>
      <c r="APK38" s="128"/>
      <c r="APL38" s="128"/>
      <c r="APM38" s="128"/>
      <c r="APN38" s="128"/>
      <c r="APO38" s="128"/>
      <c r="APP38" s="128"/>
      <c r="APQ38" s="128"/>
      <c r="APR38" s="128"/>
      <c r="APS38" s="128"/>
      <c r="APT38" s="128"/>
      <c r="APU38" s="128"/>
      <c r="APV38" s="128"/>
      <c r="APW38" s="128"/>
      <c r="APX38" s="128"/>
      <c r="APY38" s="128"/>
      <c r="APZ38" s="128"/>
      <c r="AQA38" s="128"/>
      <c r="AQB38" s="128"/>
      <c r="AQC38" s="128"/>
      <c r="AQD38" s="128"/>
      <c r="AQE38" s="128"/>
      <c r="AQF38" s="128"/>
      <c r="AQG38" s="128"/>
      <c r="AQH38" s="128"/>
      <c r="AQI38" s="128"/>
      <c r="AQJ38" s="128"/>
      <c r="AQK38" s="128"/>
      <c r="AQL38" s="128"/>
      <c r="AQM38" s="128"/>
      <c r="AQN38" s="128"/>
      <c r="AQO38" s="128"/>
      <c r="AQP38" s="128"/>
      <c r="AQQ38" s="128"/>
      <c r="AQR38" s="128"/>
      <c r="AQS38" s="128"/>
      <c r="AQT38" s="128"/>
      <c r="AQU38" s="128"/>
      <c r="AQV38" s="128"/>
      <c r="AQW38" s="128"/>
      <c r="AQX38" s="128"/>
      <c r="AQY38" s="128"/>
      <c r="AQZ38" s="128"/>
      <c r="ARA38" s="128"/>
      <c r="ARB38" s="128"/>
      <c r="ARC38" s="128"/>
      <c r="ARD38" s="128"/>
      <c r="ARE38" s="128"/>
      <c r="ARF38" s="128"/>
      <c r="ARG38" s="128"/>
      <c r="ARH38" s="128"/>
      <c r="ARI38" s="128"/>
      <c r="ARJ38" s="128"/>
      <c r="ARK38" s="128"/>
      <c r="ARL38" s="128"/>
      <c r="ARM38" s="128"/>
      <c r="ARN38" s="128"/>
      <c r="ARO38" s="128"/>
      <c r="ARP38" s="128"/>
      <c r="ARQ38" s="128"/>
      <c r="ARR38" s="128"/>
      <c r="ARS38" s="128"/>
      <c r="ART38" s="128"/>
      <c r="ARU38" s="128"/>
      <c r="ARV38" s="128"/>
      <c r="ARW38" s="128"/>
      <c r="ARX38" s="128"/>
      <c r="ARY38" s="128"/>
      <c r="ARZ38" s="128"/>
      <c r="ASA38" s="128"/>
      <c r="ASB38" s="128"/>
      <c r="ASC38" s="128"/>
      <c r="ASD38" s="128"/>
      <c r="ASE38" s="128"/>
      <c r="ASF38" s="128"/>
      <c r="ASG38" s="128"/>
      <c r="ASH38" s="128"/>
      <c r="ASI38" s="128"/>
      <c r="ASJ38" s="128"/>
      <c r="ASK38" s="128"/>
      <c r="ASL38" s="128"/>
      <c r="ASM38" s="128"/>
      <c r="ASN38" s="128"/>
      <c r="ASO38" s="128"/>
      <c r="ASP38" s="128"/>
      <c r="ASQ38" s="128"/>
      <c r="ASR38" s="128"/>
      <c r="ASS38" s="128"/>
      <c r="AST38" s="128"/>
      <c r="ASU38" s="128"/>
      <c r="ASV38" s="128"/>
      <c r="ASW38" s="128"/>
      <c r="ASX38" s="128"/>
      <c r="ASY38" s="128"/>
      <c r="ASZ38" s="128"/>
      <c r="ATA38" s="128"/>
      <c r="ATB38" s="128"/>
      <c r="ATC38" s="128"/>
      <c r="ATD38" s="128"/>
      <c r="ATE38" s="128"/>
      <c r="ATF38" s="128"/>
      <c r="ATG38" s="128"/>
      <c r="ATH38" s="128"/>
      <c r="ATI38" s="128"/>
      <c r="ATJ38" s="128"/>
      <c r="ATK38" s="128"/>
      <c r="ATL38" s="128"/>
      <c r="ATM38" s="128"/>
      <c r="ATN38" s="128"/>
      <c r="ATO38" s="128"/>
      <c r="ATP38" s="128"/>
      <c r="ATQ38" s="128"/>
      <c r="ATR38" s="128"/>
      <c r="ATS38" s="128"/>
      <c r="ATT38" s="128"/>
      <c r="ATU38" s="128"/>
      <c r="ATV38" s="128"/>
      <c r="ATW38" s="128"/>
      <c r="ATX38" s="128"/>
      <c r="ATY38" s="128"/>
      <c r="ATZ38" s="128"/>
      <c r="AUA38" s="128"/>
      <c r="AUB38" s="128"/>
      <c r="AUC38" s="128"/>
      <c r="AUD38" s="128"/>
      <c r="AUE38" s="128"/>
      <c r="AUF38" s="128"/>
      <c r="AUG38" s="128"/>
      <c r="AUH38" s="128"/>
      <c r="AUI38" s="128"/>
      <c r="AUJ38" s="128"/>
      <c r="AUK38" s="128"/>
      <c r="AUL38" s="128"/>
      <c r="AUM38" s="128"/>
      <c r="AUN38" s="128"/>
      <c r="AUO38" s="128"/>
      <c r="AUP38" s="128"/>
      <c r="AUQ38" s="128"/>
      <c r="AUR38" s="128"/>
      <c r="AUS38" s="128"/>
      <c r="AUT38" s="128"/>
      <c r="AUU38" s="128"/>
      <c r="AUV38" s="128"/>
      <c r="AUW38" s="128"/>
      <c r="AUX38" s="128"/>
      <c r="AUY38" s="128"/>
      <c r="AUZ38" s="128"/>
      <c r="AVA38" s="128"/>
      <c r="AVB38" s="128"/>
      <c r="AVC38" s="128"/>
      <c r="AVD38" s="128"/>
      <c r="AVE38" s="128"/>
      <c r="AVF38" s="128"/>
      <c r="AVG38" s="128"/>
      <c r="AVH38" s="128"/>
      <c r="AVI38" s="128"/>
      <c r="AVJ38" s="128"/>
      <c r="AVK38" s="128"/>
      <c r="AVL38" s="128"/>
      <c r="AVM38" s="128"/>
      <c r="AVN38" s="128"/>
      <c r="AVO38" s="128"/>
      <c r="AVP38" s="128"/>
      <c r="AVQ38" s="128"/>
      <c r="AVR38" s="128"/>
      <c r="AVS38" s="128"/>
      <c r="AVT38" s="128"/>
      <c r="AVU38" s="128"/>
      <c r="AVV38" s="128"/>
      <c r="AVW38" s="128"/>
      <c r="AVX38" s="128"/>
      <c r="AVY38" s="128"/>
      <c r="AVZ38" s="128"/>
      <c r="AWA38" s="128"/>
      <c r="AWB38" s="128"/>
      <c r="AWC38" s="128"/>
      <c r="AWD38" s="128"/>
      <c r="AWE38" s="128"/>
      <c r="AWF38" s="128"/>
      <c r="AWG38" s="128"/>
      <c r="AWH38" s="128"/>
      <c r="AWI38" s="128"/>
      <c r="AWJ38" s="128"/>
      <c r="AWK38" s="128"/>
      <c r="AWL38" s="128"/>
      <c r="AWM38" s="128"/>
      <c r="AWN38" s="128"/>
      <c r="AWO38" s="128"/>
      <c r="AWP38" s="128"/>
      <c r="AWQ38" s="128"/>
      <c r="AWR38" s="128"/>
      <c r="AWS38" s="128"/>
      <c r="AWT38" s="128"/>
      <c r="AWU38" s="128"/>
      <c r="AWV38" s="128"/>
      <c r="AWW38" s="128"/>
      <c r="AWX38" s="128"/>
      <c r="AWY38" s="128"/>
      <c r="AWZ38" s="128"/>
      <c r="AXA38" s="128"/>
      <c r="AXB38" s="128"/>
      <c r="AXC38" s="128"/>
      <c r="AXD38" s="128"/>
      <c r="AXE38" s="128"/>
      <c r="AXF38" s="128"/>
      <c r="AXG38" s="128"/>
      <c r="AXH38" s="128"/>
      <c r="AXI38" s="128"/>
      <c r="AXJ38" s="128"/>
      <c r="AXK38" s="128"/>
      <c r="AXL38" s="128"/>
      <c r="AXM38" s="128"/>
      <c r="AXN38" s="128"/>
      <c r="AXO38" s="128"/>
      <c r="AXP38" s="128"/>
      <c r="AXQ38" s="128"/>
      <c r="AXR38" s="128"/>
      <c r="AXS38" s="128"/>
      <c r="AXT38" s="128"/>
      <c r="AXU38" s="128"/>
      <c r="AXV38" s="128"/>
      <c r="AXW38" s="128"/>
      <c r="AXX38" s="128"/>
      <c r="AXY38" s="128"/>
      <c r="AXZ38" s="128"/>
      <c r="AYA38" s="128"/>
      <c r="AYB38" s="128"/>
      <c r="AYC38" s="128"/>
      <c r="AYD38" s="128"/>
      <c r="AYE38" s="128"/>
      <c r="AYF38" s="128"/>
      <c r="AYG38" s="128"/>
      <c r="AYH38" s="128"/>
      <c r="AYI38" s="128"/>
      <c r="AYJ38" s="128"/>
      <c r="AYK38" s="128"/>
      <c r="AYL38" s="128"/>
      <c r="AYM38" s="128"/>
      <c r="AYN38" s="128"/>
      <c r="AYO38" s="128"/>
      <c r="AYP38" s="128"/>
      <c r="AYQ38" s="128"/>
      <c r="AYR38" s="128"/>
      <c r="AYS38" s="128"/>
      <c r="AYT38" s="128"/>
      <c r="AYU38" s="128"/>
      <c r="AYV38" s="128"/>
      <c r="AYW38" s="128"/>
      <c r="AYX38" s="128"/>
      <c r="AYY38" s="128"/>
      <c r="AYZ38" s="128"/>
      <c r="AZA38" s="128"/>
      <c r="AZB38" s="128"/>
      <c r="AZC38" s="128"/>
      <c r="AZD38" s="128"/>
      <c r="AZE38" s="128"/>
      <c r="AZF38" s="128"/>
      <c r="AZG38" s="128"/>
      <c r="AZH38" s="128"/>
      <c r="AZI38" s="128"/>
      <c r="AZJ38" s="128"/>
      <c r="AZK38" s="128"/>
      <c r="AZL38" s="128"/>
      <c r="AZM38" s="128"/>
      <c r="AZN38" s="128"/>
      <c r="AZO38" s="128"/>
      <c r="AZP38" s="128"/>
      <c r="AZQ38" s="128"/>
      <c r="AZR38" s="128"/>
      <c r="AZS38" s="128"/>
      <c r="AZT38" s="128"/>
      <c r="AZU38" s="128"/>
      <c r="AZV38" s="128"/>
      <c r="AZW38" s="128"/>
      <c r="AZX38" s="128"/>
      <c r="AZY38" s="128"/>
      <c r="AZZ38" s="128"/>
      <c r="BAA38" s="128"/>
      <c r="BAB38" s="128"/>
      <c r="BAC38" s="128"/>
      <c r="BAD38" s="128"/>
      <c r="BAE38" s="128"/>
      <c r="BAF38" s="128"/>
      <c r="BAG38" s="128"/>
      <c r="BAH38" s="128"/>
      <c r="BAI38" s="128"/>
      <c r="BAJ38" s="128"/>
      <c r="BAK38" s="128"/>
      <c r="BAL38" s="128"/>
      <c r="BAM38" s="128"/>
      <c r="BAN38" s="128"/>
      <c r="BAO38" s="128"/>
      <c r="BAP38" s="128"/>
      <c r="BAQ38" s="128"/>
      <c r="BAR38" s="128"/>
      <c r="BAS38" s="128"/>
      <c r="BAT38" s="128"/>
      <c r="BAU38" s="128"/>
      <c r="BAV38" s="128"/>
      <c r="BAW38" s="128"/>
      <c r="BAX38" s="128"/>
      <c r="BAY38" s="128"/>
      <c r="BAZ38" s="128"/>
      <c r="BBA38" s="128"/>
      <c r="BBB38" s="128"/>
      <c r="BBC38" s="128"/>
      <c r="BBD38" s="128"/>
      <c r="BBE38" s="128"/>
      <c r="BBF38" s="128"/>
      <c r="BBG38" s="128"/>
      <c r="BBH38" s="128"/>
      <c r="BBI38" s="128"/>
      <c r="BBJ38" s="128"/>
      <c r="BBK38" s="128"/>
      <c r="BBL38" s="128"/>
      <c r="BBM38" s="128"/>
      <c r="BBN38" s="128"/>
      <c r="BBO38" s="128"/>
      <c r="BBP38" s="128"/>
      <c r="BBQ38" s="128"/>
      <c r="BBR38" s="128"/>
      <c r="BBS38" s="128"/>
      <c r="BBT38" s="128"/>
      <c r="BBU38" s="128"/>
      <c r="BBV38" s="128"/>
      <c r="BBW38" s="128"/>
      <c r="BBX38" s="128"/>
      <c r="BBY38" s="128"/>
      <c r="BBZ38" s="128"/>
      <c r="BCA38" s="128"/>
      <c r="BCB38" s="128"/>
      <c r="BCC38" s="128"/>
      <c r="BCD38" s="128"/>
      <c r="BCE38" s="128"/>
      <c r="BCF38" s="128"/>
      <c r="BCG38" s="128"/>
      <c r="BCH38" s="128"/>
      <c r="BCI38" s="128"/>
      <c r="BCJ38" s="128"/>
      <c r="BCK38" s="128"/>
      <c r="BCL38" s="128"/>
      <c r="BCM38" s="128"/>
      <c r="BCN38" s="128"/>
      <c r="BCO38" s="128"/>
      <c r="BCP38" s="128"/>
      <c r="BCQ38" s="128"/>
      <c r="BCR38" s="128"/>
      <c r="BCS38" s="128"/>
      <c r="BCT38" s="128"/>
      <c r="BCU38" s="128"/>
      <c r="BCV38" s="128"/>
      <c r="BCW38" s="128"/>
      <c r="BCX38" s="128"/>
      <c r="BCY38" s="128"/>
      <c r="BCZ38" s="128"/>
      <c r="BDA38" s="128"/>
      <c r="BDB38" s="128"/>
      <c r="BDC38" s="128"/>
      <c r="BDD38" s="128"/>
      <c r="BDE38" s="128"/>
      <c r="BDF38" s="128"/>
      <c r="BDG38" s="128"/>
      <c r="BDH38" s="128"/>
      <c r="BDI38" s="128"/>
      <c r="BDJ38" s="128"/>
      <c r="BDK38" s="128"/>
      <c r="BDL38" s="128"/>
      <c r="BDM38" s="128"/>
      <c r="BDN38" s="128"/>
      <c r="BDO38" s="128"/>
      <c r="BDP38" s="128"/>
      <c r="BDQ38" s="128"/>
      <c r="BDR38" s="128"/>
      <c r="BDS38" s="128"/>
      <c r="BDT38" s="128"/>
      <c r="BDU38" s="128"/>
      <c r="BDV38" s="128"/>
      <c r="BDW38" s="128"/>
      <c r="BDX38" s="128"/>
      <c r="BDY38" s="128"/>
      <c r="BDZ38" s="128"/>
      <c r="BEA38" s="128"/>
      <c r="BEB38" s="128"/>
      <c r="BEC38" s="128"/>
      <c r="BED38" s="128"/>
      <c r="BEE38" s="128"/>
      <c r="BEF38" s="128"/>
      <c r="BEG38" s="128"/>
      <c r="BEH38" s="128"/>
      <c r="BEI38" s="128"/>
      <c r="BEJ38" s="128"/>
      <c r="BEK38" s="128"/>
      <c r="BEL38" s="128"/>
      <c r="BEM38" s="128"/>
      <c r="BEN38" s="128"/>
      <c r="BEO38" s="128"/>
      <c r="BEP38" s="128"/>
      <c r="BEQ38" s="128"/>
      <c r="BER38" s="128"/>
      <c r="BES38" s="128"/>
      <c r="BET38" s="128"/>
      <c r="BEU38" s="128"/>
      <c r="BEV38" s="128"/>
      <c r="BEW38" s="128"/>
      <c r="BEX38" s="128"/>
      <c r="BEY38" s="128"/>
      <c r="BEZ38" s="128"/>
      <c r="BFA38" s="128"/>
      <c r="BFB38" s="128"/>
      <c r="BFC38" s="128"/>
      <c r="BFD38" s="128"/>
      <c r="BFE38" s="128"/>
      <c r="BFF38" s="128"/>
      <c r="BFG38" s="128"/>
      <c r="BFH38" s="128"/>
      <c r="BFI38" s="128"/>
      <c r="BFJ38" s="128"/>
      <c r="BFK38" s="128"/>
      <c r="BFL38" s="128"/>
      <c r="BFM38" s="128"/>
      <c r="BFN38" s="128"/>
      <c r="BFO38" s="128"/>
      <c r="BFP38" s="128"/>
      <c r="BFQ38" s="128"/>
      <c r="BFR38" s="128"/>
      <c r="BFS38" s="128"/>
      <c r="BFT38" s="128"/>
      <c r="BFU38" s="128"/>
      <c r="BFV38" s="128"/>
      <c r="BFW38" s="128"/>
      <c r="BFX38" s="128"/>
      <c r="BFY38" s="128"/>
      <c r="BFZ38" s="128"/>
      <c r="BGA38" s="128"/>
      <c r="BGB38" s="128"/>
      <c r="BGC38" s="128"/>
      <c r="BGD38" s="128"/>
      <c r="BGE38" s="128"/>
      <c r="BGF38" s="128"/>
      <c r="BGG38" s="128"/>
      <c r="BGH38" s="128"/>
      <c r="BGI38" s="128"/>
      <c r="BGJ38" s="128"/>
      <c r="BGK38" s="128"/>
      <c r="BGL38" s="128"/>
      <c r="BGM38" s="128"/>
      <c r="BGN38" s="128"/>
      <c r="BGO38" s="128"/>
      <c r="BGP38" s="128"/>
      <c r="BGQ38" s="128"/>
      <c r="BGR38" s="128"/>
      <c r="BGS38" s="128"/>
      <c r="BGT38" s="128"/>
      <c r="BGU38" s="128"/>
      <c r="BGV38" s="128"/>
      <c r="BGW38" s="128"/>
      <c r="BGX38" s="128"/>
      <c r="BGY38" s="128"/>
      <c r="BGZ38" s="128"/>
      <c r="BHA38" s="128"/>
      <c r="BHB38" s="128"/>
      <c r="BHC38" s="128"/>
      <c r="BHD38" s="128"/>
      <c r="BHE38" s="128"/>
      <c r="BHF38" s="128"/>
      <c r="BHG38" s="128"/>
      <c r="BHH38" s="128"/>
      <c r="BHI38" s="128"/>
      <c r="BHJ38" s="128"/>
      <c r="BHK38" s="128"/>
      <c r="BHL38" s="128"/>
      <c r="BHM38" s="128"/>
      <c r="BHN38" s="128"/>
      <c r="BHO38" s="128"/>
      <c r="BHP38" s="128"/>
      <c r="BHQ38" s="128"/>
      <c r="BHR38" s="128"/>
      <c r="BHS38" s="128"/>
      <c r="BHT38" s="128"/>
      <c r="BHU38" s="128"/>
      <c r="BHV38" s="128"/>
      <c r="BHW38" s="128"/>
      <c r="BHX38" s="128"/>
      <c r="BHY38" s="128"/>
      <c r="BHZ38" s="128"/>
      <c r="BIA38" s="128"/>
      <c r="BIB38" s="128"/>
      <c r="BIC38" s="128"/>
      <c r="BID38" s="128"/>
      <c r="BIE38" s="128"/>
      <c r="BIF38" s="128"/>
      <c r="BIG38" s="128"/>
      <c r="BIH38" s="128"/>
      <c r="BII38" s="128"/>
      <c r="BIJ38" s="128"/>
      <c r="BIK38" s="128"/>
      <c r="BIL38" s="128"/>
      <c r="BIM38" s="128"/>
      <c r="BIN38" s="128"/>
      <c r="BIO38" s="128"/>
      <c r="BIP38" s="128"/>
      <c r="BIQ38" s="128"/>
      <c r="BIR38" s="128"/>
      <c r="BIS38" s="128"/>
      <c r="BIT38" s="128"/>
      <c r="BIU38" s="128"/>
      <c r="BIV38" s="128"/>
      <c r="BIW38" s="128"/>
      <c r="BIX38" s="128"/>
      <c r="BIY38" s="128"/>
      <c r="BIZ38" s="128"/>
      <c r="BJA38" s="128"/>
      <c r="BJB38" s="128"/>
      <c r="BJC38" s="128"/>
      <c r="BJD38" s="128"/>
      <c r="BJE38" s="128"/>
      <c r="BJF38" s="128"/>
      <c r="BJG38" s="128"/>
      <c r="BJH38" s="128"/>
      <c r="BJI38" s="128"/>
      <c r="BJJ38" s="128"/>
      <c r="BJK38" s="128"/>
      <c r="BJL38" s="128"/>
      <c r="BJM38" s="128"/>
      <c r="BJN38" s="128"/>
      <c r="BJO38" s="128"/>
      <c r="BJP38" s="128"/>
      <c r="BJQ38" s="128"/>
      <c r="BJR38" s="128"/>
      <c r="BJS38" s="128"/>
      <c r="BJT38" s="128"/>
      <c r="BJU38" s="128"/>
      <c r="BJV38" s="128"/>
      <c r="BJW38" s="128"/>
      <c r="BJX38" s="128"/>
      <c r="BJY38" s="128"/>
      <c r="BJZ38" s="128"/>
      <c r="BKA38" s="128"/>
      <c r="BKB38" s="128"/>
      <c r="BKC38" s="128"/>
      <c r="BKD38" s="128"/>
      <c r="BKE38" s="128"/>
      <c r="BKF38" s="128"/>
      <c r="BKG38" s="128"/>
      <c r="BKH38" s="128"/>
      <c r="BKI38" s="128"/>
      <c r="BKJ38" s="128"/>
      <c r="BKK38" s="128"/>
      <c r="BKL38" s="128"/>
      <c r="BKM38" s="128"/>
      <c r="BKN38" s="128"/>
      <c r="BKO38" s="128"/>
      <c r="BKP38" s="128"/>
      <c r="BKQ38" s="128"/>
      <c r="BKR38" s="128"/>
      <c r="BKS38" s="128"/>
      <c r="BKT38" s="128"/>
      <c r="BKU38" s="128"/>
      <c r="BKV38" s="128"/>
      <c r="BKW38" s="128"/>
      <c r="BKX38" s="128"/>
      <c r="BKY38" s="128"/>
      <c r="BKZ38" s="128"/>
      <c r="BLA38" s="128"/>
      <c r="BLB38" s="128"/>
      <c r="BLC38" s="128"/>
      <c r="BLD38" s="128"/>
      <c r="BLE38" s="128"/>
      <c r="BLF38" s="128"/>
      <c r="BLG38" s="128"/>
      <c r="BLH38" s="128"/>
      <c r="BLI38" s="128"/>
      <c r="BLJ38" s="128"/>
      <c r="BLK38" s="128"/>
      <c r="BLL38" s="128"/>
      <c r="BLM38" s="128"/>
      <c r="BLN38" s="128"/>
      <c r="BLO38" s="128"/>
      <c r="BLP38" s="128"/>
      <c r="BLQ38" s="128"/>
      <c r="BLR38" s="128"/>
      <c r="BLS38" s="128"/>
      <c r="BLT38" s="128"/>
      <c r="BLU38" s="128"/>
      <c r="BLV38" s="128"/>
      <c r="BLW38" s="128"/>
      <c r="BLX38" s="128"/>
      <c r="BLY38" s="128"/>
      <c r="BLZ38" s="128"/>
      <c r="BMA38" s="128"/>
      <c r="BMB38" s="128"/>
      <c r="BMC38" s="128"/>
      <c r="BMD38" s="128"/>
      <c r="BME38" s="128"/>
      <c r="BMF38" s="128"/>
      <c r="BMG38" s="128"/>
      <c r="BMH38" s="128"/>
      <c r="BMI38" s="128"/>
      <c r="BMJ38" s="128"/>
      <c r="BMK38" s="128"/>
      <c r="BML38" s="128"/>
      <c r="BMM38" s="128"/>
      <c r="BMN38" s="128"/>
      <c r="BMO38" s="128"/>
      <c r="BMP38" s="128"/>
      <c r="BMQ38" s="128"/>
      <c r="BMR38" s="128"/>
      <c r="BMS38" s="128"/>
      <c r="BMT38" s="128"/>
      <c r="BMU38" s="128"/>
      <c r="BMV38" s="128"/>
      <c r="BMW38" s="128"/>
      <c r="BMX38" s="128"/>
      <c r="BMY38" s="128"/>
      <c r="BMZ38" s="128"/>
      <c r="BNA38" s="128"/>
      <c r="BNB38" s="128"/>
      <c r="BNC38" s="128"/>
      <c r="BND38" s="128"/>
      <c r="BNE38" s="128"/>
      <c r="BNF38" s="128"/>
      <c r="BNG38" s="128"/>
      <c r="BNH38" s="128"/>
      <c r="BNI38" s="128"/>
      <c r="BNJ38" s="128"/>
      <c r="BNK38" s="128"/>
      <c r="BNL38" s="128"/>
      <c r="BNM38" s="128"/>
      <c r="BNN38" s="128"/>
      <c r="BNO38" s="128"/>
      <c r="BNP38" s="128"/>
      <c r="BNQ38" s="128"/>
      <c r="BNR38" s="128"/>
      <c r="BNS38" s="128"/>
      <c r="BNT38" s="128"/>
      <c r="BNU38" s="128"/>
      <c r="BNV38" s="128"/>
      <c r="BNW38" s="128"/>
      <c r="BNX38" s="128"/>
      <c r="BNY38" s="128"/>
      <c r="BNZ38" s="128"/>
      <c r="BOA38" s="128"/>
      <c r="BOB38" s="128"/>
      <c r="BOC38" s="128"/>
      <c r="BOD38" s="128"/>
      <c r="BOE38" s="128"/>
      <c r="BOF38" s="128"/>
      <c r="BOG38" s="128"/>
      <c r="BOH38" s="128"/>
      <c r="BOI38" s="128"/>
      <c r="BOJ38" s="128"/>
      <c r="BOK38" s="128"/>
      <c r="BOL38" s="128"/>
      <c r="BOM38" s="128"/>
      <c r="BON38" s="128"/>
      <c r="BOO38" s="128"/>
      <c r="BOP38" s="128"/>
      <c r="BOQ38" s="128"/>
      <c r="BOR38" s="128"/>
      <c r="BOS38" s="128"/>
      <c r="BOT38" s="128"/>
      <c r="BOU38" s="128"/>
      <c r="BOV38" s="128"/>
      <c r="BOW38" s="128"/>
      <c r="BOX38" s="128"/>
      <c r="BOY38" s="128"/>
      <c r="BOZ38" s="128"/>
      <c r="BPA38" s="128"/>
      <c r="BPB38" s="128"/>
      <c r="BPC38" s="128"/>
      <c r="BPD38" s="128"/>
      <c r="BPE38" s="128"/>
      <c r="BPF38" s="128"/>
      <c r="BPG38" s="128"/>
      <c r="BPH38" s="128"/>
      <c r="BPI38" s="128"/>
      <c r="BPJ38" s="128"/>
      <c r="BPK38" s="128"/>
      <c r="BPL38" s="128"/>
      <c r="BPM38" s="128"/>
      <c r="BPN38" s="128"/>
      <c r="BPO38" s="128"/>
      <c r="BPP38" s="128"/>
      <c r="BPQ38" s="128"/>
      <c r="BPR38" s="128"/>
      <c r="BPS38" s="128"/>
      <c r="BPT38" s="128"/>
      <c r="BPU38" s="128"/>
      <c r="BPV38" s="128"/>
      <c r="BPW38" s="128"/>
      <c r="BPX38" s="128"/>
      <c r="BPY38" s="128"/>
      <c r="BPZ38" s="128"/>
      <c r="BQA38" s="128"/>
      <c r="BQB38" s="128"/>
      <c r="BQC38" s="128"/>
      <c r="BQD38" s="128"/>
      <c r="BQE38" s="128"/>
      <c r="BQF38" s="128"/>
      <c r="BQG38" s="128"/>
      <c r="BQH38" s="128"/>
      <c r="BQI38" s="128"/>
      <c r="BQJ38" s="128"/>
      <c r="BQK38" s="128"/>
      <c r="BQL38" s="128"/>
      <c r="BQM38" s="128"/>
      <c r="BQN38" s="128"/>
      <c r="BQO38" s="128"/>
      <c r="BQP38" s="128"/>
      <c r="BQQ38" s="128"/>
      <c r="BQR38" s="128"/>
      <c r="BQS38" s="128"/>
      <c r="BQT38" s="128"/>
      <c r="BQU38" s="128"/>
      <c r="BQV38" s="128"/>
      <c r="BQW38" s="128"/>
      <c r="BQX38" s="128"/>
      <c r="BQY38" s="128"/>
      <c r="BQZ38" s="128"/>
      <c r="BRA38" s="128"/>
      <c r="BRB38" s="128"/>
      <c r="BRC38" s="128"/>
      <c r="BRD38" s="128"/>
      <c r="BRE38" s="128"/>
      <c r="BRF38" s="128"/>
      <c r="BRG38" s="128"/>
      <c r="BRH38" s="128"/>
      <c r="BRI38" s="128"/>
      <c r="BRJ38" s="128"/>
      <c r="BRK38" s="128"/>
      <c r="BRL38" s="128"/>
      <c r="BRM38" s="128"/>
      <c r="BRN38" s="128"/>
      <c r="BRO38" s="128"/>
      <c r="BRP38" s="128"/>
      <c r="BRQ38" s="128"/>
      <c r="BRR38" s="128"/>
      <c r="BRS38" s="128"/>
      <c r="BRT38" s="128"/>
      <c r="BRU38" s="128"/>
      <c r="BRV38" s="128"/>
      <c r="BRW38" s="128"/>
      <c r="BRX38" s="128"/>
      <c r="BRY38" s="128"/>
      <c r="BRZ38" s="128"/>
      <c r="BSA38" s="128"/>
      <c r="BSB38" s="128"/>
      <c r="BSC38" s="128"/>
      <c r="BSD38" s="128"/>
      <c r="BSE38" s="128"/>
      <c r="BSF38" s="128"/>
      <c r="BSG38" s="128"/>
      <c r="BSH38" s="128"/>
      <c r="BSI38" s="128"/>
      <c r="BSJ38" s="128"/>
      <c r="BSK38" s="128"/>
      <c r="BSL38" s="128"/>
      <c r="BSM38" s="128"/>
      <c r="BSN38" s="128"/>
      <c r="BSO38" s="128"/>
      <c r="BSP38" s="128"/>
      <c r="BSQ38" s="128"/>
      <c r="BSR38" s="128"/>
      <c r="BSS38" s="128"/>
      <c r="BST38" s="128"/>
      <c r="BSU38" s="128"/>
      <c r="BSV38" s="128"/>
      <c r="BSW38" s="128"/>
      <c r="BSX38" s="128"/>
      <c r="BSY38" s="128"/>
      <c r="BSZ38" s="128"/>
      <c r="BTA38" s="128"/>
      <c r="BTB38" s="128"/>
      <c r="BTC38" s="128"/>
      <c r="BTD38" s="128"/>
      <c r="BTE38" s="128"/>
      <c r="BTF38" s="128"/>
      <c r="BTG38" s="128"/>
      <c r="BTH38" s="128"/>
      <c r="BTI38" s="128"/>
      <c r="BTJ38" s="128"/>
      <c r="BTK38" s="128"/>
      <c r="BTL38" s="128"/>
      <c r="BTM38" s="128"/>
      <c r="BTN38" s="128"/>
      <c r="BTO38" s="128"/>
      <c r="BTP38" s="128"/>
      <c r="BTQ38" s="128"/>
      <c r="BTR38" s="128"/>
      <c r="BTS38" s="128"/>
      <c r="BTT38" s="128"/>
      <c r="BTU38" s="128"/>
      <c r="BTV38" s="128"/>
      <c r="BTW38" s="128"/>
      <c r="BTX38" s="128"/>
      <c r="BTY38" s="128"/>
      <c r="BTZ38" s="128"/>
      <c r="BUA38" s="128"/>
      <c r="BUB38" s="128"/>
      <c r="BUC38" s="128"/>
      <c r="BUD38" s="128"/>
      <c r="BUE38" s="128"/>
      <c r="BUF38" s="128"/>
      <c r="BUG38" s="128"/>
      <c r="BUH38" s="128"/>
      <c r="BUI38" s="128"/>
      <c r="BUJ38" s="128"/>
      <c r="BUK38" s="128"/>
      <c r="BUL38" s="128"/>
      <c r="BUM38" s="128"/>
      <c r="BUN38" s="128"/>
      <c r="BUO38" s="128"/>
      <c r="BUP38" s="128"/>
      <c r="BUQ38" s="128"/>
      <c r="BUR38" s="128"/>
      <c r="BUS38" s="128"/>
      <c r="BUT38" s="128"/>
      <c r="BUU38" s="128"/>
      <c r="BUV38" s="128"/>
      <c r="BUW38" s="128"/>
      <c r="BUX38" s="128"/>
      <c r="BUY38" s="128"/>
      <c r="BUZ38" s="128"/>
      <c r="BVA38" s="128"/>
      <c r="BVB38" s="128"/>
      <c r="BVC38" s="128"/>
      <c r="BVD38" s="128"/>
      <c r="BVE38" s="128"/>
      <c r="BVF38" s="128"/>
      <c r="BVG38" s="128"/>
      <c r="BVH38" s="128"/>
      <c r="BVI38" s="128"/>
      <c r="BVJ38" s="128"/>
      <c r="BVK38" s="128"/>
      <c r="BVL38" s="128"/>
      <c r="BVM38" s="128"/>
      <c r="BVN38" s="128"/>
      <c r="BVO38" s="128"/>
      <c r="BVP38" s="128"/>
      <c r="BVQ38" s="128"/>
      <c r="BVR38" s="128"/>
      <c r="BVS38" s="128"/>
      <c r="BVT38" s="128"/>
      <c r="BVU38" s="128"/>
      <c r="BVV38" s="128"/>
      <c r="BVW38" s="128"/>
      <c r="BVX38" s="128"/>
      <c r="BVY38" s="128"/>
      <c r="BVZ38" s="128"/>
      <c r="BWA38" s="128"/>
      <c r="BWB38" s="128"/>
      <c r="BWC38" s="128"/>
      <c r="BWD38" s="128"/>
      <c r="BWE38" s="128"/>
      <c r="BWF38" s="128"/>
      <c r="BWG38" s="128"/>
      <c r="BWH38" s="128"/>
      <c r="BWI38" s="128"/>
      <c r="BWJ38" s="128"/>
      <c r="BWK38" s="128"/>
      <c r="BWL38" s="128"/>
      <c r="BWM38" s="128"/>
      <c r="BWN38" s="128"/>
      <c r="BWO38" s="128"/>
      <c r="BWP38" s="128"/>
      <c r="BWQ38" s="128"/>
      <c r="BWR38" s="128"/>
      <c r="BWS38" s="128"/>
      <c r="BWT38" s="128"/>
      <c r="BWU38" s="128"/>
      <c r="BWV38" s="128"/>
      <c r="BWW38" s="128"/>
      <c r="BWX38" s="128"/>
      <c r="BWY38" s="128"/>
      <c r="BWZ38" s="128"/>
      <c r="BXA38" s="128"/>
      <c r="BXB38" s="128"/>
      <c r="BXC38" s="128"/>
      <c r="BXD38" s="128"/>
      <c r="BXE38" s="128"/>
      <c r="BXF38" s="128"/>
      <c r="BXG38" s="128"/>
      <c r="BXH38" s="128"/>
      <c r="BXI38" s="128"/>
      <c r="BXJ38" s="128"/>
      <c r="BXK38" s="128"/>
      <c r="BXL38" s="128"/>
      <c r="BXM38" s="128"/>
      <c r="BXN38" s="128"/>
      <c r="BXO38" s="128"/>
      <c r="BXP38" s="128"/>
      <c r="BXQ38" s="128"/>
      <c r="BXR38" s="128"/>
      <c r="BXS38" s="128"/>
      <c r="BXT38" s="128"/>
      <c r="BXU38" s="128"/>
      <c r="BXV38" s="128"/>
      <c r="BXW38" s="128"/>
      <c r="BXX38" s="128"/>
      <c r="BXY38" s="128"/>
      <c r="BXZ38" s="128"/>
      <c r="BYA38" s="128"/>
      <c r="BYB38" s="128"/>
      <c r="BYC38" s="128"/>
      <c r="BYD38" s="128"/>
      <c r="BYE38" s="128"/>
      <c r="BYF38" s="128"/>
      <c r="BYG38" s="128"/>
      <c r="BYH38" s="128"/>
      <c r="BYI38" s="128"/>
      <c r="BYJ38" s="128"/>
      <c r="BYK38" s="128"/>
      <c r="BYL38" s="128"/>
      <c r="BYM38" s="128"/>
      <c r="BYN38" s="128"/>
      <c r="BYO38" s="128"/>
      <c r="BYP38" s="128"/>
      <c r="BYQ38" s="128"/>
      <c r="BYR38" s="128"/>
      <c r="BYS38" s="128"/>
      <c r="BYT38" s="128"/>
      <c r="BYU38" s="128"/>
      <c r="BYV38" s="128"/>
      <c r="BYW38" s="128"/>
      <c r="BYX38" s="128"/>
      <c r="BYY38" s="128"/>
      <c r="BYZ38" s="128"/>
      <c r="BZA38" s="128"/>
      <c r="BZB38" s="128"/>
      <c r="BZC38" s="128"/>
      <c r="BZD38" s="128"/>
      <c r="BZE38" s="128"/>
      <c r="BZF38" s="128"/>
      <c r="BZG38" s="128"/>
      <c r="BZH38" s="128"/>
      <c r="BZI38" s="128"/>
      <c r="BZJ38" s="128"/>
      <c r="BZK38" s="128"/>
      <c r="BZL38" s="128"/>
      <c r="BZM38" s="128"/>
      <c r="BZN38" s="128"/>
      <c r="BZO38" s="128"/>
      <c r="BZP38" s="128"/>
      <c r="BZQ38" s="128"/>
      <c r="BZR38" s="128"/>
      <c r="BZS38" s="128"/>
      <c r="BZT38" s="128"/>
      <c r="BZU38" s="128"/>
      <c r="BZV38" s="128"/>
      <c r="BZW38" s="128"/>
      <c r="BZX38" s="128"/>
      <c r="BZY38" s="128"/>
      <c r="BZZ38" s="128"/>
      <c r="CAA38" s="128"/>
      <c r="CAB38" s="128"/>
      <c r="CAC38" s="128"/>
      <c r="CAD38" s="128"/>
      <c r="CAE38" s="128"/>
      <c r="CAF38" s="128"/>
      <c r="CAG38" s="128"/>
      <c r="CAH38" s="128"/>
      <c r="CAI38" s="128"/>
      <c r="CAJ38" s="128"/>
      <c r="CAK38" s="128"/>
      <c r="CAL38" s="128"/>
      <c r="CAM38" s="128"/>
      <c r="CAN38" s="128"/>
      <c r="CAO38" s="128"/>
      <c r="CAP38" s="128"/>
      <c r="CAQ38" s="128"/>
      <c r="CAR38" s="128"/>
      <c r="CAS38" s="128"/>
      <c r="CAT38" s="128"/>
      <c r="CAU38" s="128"/>
      <c r="CAV38" s="128"/>
      <c r="CAW38" s="128"/>
      <c r="CAX38" s="128"/>
      <c r="CAY38" s="128"/>
      <c r="CAZ38" s="128"/>
      <c r="CBA38" s="128"/>
      <c r="CBB38" s="128"/>
      <c r="CBC38" s="128"/>
      <c r="CBD38" s="128"/>
      <c r="CBE38" s="128"/>
      <c r="CBF38" s="128"/>
      <c r="CBG38" s="128"/>
      <c r="CBH38" s="128"/>
      <c r="CBI38" s="128"/>
      <c r="CBJ38" s="128"/>
      <c r="CBK38" s="128"/>
      <c r="CBL38" s="128"/>
      <c r="CBM38" s="128"/>
      <c r="CBN38" s="128"/>
      <c r="CBO38" s="128"/>
      <c r="CBP38" s="128"/>
      <c r="CBQ38" s="128"/>
      <c r="CBR38" s="128"/>
      <c r="CBS38" s="128"/>
      <c r="CBT38" s="128"/>
      <c r="CBU38" s="128"/>
      <c r="CBV38" s="128"/>
      <c r="CBW38" s="128"/>
      <c r="CBX38" s="128"/>
      <c r="CBY38" s="128"/>
      <c r="CBZ38" s="128"/>
      <c r="CCA38" s="128"/>
      <c r="CCB38" s="128"/>
      <c r="CCC38" s="128"/>
      <c r="CCD38" s="128"/>
      <c r="CCE38" s="128"/>
      <c r="CCF38" s="128"/>
      <c r="CCG38" s="128"/>
      <c r="CCH38" s="128"/>
      <c r="CCI38" s="128"/>
      <c r="CCJ38" s="128"/>
      <c r="CCK38" s="128"/>
      <c r="CCL38" s="128"/>
      <c r="CCM38" s="128"/>
      <c r="CCN38" s="128"/>
      <c r="CCO38" s="128"/>
      <c r="CCP38" s="128"/>
      <c r="CCQ38" s="128"/>
      <c r="CCR38" s="128"/>
      <c r="CCS38" s="128"/>
      <c r="CCT38" s="128"/>
      <c r="CCU38" s="128"/>
      <c r="CCV38" s="128"/>
      <c r="CCW38" s="128"/>
      <c r="CCX38" s="128"/>
      <c r="CCY38" s="128"/>
      <c r="CCZ38" s="128"/>
      <c r="CDA38" s="128"/>
      <c r="CDB38" s="128"/>
      <c r="CDC38" s="128"/>
      <c r="CDD38" s="128"/>
      <c r="CDE38" s="128"/>
      <c r="CDF38" s="128"/>
      <c r="CDG38" s="128"/>
      <c r="CDH38" s="128"/>
      <c r="CDI38" s="128"/>
      <c r="CDJ38" s="128"/>
      <c r="CDK38" s="128"/>
      <c r="CDL38" s="128"/>
      <c r="CDM38" s="128"/>
      <c r="CDN38" s="128"/>
      <c r="CDO38" s="128"/>
      <c r="CDP38" s="128"/>
      <c r="CDQ38" s="128"/>
      <c r="CDR38" s="128"/>
      <c r="CDS38" s="128"/>
      <c r="CDT38" s="128"/>
      <c r="CDU38" s="128"/>
      <c r="CDV38" s="128"/>
      <c r="CDW38" s="128"/>
      <c r="CDX38" s="128"/>
      <c r="CDY38" s="128"/>
      <c r="CDZ38" s="128"/>
      <c r="CEA38" s="128"/>
      <c r="CEB38" s="128"/>
      <c r="CEC38" s="128"/>
      <c r="CED38" s="128"/>
      <c r="CEE38" s="128"/>
      <c r="CEF38" s="128"/>
      <c r="CEG38" s="128"/>
      <c r="CEH38" s="128"/>
      <c r="CEI38" s="128"/>
      <c r="CEJ38" s="128"/>
      <c r="CEK38" s="128"/>
      <c r="CEL38" s="128"/>
      <c r="CEM38" s="128"/>
      <c r="CEN38" s="128"/>
      <c r="CEO38" s="128"/>
      <c r="CEP38" s="128"/>
      <c r="CEQ38" s="128"/>
      <c r="CER38" s="128"/>
      <c r="CES38" s="128"/>
      <c r="CET38" s="128"/>
      <c r="CEU38" s="128"/>
      <c r="CEV38" s="128"/>
      <c r="CEW38" s="128"/>
      <c r="CEX38" s="128"/>
      <c r="CEY38" s="128"/>
      <c r="CEZ38" s="128"/>
      <c r="CFA38" s="128"/>
      <c r="CFB38" s="128"/>
      <c r="CFC38" s="128"/>
      <c r="CFD38" s="128"/>
      <c r="CFE38" s="128"/>
      <c r="CFF38" s="128"/>
      <c r="CFG38" s="128"/>
      <c r="CFH38" s="128"/>
      <c r="CFI38" s="128"/>
      <c r="CFJ38" s="128"/>
      <c r="CFK38" s="128"/>
      <c r="CFL38" s="128"/>
      <c r="CFM38" s="128"/>
      <c r="CFN38" s="128"/>
      <c r="CFO38" s="128"/>
      <c r="CFP38" s="128"/>
      <c r="CFQ38" s="128"/>
      <c r="CFR38" s="128"/>
      <c r="CFS38" s="128"/>
      <c r="CFT38" s="128"/>
      <c r="CFU38" s="128"/>
      <c r="CFV38" s="128"/>
      <c r="CFW38" s="128"/>
      <c r="CFX38" s="128"/>
      <c r="CFY38" s="128"/>
      <c r="CFZ38" s="128"/>
      <c r="CGA38" s="128"/>
      <c r="CGB38" s="128"/>
      <c r="CGC38" s="128"/>
      <c r="CGD38" s="128"/>
      <c r="CGE38" s="128"/>
      <c r="CGF38" s="128"/>
      <c r="CGG38" s="128"/>
      <c r="CGH38" s="128"/>
      <c r="CGI38" s="128"/>
      <c r="CGJ38" s="128"/>
      <c r="CGK38" s="128"/>
      <c r="CGL38" s="128"/>
      <c r="CGM38" s="128"/>
      <c r="CGN38" s="128"/>
      <c r="CGO38" s="128"/>
      <c r="CGP38" s="128"/>
      <c r="CGQ38" s="128"/>
      <c r="CGR38" s="128"/>
      <c r="CGS38" s="128"/>
      <c r="CGT38" s="128"/>
      <c r="CGU38" s="128"/>
      <c r="CGV38" s="128"/>
      <c r="CGW38" s="128"/>
      <c r="CGX38" s="128"/>
      <c r="CGY38" s="128"/>
      <c r="CGZ38" s="128"/>
      <c r="CHA38" s="128"/>
      <c r="CHB38" s="128"/>
      <c r="CHC38" s="128"/>
      <c r="CHD38" s="128"/>
      <c r="CHE38" s="128"/>
      <c r="CHF38" s="128"/>
      <c r="CHG38" s="128"/>
      <c r="CHH38" s="128"/>
      <c r="CHI38" s="128"/>
      <c r="CHJ38" s="128"/>
      <c r="CHK38" s="128"/>
      <c r="CHL38" s="128"/>
      <c r="CHM38" s="128"/>
      <c r="CHN38" s="128"/>
      <c r="CHO38" s="128"/>
      <c r="CHP38" s="128"/>
      <c r="CHQ38" s="128"/>
      <c r="CHR38" s="128"/>
      <c r="CHS38" s="128"/>
      <c r="CHT38" s="128"/>
      <c r="CHU38" s="128"/>
      <c r="CHV38" s="128"/>
      <c r="CHW38" s="128"/>
      <c r="CHX38" s="128"/>
      <c r="CHY38" s="128"/>
      <c r="CHZ38" s="128"/>
      <c r="CIA38" s="128"/>
      <c r="CIB38" s="128"/>
      <c r="CIC38" s="128"/>
      <c r="CID38" s="128"/>
      <c r="CIE38" s="128"/>
      <c r="CIF38" s="128"/>
      <c r="CIG38" s="128"/>
      <c r="CIH38" s="128"/>
      <c r="CII38" s="128"/>
      <c r="CIJ38" s="128"/>
      <c r="CIK38" s="128"/>
      <c r="CIL38" s="128"/>
      <c r="CIM38" s="128"/>
      <c r="CIN38" s="128"/>
      <c r="CIO38" s="128"/>
      <c r="CIP38" s="128"/>
      <c r="CIQ38" s="128"/>
      <c r="CIR38" s="128"/>
      <c r="CIS38" s="128"/>
      <c r="CIT38" s="128"/>
      <c r="CIU38" s="128"/>
      <c r="CIV38" s="128"/>
      <c r="CIW38" s="128"/>
      <c r="CIX38" s="128"/>
      <c r="CIY38" s="128"/>
      <c r="CIZ38" s="128"/>
      <c r="CJA38" s="128"/>
      <c r="CJB38" s="128"/>
      <c r="CJC38" s="128"/>
      <c r="CJD38" s="128"/>
      <c r="CJE38" s="128"/>
      <c r="CJF38" s="128"/>
      <c r="CJG38" s="128"/>
      <c r="CJH38" s="128"/>
      <c r="CJI38" s="128"/>
      <c r="CJJ38" s="128"/>
      <c r="CJK38" s="128"/>
      <c r="CJL38" s="128"/>
      <c r="CJM38" s="128"/>
      <c r="CJN38" s="128"/>
      <c r="CJO38" s="128"/>
      <c r="CJP38" s="128"/>
      <c r="CJQ38" s="128"/>
      <c r="CJR38" s="128"/>
      <c r="CJS38" s="128"/>
      <c r="CJT38" s="128"/>
      <c r="CJU38" s="128"/>
      <c r="CJV38" s="128"/>
      <c r="CJW38" s="128"/>
      <c r="CJX38" s="128"/>
      <c r="CJY38" s="128"/>
      <c r="CJZ38" s="128"/>
      <c r="CKA38" s="128"/>
      <c r="CKB38" s="128"/>
      <c r="CKC38" s="128"/>
      <c r="CKD38" s="128"/>
      <c r="CKE38" s="128"/>
      <c r="CKF38" s="128"/>
      <c r="CKG38" s="128"/>
      <c r="CKH38" s="128"/>
      <c r="CKI38" s="128"/>
      <c r="CKJ38" s="128"/>
      <c r="CKK38" s="128"/>
      <c r="CKL38" s="128"/>
      <c r="CKM38" s="128"/>
      <c r="CKN38" s="128"/>
      <c r="CKO38" s="128"/>
      <c r="CKP38" s="128"/>
      <c r="CKQ38" s="128"/>
      <c r="CKR38" s="128"/>
      <c r="CKS38" s="128"/>
      <c r="CKT38" s="128"/>
      <c r="CKU38" s="128"/>
      <c r="CKV38" s="128"/>
      <c r="CKW38" s="128"/>
      <c r="CKX38" s="128"/>
      <c r="CKY38" s="128"/>
      <c r="CKZ38" s="128"/>
      <c r="CLA38" s="128"/>
      <c r="CLB38" s="128"/>
      <c r="CLC38" s="128"/>
      <c r="CLD38" s="128"/>
      <c r="CLE38" s="128"/>
      <c r="CLF38" s="128"/>
      <c r="CLG38" s="128"/>
      <c r="CLH38" s="128"/>
      <c r="CLI38" s="128"/>
      <c r="CLJ38" s="128"/>
      <c r="CLK38" s="128"/>
      <c r="CLL38" s="128"/>
      <c r="CLM38" s="128"/>
      <c r="CLN38" s="128"/>
      <c r="CLO38" s="128"/>
      <c r="CLP38" s="128"/>
      <c r="CLQ38" s="128"/>
      <c r="CLR38" s="128"/>
      <c r="CLS38" s="128"/>
      <c r="CLT38" s="128"/>
      <c r="CLU38" s="128"/>
      <c r="CLV38" s="128"/>
      <c r="CLW38" s="128"/>
      <c r="CLX38" s="128"/>
      <c r="CLY38" s="128"/>
      <c r="CLZ38" s="128"/>
      <c r="CMA38" s="128"/>
      <c r="CMB38" s="128"/>
      <c r="CMC38" s="128"/>
      <c r="CMD38" s="128"/>
      <c r="CME38" s="128"/>
      <c r="CMF38" s="128"/>
      <c r="CMG38" s="128"/>
      <c r="CMH38" s="128"/>
      <c r="CMI38" s="128"/>
      <c r="CMJ38" s="128"/>
      <c r="CMK38" s="128"/>
      <c r="CML38" s="128"/>
      <c r="CMM38" s="128"/>
      <c r="CMN38" s="128"/>
      <c r="CMO38" s="128"/>
      <c r="CMP38" s="128"/>
      <c r="CMQ38" s="128"/>
      <c r="CMR38" s="128"/>
      <c r="CMS38" s="128"/>
      <c r="CMT38" s="128"/>
      <c r="CMU38" s="128"/>
      <c r="CMV38" s="128"/>
      <c r="CMW38" s="128"/>
      <c r="CMX38" s="128"/>
      <c r="CMY38" s="128"/>
      <c r="CMZ38" s="128"/>
      <c r="CNA38" s="128"/>
      <c r="CNB38" s="128"/>
      <c r="CNC38" s="128"/>
      <c r="CND38" s="128"/>
      <c r="CNE38" s="128"/>
      <c r="CNF38" s="128"/>
      <c r="CNG38" s="128"/>
      <c r="CNH38" s="128"/>
      <c r="CNI38" s="128"/>
      <c r="CNJ38" s="128"/>
      <c r="CNK38" s="128"/>
      <c r="CNL38" s="128"/>
      <c r="CNM38" s="128"/>
      <c r="CNN38" s="128"/>
      <c r="CNO38" s="128"/>
      <c r="CNP38" s="128"/>
      <c r="CNQ38" s="128"/>
      <c r="CNR38" s="128"/>
      <c r="CNS38" s="128"/>
      <c r="CNT38" s="128"/>
      <c r="CNU38" s="128"/>
      <c r="CNV38" s="128"/>
      <c r="CNW38" s="128"/>
      <c r="CNX38" s="128"/>
      <c r="CNY38" s="128"/>
      <c r="CNZ38" s="128"/>
      <c r="COA38" s="128"/>
      <c r="COB38" s="128"/>
      <c r="COC38" s="128"/>
      <c r="COD38" s="128"/>
      <c r="COE38" s="128"/>
      <c r="COF38" s="128"/>
      <c r="COG38" s="128"/>
      <c r="COH38" s="128"/>
      <c r="COI38" s="128"/>
      <c r="COJ38" s="128"/>
      <c r="COK38" s="128"/>
      <c r="COL38" s="128"/>
      <c r="COM38" s="128"/>
      <c r="CON38" s="128"/>
      <c r="COO38" s="128"/>
      <c r="COP38" s="128"/>
      <c r="COQ38" s="128"/>
      <c r="COR38" s="128"/>
      <c r="COS38" s="128"/>
      <c r="COT38" s="128"/>
      <c r="COU38" s="128"/>
      <c r="COV38" s="128"/>
      <c r="COW38" s="128"/>
      <c r="COX38" s="128"/>
      <c r="COY38" s="128"/>
      <c r="COZ38" s="128"/>
      <c r="CPA38" s="128"/>
      <c r="CPB38" s="128"/>
      <c r="CPC38" s="128"/>
      <c r="CPD38" s="128"/>
      <c r="CPE38" s="128"/>
      <c r="CPF38" s="128"/>
      <c r="CPG38" s="128"/>
      <c r="CPH38" s="128"/>
      <c r="CPI38" s="128"/>
      <c r="CPJ38" s="128"/>
      <c r="CPK38" s="128"/>
      <c r="CPL38" s="128"/>
      <c r="CPM38" s="128"/>
      <c r="CPN38" s="128"/>
      <c r="CPO38" s="128"/>
      <c r="CPP38" s="128"/>
      <c r="CPQ38" s="128"/>
      <c r="CPR38" s="128"/>
      <c r="CPS38" s="128"/>
      <c r="CPT38" s="128"/>
      <c r="CPU38" s="128"/>
      <c r="CPV38" s="128"/>
      <c r="CPW38" s="128"/>
      <c r="CPX38" s="128"/>
      <c r="CPY38" s="128"/>
      <c r="CPZ38" s="128"/>
      <c r="CQA38" s="128"/>
      <c r="CQB38" s="128"/>
      <c r="CQC38" s="128"/>
      <c r="CQD38" s="128"/>
      <c r="CQE38" s="128"/>
      <c r="CQF38" s="128"/>
      <c r="CQG38" s="128"/>
      <c r="CQH38" s="128"/>
      <c r="CQI38" s="128"/>
      <c r="CQJ38" s="128"/>
      <c r="CQK38" s="128"/>
      <c r="CQL38" s="128"/>
      <c r="CQM38" s="128"/>
      <c r="CQN38" s="128"/>
      <c r="CQO38" s="128"/>
      <c r="CQP38" s="128"/>
      <c r="CQQ38" s="128"/>
      <c r="CQR38" s="128"/>
      <c r="CQS38" s="128"/>
      <c r="CQT38" s="128"/>
      <c r="CQU38" s="128"/>
      <c r="CQV38" s="128"/>
      <c r="CQW38" s="128"/>
      <c r="CQX38" s="128"/>
      <c r="CQY38" s="128"/>
      <c r="CQZ38" s="128"/>
      <c r="CRA38" s="128"/>
      <c r="CRB38" s="128"/>
      <c r="CRC38" s="128"/>
      <c r="CRD38" s="128"/>
      <c r="CRE38" s="128"/>
      <c r="CRF38" s="128"/>
      <c r="CRG38" s="128"/>
      <c r="CRH38" s="128"/>
      <c r="CRI38" s="128"/>
      <c r="CRJ38" s="128"/>
      <c r="CRK38" s="128"/>
      <c r="CRL38" s="128"/>
      <c r="CRM38" s="128"/>
      <c r="CRN38" s="128"/>
      <c r="CRO38" s="128"/>
      <c r="CRP38" s="128"/>
      <c r="CRQ38" s="128"/>
      <c r="CRR38" s="128"/>
      <c r="CRS38" s="128"/>
      <c r="CRT38" s="128"/>
      <c r="CRU38" s="128"/>
      <c r="CRV38" s="128"/>
      <c r="CRW38" s="128"/>
      <c r="CRX38" s="128"/>
      <c r="CRY38" s="128"/>
      <c r="CRZ38" s="128"/>
      <c r="CSA38" s="128"/>
      <c r="CSB38" s="128"/>
      <c r="CSC38" s="128"/>
      <c r="CSD38" s="128"/>
      <c r="CSE38" s="128"/>
      <c r="CSF38" s="128"/>
      <c r="CSG38" s="128"/>
      <c r="CSH38" s="128"/>
      <c r="CSI38" s="128"/>
      <c r="CSJ38" s="128"/>
      <c r="CSK38" s="128"/>
      <c r="CSL38" s="128"/>
      <c r="CSM38" s="128"/>
      <c r="CSN38" s="128"/>
      <c r="CSO38" s="128"/>
      <c r="CSP38" s="128"/>
      <c r="CSQ38" s="128"/>
      <c r="CSR38" s="128"/>
      <c r="CSS38" s="128"/>
      <c r="CST38" s="128"/>
      <c r="CSU38" s="128"/>
      <c r="CSV38" s="128"/>
      <c r="CSW38" s="128"/>
      <c r="CSX38" s="128"/>
      <c r="CSY38" s="128"/>
      <c r="CSZ38" s="128"/>
      <c r="CTA38" s="128"/>
      <c r="CTB38" s="128"/>
      <c r="CTC38" s="128"/>
      <c r="CTD38" s="128"/>
      <c r="CTE38" s="128"/>
      <c r="CTF38" s="128"/>
      <c r="CTG38" s="128"/>
      <c r="CTH38" s="128"/>
      <c r="CTI38" s="128"/>
      <c r="CTJ38" s="128"/>
      <c r="CTK38" s="128"/>
      <c r="CTL38" s="128"/>
      <c r="CTM38" s="128"/>
      <c r="CTN38" s="128"/>
      <c r="CTO38" s="128"/>
      <c r="CTP38" s="128"/>
      <c r="CTQ38" s="128"/>
      <c r="CTR38" s="128"/>
      <c r="CTS38" s="128"/>
      <c r="CTT38" s="128"/>
      <c r="CTU38" s="128"/>
      <c r="CTV38" s="128"/>
      <c r="CTW38" s="128"/>
      <c r="CTX38" s="128"/>
      <c r="CTY38" s="128"/>
      <c r="CTZ38" s="128"/>
      <c r="CUA38" s="128"/>
      <c r="CUB38" s="128"/>
      <c r="CUC38" s="128"/>
      <c r="CUD38" s="128"/>
      <c r="CUE38" s="128"/>
      <c r="CUF38" s="128"/>
      <c r="CUG38" s="128"/>
      <c r="CUH38" s="128"/>
      <c r="CUI38" s="128"/>
      <c r="CUJ38" s="128"/>
      <c r="CUK38" s="128"/>
      <c r="CUL38" s="128"/>
      <c r="CUM38" s="128"/>
      <c r="CUN38" s="128"/>
      <c r="CUO38" s="128"/>
      <c r="CUP38" s="128"/>
      <c r="CUQ38" s="128"/>
      <c r="CUR38" s="128"/>
      <c r="CUS38" s="128"/>
      <c r="CUT38" s="128"/>
      <c r="CUU38" s="128"/>
      <c r="CUV38" s="128"/>
      <c r="CUW38" s="128"/>
      <c r="CUX38" s="128"/>
      <c r="CUY38" s="128"/>
      <c r="CUZ38" s="128"/>
      <c r="CVA38" s="128"/>
      <c r="CVB38" s="128"/>
      <c r="CVC38" s="128"/>
      <c r="CVD38" s="128"/>
      <c r="CVE38" s="128"/>
      <c r="CVF38" s="128"/>
      <c r="CVG38" s="128"/>
      <c r="CVH38" s="128"/>
      <c r="CVI38" s="128"/>
      <c r="CVJ38" s="128"/>
      <c r="CVK38" s="128"/>
      <c r="CVL38" s="128"/>
      <c r="CVM38" s="128"/>
      <c r="CVN38" s="128"/>
      <c r="CVO38" s="128"/>
      <c r="CVP38" s="128"/>
      <c r="CVQ38" s="128"/>
      <c r="CVR38" s="128"/>
      <c r="CVS38" s="128"/>
      <c r="CVT38" s="128"/>
      <c r="CVU38" s="128"/>
      <c r="CVV38" s="128"/>
      <c r="CVW38" s="128"/>
      <c r="CVX38" s="128"/>
      <c r="CVY38" s="128"/>
      <c r="CVZ38" s="128"/>
      <c r="CWA38" s="128"/>
      <c r="CWB38" s="128"/>
      <c r="CWC38" s="128"/>
      <c r="CWD38" s="128"/>
      <c r="CWE38" s="128"/>
      <c r="CWF38" s="128"/>
      <c r="CWG38" s="128"/>
      <c r="CWH38" s="128"/>
      <c r="CWI38" s="128"/>
      <c r="CWJ38" s="128"/>
      <c r="CWK38" s="128"/>
      <c r="CWL38" s="128"/>
      <c r="CWM38" s="128"/>
      <c r="CWN38" s="128"/>
      <c r="CWO38" s="128"/>
      <c r="CWP38" s="128"/>
      <c r="CWQ38" s="128"/>
      <c r="CWR38" s="128"/>
      <c r="CWS38" s="128"/>
      <c r="CWT38" s="128"/>
      <c r="CWU38" s="128"/>
      <c r="CWV38" s="128"/>
      <c r="CWW38" s="128"/>
      <c r="CWX38" s="128"/>
      <c r="CWY38" s="128"/>
      <c r="CWZ38" s="128"/>
      <c r="CXA38" s="128"/>
      <c r="CXB38" s="128"/>
      <c r="CXC38" s="128"/>
      <c r="CXD38" s="128"/>
      <c r="CXE38" s="128"/>
      <c r="CXF38" s="128"/>
      <c r="CXG38" s="128"/>
      <c r="CXH38" s="128"/>
      <c r="CXI38" s="128"/>
      <c r="CXJ38" s="128"/>
      <c r="CXK38" s="128"/>
      <c r="CXL38" s="128"/>
      <c r="CXM38" s="128"/>
      <c r="CXN38" s="128"/>
      <c r="CXO38" s="128"/>
      <c r="CXP38" s="128"/>
      <c r="CXQ38" s="128"/>
      <c r="CXR38" s="128"/>
      <c r="CXS38" s="128"/>
      <c r="CXT38" s="128"/>
      <c r="CXU38" s="128"/>
      <c r="CXV38" s="128"/>
      <c r="CXW38" s="128"/>
      <c r="CXX38" s="128"/>
      <c r="CXY38" s="128"/>
      <c r="CXZ38" s="128"/>
      <c r="CYA38" s="128"/>
      <c r="CYB38" s="128"/>
      <c r="CYC38" s="128"/>
      <c r="CYD38" s="128"/>
      <c r="CYE38" s="128"/>
      <c r="CYF38" s="128"/>
      <c r="CYG38" s="128"/>
      <c r="CYH38" s="128"/>
      <c r="CYI38" s="128"/>
      <c r="CYJ38" s="128"/>
      <c r="CYK38" s="128"/>
      <c r="CYL38" s="128"/>
      <c r="CYM38" s="128"/>
      <c r="CYN38" s="128"/>
      <c r="CYO38" s="128"/>
      <c r="CYP38" s="128"/>
      <c r="CYQ38" s="128"/>
      <c r="CYR38" s="128"/>
      <c r="CYS38" s="128"/>
      <c r="CYT38" s="128"/>
      <c r="CYU38" s="128"/>
      <c r="CYV38" s="128"/>
      <c r="CYW38" s="128"/>
      <c r="CYX38" s="128"/>
      <c r="CYY38" s="128"/>
      <c r="CYZ38" s="128"/>
      <c r="CZA38" s="128"/>
      <c r="CZB38" s="128"/>
      <c r="CZC38" s="128"/>
      <c r="CZD38" s="128"/>
      <c r="CZE38" s="128"/>
      <c r="CZF38" s="128"/>
      <c r="CZG38" s="128"/>
      <c r="CZH38" s="128"/>
      <c r="CZI38" s="128"/>
      <c r="CZJ38" s="128"/>
      <c r="CZK38" s="128"/>
      <c r="CZL38" s="128"/>
      <c r="CZM38" s="128"/>
      <c r="CZN38" s="128"/>
      <c r="CZO38" s="128"/>
      <c r="CZP38" s="128"/>
      <c r="CZQ38" s="128"/>
      <c r="CZR38" s="128"/>
      <c r="CZS38" s="128"/>
      <c r="CZT38" s="128"/>
      <c r="CZU38" s="128"/>
      <c r="CZV38" s="128"/>
      <c r="CZW38" s="128"/>
      <c r="CZX38" s="128"/>
      <c r="CZY38" s="128"/>
      <c r="CZZ38" s="128"/>
      <c r="DAA38" s="128"/>
      <c r="DAB38" s="128"/>
      <c r="DAC38" s="128"/>
      <c r="DAD38" s="128"/>
      <c r="DAE38" s="128"/>
      <c r="DAF38" s="128"/>
      <c r="DAG38" s="128"/>
      <c r="DAH38" s="128"/>
      <c r="DAI38" s="128"/>
      <c r="DAJ38" s="128"/>
      <c r="DAK38" s="128"/>
      <c r="DAL38" s="128"/>
      <c r="DAM38" s="128"/>
      <c r="DAN38" s="128"/>
      <c r="DAO38" s="128"/>
      <c r="DAP38" s="128"/>
      <c r="DAQ38" s="128"/>
      <c r="DAR38" s="128"/>
      <c r="DAS38" s="128"/>
      <c r="DAT38" s="128"/>
      <c r="DAU38" s="128"/>
      <c r="DAV38" s="128"/>
      <c r="DAW38" s="128"/>
      <c r="DAX38" s="128"/>
      <c r="DAY38" s="128"/>
      <c r="DAZ38" s="128"/>
      <c r="DBA38" s="128"/>
      <c r="DBB38" s="128"/>
      <c r="DBC38" s="128"/>
      <c r="DBD38" s="128"/>
      <c r="DBE38" s="128"/>
      <c r="DBF38" s="128"/>
      <c r="DBG38" s="128"/>
      <c r="DBH38" s="128"/>
      <c r="DBI38" s="128"/>
      <c r="DBJ38" s="128"/>
      <c r="DBK38" s="128"/>
      <c r="DBL38" s="128"/>
      <c r="DBM38" s="128"/>
      <c r="DBN38" s="128"/>
      <c r="DBO38" s="128"/>
      <c r="DBP38" s="128"/>
      <c r="DBQ38" s="128"/>
      <c r="DBR38" s="128"/>
      <c r="DBS38" s="128"/>
      <c r="DBT38" s="128"/>
      <c r="DBU38" s="128"/>
      <c r="DBV38" s="128"/>
      <c r="DBW38" s="128"/>
      <c r="DBX38" s="128"/>
      <c r="DBY38" s="128"/>
      <c r="DBZ38" s="128"/>
      <c r="DCA38" s="128"/>
      <c r="DCB38" s="128"/>
      <c r="DCC38" s="128"/>
      <c r="DCD38" s="128"/>
      <c r="DCE38" s="128"/>
      <c r="DCF38" s="128"/>
      <c r="DCG38" s="128"/>
      <c r="DCH38" s="128"/>
      <c r="DCI38" s="128"/>
      <c r="DCJ38" s="128"/>
      <c r="DCK38" s="128"/>
      <c r="DCL38" s="128"/>
      <c r="DCM38" s="128"/>
      <c r="DCN38" s="128"/>
      <c r="DCO38" s="128"/>
      <c r="DCP38" s="128"/>
      <c r="DCQ38" s="128"/>
      <c r="DCR38" s="128"/>
      <c r="DCS38" s="128"/>
      <c r="DCT38" s="128"/>
      <c r="DCU38" s="128"/>
      <c r="DCV38" s="128"/>
      <c r="DCW38" s="128"/>
      <c r="DCX38" s="128"/>
      <c r="DCY38" s="128"/>
      <c r="DCZ38" s="128"/>
      <c r="DDA38" s="128"/>
      <c r="DDB38" s="128"/>
      <c r="DDC38" s="128"/>
      <c r="DDD38" s="128"/>
      <c r="DDE38" s="128"/>
      <c r="DDF38" s="128"/>
      <c r="DDG38" s="128"/>
      <c r="DDH38" s="128"/>
      <c r="DDI38" s="128"/>
      <c r="DDJ38" s="128"/>
      <c r="DDK38" s="128"/>
      <c r="DDL38" s="128"/>
      <c r="DDM38" s="128"/>
      <c r="DDN38" s="128"/>
      <c r="DDO38" s="128"/>
      <c r="DDP38" s="128"/>
      <c r="DDQ38" s="128"/>
      <c r="DDR38" s="128"/>
      <c r="DDS38" s="128"/>
      <c r="DDT38" s="128"/>
      <c r="DDU38" s="128"/>
      <c r="DDV38" s="128"/>
      <c r="DDW38" s="128"/>
      <c r="DDX38" s="128"/>
      <c r="DDY38" s="128"/>
      <c r="DDZ38" s="128"/>
      <c r="DEA38" s="128"/>
      <c r="DEB38" s="128"/>
      <c r="DEC38" s="128"/>
      <c r="DED38" s="128"/>
      <c r="DEE38" s="128"/>
      <c r="DEF38" s="128"/>
      <c r="DEG38" s="128"/>
      <c r="DEH38" s="128"/>
      <c r="DEI38" s="128"/>
      <c r="DEJ38" s="128"/>
      <c r="DEK38" s="128"/>
      <c r="DEL38" s="128"/>
      <c r="DEM38" s="128"/>
      <c r="DEN38" s="128"/>
      <c r="DEO38" s="128"/>
      <c r="DEP38" s="128"/>
      <c r="DEQ38" s="128"/>
      <c r="DER38" s="128"/>
      <c r="DES38" s="128"/>
      <c r="DET38" s="128"/>
      <c r="DEU38" s="128"/>
      <c r="DEV38" s="128"/>
      <c r="DEW38" s="128"/>
      <c r="DEX38" s="128"/>
      <c r="DEY38" s="128"/>
      <c r="DEZ38" s="128"/>
      <c r="DFA38" s="128"/>
      <c r="DFB38" s="128"/>
      <c r="DFC38" s="128"/>
      <c r="DFD38" s="128"/>
      <c r="DFE38" s="128"/>
      <c r="DFF38" s="128"/>
      <c r="DFG38" s="128"/>
      <c r="DFH38" s="128"/>
      <c r="DFI38" s="128"/>
      <c r="DFJ38" s="128"/>
      <c r="DFK38" s="128"/>
      <c r="DFL38" s="128"/>
      <c r="DFM38" s="128"/>
      <c r="DFN38" s="128"/>
      <c r="DFO38" s="128"/>
      <c r="DFP38" s="128"/>
      <c r="DFQ38" s="128"/>
      <c r="DFR38" s="128"/>
      <c r="DFS38" s="128"/>
      <c r="DFT38" s="128"/>
      <c r="DFU38" s="128"/>
      <c r="DFV38" s="128"/>
      <c r="DFW38" s="128"/>
      <c r="DFX38" s="128"/>
      <c r="DFY38" s="128"/>
      <c r="DFZ38" s="128"/>
      <c r="DGA38" s="128"/>
      <c r="DGB38" s="128"/>
      <c r="DGC38" s="128"/>
      <c r="DGD38" s="128"/>
      <c r="DGE38" s="128"/>
      <c r="DGF38" s="128"/>
      <c r="DGG38" s="128"/>
      <c r="DGH38" s="128"/>
      <c r="DGI38" s="128"/>
      <c r="DGJ38" s="128"/>
      <c r="DGK38" s="128"/>
      <c r="DGL38" s="128"/>
      <c r="DGM38" s="128"/>
      <c r="DGN38" s="128"/>
      <c r="DGO38" s="128"/>
      <c r="DGP38" s="128"/>
      <c r="DGQ38" s="128"/>
      <c r="DGR38" s="128"/>
      <c r="DGS38" s="128"/>
      <c r="DGT38" s="128"/>
      <c r="DGU38" s="128"/>
      <c r="DGV38" s="128"/>
      <c r="DGW38" s="128"/>
      <c r="DGX38" s="128"/>
      <c r="DGY38" s="128"/>
      <c r="DGZ38" s="128"/>
      <c r="DHA38" s="128"/>
      <c r="DHB38" s="128"/>
      <c r="DHC38" s="128"/>
      <c r="DHD38" s="128"/>
      <c r="DHE38" s="128"/>
      <c r="DHF38" s="128"/>
      <c r="DHG38" s="128"/>
      <c r="DHH38" s="128"/>
      <c r="DHI38" s="128"/>
      <c r="DHJ38" s="128"/>
      <c r="DHK38" s="128"/>
      <c r="DHL38" s="128"/>
      <c r="DHM38" s="128"/>
      <c r="DHN38" s="128"/>
      <c r="DHO38" s="128"/>
      <c r="DHP38" s="128"/>
      <c r="DHQ38" s="128"/>
      <c r="DHR38" s="128"/>
      <c r="DHS38" s="128"/>
      <c r="DHT38" s="128"/>
      <c r="DHU38" s="128"/>
      <c r="DHV38" s="128"/>
      <c r="DHW38" s="128"/>
      <c r="DHX38" s="128"/>
      <c r="DHY38" s="128"/>
      <c r="DHZ38" s="128"/>
      <c r="DIA38" s="128"/>
      <c r="DIB38" s="128"/>
      <c r="DIC38" s="128"/>
      <c r="DID38" s="128"/>
      <c r="DIE38" s="128"/>
      <c r="DIF38" s="128"/>
      <c r="DIG38" s="128"/>
      <c r="DIH38" s="128"/>
      <c r="DII38" s="128"/>
      <c r="DIJ38" s="128"/>
      <c r="DIK38" s="128"/>
      <c r="DIL38" s="128"/>
      <c r="DIM38" s="128"/>
      <c r="DIN38" s="128"/>
      <c r="DIO38" s="128"/>
      <c r="DIP38" s="128"/>
      <c r="DIQ38" s="128"/>
      <c r="DIR38" s="128"/>
      <c r="DIS38" s="128"/>
      <c r="DIT38" s="128"/>
      <c r="DIU38" s="128"/>
      <c r="DIV38" s="128"/>
      <c r="DIW38" s="128"/>
      <c r="DIX38" s="128"/>
      <c r="DIY38" s="128"/>
      <c r="DIZ38" s="128"/>
      <c r="DJA38" s="128"/>
      <c r="DJB38" s="128"/>
      <c r="DJC38" s="128"/>
      <c r="DJD38" s="128"/>
      <c r="DJE38" s="128"/>
      <c r="DJF38" s="128"/>
      <c r="DJG38" s="128"/>
      <c r="DJH38" s="128"/>
      <c r="DJI38" s="128"/>
      <c r="DJJ38" s="128"/>
      <c r="DJK38" s="128"/>
      <c r="DJL38" s="128"/>
      <c r="DJM38" s="128"/>
      <c r="DJN38" s="128"/>
      <c r="DJO38" s="128"/>
      <c r="DJP38" s="128"/>
      <c r="DJQ38" s="128"/>
      <c r="DJR38" s="128"/>
      <c r="DJS38" s="128"/>
      <c r="DJT38" s="128"/>
      <c r="DJU38" s="128"/>
      <c r="DJV38" s="128"/>
      <c r="DJW38" s="128"/>
      <c r="DJX38" s="128"/>
      <c r="DJY38" s="128"/>
      <c r="DJZ38" s="128"/>
      <c r="DKA38" s="128"/>
      <c r="DKB38" s="128"/>
      <c r="DKC38" s="128"/>
      <c r="DKD38" s="128"/>
      <c r="DKE38" s="128"/>
      <c r="DKF38" s="128"/>
      <c r="DKG38" s="128"/>
      <c r="DKH38" s="128"/>
      <c r="DKI38" s="128"/>
      <c r="DKJ38" s="128"/>
      <c r="DKK38" s="128"/>
      <c r="DKL38" s="128"/>
      <c r="DKM38" s="128"/>
      <c r="DKN38" s="128"/>
      <c r="DKO38" s="128"/>
      <c r="DKP38" s="128"/>
      <c r="DKQ38" s="128"/>
      <c r="DKR38" s="128"/>
      <c r="DKS38" s="128"/>
      <c r="DKT38" s="128"/>
      <c r="DKU38" s="128"/>
      <c r="DKV38" s="128"/>
      <c r="DKW38" s="128"/>
      <c r="DKX38" s="128"/>
      <c r="DKY38" s="128"/>
      <c r="DKZ38" s="128"/>
      <c r="DLA38" s="128"/>
      <c r="DLB38" s="128"/>
      <c r="DLC38" s="128"/>
      <c r="DLD38" s="128"/>
      <c r="DLE38" s="128"/>
      <c r="DLF38" s="128"/>
      <c r="DLG38" s="128"/>
      <c r="DLH38" s="128"/>
      <c r="DLI38" s="128"/>
      <c r="DLJ38" s="128"/>
      <c r="DLK38" s="128"/>
      <c r="DLL38" s="128"/>
      <c r="DLM38" s="128"/>
      <c r="DLN38" s="128"/>
      <c r="DLO38" s="128"/>
      <c r="DLP38" s="128"/>
      <c r="DLQ38" s="128"/>
      <c r="DLR38" s="128"/>
      <c r="DLS38" s="128"/>
      <c r="DLT38" s="128"/>
      <c r="DLU38" s="128"/>
      <c r="DLV38" s="128"/>
      <c r="DLW38" s="128"/>
      <c r="DLX38" s="128"/>
      <c r="DLY38" s="128"/>
      <c r="DLZ38" s="128"/>
      <c r="DMA38" s="128"/>
      <c r="DMB38" s="128"/>
      <c r="DMC38" s="128"/>
      <c r="DMD38" s="128"/>
      <c r="DME38" s="128"/>
      <c r="DMF38" s="128"/>
      <c r="DMG38" s="128"/>
      <c r="DMH38" s="128"/>
      <c r="DMI38" s="128"/>
      <c r="DMJ38" s="128"/>
      <c r="DMK38" s="128"/>
      <c r="DML38" s="128"/>
      <c r="DMM38" s="128"/>
      <c r="DMN38" s="128"/>
      <c r="DMO38" s="128"/>
      <c r="DMP38" s="128"/>
      <c r="DMQ38" s="128"/>
      <c r="DMR38" s="128"/>
      <c r="DMS38" s="128"/>
      <c r="DMT38" s="128"/>
      <c r="DMU38" s="128"/>
      <c r="DMV38" s="128"/>
      <c r="DMW38" s="128"/>
      <c r="DMX38" s="128"/>
      <c r="DMY38" s="128"/>
      <c r="DMZ38" s="128"/>
      <c r="DNA38" s="128"/>
      <c r="DNB38" s="128"/>
      <c r="DNC38" s="128"/>
      <c r="DND38" s="128"/>
      <c r="DNE38" s="128"/>
      <c r="DNF38" s="128"/>
      <c r="DNG38" s="128"/>
      <c r="DNH38" s="128"/>
      <c r="DNI38" s="128"/>
      <c r="DNJ38" s="128"/>
      <c r="DNK38" s="128"/>
      <c r="DNL38" s="128"/>
      <c r="DNM38" s="128"/>
      <c r="DNN38" s="128"/>
      <c r="DNO38" s="128"/>
      <c r="DNP38" s="128"/>
      <c r="DNQ38" s="128"/>
      <c r="DNR38" s="128"/>
      <c r="DNS38" s="128"/>
      <c r="DNT38" s="128"/>
      <c r="DNU38" s="128"/>
      <c r="DNV38" s="128"/>
      <c r="DNW38" s="128"/>
      <c r="DNX38" s="128"/>
      <c r="DNY38" s="128"/>
      <c r="DNZ38" s="128"/>
      <c r="DOA38" s="128"/>
      <c r="DOB38" s="128"/>
      <c r="DOC38" s="128"/>
      <c r="DOD38" s="128"/>
      <c r="DOE38" s="128"/>
      <c r="DOF38" s="128"/>
      <c r="DOG38" s="128"/>
      <c r="DOH38" s="128"/>
      <c r="DOI38" s="128"/>
      <c r="DOJ38" s="128"/>
      <c r="DOK38" s="128"/>
      <c r="DOL38" s="128"/>
      <c r="DOM38" s="128"/>
      <c r="DON38" s="128"/>
      <c r="DOO38" s="128"/>
      <c r="DOP38" s="128"/>
      <c r="DOQ38" s="128"/>
      <c r="DOR38" s="128"/>
      <c r="DOS38" s="128"/>
      <c r="DOT38" s="128"/>
      <c r="DOU38" s="128"/>
      <c r="DOV38" s="128"/>
      <c r="DOW38" s="128"/>
      <c r="DOX38" s="128"/>
      <c r="DOY38" s="128"/>
      <c r="DOZ38" s="128"/>
      <c r="DPA38" s="128"/>
      <c r="DPB38" s="128"/>
      <c r="DPC38" s="128"/>
      <c r="DPD38" s="128"/>
      <c r="DPE38" s="128"/>
      <c r="DPF38" s="128"/>
      <c r="DPG38" s="128"/>
      <c r="DPH38" s="128"/>
      <c r="DPI38" s="128"/>
      <c r="DPJ38" s="128"/>
      <c r="DPK38" s="128"/>
      <c r="DPL38" s="128"/>
      <c r="DPM38" s="128"/>
      <c r="DPN38" s="128"/>
      <c r="DPO38" s="128"/>
      <c r="DPP38" s="128"/>
      <c r="DPQ38" s="128"/>
      <c r="DPR38" s="128"/>
      <c r="DPS38" s="128"/>
      <c r="DPT38" s="128"/>
      <c r="DPU38" s="128"/>
      <c r="DPV38" s="128"/>
      <c r="DPW38" s="128"/>
      <c r="DPX38" s="128"/>
      <c r="DPY38" s="128"/>
      <c r="DPZ38" s="128"/>
      <c r="DQA38" s="128"/>
      <c r="DQB38" s="128"/>
      <c r="DQC38" s="128"/>
      <c r="DQD38" s="128"/>
      <c r="DQE38" s="128"/>
      <c r="DQF38" s="128"/>
      <c r="DQG38" s="128"/>
      <c r="DQH38" s="128"/>
      <c r="DQI38" s="128"/>
      <c r="DQJ38" s="128"/>
      <c r="DQK38" s="128"/>
      <c r="DQL38" s="128"/>
      <c r="DQM38" s="128"/>
      <c r="DQN38" s="128"/>
      <c r="DQO38" s="128"/>
      <c r="DQP38" s="128"/>
      <c r="DQQ38" s="128"/>
      <c r="DQR38" s="128"/>
      <c r="DQS38" s="128"/>
      <c r="DQT38" s="128"/>
      <c r="DQU38" s="128"/>
      <c r="DQV38" s="128"/>
      <c r="DQW38" s="128"/>
      <c r="DQX38" s="128"/>
      <c r="DQY38" s="128"/>
      <c r="DQZ38" s="128"/>
      <c r="DRA38" s="128"/>
      <c r="DRB38" s="128"/>
      <c r="DRC38" s="128"/>
      <c r="DRD38" s="128"/>
      <c r="DRE38" s="128"/>
      <c r="DRF38" s="128"/>
      <c r="DRG38" s="128"/>
      <c r="DRH38" s="128"/>
      <c r="DRI38" s="128"/>
      <c r="DRJ38" s="128"/>
      <c r="DRK38" s="128"/>
      <c r="DRL38" s="128"/>
      <c r="DRM38" s="128"/>
      <c r="DRN38" s="128"/>
      <c r="DRO38" s="128"/>
      <c r="DRP38" s="128"/>
      <c r="DRQ38" s="128"/>
      <c r="DRR38" s="128"/>
      <c r="DRS38" s="128"/>
      <c r="DRT38" s="128"/>
      <c r="DRU38" s="128"/>
      <c r="DRV38" s="128"/>
      <c r="DRW38" s="128"/>
      <c r="DRX38" s="128"/>
      <c r="DRY38" s="128"/>
      <c r="DRZ38" s="128"/>
      <c r="DSA38" s="128"/>
      <c r="DSB38" s="128"/>
      <c r="DSC38" s="128"/>
      <c r="DSD38" s="128"/>
      <c r="DSE38" s="128"/>
      <c r="DSF38" s="128"/>
      <c r="DSG38" s="128"/>
      <c r="DSH38" s="128"/>
      <c r="DSI38" s="128"/>
      <c r="DSJ38" s="128"/>
      <c r="DSK38" s="128"/>
      <c r="DSL38" s="128"/>
      <c r="DSM38" s="128"/>
      <c r="DSN38" s="128"/>
      <c r="DSO38" s="128"/>
      <c r="DSP38" s="128"/>
      <c r="DSQ38" s="128"/>
      <c r="DSR38" s="128"/>
      <c r="DSS38" s="128"/>
      <c r="DST38" s="128"/>
      <c r="DSU38" s="128"/>
      <c r="DSV38" s="128"/>
      <c r="DSW38" s="128"/>
      <c r="DSX38" s="128"/>
      <c r="DSY38" s="128"/>
      <c r="DSZ38" s="128"/>
      <c r="DTA38" s="128"/>
      <c r="DTB38" s="128"/>
      <c r="DTC38" s="128"/>
      <c r="DTD38" s="128"/>
      <c r="DTE38" s="128"/>
      <c r="DTF38" s="128"/>
      <c r="DTG38" s="128"/>
      <c r="DTH38" s="128"/>
      <c r="DTI38" s="128"/>
      <c r="DTJ38" s="128"/>
      <c r="DTK38" s="128"/>
      <c r="DTL38" s="128"/>
      <c r="DTM38" s="128"/>
      <c r="DTN38" s="128"/>
      <c r="DTO38" s="128"/>
      <c r="DTP38" s="128"/>
      <c r="DTQ38" s="128"/>
      <c r="DTR38" s="128"/>
      <c r="DTS38" s="128"/>
      <c r="DTT38" s="128"/>
      <c r="DTU38" s="128"/>
      <c r="DTV38" s="128"/>
      <c r="DTW38" s="128"/>
      <c r="DTX38" s="128"/>
      <c r="DTY38" s="128"/>
      <c r="DTZ38" s="128"/>
      <c r="DUA38" s="128"/>
      <c r="DUB38" s="128"/>
      <c r="DUC38" s="128"/>
      <c r="DUD38" s="128"/>
      <c r="DUE38" s="128"/>
      <c r="DUF38" s="128"/>
      <c r="DUG38" s="128"/>
      <c r="DUH38" s="128"/>
      <c r="DUI38" s="128"/>
      <c r="DUJ38" s="128"/>
      <c r="DUK38" s="128"/>
      <c r="DUL38" s="128"/>
      <c r="DUM38" s="128"/>
      <c r="DUN38" s="128"/>
      <c r="DUO38" s="128"/>
      <c r="DUP38" s="128"/>
      <c r="DUQ38" s="128"/>
      <c r="DUR38" s="128"/>
      <c r="DUS38" s="128"/>
      <c r="DUT38" s="128"/>
      <c r="DUU38" s="128"/>
      <c r="DUV38" s="128"/>
      <c r="DUW38" s="128"/>
      <c r="DUX38" s="128"/>
      <c r="DUY38" s="128"/>
      <c r="DUZ38" s="128"/>
      <c r="DVA38" s="128"/>
      <c r="DVB38" s="128"/>
      <c r="DVC38" s="128"/>
      <c r="DVD38" s="128"/>
      <c r="DVE38" s="128"/>
      <c r="DVF38" s="128"/>
      <c r="DVG38" s="128"/>
      <c r="DVH38" s="128"/>
      <c r="DVI38" s="128"/>
      <c r="DVJ38" s="128"/>
      <c r="DVK38" s="128"/>
      <c r="DVL38" s="128"/>
      <c r="DVM38" s="128"/>
      <c r="DVN38" s="128"/>
      <c r="DVO38" s="128"/>
      <c r="DVP38" s="128"/>
      <c r="DVQ38" s="128"/>
      <c r="DVR38" s="128"/>
      <c r="DVS38" s="128"/>
      <c r="DVT38" s="128"/>
      <c r="DVU38" s="128"/>
      <c r="DVV38" s="128"/>
      <c r="DVW38" s="128"/>
      <c r="DVX38" s="128"/>
      <c r="DVY38" s="128"/>
      <c r="DVZ38" s="128"/>
      <c r="DWA38" s="128"/>
      <c r="DWB38" s="128"/>
      <c r="DWC38" s="128"/>
      <c r="DWD38" s="128"/>
      <c r="DWE38" s="128"/>
      <c r="DWF38" s="128"/>
      <c r="DWG38" s="128"/>
      <c r="DWH38" s="128"/>
      <c r="DWI38" s="128"/>
      <c r="DWJ38" s="128"/>
      <c r="DWK38" s="128"/>
      <c r="DWL38" s="128"/>
      <c r="DWM38" s="128"/>
      <c r="DWN38" s="128"/>
      <c r="DWO38" s="128"/>
      <c r="DWP38" s="128"/>
      <c r="DWQ38" s="128"/>
      <c r="DWR38" s="128"/>
      <c r="DWS38" s="128"/>
      <c r="DWT38" s="128"/>
      <c r="DWU38" s="128"/>
      <c r="DWV38" s="128"/>
      <c r="DWW38" s="128"/>
      <c r="DWX38" s="128"/>
      <c r="DWY38" s="128"/>
      <c r="DWZ38" s="128"/>
      <c r="DXA38" s="128"/>
      <c r="DXB38" s="128"/>
      <c r="DXC38" s="128"/>
      <c r="DXD38" s="128"/>
      <c r="DXE38" s="128"/>
      <c r="DXF38" s="128"/>
      <c r="DXG38" s="128"/>
      <c r="DXH38" s="128"/>
      <c r="DXI38" s="128"/>
      <c r="DXJ38" s="128"/>
      <c r="DXK38" s="128"/>
      <c r="DXL38" s="128"/>
      <c r="DXM38" s="128"/>
      <c r="DXN38" s="128"/>
      <c r="DXO38" s="128"/>
      <c r="DXP38" s="128"/>
      <c r="DXQ38" s="128"/>
      <c r="DXR38" s="128"/>
      <c r="DXS38" s="128"/>
      <c r="DXT38" s="128"/>
      <c r="DXU38" s="128"/>
      <c r="DXV38" s="128"/>
      <c r="DXW38" s="128"/>
      <c r="DXX38" s="128"/>
      <c r="DXY38" s="128"/>
      <c r="DXZ38" s="128"/>
      <c r="DYA38" s="128"/>
      <c r="DYB38" s="128"/>
      <c r="DYC38" s="128"/>
      <c r="DYD38" s="128"/>
      <c r="DYE38" s="128"/>
      <c r="DYF38" s="128"/>
      <c r="DYG38" s="128"/>
      <c r="DYH38" s="128"/>
      <c r="DYI38" s="128"/>
      <c r="DYJ38" s="128"/>
      <c r="DYK38" s="128"/>
      <c r="DYL38" s="128"/>
      <c r="DYM38" s="128"/>
      <c r="DYN38" s="128"/>
      <c r="DYO38" s="128"/>
      <c r="DYP38" s="128"/>
      <c r="DYQ38" s="128"/>
      <c r="DYR38" s="128"/>
      <c r="DYS38" s="128"/>
      <c r="DYT38" s="128"/>
      <c r="DYU38" s="128"/>
      <c r="DYV38" s="128"/>
      <c r="DYW38" s="128"/>
      <c r="DYX38" s="128"/>
      <c r="DYY38" s="128"/>
      <c r="DYZ38" s="128"/>
      <c r="DZA38" s="128"/>
      <c r="DZB38" s="128"/>
      <c r="DZC38" s="128"/>
      <c r="DZD38" s="128"/>
      <c r="DZE38" s="128"/>
      <c r="DZF38" s="128"/>
      <c r="DZG38" s="128"/>
      <c r="DZH38" s="128"/>
      <c r="DZI38" s="128"/>
      <c r="DZJ38" s="128"/>
      <c r="DZK38" s="128"/>
      <c r="DZL38" s="128"/>
      <c r="DZM38" s="128"/>
      <c r="DZN38" s="128"/>
      <c r="DZO38" s="128"/>
      <c r="DZP38" s="128"/>
      <c r="DZQ38" s="128"/>
      <c r="DZR38" s="128"/>
      <c r="DZS38" s="128"/>
      <c r="DZT38" s="128"/>
      <c r="DZU38" s="128"/>
      <c r="DZV38" s="128"/>
      <c r="DZW38" s="128"/>
      <c r="DZX38" s="128"/>
      <c r="DZY38" s="128"/>
      <c r="DZZ38" s="128"/>
      <c r="EAA38" s="128"/>
      <c r="EAB38" s="128"/>
      <c r="EAC38" s="128"/>
      <c r="EAD38" s="128"/>
      <c r="EAE38" s="128"/>
      <c r="EAF38" s="128"/>
      <c r="EAG38" s="128"/>
      <c r="EAH38" s="128"/>
      <c r="EAI38" s="128"/>
      <c r="EAJ38" s="128"/>
      <c r="EAK38" s="128"/>
      <c r="EAL38" s="128"/>
      <c r="EAM38" s="128"/>
      <c r="EAN38" s="128"/>
      <c r="EAO38" s="128"/>
      <c r="EAP38" s="128"/>
      <c r="EAQ38" s="128"/>
      <c r="EAR38" s="128"/>
      <c r="EAS38" s="128"/>
      <c r="EAT38" s="128"/>
      <c r="EAU38" s="128"/>
      <c r="EAV38" s="128"/>
      <c r="EAW38" s="128"/>
      <c r="EAX38" s="128"/>
      <c r="EAY38" s="128"/>
      <c r="EAZ38" s="128"/>
      <c r="EBA38" s="128"/>
      <c r="EBB38" s="128"/>
      <c r="EBC38" s="128"/>
      <c r="EBD38" s="128"/>
      <c r="EBE38" s="128"/>
      <c r="EBF38" s="128"/>
      <c r="EBG38" s="128"/>
      <c r="EBH38" s="128"/>
      <c r="EBI38" s="128"/>
      <c r="EBJ38" s="128"/>
      <c r="EBK38" s="128"/>
      <c r="EBL38" s="128"/>
      <c r="EBM38" s="128"/>
      <c r="EBN38" s="128"/>
      <c r="EBO38" s="128"/>
      <c r="EBP38" s="128"/>
      <c r="EBQ38" s="128"/>
      <c r="EBR38" s="128"/>
      <c r="EBS38" s="128"/>
      <c r="EBT38" s="128"/>
      <c r="EBU38" s="128"/>
      <c r="EBV38" s="128"/>
      <c r="EBW38" s="128"/>
      <c r="EBX38" s="128"/>
      <c r="EBY38" s="128"/>
      <c r="EBZ38" s="128"/>
      <c r="ECA38" s="128"/>
      <c r="ECB38" s="128"/>
      <c r="ECC38" s="128"/>
      <c r="ECD38" s="128"/>
      <c r="ECE38" s="128"/>
      <c r="ECF38" s="128"/>
      <c r="ECG38" s="128"/>
      <c r="ECH38" s="128"/>
      <c r="ECI38" s="128"/>
      <c r="ECJ38" s="128"/>
      <c r="ECK38" s="128"/>
      <c r="ECL38" s="128"/>
      <c r="ECM38" s="128"/>
      <c r="ECN38" s="128"/>
      <c r="ECO38" s="128"/>
      <c r="ECP38" s="128"/>
      <c r="ECQ38" s="128"/>
      <c r="ECR38" s="128"/>
      <c r="ECS38" s="128"/>
      <c r="ECT38" s="128"/>
      <c r="ECU38" s="128"/>
      <c r="ECV38" s="128"/>
      <c r="ECW38" s="128"/>
      <c r="ECX38" s="128"/>
      <c r="ECY38" s="128"/>
      <c r="ECZ38" s="128"/>
      <c r="EDA38" s="128"/>
      <c r="EDB38" s="128"/>
      <c r="EDC38" s="128"/>
      <c r="EDD38" s="128"/>
      <c r="EDE38" s="128"/>
      <c r="EDF38" s="128"/>
      <c r="EDG38" s="128"/>
      <c r="EDH38" s="128"/>
      <c r="EDI38" s="128"/>
      <c r="EDJ38" s="128"/>
      <c r="EDK38" s="128"/>
      <c r="EDL38" s="128"/>
      <c r="EDM38" s="128"/>
      <c r="EDN38" s="128"/>
      <c r="EDO38" s="128"/>
      <c r="EDP38" s="128"/>
      <c r="EDQ38" s="128"/>
      <c r="EDR38" s="128"/>
      <c r="EDS38" s="128"/>
      <c r="EDT38" s="128"/>
      <c r="EDU38" s="128"/>
      <c r="EDV38" s="128"/>
      <c r="EDW38" s="128"/>
      <c r="EDX38" s="128"/>
      <c r="EDY38" s="128"/>
      <c r="EDZ38" s="128"/>
      <c r="EEA38" s="128"/>
      <c r="EEB38" s="128"/>
      <c r="EEC38" s="128"/>
      <c r="EED38" s="128"/>
      <c r="EEE38" s="128"/>
      <c r="EEF38" s="128"/>
      <c r="EEG38" s="128"/>
      <c r="EEH38" s="128"/>
      <c r="EEI38" s="128"/>
      <c r="EEJ38" s="128"/>
      <c r="EEK38" s="128"/>
      <c r="EEL38" s="128"/>
      <c r="EEM38" s="128"/>
      <c r="EEN38" s="128"/>
      <c r="EEO38" s="128"/>
      <c r="EEP38" s="128"/>
      <c r="EEQ38" s="128"/>
      <c r="EER38" s="128"/>
      <c r="EES38" s="128"/>
      <c r="EET38" s="128"/>
      <c r="EEU38" s="128"/>
      <c r="EEV38" s="128"/>
      <c r="EEW38" s="128"/>
      <c r="EEX38" s="128"/>
      <c r="EEY38" s="128"/>
      <c r="EEZ38" s="128"/>
      <c r="EFA38" s="128"/>
      <c r="EFB38" s="128"/>
      <c r="EFC38" s="128"/>
      <c r="EFD38" s="128"/>
      <c r="EFE38" s="128"/>
      <c r="EFF38" s="128"/>
      <c r="EFG38" s="128"/>
      <c r="EFH38" s="128"/>
      <c r="EFI38" s="128"/>
      <c r="EFJ38" s="128"/>
      <c r="EFK38" s="128"/>
      <c r="EFL38" s="128"/>
      <c r="EFM38" s="128"/>
      <c r="EFN38" s="128"/>
      <c r="EFO38" s="128"/>
      <c r="EFP38" s="128"/>
      <c r="EFQ38" s="128"/>
      <c r="EFR38" s="128"/>
      <c r="EFS38" s="128"/>
      <c r="EFT38" s="128"/>
      <c r="EFU38" s="128"/>
      <c r="EFV38" s="128"/>
      <c r="EFW38" s="128"/>
      <c r="EFX38" s="128"/>
      <c r="EFY38" s="128"/>
      <c r="EFZ38" s="128"/>
      <c r="EGA38" s="128"/>
      <c r="EGB38" s="128"/>
      <c r="EGC38" s="128"/>
      <c r="EGD38" s="128"/>
      <c r="EGE38" s="128"/>
      <c r="EGF38" s="128"/>
      <c r="EGG38" s="128"/>
      <c r="EGH38" s="128"/>
      <c r="EGI38" s="128"/>
      <c r="EGJ38" s="128"/>
      <c r="EGK38" s="128"/>
      <c r="EGL38" s="128"/>
      <c r="EGM38" s="128"/>
      <c r="EGN38" s="128"/>
      <c r="EGO38" s="128"/>
      <c r="EGP38" s="128"/>
      <c r="EGQ38" s="128"/>
      <c r="EGR38" s="128"/>
      <c r="EGS38" s="128"/>
      <c r="EGT38" s="128"/>
      <c r="EGU38" s="128"/>
      <c r="EGV38" s="128"/>
      <c r="EGW38" s="128"/>
      <c r="EGX38" s="128"/>
      <c r="EGY38" s="128"/>
      <c r="EGZ38" s="128"/>
      <c r="EHA38" s="128"/>
      <c r="EHB38" s="128"/>
      <c r="EHC38" s="128"/>
      <c r="EHD38" s="128"/>
      <c r="EHE38" s="128"/>
      <c r="EHF38" s="128"/>
      <c r="EHG38" s="128"/>
      <c r="EHH38" s="128"/>
      <c r="EHI38" s="128"/>
      <c r="EHJ38" s="128"/>
      <c r="EHK38" s="128"/>
      <c r="EHL38" s="128"/>
      <c r="EHM38" s="128"/>
      <c r="EHN38" s="128"/>
      <c r="EHO38" s="128"/>
      <c r="EHP38" s="128"/>
      <c r="EHQ38" s="128"/>
      <c r="EHR38" s="128"/>
      <c r="EHS38" s="128"/>
      <c r="EHT38" s="128"/>
      <c r="EHU38" s="128"/>
      <c r="EHV38" s="128"/>
      <c r="EHW38" s="128"/>
      <c r="EHX38" s="128"/>
      <c r="EHY38" s="128"/>
      <c r="EHZ38" s="128"/>
      <c r="EIA38" s="128"/>
      <c r="EIB38" s="128"/>
      <c r="EIC38" s="128"/>
      <c r="EID38" s="128"/>
      <c r="EIE38" s="128"/>
      <c r="EIF38" s="128"/>
      <c r="EIG38" s="128"/>
      <c r="EIH38" s="128"/>
      <c r="EII38" s="128"/>
      <c r="EIJ38" s="128"/>
      <c r="EIK38" s="128"/>
      <c r="EIL38" s="128"/>
      <c r="EIM38" s="128"/>
      <c r="EIN38" s="128"/>
      <c r="EIO38" s="128"/>
      <c r="EIP38" s="128"/>
      <c r="EIQ38" s="128"/>
      <c r="EIR38" s="128"/>
      <c r="EIS38" s="128"/>
      <c r="EIT38" s="128"/>
      <c r="EIU38" s="128"/>
      <c r="EIV38" s="128"/>
      <c r="EIW38" s="128"/>
      <c r="EIX38" s="128"/>
      <c r="EIY38" s="128"/>
      <c r="EIZ38" s="128"/>
      <c r="EJA38" s="128"/>
      <c r="EJB38" s="128"/>
      <c r="EJC38" s="128"/>
      <c r="EJD38" s="128"/>
      <c r="EJE38" s="128"/>
      <c r="EJF38" s="128"/>
      <c r="EJG38" s="128"/>
      <c r="EJH38" s="128"/>
      <c r="EJI38" s="128"/>
      <c r="EJJ38" s="128"/>
      <c r="EJK38" s="128"/>
      <c r="EJL38" s="128"/>
      <c r="EJM38" s="128"/>
      <c r="EJN38" s="128"/>
      <c r="EJO38" s="128"/>
      <c r="EJP38" s="128"/>
      <c r="EJQ38" s="128"/>
      <c r="EJR38" s="128"/>
      <c r="EJS38" s="128"/>
      <c r="EJT38" s="128"/>
      <c r="EJU38" s="128"/>
      <c r="EJV38" s="128"/>
      <c r="EJW38" s="128"/>
      <c r="EJX38" s="128"/>
      <c r="EJY38" s="128"/>
      <c r="EJZ38" s="128"/>
      <c r="EKA38" s="128"/>
      <c r="EKB38" s="128"/>
      <c r="EKC38" s="128"/>
      <c r="EKD38" s="128"/>
      <c r="EKE38" s="128"/>
      <c r="EKF38" s="128"/>
      <c r="EKG38" s="128"/>
      <c r="EKH38" s="128"/>
      <c r="EKI38" s="128"/>
      <c r="EKJ38" s="128"/>
      <c r="EKK38" s="128"/>
      <c r="EKL38" s="128"/>
      <c r="EKM38" s="128"/>
      <c r="EKN38" s="128"/>
      <c r="EKO38" s="128"/>
      <c r="EKP38" s="128"/>
      <c r="EKQ38" s="128"/>
      <c r="EKR38" s="128"/>
      <c r="EKS38" s="128"/>
      <c r="EKT38" s="128"/>
      <c r="EKU38" s="128"/>
      <c r="EKV38" s="128"/>
      <c r="EKW38" s="128"/>
      <c r="EKX38" s="128"/>
      <c r="EKY38" s="128"/>
      <c r="EKZ38" s="128"/>
      <c r="ELA38" s="128"/>
      <c r="ELB38" s="128"/>
      <c r="ELC38" s="128"/>
      <c r="ELD38" s="128"/>
      <c r="ELE38" s="128"/>
      <c r="ELF38" s="128"/>
      <c r="ELG38" s="128"/>
      <c r="ELH38" s="128"/>
      <c r="ELI38" s="128"/>
      <c r="ELJ38" s="128"/>
      <c r="ELK38" s="128"/>
      <c r="ELL38" s="128"/>
      <c r="ELM38" s="128"/>
      <c r="ELN38" s="128"/>
      <c r="ELO38" s="128"/>
      <c r="ELP38" s="128"/>
      <c r="ELQ38" s="128"/>
      <c r="ELR38" s="128"/>
      <c r="ELS38" s="128"/>
      <c r="ELT38" s="128"/>
      <c r="ELU38" s="128"/>
      <c r="ELV38" s="128"/>
      <c r="ELW38" s="128"/>
      <c r="ELX38" s="128"/>
      <c r="ELY38" s="128"/>
      <c r="ELZ38" s="128"/>
      <c r="EMA38" s="128"/>
      <c r="EMB38" s="128"/>
      <c r="EMC38" s="128"/>
      <c r="EMD38" s="128"/>
      <c r="EME38" s="128"/>
      <c r="EMF38" s="128"/>
      <c r="EMG38" s="128"/>
      <c r="EMH38" s="128"/>
      <c r="EMI38" s="128"/>
      <c r="EMJ38" s="128"/>
      <c r="EMK38" s="128"/>
      <c r="EML38" s="128"/>
      <c r="EMM38" s="128"/>
      <c r="EMN38" s="128"/>
      <c r="EMO38" s="128"/>
      <c r="EMP38" s="128"/>
      <c r="EMQ38" s="128"/>
      <c r="EMR38" s="128"/>
      <c r="EMS38" s="128"/>
      <c r="EMT38" s="128"/>
      <c r="EMU38" s="128"/>
      <c r="EMV38" s="128"/>
      <c r="EMW38" s="128"/>
      <c r="EMX38" s="128"/>
      <c r="EMY38" s="128"/>
      <c r="EMZ38" s="128"/>
      <c r="ENA38" s="128"/>
      <c r="ENB38" s="128"/>
      <c r="ENC38" s="128"/>
      <c r="END38" s="128"/>
      <c r="ENE38" s="128"/>
      <c r="ENF38" s="128"/>
      <c r="ENG38" s="128"/>
      <c r="ENH38" s="128"/>
      <c r="ENI38" s="128"/>
      <c r="ENJ38" s="128"/>
      <c r="ENK38" s="128"/>
      <c r="ENL38" s="128"/>
      <c r="ENM38" s="128"/>
      <c r="ENN38" s="128"/>
      <c r="ENO38" s="128"/>
      <c r="ENP38" s="128"/>
      <c r="ENQ38" s="128"/>
      <c r="ENR38" s="128"/>
      <c r="ENS38" s="128"/>
      <c r="ENT38" s="128"/>
      <c r="ENU38" s="128"/>
      <c r="ENV38" s="128"/>
      <c r="ENW38" s="128"/>
      <c r="ENX38" s="128"/>
      <c r="ENY38" s="128"/>
      <c r="ENZ38" s="128"/>
      <c r="EOA38" s="128"/>
      <c r="EOB38" s="128"/>
      <c r="EOC38" s="128"/>
      <c r="EOD38" s="128"/>
      <c r="EOE38" s="128"/>
      <c r="EOF38" s="128"/>
      <c r="EOG38" s="128"/>
      <c r="EOH38" s="128"/>
      <c r="EOI38" s="128"/>
      <c r="EOJ38" s="128"/>
      <c r="EOK38" s="128"/>
      <c r="EOL38" s="128"/>
      <c r="EOM38" s="128"/>
      <c r="EON38" s="128"/>
      <c r="EOO38" s="128"/>
      <c r="EOP38" s="128"/>
      <c r="EOQ38" s="128"/>
      <c r="EOR38" s="128"/>
      <c r="EOS38" s="128"/>
      <c r="EOT38" s="128"/>
      <c r="EOU38" s="128"/>
      <c r="EOV38" s="128"/>
      <c r="EOW38" s="128"/>
      <c r="EOX38" s="128"/>
      <c r="EOY38" s="128"/>
      <c r="EOZ38" s="128"/>
      <c r="EPA38" s="128"/>
      <c r="EPB38" s="128"/>
      <c r="EPC38" s="128"/>
      <c r="EPD38" s="128"/>
      <c r="EPE38" s="128"/>
      <c r="EPF38" s="128"/>
      <c r="EPG38" s="128"/>
      <c r="EPH38" s="128"/>
      <c r="EPI38" s="128"/>
      <c r="EPJ38" s="128"/>
      <c r="EPK38" s="128"/>
      <c r="EPL38" s="128"/>
      <c r="EPM38" s="128"/>
      <c r="EPN38" s="128"/>
      <c r="EPO38" s="128"/>
      <c r="EPP38" s="128"/>
      <c r="EPQ38" s="128"/>
      <c r="EPR38" s="128"/>
      <c r="EPS38" s="128"/>
      <c r="EPT38" s="128"/>
      <c r="EPU38" s="128"/>
      <c r="EPV38" s="128"/>
      <c r="EPW38" s="128"/>
      <c r="EPX38" s="128"/>
      <c r="EPY38" s="128"/>
      <c r="EPZ38" s="128"/>
      <c r="EQA38" s="128"/>
      <c r="EQB38" s="128"/>
      <c r="EQC38" s="128"/>
      <c r="EQD38" s="128"/>
      <c r="EQE38" s="128"/>
      <c r="EQF38" s="128"/>
      <c r="EQG38" s="128"/>
      <c r="EQH38" s="128"/>
      <c r="EQI38" s="128"/>
      <c r="EQJ38" s="128"/>
      <c r="EQK38" s="128"/>
      <c r="EQL38" s="128"/>
      <c r="EQM38" s="128"/>
      <c r="EQN38" s="128"/>
      <c r="EQO38" s="128"/>
      <c r="EQP38" s="128"/>
      <c r="EQQ38" s="128"/>
      <c r="EQR38" s="128"/>
      <c r="EQS38" s="128"/>
      <c r="EQT38" s="128"/>
      <c r="EQU38" s="128"/>
      <c r="EQV38" s="128"/>
      <c r="EQW38" s="128"/>
      <c r="EQX38" s="128"/>
      <c r="EQY38" s="128"/>
      <c r="EQZ38" s="128"/>
      <c r="ERA38" s="128"/>
      <c r="ERB38" s="128"/>
      <c r="ERC38" s="128"/>
      <c r="ERD38" s="128"/>
      <c r="ERE38" s="128"/>
      <c r="ERF38" s="128"/>
      <c r="ERG38" s="128"/>
      <c r="ERH38" s="128"/>
      <c r="ERI38" s="128"/>
      <c r="ERJ38" s="128"/>
      <c r="ERK38" s="128"/>
      <c r="ERL38" s="128"/>
      <c r="ERM38" s="128"/>
      <c r="ERN38" s="128"/>
      <c r="ERO38" s="128"/>
      <c r="ERP38" s="128"/>
      <c r="ERQ38" s="128"/>
      <c r="ERR38" s="128"/>
      <c r="ERS38" s="128"/>
      <c r="ERT38" s="128"/>
      <c r="ERU38" s="128"/>
      <c r="ERV38" s="128"/>
      <c r="ERW38" s="128"/>
      <c r="ERX38" s="128"/>
      <c r="ERY38" s="128"/>
      <c r="ERZ38" s="128"/>
      <c r="ESA38" s="128"/>
      <c r="ESB38" s="128"/>
      <c r="ESC38" s="128"/>
      <c r="ESD38" s="128"/>
      <c r="ESE38" s="128"/>
      <c r="ESF38" s="128"/>
      <c r="ESG38" s="128"/>
      <c r="ESH38" s="128"/>
      <c r="ESI38" s="128"/>
      <c r="ESJ38" s="128"/>
      <c r="ESK38" s="128"/>
      <c r="ESL38" s="128"/>
      <c r="ESM38" s="128"/>
      <c r="ESN38" s="128"/>
      <c r="ESO38" s="128"/>
      <c r="ESP38" s="128"/>
      <c r="ESQ38" s="128"/>
      <c r="ESR38" s="128"/>
      <c r="ESS38" s="128"/>
      <c r="EST38" s="128"/>
      <c r="ESU38" s="128"/>
      <c r="ESV38" s="128"/>
      <c r="ESW38" s="128"/>
      <c r="ESX38" s="128"/>
      <c r="ESY38" s="128"/>
      <c r="ESZ38" s="128"/>
      <c r="ETA38" s="128"/>
      <c r="ETB38" s="128"/>
      <c r="ETC38" s="128"/>
      <c r="ETD38" s="128"/>
      <c r="ETE38" s="128"/>
      <c r="ETF38" s="128"/>
      <c r="ETG38" s="128"/>
      <c r="ETH38" s="128"/>
      <c r="ETI38" s="128"/>
      <c r="ETJ38" s="128"/>
      <c r="ETK38" s="128"/>
      <c r="ETL38" s="128"/>
      <c r="ETM38" s="128"/>
      <c r="ETN38" s="128"/>
      <c r="ETO38" s="128"/>
      <c r="ETP38" s="128"/>
      <c r="ETQ38" s="128"/>
      <c r="ETR38" s="128"/>
      <c r="ETS38" s="128"/>
      <c r="ETT38" s="128"/>
      <c r="ETU38" s="128"/>
      <c r="ETV38" s="128"/>
      <c r="ETW38" s="128"/>
      <c r="ETX38" s="128"/>
      <c r="ETY38" s="128"/>
      <c r="ETZ38" s="128"/>
      <c r="EUA38" s="128"/>
      <c r="EUB38" s="128"/>
      <c r="EUC38" s="128"/>
      <c r="EUD38" s="128"/>
      <c r="EUE38" s="128"/>
      <c r="EUF38" s="128"/>
      <c r="EUG38" s="128"/>
      <c r="EUH38" s="128"/>
      <c r="EUI38" s="128"/>
      <c r="EUJ38" s="128"/>
      <c r="EUK38" s="128"/>
      <c r="EUL38" s="128"/>
      <c r="EUM38" s="128"/>
      <c r="EUN38" s="128"/>
      <c r="EUO38" s="128"/>
      <c r="EUP38" s="128"/>
      <c r="EUQ38" s="128"/>
      <c r="EUR38" s="128"/>
      <c r="EUS38" s="128"/>
      <c r="EUT38" s="128"/>
      <c r="EUU38" s="128"/>
      <c r="EUV38" s="128"/>
      <c r="EUW38" s="128"/>
      <c r="EUX38" s="128"/>
      <c r="EUY38" s="128"/>
      <c r="EUZ38" s="128"/>
      <c r="EVA38" s="128"/>
      <c r="EVB38" s="128"/>
      <c r="EVC38" s="128"/>
      <c r="EVD38" s="128"/>
      <c r="EVE38" s="128"/>
      <c r="EVF38" s="128"/>
      <c r="EVG38" s="128"/>
      <c r="EVH38" s="128"/>
      <c r="EVI38" s="128"/>
      <c r="EVJ38" s="128"/>
      <c r="EVK38" s="128"/>
      <c r="EVL38" s="128"/>
      <c r="EVM38" s="128"/>
      <c r="EVN38" s="128"/>
      <c r="EVO38" s="128"/>
      <c r="EVP38" s="128"/>
      <c r="EVQ38" s="128"/>
      <c r="EVR38" s="128"/>
      <c r="EVS38" s="128"/>
      <c r="EVT38" s="128"/>
      <c r="EVU38" s="128"/>
      <c r="EVV38" s="128"/>
      <c r="EVW38" s="128"/>
      <c r="EVX38" s="128"/>
      <c r="EVY38" s="128"/>
      <c r="EVZ38" s="128"/>
      <c r="EWA38" s="128"/>
      <c r="EWB38" s="128"/>
      <c r="EWC38" s="128"/>
      <c r="EWD38" s="128"/>
      <c r="EWE38" s="128"/>
      <c r="EWF38" s="128"/>
      <c r="EWG38" s="128"/>
      <c r="EWH38" s="128"/>
      <c r="EWI38" s="128"/>
      <c r="EWJ38" s="128"/>
      <c r="EWK38" s="128"/>
      <c r="EWL38" s="128"/>
      <c r="EWM38" s="128"/>
      <c r="EWN38" s="128"/>
      <c r="EWO38" s="128"/>
      <c r="EWP38" s="128"/>
      <c r="EWQ38" s="128"/>
      <c r="EWR38" s="128"/>
      <c r="EWS38" s="128"/>
      <c r="EWT38" s="128"/>
      <c r="EWU38" s="128"/>
      <c r="EWV38" s="128"/>
      <c r="EWW38" s="128"/>
      <c r="EWX38" s="128"/>
      <c r="EWY38" s="128"/>
      <c r="EWZ38" s="128"/>
      <c r="EXA38" s="128"/>
      <c r="EXB38" s="128"/>
      <c r="EXC38" s="128"/>
      <c r="EXD38" s="128"/>
      <c r="EXE38" s="128"/>
      <c r="EXF38" s="128"/>
      <c r="EXG38" s="128"/>
      <c r="EXH38" s="128"/>
      <c r="EXI38" s="128"/>
      <c r="EXJ38" s="128"/>
      <c r="EXK38" s="128"/>
      <c r="EXL38" s="128"/>
      <c r="EXM38" s="128"/>
      <c r="EXN38" s="128"/>
      <c r="EXO38" s="128"/>
      <c r="EXP38" s="128"/>
      <c r="EXQ38" s="128"/>
      <c r="EXR38" s="128"/>
      <c r="EXS38" s="128"/>
      <c r="EXT38" s="128"/>
      <c r="EXU38" s="128"/>
      <c r="EXV38" s="128"/>
      <c r="EXW38" s="128"/>
      <c r="EXX38" s="128"/>
      <c r="EXY38" s="128"/>
      <c r="EXZ38" s="128"/>
      <c r="EYA38" s="128"/>
      <c r="EYB38" s="128"/>
      <c r="EYC38" s="128"/>
      <c r="EYD38" s="128"/>
      <c r="EYE38" s="128"/>
      <c r="EYF38" s="128"/>
      <c r="EYG38" s="128"/>
      <c r="EYH38" s="128"/>
      <c r="EYI38" s="128"/>
      <c r="EYJ38" s="128"/>
      <c r="EYK38" s="128"/>
      <c r="EYL38" s="128"/>
      <c r="EYM38" s="128"/>
      <c r="EYN38" s="128"/>
      <c r="EYO38" s="128"/>
      <c r="EYP38" s="128"/>
      <c r="EYQ38" s="128"/>
      <c r="EYR38" s="128"/>
      <c r="EYS38" s="128"/>
      <c r="EYT38" s="128"/>
      <c r="EYU38" s="128"/>
      <c r="EYV38" s="128"/>
      <c r="EYW38" s="128"/>
      <c r="EYX38" s="128"/>
      <c r="EYY38" s="128"/>
      <c r="EYZ38" s="128"/>
      <c r="EZA38" s="128"/>
      <c r="EZB38" s="128"/>
      <c r="EZC38" s="128"/>
      <c r="EZD38" s="128"/>
      <c r="EZE38" s="128"/>
      <c r="EZF38" s="128"/>
      <c r="EZG38" s="128"/>
      <c r="EZH38" s="128"/>
      <c r="EZI38" s="128"/>
      <c r="EZJ38" s="128"/>
      <c r="EZK38" s="128"/>
      <c r="EZL38" s="128"/>
      <c r="EZM38" s="128"/>
      <c r="EZN38" s="128"/>
      <c r="EZO38" s="128"/>
      <c r="EZP38" s="128"/>
      <c r="EZQ38" s="128"/>
      <c r="EZR38" s="128"/>
      <c r="EZS38" s="128"/>
      <c r="EZT38" s="128"/>
      <c r="EZU38" s="128"/>
      <c r="EZV38" s="128"/>
      <c r="EZW38" s="128"/>
      <c r="EZX38" s="128"/>
      <c r="EZY38" s="128"/>
      <c r="EZZ38" s="128"/>
      <c r="FAA38" s="128"/>
      <c r="FAB38" s="128"/>
      <c r="FAC38" s="128"/>
      <c r="FAD38" s="128"/>
      <c r="FAE38" s="128"/>
      <c r="FAF38" s="128"/>
      <c r="FAG38" s="128"/>
      <c r="FAH38" s="128"/>
      <c r="FAI38" s="128"/>
      <c r="FAJ38" s="128"/>
      <c r="FAK38" s="128"/>
      <c r="FAL38" s="128"/>
      <c r="FAM38" s="128"/>
      <c r="FAN38" s="128"/>
      <c r="FAO38" s="128"/>
      <c r="FAP38" s="128"/>
      <c r="FAQ38" s="128"/>
      <c r="FAR38" s="128"/>
      <c r="FAS38" s="128"/>
      <c r="FAT38" s="128"/>
      <c r="FAU38" s="128"/>
      <c r="FAV38" s="128"/>
      <c r="FAW38" s="128"/>
      <c r="FAX38" s="128"/>
      <c r="FAY38" s="128"/>
      <c r="FAZ38" s="128"/>
      <c r="FBA38" s="128"/>
      <c r="FBB38" s="128"/>
      <c r="FBC38" s="128"/>
      <c r="FBD38" s="128"/>
      <c r="FBE38" s="128"/>
      <c r="FBF38" s="128"/>
      <c r="FBG38" s="128"/>
      <c r="FBH38" s="128"/>
      <c r="FBI38" s="128"/>
      <c r="FBJ38" s="128"/>
      <c r="FBK38" s="128"/>
      <c r="FBL38" s="128"/>
      <c r="FBM38" s="128"/>
      <c r="FBN38" s="128"/>
      <c r="FBO38" s="128"/>
      <c r="FBP38" s="128"/>
      <c r="FBQ38" s="128"/>
      <c r="FBR38" s="128"/>
      <c r="FBS38" s="128"/>
      <c r="FBT38" s="128"/>
      <c r="FBU38" s="128"/>
      <c r="FBV38" s="128"/>
      <c r="FBW38" s="128"/>
      <c r="FBX38" s="128"/>
      <c r="FBY38" s="128"/>
      <c r="FBZ38" s="128"/>
      <c r="FCA38" s="128"/>
      <c r="FCB38" s="128"/>
      <c r="FCC38" s="128"/>
      <c r="FCD38" s="128"/>
      <c r="FCE38" s="128"/>
      <c r="FCF38" s="128"/>
      <c r="FCG38" s="128"/>
      <c r="FCH38" s="128"/>
      <c r="FCI38" s="128"/>
      <c r="FCJ38" s="128"/>
      <c r="FCK38" s="128"/>
      <c r="FCL38" s="128"/>
      <c r="FCM38" s="128"/>
      <c r="FCN38" s="128"/>
      <c r="FCO38" s="128"/>
      <c r="FCP38" s="128"/>
      <c r="FCQ38" s="128"/>
      <c r="FCR38" s="128"/>
      <c r="FCS38" s="128"/>
      <c r="FCT38" s="128"/>
      <c r="FCU38" s="128"/>
      <c r="FCV38" s="128"/>
      <c r="FCW38" s="128"/>
      <c r="FCX38" s="128"/>
      <c r="FCY38" s="128"/>
      <c r="FCZ38" s="128"/>
      <c r="FDA38" s="128"/>
      <c r="FDB38" s="128"/>
      <c r="FDC38" s="128"/>
      <c r="FDD38" s="128"/>
      <c r="FDE38" s="128"/>
      <c r="FDF38" s="128"/>
      <c r="FDG38" s="128"/>
      <c r="FDH38" s="128"/>
      <c r="FDI38" s="128"/>
      <c r="FDJ38" s="128"/>
      <c r="FDK38" s="128"/>
      <c r="FDL38" s="128"/>
      <c r="FDM38" s="128"/>
      <c r="FDN38" s="128"/>
      <c r="FDO38" s="128"/>
      <c r="FDP38" s="128"/>
      <c r="FDQ38" s="128"/>
      <c r="FDR38" s="128"/>
      <c r="FDS38" s="128"/>
      <c r="FDT38" s="128"/>
      <c r="FDU38" s="128"/>
      <c r="FDV38" s="128"/>
      <c r="FDW38" s="128"/>
      <c r="FDX38" s="128"/>
      <c r="FDY38" s="128"/>
      <c r="FDZ38" s="128"/>
      <c r="FEA38" s="128"/>
      <c r="FEB38" s="128"/>
      <c r="FEC38" s="128"/>
      <c r="FED38" s="128"/>
      <c r="FEE38" s="128"/>
      <c r="FEF38" s="128"/>
      <c r="FEG38" s="128"/>
      <c r="FEH38" s="128"/>
      <c r="FEI38" s="128"/>
      <c r="FEJ38" s="128"/>
      <c r="FEK38" s="128"/>
      <c r="FEL38" s="128"/>
      <c r="FEM38" s="128"/>
      <c r="FEN38" s="128"/>
      <c r="FEO38" s="128"/>
      <c r="FEP38" s="128"/>
      <c r="FEQ38" s="128"/>
      <c r="FER38" s="128"/>
      <c r="FES38" s="128"/>
      <c r="FET38" s="128"/>
      <c r="FEU38" s="128"/>
      <c r="FEV38" s="128"/>
      <c r="FEW38" s="128"/>
      <c r="FEX38" s="128"/>
      <c r="FEY38" s="128"/>
      <c r="FEZ38" s="128"/>
      <c r="FFA38" s="128"/>
      <c r="FFB38" s="128"/>
      <c r="FFC38" s="128"/>
      <c r="FFD38" s="128"/>
      <c r="FFE38" s="128"/>
      <c r="FFF38" s="128"/>
      <c r="FFG38" s="128"/>
      <c r="FFH38" s="128"/>
      <c r="FFI38" s="128"/>
      <c r="FFJ38" s="128"/>
      <c r="FFK38" s="128"/>
      <c r="FFL38" s="128"/>
      <c r="FFM38" s="128"/>
      <c r="FFN38" s="128"/>
      <c r="FFO38" s="128"/>
      <c r="FFP38" s="128"/>
      <c r="FFQ38" s="128"/>
      <c r="FFR38" s="128"/>
      <c r="FFS38" s="128"/>
      <c r="FFT38" s="128"/>
      <c r="FFU38" s="128"/>
      <c r="FFV38" s="128"/>
      <c r="FFW38" s="128"/>
      <c r="FFX38" s="128"/>
      <c r="FFY38" s="128"/>
      <c r="FFZ38" s="128"/>
      <c r="FGA38" s="128"/>
      <c r="FGB38" s="128"/>
      <c r="FGC38" s="128"/>
      <c r="FGD38" s="128"/>
      <c r="FGE38" s="128"/>
      <c r="FGF38" s="128"/>
      <c r="FGG38" s="128"/>
      <c r="FGH38" s="128"/>
      <c r="FGI38" s="128"/>
      <c r="FGJ38" s="128"/>
      <c r="FGK38" s="128"/>
      <c r="FGL38" s="128"/>
      <c r="FGM38" s="128"/>
      <c r="FGN38" s="128"/>
      <c r="FGO38" s="128"/>
      <c r="FGP38" s="128"/>
      <c r="FGQ38" s="128"/>
      <c r="FGR38" s="128"/>
      <c r="FGS38" s="128"/>
      <c r="FGT38" s="128"/>
      <c r="FGU38" s="128"/>
      <c r="FGV38" s="128"/>
      <c r="FGW38" s="128"/>
      <c r="FGX38" s="128"/>
      <c r="FGY38" s="128"/>
      <c r="FGZ38" s="128"/>
      <c r="FHA38" s="128"/>
      <c r="FHB38" s="128"/>
      <c r="FHC38" s="128"/>
      <c r="FHD38" s="128"/>
      <c r="FHE38" s="128"/>
      <c r="FHF38" s="128"/>
      <c r="FHG38" s="128"/>
      <c r="FHH38" s="128"/>
      <c r="FHI38" s="128"/>
      <c r="FHJ38" s="128"/>
      <c r="FHK38" s="128"/>
      <c r="FHL38" s="128"/>
      <c r="FHM38" s="128"/>
      <c r="FHN38" s="128"/>
      <c r="FHO38" s="128"/>
      <c r="FHP38" s="128"/>
      <c r="FHQ38" s="128"/>
      <c r="FHR38" s="128"/>
      <c r="FHS38" s="128"/>
      <c r="FHT38" s="128"/>
      <c r="FHU38" s="128"/>
      <c r="FHV38" s="128"/>
      <c r="FHW38" s="128"/>
      <c r="FHX38" s="128"/>
      <c r="FHY38" s="128"/>
      <c r="FHZ38" s="128"/>
      <c r="FIA38" s="128"/>
      <c r="FIB38" s="128"/>
      <c r="FIC38" s="128"/>
      <c r="FID38" s="128"/>
      <c r="FIE38" s="128"/>
      <c r="FIF38" s="128"/>
      <c r="FIG38" s="128"/>
      <c r="FIH38" s="128"/>
      <c r="FII38" s="128"/>
      <c r="FIJ38" s="128"/>
      <c r="FIK38" s="128"/>
      <c r="FIL38" s="128"/>
      <c r="FIM38" s="128"/>
      <c r="FIN38" s="128"/>
      <c r="FIO38" s="128"/>
      <c r="FIP38" s="128"/>
      <c r="FIQ38" s="128"/>
      <c r="FIR38" s="128"/>
      <c r="FIS38" s="128"/>
      <c r="FIT38" s="128"/>
      <c r="FIU38" s="128"/>
      <c r="FIV38" s="128"/>
      <c r="FIW38" s="128"/>
      <c r="FIX38" s="128"/>
      <c r="FIY38" s="128"/>
      <c r="FIZ38" s="128"/>
      <c r="FJA38" s="128"/>
      <c r="FJB38" s="128"/>
      <c r="FJC38" s="128"/>
      <c r="FJD38" s="128"/>
      <c r="FJE38" s="128"/>
      <c r="FJF38" s="128"/>
      <c r="FJG38" s="128"/>
      <c r="FJH38" s="128"/>
      <c r="FJI38" s="128"/>
      <c r="FJJ38" s="128"/>
      <c r="FJK38" s="128"/>
      <c r="FJL38" s="128"/>
      <c r="FJM38" s="128"/>
      <c r="FJN38" s="128"/>
      <c r="FJO38" s="128"/>
      <c r="FJP38" s="128"/>
      <c r="FJQ38" s="128"/>
      <c r="FJR38" s="128"/>
      <c r="FJS38" s="128"/>
      <c r="FJT38" s="128"/>
      <c r="FJU38" s="128"/>
      <c r="FJV38" s="128"/>
      <c r="FJW38" s="128"/>
      <c r="FJX38" s="128"/>
      <c r="FJY38" s="128"/>
      <c r="FJZ38" s="128"/>
      <c r="FKA38" s="128"/>
      <c r="FKB38" s="128"/>
      <c r="FKC38" s="128"/>
      <c r="FKD38" s="128"/>
      <c r="FKE38" s="128"/>
      <c r="FKF38" s="128"/>
      <c r="FKG38" s="128"/>
      <c r="FKH38" s="128"/>
      <c r="FKI38" s="128"/>
      <c r="FKJ38" s="128"/>
      <c r="FKK38" s="128"/>
      <c r="FKL38" s="128"/>
      <c r="FKM38" s="128"/>
      <c r="FKN38" s="128"/>
      <c r="FKO38" s="128"/>
      <c r="FKP38" s="128"/>
      <c r="FKQ38" s="128"/>
      <c r="FKR38" s="128"/>
      <c r="FKS38" s="128"/>
      <c r="FKT38" s="128"/>
      <c r="FKU38" s="128"/>
      <c r="FKV38" s="128"/>
      <c r="FKW38" s="128"/>
      <c r="FKX38" s="128"/>
      <c r="FKY38" s="128"/>
      <c r="FKZ38" s="128"/>
      <c r="FLA38" s="128"/>
      <c r="FLB38" s="128"/>
      <c r="FLC38" s="128"/>
      <c r="FLD38" s="128"/>
      <c r="FLE38" s="128"/>
      <c r="FLF38" s="128"/>
      <c r="FLG38" s="128"/>
      <c r="FLH38" s="128"/>
      <c r="FLI38" s="128"/>
      <c r="FLJ38" s="128"/>
      <c r="FLK38" s="128"/>
      <c r="FLL38" s="128"/>
      <c r="FLM38" s="128"/>
      <c r="FLN38" s="128"/>
      <c r="FLO38" s="128"/>
      <c r="FLP38" s="128"/>
      <c r="FLQ38" s="128"/>
      <c r="FLR38" s="128"/>
      <c r="FLS38" s="128"/>
      <c r="FLT38" s="128"/>
      <c r="FLU38" s="128"/>
      <c r="FLV38" s="128"/>
      <c r="FLW38" s="128"/>
      <c r="FLX38" s="128"/>
      <c r="FLY38" s="128"/>
      <c r="FLZ38" s="128"/>
      <c r="FMA38" s="128"/>
      <c r="FMB38" s="128"/>
      <c r="FMC38" s="128"/>
      <c r="FMD38" s="128"/>
      <c r="FME38" s="128"/>
      <c r="FMF38" s="128"/>
      <c r="FMG38" s="128"/>
      <c r="FMH38" s="128"/>
      <c r="FMI38" s="128"/>
      <c r="FMJ38" s="128"/>
      <c r="FMK38" s="128"/>
      <c r="FML38" s="128"/>
      <c r="FMM38" s="128"/>
      <c r="FMN38" s="128"/>
      <c r="FMO38" s="128"/>
      <c r="FMP38" s="128"/>
      <c r="FMQ38" s="128"/>
      <c r="FMR38" s="128"/>
      <c r="FMS38" s="128"/>
      <c r="FMT38" s="128"/>
      <c r="FMU38" s="128"/>
      <c r="FMV38" s="128"/>
      <c r="FMW38" s="128"/>
      <c r="FMX38" s="128"/>
      <c r="FMY38" s="128"/>
      <c r="FMZ38" s="128"/>
      <c r="FNA38" s="128"/>
      <c r="FNB38" s="128"/>
      <c r="FNC38" s="128"/>
      <c r="FND38" s="128"/>
      <c r="FNE38" s="128"/>
      <c r="FNF38" s="128"/>
      <c r="FNG38" s="128"/>
      <c r="FNH38" s="128"/>
      <c r="FNI38" s="128"/>
      <c r="FNJ38" s="128"/>
      <c r="FNK38" s="128"/>
      <c r="FNL38" s="128"/>
      <c r="FNM38" s="128"/>
      <c r="FNN38" s="128"/>
      <c r="FNO38" s="128"/>
      <c r="FNP38" s="128"/>
      <c r="FNQ38" s="128"/>
      <c r="FNR38" s="128"/>
      <c r="FNS38" s="128"/>
      <c r="FNT38" s="128"/>
      <c r="FNU38" s="128"/>
      <c r="FNV38" s="128"/>
      <c r="FNW38" s="128"/>
      <c r="FNX38" s="128"/>
      <c r="FNY38" s="128"/>
      <c r="FNZ38" s="128"/>
      <c r="FOA38" s="128"/>
      <c r="FOB38" s="128"/>
      <c r="FOC38" s="128"/>
      <c r="FOD38" s="128"/>
      <c r="FOE38" s="128"/>
      <c r="FOF38" s="128"/>
      <c r="FOG38" s="128"/>
      <c r="FOH38" s="128"/>
      <c r="FOI38" s="128"/>
      <c r="FOJ38" s="128"/>
      <c r="FOK38" s="128"/>
      <c r="FOL38" s="128"/>
      <c r="FOM38" s="128"/>
      <c r="FON38" s="128"/>
      <c r="FOO38" s="128"/>
      <c r="FOP38" s="128"/>
      <c r="FOQ38" s="128"/>
      <c r="FOR38" s="128"/>
      <c r="FOS38" s="128"/>
      <c r="FOT38" s="128"/>
      <c r="FOU38" s="128"/>
      <c r="FOV38" s="128"/>
      <c r="FOW38" s="128"/>
      <c r="FOX38" s="128"/>
      <c r="FOY38" s="128"/>
      <c r="FOZ38" s="128"/>
      <c r="FPA38" s="128"/>
      <c r="FPB38" s="128"/>
      <c r="FPC38" s="128"/>
      <c r="FPD38" s="128"/>
      <c r="FPE38" s="128"/>
      <c r="FPF38" s="128"/>
      <c r="FPG38" s="128"/>
      <c r="FPH38" s="128"/>
      <c r="FPI38" s="128"/>
      <c r="FPJ38" s="128"/>
      <c r="FPK38" s="128"/>
      <c r="FPL38" s="128"/>
      <c r="FPM38" s="128"/>
      <c r="FPN38" s="128"/>
      <c r="FPO38" s="128"/>
      <c r="FPP38" s="128"/>
      <c r="FPQ38" s="128"/>
      <c r="FPR38" s="128"/>
      <c r="FPS38" s="128"/>
      <c r="FPT38" s="128"/>
      <c r="FPU38" s="128"/>
      <c r="FPV38" s="128"/>
      <c r="FPW38" s="128"/>
      <c r="FPX38" s="128"/>
      <c r="FPY38" s="128"/>
      <c r="FPZ38" s="128"/>
      <c r="FQA38" s="128"/>
      <c r="FQB38" s="128"/>
      <c r="FQC38" s="128"/>
      <c r="FQD38" s="128"/>
      <c r="FQE38" s="128"/>
      <c r="FQF38" s="128"/>
      <c r="FQG38" s="128"/>
      <c r="FQH38" s="128"/>
      <c r="FQI38" s="128"/>
      <c r="FQJ38" s="128"/>
      <c r="FQK38" s="128"/>
      <c r="FQL38" s="128"/>
      <c r="FQM38" s="128"/>
      <c r="FQN38" s="128"/>
      <c r="FQO38" s="128"/>
      <c r="FQP38" s="128"/>
      <c r="FQQ38" s="128"/>
      <c r="FQR38" s="128"/>
      <c r="FQS38" s="128"/>
      <c r="FQT38" s="128"/>
      <c r="FQU38" s="128"/>
      <c r="FQV38" s="128"/>
      <c r="FQW38" s="128"/>
      <c r="FQX38" s="128"/>
      <c r="FQY38" s="128"/>
      <c r="FQZ38" s="128"/>
      <c r="FRA38" s="128"/>
      <c r="FRB38" s="128"/>
      <c r="FRC38" s="128"/>
      <c r="FRD38" s="128"/>
      <c r="FRE38" s="128"/>
      <c r="FRF38" s="128"/>
      <c r="FRG38" s="128"/>
      <c r="FRH38" s="128"/>
      <c r="FRI38" s="128"/>
      <c r="FRJ38" s="128"/>
      <c r="FRK38" s="128"/>
      <c r="FRL38" s="128"/>
      <c r="FRM38" s="128"/>
      <c r="FRN38" s="128"/>
      <c r="FRO38" s="128"/>
      <c r="FRP38" s="128"/>
      <c r="FRQ38" s="128"/>
      <c r="FRR38" s="128"/>
      <c r="FRS38" s="128"/>
      <c r="FRT38" s="128"/>
      <c r="FRU38" s="128"/>
      <c r="FRV38" s="128"/>
      <c r="FRW38" s="128"/>
      <c r="FRX38" s="128"/>
      <c r="FRY38" s="128"/>
      <c r="FRZ38" s="128"/>
      <c r="FSA38" s="128"/>
      <c r="FSB38" s="128"/>
      <c r="FSC38" s="128"/>
      <c r="FSD38" s="128"/>
      <c r="FSE38" s="128"/>
      <c r="FSF38" s="128"/>
      <c r="FSG38" s="128"/>
      <c r="FSH38" s="128"/>
      <c r="FSI38" s="128"/>
      <c r="FSJ38" s="128"/>
      <c r="FSK38" s="128"/>
      <c r="FSL38" s="128"/>
      <c r="FSM38" s="128"/>
      <c r="FSN38" s="128"/>
      <c r="FSO38" s="128"/>
      <c r="FSP38" s="128"/>
      <c r="FSQ38" s="128"/>
      <c r="FSR38" s="128"/>
      <c r="FSS38" s="128"/>
      <c r="FST38" s="128"/>
      <c r="FSU38" s="128"/>
      <c r="FSV38" s="128"/>
      <c r="FSW38" s="128"/>
      <c r="FSX38" s="128"/>
      <c r="FSY38" s="128"/>
      <c r="FSZ38" s="128"/>
      <c r="FTA38" s="128"/>
      <c r="FTB38" s="128"/>
      <c r="FTC38" s="128"/>
      <c r="FTD38" s="128"/>
      <c r="FTE38" s="128"/>
      <c r="FTF38" s="128"/>
      <c r="FTG38" s="128"/>
      <c r="FTH38" s="128"/>
      <c r="FTI38" s="128"/>
      <c r="FTJ38" s="128"/>
      <c r="FTK38" s="128"/>
      <c r="FTL38" s="128"/>
      <c r="FTM38" s="128"/>
      <c r="FTN38" s="128"/>
      <c r="FTO38" s="128"/>
      <c r="FTP38" s="128"/>
      <c r="FTQ38" s="128"/>
      <c r="FTR38" s="128"/>
      <c r="FTS38" s="128"/>
      <c r="FTT38" s="128"/>
      <c r="FTU38" s="128"/>
      <c r="FTV38" s="128"/>
      <c r="FTW38" s="128"/>
      <c r="FTX38" s="128"/>
      <c r="FTY38" s="128"/>
      <c r="FTZ38" s="128"/>
      <c r="FUA38" s="128"/>
      <c r="FUB38" s="128"/>
      <c r="FUC38" s="128"/>
      <c r="FUD38" s="128"/>
      <c r="FUE38" s="128"/>
      <c r="FUF38" s="128"/>
      <c r="FUG38" s="128"/>
      <c r="FUH38" s="128"/>
      <c r="FUI38" s="128"/>
      <c r="FUJ38" s="128"/>
      <c r="FUK38" s="128"/>
      <c r="FUL38" s="128"/>
      <c r="FUM38" s="128"/>
      <c r="FUN38" s="128"/>
      <c r="FUO38" s="128"/>
      <c r="FUP38" s="128"/>
      <c r="FUQ38" s="128"/>
      <c r="FUR38" s="128"/>
      <c r="FUS38" s="128"/>
      <c r="FUT38" s="128"/>
      <c r="FUU38" s="128"/>
      <c r="FUV38" s="128"/>
      <c r="FUW38" s="128"/>
      <c r="FUX38" s="128"/>
      <c r="FUY38" s="128"/>
      <c r="FUZ38" s="128"/>
      <c r="FVA38" s="128"/>
      <c r="FVB38" s="128"/>
      <c r="FVC38" s="128"/>
      <c r="FVD38" s="128"/>
      <c r="FVE38" s="128"/>
      <c r="FVF38" s="128"/>
      <c r="FVG38" s="128"/>
      <c r="FVH38" s="128"/>
      <c r="FVI38" s="128"/>
      <c r="FVJ38" s="128"/>
      <c r="FVK38" s="128"/>
      <c r="FVL38" s="128"/>
      <c r="FVM38" s="128"/>
      <c r="FVN38" s="128"/>
      <c r="FVO38" s="128"/>
      <c r="FVP38" s="128"/>
      <c r="FVQ38" s="128"/>
      <c r="FVR38" s="128"/>
      <c r="FVS38" s="128"/>
      <c r="FVT38" s="128"/>
      <c r="FVU38" s="128"/>
      <c r="FVV38" s="128"/>
      <c r="FVW38" s="128"/>
      <c r="FVX38" s="128"/>
      <c r="FVY38" s="128"/>
      <c r="FVZ38" s="128"/>
      <c r="FWA38" s="128"/>
      <c r="FWB38" s="128"/>
      <c r="FWC38" s="128"/>
      <c r="FWD38" s="128"/>
      <c r="FWE38" s="128"/>
      <c r="FWF38" s="128"/>
      <c r="FWG38" s="128"/>
      <c r="FWH38" s="128"/>
      <c r="FWI38" s="128"/>
      <c r="FWJ38" s="128"/>
      <c r="FWK38" s="128"/>
      <c r="FWL38" s="128"/>
      <c r="FWM38" s="128"/>
      <c r="FWN38" s="128"/>
      <c r="FWO38" s="128"/>
      <c r="FWP38" s="128"/>
      <c r="FWQ38" s="128"/>
      <c r="FWR38" s="128"/>
      <c r="FWS38" s="128"/>
      <c r="FWT38" s="128"/>
      <c r="FWU38" s="128"/>
      <c r="FWV38" s="128"/>
      <c r="FWW38" s="128"/>
      <c r="FWX38" s="128"/>
      <c r="FWY38" s="128"/>
      <c r="FWZ38" s="128"/>
      <c r="FXA38" s="128"/>
      <c r="FXB38" s="128"/>
      <c r="FXC38" s="128"/>
      <c r="FXD38" s="128"/>
      <c r="FXE38" s="128"/>
      <c r="FXF38" s="128"/>
      <c r="FXG38" s="128"/>
      <c r="FXH38" s="128"/>
      <c r="FXI38" s="128"/>
      <c r="FXJ38" s="128"/>
      <c r="FXK38" s="128"/>
      <c r="FXL38" s="128"/>
      <c r="FXM38" s="128"/>
      <c r="FXN38" s="128"/>
      <c r="FXO38" s="128"/>
      <c r="FXP38" s="128"/>
      <c r="FXQ38" s="128"/>
      <c r="FXR38" s="128"/>
      <c r="FXS38" s="128"/>
      <c r="FXT38" s="128"/>
      <c r="FXU38" s="128"/>
      <c r="FXV38" s="128"/>
      <c r="FXW38" s="128"/>
      <c r="FXX38" s="128"/>
      <c r="FXY38" s="128"/>
      <c r="FXZ38" s="128"/>
      <c r="FYA38" s="128"/>
      <c r="FYB38" s="128"/>
      <c r="FYC38" s="128"/>
      <c r="FYD38" s="128"/>
      <c r="FYE38" s="128"/>
      <c r="FYF38" s="128"/>
      <c r="FYG38" s="128"/>
      <c r="FYH38" s="128"/>
      <c r="FYI38" s="128"/>
      <c r="FYJ38" s="128"/>
      <c r="FYK38" s="128"/>
      <c r="FYL38" s="128"/>
      <c r="FYM38" s="128"/>
      <c r="FYN38" s="128"/>
      <c r="FYO38" s="128"/>
      <c r="FYP38" s="128"/>
      <c r="FYQ38" s="128"/>
      <c r="FYR38" s="128"/>
      <c r="FYS38" s="128"/>
      <c r="FYT38" s="128"/>
      <c r="FYU38" s="128"/>
      <c r="FYV38" s="128"/>
      <c r="FYW38" s="128"/>
      <c r="FYX38" s="128"/>
      <c r="FYY38" s="128"/>
      <c r="FYZ38" s="128"/>
      <c r="FZA38" s="128"/>
      <c r="FZB38" s="128"/>
      <c r="FZC38" s="128"/>
      <c r="FZD38" s="128"/>
      <c r="FZE38" s="128"/>
      <c r="FZF38" s="128"/>
      <c r="FZG38" s="128"/>
      <c r="FZH38" s="128"/>
      <c r="FZI38" s="128"/>
      <c r="FZJ38" s="128"/>
      <c r="FZK38" s="128"/>
      <c r="FZL38" s="128"/>
      <c r="FZM38" s="128"/>
      <c r="FZN38" s="128"/>
      <c r="FZO38" s="128"/>
      <c r="FZP38" s="128"/>
      <c r="FZQ38" s="128"/>
      <c r="FZR38" s="128"/>
      <c r="FZS38" s="128"/>
      <c r="FZT38" s="128"/>
      <c r="FZU38" s="128"/>
      <c r="FZV38" s="128"/>
      <c r="FZW38" s="128"/>
      <c r="FZX38" s="128"/>
      <c r="FZY38" s="128"/>
      <c r="FZZ38" s="128"/>
      <c r="GAA38" s="128"/>
      <c r="GAB38" s="128"/>
      <c r="GAC38" s="128"/>
      <c r="GAD38" s="128"/>
      <c r="GAE38" s="128"/>
      <c r="GAF38" s="128"/>
      <c r="GAG38" s="128"/>
      <c r="GAH38" s="128"/>
      <c r="GAI38" s="128"/>
      <c r="GAJ38" s="128"/>
      <c r="GAK38" s="128"/>
      <c r="GAL38" s="128"/>
      <c r="GAM38" s="128"/>
      <c r="GAN38" s="128"/>
      <c r="GAO38" s="128"/>
      <c r="GAP38" s="128"/>
      <c r="GAQ38" s="128"/>
      <c r="GAR38" s="128"/>
      <c r="GAS38" s="128"/>
      <c r="GAT38" s="128"/>
      <c r="GAU38" s="128"/>
      <c r="GAV38" s="128"/>
      <c r="GAW38" s="128"/>
      <c r="GAX38" s="128"/>
      <c r="GAY38" s="128"/>
      <c r="GAZ38" s="128"/>
      <c r="GBA38" s="128"/>
      <c r="GBB38" s="128"/>
      <c r="GBC38" s="128"/>
      <c r="GBD38" s="128"/>
      <c r="GBE38" s="128"/>
      <c r="GBF38" s="128"/>
      <c r="GBG38" s="128"/>
      <c r="GBH38" s="128"/>
      <c r="GBI38" s="128"/>
      <c r="GBJ38" s="128"/>
      <c r="GBK38" s="128"/>
      <c r="GBL38" s="128"/>
      <c r="GBM38" s="128"/>
      <c r="GBN38" s="128"/>
      <c r="GBO38" s="128"/>
      <c r="GBP38" s="128"/>
      <c r="GBQ38" s="128"/>
      <c r="GBR38" s="128"/>
      <c r="GBS38" s="128"/>
      <c r="GBT38" s="128"/>
      <c r="GBU38" s="128"/>
      <c r="GBV38" s="128"/>
      <c r="GBW38" s="128"/>
      <c r="GBX38" s="128"/>
      <c r="GBY38" s="128"/>
      <c r="GBZ38" s="128"/>
      <c r="GCA38" s="128"/>
      <c r="GCB38" s="128"/>
      <c r="GCC38" s="128"/>
      <c r="GCD38" s="128"/>
      <c r="GCE38" s="128"/>
      <c r="GCF38" s="128"/>
      <c r="GCG38" s="128"/>
      <c r="GCH38" s="128"/>
      <c r="GCI38" s="128"/>
      <c r="GCJ38" s="128"/>
      <c r="GCK38" s="128"/>
      <c r="GCL38" s="128"/>
      <c r="GCM38" s="128"/>
      <c r="GCN38" s="128"/>
      <c r="GCO38" s="128"/>
      <c r="GCP38" s="128"/>
      <c r="GCQ38" s="128"/>
      <c r="GCR38" s="128"/>
      <c r="GCS38" s="128"/>
      <c r="GCT38" s="128"/>
      <c r="GCU38" s="128"/>
      <c r="GCV38" s="128"/>
      <c r="GCW38" s="128"/>
      <c r="GCX38" s="128"/>
      <c r="GCY38" s="128"/>
      <c r="GCZ38" s="128"/>
      <c r="GDA38" s="128"/>
      <c r="GDB38" s="128"/>
      <c r="GDC38" s="128"/>
      <c r="GDD38" s="128"/>
      <c r="GDE38" s="128"/>
      <c r="GDF38" s="128"/>
      <c r="GDG38" s="128"/>
      <c r="GDH38" s="128"/>
      <c r="GDI38" s="128"/>
      <c r="GDJ38" s="128"/>
      <c r="GDK38" s="128"/>
      <c r="GDL38" s="128"/>
      <c r="GDM38" s="128"/>
      <c r="GDN38" s="128"/>
      <c r="GDO38" s="128"/>
      <c r="GDP38" s="128"/>
      <c r="GDQ38" s="128"/>
      <c r="GDR38" s="128"/>
      <c r="GDS38" s="128"/>
      <c r="GDT38" s="128"/>
      <c r="GDU38" s="128"/>
      <c r="GDV38" s="128"/>
      <c r="GDW38" s="128"/>
      <c r="GDX38" s="128"/>
      <c r="GDY38" s="128"/>
      <c r="GDZ38" s="128"/>
      <c r="GEA38" s="128"/>
      <c r="GEB38" s="128"/>
      <c r="GEC38" s="128"/>
      <c r="GED38" s="128"/>
      <c r="GEE38" s="128"/>
      <c r="GEF38" s="128"/>
      <c r="GEG38" s="128"/>
      <c r="GEH38" s="128"/>
      <c r="GEI38" s="128"/>
      <c r="GEJ38" s="128"/>
      <c r="GEK38" s="128"/>
      <c r="GEL38" s="128"/>
      <c r="GEM38" s="128"/>
      <c r="GEN38" s="128"/>
      <c r="GEO38" s="128"/>
      <c r="GEP38" s="128"/>
      <c r="GEQ38" s="128"/>
      <c r="GER38" s="128"/>
      <c r="GES38" s="128"/>
      <c r="GET38" s="128"/>
      <c r="GEU38" s="128"/>
      <c r="GEV38" s="128"/>
      <c r="GEW38" s="128"/>
      <c r="GEX38" s="128"/>
      <c r="GEY38" s="128"/>
      <c r="GEZ38" s="128"/>
      <c r="GFA38" s="128"/>
      <c r="GFB38" s="128"/>
      <c r="GFC38" s="128"/>
      <c r="GFD38" s="128"/>
      <c r="GFE38" s="128"/>
      <c r="GFF38" s="128"/>
      <c r="GFG38" s="128"/>
      <c r="GFH38" s="128"/>
      <c r="GFI38" s="128"/>
      <c r="GFJ38" s="128"/>
      <c r="GFK38" s="128"/>
      <c r="GFL38" s="128"/>
      <c r="GFM38" s="128"/>
      <c r="GFN38" s="128"/>
      <c r="GFO38" s="128"/>
      <c r="GFP38" s="128"/>
      <c r="GFQ38" s="128"/>
      <c r="GFR38" s="128"/>
      <c r="GFS38" s="128"/>
      <c r="GFT38" s="128"/>
      <c r="GFU38" s="128"/>
      <c r="GFV38" s="128"/>
      <c r="GFW38" s="128"/>
      <c r="GFX38" s="128"/>
      <c r="GFY38" s="128"/>
      <c r="GFZ38" s="128"/>
      <c r="GGA38" s="128"/>
      <c r="GGB38" s="128"/>
      <c r="GGC38" s="128"/>
      <c r="GGD38" s="128"/>
      <c r="GGE38" s="128"/>
      <c r="GGF38" s="128"/>
      <c r="GGG38" s="128"/>
      <c r="GGH38" s="128"/>
      <c r="GGI38" s="128"/>
      <c r="GGJ38" s="128"/>
      <c r="GGK38" s="128"/>
      <c r="GGL38" s="128"/>
      <c r="GGM38" s="128"/>
      <c r="GGN38" s="128"/>
      <c r="GGO38" s="128"/>
      <c r="GGP38" s="128"/>
      <c r="GGQ38" s="128"/>
      <c r="GGR38" s="128"/>
      <c r="GGS38" s="128"/>
      <c r="GGT38" s="128"/>
      <c r="GGU38" s="128"/>
      <c r="GGV38" s="128"/>
      <c r="GGW38" s="128"/>
      <c r="GGX38" s="128"/>
      <c r="GGY38" s="128"/>
      <c r="GGZ38" s="128"/>
      <c r="GHA38" s="128"/>
      <c r="GHB38" s="128"/>
      <c r="GHC38" s="128"/>
      <c r="GHD38" s="128"/>
      <c r="GHE38" s="128"/>
      <c r="GHF38" s="128"/>
      <c r="GHG38" s="128"/>
      <c r="GHH38" s="128"/>
      <c r="GHI38" s="128"/>
      <c r="GHJ38" s="128"/>
      <c r="GHK38" s="128"/>
      <c r="GHL38" s="128"/>
      <c r="GHM38" s="128"/>
      <c r="GHN38" s="128"/>
      <c r="GHO38" s="128"/>
      <c r="GHP38" s="128"/>
      <c r="GHQ38" s="128"/>
      <c r="GHR38" s="128"/>
      <c r="GHS38" s="128"/>
      <c r="GHT38" s="128"/>
      <c r="GHU38" s="128"/>
      <c r="GHV38" s="128"/>
      <c r="GHW38" s="128"/>
      <c r="GHX38" s="128"/>
      <c r="GHY38" s="128"/>
      <c r="GHZ38" s="128"/>
      <c r="GIA38" s="128"/>
      <c r="GIB38" s="128"/>
      <c r="GIC38" s="128"/>
      <c r="GID38" s="128"/>
      <c r="GIE38" s="128"/>
      <c r="GIF38" s="128"/>
      <c r="GIG38" s="128"/>
      <c r="GIH38" s="128"/>
      <c r="GII38" s="128"/>
      <c r="GIJ38" s="128"/>
      <c r="GIK38" s="128"/>
      <c r="GIL38" s="128"/>
      <c r="GIM38" s="128"/>
      <c r="GIN38" s="128"/>
      <c r="GIO38" s="128"/>
      <c r="GIP38" s="128"/>
      <c r="GIQ38" s="128"/>
      <c r="GIR38" s="128"/>
      <c r="GIS38" s="128"/>
      <c r="GIT38" s="128"/>
      <c r="GIU38" s="128"/>
      <c r="GIV38" s="128"/>
      <c r="GIW38" s="128"/>
      <c r="GIX38" s="128"/>
      <c r="GIY38" s="128"/>
      <c r="GIZ38" s="128"/>
      <c r="GJA38" s="128"/>
      <c r="GJB38" s="128"/>
      <c r="GJC38" s="128"/>
      <c r="GJD38" s="128"/>
      <c r="GJE38" s="128"/>
      <c r="GJF38" s="128"/>
      <c r="GJG38" s="128"/>
      <c r="GJH38" s="128"/>
      <c r="GJI38" s="128"/>
      <c r="GJJ38" s="128"/>
      <c r="GJK38" s="128"/>
      <c r="GJL38" s="128"/>
      <c r="GJM38" s="128"/>
      <c r="GJN38" s="128"/>
      <c r="GJO38" s="128"/>
      <c r="GJP38" s="128"/>
      <c r="GJQ38" s="128"/>
      <c r="GJR38" s="128"/>
      <c r="GJS38" s="128"/>
      <c r="GJT38" s="128"/>
      <c r="GJU38" s="128"/>
      <c r="GJV38" s="128"/>
      <c r="GJW38" s="128"/>
      <c r="GJX38" s="128"/>
      <c r="GJY38" s="128"/>
      <c r="GJZ38" s="128"/>
      <c r="GKA38" s="128"/>
      <c r="GKB38" s="128"/>
      <c r="GKC38" s="128"/>
      <c r="GKD38" s="128"/>
      <c r="GKE38" s="128"/>
      <c r="GKF38" s="128"/>
      <c r="GKG38" s="128"/>
      <c r="GKH38" s="128"/>
      <c r="GKI38" s="128"/>
      <c r="GKJ38" s="128"/>
      <c r="GKK38" s="128"/>
      <c r="GKL38" s="128"/>
      <c r="GKM38" s="128"/>
      <c r="GKN38" s="128"/>
      <c r="GKO38" s="128"/>
      <c r="GKP38" s="128"/>
      <c r="GKQ38" s="128"/>
      <c r="GKR38" s="128"/>
      <c r="GKS38" s="128"/>
      <c r="GKT38" s="128"/>
      <c r="GKU38" s="128"/>
      <c r="GKV38" s="128"/>
      <c r="GKW38" s="128"/>
      <c r="GKX38" s="128"/>
      <c r="GKY38" s="128"/>
      <c r="GKZ38" s="128"/>
      <c r="GLA38" s="128"/>
      <c r="GLB38" s="128"/>
      <c r="GLC38" s="128"/>
      <c r="GLD38" s="128"/>
      <c r="GLE38" s="128"/>
      <c r="GLF38" s="128"/>
      <c r="GLG38" s="128"/>
      <c r="GLH38" s="128"/>
      <c r="GLI38" s="128"/>
      <c r="GLJ38" s="128"/>
      <c r="GLK38" s="128"/>
      <c r="GLL38" s="128"/>
      <c r="GLM38" s="128"/>
      <c r="GLN38" s="128"/>
      <c r="GLO38" s="128"/>
      <c r="GLP38" s="128"/>
      <c r="GLQ38" s="128"/>
      <c r="GLR38" s="128"/>
      <c r="GLS38" s="128"/>
      <c r="GLT38" s="128"/>
      <c r="GLU38" s="128"/>
      <c r="GLV38" s="128"/>
      <c r="GLW38" s="128"/>
      <c r="GLX38" s="128"/>
      <c r="GLY38" s="128"/>
      <c r="GLZ38" s="128"/>
      <c r="GMA38" s="128"/>
      <c r="GMB38" s="128"/>
      <c r="GMC38" s="128"/>
      <c r="GMD38" s="128"/>
      <c r="GME38" s="128"/>
      <c r="GMF38" s="128"/>
      <c r="GMG38" s="128"/>
      <c r="GMH38" s="128"/>
      <c r="GMI38" s="128"/>
      <c r="GMJ38" s="128"/>
      <c r="GMK38" s="128"/>
      <c r="GML38" s="128"/>
      <c r="GMM38" s="128"/>
      <c r="GMN38" s="128"/>
      <c r="GMO38" s="128"/>
      <c r="GMP38" s="128"/>
      <c r="GMQ38" s="128"/>
      <c r="GMR38" s="128"/>
      <c r="GMS38" s="128"/>
      <c r="GMT38" s="128"/>
      <c r="GMU38" s="128"/>
      <c r="GMV38" s="128"/>
      <c r="GMW38" s="128"/>
      <c r="GMX38" s="128"/>
      <c r="GMY38" s="128"/>
      <c r="GMZ38" s="128"/>
      <c r="GNA38" s="128"/>
      <c r="GNB38" s="128"/>
      <c r="GNC38" s="128"/>
      <c r="GND38" s="128"/>
      <c r="GNE38" s="128"/>
      <c r="GNF38" s="128"/>
      <c r="GNG38" s="128"/>
      <c r="GNH38" s="128"/>
      <c r="GNI38" s="128"/>
      <c r="GNJ38" s="128"/>
      <c r="GNK38" s="128"/>
      <c r="GNL38" s="128"/>
      <c r="GNM38" s="128"/>
      <c r="GNN38" s="128"/>
      <c r="GNO38" s="128"/>
      <c r="GNP38" s="128"/>
      <c r="GNQ38" s="128"/>
      <c r="GNR38" s="128"/>
      <c r="GNS38" s="128"/>
      <c r="GNT38" s="128"/>
      <c r="GNU38" s="128"/>
      <c r="GNV38" s="128"/>
      <c r="GNW38" s="128"/>
      <c r="GNX38" s="128"/>
      <c r="GNY38" s="128"/>
      <c r="GNZ38" s="128"/>
      <c r="GOA38" s="128"/>
      <c r="GOB38" s="128"/>
      <c r="GOC38" s="128"/>
      <c r="GOD38" s="128"/>
      <c r="GOE38" s="128"/>
      <c r="GOF38" s="128"/>
      <c r="GOG38" s="128"/>
      <c r="GOH38" s="128"/>
      <c r="GOI38" s="128"/>
      <c r="GOJ38" s="128"/>
      <c r="GOK38" s="128"/>
      <c r="GOL38" s="128"/>
      <c r="GOM38" s="128"/>
      <c r="GON38" s="128"/>
      <c r="GOO38" s="128"/>
      <c r="GOP38" s="128"/>
      <c r="GOQ38" s="128"/>
      <c r="GOR38" s="128"/>
      <c r="GOS38" s="128"/>
      <c r="GOT38" s="128"/>
      <c r="GOU38" s="128"/>
      <c r="GOV38" s="128"/>
      <c r="GOW38" s="128"/>
      <c r="GOX38" s="128"/>
      <c r="GOY38" s="128"/>
      <c r="GOZ38" s="128"/>
      <c r="GPA38" s="128"/>
      <c r="GPB38" s="128"/>
      <c r="GPC38" s="128"/>
      <c r="GPD38" s="128"/>
      <c r="GPE38" s="128"/>
      <c r="GPF38" s="128"/>
      <c r="GPG38" s="128"/>
      <c r="GPH38" s="128"/>
      <c r="GPI38" s="128"/>
      <c r="GPJ38" s="128"/>
      <c r="GPK38" s="128"/>
      <c r="GPL38" s="128"/>
      <c r="GPM38" s="128"/>
      <c r="GPN38" s="128"/>
      <c r="GPO38" s="128"/>
      <c r="GPP38" s="128"/>
      <c r="GPQ38" s="128"/>
      <c r="GPR38" s="128"/>
      <c r="GPS38" s="128"/>
      <c r="GPT38" s="128"/>
      <c r="GPU38" s="128"/>
      <c r="GPV38" s="128"/>
      <c r="GPW38" s="128"/>
      <c r="GPX38" s="128"/>
      <c r="GPY38" s="128"/>
      <c r="GPZ38" s="128"/>
      <c r="GQA38" s="128"/>
      <c r="GQB38" s="128"/>
      <c r="GQC38" s="128"/>
      <c r="GQD38" s="128"/>
      <c r="GQE38" s="128"/>
      <c r="GQF38" s="128"/>
      <c r="GQG38" s="128"/>
      <c r="GQH38" s="128"/>
      <c r="GQI38" s="128"/>
      <c r="GQJ38" s="128"/>
      <c r="GQK38" s="128"/>
      <c r="GQL38" s="128"/>
      <c r="GQM38" s="128"/>
      <c r="GQN38" s="128"/>
      <c r="GQO38" s="128"/>
      <c r="GQP38" s="128"/>
      <c r="GQQ38" s="128"/>
      <c r="GQR38" s="128"/>
      <c r="GQS38" s="128"/>
      <c r="GQT38" s="128"/>
      <c r="GQU38" s="128"/>
      <c r="GQV38" s="128"/>
      <c r="GQW38" s="128"/>
      <c r="GQX38" s="128"/>
      <c r="GQY38" s="128"/>
      <c r="GQZ38" s="128"/>
      <c r="GRA38" s="128"/>
      <c r="GRB38" s="128"/>
      <c r="GRC38" s="128"/>
      <c r="GRD38" s="128"/>
      <c r="GRE38" s="128"/>
      <c r="GRF38" s="128"/>
      <c r="GRG38" s="128"/>
      <c r="GRH38" s="128"/>
      <c r="GRI38" s="128"/>
      <c r="GRJ38" s="128"/>
      <c r="GRK38" s="128"/>
      <c r="GRL38" s="128"/>
      <c r="GRM38" s="128"/>
      <c r="GRN38" s="128"/>
      <c r="GRO38" s="128"/>
      <c r="GRP38" s="128"/>
      <c r="GRQ38" s="128"/>
      <c r="GRR38" s="128"/>
      <c r="GRS38" s="128"/>
      <c r="GRT38" s="128"/>
      <c r="GRU38" s="128"/>
      <c r="GRV38" s="128"/>
      <c r="GRW38" s="128"/>
      <c r="GRX38" s="128"/>
      <c r="GRY38" s="128"/>
      <c r="GRZ38" s="128"/>
      <c r="GSA38" s="128"/>
      <c r="GSB38" s="128"/>
      <c r="GSC38" s="128"/>
      <c r="GSD38" s="128"/>
      <c r="GSE38" s="128"/>
      <c r="GSF38" s="128"/>
      <c r="GSG38" s="128"/>
      <c r="GSH38" s="128"/>
      <c r="GSI38" s="128"/>
      <c r="GSJ38" s="128"/>
      <c r="GSK38" s="128"/>
      <c r="GSL38" s="128"/>
      <c r="GSM38" s="128"/>
      <c r="GSN38" s="128"/>
      <c r="GSO38" s="128"/>
      <c r="GSP38" s="128"/>
      <c r="GSQ38" s="128"/>
      <c r="GSR38" s="128"/>
      <c r="GSS38" s="128"/>
      <c r="GST38" s="128"/>
      <c r="GSU38" s="128"/>
      <c r="GSV38" s="128"/>
      <c r="GSW38" s="128"/>
      <c r="GSX38" s="128"/>
      <c r="GSY38" s="128"/>
      <c r="GSZ38" s="128"/>
      <c r="GTA38" s="128"/>
      <c r="GTB38" s="128"/>
      <c r="GTC38" s="128"/>
      <c r="GTD38" s="128"/>
      <c r="GTE38" s="128"/>
      <c r="GTF38" s="128"/>
      <c r="GTG38" s="128"/>
      <c r="GTH38" s="128"/>
      <c r="GTI38" s="128"/>
      <c r="GTJ38" s="128"/>
      <c r="GTK38" s="128"/>
      <c r="GTL38" s="128"/>
      <c r="GTM38" s="128"/>
      <c r="GTN38" s="128"/>
      <c r="GTO38" s="128"/>
      <c r="GTP38" s="128"/>
      <c r="GTQ38" s="128"/>
      <c r="GTR38" s="128"/>
      <c r="GTS38" s="128"/>
      <c r="GTT38" s="128"/>
      <c r="GTU38" s="128"/>
      <c r="GTV38" s="128"/>
      <c r="GTW38" s="128"/>
      <c r="GTX38" s="128"/>
      <c r="GTY38" s="128"/>
      <c r="GTZ38" s="128"/>
      <c r="GUA38" s="128"/>
      <c r="GUB38" s="128"/>
      <c r="GUC38" s="128"/>
      <c r="GUD38" s="128"/>
      <c r="GUE38" s="128"/>
      <c r="GUF38" s="128"/>
      <c r="GUG38" s="128"/>
      <c r="GUH38" s="128"/>
      <c r="GUI38" s="128"/>
      <c r="GUJ38" s="128"/>
      <c r="GUK38" s="128"/>
      <c r="GUL38" s="128"/>
      <c r="GUM38" s="128"/>
      <c r="GUN38" s="128"/>
      <c r="GUO38" s="128"/>
      <c r="GUP38" s="128"/>
      <c r="GUQ38" s="128"/>
      <c r="GUR38" s="128"/>
      <c r="GUS38" s="128"/>
      <c r="GUT38" s="128"/>
      <c r="GUU38" s="128"/>
      <c r="GUV38" s="128"/>
      <c r="GUW38" s="128"/>
      <c r="GUX38" s="128"/>
      <c r="GUY38" s="128"/>
      <c r="GUZ38" s="128"/>
      <c r="GVA38" s="128"/>
      <c r="GVB38" s="128"/>
      <c r="GVC38" s="128"/>
      <c r="GVD38" s="128"/>
      <c r="GVE38" s="128"/>
      <c r="GVF38" s="128"/>
      <c r="GVG38" s="128"/>
      <c r="GVH38" s="128"/>
      <c r="GVI38" s="128"/>
      <c r="GVJ38" s="128"/>
      <c r="GVK38" s="128"/>
      <c r="GVL38" s="128"/>
      <c r="GVM38" s="128"/>
      <c r="GVN38" s="128"/>
      <c r="GVO38" s="128"/>
      <c r="GVP38" s="128"/>
      <c r="GVQ38" s="128"/>
      <c r="GVR38" s="128"/>
      <c r="GVS38" s="128"/>
      <c r="GVT38" s="128"/>
      <c r="GVU38" s="128"/>
      <c r="GVV38" s="128"/>
      <c r="GVW38" s="128"/>
      <c r="GVX38" s="128"/>
      <c r="GVY38" s="128"/>
      <c r="GVZ38" s="128"/>
      <c r="GWA38" s="128"/>
      <c r="GWB38" s="128"/>
      <c r="GWC38" s="128"/>
      <c r="GWD38" s="128"/>
      <c r="GWE38" s="128"/>
      <c r="GWF38" s="128"/>
      <c r="GWG38" s="128"/>
      <c r="GWH38" s="128"/>
      <c r="GWI38" s="128"/>
      <c r="GWJ38" s="128"/>
      <c r="GWK38" s="128"/>
      <c r="GWL38" s="128"/>
      <c r="GWM38" s="128"/>
      <c r="GWN38" s="128"/>
      <c r="GWO38" s="128"/>
      <c r="GWP38" s="128"/>
      <c r="GWQ38" s="128"/>
      <c r="GWR38" s="128"/>
      <c r="GWS38" s="128"/>
      <c r="GWT38" s="128"/>
      <c r="GWU38" s="128"/>
      <c r="GWV38" s="128"/>
      <c r="GWW38" s="128"/>
      <c r="GWX38" s="128"/>
      <c r="GWY38" s="128"/>
      <c r="GWZ38" s="128"/>
      <c r="GXA38" s="128"/>
      <c r="GXB38" s="128"/>
      <c r="GXC38" s="128"/>
      <c r="GXD38" s="128"/>
      <c r="GXE38" s="128"/>
      <c r="GXF38" s="128"/>
      <c r="GXG38" s="128"/>
      <c r="GXH38" s="128"/>
      <c r="GXI38" s="128"/>
      <c r="GXJ38" s="128"/>
      <c r="GXK38" s="128"/>
      <c r="GXL38" s="128"/>
      <c r="GXM38" s="128"/>
      <c r="GXN38" s="128"/>
      <c r="GXO38" s="128"/>
      <c r="GXP38" s="128"/>
      <c r="GXQ38" s="128"/>
      <c r="GXR38" s="128"/>
      <c r="GXS38" s="128"/>
      <c r="GXT38" s="128"/>
      <c r="GXU38" s="128"/>
      <c r="GXV38" s="128"/>
      <c r="GXW38" s="128"/>
      <c r="GXX38" s="128"/>
      <c r="GXY38" s="128"/>
      <c r="GXZ38" s="128"/>
      <c r="GYA38" s="128"/>
      <c r="GYB38" s="128"/>
      <c r="GYC38" s="128"/>
      <c r="GYD38" s="128"/>
      <c r="GYE38" s="128"/>
      <c r="GYF38" s="128"/>
      <c r="GYG38" s="128"/>
      <c r="GYH38" s="128"/>
      <c r="GYI38" s="128"/>
      <c r="GYJ38" s="128"/>
      <c r="GYK38" s="128"/>
      <c r="GYL38" s="128"/>
      <c r="GYM38" s="128"/>
      <c r="GYN38" s="128"/>
      <c r="GYO38" s="128"/>
      <c r="GYP38" s="128"/>
      <c r="GYQ38" s="128"/>
      <c r="GYR38" s="128"/>
      <c r="GYS38" s="128"/>
      <c r="GYT38" s="128"/>
      <c r="GYU38" s="128"/>
      <c r="GYV38" s="128"/>
      <c r="GYW38" s="128"/>
      <c r="GYX38" s="128"/>
      <c r="GYY38" s="128"/>
      <c r="GYZ38" s="128"/>
      <c r="GZA38" s="128"/>
      <c r="GZB38" s="128"/>
      <c r="GZC38" s="128"/>
      <c r="GZD38" s="128"/>
      <c r="GZE38" s="128"/>
      <c r="GZF38" s="128"/>
      <c r="GZG38" s="128"/>
      <c r="GZH38" s="128"/>
      <c r="GZI38" s="128"/>
      <c r="GZJ38" s="128"/>
      <c r="GZK38" s="128"/>
      <c r="GZL38" s="128"/>
      <c r="GZM38" s="128"/>
      <c r="GZN38" s="128"/>
      <c r="GZO38" s="128"/>
      <c r="GZP38" s="128"/>
      <c r="GZQ38" s="128"/>
      <c r="GZR38" s="128"/>
      <c r="GZS38" s="128"/>
      <c r="GZT38" s="128"/>
      <c r="GZU38" s="128"/>
      <c r="GZV38" s="128"/>
      <c r="GZW38" s="128"/>
      <c r="GZX38" s="128"/>
      <c r="GZY38" s="128"/>
      <c r="GZZ38" s="128"/>
      <c r="HAA38" s="128"/>
      <c r="HAB38" s="128"/>
      <c r="HAC38" s="128"/>
      <c r="HAD38" s="128"/>
      <c r="HAE38" s="128"/>
      <c r="HAF38" s="128"/>
      <c r="HAG38" s="128"/>
      <c r="HAH38" s="128"/>
      <c r="HAI38" s="128"/>
      <c r="HAJ38" s="128"/>
      <c r="HAK38" s="128"/>
      <c r="HAL38" s="128"/>
      <c r="HAM38" s="128"/>
      <c r="HAN38" s="128"/>
      <c r="HAO38" s="128"/>
      <c r="HAP38" s="128"/>
      <c r="HAQ38" s="128"/>
      <c r="HAR38" s="128"/>
      <c r="HAS38" s="128"/>
      <c r="HAT38" s="128"/>
      <c r="HAU38" s="128"/>
      <c r="HAV38" s="128"/>
      <c r="HAW38" s="128"/>
      <c r="HAX38" s="128"/>
      <c r="HAY38" s="128"/>
      <c r="HAZ38" s="128"/>
      <c r="HBA38" s="128"/>
      <c r="HBB38" s="128"/>
      <c r="HBC38" s="128"/>
      <c r="HBD38" s="128"/>
      <c r="HBE38" s="128"/>
      <c r="HBF38" s="128"/>
      <c r="HBG38" s="128"/>
      <c r="HBH38" s="128"/>
      <c r="HBI38" s="128"/>
      <c r="HBJ38" s="128"/>
      <c r="HBK38" s="128"/>
      <c r="HBL38" s="128"/>
      <c r="HBM38" s="128"/>
      <c r="HBN38" s="128"/>
      <c r="HBO38" s="128"/>
      <c r="HBP38" s="128"/>
      <c r="HBQ38" s="128"/>
      <c r="HBR38" s="128"/>
      <c r="HBS38" s="128"/>
      <c r="HBT38" s="128"/>
      <c r="HBU38" s="128"/>
      <c r="HBV38" s="128"/>
      <c r="HBW38" s="128"/>
      <c r="HBX38" s="128"/>
      <c r="HBY38" s="128"/>
      <c r="HBZ38" s="128"/>
      <c r="HCA38" s="128"/>
      <c r="HCB38" s="128"/>
      <c r="HCC38" s="128"/>
      <c r="HCD38" s="128"/>
      <c r="HCE38" s="128"/>
      <c r="HCF38" s="128"/>
      <c r="HCG38" s="128"/>
      <c r="HCH38" s="128"/>
      <c r="HCI38" s="128"/>
      <c r="HCJ38" s="128"/>
      <c r="HCK38" s="128"/>
      <c r="HCL38" s="128"/>
      <c r="HCM38" s="128"/>
      <c r="HCN38" s="128"/>
      <c r="HCO38" s="128"/>
      <c r="HCP38" s="128"/>
      <c r="HCQ38" s="128"/>
      <c r="HCR38" s="128"/>
      <c r="HCS38" s="128"/>
      <c r="HCT38" s="128"/>
      <c r="HCU38" s="128"/>
      <c r="HCV38" s="128"/>
      <c r="HCW38" s="128"/>
      <c r="HCX38" s="128"/>
      <c r="HCY38" s="128"/>
      <c r="HCZ38" s="128"/>
      <c r="HDA38" s="128"/>
      <c r="HDB38" s="128"/>
      <c r="HDC38" s="128"/>
      <c r="HDD38" s="128"/>
      <c r="HDE38" s="128"/>
      <c r="HDF38" s="128"/>
      <c r="HDG38" s="128"/>
      <c r="HDH38" s="128"/>
      <c r="HDI38" s="128"/>
      <c r="HDJ38" s="128"/>
      <c r="HDK38" s="128"/>
      <c r="HDL38" s="128"/>
      <c r="HDM38" s="128"/>
      <c r="HDN38" s="128"/>
      <c r="HDO38" s="128"/>
      <c r="HDP38" s="128"/>
      <c r="HDQ38" s="128"/>
      <c r="HDR38" s="128"/>
      <c r="HDS38" s="128"/>
      <c r="HDT38" s="128"/>
      <c r="HDU38" s="128"/>
      <c r="HDV38" s="128"/>
      <c r="HDW38" s="128"/>
      <c r="HDX38" s="128"/>
      <c r="HDY38" s="128"/>
      <c r="HDZ38" s="128"/>
      <c r="HEA38" s="128"/>
      <c r="HEB38" s="128"/>
      <c r="HEC38" s="128"/>
      <c r="HED38" s="128"/>
      <c r="HEE38" s="128"/>
      <c r="HEF38" s="128"/>
      <c r="HEG38" s="128"/>
      <c r="HEH38" s="128"/>
      <c r="HEI38" s="128"/>
      <c r="HEJ38" s="128"/>
      <c r="HEK38" s="128"/>
      <c r="HEL38" s="128"/>
      <c r="HEM38" s="128"/>
      <c r="HEN38" s="128"/>
      <c r="HEO38" s="128"/>
      <c r="HEP38" s="128"/>
      <c r="HEQ38" s="128"/>
      <c r="HER38" s="128"/>
      <c r="HES38" s="128"/>
      <c r="HET38" s="128"/>
      <c r="HEU38" s="128"/>
      <c r="HEV38" s="128"/>
      <c r="HEW38" s="128"/>
      <c r="HEX38" s="128"/>
      <c r="HEY38" s="128"/>
      <c r="HEZ38" s="128"/>
      <c r="HFA38" s="128"/>
      <c r="HFB38" s="128"/>
      <c r="HFC38" s="128"/>
      <c r="HFD38" s="128"/>
      <c r="HFE38" s="128"/>
      <c r="HFF38" s="128"/>
      <c r="HFG38" s="128"/>
      <c r="HFH38" s="128"/>
      <c r="HFI38" s="128"/>
      <c r="HFJ38" s="128"/>
      <c r="HFK38" s="128"/>
      <c r="HFL38" s="128"/>
      <c r="HFM38" s="128"/>
      <c r="HFN38" s="128"/>
      <c r="HFO38" s="128"/>
      <c r="HFP38" s="128"/>
      <c r="HFQ38" s="128"/>
      <c r="HFR38" s="128"/>
      <c r="HFS38" s="128"/>
      <c r="HFT38" s="128"/>
      <c r="HFU38" s="128"/>
      <c r="HFV38" s="128"/>
      <c r="HFW38" s="128"/>
      <c r="HFX38" s="128"/>
      <c r="HFY38" s="128"/>
      <c r="HFZ38" s="128"/>
      <c r="HGA38" s="128"/>
      <c r="HGB38" s="128"/>
      <c r="HGC38" s="128"/>
      <c r="HGD38" s="128"/>
      <c r="HGE38" s="128"/>
      <c r="HGF38" s="128"/>
      <c r="HGG38" s="128"/>
      <c r="HGH38" s="128"/>
      <c r="HGI38" s="128"/>
      <c r="HGJ38" s="128"/>
      <c r="HGK38" s="128"/>
      <c r="HGL38" s="128"/>
      <c r="HGM38" s="128"/>
      <c r="HGN38" s="128"/>
      <c r="HGO38" s="128"/>
      <c r="HGP38" s="128"/>
      <c r="HGQ38" s="128"/>
      <c r="HGR38" s="128"/>
      <c r="HGS38" s="128"/>
      <c r="HGT38" s="128"/>
      <c r="HGU38" s="128"/>
      <c r="HGV38" s="128"/>
      <c r="HGW38" s="128"/>
      <c r="HGX38" s="128"/>
      <c r="HGY38" s="128"/>
      <c r="HGZ38" s="128"/>
      <c r="HHA38" s="128"/>
      <c r="HHB38" s="128"/>
      <c r="HHC38" s="128"/>
      <c r="HHD38" s="128"/>
      <c r="HHE38" s="128"/>
      <c r="HHF38" s="128"/>
      <c r="HHG38" s="128"/>
      <c r="HHH38" s="128"/>
      <c r="HHI38" s="128"/>
      <c r="HHJ38" s="128"/>
      <c r="HHK38" s="128"/>
      <c r="HHL38" s="128"/>
      <c r="HHM38" s="128"/>
      <c r="HHN38" s="128"/>
      <c r="HHO38" s="128"/>
      <c r="HHP38" s="128"/>
      <c r="HHQ38" s="128"/>
      <c r="HHR38" s="128"/>
      <c r="HHS38" s="128"/>
      <c r="HHT38" s="128"/>
      <c r="HHU38" s="128"/>
      <c r="HHV38" s="128"/>
      <c r="HHW38" s="128"/>
      <c r="HHX38" s="128"/>
      <c r="HHY38" s="128"/>
      <c r="HHZ38" s="128"/>
      <c r="HIA38" s="128"/>
      <c r="HIB38" s="128"/>
      <c r="HIC38" s="128"/>
      <c r="HID38" s="128"/>
      <c r="HIE38" s="128"/>
      <c r="HIF38" s="128"/>
      <c r="HIG38" s="128"/>
      <c r="HIH38" s="128"/>
      <c r="HII38" s="128"/>
      <c r="HIJ38" s="128"/>
      <c r="HIK38" s="128"/>
      <c r="HIL38" s="128"/>
      <c r="HIM38" s="128"/>
      <c r="HIN38" s="128"/>
      <c r="HIO38" s="128"/>
      <c r="HIP38" s="128"/>
      <c r="HIQ38" s="128"/>
      <c r="HIR38" s="128"/>
      <c r="HIS38" s="128"/>
      <c r="HIT38" s="128"/>
      <c r="HIU38" s="128"/>
      <c r="HIV38" s="128"/>
      <c r="HIW38" s="128"/>
      <c r="HIX38" s="128"/>
      <c r="HIY38" s="128"/>
      <c r="HIZ38" s="128"/>
      <c r="HJA38" s="128"/>
      <c r="HJB38" s="128"/>
      <c r="HJC38" s="128"/>
      <c r="HJD38" s="128"/>
      <c r="HJE38" s="128"/>
      <c r="HJF38" s="128"/>
      <c r="HJG38" s="128"/>
      <c r="HJH38" s="128"/>
      <c r="HJI38" s="128"/>
      <c r="HJJ38" s="128"/>
      <c r="HJK38" s="128"/>
      <c r="HJL38" s="128"/>
      <c r="HJM38" s="128"/>
      <c r="HJN38" s="128"/>
      <c r="HJO38" s="128"/>
      <c r="HJP38" s="128"/>
      <c r="HJQ38" s="128"/>
      <c r="HJR38" s="128"/>
      <c r="HJS38" s="128"/>
      <c r="HJT38" s="128"/>
      <c r="HJU38" s="128"/>
      <c r="HJV38" s="128"/>
      <c r="HJW38" s="128"/>
      <c r="HJX38" s="128"/>
      <c r="HJY38" s="128"/>
      <c r="HJZ38" s="128"/>
      <c r="HKA38" s="128"/>
      <c r="HKB38" s="128"/>
      <c r="HKC38" s="128"/>
      <c r="HKD38" s="128"/>
      <c r="HKE38" s="128"/>
      <c r="HKF38" s="128"/>
      <c r="HKG38" s="128"/>
      <c r="HKH38" s="128"/>
      <c r="HKI38" s="128"/>
      <c r="HKJ38" s="128"/>
      <c r="HKK38" s="128"/>
      <c r="HKL38" s="128"/>
      <c r="HKM38" s="128"/>
      <c r="HKN38" s="128"/>
      <c r="HKO38" s="128"/>
      <c r="HKP38" s="128"/>
      <c r="HKQ38" s="128"/>
      <c r="HKR38" s="128"/>
      <c r="HKS38" s="128"/>
      <c r="HKT38" s="128"/>
      <c r="HKU38" s="128"/>
      <c r="HKV38" s="128"/>
      <c r="HKW38" s="128"/>
      <c r="HKX38" s="128"/>
      <c r="HKY38" s="128"/>
      <c r="HKZ38" s="128"/>
      <c r="HLA38" s="128"/>
      <c r="HLB38" s="128"/>
      <c r="HLC38" s="128"/>
      <c r="HLD38" s="128"/>
      <c r="HLE38" s="128"/>
      <c r="HLF38" s="128"/>
      <c r="HLG38" s="128"/>
      <c r="HLH38" s="128"/>
      <c r="HLI38" s="128"/>
      <c r="HLJ38" s="128"/>
      <c r="HLK38" s="128"/>
      <c r="HLL38" s="128"/>
      <c r="HLM38" s="128"/>
      <c r="HLN38" s="128"/>
      <c r="HLO38" s="128"/>
      <c r="HLP38" s="128"/>
      <c r="HLQ38" s="128"/>
      <c r="HLR38" s="128"/>
      <c r="HLS38" s="128"/>
      <c r="HLT38" s="128"/>
      <c r="HLU38" s="128"/>
      <c r="HLV38" s="128"/>
      <c r="HLW38" s="128"/>
      <c r="HLX38" s="128"/>
      <c r="HLY38" s="128"/>
      <c r="HLZ38" s="128"/>
      <c r="HMA38" s="128"/>
      <c r="HMB38" s="128"/>
      <c r="HMC38" s="128"/>
      <c r="HMD38" s="128"/>
      <c r="HME38" s="128"/>
      <c r="HMF38" s="128"/>
      <c r="HMG38" s="128"/>
      <c r="HMH38" s="128"/>
      <c r="HMI38" s="128"/>
      <c r="HMJ38" s="128"/>
      <c r="HMK38" s="128"/>
      <c r="HML38" s="128"/>
      <c r="HMM38" s="128"/>
      <c r="HMN38" s="128"/>
      <c r="HMO38" s="128"/>
      <c r="HMP38" s="128"/>
      <c r="HMQ38" s="128"/>
      <c r="HMR38" s="128"/>
      <c r="HMS38" s="128"/>
      <c r="HMT38" s="128"/>
      <c r="HMU38" s="128"/>
      <c r="HMV38" s="128"/>
      <c r="HMW38" s="128"/>
      <c r="HMX38" s="128"/>
      <c r="HMY38" s="128"/>
      <c r="HMZ38" s="128"/>
      <c r="HNA38" s="128"/>
      <c r="HNB38" s="128"/>
      <c r="HNC38" s="128"/>
      <c r="HND38" s="128"/>
      <c r="HNE38" s="128"/>
      <c r="HNF38" s="128"/>
      <c r="HNG38" s="128"/>
      <c r="HNH38" s="128"/>
      <c r="HNI38" s="128"/>
      <c r="HNJ38" s="128"/>
      <c r="HNK38" s="128"/>
      <c r="HNL38" s="128"/>
      <c r="HNM38" s="128"/>
      <c r="HNN38" s="128"/>
      <c r="HNO38" s="128"/>
      <c r="HNP38" s="128"/>
      <c r="HNQ38" s="128"/>
      <c r="HNR38" s="128"/>
      <c r="HNS38" s="128"/>
      <c r="HNT38" s="128"/>
      <c r="HNU38" s="128"/>
      <c r="HNV38" s="128"/>
      <c r="HNW38" s="128"/>
      <c r="HNX38" s="128"/>
      <c r="HNY38" s="128"/>
      <c r="HNZ38" s="128"/>
      <c r="HOA38" s="128"/>
      <c r="HOB38" s="128"/>
      <c r="HOC38" s="128"/>
      <c r="HOD38" s="128"/>
      <c r="HOE38" s="128"/>
      <c r="HOF38" s="128"/>
      <c r="HOG38" s="128"/>
      <c r="HOH38" s="128"/>
      <c r="HOI38" s="128"/>
      <c r="HOJ38" s="128"/>
      <c r="HOK38" s="128"/>
      <c r="HOL38" s="128"/>
      <c r="HOM38" s="128"/>
      <c r="HON38" s="128"/>
      <c r="HOO38" s="128"/>
      <c r="HOP38" s="128"/>
      <c r="HOQ38" s="128"/>
      <c r="HOR38" s="128"/>
      <c r="HOS38" s="128"/>
      <c r="HOT38" s="128"/>
      <c r="HOU38" s="128"/>
      <c r="HOV38" s="128"/>
      <c r="HOW38" s="128"/>
      <c r="HOX38" s="128"/>
      <c r="HOY38" s="128"/>
      <c r="HOZ38" s="128"/>
      <c r="HPA38" s="128"/>
      <c r="HPB38" s="128"/>
      <c r="HPC38" s="128"/>
      <c r="HPD38" s="128"/>
      <c r="HPE38" s="128"/>
      <c r="HPF38" s="128"/>
      <c r="HPG38" s="128"/>
      <c r="HPH38" s="128"/>
      <c r="HPI38" s="128"/>
      <c r="HPJ38" s="128"/>
      <c r="HPK38" s="128"/>
      <c r="HPL38" s="128"/>
      <c r="HPM38" s="128"/>
      <c r="HPN38" s="128"/>
      <c r="HPO38" s="128"/>
      <c r="HPP38" s="128"/>
      <c r="HPQ38" s="128"/>
      <c r="HPR38" s="128"/>
      <c r="HPS38" s="128"/>
      <c r="HPT38" s="128"/>
      <c r="HPU38" s="128"/>
      <c r="HPV38" s="128"/>
      <c r="HPW38" s="128"/>
      <c r="HPX38" s="128"/>
      <c r="HPY38" s="128"/>
      <c r="HPZ38" s="128"/>
      <c r="HQA38" s="128"/>
      <c r="HQB38" s="128"/>
      <c r="HQC38" s="128"/>
      <c r="HQD38" s="128"/>
      <c r="HQE38" s="128"/>
      <c r="HQF38" s="128"/>
      <c r="HQG38" s="128"/>
      <c r="HQH38" s="128"/>
      <c r="HQI38" s="128"/>
      <c r="HQJ38" s="128"/>
      <c r="HQK38" s="128"/>
      <c r="HQL38" s="128"/>
      <c r="HQM38" s="128"/>
      <c r="HQN38" s="128"/>
      <c r="HQO38" s="128"/>
      <c r="HQP38" s="128"/>
      <c r="HQQ38" s="128"/>
      <c r="HQR38" s="128"/>
      <c r="HQS38" s="128"/>
      <c r="HQT38" s="128"/>
      <c r="HQU38" s="128"/>
      <c r="HQV38" s="128"/>
      <c r="HQW38" s="128"/>
      <c r="HQX38" s="128"/>
      <c r="HQY38" s="128"/>
      <c r="HQZ38" s="128"/>
      <c r="HRA38" s="128"/>
      <c r="HRB38" s="128"/>
      <c r="HRC38" s="128"/>
      <c r="HRD38" s="128"/>
      <c r="HRE38" s="128"/>
      <c r="HRF38" s="128"/>
      <c r="HRG38" s="128"/>
      <c r="HRH38" s="128"/>
      <c r="HRI38" s="128"/>
      <c r="HRJ38" s="128"/>
      <c r="HRK38" s="128"/>
      <c r="HRL38" s="128"/>
      <c r="HRM38" s="128"/>
      <c r="HRN38" s="128"/>
      <c r="HRO38" s="128"/>
      <c r="HRP38" s="128"/>
      <c r="HRQ38" s="128"/>
      <c r="HRR38" s="128"/>
      <c r="HRS38" s="128"/>
      <c r="HRT38" s="128"/>
      <c r="HRU38" s="128"/>
      <c r="HRV38" s="128"/>
      <c r="HRW38" s="128"/>
      <c r="HRX38" s="128"/>
      <c r="HRY38" s="128"/>
      <c r="HRZ38" s="128"/>
      <c r="HSA38" s="128"/>
      <c r="HSB38" s="128"/>
      <c r="HSC38" s="128"/>
      <c r="HSD38" s="128"/>
      <c r="HSE38" s="128"/>
      <c r="HSF38" s="128"/>
      <c r="HSG38" s="128"/>
      <c r="HSH38" s="128"/>
      <c r="HSI38" s="128"/>
      <c r="HSJ38" s="128"/>
      <c r="HSK38" s="128"/>
      <c r="HSL38" s="128"/>
      <c r="HSM38" s="128"/>
      <c r="HSN38" s="128"/>
      <c r="HSO38" s="128"/>
      <c r="HSP38" s="128"/>
      <c r="HSQ38" s="128"/>
      <c r="HSR38" s="128"/>
      <c r="HSS38" s="128"/>
      <c r="HST38" s="128"/>
      <c r="HSU38" s="128"/>
      <c r="HSV38" s="128"/>
      <c r="HSW38" s="128"/>
      <c r="HSX38" s="128"/>
      <c r="HSY38" s="128"/>
      <c r="HSZ38" s="128"/>
      <c r="HTA38" s="128"/>
      <c r="HTB38" s="128"/>
      <c r="HTC38" s="128"/>
      <c r="HTD38" s="128"/>
      <c r="HTE38" s="128"/>
      <c r="HTF38" s="128"/>
      <c r="HTG38" s="128"/>
      <c r="HTH38" s="128"/>
      <c r="HTI38" s="128"/>
      <c r="HTJ38" s="128"/>
      <c r="HTK38" s="128"/>
      <c r="HTL38" s="128"/>
      <c r="HTM38" s="128"/>
      <c r="HTN38" s="128"/>
      <c r="HTO38" s="128"/>
      <c r="HTP38" s="128"/>
      <c r="HTQ38" s="128"/>
      <c r="HTR38" s="128"/>
      <c r="HTS38" s="128"/>
      <c r="HTT38" s="128"/>
      <c r="HTU38" s="128"/>
      <c r="HTV38" s="128"/>
      <c r="HTW38" s="128"/>
      <c r="HTX38" s="128"/>
      <c r="HTY38" s="128"/>
      <c r="HTZ38" s="128"/>
      <c r="HUA38" s="128"/>
      <c r="HUB38" s="128"/>
      <c r="HUC38" s="128"/>
      <c r="HUD38" s="128"/>
      <c r="HUE38" s="128"/>
      <c r="HUF38" s="128"/>
      <c r="HUG38" s="128"/>
      <c r="HUH38" s="128"/>
      <c r="HUI38" s="128"/>
      <c r="HUJ38" s="128"/>
      <c r="HUK38" s="128"/>
      <c r="HUL38" s="128"/>
      <c r="HUM38" s="128"/>
      <c r="HUN38" s="128"/>
      <c r="HUO38" s="128"/>
      <c r="HUP38" s="128"/>
      <c r="HUQ38" s="128"/>
      <c r="HUR38" s="128"/>
      <c r="HUS38" s="128"/>
      <c r="HUT38" s="128"/>
      <c r="HUU38" s="128"/>
      <c r="HUV38" s="128"/>
      <c r="HUW38" s="128"/>
      <c r="HUX38" s="128"/>
      <c r="HUY38" s="128"/>
      <c r="HUZ38" s="128"/>
      <c r="HVA38" s="128"/>
      <c r="HVB38" s="128"/>
      <c r="HVC38" s="128"/>
      <c r="HVD38" s="128"/>
      <c r="HVE38" s="128"/>
      <c r="HVF38" s="128"/>
      <c r="HVG38" s="128"/>
      <c r="HVH38" s="128"/>
      <c r="HVI38" s="128"/>
      <c r="HVJ38" s="128"/>
      <c r="HVK38" s="128"/>
      <c r="HVL38" s="128"/>
      <c r="HVM38" s="128"/>
      <c r="HVN38" s="128"/>
      <c r="HVO38" s="128"/>
      <c r="HVP38" s="128"/>
      <c r="HVQ38" s="128"/>
      <c r="HVR38" s="128"/>
      <c r="HVS38" s="128"/>
      <c r="HVT38" s="128"/>
      <c r="HVU38" s="128"/>
      <c r="HVV38" s="128"/>
      <c r="HVW38" s="128"/>
      <c r="HVX38" s="128"/>
      <c r="HVY38" s="128"/>
      <c r="HVZ38" s="128"/>
      <c r="HWA38" s="128"/>
      <c r="HWB38" s="128"/>
      <c r="HWC38" s="128"/>
      <c r="HWD38" s="128"/>
      <c r="HWE38" s="128"/>
      <c r="HWF38" s="128"/>
      <c r="HWG38" s="128"/>
      <c r="HWH38" s="128"/>
      <c r="HWI38" s="128"/>
      <c r="HWJ38" s="128"/>
      <c r="HWK38" s="128"/>
      <c r="HWL38" s="128"/>
      <c r="HWM38" s="128"/>
      <c r="HWN38" s="128"/>
      <c r="HWO38" s="128"/>
      <c r="HWP38" s="128"/>
      <c r="HWQ38" s="128"/>
      <c r="HWR38" s="128"/>
      <c r="HWS38" s="128"/>
      <c r="HWT38" s="128"/>
      <c r="HWU38" s="128"/>
      <c r="HWV38" s="128"/>
      <c r="HWW38" s="128"/>
      <c r="HWX38" s="128"/>
      <c r="HWY38" s="128"/>
      <c r="HWZ38" s="128"/>
      <c r="HXA38" s="128"/>
      <c r="HXB38" s="128"/>
      <c r="HXC38" s="128"/>
      <c r="HXD38" s="128"/>
      <c r="HXE38" s="128"/>
      <c r="HXF38" s="128"/>
      <c r="HXG38" s="128"/>
      <c r="HXH38" s="128"/>
      <c r="HXI38" s="128"/>
      <c r="HXJ38" s="128"/>
      <c r="HXK38" s="128"/>
      <c r="HXL38" s="128"/>
      <c r="HXM38" s="128"/>
      <c r="HXN38" s="128"/>
      <c r="HXO38" s="128"/>
      <c r="HXP38" s="128"/>
      <c r="HXQ38" s="128"/>
      <c r="HXR38" s="128"/>
      <c r="HXS38" s="128"/>
      <c r="HXT38" s="128"/>
      <c r="HXU38" s="128"/>
      <c r="HXV38" s="128"/>
      <c r="HXW38" s="128"/>
      <c r="HXX38" s="128"/>
      <c r="HXY38" s="128"/>
      <c r="HXZ38" s="128"/>
      <c r="HYA38" s="128"/>
      <c r="HYB38" s="128"/>
      <c r="HYC38" s="128"/>
      <c r="HYD38" s="128"/>
      <c r="HYE38" s="128"/>
      <c r="HYF38" s="128"/>
      <c r="HYG38" s="128"/>
      <c r="HYH38" s="128"/>
      <c r="HYI38" s="128"/>
      <c r="HYJ38" s="128"/>
      <c r="HYK38" s="128"/>
      <c r="HYL38" s="128"/>
      <c r="HYM38" s="128"/>
      <c r="HYN38" s="128"/>
      <c r="HYO38" s="128"/>
      <c r="HYP38" s="128"/>
      <c r="HYQ38" s="128"/>
      <c r="HYR38" s="128"/>
      <c r="HYS38" s="128"/>
      <c r="HYT38" s="128"/>
      <c r="HYU38" s="128"/>
      <c r="HYV38" s="128"/>
      <c r="HYW38" s="128"/>
      <c r="HYX38" s="128"/>
      <c r="HYY38" s="128"/>
      <c r="HYZ38" s="128"/>
      <c r="HZA38" s="128"/>
      <c r="HZB38" s="128"/>
      <c r="HZC38" s="128"/>
      <c r="HZD38" s="128"/>
      <c r="HZE38" s="128"/>
      <c r="HZF38" s="128"/>
      <c r="HZG38" s="128"/>
      <c r="HZH38" s="128"/>
      <c r="HZI38" s="128"/>
      <c r="HZJ38" s="128"/>
      <c r="HZK38" s="128"/>
      <c r="HZL38" s="128"/>
      <c r="HZM38" s="128"/>
      <c r="HZN38" s="128"/>
      <c r="HZO38" s="128"/>
      <c r="HZP38" s="128"/>
      <c r="HZQ38" s="128"/>
      <c r="HZR38" s="128"/>
      <c r="HZS38" s="128"/>
      <c r="HZT38" s="128"/>
      <c r="HZU38" s="128"/>
      <c r="HZV38" s="128"/>
      <c r="HZW38" s="128"/>
      <c r="HZX38" s="128"/>
      <c r="HZY38" s="128"/>
      <c r="HZZ38" s="128"/>
      <c r="IAA38" s="128"/>
      <c r="IAB38" s="128"/>
      <c r="IAC38" s="128"/>
      <c r="IAD38" s="128"/>
      <c r="IAE38" s="128"/>
      <c r="IAF38" s="128"/>
      <c r="IAG38" s="128"/>
      <c r="IAH38" s="128"/>
      <c r="IAI38" s="128"/>
      <c r="IAJ38" s="128"/>
      <c r="IAK38" s="128"/>
      <c r="IAL38" s="128"/>
      <c r="IAM38" s="128"/>
      <c r="IAN38" s="128"/>
      <c r="IAO38" s="128"/>
      <c r="IAP38" s="128"/>
      <c r="IAQ38" s="128"/>
      <c r="IAR38" s="128"/>
      <c r="IAS38" s="128"/>
      <c r="IAT38" s="128"/>
      <c r="IAU38" s="128"/>
      <c r="IAV38" s="128"/>
      <c r="IAW38" s="128"/>
      <c r="IAX38" s="128"/>
      <c r="IAY38" s="128"/>
      <c r="IAZ38" s="128"/>
      <c r="IBA38" s="128"/>
      <c r="IBB38" s="128"/>
      <c r="IBC38" s="128"/>
      <c r="IBD38" s="128"/>
      <c r="IBE38" s="128"/>
      <c r="IBF38" s="128"/>
      <c r="IBG38" s="128"/>
      <c r="IBH38" s="128"/>
      <c r="IBI38" s="128"/>
      <c r="IBJ38" s="128"/>
      <c r="IBK38" s="128"/>
      <c r="IBL38" s="128"/>
      <c r="IBM38" s="128"/>
      <c r="IBN38" s="128"/>
      <c r="IBO38" s="128"/>
      <c r="IBP38" s="128"/>
      <c r="IBQ38" s="128"/>
      <c r="IBR38" s="128"/>
      <c r="IBS38" s="128"/>
      <c r="IBT38" s="128"/>
      <c r="IBU38" s="128"/>
      <c r="IBV38" s="128"/>
      <c r="IBW38" s="128"/>
      <c r="IBX38" s="128"/>
      <c r="IBY38" s="128"/>
      <c r="IBZ38" s="128"/>
      <c r="ICA38" s="128"/>
      <c r="ICB38" s="128"/>
      <c r="ICC38" s="128"/>
      <c r="ICD38" s="128"/>
      <c r="ICE38" s="128"/>
      <c r="ICF38" s="128"/>
      <c r="ICG38" s="128"/>
      <c r="ICH38" s="128"/>
      <c r="ICI38" s="128"/>
      <c r="ICJ38" s="128"/>
      <c r="ICK38" s="128"/>
      <c r="ICL38" s="128"/>
      <c r="ICM38" s="128"/>
      <c r="ICN38" s="128"/>
      <c r="ICO38" s="128"/>
      <c r="ICP38" s="128"/>
      <c r="ICQ38" s="128"/>
      <c r="ICR38" s="128"/>
      <c r="ICS38" s="128"/>
      <c r="ICT38" s="128"/>
      <c r="ICU38" s="128"/>
      <c r="ICV38" s="128"/>
      <c r="ICW38" s="128"/>
      <c r="ICX38" s="128"/>
      <c r="ICY38" s="128"/>
      <c r="ICZ38" s="128"/>
      <c r="IDA38" s="128"/>
      <c r="IDB38" s="128"/>
      <c r="IDC38" s="128"/>
      <c r="IDD38" s="128"/>
      <c r="IDE38" s="128"/>
      <c r="IDF38" s="128"/>
      <c r="IDG38" s="128"/>
      <c r="IDH38" s="128"/>
      <c r="IDI38" s="128"/>
      <c r="IDJ38" s="128"/>
      <c r="IDK38" s="128"/>
      <c r="IDL38" s="128"/>
      <c r="IDM38" s="128"/>
      <c r="IDN38" s="128"/>
      <c r="IDO38" s="128"/>
      <c r="IDP38" s="128"/>
      <c r="IDQ38" s="128"/>
      <c r="IDR38" s="128"/>
      <c r="IDS38" s="128"/>
      <c r="IDT38" s="128"/>
      <c r="IDU38" s="128"/>
      <c r="IDV38" s="128"/>
      <c r="IDW38" s="128"/>
      <c r="IDX38" s="128"/>
      <c r="IDY38" s="128"/>
      <c r="IDZ38" s="128"/>
      <c r="IEA38" s="128"/>
      <c r="IEB38" s="128"/>
      <c r="IEC38" s="128"/>
      <c r="IED38" s="128"/>
      <c r="IEE38" s="128"/>
      <c r="IEF38" s="128"/>
      <c r="IEG38" s="128"/>
      <c r="IEH38" s="128"/>
      <c r="IEI38" s="128"/>
      <c r="IEJ38" s="128"/>
      <c r="IEK38" s="128"/>
      <c r="IEL38" s="128"/>
      <c r="IEM38" s="128"/>
      <c r="IEN38" s="128"/>
      <c r="IEO38" s="128"/>
      <c r="IEP38" s="128"/>
      <c r="IEQ38" s="128"/>
      <c r="IER38" s="128"/>
      <c r="IES38" s="128"/>
      <c r="IET38" s="128"/>
      <c r="IEU38" s="128"/>
      <c r="IEV38" s="128"/>
      <c r="IEW38" s="128"/>
      <c r="IEX38" s="128"/>
      <c r="IEY38" s="128"/>
      <c r="IEZ38" s="128"/>
      <c r="IFA38" s="128"/>
      <c r="IFB38" s="128"/>
      <c r="IFC38" s="128"/>
      <c r="IFD38" s="128"/>
      <c r="IFE38" s="128"/>
      <c r="IFF38" s="128"/>
      <c r="IFG38" s="128"/>
      <c r="IFH38" s="128"/>
      <c r="IFI38" s="128"/>
      <c r="IFJ38" s="128"/>
      <c r="IFK38" s="128"/>
      <c r="IFL38" s="128"/>
      <c r="IFM38" s="128"/>
      <c r="IFN38" s="128"/>
      <c r="IFO38" s="128"/>
      <c r="IFP38" s="128"/>
      <c r="IFQ38" s="128"/>
      <c r="IFR38" s="128"/>
      <c r="IFS38" s="128"/>
      <c r="IFT38" s="128"/>
      <c r="IFU38" s="128"/>
      <c r="IFV38" s="128"/>
      <c r="IFW38" s="128"/>
      <c r="IFX38" s="128"/>
      <c r="IFY38" s="128"/>
      <c r="IFZ38" s="128"/>
      <c r="IGA38" s="128"/>
      <c r="IGB38" s="128"/>
      <c r="IGC38" s="128"/>
      <c r="IGD38" s="128"/>
      <c r="IGE38" s="128"/>
      <c r="IGF38" s="128"/>
      <c r="IGG38" s="128"/>
      <c r="IGH38" s="128"/>
      <c r="IGI38" s="128"/>
      <c r="IGJ38" s="128"/>
      <c r="IGK38" s="128"/>
      <c r="IGL38" s="128"/>
      <c r="IGM38" s="128"/>
      <c r="IGN38" s="128"/>
      <c r="IGO38" s="128"/>
      <c r="IGP38" s="128"/>
      <c r="IGQ38" s="128"/>
      <c r="IGR38" s="128"/>
      <c r="IGS38" s="128"/>
      <c r="IGT38" s="128"/>
      <c r="IGU38" s="128"/>
      <c r="IGV38" s="128"/>
      <c r="IGW38" s="128"/>
      <c r="IGX38" s="128"/>
      <c r="IGY38" s="128"/>
      <c r="IGZ38" s="128"/>
      <c r="IHA38" s="128"/>
      <c r="IHB38" s="128"/>
      <c r="IHC38" s="128"/>
      <c r="IHD38" s="128"/>
      <c r="IHE38" s="128"/>
      <c r="IHF38" s="128"/>
      <c r="IHG38" s="128"/>
      <c r="IHH38" s="128"/>
      <c r="IHI38" s="128"/>
      <c r="IHJ38" s="128"/>
      <c r="IHK38" s="128"/>
      <c r="IHL38" s="128"/>
      <c r="IHM38" s="128"/>
      <c r="IHN38" s="128"/>
      <c r="IHO38" s="128"/>
      <c r="IHP38" s="128"/>
      <c r="IHQ38" s="128"/>
      <c r="IHR38" s="128"/>
      <c r="IHS38" s="128"/>
      <c r="IHT38" s="128"/>
      <c r="IHU38" s="128"/>
      <c r="IHV38" s="128"/>
      <c r="IHW38" s="128"/>
      <c r="IHX38" s="128"/>
      <c r="IHY38" s="128"/>
      <c r="IHZ38" s="128"/>
      <c r="IIA38" s="128"/>
      <c r="IIB38" s="128"/>
      <c r="IIC38" s="128"/>
      <c r="IID38" s="128"/>
      <c r="IIE38" s="128"/>
      <c r="IIF38" s="128"/>
      <c r="IIG38" s="128"/>
      <c r="IIH38" s="128"/>
      <c r="III38" s="128"/>
      <c r="IIJ38" s="128"/>
      <c r="IIK38" s="128"/>
      <c r="IIL38" s="128"/>
      <c r="IIM38" s="128"/>
      <c r="IIN38" s="128"/>
      <c r="IIO38" s="128"/>
      <c r="IIP38" s="128"/>
      <c r="IIQ38" s="128"/>
      <c r="IIR38" s="128"/>
      <c r="IIS38" s="128"/>
      <c r="IIT38" s="128"/>
      <c r="IIU38" s="128"/>
      <c r="IIV38" s="128"/>
      <c r="IIW38" s="128"/>
      <c r="IIX38" s="128"/>
      <c r="IIY38" s="128"/>
      <c r="IIZ38" s="128"/>
      <c r="IJA38" s="128"/>
      <c r="IJB38" s="128"/>
      <c r="IJC38" s="128"/>
      <c r="IJD38" s="128"/>
      <c r="IJE38" s="128"/>
      <c r="IJF38" s="128"/>
      <c r="IJG38" s="128"/>
      <c r="IJH38" s="128"/>
      <c r="IJI38" s="128"/>
      <c r="IJJ38" s="128"/>
      <c r="IJK38" s="128"/>
      <c r="IJL38" s="128"/>
      <c r="IJM38" s="128"/>
      <c r="IJN38" s="128"/>
      <c r="IJO38" s="128"/>
      <c r="IJP38" s="128"/>
      <c r="IJQ38" s="128"/>
      <c r="IJR38" s="128"/>
      <c r="IJS38" s="128"/>
      <c r="IJT38" s="128"/>
      <c r="IJU38" s="128"/>
      <c r="IJV38" s="128"/>
      <c r="IJW38" s="128"/>
      <c r="IJX38" s="128"/>
      <c r="IJY38" s="128"/>
      <c r="IJZ38" s="128"/>
      <c r="IKA38" s="128"/>
      <c r="IKB38" s="128"/>
      <c r="IKC38" s="128"/>
      <c r="IKD38" s="128"/>
      <c r="IKE38" s="128"/>
      <c r="IKF38" s="128"/>
      <c r="IKG38" s="128"/>
      <c r="IKH38" s="128"/>
      <c r="IKI38" s="128"/>
      <c r="IKJ38" s="128"/>
      <c r="IKK38" s="128"/>
      <c r="IKL38" s="128"/>
      <c r="IKM38" s="128"/>
      <c r="IKN38" s="128"/>
      <c r="IKO38" s="128"/>
      <c r="IKP38" s="128"/>
      <c r="IKQ38" s="128"/>
      <c r="IKR38" s="128"/>
      <c r="IKS38" s="128"/>
      <c r="IKT38" s="128"/>
      <c r="IKU38" s="128"/>
      <c r="IKV38" s="128"/>
      <c r="IKW38" s="128"/>
      <c r="IKX38" s="128"/>
      <c r="IKY38" s="128"/>
      <c r="IKZ38" s="128"/>
      <c r="ILA38" s="128"/>
      <c r="ILB38" s="128"/>
      <c r="ILC38" s="128"/>
      <c r="ILD38" s="128"/>
      <c r="ILE38" s="128"/>
      <c r="ILF38" s="128"/>
      <c r="ILG38" s="128"/>
      <c r="ILH38" s="128"/>
      <c r="ILI38" s="128"/>
      <c r="ILJ38" s="128"/>
      <c r="ILK38" s="128"/>
      <c r="ILL38" s="128"/>
      <c r="ILM38" s="128"/>
      <c r="ILN38" s="128"/>
      <c r="ILO38" s="128"/>
      <c r="ILP38" s="128"/>
      <c r="ILQ38" s="128"/>
      <c r="ILR38" s="128"/>
      <c r="ILS38" s="128"/>
      <c r="ILT38" s="128"/>
      <c r="ILU38" s="128"/>
      <c r="ILV38" s="128"/>
      <c r="ILW38" s="128"/>
      <c r="ILX38" s="128"/>
      <c r="ILY38" s="128"/>
      <c r="ILZ38" s="128"/>
      <c r="IMA38" s="128"/>
      <c r="IMB38" s="128"/>
      <c r="IMC38" s="128"/>
      <c r="IMD38" s="128"/>
      <c r="IME38" s="128"/>
      <c r="IMF38" s="128"/>
      <c r="IMG38" s="128"/>
      <c r="IMH38" s="128"/>
      <c r="IMI38" s="128"/>
      <c r="IMJ38" s="128"/>
      <c r="IMK38" s="128"/>
      <c r="IML38" s="128"/>
      <c r="IMM38" s="128"/>
      <c r="IMN38" s="128"/>
      <c r="IMO38" s="128"/>
      <c r="IMP38" s="128"/>
      <c r="IMQ38" s="128"/>
      <c r="IMR38" s="128"/>
      <c r="IMS38" s="128"/>
      <c r="IMT38" s="128"/>
      <c r="IMU38" s="128"/>
      <c r="IMV38" s="128"/>
      <c r="IMW38" s="128"/>
      <c r="IMX38" s="128"/>
      <c r="IMY38" s="128"/>
      <c r="IMZ38" s="128"/>
      <c r="INA38" s="128"/>
      <c r="INB38" s="128"/>
      <c r="INC38" s="128"/>
      <c r="IND38" s="128"/>
      <c r="INE38" s="128"/>
      <c r="INF38" s="128"/>
      <c r="ING38" s="128"/>
      <c r="INH38" s="128"/>
      <c r="INI38" s="128"/>
      <c r="INJ38" s="128"/>
      <c r="INK38" s="128"/>
      <c r="INL38" s="128"/>
      <c r="INM38" s="128"/>
      <c r="INN38" s="128"/>
      <c r="INO38" s="128"/>
      <c r="INP38" s="128"/>
      <c r="INQ38" s="128"/>
      <c r="INR38" s="128"/>
      <c r="INS38" s="128"/>
      <c r="INT38" s="128"/>
      <c r="INU38" s="128"/>
      <c r="INV38" s="128"/>
      <c r="INW38" s="128"/>
      <c r="INX38" s="128"/>
      <c r="INY38" s="128"/>
      <c r="INZ38" s="128"/>
      <c r="IOA38" s="128"/>
      <c r="IOB38" s="128"/>
      <c r="IOC38" s="128"/>
      <c r="IOD38" s="128"/>
      <c r="IOE38" s="128"/>
      <c r="IOF38" s="128"/>
      <c r="IOG38" s="128"/>
      <c r="IOH38" s="128"/>
      <c r="IOI38" s="128"/>
      <c r="IOJ38" s="128"/>
      <c r="IOK38" s="128"/>
      <c r="IOL38" s="128"/>
      <c r="IOM38" s="128"/>
      <c r="ION38" s="128"/>
      <c r="IOO38" s="128"/>
      <c r="IOP38" s="128"/>
      <c r="IOQ38" s="128"/>
      <c r="IOR38" s="128"/>
      <c r="IOS38" s="128"/>
      <c r="IOT38" s="128"/>
      <c r="IOU38" s="128"/>
      <c r="IOV38" s="128"/>
      <c r="IOW38" s="128"/>
      <c r="IOX38" s="128"/>
      <c r="IOY38" s="128"/>
      <c r="IOZ38" s="128"/>
      <c r="IPA38" s="128"/>
      <c r="IPB38" s="128"/>
      <c r="IPC38" s="128"/>
      <c r="IPD38" s="128"/>
      <c r="IPE38" s="128"/>
      <c r="IPF38" s="128"/>
      <c r="IPG38" s="128"/>
      <c r="IPH38" s="128"/>
      <c r="IPI38" s="128"/>
      <c r="IPJ38" s="128"/>
      <c r="IPK38" s="128"/>
      <c r="IPL38" s="128"/>
      <c r="IPM38" s="128"/>
      <c r="IPN38" s="128"/>
      <c r="IPO38" s="128"/>
      <c r="IPP38" s="128"/>
      <c r="IPQ38" s="128"/>
      <c r="IPR38" s="128"/>
      <c r="IPS38" s="128"/>
      <c r="IPT38" s="128"/>
      <c r="IPU38" s="128"/>
      <c r="IPV38" s="128"/>
      <c r="IPW38" s="128"/>
      <c r="IPX38" s="128"/>
      <c r="IPY38" s="128"/>
      <c r="IPZ38" s="128"/>
      <c r="IQA38" s="128"/>
      <c r="IQB38" s="128"/>
      <c r="IQC38" s="128"/>
      <c r="IQD38" s="128"/>
      <c r="IQE38" s="128"/>
      <c r="IQF38" s="128"/>
      <c r="IQG38" s="128"/>
      <c r="IQH38" s="128"/>
      <c r="IQI38" s="128"/>
      <c r="IQJ38" s="128"/>
      <c r="IQK38" s="128"/>
      <c r="IQL38" s="128"/>
      <c r="IQM38" s="128"/>
      <c r="IQN38" s="128"/>
      <c r="IQO38" s="128"/>
      <c r="IQP38" s="128"/>
      <c r="IQQ38" s="128"/>
      <c r="IQR38" s="128"/>
      <c r="IQS38" s="128"/>
      <c r="IQT38" s="128"/>
      <c r="IQU38" s="128"/>
      <c r="IQV38" s="128"/>
      <c r="IQW38" s="128"/>
      <c r="IQX38" s="128"/>
      <c r="IQY38" s="128"/>
      <c r="IQZ38" s="128"/>
      <c r="IRA38" s="128"/>
      <c r="IRB38" s="128"/>
      <c r="IRC38" s="128"/>
      <c r="IRD38" s="128"/>
      <c r="IRE38" s="128"/>
      <c r="IRF38" s="128"/>
      <c r="IRG38" s="128"/>
      <c r="IRH38" s="128"/>
      <c r="IRI38" s="128"/>
      <c r="IRJ38" s="128"/>
      <c r="IRK38" s="128"/>
      <c r="IRL38" s="128"/>
      <c r="IRM38" s="128"/>
      <c r="IRN38" s="128"/>
      <c r="IRO38" s="128"/>
      <c r="IRP38" s="128"/>
      <c r="IRQ38" s="128"/>
      <c r="IRR38" s="128"/>
      <c r="IRS38" s="128"/>
      <c r="IRT38" s="128"/>
      <c r="IRU38" s="128"/>
      <c r="IRV38" s="128"/>
      <c r="IRW38" s="128"/>
      <c r="IRX38" s="128"/>
      <c r="IRY38" s="128"/>
      <c r="IRZ38" s="128"/>
      <c r="ISA38" s="128"/>
      <c r="ISB38" s="128"/>
      <c r="ISC38" s="128"/>
      <c r="ISD38" s="128"/>
      <c r="ISE38" s="128"/>
      <c r="ISF38" s="128"/>
      <c r="ISG38" s="128"/>
      <c r="ISH38" s="128"/>
      <c r="ISI38" s="128"/>
      <c r="ISJ38" s="128"/>
      <c r="ISK38" s="128"/>
      <c r="ISL38" s="128"/>
      <c r="ISM38" s="128"/>
      <c r="ISN38" s="128"/>
      <c r="ISO38" s="128"/>
      <c r="ISP38" s="128"/>
      <c r="ISQ38" s="128"/>
      <c r="ISR38" s="128"/>
      <c r="ISS38" s="128"/>
      <c r="IST38" s="128"/>
      <c r="ISU38" s="128"/>
      <c r="ISV38" s="128"/>
      <c r="ISW38" s="128"/>
      <c r="ISX38" s="128"/>
      <c r="ISY38" s="128"/>
      <c r="ISZ38" s="128"/>
      <c r="ITA38" s="128"/>
      <c r="ITB38" s="128"/>
      <c r="ITC38" s="128"/>
      <c r="ITD38" s="128"/>
      <c r="ITE38" s="128"/>
      <c r="ITF38" s="128"/>
      <c r="ITG38" s="128"/>
      <c r="ITH38" s="128"/>
      <c r="ITI38" s="128"/>
      <c r="ITJ38" s="128"/>
      <c r="ITK38" s="128"/>
      <c r="ITL38" s="128"/>
      <c r="ITM38" s="128"/>
      <c r="ITN38" s="128"/>
      <c r="ITO38" s="128"/>
      <c r="ITP38" s="128"/>
      <c r="ITQ38" s="128"/>
      <c r="ITR38" s="128"/>
      <c r="ITS38" s="128"/>
      <c r="ITT38" s="128"/>
      <c r="ITU38" s="128"/>
      <c r="ITV38" s="128"/>
      <c r="ITW38" s="128"/>
      <c r="ITX38" s="128"/>
      <c r="ITY38" s="128"/>
      <c r="ITZ38" s="128"/>
      <c r="IUA38" s="128"/>
      <c r="IUB38" s="128"/>
      <c r="IUC38" s="128"/>
      <c r="IUD38" s="128"/>
      <c r="IUE38" s="128"/>
      <c r="IUF38" s="128"/>
      <c r="IUG38" s="128"/>
      <c r="IUH38" s="128"/>
      <c r="IUI38" s="128"/>
      <c r="IUJ38" s="128"/>
      <c r="IUK38" s="128"/>
      <c r="IUL38" s="128"/>
      <c r="IUM38" s="128"/>
      <c r="IUN38" s="128"/>
      <c r="IUO38" s="128"/>
      <c r="IUP38" s="128"/>
      <c r="IUQ38" s="128"/>
      <c r="IUR38" s="128"/>
      <c r="IUS38" s="128"/>
      <c r="IUT38" s="128"/>
      <c r="IUU38" s="128"/>
      <c r="IUV38" s="128"/>
      <c r="IUW38" s="128"/>
      <c r="IUX38" s="128"/>
      <c r="IUY38" s="128"/>
      <c r="IUZ38" s="128"/>
      <c r="IVA38" s="128"/>
      <c r="IVB38" s="128"/>
      <c r="IVC38" s="128"/>
      <c r="IVD38" s="128"/>
      <c r="IVE38" s="128"/>
      <c r="IVF38" s="128"/>
      <c r="IVG38" s="128"/>
      <c r="IVH38" s="128"/>
      <c r="IVI38" s="128"/>
      <c r="IVJ38" s="128"/>
      <c r="IVK38" s="128"/>
      <c r="IVL38" s="128"/>
      <c r="IVM38" s="128"/>
      <c r="IVN38" s="128"/>
      <c r="IVO38" s="128"/>
      <c r="IVP38" s="128"/>
      <c r="IVQ38" s="128"/>
      <c r="IVR38" s="128"/>
      <c r="IVS38" s="128"/>
      <c r="IVT38" s="128"/>
      <c r="IVU38" s="128"/>
      <c r="IVV38" s="128"/>
      <c r="IVW38" s="128"/>
      <c r="IVX38" s="128"/>
      <c r="IVY38" s="128"/>
      <c r="IVZ38" s="128"/>
      <c r="IWA38" s="128"/>
      <c r="IWB38" s="128"/>
      <c r="IWC38" s="128"/>
      <c r="IWD38" s="128"/>
      <c r="IWE38" s="128"/>
      <c r="IWF38" s="128"/>
      <c r="IWG38" s="128"/>
      <c r="IWH38" s="128"/>
      <c r="IWI38" s="128"/>
      <c r="IWJ38" s="128"/>
      <c r="IWK38" s="128"/>
      <c r="IWL38" s="128"/>
      <c r="IWM38" s="128"/>
      <c r="IWN38" s="128"/>
      <c r="IWO38" s="128"/>
      <c r="IWP38" s="128"/>
      <c r="IWQ38" s="128"/>
      <c r="IWR38" s="128"/>
      <c r="IWS38" s="128"/>
      <c r="IWT38" s="128"/>
      <c r="IWU38" s="128"/>
      <c r="IWV38" s="128"/>
      <c r="IWW38" s="128"/>
      <c r="IWX38" s="128"/>
      <c r="IWY38" s="128"/>
      <c r="IWZ38" s="128"/>
      <c r="IXA38" s="128"/>
      <c r="IXB38" s="128"/>
      <c r="IXC38" s="128"/>
      <c r="IXD38" s="128"/>
      <c r="IXE38" s="128"/>
      <c r="IXF38" s="128"/>
      <c r="IXG38" s="128"/>
      <c r="IXH38" s="128"/>
      <c r="IXI38" s="128"/>
      <c r="IXJ38" s="128"/>
      <c r="IXK38" s="128"/>
      <c r="IXL38" s="128"/>
      <c r="IXM38" s="128"/>
      <c r="IXN38" s="128"/>
      <c r="IXO38" s="128"/>
      <c r="IXP38" s="128"/>
      <c r="IXQ38" s="128"/>
      <c r="IXR38" s="128"/>
      <c r="IXS38" s="128"/>
      <c r="IXT38" s="128"/>
      <c r="IXU38" s="128"/>
      <c r="IXV38" s="128"/>
      <c r="IXW38" s="128"/>
      <c r="IXX38" s="128"/>
      <c r="IXY38" s="128"/>
      <c r="IXZ38" s="128"/>
      <c r="IYA38" s="128"/>
      <c r="IYB38" s="128"/>
      <c r="IYC38" s="128"/>
      <c r="IYD38" s="128"/>
      <c r="IYE38" s="128"/>
      <c r="IYF38" s="128"/>
      <c r="IYG38" s="128"/>
      <c r="IYH38" s="128"/>
      <c r="IYI38" s="128"/>
      <c r="IYJ38" s="128"/>
      <c r="IYK38" s="128"/>
      <c r="IYL38" s="128"/>
      <c r="IYM38" s="128"/>
      <c r="IYN38" s="128"/>
      <c r="IYO38" s="128"/>
      <c r="IYP38" s="128"/>
      <c r="IYQ38" s="128"/>
      <c r="IYR38" s="128"/>
      <c r="IYS38" s="128"/>
      <c r="IYT38" s="128"/>
      <c r="IYU38" s="128"/>
      <c r="IYV38" s="128"/>
      <c r="IYW38" s="128"/>
      <c r="IYX38" s="128"/>
      <c r="IYY38" s="128"/>
      <c r="IYZ38" s="128"/>
      <c r="IZA38" s="128"/>
      <c r="IZB38" s="128"/>
      <c r="IZC38" s="128"/>
      <c r="IZD38" s="128"/>
      <c r="IZE38" s="128"/>
      <c r="IZF38" s="128"/>
      <c r="IZG38" s="128"/>
      <c r="IZH38" s="128"/>
      <c r="IZI38" s="128"/>
      <c r="IZJ38" s="128"/>
      <c r="IZK38" s="128"/>
      <c r="IZL38" s="128"/>
      <c r="IZM38" s="128"/>
      <c r="IZN38" s="128"/>
      <c r="IZO38" s="128"/>
      <c r="IZP38" s="128"/>
      <c r="IZQ38" s="128"/>
      <c r="IZR38" s="128"/>
      <c r="IZS38" s="128"/>
      <c r="IZT38" s="128"/>
      <c r="IZU38" s="128"/>
      <c r="IZV38" s="128"/>
      <c r="IZW38" s="128"/>
      <c r="IZX38" s="128"/>
      <c r="IZY38" s="128"/>
      <c r="IZZ38" s="128"/>
      <c r="JAA38" s="128"/>
      <c r="JAB38" s="128"/>
      <c r="JAC38" s="128"/>
      <c r="JAD38" s="128"/>
      <c r="JAE38" s="128"/>
      <c r="JAF38" s="128"/>
      <c r="JAG38" s="128"/>
      <c r="JAH38" s="128"/>
      <c r="JAI38" s="128"/>
      <c r="JAJ38" s="128"/>
      <c r="JAK38" s="128"/>
      <c r="JAL38" s="128"/>
      <c r="JAM38" s="128"/>
      <c r="JAN38" s="128"/>
      <c r="JAO38" s="128"/>
      <c r="JAP38" s="128"/>
      <c r="JAQ38" s="128"/>
      <c r="JAR38" s="128"/>
      <c r="JAS38" s="128"/>
      <c r="JAT38" s="128"/>
      <c r="JAU38" s="128"/>
      <c r="JAV38" s="128"/>
      <c r="JAW38" s="128"/>
      <c r="JAX38" s="128"/>
      <c r="JAY38" s="128"/>
      <c r="JAZ38" s="128"/>
      <c r="JBA38" s="128"/>
      <c r="JBB38" s="128"/>
      <c r="JBC38" s="128"/>
      <c r="JBD38" s="128"/>
      <c r="JBE38" s="128"/>
      <c r="JBF38" s="128"/>
      <c r="JBG38" s="128"/>
      <c r="JBH38" s="128"/>
      <c r="JBI38" s="128"/>
      <c r="JBJ38" s="128"/>
      <c r="JBK38" s="128"/>
      <c r="JBL38" s="128"/>
      <c r="JBM38" s="128"/>
      <c r="JBN38" s="128"/>
      <c r="JBO38" s="128"/>
      <c r="JBP38" s="128"/>
      <c r="JBQ38" s="128"/>
      <c r="JBR38" s="128"/>
      <c r="JBS38" s="128"/>
      <c r="JBT38" s="128"/>
      <c r="JBU38" s="128"/>
      <c r="JBV38" s="128"/>
      <c r="JBW38" s="128"/>
      <c r="JBX38" s="128"/>
      <c r="JBY38" s="128"/>
      <c r="JBZ38" s="128"/>
      <c r="JCA38" s="128"/>
      <c r="JCB38" s="128"/>
      <c r="JCC38" s="128"/>
      <c r="JCD38" s="128"/>
      <c r="JCE38" s="128"/>
      <c r="JCF38" s="128"/>
      <c r="JCG38" s="128"/>
      <c r="JCH38" s="128"/>
      <c r="JCI38" s="128"/>
      <c r="JCJ38" s="128"/>
      <c r="JCK38" s="128"/>
      <c r="JCL38" s="128"/>
      <c r="JCM38" s="128"/>
      <c r="JCN38" s="128"/>
      <c r="JCO38" s="128"/>
      <c r="JCP38" s="128"/>
      <c r="JCQ38" s="128"/>
      <c r="JCR38" s="128"/>
      <c r="JCS38" s="128"/>
      <c r="JCT38" s="128"/>
      <c r="JCU38" s="128"/>
      <c r="JCV38" s="128"/>
      <c r="JCW38" s="128"/>
      <c r="JCX38" s="128"/>
      <c r="JCY38" s="128"/>
      <c r="JCZ38" s="128"/>
      <c r="JDA38" s="128"/>
      <c r="JDB38" s="128"/>
      <c r="JDC38" s="128"/>
      <c r="JDD38" s="128"/>
      <c r="JDE38" s="128"/>
      <c r="JDF38" s="128"/>
      <c r="JDG38" s="128"/>
      <c r="JDH38" s="128"/>
      <c r="JDI38" s="128"/>
      <c r="JDJ38" s="128"/>
      <c r="JDK38" s="128"/>
      <c r="JDL38" s="128"/>
      <c r="JDM38" s="128"/>
      <c r="JDN38" s="128"/>
      <c r="JDO38" s="128"/>
      <c r="JDP38" s="128"/>
      <c r="JDQ38" s="128"/>
      <c r="JDR38" s="128"/>
      <c r="JDS38" s="128"/>
      <c r="JDT38" s="128"/>
      <c r="JDU38" s="128"/>
      <c r="JDV38" s="128"/>
      <c r="JDW38" s="128"/>
      <c r="JDX38" s="128"/>
      <c r="JDY38" s="128"/>
      <c r="JDZ38" s="128"/>
      <c r="JEA38" s="128"/>
      <c r="JEB38" s="128"/>
      <c r="JEC38" s="128"/>
      <c r="JED38" s="128"/>
      <c r="JEE38" s="128"/>
      <c r="JEF38" s="128"/>
      <c r="JEG38" s="128"/>
      <c r="JEH38" s="128"/>
      <c r="JEI38" s="128"/>
      <c r="JEJ38" s="128"/>
      <c r="JEK38" s="128"/>
      <c r="JEL38" s="128"/>
      <c r="JEM38" s="128"/>
      <c r="JEN38" s="128"/>
      <c r="JEO38" s="128"/>
      <c r="JEP38" s="128"/>
      <c r="JEQ38" s="128"/>
      <c r="JER38" s="128"/>
      <c r="JES38" s="128"/>
      <c r="JET38" s="128"/>
      <c r="JEU38" s="128"/>
      <c r="JEV38" s="128"/>
      <c r="JEW38" s="128"/>
      <c r="JEX38" s="128"/>
      <c r="JEY38" s="128"/>
      <c r="JEZ38" s="128"/>
      <c r="JFA38" s="128"/>
      <c r="JFB38" s="128"/>
      <c r="JFC38" s="128"/>
      <c r="JFD38" s="128"/>
      <c r="JFE38" s="128"/>
      <c r="JFF38" s="128"/>
      <c r="JFG38" s="128"/>
      <c r="JFH38" s="128"/>
      <c r="JFI38" s="128"/>
      <c r="JFJ38" s="128"/>
      <c r="JFK38" s="128"/>
      <c r="JFL38" s="128"/>
      <c r="JFM38" s="128"/>
      <c r="JFN38" s="128"/>
      <c r="JFO38" s="128"/>
      <c r="JFP38" s="128"/>
      <c r="JFQ38" s="128"/>
      <c r="JFR38" s="128"/>
      <c r="JFS38" s="128"/>
      <c r="JFT38" s="128"/>
      <c r="JFU38" s="128"/>
      <c r="JFV38" s="128"/>
      <c r="JFW38" s="128"/>
      <c r="JFX38" s="128"/>
      <c r="JFY38" s="128"/>
      <c r="JFZ38" s="128"/>
      <c r="JGA38" s="128"/>
      <c r="JGB38" s="128"/>
      <c r="JGC38" s="128"/>
      <c r="JGD38" s="128"/>
      <c r="JGE38" s="128"/>
      <c r="JGF38" s="128"/>
      <c r="JGG38" s="128"/>
      <c r="JGH38" s="128"/>
      <c r="JGI38" s="128"/>
      <c r="JGJ38" s="128"/>
      <c r="JGK38" s="128"/>
      <c r="JGL38" s="128"/>
      <c r="JGM38" s="128"/>
      <c r="JGN38" s="128"/>
      <c r="JGO38" s="128"/>
      <c r="JGP38" s="128"/>
      <c r="JGQ38" s="128"/>
      <c r="JGR38" s="128"/>
      <c r="JGS38" s="128"/>
      <c r="JGT38" s="128"/>
      <c r="JGU38" s="128"/>
      <c r="JGV38" s="128"/>
      <c r="JGW38" s="128"/>
      <c r="JGX38" s="128"/>
      <c r="JGY38" s="128"/>
      <c r="JGZ38" s="128"/>
      <c r="JHA38" s="128"/>
      <c r="JHB38" s="128"/>
      <c r="JHC38" s="128"/>
      <c r="JHD38" s="128"/>
      <c r="JHE38" s="128"/>
      <c r="JHF38" s="128"/>
      <c r="JHG38" s="128"/>
      <c r="JHH38" s="128"/>
      <c r="JHI38" s="128"/>
      <c r="JHJ38" s="128"/>
      <c r="JHK38" s="128"/>
      <c r="JHL38" s="128"/>
      <c r="JHM38" s="128"/>
      <c r="JHN38" s="128"/>
      <c r="JHO38" s="128"/>
      <c r="JHP38" s="128"/>
      <c r="JHQ38" s="128"/>
      <c r="JHR38" s="128"/>
      <c r="JHS38" s="128"/>
      <c r="JHT38" s="128"/>
      <c r="JHU38" s="128"/>
      <c r="JHV38" s="128"/>
      <c r="JHW38" s="128"/>
      <c r="JHX38" s="128"/>
      <c r="JHY38" s="128"/>
      <c r="JHZ38" s="128"/>
      <c r="JIA38" s="128"/>
      <c r="JIB38" s="128"/>
      <c r="JIC38" s="128"/>
      <c r="JID38" s="128"/>
      <c r="JIE38" s="128"/>
      <c r="JIF38" s="128"/>
      <c r="JIG38" s="128"/>
      <c r="JIH38" s="128"/>
      <c r="JII38" s="128"/>
      <c r="JIJ38" s="128"/>
      <c r="JIK38" s="128"/>
      <c r="JIL38" s="128"/>
      <c r="JIM38" s="128"/>
      <c r="JIN38" s="128"/>
      <c r="JIO38" s="128"/>
      <c r="JIP38" s="128"/>
      <c r="JIQ38" s="128"/>
      <c r="JIR38" s="128"/>
      <c r="JIS38" s="128"/>
      <c r="JIT38" s="128"/>
      <c r="JIU38" s="128"/>
      <c r="JIV38" s="128"/>
      <c r="JIW38" s="128"/>
      <c r="JIX38" s="128"/>
      <c r="JIY38" s="128"/>
      <c r="JIZ38" s="128"/>
      <c r="JJA38" s="128"/>
      <c r="JJB38" s="128"/>
      <c r="JJC38" s="128"/>
      <c r="JJD38" s="128"/>
      <c r="JJE38" s="128"/>
      <c r="JJF38" s="128"/>
      <c r="JJG38" s="128"/>
      <c r="JJH38" s="128"/>
      <c r="JJI38" s="128"/>
      <c r="JJJ38" s="128"/>
      <c r="JJK38" s="128"/>
      <c r="JJL38" s="128"/>
      <c r="JJM38" s="128"/>
      <c r="JJN38" s="128"/>
      <c r="JJO38" s="128"/>
      <c r="JJP38" s="128"/>
      <c r="JJQ38" s="128"/>
      <c r="JJR38" s="128"/>
      <c r="JJS38" s="128"/>
      <c r="JJT38" s="128"/>
      <c r="JJU38" s="128"/>
      <c r="JJV38" s="128"/>
      <c r="JJW38" s="128"/>
      <c r="JJX38" s="128"/>
      <c r="JJY38" s="128"/>
      <c r="JJZ38" s="128"/>
      <c r="JKA38" s="128"/>
      <c r="JKB38" s="128"/>
      <c r="JKC38" s="128"/>
      <c r="JKD38" s="128"/>
      <c r="JKE38" s="128"/>
      <c r="JKF38" s="128"/>
      <c r="JKG38" s="128"/>
      <c r="JKH38" s="128"/>
      <c r="JKI38" s="128"/>
      <c r="JKJ38" s="128"/>
      <c r="JKK38" s="128"/>
      <c r="JKL38" s="128"/>
      <c r="JKM38" s="128"/>
      <c r="JKN38" s="128"/>
      <c r="JKO38" s="128"/>
      <c r="JKP38" s="128"/>
      <c r="JKQ38" s="128"/>
      <c r="JKR38" s="128"/>
      <c r="JKS38" s="128"/>
      <c r="JKT38" s="128"/>
      <c r="JKU38" s="128"/>
      <c r="JKV38" s="128"/>
      <c r="JKW38" s="128"/>
      <c r="JKX38" s="128"/>
      <c r="JKY38" s="128"/>
      <c r="JKZ38" s="128"/>
      <c r="JLA38" s="128"/>
      <c r="JLB38" s="128"/>
      <c r="JLC38" s="128"/>
      <c r="JLD38" s="128"/>
      <c r="JLE38" s="128"/>
      <c r="JLF38" s="128"/>
      <c r="JLG38" s="128"/>
      <c r="JLH38" s="128"/>
      <c r="JLI38" s="128"/>
      <c r="JLJ38" s="128"/>
      <c r="JLK38" s="128"/>
      <c r="JLL38" s="128"/>
      <c r="JLM38" s="128"/>
      <c r="JLN38" s="128"/>
      <c r="JLO38" s="128"/>
      <c r="JLP38" s="128"/>
      <c r="JLQ38" s="128"/>
      <c r="JLR38" s="128"/>
      <c r="JLS38" s="128"/>
      <c r="JLT38" s="128"/>
      <c r="JLU38" s="128"/>
      <c r="JLV38" s="128"/>
      <c r="JLW38" s="128"/>
      <c r="JLX38" s="128"/>
      <c r="JLY38" s="128"/>
      <c r="JLZ38" s="128"/>
      <c r="JMA38" s="128"/>
      <c r="JMB38" s="128"/>
      <c r="JMC38" s="128"/>
      <c r="JMD38" s="128"/>
      <c r="JME38" s="128"/>
      <c r="JMF38" s="128"/>
      <c r="JMG38" s="128"/>
      <c r="JMH38" s="128"/>
      <c r="JMI38" s="128"/>
      <c r="JMJ38" s="128"/>
      <c r="JMK38" s="128"/>
      <c r="JML38" s="128"/>
      <c r="JMM38" s="128"/>
      <c r="JMN38" s="128"/>
      <c r="JMO38" s="128"/>
      <c r="JMP38" s="128"/>
      <c r="JMQ38" s="128"/>
      <c r="JMR38" s="128"/>
      <c r="JMS38" s="128"/>
      <c r="JMT38" s="128"/>
      <c r="JMU38" s="128"/>
      <c r="JMV38" s="128"/>
      <c r="JMW38" s="128"/>
      <c r="JMX38" s="128"/>
      <c r="JMY38" s="128"/>
      <c r="JMZ38" s="128"/>
      <c r="JNA38" s="128"/>
      <c r="JNB38" s="128"/>
      <c r="JNC38" s="128"/>
      <c r="JND38" s="128"/>
      <c r="JNE38" s="128"/>
      <c r="JNF38" s="128"/>
      <c r="JNG38" s="128"/>
      <c r="JNH38" s="128"/>
      <c r="JNI38" s="128"/>
      <c r="JNJ38" s="128"/>
      <c r="JNK38" s="128"/>
      <c r="JNL38" s="128"/>
      <c r="JNM38" s="128"/>
      <c r="JNN38" s="128"/>
      <c r="JNO38" s="128"/>
      <c r="JNP38" s="128"/>
      <c r="JNQ38" s="128"/>
      <c r="JNR38" s="128"/>
      <c r="JNS38" s="128"/>
      <c r="JNT38" s="128"/>
      <c r="JNU38" s="128"/>
      <c r="JNV38" s="128"/>
      <c r="JNW38" s="128"/>
      <c r="JNX38" s="128"/>
      <c r="JNY38" s="128"/>
      <c r="JNZ38" s="128"/>
      <c r="JOA38" s="128"/>
      <c r="JOB38" s="128"/>
      <c r="JOC38" s="128"/>
      <c r="JOD38" s="128"/>
      <c r="JOE38" s="128"/>
      <c r="JOF38" s="128"/>
      <c r="JOG38" s="128"/>
      <c r="JOH38" s="128"/>
      <c r="JOI38" s="128"/>
      <c r="JOJ38" s="128"/>
      <c r="JOK38" s="128"/>
      <c r="JOL38" s="128"/>
      <c r="JOM38" s="128"/>
      <c r="JON38" s="128"/>
      <c r="JOO38" s="128"/>
      <c r="JOP38" s="128"/>
      <c r="JOQ38" s="128"/>
      <c r="JOR38" s="128"/>
      <c r="JOS38" s="128"/>
      <c r="JOT38" s="128"/>
      <c r="JOU38" s="128"/>
      <c r="JOV38" s="128"/>
      <c r="JOW38" s="128"/>
      <c r="JOX38" s="128"/>
      <c r="JOY38" s="128"/>
      <c r="JOZ38" s="128"/>
      <c r="JPA38" s="128"/>
      <c r="JPB38" s="128"/>
      <c r="JPC38" s="128"/>
      <c r="JPD38" s="128"/>
      <c r="JPE38" s="128"/>
      <c r="JPF38" s="128"/>
      <c r="JPG38" s="128"/>
      <c r="JPH38" s="128"/>
      <c r="JPI38" s="128"/>
      <c r="JPJ38" s="128"/>
      <c r="JPK38" s="128"/>
      <c r="JPL38" s="128"/>
      <c r="JPM38" s="128"/>
      <c r="JPN38" s="128"/>
      <c r="JPO38" s="128"/>
      <c r="JPP38" s="128"/>
      <c r="JPQ38" s="128"/>
      <c r="JPR38" s="128"/>
      <c r="JPS38" s="128"/>
      <c r="JPT38" s="128"/>
      <c r="JPU38" s="128"/>
      <c r="JPV38" s="128"/>
      <c r="JPW38" s="128"/>
      <c r="JPX38" s="128"/>
      <c r="JPY38" s="128"/>
      <c r="JPZ38" s="128"/>
      <c r="JQA38" s="128"/>
      <c r="JQB38" s="128"/>
      <c r="JQC38" s="128"/>
      <c r="JQD38" s="128"/>
      <c r="JQE38" s="128"/>
      <c r="JQF38" s="128"/>
      <c r="JQG38" s="128"/>
      <c r="JQH38" s="128"/>
      <c r="JQI38" s="128"/>
      <c r="JQJ38" s="128"/>
      <c r="JQK38" s="128"/>
      <c r="JQL38" s="128"/>
      <c r="JQM38" s="128"/>
      <c r="JQN38" s="128"/>
      <c r="JQO38" s="128"/>
      <c r="JQP38" s="128"/>
      <c r="JQQ38" s="128"/>
      <c r="JQR38" s="128"/>
      <c r="JQS38" s="128"/>
      <c r="JQT38" s="128"/>
      <c r="JQU38" s="128"/>
      <c r="JQV38" s="128"/>
      <c r="JQW38" s="128"/>
      <c r="JQX38" s="128"/>
      <c r="JQY38" s="128"/>
      <c r="JQZ38" s="128"/>
      <c r="JRA38" s="128"/>
      <c r="JRB38" s="128"/>
      <c r="JRC38" s="128"/>
      <c r="JRD38" s="128"/>
      <c r="JRE38" s="128"/>
      <c r="JRF38" s="128"/>
      <c r="JRG38" s="128"/>
      <c r="JRH38" s="128"/>
      <c r="JRI38" s="128"/>
      <c r="JRJ38" s="128"/>
      <c r="JRK38" s="128"/>
      <c r="JRL38" s="128"/>
      <c r="JRM38" s="128"/>
      <c r="JRN38" s="128"/>
      <c r="JRO38" s="128"/>
      <c r="JRP38" s="128"/>
      <c r="JRQ38" s="128"/>
      <c r="JRR38" s="128"/>
      <c r="JRS38" s="128"/>
      <c r="JRT38" s="128"/>
      <c r="JRU38" s="128"/>
      <c r="JRV38" s="128"/>
      <c r="JRW38" s="128"/>
      <c r="JRX38" s="128"/>
      <c r="JRY38" s="128"/>
      <c r="JRZ38" s="128"/>
      <c r="JSA38" s="128"/>
      <c r="JSB38" s="128"/>
      <c r="JSC38" s="128"/>
      <c r="JSD38" s="128"/>
      <c r="JSE38" s="128"/>
      <c r="JSF38" s="128"/>
      <c r="JSG38" s="128"/>
      <c r="JSH38" s="128"/>
      <c r="JSI38" s="128"/>
      <c r="JSJ38" s="128"/>
      <c r="JSK38" s="128"/>
      <c r="JSL38" s="128"/>
      <c r="JSM38" s="128"/>
      <c r="JSN38" s="128"/>
      <c r="JSO38" s="128"/>
      <c r="JSP38" s="128"/>
      <c r="JSQ38" s="128"/>
      <c r="JSR38" s="128"/>
      <c r="JSS38" s="128"/>
      <c r="JST38" s="128"/>
      <c r="JSU38" s="128"/>
      <c r="JSV38" s="128"/>
      <c r="JSW38" s="128"/>
      <c r="JSX38" s="128"/>
      <c r="JSY38" s="128"/>
      <c r="JSZ38" s="128"/>
      <c r="JTA38" s="128"/>
      <c r="JTB38" s="128"/>
      <c r="JTC38" s="128"/>
      <c r="JTD38" s="128"/>
      <c r="JTE38" s="128"/>
      <c r="JTF38" s="128"/>
      <c r="JTG38" s="128"/>
      <c r="JTH38" s="128"/>
      <c r="JTI38" s="128"/>
      <c r="JTJ38" s="128"/>
      <c r="JTK38" s="128"/>
      <c r="JTL38" s="128"/>
      <c r="JTM38" s="128"/>
      <c r="JTN38" s="128"/>
      <c r="JTO38" s="128"/>
      <c r="JTP38" s="128"/>
      <c r="JTQ38" s="128"/>
      <c r="JTR38" s="128"/>
      <c r="JTS38" s="128"/>
      <c r="JTT38" s="128"/>
      <c r="JTU38" s="128"/>
      <c r="JTV38" s="128"/>
      <c r="JTW38" s="128"/>
      <c r="JTX38" s="128"/>
      <c r="JTY38" s="128"/>
      <c r="JTZ38" s="128"/>
      <c r="JUA38" s="128"/>
      <c r="JUB38" s="128"/>
      <c r="JUC38" s="128"/>
      <c r="JUD38" s="128"/>
      <c r="JUE38" s="128"/>
      <c r="JUF38" s="128"/>
      <c r="JUG38" s="128"/>
      <c r="JUH38" s="128"/>
      <c r="JUI38" s="128"/>
      <c r="JUJ38" s="128"/>
      <c r="JUK38" s="128"/>
      <c r="JUL38" s="128"/>
      <c r="JUM38" s="128"/>
      <c r="JUN38" s="128"/>
      <c r="JUO38" s="128"/>
      <c r="JUP38" s="128"/>
      <c r="JUQ38" s="128"/>
      <c r="JUR38" s="128"/>
      <c r="JUS38" s="128"/>
      <c r="JUT38" s="128"/>
      <c r="JUU38" s="128"/>
      <c r="JUV38" s="128"/>
      <c r="JUW38" s="128"/>
      <c r="JUX38" s="128"/>
      <c r="JUY38" s="128"/>
      <c r="JUZ38" s="128"/>
      <c r="JVA38" s="128"/>
      <c r="JVB38" s="128"/>
      <c r="JVC38" s="128"/>
      <c r="JVD38" s="128"/>
      <c r="JVE38" s="128"/>
      <c r="JVF38" s="128"/>
      <c r="JVG38" s="128"/>
      <c r="JVH38" s="128"/>
      <c r="JVI38" s="128"/>
      <c r="JVJ38" s="128"/>
      <c r="JVK38" s="128"/>
      <c r="JVL38" s="128"/>
      <c r="JVM38" s="128"/>
      <c r="JVN38" s="128"/>
      <c r="JVO38" s="128"/>
      <c r="JVP38" s="128"/>
      <c r="JVQ38" s="128"/>
      <c r="JVR38" s="128"/>
      <c r="JVS38" s="128"/>
      <c r="JVT38" s="128"/>
      <c r="JVU38" s="128"/>
      <c r="JVV38" s="128"/>
      <c r="JVW38" s="128"/>
      <c r="JVX38" s="128"/>
      <c r="JVY38" s="128"/>
      <c r="JVZ38" s="128"/>
      <c r="JWA38" s="128"/>
      <c r="JWB38" s="128"/>
      <c r="JWC38" s="128"/>
      <c r="JWD38" s="128"/>
      <c r="JWE38" s="128"/>
      <c r="JWF38" s="128"/>
      <c r="JWG38" s="128"/>
      <c r="JWH38" s="128"/>
      <c r="JWI38" s="128"/>
      <c r="JWJ38" s="128"/>
      <c r="JWK38" s="128"/>
      <c r="JWL38" s="128"/>
      <c r="JWM38" s="128"/>
      <c r="JWN38" s="128"/>
      <c r="JWO38" s="128"/>
      <c r="JWP38" s="128"/>
      <c r="JWQ38" s="128"/>
      <c r="JWR38" s="128"/>
      <c r="JWS38" s="128"/>
      <c r="JWT38" s="128"/>
      <c r="JWU38" s="128"/>
      <c r="JWV38" s="128"/>
      <c r="JWW38" s="128"/>
      <c r="JWX38" s="128"/>
      <c r="JWY38" s="128"/>
      <c r="JWZ38" s="128"/>
      <c r="JXA38" s="128"/>
      <c r="JXB38" s="128"/>
      <c r="JXC38" s="128"/>
      <c r="JXD38" s="128"/>
      <c r="JXE38" s="128"/>
      <c r="JXF38" s="128"/>
      <c r="JXG38" s="128"/>
      <c r="JXH38" s="128"/>
      <c r="JXI38" s="128"/>
      <c r="JXJ38" s="128"/>
      <c r="JXK38" s="128"/>
      <c r="JXL38" s="128"/>
      <c r="JXM38" s="128"/>
      <c r="JXN38" s="128"/>
      <c r="JXO38" s="128"/>
      <c r="JXP38" s="128"/>
      <c r="JXQ38" s="128"/>
      <c r="JXR38" s="128"/>
      <c r="JXS38" s="128"/>
      <c r="JXT38" s="128"/>
      <c r="JXU38" s="128"/>
      <c r="JXV38" s="128"/>
      <c r="JXW38" s="128"/>
      <c r="JXX38" s="128"/>
      <c r="JXY38" s="128"/>
      <c r="JXZ38" s="128"/>
      <c r="JYA38" s="128"/>
      <c r="JYB38" s="128"/>
      <c r="JYC38" s="128"/>
      <c r="JYD38" s="128"/>
      <c r="JYE38" s="128"/>
      <c r="JYF38" s="128"/>
      <c r="JYG38" s="128"/>
      <c r="JYH38" s="128"/>
      <c r="JYI38" s="128"/>
      <c r="JYJ38" s="128"/>
      <c r="JYK38" s="128"/>
      <c r="JYL38" s="128"/>
      <c r="JYM38" s="128"/>
      <c r="JYN38" s="128"/>
      <c r="JYO38" s="128"/>
      <c r="JYP38" s="128"/>
      <c r="JYQ38" s="128"/>
      <c r="JYR38" s="128"/>
      <c r="JYS38" s="128"/>
      <c r="JYT38" s="128"/>
      <c r="JYU38" s="128"/>
      <c r="JYV38" s="128"/>
      <c r="JYW38" s="128"/>
      <c r="JYX38" s="128"/>
      <c r="JYY38" s="128"/>
      <c r="JYZ38" s="128"/>
      <c r="JZA38" s="128"/>
      <c r="JZB38" s="128"/>
      <c r="JZC38" s="128"/>
      <c r="JZD38" s="128"/>
      <c r="JZE38" s="128"/>
      <c r="JZF38" s="128"/>
      <c r="JZG38" s="128"/>
      <c r="JZH38" s="128"/>
      <c r="JZI38" s="128"/>
      <c r="JZJ38" s="128"/>
      <c r="JZK38" s="128"/>
      <c r="JZL38" s="128"/>
      <c r="JZM38" s="128"/>
      <c r="JZN38" s="128"/>
      <c r="JZO38" s="128"/>
      <c r="JZP38" s="128"/>
      <c r="JZQ38" s="128"/>
      <c r="JZR38" s="128"/>
      <c r="JZS38" s="128"/>
      <c r="JZT38" s="128"/>
      <c r="JZU38" s="128"/>
      <c r="JZV38" s="128"/>
      <c r="JZW38" s="128"/>
      <c r="JZX38" s="128"/>
      <c r="JZY38" s="128"/>
      <c r="JZZ38" s="128"/>
      <c r="KAA38" s="128"/>
      <c r="KAB38" s="128"/>
      <c r="KAC38" s="128"/>
      <c r="KAD38" s="128"/>
      <c r="KAE38" s="128"/>
      <c r="KAF38" s="128"/>
      <c r="KAG38" s="128"/>
      <c r="KAH38" s="128"/>
      <c r="KAI38" s="128"/>
      <c r="KAJ38" s="128"/>
      <c r="KAK38" s="128"/>
      <c r="KAL38" s="128"/>
      <c r="KAM38" s="128"/>
      <c r="KAN38" s="128"/>
      <c r="KAO38" s="128"/>
      <c r="KAP38" s="128"/>
      <c r="KAQ38" s="128"/>
      <c r="KAR38" s="128"/>
      <c r="KAS38" s="128"/>
      <c r="KAT38" s="128"/>
      <c r="KAU38" s="128"/>
      <c r="KAV38" s="128"/>
      <c r="KAW38" s="128"/>
      <c r="KAX38" s="128"/>
      <c r="KAY38" s="128"/>
      <c r="KAZ38" s="128"/>
      <c r="KBA38" s="128"/>
      <c r="KBB38" s="128"/>
      <c r="KBC38" s="128"/>
      <c r="KBD38" s="128"/>
      <c r="KBE38" s="128"/>
      <c r="KBF38" s="128"/>
      <c r="KBG38" s="128"/>
      <c r="KBH38" s="128"/>
      <c r="KBI38" s="128"/>
      <c r="KBJ38" s="128"/>
      <c r="KBK38" s="128"/>
      <c r="KBL38" s="128"/>
      <c r="KBM38" s="128"/>
      <c r="KBN38" s="128"/>
      <c r="KBO38" s="128"/>
      <c r="KBP38" s="128"/>
      <c r="KBQ38" s="128"/>
      <c r="KBR38" s="128"/>
      <c r="KBS38" s="128"/>
      <c r="KBT38" s="128"/>
      <c r="KBU38" s="128"/>
      <c r="KBV38" s="128"/>
      <c r="KBW38" s="128"/>
      <c r="KBX38" s="128"/>
      <c r="KBY38" s="128"/>
      <c r="KBZ38" s="128"/>
      <c r="KCA38" s="128"/>
      <c r="KCB38" s="128"/>
      <c r="KCC38" s="128"/>
      <c r="KCD38" s="128"/>
      <c r="KCE38" s="128"/>
      <c r="KCF38" s="128"/>
      <c r="KCG38" s="128"/>
      <c r="KCH38" s="128"/>
      <c r="KCI38" s="128"/>
      <c r="KCJ38" s="128"/>
      <c r="KCK38" s="128"/>
      <c r="KCL38" s="128"/>
      <c r="KCM38" s="128"/>
      <c r="KCN38" s="128"/>
      <c r="KCO38" s="128"/>
      <c r="KCP38" s="128"/>
      <c r="KCQ38" s="128"/>
      <c r="KCR38" s="128"/>
      <c r="KCS38" s="128"/>
      <c r="KCT38" s="128"/>
      <c r="KCU38" s="128"/>
      <c r="KCV38" s="128"/>
      <c r="KCW38" s="128"/>
      <c r="KCX38" s="128"/>
      <c r="KCY38" s="128"/>
      <c r="KCZ38" s="128"/>
      <c r="KDA38" s="128"/>
      <c r="KDB38" s="128"/>
      <c r="KDC38" s="128"/>
      <c r="KDD38" s="128"/>
      <c r="KDE38" s="128"/>
      <c r="KDF38" s="128"/>
      <c r="KDG38" s="128"/>
      <c r="KDH38" s="128"/>
      <c r="KDI38" s="128"/>
      <c r="KDJ38" s="128"/>
      <c r="KDK38" s="128"/>
      <c r="KDL38" s="128"/>
      <c r="KDM38" s="128"/>
      <c r="KDN38" s="128"/>
      <c r="KDO38" s="128"/>
      <c r="KDP38" s="128"/>
      <c r="KDQ38" s="128"/>
      <c r="KDR38" s="128"/>
      <c r="KDS38" s="128"/>
      <c r="KDT38" s="128"/>
      <c r="KDU38" s="128"/>
      <c r="KDV38" s="128"/>
      <c r="KDW38" s="128"/>
      <c r="KDX38" s="128"/>
      <c r="KDY38" s="128"/>
      <c r="KDZ38" s="128"/>
      <c r="KEA38" s="128"/>
      <c r="KEB38" s="128"/>
      <c r="KEC38" s="128"/>
      <c r="KED38" s="128"/>
      <c r="KEE38" s="128"/>
      <c r="KEF38" s="128"/>
      <c r="KEG38" s="128"/>
      <c r="KEH38" s="128"/>
      <c r="KEI38" s="128"/>
      <c r="KEJ38" s="128"/>
      <c r="KEK38" s="128"/>
      <c r="KEL38" s="128"/>
      <c r="KEM38" s="128"/>
      <c r="KEN38" s="128"/>
      <c r="KEO38" s="128"/>
      <c r="KEP38" s="128"/>
      <c r="KEQ38" s="128"/>
      <c r="KER38" s="128"/>
      <c r="KES38" s="128"/>
      <c r="KET38" s="128"/>
      <c r="KEU38" s="128"/>
      <c r="KEV38" s="128"/>
      <c r="KEW38" s="128"/>
      <c r="KEX38" s="128"/>
      <c r="KEY38" s="128"/>
      <c r="KEZ38" s="128"/>
      <c r="KFA38" s="128"/>
      <c r="KFB38" s="128"/>
      <c r="KFC38" s="128"/>
      <c r="KFD38" s="128"/>
      <c r="KFE38" s="128"/>
      <c r="KFF38" s="128"/>
      <c r="KFG38" s="128"/>
      <c r="KFH38" s="128"/>
      <c r="KFI38" s="128"/>
      <c r="KFJ38" s="128"/>
      <c r="KFK38" s="128"/>
      <c r="KFL38" s="128"/>
      <c r="KFM38" s="128"/>
      <c r="KFN38" s="128"/>
      <c r="KFO38" s="128"/>
      <c r="KFP38" s="128"/>
      <c r="KFQ38" s="128"/>
      <c r="KFR38" s="128"/>
      <c r="KFS38" s="128"/>
      <c r="KFT38" s="128"/>
      <c r="KFU38" s="128"/>
      <c r="KFV38" s="128"/>
      <c r="KFW38" s="128"/>
      <c r="KFX38" s="128"/>
      <c r="KFY38" s="128"/>
      <c r="KFZ38" s="128"/>
      <c r="KGA38" s="128"/>
      <c r="KGB38" s="128"/>
      <c r="KGC38" s="128"/>
      <c r="KGD38" s="128"/>
      <c r="KGE38" s="128"/>
      <c r="KGF38" s="128"/>
      <c r="KGG38" s="128"/>
      <c r="KGH38" s="128"/>
      <c r="KGI38" s="128"/>
      <c r="KGJ38" s="128"/>
      <c r="KGK38" s="128"/>
      <c r="KGL38" s="128"/>
      <c r="KGM38" s="128"/>
      <c r="KGN38" s="128"/>
      <c r="KGO38" s="128"/>
      <c r="KGP38" s="128"/>
      <c r="KGQ38" s="128"/>
      <c r="KGR38" s="128"/>
      <c r="KGS38" s="128"/>
      <c r="KGT38" s="128"/>
      <c r="KGU38" s="128"/>
      <c r="KGV38" s="128"/>
      <c r="KGW38" s="128"/>
      <c r="KGX38" s="128"/>
      <c r="KGY38" s="128"/>
      <c r="KGZ38" s="128"/>
      <c r="KHA38" s="128"/>
      <c r="KHB38" s="128"/>
      <c r="KHC38" s="128"/>
      <c r="KHD38" s="128"/>
      <c r="KHE38" s="128"/>
      <c r="KHF38" s="128"/>
      <c r="KHG38" s="128"/>
      <c r="KHH38" s="128"/>
      <c r="KHI38" s="128"/>
      <c r="KHJ38" s="128"/>
      <c r="KHK38" s="128"/>
      <c r="KHL38" s="128"/>
      <c r="KHM38" s="128"/>
      <c r="KHN38" s="128"/>
      <c r="KHO38" s="128"/>
      <c r="KHP38" s="128"/>
      <c r="KHQ38" s="128"/>
      <c r="KHR38" s="128"/>
      <c r="KHS38" s="128"/>
      <c r="KHT38" s="128"/>
      <c r="KHU38" s="128"/>
      <c r="KHV38" s="128"/>
      <c r="KHW38" s="128"/>
      <c r="KHX38" s="128"/>
      <c r="KHY38" s="128"/>
      <c r="KHZ38" s="128"/>
      <c r="KIA38" s="128"/>
      <c r="KIB38" s="128"/>
      <c r="KIC38" s="128"/>
      <c r="KID38" s="128"/>
      <c r="KIE38" s="128"/>
      <c r="KIF38" s="128"/>
      <c r="KIG38" s="128"/>
      <c r="KIH38" s="128"/>
      <c r="KII38" s="128"/>
      <c r="KIJ38" s="128"/>
      <c r="KIK38" s="128"/>
      <c r="KIL38" s="128"/>
      <c r="KIM38" s="128"/>
      <c r="KIN38" s="128"/>
      <c r="KIO38" s="128"/>
      <c r="KIP38" s="128"/>
      <c r="KIQ38" s="128"/>
      <c r="KIR38" s="128"/>
      <c r="KIS38" s="128"/>
      <c r="KIT38" s="128"/>
      <c r="KIU38" s="128"/>
      <c r="KIV38" s="128"/>
      <c r="KIW38" s="128"/>
      <c r="KIX38" s="128"/>
      <c r="KIY38" s="128"/>
      <c r="KIZ38" s="128"/>
      <c r="KJA38" s="128"/>
      <c r="KJB38" s="128"/>
      <c r="KJC38" s="128"/>
      <c r="KJD38" s="128"/>
      <c r="KJE38" s="128"/>
      <c r="KJF38" s="128"/>
      <c r="KJG38" s="128"/>
      <c r="KJH38" s="128"/>
      <c r="KJI38" s="128"/>
      <c r="KJJ38" s="128"/>
      <c r="KJK38" s="128"/>
      <c r="KJL38" s="128"/>
      <c r="KJM38" s="128"/>
      <c r="KJN38" s="128"/>
      <c r="KJO38" s="128"/>
      <c r="KJP38" s="128"/>
      <c r="KJQ38" s="128"/>
      <c r="KJR38" s="128"/>
      <c r="KJS38" s="128"/>
      <c r="KJT38" s="128"/>
      <c r="KJU38" s="128"/>
      <c r="KJV38" s="128"/>
      <c r="KJW38" s="128"/>
      <c r="KJX38" s="128"/>
      <c r="KJY38" s="128"/>
      <c r="KJZ38" s="128"/>
      <c r="KKA38" s="128"/>
      <c r="KKB38" s="128"/>
      <c r="KKC38" s="128"/>
      <c r="KKD38" s="128"/>
      <c r="KKE38" s="128"/>
      <c r="KKF38" s="128"/>
      <c r="KKG38" s="128"/>
      <c r="KKH38" s="128"/>
      <c r="KKI38" s="128"/>
      <c r="KKJ38" s="128"/>
      <c r="KKK38" s="128"/>
      <c r="KKL38" s="128"/>
      <c r="KKM38" s="128"/>
      <c r="KKN38" s="128"/>
      <c r="KKO38" s="128"/>
      <c r="KKP38" s="128"/>
      <c r="KKQ38" s="128"/>
      <c r="KKR38" s="128"/>
      <c r="KKS38" s="128"/>
      <c r="KKT38" s="128"/>
      <c r="KKU38" s="128"/>
      <c r="KKV38" s="128"/>
      <c r="KKW38" s="128"/>
      <c r="KKX38" s="128"/>
      <c r="KKY38" s="128"/>
      <c r="KKZ38" s="128"/>
      <c r="KLA38" s="128"/>
      <c r="KLB38" s="128"/>
      <c r="KLC38" s="128"/>
      <c r="KLD38" s="128"/>
      <c r="KLE38" s="128"/>
      <c r="KLF38" s="128"/>
      <c r="KLG38" s="128"/>
      <c r="KLH38" s="128"/>
      <c r="KLI38" s="128"/>
      <c r="KLJ38" s="128"/>
      <c r="KLK38" s="128"/>
      <c r="KLL38" s="128"/>
      <c r="KLM38" s="128"/>
      <c r="KLN38" s="128"/>
      <c r="KLO38" s="128"/>
      <c r="KLP38" s="128"/>
      <c r="KLQ38" s="128"/>
      <c r="KLR38" s="128"/>
      <c r="KLS38" s="128"/>
      <c r="KLT38" s="128"/>
      <c r="KLU38" s="128"/>
      <c r="KLV38" s="128"/>
      <c r="KLW38" s="128"/>
      <c r="KLX38" s="128"/>
      <c r="KLY38" s="128"/>
      <c r="KLZ38" s="128"/>
      <c r="KMA38" s="128"/>
      <c r="KMB38" s="128"/>
      <c r="KMC38" s="128"/>
      <c r="KMD38" s="128"/>
      <c r="KME38" s="128"/>
      <c r="KMF38" s="128"/>
      <c r="KMG38" s="128"/>
      <c r="KMH38" s="128"/>
      <c r="KMI38" s="128"/>
      <c r="KMJ38" s="128"/>
      <c r="KMK38" s="128"/>
      <c r="KML38" s="128"/>
      <c r="KMM38" s="128"/>
      <c r="KMN38" s="128"/>
      <c r="KMO38" s="128"/>
      <c r="KMP38" s="128"/>
      <c r="KMQ38" s="128"/>
      <c r="KMR38" s="128"/>
      <c r="KMS38" s="128"/>
      <c r="KMT38" s="128"/>
      <c r="KMU38" s="128"/>
      <c r="KMV38" s="128"/>
      <c r="KMW38" s="128"/>
      <c r="KMX38" s="128"/>
      <c r="KMY38" s="128"/>
      <c r="KMZ38" s="128"/>
      <c r="KNA38" s="128"/>
      <c r="KNB38" s="128"/>
      <c r="KNC38" s="128"/>
      <c r="KND38" s="128"/>
      <c r="KNE38" s="128"/>
      <c r="KNF38" s="128"/>
      <c r="KNG38" s="128"/>
      <c r="KNH38" s="128"/>
      <c r="KNI38" s="128"/>
      <c r="KNJ38" s="128"/>
      <c r="KNK38" s="128"/>
      <c r="KNL38" s="128"/>
      <c r="KNM38" s="128"/>
      <c r="KNN38" s="128"/>
      <c r="KNO38" s="128"/>
      <c r="KNP38" s="128"/>
      <c r="KNQ38" s="128"/>
      <c r="KNR38" s="128"/>
      <c r="KNS38" s="128"/>
      <c r="KNT38" s="128"/>
      <c r="KNU38" s="128"/>
      <c r="KNV38" s="128"/>
      <c r="KNW38" s="128"/>
      <c r="KNX38" s="128"/>
      <c r="KNY38" s="128"/>
      <c r="KNZ38" s="128"/>
      <c r="KOA38" s="128"/>
      <c r="KOB38" s="128"/>
      <c r="KOC38" s="128"/>
      <c r="KOD38" s="128"/>
      <c r="KOE38" s="128"/>
      <c r="KOF38" s="128"/>
      <c r="KOG38" s="128"/>
      <c r="KOH38" s="128"/>
      <c r="KOI38" s="128"/>
      <c r="KOJ38" s="128"/>
      <c r="KOK38" s="128"/>
      <c r="KOL38" s="128"/>
      <c r="KOM38" s="128"/>
      <c r="KON38" s="128"/>
      <c r="KOO38" s="128"/>
      <c r="KOP38" s="128"/>
      <c r="KOQ38" s="128"/>
      <c r="KOR38" s="128"/>
      <c r="KOS38" s="128"/>
      <c r="KOT38" s="128"/>
      <c r="KOU38" s="128"/>
      <c r="KOV38" s="128"/>
      <c r="KOW38" s="128"/>
      <c r="KOX38" s="128"/>
      <c r="KOY38" s="128"/>
      <c r="KOZ38" s="128"/>
      <c r="KPA38" s="128"/>
      <c r="KPB38" s="128"/>
      <c r="KPC38" s="128"/>
      <c r="KPD38" s="128"/>
      <c r="KPE38" s="128"/>
      <c r="KPF38" s="128"/>
      <c r="KPG38" s="128"/>
      <c r="KPH38" s="128"/>
      <c r="KPI38" s="128"/>
      <c r="KPJ38" s="128"/>
      <c r="KPK38" s="128"/>
      <c r="KPL38" s="128"/>
      <c r="KPM38" s="128"/>
      <c r="KPN38" s="128"/>
      <c r="KPO38" s="128"/>
      <c r="KPP38" s="128"/>
      <c r="KPQ38" s="128"/>
      <c r="KPR38" s="128"/>
      <c r="KPS38" s="128"/>
      <c r="KPT38" s="128"/>
      <c r="KPU38" s="128"/>
      <c r="KPV38" s="128"/>
      <c r="KPW38" s="128"/>
      <c r="KPX38" s="128"/>
      <c r="KPY38" s="128"/>
      <c r="KPZ38" s="128"/>
      <c r="KQA38" s="128"/>
      <c r="KQB38" s="128"/>
      <c r="KQC38" s="128"/>
      <c r="KQD38" s="128"/>
      <c r="KQE38" s="128"/>
      <c r="KQF38" s="128"/>
      <c r="KQG38" s="128"/>
      <c r="KQH38" s="128"/>
      <c r="KQI38" s="128"/>
      <c r="KQJ38" s="128"/>
      <c r="KQK38" s="128"/>
      <c r="KQL38" s="128"/>
      <c r="KQM38" s="128"/>
      <c r="KQN38" s="128"/>
      <c r="KQO38" s="128"/>
      <c r="KQP38" s="128"/>
      <c r="KQQ38" s="128"/>
      <c r="KQR38" s="128"/>
      <c r="KQS38" s="128"/>
      <c r="KQT38" s="128"/>
      <c r="KQU38" s="128"/>
      <c r="KQV38" s="128"/>
      <c r="KQW38" s="128"/>
      <c r="KQX38" s="128"/>
      <c r="KQY38" s="128"/>
      <c r="KQZ38" s="128"/>
      <c r="KRA38" s="128"/>
      <c r="KRB38" s="128"/>
      <c r="KRC38" s="128"/>
      <c r="KRD38" s="128"/>
      <c r="KRE38" s="128"/>
      <c r="KRF38" s="128"/>
      <c r="KRG38" s="128"/>
      <c r="KRH38" s="128"/>
      <c r="KRI38" s="128"/>
      <c r="KRJ38" s="128"/>
      <c r="KRK38" s="128"/>
      <c r="KRL38" s="128"/>
      <c r="KRM38" s="128"/>
      <c r="KRN38" s="128"/>
      <c r="KRO38" s="128"/>
      <c r="KRP38" s="128"/>
      <c r="KRQ38" s="128"/>
      <c r="KRR38" s="128"/>
      <c r="KRS38" s="128"/>
      <c r="KRT38" s="128"/>
      <c r="KRU38" s="128"/>
      <c r="KRV38" s="128"/>
      <c r="KRW38" s="128"/>
      <c r="KRX38" s="128"/>
      <c r="KRY38" s="128"/>
      <c r="KRZ38" s="128"/>
      <c r="KSA38" s="128"/>
      <c r="KSB38" s="128"/>
      <c r="KSC38" s="128"/>
      <c r="KSD38" s="128"/>
      <c r="KSE38" s="128"/>
      <c r="KSF38" s="128"/>
      <c r="KSG38" s="128"/>
      <c r="KSH38" s="128"/>
      <c r="KSI38" s="128"/>
      <c r="KSJ38" s="128"/>
      <c r="KSK38" s="128"/>
      <c r="KSL38" s="128"/>
      <c r="KSM38" s="128"/>
      <c r="KSN38" s="128"/>
      <c r="KSO38" s="128"/>
      <c r="KSP38" s="128"/>
      <c r="KSQ38" s="128"/>
      <c r="KSR38" s="128"/>
      <c r="KSS38" s="128"/>
      <c r="KST38" s="128"/>
      <c r="KSU38" s="128"/>
      <c r="KSV38" s="128"/>
      <c r="KSW38" s="128"/>
      <c r="KSX38" s="128"/>
      <c r="KSY38" s="128"/>
      <c r="KSZ38" s="128"/>
      <c r="KTA38" s="128"/>
      <c r="KTB38" s="128"/>
      <c r="KTC38" s="128"/>
      <c r="KTD38" s="128"/>
      <c r="KTE38" s="128"/>
      <c r="KTF38" s="128"/>
      <c r="KTG38" s="128"/>
      <c r="KTH38" s="128"/>
      <c r="KTI38" s="128"/>
      <c r="KTJ38" s="128"/>
      <c r="KTK38" s="128"/>
      <c r="KTL38" s="128"/>
      <c r="KTM38" s="128"/>
      <c r="KTN38" s="128"/>
      <c r="KTO38" s="128"/>
      <c r="KTP38" s="128"/>
      <c r="KTQ38" s="128"/>
      <c r="KTR38" s="128"/>
      <c r="KTS38" s="128"/>
      <c r="KTT38" s="128"/>
      <c r="KTU38" s="128"/>
      <c r="KTV38" s="128"/>
      <c r="KTW38" s="128"/>
      <c r="KTX38" s="128"/>
      <c r="KTY38" s="128"/>
      <c r="KTZ38" s="128"/>
      <c r="KUA38" s="128"/>
      <c r="KUB38" s="128"/>
      <c r="KUC38" s="128"/>
      <c r="KUD38" s="128"/>
      <c r="KUE38" s="128"/>
      <c r="KUF38" s="128"/>
      <c r="KUG38" s="128"/>
      <c r="KUH38" s="128"/>
      <c r="KUI38" s="128"/>
      <c r="KUJ38" s="128"/>
      <c r="KUK38" s="128"/>
      <c r="KUL38" s="128"/>
      <c r="KUM38" s="128"/>
      <c r="KUN38" s="128"/>
      <c r="KUO38" s="128"/>
      <c r="KUP38" s="128"/>
      <c r="KUQ38" s="128"/>
      <c r="KUR38" s="128"/>
      <c r="KUS38" s="128"/>
      <c r="KUT38" s="128"/>
      <c r="KUU38" s="128"/>
      <c r="KUV38" s="128"/>
      <c r="KUW38" s="128"/>
      <c r="KUX38" s="128"/>
      <c r="KUY38" s="128"/>
      <c r="KUZ38" s="128"/>
      <c r="KVA38" s="128"/>
      <c r="KVB38" s="128"/>
      <c r="KVC38" s="128"/>
      <c r="KVD38" s="128"/>
      <c r="KVE38" s="128"/>
      <c r="KVF38" s="128"/>
      <c r="KVG38" s="128"/>
      <c r="KVH38" s="128"/>
      <c r="KVI38" s="128"/>
      <c r="KVJ38" s="128"/>
      <c r="KVK38" s="128"/>
      <c r="KVL38" s="128"/>
      <c r="KVM38" s="128"/>
      <c r="KVN38" s="128"/>
      <c r="KVO38" s="128"/>
      <c r="KVP38" s="128"/>
      <c r="KVQ38" s="128"/>
      <c r="KVR38" s="128"/>
      <c r="KVS38" s="128"/>
      <c r="KVT38" s="128"/>
      <c r="KVU38" s="128"/>
      <c r="KVV38" s="128"/>
      <c r="KVW38" s="128"/>
      <c r="KVX38" s="128"/>
      <c r="KVY38" s="128"/>
      <c r="KVZ38" s="128"/>
      <c r="KWA38" s="128"/>
      <c r="KWB38" s="128"/>
      <c r="KWC38" s="128"/>
      <c r="KWD38" s="128"/>
      <c r="KWE38" s="128"/>
      <c r="KWF38" s="128"/>
      <c r="KWG38" s="128"/>
      <c r="KWH38" s="128"/>
      <c r="KWI38" s="128"/>
      <c r="KWJ38" s="128"/>
      <c r="KWK38" s="128"/>
      <c r="KWL38" s="128"/>
      <c r="KWM38" s="128"/>
      <c r="KWN38" s="128"/>
      <c r="KWO38" s="128"/>
      <c r="KWP38" s="128"/>
      <c r="KWQ38" s="128"/>
      <c r="KWR38" s="128"/>
      <c r="KWS38" s="128"/>
      <c r="KWT38" s="128"/>
      <c r="KWU38" s="128"/>
      <c r="KWV38" s="128"/>
      <c r="KWW38" s="128"/>
      <c r="KWX38" s="128"/>
      <c r="KWY38" s="128"/>
      <c r="KWZ38" s="128"/>
      <c r="KXA38" s="128"/>
      <c r="KXB38" s="128"/>
      <c r="KXC38" s="128"/>
      <c r="KXD38" s="128"/>
      <c r="KXE38" s="128"/>
      <c r="KXF38" s="128"/>
      <c r="KXG38" s="128"/>
      <c r="KXH38" s="128"/>
      <c r="KXI38" s="128"/>
      <c r="KXJ38" s="128"/>
      <c r="KXK38" s="128"/>
      <c r="KXL38" s="128"/>
      <c r="KXM38" s="128"/>
      <c r="KXN38" s="128"/>
      <c r="KXO38" s="128"/>
      <c r="KXP38" s="128"/>
      <c r="KXQ38" s="128"/>
      <c r="KXR38" s="128"/>
      <c r="KXS38" s="128"/>
      <c r="KXT38" s="128"/>
      <c r="KXU38" s="128"/>
      <c r="KXV38" s="128"/>
      <c r="KXW38" s="128"/>
      <c r="KXX38" s="128"/>
      <c r="KXY38" s="128"/>
      <c r="KXZ38" s="128"/>
      <c r="KYA38" s="128"/>
      <c r="KYB38" s="128"/>
      <c r="KYC38" s="128"/>
      <c r="KYD38" s="128"/>
      <c r="KYE38" s="128"/>
      <c r="KYF38" s="128"/>
      <c r="KYG38" s="128"/>
      <c r="KYH38" s="128"/>
      <c r="KYI38" s="128"/>
      <c r="KYJ38" s="128"/>
      <c r="KYK38" s="128"/>
      <c r="KYL38" s="128"/>
      <c r="KYM38" s="128"/>
      <c r="KYN38" s="128"/>
      <c r="KYO38" s="128"/>
      <c r="KYP38" s="128"/>
      <c r="KYQ38" s="128"/>
      <c r="KYR38" s="128"/>
      <c r="KYS38" s="128"/>
      <c r="KYT38" s="128"/>
      <c r="KYU38" s="128"/>
      <c r="KYV38" s="128"/>
      <c r="KYW38" s="128"/>
      <c r="KYX38" s="128"/>
      <c r="KYY38" s="128"/>
      <c r="KYZ38" s="128"/>
      <c r="KZA38" s="128"/>
      <c r="KZB38" s="128"/>
      <c r="KZC38" s="128"/>
      <c r="KZD38" s="128"/>
      <c r="KZE38" s="128"/>
      <c r="KZF38" s="128"/>
      <c r="KZG38" s="128"/>
      <c r="KZH38" s="128"/>
      <c r="KZI38" s="128"/>
      <c r="KZJ38" s="128"/>
      <c r="KZK38" s="128"/>
      <c r="KZL38" s="128"/>
      <c r="KZM38" s="128"/>
      <c r="KZN38" s="128"/>
      <c r="KZO38" s="128"/>
      <c r="KZP38" s="128"/>
      <c r="KZQ38" s="128"/>
      <c r="KZR38" s="128"/>
      <c r="KZS38" s="128"/>
      <c r="KZT38" s="128"/>
      <c r="KZU38" s="128"/>
      <c r="KZV38" s="128"/>
      <c r="KZW38" s="128"/>
      <c r="KZX38" s="128"/>
      <c r="KZY38" s="128"/>
      <c r="KZZ38" s="128"/>
      <c r="LAA38" s="128"/>
      <c r="LAB38" s="128"/>
      <c r="LAC38" s="128"/>
      <c r="LAD38" s="128"/>
      <c r="LAE38" s="128"/>
      <c r="LAF38" s="128"/>
      <c r="LAG38" s="128"/>
      <c r="LAH38" s="128"/>
      <c r="LAI38" s="128"/>
      <c r="LAJ38" s="128"/>
      <c r="LAK38" s="128"/>
      <c r="LAL38" s="128"/>
      <c r="LAM38" s="128"/>
      <c r="LAN38" s="128"/>
      <c r="LAO38" s="128"/>
      <c r="LAP38" s="128"/>
      <c r="LAQ38" s="128"/>
      <c r="LAR38" s="128"/>
      <c r="LAS38" s="128"/>
      <c r="LAT38" s="128"/>
      <c r="LAU38" s="128"/>
      <c r="LAV38" s="128"/>
      <c r="LAW38" s="128"/>
      <c r="LAX38" s="128"/>
      <c r="LAY38" s="128"/>
      <c r="LAZ38" s="128"/>
      <c r="LBA38" s="128"/>
      <c r="LBB38" s="128"/>
      <c r="LBC38" s="128"/>
      <c r="LBD38" s="128"/>
      <c r="LBE38" s="128"/>
      <c r="LBF38" s="128"/>
      <c r="LBG38" s="128"/>
      <c r="LBH38" s="128"/>
      <c r="LBI38" s="128"/>
      <c r="LBJ38" s="128"/>
      <c r="LBK38" s="128"/>
      <c r="LBL38" s="128"/>
      <c r="LBM38" s="128"/>
      <c r="LBN38" s="128"/>
      <c r="LBO38" s="128"/>
      <c r="LBP38" s="128"/>
      <c r="LBQ38" s="128"/>
      <c r="LBR38" s="128"/>
      <c r="LBS38" s="128"/>
      <c r="LBT38" s="128"/>
      <c r="LBU38" s="128"/>
      <c r="LBV38" s="128"/>
      <c r="LBW38" s="128"/>
      <c r="LBX38" s="128"/>
      <c r="LBY38" s="128"/>
      <c r="LBZ38" s="128"/>
      <c r="LCA38" s="128"/>
      <c r="LCB38" s="128"/>
      <c r="LCC38" s="128"/>
      <c r="LCD38" s="128"/>
      <c r="LCE38" s="128"/>
      <c r="LCF38" s="128"/>
      <c r="LCG38" s="128"/>
      <c r="LCH38" s="128"/>
      <c r="LCI38" s="128"/>
      <c r="LCJ38" s="128"/>
      <c r="LCK38" s="128"/>
      <c r="LCL38" s="128"/>
      <c r="LCM38" s="128"/>
      <c r="LCN38" s="128"/>
      <c r="LCO38" s="128"/>
      <c r="LCP38" s="128"/>
      <c r="LCQ38" s="128"/>
      <c r="LCR38" s="128"/>
      <c r="LCS38" s="128"/>
      <c r="LCT38" s="128"/>
      <c r="LCU38" s="128"/>
      <c r="LCV38" s="128"/>
      <c r="LCW38" s="128"/>
      <c r="LCX38" s="128"/>
      <c r="LCY38" s="128"/>
      <c r="LCZ38" s="128"/>
      <c r="LDA38" s="128"/>
      <c r="LDB38" s="128"/>
      <c r="LDC38" s="128"/>
      <c r="LDD38" s="128"/>
      <c r="LDE38" s="128"/>
      <c r="LDF38" s="128"/>
      <c r="LDG38" s="128"/>
      <c r="LDH38" s="128"/>
      <c r="LDI38" s="128"/>
      <c r="LDJ38" s="128"/>
      <c r="LDK38" s="128"/>
      <c r="LDL38" s="128"/>
      <c r="LDM38" s="128"/>
      <c r="LDN38" s="128"/>
      <c r="LDO38" s="128"/>
      <c r="LDP38" s="128"/>
      <c r="LDQ38" s="128"/>
      <c r="LDR38" s="128"/>
      <c r="LDS38" s="128"/>
      <c r="LDT38" s="128"/>
      <c r="LDU38" s="128"/>
      <c r="LDV38" s="128"/>
      <c r="LDW38" s="128"/>
      <c r="LDX38" s="128"/>
      <c r="LDY38" s="128"/>
      <c r="LDZ38" s="128"/>
      <c r="LEA38" s="128"/>
      <c r="LEB38" s="128"/>
      <c r="LEC38" s="128"/>
      <c r="LED38" s="128"/>
      <c r="LEE38" s="128"/>
      <c r="LEF38" s="128"/>
      <c r="LEG38" s="128"/>
      <c r="LEH38" s="128"/>
      <c r="LEI38" s="128"/>
      <c r="LEJ38" s="128"/>
      <c r="LEK38" s="128"/>
      <c r="LEL38" s="128"/>
      <c r="LEM38" s="128"/>
      <c r="LEN38" s="128"/>
      <c r="LEO38" s="128"/>
      <c r="LEP38" s="128"/>
      <c r="LEQ38" s="128"/>
      <c r="LER38" s="128"/>
      <c r="LES38" s="128"/>
      <c r="LET38" s="128"/>
      <c r="LEU38" s="128"/>
      <c r="LEV38" s="128"/>
      <c r="LEW38" s="128"/>
      <c r="LEX38" s="128"/>
      <c r="LEY38" s="128"/>
      <c r="LEZ38" s="128"/>
      <c r="LFA38" s="128"/>
      <c r="LFB38" s="128"/>
      <c r="LFC38" s="128"/>
      <c r="LFD38" s="128"/>
      <c r="LFE38" s="128"/>
      <c r="LFF38" s="128"/>
      <c r="LFG38" s="128"/>
      <c r="LFH38" s="128"/>
      <c r="LFI38" s="128"/>
      <c r="LFJ38" s="128"/>
      <c r="LFK38" s="128"/>
      <c r="LFL38" s="128"/>
      <c r="LFM38" s="128"/>
      <c r="LFN38" s="128"/>
      <c r="LFO38" s="128"/>
      <c r="LFP38" s="128"/>
      <c r="LFQ38" s="128"/>
      <c r="LFR38" s="128"/>
      <c r="LFS38" s="128"/>
      <c r="LFT38" s="128"/>
      <c r="LFU38" s="128"/>
      <c r="LFV38" s="128"/>
      <c r="LFW38" s="128"/>
      <c r="LFX38" s="128"/>
      <c r="LFY38" s="128"/>
      <c r="LFZ38" s="128"/>
      <c r="LGA38" s="128"/>
      <c r="LGB38" s="128"/>
      <c r="LGC38" s="128"/>
      <c r="LGD38" s="128"/>
      <c r="LGE38" s="128"/>
      <c r="LGF38" s="128"/>
      <c r="LGG38" s="128"/>
      <c r="LGH38" s="128"/>
      <c r="LGI38" s="128"/>
      <c r="LGJ38" s="128"/>
      <c r="LGK38" s="128"/>
      <c r="LGL38" s="128"/>
      <c r="LGM38" s="128"/>
      <c r="LGN38" s="128"/>
      <c r="LGO38" s="128"/>
      <c r="LGP38" s="128"/>
      <c r="LGQ38" s="128"/>
      <c r="LGR38" s="128"/>
      <c r="LGS38" s="128"/>
      <c r="LGT38" s="128"/>
      <c r="LGU38" s="128"/>
      <c r="LGV38" s="128"/>
      <c r="LGW38" s="128"/>
      <c r="LGX38" s="128"/>
      <c r="LGY38" s="128"/>
      <c r="LGZ38" s="128"/>
      <c r="LHA38" s="128"/>
      <c r="LHB38" s="128"/>
      <c r="LHC38" s="128"/>
      <c r="LHD38" s="128"/>
      <c r="LHE38" s="128"/>
      <c r="LHF38" s="128"/>
      <c r="LHG38" s="128"/>
      <c r="LHH38" s="128"/>
      <c r="LHI38" s="128"/>
      <c r="LHJ38" s="128"/>
      <c r="LHK38" s="128"/>
      <c r="LHL38" s="128"/>
      <c r="LHM38" s="128"/>
      <c r="LHN38" s="128"/>
      <c r="LHO38" s="128"/>
      <c r="LHP38" s="128"/>
      <c r="LHQ38" s="128"/>
      <c r="LHR38" s="128"/>
      <c r="LHS38" s="128"/>
      <c r="LHT38" s="128"/>
      <c r="LHU38" s="128"/>
      <c r="LHV38" s="128"/>
      <c r="LHW38" s="128"/>
      <c r="LHX38" s="128"/>
      <c r="LHY38" s="128"/>
      <c r="LHZ38" s="128"/>
      <c r="LIA38" s="128"/>
      <c r="LIB38" s="128"/>
      <c r="LIC38" s="128"/>
      <c r="LID38" s="128"/>
      <c r="LIE38" s="128"/>
      <c r="LIF38" s="128"/>
      <c r="LIG38" s="128"/>
      <c r="LIH38" s="128"/>
      <c r="LII38" s="128"/>
      <c r="LIJ38" s="128"/>
      <c r="LIK38" s="128"/>
      <c r="LIL38" s="128"/>
      <c r="LIM38" s="128"/>
      <c r="LIN38" s="128"/>
      <c r="LIO38" s="128"/>
      <c r="LIP38" s="128"/>
      <c r="LIQ38" s="128"/>
      <c r="LIR38" s="128"/>
      <c r="LIS38" s="128"/>
      <c r="LIT38" s="128"/>
      <c r="LIU38" s="128"/>
      <c r="LIV38" s="128"/>
      <c r="LIW38" s="128"/>
      <c r="LIX38" s="128"/>
      <c r="LIY38" s="128"/>
      <c r="LIZ38" s="128"/>
      <c r="LJA38" s="128"/>
      <c r="LJB38" s="128"/>
      <c r="LJC38" s="128"/>
      <c r="LJD38" s="128"/>
      <c r="LJE38" s="128"/>
      <c r="LJF38" s="128"/>
      <c r="LJG38" s="128"/>
      <c r="LJH38" s="128"/>
      <c r="LJI38" s="128"/>
      <c r="LJJ38" s="128"/>
      <c r="LJK38" s="128"/>
      <c r="LJL38" s="128"/>
      <c r="LJM38" s="128"/>
      <c r="LJN38" s="128"/>
      <c r="LJO38" s="128"/>
      <c r="LJP38" s="128"/>
      <c r="LJQ38" s="128"/>
      <c r="LJR38" s="128"/>
      <c r="LJS38" s="128"/>
      <c r="LJT38" s="128"/>
      <c r="LJU38" s="128"/>
      <c r="LJV38" s="128"/>
      <c r="LJW38" s="128"/>
      <c r="LJX38" s="128"/>
      <c r="LJY38" s="128"/>
      <c r="LJZ38" s="128"/>
      <c r="LKA38" s="128"/>
      <c r="LKB38" s="128"/>
      <c r="LKC38" s="128"/>
      <c r="LKD38" s="128"/>
      <c r="LKE38" s="128"/>
      <c r="LKF38" s="128"/>
      <c r="LKG38" s="128"/>
      <c r="LKH38" s="128"/>
      <c r="LKI38" s="128"/>
      <c r="LKJ38" s="128"/>
      <c r="LKK38" s="128"/>
      <c r="LKL38" s="128"/>
      <c r="LKM38" s="128"/>
      <c r="LKN38" s="128"/>
      <c r="LKO38" s="128"/>
      <c r="LKP38" s="128"/>
      <c r="LKQ38" s="128"/>
      <c r="LKR38" s="128"/>
      <c r="LKS38" s="128"/>
      <c r="LKT38" s="128"/>
      <c r="LKU38" s="128"/>
      <c r="LKV38" s="128"/>
      <c r="LKW38" s="128"/>
      <c r="LKX38" s="128"/>
      <c r="LKY38" s="128"/>
      <c r="LKZ38" s="128"/>
      <c r="LLA38" s="128"/>
      <c r="LLB38" s="128"/>
      <c r="LLC38" s="128"/>
      <c r="LLD38" s="128"/>
      <c r="LLE38" s="128"/>
      <c r="LLF38" s="128"/>
      <c r="LLG38" s="128"/>
      <c r="LLH38" s="128"/>
      <c r="LLI38" s="128"/>
      <c r="LLJ38" s="128"/>
      <c r="LLK38" s="128"/>
      <c r="LLL38" s="128"/>
      <c r="LLM38" s="128"/>
      <c r="LLN38" s="128"/>
      <c r="LLO38" s="128"/>
      <c r="LLP38" s="128"/>
      <c r="LLQ38" s="128"/>
      <c r="LLR38" s="128"/>
      <c r="LLS38" s="128"/>
      <c r="LLT38" s="128"/>
      <c r="LLU38" s="128"/>
      <c r="LLV38" s="128"/>
      <c r="LLW38" s="128"/>
      <c r="LLX38" s="128"/>
      <c r="LLY38" s="128"/>
      <c r="LLZ38" s="128"/>
      <c r="LMA38" s="128"/>
      <c r="LMB38" s="128"/>
      <c r="LMC38" s="128"/>
      <c r="LMD38" s="128"/>
      <c r="LME38" s="128"/>
      <c r="LMF38" s="128"/>
      <c r="LMG38" s="128"/>
      <c r="LMH38" s="128"/>
      <c r="LMI38" s="128"/>
      <c r="LMJ38" s="128"/>
      <c r="LMK38" s="128"/>
      <c r="LML38" s="128"/>
      <c r="LMM38" s="128"/>
      <c r="LMN38" s="128"/>
      <c r="LMO38" s="128"/>
      <c r="LMP38" s="128"/>
      <c r="LMQ38" s="128"/>
      <c r="LMR38" s="128"/>
      <c r="LMS38" s="128"/>
      <c r="LMT38" s="128"/>
      <c r="LMU38" s="128"/>
      <c r="LMV38" s="128"/>
      <c r="LMW38" s="128"/>
      <c r="LMX38" s="128"/>
      <c r="LMY38" s="128"/>
      <c r="LMZ38" s="128"/>
      <c r="LNA38" s="128"/>
      <c r="LNB38" s="128"/>
      <c r="LNC38" s="128"/>
      <c r="LND38" s="128"/>
      <c r="LNE38" s="128"/>
      <c r="LNF38" s="128"/>
      <c r="LNG38" s="128"/>
      <c r="LNH38" s="128"/>
      <c r="LNI38" s="128"/>
      <c r="LNJ38" s="128"/>
      <c r="LNK38" s="128"/>
      <c r="LNL38" s="128"/>
      <c r="LNM38" s="128"/>
      <c r="LNN38" s="128"/>
      <c r="LNO38" s="128"/>
      <c r="LNP38" s="128"/>
      <c r="LNQ38" s="128"/>
      <c r="LNR38" s="128"/>
      <c r="LNS38" s="128"/>
      <c r="LNT38" s="128"/>
      <c r="LNU38" s="128"/>
      <c r="LNV38" s="128"/>
      <c r="LNW38" s="128"/>
      <c r="LNX38" s="128"/>
      <c r="LNY38" s="128"/>
      <c r="LNZ38" s="128"/>
      <c r="LOA38" s="128"/>
      <c r="LOB38" s="128"/>
      <c r="LOC38" s="128"/>
      <c r="LOD38" s="128"/>
      <c r="LOE38" s="128"/>
      <c r="LOF38" s="128"/>
      <c r="LOG38" s="128"/>
      <c r="LOH38" s="128"/>
      <c r="LOI38" s="128"/>
      <c r="LOJ38" s="128"/>
      <c r="LOK38" s="128"/>
      <c r="LOL38" s="128"/>
      <c r="LOM38" s="128"/>
      <c r="LON38" s="128"/>
      <c r="LOO38" s="128"/>
      <c r="LOP38" s="128"/>
      <c r="LOQ38" s="128"/>
      <c r="LOR38" s="128"/>
      <c r="LOS38" s="128"/>
      <c r="LOT38" s="128"/>
      <c r="LOU38" s="128"/>
      <c r="LOV38" s="128"/>
      <c r="LOW38" s="128"/>
      <c r="LOX38" s="128"/>
      <c r="LOY38" s="128"/>
      <c r="LOZ38" s="128"/>
      <c r="LPA38" s="128"/>
      <c r="LPB38" s="128"/>
      <c r="LPC38" s="128"/>
      <c r="LPD38" s="128"/>
      <c r="LPE38" s="128"/>
      <c r="LPF38" s="128"/>
      <c r="LPG38" s="128"/>
      <c r="LPH38" s="128"/>
      <c r="LPI38" s="128"/>
      <c r="LPJ38" s="128"/>
      <c r="LPK38" s="128"/>
      <c r="LPL38" s="128"/>
      <c r="LPM38" s="128"/>
      <c r="LPN38" s="128"/>
      <c r="LPO38" s="128"/>
      <c r="LPP38" s="128"/>
      <c r="LPQ38" s="128"/>
      <c r="LPR38" s="128"/>
      <c r="LPS38" s="128"/>
      <c r="LPT38" s="128"/>
      <c r="LPU38" s="128"/>
      <c r="LPV38" s="128"/>
      <c r="LPW38" s="128"/>
      <c r="LPX38" s="128"/>
      <c r="LPY38" s="128"/>
      <c r="LPZ38" s="128"/>
      <c r="LQA38" s="128"/>
      <c r="LQB38" s="128"/>
      <c r="LQC38" s="128"/>
      <c r="LQD38" s="128"/>
      <c r="LQE38" s="128"/>
      <c r="LQF38" s="128"/>
      <c r="LQG38" s="128"/>
      <c r="LQH38" s="128"/>
      <c r="LQI38" s="128"/>
      <c r="LQJ38" s="128"/>
      <c r="LQK38" s="128"/>
      <c r="LQL38" s="128"/>
      <c r="LQM38" s="128"/>
      <c r="LQN38" s="128"/>
      <c r="LQO38" s="128"/>
      <c r="LQP38" s="128"/>
      <c r="LQQ38" s="128"/>
      <c r="LQR38" s="128"/>
      <c r="LQS38" s="128"/>
      <c r="LQT38" s="128"/>
      <c r="LQU38" s="128"/>
      <c r="LQV38" s="128"/>
      <c r="LQW38" s="128"/>
      <c r="LQX38" s="128"/>
      <c r="LQY38" s="128"/>
      <c r="LQZ38" s="128"/>
      <c r="LRA38" s="128"/>
      <c r="LRB38" s="128"/>
      <c r="LRC38" s="128"/>
      <c r="LRD38" s="128"/>
      <c r="LRE38" s="128"/>
      <c r="LRF38" s="128"/>
      <c r="LRG38" s="128"/>
      <c r="LRH38" s="128"/>
      <c r="LRI38" s="128"/>
      <c r="LRJ38" s="128"/>
      <c r="LRK38" s="128"/>
      <c r="LRL38" s="128"/>
      <c r="LRM38" s="128"/>
      <c r="LRN38" s="128"/>
      <c r="LRO38" s="128"/>
      <c r="LRP38" s="128"/>
      <c r="LRQ38" s="128"/>
      <c r="LRR38" s="128"/>
      <c r="LRS38" s="128"/>
      <c r="LRT38" s="128"/>
      <c r="LRU38" s="128"/>
      <c r="LRV38" s="128"/>
      <c r="LRW38" s="128"/>
      <c r="LRX38" s="128"/>
      <c r="LRY38" s="128"/>
      <c r="LRZ38" s="128"/>
      <c r="LSA38" s="128"/>
      <c r="LSB38" s="128"/>
      <c r="LSC38" s="128"/>
      <c r="LSD38" s="128"/>
      <c r="LSE38" s="128"/>
      <c r="LSF38" s="128"/>
      <c r="LSG38" s="128"/>
      <c r="LSH38" s="128"/>
      <c r="LSI38" s="128"/>
      <c r="LSJ38" s="128"/>
      <c r="LSK38" s="128"/>
      <c r="LSL38" s="128"/>
      <c r="LSM38" s="128"/>
      <c r="LSN38" s="128"/>
      <c r="LSO38" s="128"/>
      <c r="LSP38" s="128"/>
      <c r="LSQ38" s="128"/>
      <c r="LSR38" s="128"/>
      <c r="LSS38" s="128"/>
      <c r="LST38" s="128"/>
      <c r="LSU38" s="128"/>
      <c r="LSV38" s="128"/>
      <c r="LSW38" s="128"/>
      <c r="LSX38" s="128"/>
      <c r="LSY38" s="128"/>
      <c r="LSZ38" s="128"/>
      <c r="LTA38" s="128"/>
      <c r="LTB38" s="128"/>
      <c r="LTC38" s="128"/>
      <c r="LTD38" s="128"/>
      <c r="LTE38" s="128"/>
      <c r="LTF38" s="128"/>
      <c r="LTG38" s="128"/>
      <c r="LTH38" s="128"/>
      <c r="LTI38" s="128"/>
      <c r="LTJ38" s="128"/>
      <c r="LTK38" s="128"/>
      <c r="LTL38" s="128"/>
      <c r="LTM38" s="128"/>
      <c r="LTN38" s="128"/>
      <c r="LTO38" s="128"/>
      <c r="LTP38" s="128"/>
      <c r="LTQ38" s="128"/>
      <c r="LTR38" s="128"/>
      <c r="LTS38" s="128"/>
      <c r="LTT38" s="128"/>
      <c r="LTU38" s="128"/>
      <c r="LTV38" s="128"/>
      <c r="LTW38" s="128"/>
      <c r="LTX38" s="128"/>
      <c r="LTY38" s="128"/>
      <c r="LTZ38" s="128"/>
      <c r="LUA38" s="128"/>
      <c r="LUB38" s="128"/>
      <c r="LUC38" s="128"/>
      <c r="LUD38" s="128"/>
      <c r="LUE38" s="128"/>
      <c r="LUF38" s="128"/>
      <c r="LUG38" s="128"/>
      <c r="LUH38" s="128"/>
      <c r="LUI38" s="128"/>
      <c r="LUJ38" s="128"/>
      <c r="LUK38" s="128"/>
      <c r="LUL38" s="128"/>
      <c r="LUM38" s="128"/>
      <c r="LUN38" s="128"/>
      <c r="LUO38" s="128"/>
      <c r="LUP38" s="128"/>
      <c r="LUQ38" s="128"/>
      <c r="LUR38" s="128"/>
      <c r="LUS38" s="128"/>
      <c r="LUT38" s="128"/>
      <c r="LUU38" s="128"/>
      <c r="LUV38" s="128"/>
      <c r="LUW38" s="128"/>
      <c r="LUX38" s="128"/>
      <c r="LUY38" s="128"/>
      <c r="LUZ38" s="128"/>
      <c r="LVA38" s="128"/>
      <c r="LVB38" s="128"/>
      <c r="LVC38" s="128"/>
      <c r="LVD38" s="128"/>
      <c r="LVE38" s="128"/>
      <c r="LVF38" s="128"/>
      <c r="LVG38" s="128"/>
      <c r="LVH38" s="128"/>
      <c r="LVI38" s="128"/>
      <c r="LVJ38" s="128"/>
      <c r="LVK38" s="128"/>
      <c r="LVL38" s="128"/>
      <c r="LVM38" s="128"/>
      <c r="LVN38" s="128"/>
      <c r="LVO38" s="128"/>
      <c r="LVP38" s="128"/>
      <c r="LVQ38" s="128"/>
      <c r="LVR38" s="128"/>
      <c r="LVS38" s="128"/>
      <c r="LVT38" s="128"/>
      <c r="LVU38" s="128"/>
      <c r="LVV38" s="128"/>
      <c r="LVW38" s="128"/>
      <c r="LVX38" s="128"/>
      <c r="LVY38" s="128"/>
      <c r="LVZ38" s="128"/>
      <c r="LWA38" s="128"/>
      <c r="LWB38" s="128"/>
      <c r="LWC38" s="128"/>
      <c r="LWD38" s="128"/>
      <c r="LWE38" s="128"/>
      <c r="LWF38" s="128"/>
      <c r="LWG38" s="128"/>
      <c r="LWH38" s="128"/>
      <c r="LWI38" s="128"/>
      <c r="LWJ38" s="128"/>
      <c r="LWK38" s="128"/>
      <c r="LWL38" s="128"/>
      <c r="LWM38" s="128"/>
      <c r="LWN38" s="128"/>
      <c r="LWO38" s="128"/>
      <c r="LWP38" s="128"/>
      <c r="LWQ38" s="128"/>
      <c r="LWR38" s="128"/>
      <c r="LWS38" s="128"/>
      <c r="LWT38" s="128"/>
      <c r="LWU38" s="128"/>
      <c r="LWV38" s="128"/>
      <c r="LWW38" s="128"/>
      <c r="LWX38" s="128"/>
      <c r="LWY38" s="128"/>
      <c r="LWZ38" s="128"/>
      <c r="LXA38" s="128"/>
      <c r="LXB38" s="128"/>
      <c r="LXC38" s="128"/>
      <c r="LXD38" s="128"/>
      <c r="LXE38" s="128"/>
      <c r="LXF38" s="128"/>
      <c r="LXG38" s="128"/>
      <c r="LXH38" s="128"/>
      <c r="LXI38" s="128"/>
      <c r="LXJ38" s="128"/>
      <c r="LXK38" s="128"/>
      <c r="LXL38" s="128"/>
      <c r="LXM38" s="128"/>
      <c r="LXN38" s="128"/>
      <c r="LXO38" s="128"/>
      <c r="LXP38" s="128"/>
      <c r="LXQ38" s="128"/>
      <c r="LXR38" s="128"/>
      <c r="LXS38" s="128"/>
      <c r="LXT38" s="128"/>
      <c r="LXU38" s="128"/>
      <c r="LXV38" s="128"/>
      <c r="LXW38" s="128"/>
      <c r="LXX38" s="128"/>
      <c r="LXY38" s="128"/>
      <c r="LXZ38" s="128"/>
      <c r="LYA38" s="128"/>
      <c r="LYB38" s="128"/>
      <c r="LYC38" s="128"/>
      <c r="LYD38" s="128"/>
      <c r="LYE38" s="128"/>
      <c r="LYF38" s="128"/>
      <c r="LYG38" s="128"/>
      <c r="LYH38" s="128"/>
      <c r="LYI38" s="128"/>
      <c r="LYJ38" s="128"/>
      <c r="LYK38" s="128"/>
      <c r="LYL38" s="128"/>
      <c r="LYM38" s="128"/>
      <c r="LYN38" s="128"/>
      <c r="LYO38" s="128"/>
      <c r="LYP38" s="128"/>
      <c r="LYQ38" s="128"/>
      <c r="LYR38" s="128"/>
      <c r="LYS38" s="128"/>
      <c r="LYT38" s="128"/>
      <c r="LYU38" s="128"/>
      <c r="LYV38" s="128"/>
      <c r="LYW38" s="128"/>
      <c r="LYX38" s="128"/>
      <c r="LYY38" s="128"/>
      <c r="LYZ38" s="128"/>
      <c r="LZA38" s="128"/>
      <c r="LZB38" s="128"/>
      <c r="LZC38" s="128"/>
      <c r="LZD38" s="128"/>
      <c r="LZE38" s="128"/>
      <c r="LZF38" s="128"/>
      <c r="LZG38" s="128"/>
      <c r="LZH38" s="128"/>
      <c r="LZI38" s="128"/>
      <c r="LZJ38" s="128"/>
      <c r="LZK38" s="128"/>
      <c r="LZL38" s="128"/>
      <c r="LZM38" s="128"/>
      <c r="LZN38" s="128"/>
      <c r="LZO38" s="128"/>
      <c r="LZP38" s="128"/>
      <c r="LZQ38" s="128"/>
      <c r="LZR38" s="128"/>
      <c r="LZS38" s="128"/>
      <c r="LZT38" s="128"/>
      <c r="LZU38" s="128"/>
      <c r="LZV38" s="128"/>
      <c r="LZW38" s="128"/>
      <c r="LZX38" s="128"/>
      <c r="LZY38" s="128"/>
      <c r="LZZ38" s="128"/>
      <c r="MAA38" s="128"/>
      <c r="MAB38" s="128"/>
      <c r="MAC38" s="128"/>
      <c r="MAD38" s="128"/>
      <c r="MAE38" s="128"/>
      <c r="MAF38" s="128"/>
      <c r="MAG38" s="128"/>
      <c r="MAH38" s="128"/>
      <c r="MAI38" s="128"/>
      <c r="MAJ38" s="128"/>
      <c r="MAK38" s="128"/>
      <c r="MAL38" s="128"/>
      <c r="MAM38" s="128"/>
      <c r="MAN38" s="128"/>
      <c r="MAO38" s="128"/>
      <c r="MAP38" s="128"/>
      <c r="MAQ38" s="128"/>
      <c r="MAR38" s="128"/>
      <c r="MAS38" s="128"/>
      <c r="MAT38" s="128"/>
      <c r="MAU38" s="128"/>
      <c r="MAV38" s="128"/>
      <c r="MAW38" s="128"/>
      <c r="MAX38" s="128"/>
      <c r="MAY38" s="128"/>
      <c r="MAZ38" s="128"/>
      <c r="MBA38" s="128"/>
      <c r="MBB38" s="128"/>
      <c r="MBC38" s="128"/>
      <c r="MBD38" s="128"/>
      <c r="MBE38" s="128"/>
      <c r="MBF38" s="128"/>
      <c r="MBG38" s="128"/>
      <c r="MBH38" s="128"/>
      <c r="MBI38" s="128"/>
      <c r="MBJ38" s="128"/>
      <c r="MBK38" s="128"/>
      <c r="MBL38" s="128"/>
      <c r="MBM38" s="128"/>
      <c r="MBN38" s="128"/>
      <c r="MBO38" s="128"/>
      <c r="MBP38" s="128"/>
      <c r="MBQ38" s="128"/>
      <c r="MBR38" s="128"/>
      <c r="MBS38" s="128"/>
      <c r="MBT38" s="128"/>
      <c r="MBU38" s="128"/>
      <c r="MBV38" s="128"/>
      <c r="MBW38" s="128"/>
      <c r="MBX38" s="128"/>
      <c r="MBY38" s="128"/>
      <c r="MBZ38" s="128"/>
      <c r="MCA38" s="128"/>
      <c r="MCB38" s="128"/>
      <c r="MCC38" s="128"/>
      <c r="MCD38" s="128"/>
      <c r="MCE38" s="128"/>
      <c r="MCF38" s="128"/>
      <c r="MCG38" s="128"/>
      <c r="MCH38" s="128"/>
      <c r="MCI38" s="128"/>
      <c r="MCJ38" s="128"/>
      <c r="MCK38" s="128"/>
      <c r="MCL38" s="128"/>
      <c r="MCM38" s="128"/>
      <c r="MCN38" s="128"/>
      <c r="MCO38" s="128"/>
      <c r="MCP38" s="128"/>
      <c r="MCQ38" s="128"/>
      <c r="MCR38" s="128"/>
      <c r="MCS38" s="128"/>
      <c r="MCT38" s="128"/>
      <c r="MCU38" s="128"/>
      <c r="MCV38" s="128"/>
      <c r="MCW38" s="128"/>
      <c r="MCX38" s="128"/>
      <c r="MCY38" s="128"/>
      <c r="MCZ38" s="128"/>
      <c r="MDA38" s="128"/>
      <c r="MDB38" s="128"/>
      <c r="MDC38" s="128"/>
      <c r="MDD38" s="128"/>
      <c r="MDE38" s="128"/>
      <c r="MDF38" s="128"/>
      <c r="MDG38" s="128"/>
      <c r="MDH38" s="128"/>
      <c r="MDI38" s="128"/>
      <c r="MDJ38" s="128"/>
      <c r="MDK38" s="128"/>
      <c r="MDL38" s="128"/>
      <c r="MDM38" s="128"/>
      <c r="MDN38" s="128"/>
      <c r="MDO38" s="128"/>
      <c r="MDP38" s="128"/>
      <c r="MDQ38" s="128"/>
      <c r="MDR38" s="128"/>
      <c r="MDS38" s="128"/>
      <c r="MDT38" s="128"/>
      <c r="MDU38" s="128"/>
      <c r="MDV38" s="128"/>
      <c r="MDW38" s="128"/>
      <c r="MDX38" s="128"/>
      <c r="MDY38" s="128"/>
      <c r="MDZ38" s="128"/>
      <c r="MEA38" s="128"/>
      <c r="MEB38" s="128"/>
      <c r="MEC38" s="128"/>
      <c r="MED38" s="128"/>
      <c r="MEE38" s="128"/>
      <c r="MEF38" s="128"/>
      <c r="MEG38" s="128"/>
      <c r="MEH38" s="128"/>
      <c r="MEI38" s="128"/>
      <c r="MEJ38" s="128"/>
      <c r="MEK38" s="128"/>
      <c r="MEL38" s="128"/>
      <c r="MEM38" s="128"/>
      <c r="MEN38" s="128"/>
      <c r="MEO38" s="128"/>
      <c r="MEP38" s="128"/>
      <c r="MEQ38" s="128"/>
      <c r="MER38" s="128"/>
      <c r="MES38" s="128"/>
      <c r="MET38" s="128"/>
      <c r="MEU38" s="128"/>
      <c r="MEV38" s="128"/>
      <c r="MEW38" s="128"/>
      <c r="MEX38" s="128"/>
      <c r="MEY38" s="128"/>
      <c r="MEZ38" s="128"/>
      <c r="MFA38" s="128"/>
      <c r="MFB38" s="128"/>
      <c r="MFC38" s="128"/>
      <c r="MFD38" s="128"/>
      <c r="MFE38" s="128"/>
      <c r="MFF38" s="128"/>
      <c r="MFG38" s="128"/>
      <c r="MFH38" s="128"/>
      <c r="MFI38" s="128"/>
      <c r="MFJ38" s="128"/>
      <c r="MFK38" s="128"/>
      <c r="MFL38" s="128"/>
      <c r="MFM38" s="128"/>
      <c r="MFN38" s="128"/>
      <c r="MFO38" s="128"/>
      <c r="MFP38" s="128"/>
      <c r="MFQ38" s="128"/>
      <c r="MFR38" s="128"/>
      <c r="MFS38" s="128"/>
      <c r="MFT38" s="128"/>
      <c r="MFU38" s="128"/>
      <c r="MFV38" s="128"/>
      <c r="MFW38" s="128"/>
      <c r="MFX38" s="128"/>
      <c r="MFY38" s="128"/>
      <c r="MFZ38" s="128"/>
      <c r="MGA38" s="128"/>
      <c r="MGB38" s="128"/>
      <c r="MGC38" s="128"/>
      <c r="MGD38" s="128"/>
      <c r="MGE38" s="128"/>
      <c r="MGF38" s="128"/>
      <c r="MGG38" s="128"/>
      <c r="MGH38" s="128"/>
      <c r="MGI38" s="128"/>
      <c r="MGJ38" s="128"/>
      <c r="MGK38" s="128"/>
      <c r="MGL38" s="128"/>
      <c r="MGM38" s="128"/>
      <c r="MGN38" s="128"/>
      <c r="MGO38" s="128"/>
      <c r="MGP38" s="128"/>
      <c r="MGQ38" s="128"/>
      <c r="MGR38" s="128"/>
      <c r="MGS38" s="128"/>
      <c r="MGT38" s="128"/>
      <c r="MGU38" s="128"/>
      <c r="MGV38" s="128"/>
      <c r="MGW38" s="128"/>
      <c r="MGX38" s="128"/>
      <c r="MGY38" s="128"/>
      <c r="MGZ38" s="128"/>
      <c r="MHA38" s="128"/>
      <c r="MHB38" s="128"/>
      <c r="MHC38" s="128"/>
      <c r="MHD38" s="128"/>
      <c r="MHE38" s="128"/>
      <c r="MHF38" s="128"/>
      <c r="MHG38" s="128"/>
      <c r="MHH38" s="128"/>
      <c r="MHI38" s="128"/>
      <c r="MHJ38" s="128"/>
      <c r="MHK38" s="128"/>
      <c r="MHL38" s="128"/>
      <c r="MHM38" s="128"/>
      <c r="MHN38" s="128"/>
      <c r="MHO38" s="128"/>
      <c r="MHP38" s="128"/>
      <c r="MHQ38" s="128"/>
      <c r="MHR38" s="128"/>
      <c r="MHS38" s="128"/>
      <c r="MHT38" s="128"/>
      <c r="MHU38" s="128"/>
      <c r="MHV38" s="128"/>
      <c r="MHW38" s="128"/>
      <c r="MHX38" s="128"/>
      <c r="MHY38" s="128"/>
      <c r="MHZ38" s="128"/>
      <c r="MIA38" s="128"/>
      <c r="MIB38" s="128"/>
      <c r="MIC38" s="128"/>
      <c r="MID38" s="128"/>
      <c r="MIE38" s="128"/>
      <c r="MIF38" s="128"/>
      <c r="MIG38" s="128"/>
      <c r="MIH38" s="128"/>
      <c r="MII38" s="128"/>
      <c r="MIJ38" s="128"/>
      <c r="MIK38" s="128"/>
      <c r="MIL38" s="128"/>
      <c r="MIM38" s="128"/>
      <c r="MIN38" s="128"/>
      <c r="MIO38" s="128"/>
      <c r="MIP38" s="128"/>
      <c r="MIQ38" s="128"/>
      <c r="MIR38" s="128"/>
      <c r="MIS38" s="128"/>
      <c r="MIT38" s="128"/>
      <c r="MIU38" s="128"/>
      <c r="MIV38" s="128"/>
      <c r="MIW38" s="128"/>
      <c r="MIX38" s="128"/>
      <c r="MIY38" s="128"/>
      <c r="MIZ38" s="128"/>
      <c r="MJA38" s="128"/>
      <c r="MJB38" s="128"/>
      <c r="MJC38" s="128"/>
      <c r="MJD38" s="128"/>
      <c r="MJE38" s="128"/>
      <c r="MJF38" s="128"/>
      <c r="MJG38" s="128"/>
      <c r="MJH38" s="128"/>
      <c r="MJI38" s="128"/>
      <c r="MJJ38" s="128"/>
      <c r="MJK38" s="128"/>
      <c r="MJL38" s="128"/>
      <c r="MJM38" s="128"/>
      <c r="MJN38" s="128"/>
      <c r="MJO38" s="128"/>
      <c r="MJP38" s="128"/>
      <c r="MJQ38" s="128"/>
      <c r="MJR38" s="128"/>
      <c r="MJS38" s="128"/>
      <c r="MJT38" s="128"/>
      <c r="MJU38" s="128"/>
      <c r="MJV38" s="128"/>
      <c r="MJW38" s="128"/>
      <c r="MJX38" s="128"/>
      <c r="MJY38" s="128"/>
      <c r="MJZ38" s="128"/>
      <c r="MKA38" s="128"/>
      <c r="MKB38" s="128"/>
      <c r="MKC38" s="128"/>
      <c r="MKD38" s="128"/>
      <c r="MKE38" s="128"/>
      <c r="MKF38" s="128"/>
      <c r="MKG38" s="128"/>
      <c r="MKH38" s="128"/>
      <c r="MKI38" s="128"/>
      <c r="MKJ38" s="128"/>
      <c r="MKK38" s="128"/>
      <c r="MKL38" s="128"/>
      <c r="MKM38" s="128"/>
      <c r="MKN38" s="128"/>
      <c r="MKO38" s="128"/>
      <c r="MKP38" s="128"/>
      <c r="MKQ38" s="128"/>
      <c r="MKR38" s="128"/>
      <c r="MKS38" s="128"/>
      <c r="MKT38" s="128"/>
      <c r="MKU38" s="128"/>
      <c r="MKV38" s="128"/>
      <c r="MKW38" s="128"/>
      <c r="MKX38" s="128"/>
      <c r="MKY38" s="128"/>
      <c r="MKZ38" s="128"/>
      <c r="MLA38" s="128"/>
      <c r="MLB38" s="128"/>
      <c r="MLC38" s="128"/>
      <c r="MLD38" s="128"/>
      <c r="MLE38" s="128"/>
      <c r="MLF38" s="128"/>
      <c r="MLG38" s="128"/>
      <c r="MLH38" s="128"/>
      <c r="MLI38" s="128"/>
      <c r="MLJ38" s="128"/>
      <c r="MLK38" s="128"/>
      <c r="MLL38" s="128"/>
      <c r="MLM38" s="128"/>
      <c r="MLN38" s="128"/>
      <c r="MLO38" s="128"/>
      <c r="MLP38" s="128"/>
      <c r="MLQ38" s="128"/>
      <c r="MLR38" s="128"/>
      <c r="MLS38" s="128"/>
      <c r="MLT38" s="128"/>
      <c r="MLU38" s="128"/>
      <c r="MLV38" s="128"/>
      <c r="MLW38" s="128"/>
      <c r="MLX38" s="128"/>
      <c r="MLY38" s="128"/>
      <c r="MLZ38" s="128"/>
      <c r="MMA38" s="128"/>
      <c r="MMB38" s="128"/>
      <c r="MMC38" s="128"/>
      <c r="MMD38" s="128"/>
      <c r="MME38" s="128"/>
      <c r="MMF38" s="128"/>
      <c r="MMG38" s="128"/>
      <c r="MMH38" s="128"/>
      <c r="MMI38" s="128"/>
      <c r="MMJ38" s="128"/>
      <c r="MMK38" s="128"/>
      <c r="MML38" s="128"/>
      <c r="MMM38" s="128"/>
      <c r="MMN38" s="128"/>
      <c r="MMO38" s="128"/>
      <c r="MMP38" s="128"/>
      <c r="MMQ38" s="128"/>
      <c r="MMR38" s="128"/>
      <c r="MMS38" s="128"/>
      <c r="MMT38" s="128"/>
      <c r="MMU38" s="128"/>
      <c r="MMV38" s="128"/>
      <c r="MMW38" s="128"/>
      <c r="MMX38" s="128"/>
      <c r="MMY38" s="128"/>
      <c r="MMZ38" s="128"/>
      <c r="MNA38" s="128"/>
      <c r="MNB38" s="128"/>
      <c r="MNC38" s="128"/>
      <c r="MND38" s="128"/>
      <c r="MNE38" s="128"/>
      <c r="MNF38" s="128"/>
      <c r="MNG38" s="128"/>
      <c r="MNH38" s="128"/>
      <c r="MNI38" s="128"/>
      <c r="MNJ38" s="128"/>
      <c r="MNK38" s="128"/>
      <c r="MNL38" s="128"/>
      <c r="MNM38" s="128"/>
      <c r="MNN38" s="128"/>
      <c r="MNO38" s="128"/>
      <c r="MNP38" s="128"/>
      <c r="MNQ38" s="128"/>
      <c r="MNR38" s="128"/>
      <c r="MNS38" s="128"/>
      <c r="MNT38" s="128"/>
      <c r="MNU38" s="128"/>
      <c r="MNV38" s="128"/>
      <c r="MNW38" s="128"/>
      <c r="MNX38" s="128"/>
      <c r="MNY38" s="128"/>
      <c r="MNZ38" s="128"/>
      <c r="MOA38" s="128"/>
      <c r="MOB38" s="128"/>
      <c r="MOC38" s="128"/>
      <c r="MOD38" s="128"/>
      <c r="MOE38" s="128"/>
      <c r="MOF38" s="128"/>
      <c r="MOG38" s="128"/>
      <c r="MOH38" s="128"/>
      <c r="MOI38" s="128"/>
      <c r="MOJ38" s="128"/>
      <c r="MOK38" s="128"/>
      <c r="MOL38" s="128"/>
      <c r="MOM38" s="128"/>
      <c r="MON38" s="128"/>
      <c r="MOO38" s="128"/>
      <c r="MOP38" s="128"/>
      <c r="MOQ38" s="128"/>
      <c r="MOR38" s="128"/>
      <c r="MOS38" s="128"/>
      <c r="MOT38" s="128"/>
      <c r="MOU38" s="128"/>
      <c r="MOV38" s="128"/>
      <c r="MOW38" s="128"/>
      <c r="MOX38" s="128"/>
      <c r="MOY38" s="128"/>
      <c r="MOZ38" s="128"/>
      <c r="MPA38" s="128"/>
      <c r="MPB38" s="128"/>
      <c r="MPC38" s="128"/>
      <c r="MPD38" s="128"/>
      <c r="MPE38" s="128"/>
      <c r="MPF38" s="128"/>
      <c r="MPG38" s="128"/>
      <c r="MPH38" s="128"/>
      <c r="MPI38" s="128"/>
      <c r="MPJ38" s="128"/>
      <c r="MPK38" s="128"/>
      <c r="MPL38" s="128"/>
      <c r="MPM38" s="128"/>
      <c r="MPN38" s="128"/>
      <c r="MPO38" s="128"/>
      <c r="MPP38" s="128"/>
      <c r="MPQ38" s="128"/>
      <c r="MPR38" s="128"/>
      <c r="MPS38" s="128"/>
      <c r="MPT38" s="128"/>
      <c r="MPU38" s="128"/>
      <c r="MPV38" s="128"/>
      <c r="MPW38" s="128"/>
      <c r="MPX38" s="128"/>
      <c r="MPY38" s="128"/>
      <c r="MPZ38" s="128"/>
      <c r="MQA38" s="128"/>
      <c r="MQB38" s="128"/>
      <c r="MQC38" s="128"/>
      <c r="MQD38" s="128"/>
      <c r="MQE38" s="128"/>
      <c r="MQF38" s="128"/>
      <c r="MQG38" s="128"/>
      <c r="MQH38" s="128"/>
      <c r="MQI38" s="128"/>
      <c r="MQJ38" s="128"/>
      <c r="MQK38" s="128"/>
      <c r="MQL38" s="128"/>
      <c r="MQM38" s="128"/>
      <c r="MQN38" s="128"/>
      <c r="MQO38" s="128"/>
      <c r="MQP38" s="128"/>
      <c r="MQQ38" s="128"/>
      <c r="MQR38" s="128"/>
      <c r="MQS38" s="128"/>
      <c r="MQT38" s="128"/>
      <c r="MQU38" s="128"/>
      <c r="MQV38" s="128"/>
      <c r="MQW38" s="128"/>
      <c r="MQX38" s="128"/>
      <c r="MQY38" s="128"/>
      <c r="MQZ38" s="128"/>
      <c r="MRA38" s="128"/>
      <c r="MRB38" s="128"/>
      <c r="MRC38" s="128"/>
      <c r="MRD38" s="128"/>
      <c r="MRE38" s="128"/>
      <c r="MRF38" s="128"/>
      <c r="MRG38" s="128"/>
      <c r="MRH38" s="128"/>
      <c r="MRI38" s="128"/>
      <c r="MRJ38" s="128"/>
      <c r="MRK38" s="128"/>
      <c r="MRL38" s="128"/>
      <c r="MRM38" s="128"/>
      <c r="MRN38" s="128"/>
      <c r="MRO38" s="128"/>
      <c r="MRP38" s="128"/>
      <c r="MRQ38" s="128"/>
      <c r="MRR38" s="128"/>
      <c r="MRS38" s="128"/>
      <c r="MRT38" s="128"/>
      <c r="MRU38" s="128"/>
      <c r="MRV38" s="128"/>
      <c r="MRW38" s="128"/>
      <c r="MRX38" s="128"/>
      <c r="MRY38" s="128"/>
      <c r="MRZ38" s="128"/>
      <c r="MSA38" s="128"/>
      <c r="MSB38" s="128"/>
      <c r="MSC38" s="128"/>
      <c r="MSD38" s="128"/>
      <c r="MSE38" s="128"/>
      <c r="MSF38" s="128"/>
      <c r="MSG38" s="128"/>
      <c r="MSH38" s="128"/>
      <c r="MSI38" s="128"/>
      <c r="MSJ38" s="128"/>
      <c r="MSK38" s="128"/>
      <c r="MSL38" s="128"/>
      <c r="MSM38" s="128"/>
      <c r="MSN38" s="128"/>
      <c r="MSO38" s="128"/>
      <c r="MSP38" s="128"/>
      <c r="MSQ38" s="128"/>
      <c r="MSR38" s="128"/>
      <c r="MSS38" s="128"/>
      <c r="MST38" s="128"/>
      <c r="MSU38" s="128"/>
      <c r="MSV38" s="128"/>
      <c r="MSW38" s="128"/>
      <c r="MSX38" s="128"/>
      <c r="MSY38" s="128"/>
      <c r="MSZ38" s="128"/>
      <c r="MTA38" s="128"/>
      <c r="MTB38" s="128"/>
      <c r="MTC38" s="128"/>
      <c r="MTD38" s="128"/>
      <c r="MTE38" s="128"/>
      <c r="MTF38" s="128"/>
      <c r="MTG38" s="128"/>
      <c r="MTH38" s="128"/>
      <c r="MTI38" s="128"/>
      <c r="MTJ38" s="128"/>
      <c r="MTK38" s="128"/>
      <c r="MTL38" s="128"/>
      <c r="MTM38" s="128"/>
      <c r="MTN38" s="128"/>
      <c r="MTO38" s="128"/>
      <c r="MTP38" s="128"/>
      <c r="MTQ38" s="128"/>
      <c r="MTR38" s="128"/>
      <c r="MTS38" s="128"/>
      <c r="MTT38" s="128"/>
      <c r="MTU38" s="128"/>
      <c r="MTV38" s="128"/>
      <c r="MTW38" s="128"/>
      <c r="MTX38" s="128"/>
      <c r="MTY38" s="128"/>
      <c r="MTZ38" s="128"/>
      <c r="MUA38" s="128"/>
      <c r="MUB38" s="128"/>
      <c r="MUC38" s="128"/>
      <c r="MUD38" s="128"/>
      <c r="MUE38" s="128"/>
      <c r="MUF38" s="128"/>
      <c r="MUG38" s="128"/>
      <c r="MUH38" s="128"/>
      <c r="MUI38" s="128"/>
      <c r="MUJ38" s="128"/>
      <c r="MUK38" s="128"/>
      <c r="MUL38" s="128"/>
      <c r="MUM38" s="128"/>
      <c r="MUN38" s="128"/>
      <c r="MUO38" s="128"/>
      <c r="MUP38" s="128"/>
      <c r="MUQ38" s="128"/>
      <c r="MUR38" s="128"/>
      <c r="MUS38" s="128"/>
      <c r="MUT38" s="128"/>
      <c r="MUU38" s="128"/>
      <c r="MUV38" s="128"/>
      <c r="MUW38" s="128"/>
      <c r="MUX38" s="128"/>
      <c r="MUY38" s="128"/>
      <c r="MUZ38" s="128"/>
      <c r="MVA38" s="128"/>
      <c r="MVB38" s="128"/>
      <c r="MVC38" s="128"/>
      <c r="MVD38" s="128"/>
      <c r="MVE38" s="128"/>
      <c r="MVF38" s="128"/>
      <c r="MVG38" s="128"/>
      <c r="MVH38" s="128"/>
      <c r="MVI38" s="128"/>
      <c r="MVJ38" s="128"/>
      <c r="MVK38" s="128"/>
      <c r="MVL38" s="128"/>
      <c r="MVM38" s="128"/>
      <c r="MVN38" s="128"/>
      <c r="MVO38" s="128"/>
      <c r="MVP38" s="128"/>
      <c r="MVQ38" s="128"/>
      <c r="MVR38" s="128"/>
      <c r="MVS38" s="128"/>
      <c r="MVT38" s="128"/>
      <c r="MVU38" s="128"/>
      <c r="MVV38" s="128"/>
      <c r="MVW38" s="128"/>
      <c r="MVX38" s="128"/>
      <c r="MVY38" s="128"/>
      <c r="MVZ38" s="128"/>
      <c r="MWA38" s="128"/>
      <c r="MWB38" s="128"/>
      <c r="MWC38" s="128"/>
      <c r="MWD38" s="128"/>
      <c r="MWE38" s="128"/>
      <c r="MWF38" s="128"/>
      <c r="MWG38" s="128"/>
      <c r="MWH38" s="128"/>
      <c r="MWI38" s="128"/>
      <c r="MWJ38" s="128"/>
      <c r="MWK38" s="128"/>
      <c r="MWL38" s="128"/>
      <c r="MWM38" s="128"/>
      <c r="MWN38" s="128"/>
      <c r="MWO38" s="128"/>
      <c r="MWP38" s="128"/>
      <c r="MWQ38" s="128"/>
      <c r="MWR38" s="128"/>
      <c r="MWS38" s="128"/>
      <c r="MWT38" s="128"/>
      <c r="MWU38" s="128"/>
      <c r="MWV38" s="128"/>
      <c r="MWW38" s="128"/>
      <c r="MWX38" s="128"/>
      <c r="MWY38" s="128"/>
      <c r="MWZ38" s="128"/>
      <c r="MXA38" s="128"/>
      <c r="MXB38" s="128"/>
      <c r="MXC38" s="128"/>
      <c r="MXD38" s="128"/>
      <c r="MXE38" s="128"/>
      <c r="MXF38" s="128"/>
      <c r="MXG38" s="128"/>
      <c r="MXH38" s="128"/>
      <c r="MXI38" s="128"/>
      <c r="MXJ38" s="128"/>
      <c r="MXK38" s="128"/>
      <c r="MXL38" s="128"/>
      <c r="MXM38" s="128"/>
      <c r="MXN38" s="128"/>
      <c r="MXO38" s="128"/>
      <c r="MXP38" s="128"/>
      <c r="MXQ38" s="128"/>
      <c r="MXR38" s="128"/>
      <c r="MXS38" s="128"/>
      <c r="MXT38" s="128"/>
      <c r="MXU38" s="128"/>
      <c r="MXV38" s="128"/>
      <c r="MXW38" s="128"/>
      <c r="MXX38" s="128"/>
      <c r="MXY38" s="128"/>
      <c r="MXZ38" s="128"/>
      <c r="MYA38" s="128"/>
      <c r="MYB38" s="128"/>
      <c r="MYC38" s="128"/>
      <c r="MYD38" s="128"/>
      <c r="MYE38" s="128"/>
      <c r="MYF38" s="128"/>
      <c r="MYG38" s="128"/>
      <c r="MYH38" s="128"/>
      <c r="MYI38" s="128"/>
      <c r="MYJ38" s="128"/>
      <c r="MYK38" s="128"/>
      <c r="MYL38" s="128"/>
      <c r="MYM38" s="128"/>
      <c r="MYN38" s="128"/>
      <c r="MYO38" s="128"/>
      <c r="MYP38" s="128"/>
      <c r="MYQ38" s="128"/>
      <c r="MYR38" s="128"/>
      <c r="MYS38" s="128"/>
      <c r="MYT38" s="128"/>
      <c r="MYU38" s="128"/>
      <c r="MYV38" s="128"/>
      <c r="MYW38" s="128"/>
      <c r="MYX38" s="128"/>
      <c r="MYY38" s="128"/>
      <c r="MYZ38" s="128"/>
      <c r="MZA38" s="128"/>
      <c r="MZB38" s="128"/>
      <c r="MZC38" s="128"/>
      <c r="MZD38" s="128"/>
      <c r="MZE38" s="128"/>
      <c r="MZF38" s="128"/>
      <c r="MZG38" s="128"/>
      <c r="MZH38" s="128"/>
      <c r="MZI38" s="128"/>
      <c r="MZJ38" s="128"/>
      <c r="MZK38" s="128"/>
      <c r="MZL38" s="128"/>
      <c r="MZM38" s="128"/>
      <c r="MZN38" s="128"/>
      <c r="MZO38" s="128"/>
      <c r="MZP38" s="128"/>
      <c r="MZQ38" s="128"/>
      <c r="MZR38" s="128"/>
      <c r="MZS38" s="128"/>
      <c r="MZT38" s="128"/>
      <c r="MZU38" s="128"/>
      <c r="MZV38" s="128"/>
      <c r="MZW38" s="128"/>
      <c r="MZX38" s="128"/>
      <c r="MZY38" s="128"/>
      <c r="MZZ38" s="128"/>
      <c r="NAA38" s="128"/>
      <c r="NAB38" s="128"/>
      <c r="NAC38" s="128"/>
      <c r="NAD38" s="128"/>
      <c r="NAE38" s="128"/>
      <c r="NAF38" s="128"/>
      <c r="NAG38" s="128"/>
      <c r="NAH38" s="128"/>
      <c r="NAI38" s="128"/>
      <c r="NAJ38" s="128"/>
      <c r="NAK38" s="128"/>
      <c r="NAL38" s="128"/>
      <c r="NAM38" s="128"/>
      <c r="NAN38" s="128"/>
      <c r="NAO38" s="128"/>
      <c r="NAP38" s="128"/>
      <c r="NAQ38" s="128"/>
      <c r="NAR38" s="128"/>
      <c r="NAS38" s="128"/>
      <c r="NAT38" s="128"/>
      <c r="NAU38" s="128"/>
      <c r="NAV38" s="128"/>
      <c r="NAW38" s="128"/>
      <c r="NAX38" s="128"/>
      <c r="NAY38" s="128"/>
      <c r="NAZ38" s="128"/>
      <c r="NBA38" s="128"/>
      <c r="NBB38" s="128"/>
      <c r="NBC38" s="128"/>
      <c r="NBD38" s="128"/>
      <c r="NBE38" s="128"/>
      <c r="NBF38" s="128"/>
      <c r="NBG38" s="128"/>
      <c r="NBH38" s="128"/>
      <c r="NBI38" s="128"/>
      <c r="NBJ38" s="128"/>
      <c r="NBK38" s="128"/>
      <c r="NBL38" s="128"/>
      <c r="NBM38" s="128"/>
      <c r="NBN38" s="128"/>
      <c r="NBO38" s="128"/>
      <c r="NBP38" s="128"/>
      <c r="NBQ38" s="128"/>
      <c r="NBR38" s="128"/>
      <c r="NBS38" s="128"/>
      <c r="NBT38" s="128"/>
      <c r="NBU38" s="128"/>
      <c r="NBV38" s="128"/>
      <c r="NBW38" s="128"/>
      <c r="NBX38" s="128"/>
      <c r="NBY38" s="128"/>
      <c r="NBZ38" s="128"/>
      <c r="NCA38" s="128"/>
      <c r="NCB38" s="128"/>
      <c r="NCC38" s="128"/>
      <c r="NCD38" s="128"/>
      <c r="NCE38" s="128"/>
      <c r="NCF38" s="128"/>
      <c r="NCG38" s="128"/>
      <c r="NCH38" s="128"/>
      <c r="NCI38" s="128"/>
      <c r="NCJ38" s="128"/>
      <c r="NCK38" s="128"/>
      <c r="NCL38" s="128"/>
      <c r="NCM38" s="128"/>
      <c r="NCN38" s="128"/>
      <c r="NCO38" s="128"/>
      <c r="NCP38" s="128"/>
      <c r="NCQ38" s="128"/>
      <c r="NCR38" s="128"/>
      <c r="NCS38" s="128"/>
      <c r="NCT38" s="128"/>
      <c r="NCU38" s="128"/>
      <c r="NCV38" s="128"/>
      <c r="NCW38" s="128"/>
      <c r="NCX38" s="128"/>
      <c r="NCY38" s="128"/>
      <c r="NCZ38" s="128"/>
      <c r="NDA38" s="128"/>
      <c r="NDB38" s="128"/>
      <c r="NDC38" s="128"/>
      <c r="NDD38" s="128"/>
      <c r="NDE38" s="128"/>
      <c r="NDF38" s="128"/>
      <c r="NDG38" s="128"/>
      <c r="NDH38" s="128"/>
      <c r="NDI38" s="128"/>
      <c r="NDJ38" s="128"/>
      <c r="NDK38" s="128"/>
      <c r="NDL38" s="128"/>
      <c r="NDM38" s="128"/>
      <c r="NDN38" s="128"/>
      <c r="NDO38" s="128"/>
      <c r="NDP38" s="128"/>
      <c r="NDQ38" s="128"/>
      <c r="NDR38" s="128"/>
      <c r="NDS38" s="128"/>
      <c r="NDT38" s="128"/>
      <c r="NDU38" s="128"/>
      <c r="NDV38" s="128"/>
      <c r="NDW38" s="128"/>
      <c r="NDX38" s="128"/>
      <c r="NDY38" s="128"/>
      <c r="NDZ38" s="128"/>
      <c r="NEA38" s="128"/>
      <c r="NEB38" s="128"/>
      <c r="NEC38" s="128"/>
      <c r="NED38" s="128"/>
      <c r="NEE38" s="128"/>
      <c r="NEF38" s="128"/>
      <c r="NEG38" s="128"/>
      <c r="NEH38" s="128"/>
      <c r="NEI38" s="128"/>
      <c r="NEJ38" s="128"/>
      <c r="NEK38" s="128"/>
      <c r="NEL38" s="128"/>
      <c r="NEM38" s="128"/>
      <c r="NEN38" s="128"/>
      <c r="NEO38" s="128"/>
      <c r="NEP38" s="128"/>
      <c r="NEQ38" s="128"/>
      <c r="NER38" s="128"/>
      <c r="NES38" s="128"/>
      <c r="NET38" s="128"/>
      <c r="NEU38" s="128"/>
      <c r="NEV38" s="128"/>
      <c r="NEW38" s="128"/>
      <c r="NEX38" s="128"/>
      <c r="NEY38" s="128"/>
      <c r="NEZ38" s="128"/>
      <c r="NFA38" s="128"/>
      <c r="NFB38" s="128"/>
      <c r="NFC38" s="128"/>
      <c r="NFD38" s="128"/>
      <c r="NFE38" s="128"/>
      <c r="NFF38" s="128"/>
      <c r="NFG38" s="128"/>
      <c r="NFH38" s="128"/>
      <c r="NFI38" s="128"/>
      <c r="NFJ38" s="128"/>
      <c r="NFK38" s="128"/>
      <c r="NFL38" s="128"/>
      <c r="NFM38" s="128"/>
      <c r="NFN38" s="128"/>
      <c r="NFO38" s="128"/>
      <c r="NFP38" s="128"/>
      <c r="NFQ38" s="128"/>
      <c r="NFR38" s="128"/>
      <c r="NFS38" s="128"/>
      <c r="NFT38" s="128"/>
      <c r="NFU38" s="128"/>
      <c r="NFV38" s="128"/>
      <c r="NFW38" s="128"/>
      <c r="NFX38" s="128"/>
      <c r="NFY38" s="128"/>
      <c r="NFZ38" s="128"/>
      <c r="NGA38" s="128"/>
      <c r="NGB38" s="128"/>
      <c r="NGC38" s="128"/>
      <c r="NGD38" s="128"/>
      <c r="NGE38" s="128"/>
      <c r="NGF38" s="128"/>
      <c r="NGG38" s="128"/>
      <c r="NGH38" s="128"/>
      <c r="NGI38" s="128"/>
      <c r="NGJ38" s="128"/>
      <c r="NGK38" s="128"/>
      <c r="NGL38" s="128"/>
      <c r="NGM38" s="128"/>
      <c r="NGN38" s="128"/>
      <c r="NGO38" s="128"/>
      <c r="NGP38" s="128"/>
      <c r="NGQ38" s="128"/>
      <c r="NGR38" s="128"/>
      <c r="NGS38" s="128"/>
      <c r="NGT38" s="128"/>
      <c r="NGU38" s="128"/>
      <c r="NGV38" s="128"/>
      <c r="NGW38" s="128"/>
      <c r="NGX38" s="128"/>
      <c r="NGY38" s="128"/>
      <c r="NGZ38" s="128"/>
      <c r="NHA38" s="128"/>
      <c r="NHB38" s="128"/>
      <c r="NHC38" s="128"/>
      <c r="NHD38" s="128"/>
      <c r="NHE38" s="128"/>
      <c r="NHF38" s="128"/>
      <c r="NHG38" s="128"/>
      <c r="NHH38" s="128"/>
      <c r="NHI38" s="128"/>
      <c r="NHJ38" s="128"/>
      <c r="NHK38" s="128"/>
      <c r="NHL38" s="128"/>
      <c r="NHM38" s="128"/>
      <c r="NHN38" s="128"/>
      <c r="NHO38" s="128"/>
      <c r="NHP38" s="128"/>
      <c r="NHQ38" s="128"/>
      <c r="NHR38" s="128"/>
      <c r="NHS38" s="128"/>
      <c r="NHT38" s="128"/>
      <c r="NHU38" s="128"/>
      <c r="NHV38" s="128"/>
      <c r="NHW38" s="128"/>
      <c r="NHX38" s="128"/>
      <c r="NHY38" s="128"/>
      <c r="NHZ38" s="128"/>
      <c r="NIA38" s="128"/>
      <c r="NIB38" s="128"/>
      <c r="NIC38" s="128"/>
      <c r="NID38" s="128"/>
      <c r="NIE38" s="128"/>
      <c r="NIF38" s="128"/>
      <c r="NIG38" s="128"/>
      <c r="NIH38" s="128"/>
      <c r="NII38" s="128"/>
      <c r="NIJ38" s="128"/>
      <c r="NIK38" s="128"/>
      <c r="NIL38" s="128"/>
      <c r="NIM38" s="128"/>
      <c r="NIN38" s="128"/>
      <c r="NIO38" s="128"/>
      <c r="NIP38" s="128"/>
      <c r="NIQ38" s="128"/>
      <c r="NIR38" s="128"/>
      <c r="NIS38" s="128"/>
      <c r="NIT38" s="128"/>
      <c r="NIU38" s="128"/>
      <c r="NIV38" s="128"/>
      <c r="NIW38" s="128"/>
      <c r="NIX38" s="128"/>
      <c r="NIY38" s="128"/>
      <c r="NIZ38" s="128"/>
      <c r="NJA38" s="128"/>
      <c r="NJB38" s="128"/>
      <c r="NJC38" s="128"/>
      <c r="NJD38" s="128"/>
      <c r="NJE38" s="128"/>
      <c r="NJF38" s="128"/>
      <c r="NJG38" s="128"/>
      <c r="NJH38" s="128"/>
      <c r="NJI38" s="128"/>
      <c r="NJJ38" s="128"/>
      <c r="NJK38" s="128"/>
      <c r="NJL38" s="128"/>
      <c r="NJM38" s="128"/>
      <c r="NJN38" s="128"/>
      <c r="NJO38" s="128"/>
      <c r="NJP38" s="128"/>
      <c r="NJQ38" s="128"/>
      <c r="NJR38" s="128"/>
      <c r="NJS38" s="128"/>
      <c r="NJT38" s="128"/>
      <c r="NJU38" s="128"/>
      <c r="NJV38" s="128"/>
      <c r="NJW38" s="128"/>
      <c r="NJX38" s="128"/>
      <c r="NJY38" s="128"/>
      <c r="NJZ38" s="128"/>
      <c r="NKA38" s="128"/>
      <c r="NKB38" s="128"/>
      <c r="NKC38" s="128"/>
      <c r="NKD38" s="128"/>
      <c r="NKE38" s="128"/>
      <c r="NKF38" s="128"/>
      <c r="NKG38" s="128"/>
      <c r="NKH38" s="128"/>
      <c r="NKI38" s="128"/>
      <c r="NKJ38" s="128"/>
      <c r="NKK38" s="128"/>
      <c r="NKL38" s="128"/>
      <c r="NKM38" s="128"/>
      <c r="NKN38" s="128"/>
      <c r="NKO38" s="128"/>
      <c r="NKP38" s="128"/>
      <c r="NKQ38" s="128"/>
      <c r="NKR38" s="128"/>
      <c r="NKS38" s="128"/>
      <c r="NKT38" s="128"/>
      <c r="NKU38" s="128"/>
      <c r="NKV38" s="128"/>
      <c r="NKW38" s="128"/>
      <c r="NKX38" s="128"/>
      <c r="NKY38" s="128"/>
      <c r="NKZ38" s="128"/>
      <c r="NLA38" s="128"/>
      <c r="NLB38" s="128"/>
      <c r="NLC38" s="128"/>
      <c r="NLD38" s="128"/>
      <c r="NLE38" s="128"/>
      <c r="NLF38" s="128"/>
      <c r="NLG38" s="128"/>
      <c r="NLH38" s="128"/>
      <c r="NLI38" s="128"/>
      <c r="NLJ38" s="128"/>
      <c r="NLK38" s="128"/>
      <c r="NLL38" s="128"/>
      <c r="NLM38" s="128"/>
      <c r="NLN38" s="128"/>
      <c r="NLO38" s="128"/>
      <c r="NLP38" s="128"/>
      <c r="NLQ38" s="128"/>
      <c r="NLR38" s="128"/>
      <c r="NLS38" s="128"/>
      <c r="NLT38" s="128"/>
      <c r="NLU38" s="128"/>
      <c r="NLV38" s="128"/>
      <c r="NLW38" s="128"/>
      <c r="NLX38" s="128"/>
      <c r="NLY38" s="128"/>
      <c r="NLZ38" s="128"/>
      <c r="NMA38" s="128"/>
      <c r="NMB38" s="128"/>
      <c r="NMC38" s="128"/>
      <c r="NMD38" s="128"/>
      <c r="NME38" s="128"/>
      <c r="NMF38" s="128"/>
      <c r="NMG38" s="128"/>
      <c r="NMH38" s="128"/>
      <c r="NMI38" s="128"/>
      <c r="NMJ38" s="128"/>
      <c r="NMK38" s="128"/>
      <c r="NML38" s="128"/>
      <c r="NMM38" s="128"/>
      <c r="NMN38" s="128"/>
      <c r="NMO38" s="128"/>
      <c r="NMP38" s="128"/>
      <c r="NMQ38" s="128"/>
      <c r="NMR38" s="128"/>
      <c r="NMS38" s="128"/>
      <c r="NMT38" s="128"/>
      <c r="NMU38" s="128"/>
      <c r="NMV38" s="128"/>
      <c r="NMW38" s="128"/>
      <c r="NMX38" s="128"/>
      <c r="NMY38" s="128"/>
      <c r="NMZ38" s="128"/>
      <c r="NNA38" s="128"/>
      <c r="NNB38" s="128"/>
      <c r="NNC38" s="128"/>
      <c r="NND38" s="128"/>
      <c r="NNE38" s="128"/>
      <c r="NNF38" s="128"/>
      <c r="NNG38" s="128"/>
      <c r="NNH38" s="128"/>
      <c r="NNI38" s="128"/>
      <c r="NNJ38" s="128"/>
      <c r="NNK38" s="128"/>
      <c r="NNL38" s="128"/>
      <c r="NNM38" s="128"/>
      <c r="NNN38" s="128"/>
      <c r="NNO38" s="128"/>
      <c r="NNP38" s="128"/>
      <c r="NNQ38" s="128"/>
      <c r="NNR38" s="128"/>
      <c r="NNS38" s="128"/>
      <c r="NNT38" s="128"/>
      <c r="NNU38" s="128"/>
      <c r="NNV38" s="128"/>
      <c r="NNW38" s="128"/>
      <c r="NNX38" s="128"/>
      <c r="NNY38" s="128"/>
      <c r="NNZ38" s="128"/>
      <c r="NOA38" s="128"/>
      <c r="NOB38" s="128"/>
      <c r="NOC38" s="128"/>
      <c r="NOD38" s="128"/>
      <c r="NOE38" s="128"/>
      <c r="NOF38" s="128"/>
      <c r="NOG38" s="128"/>
      <c r="NOH38" s="128"/>
      <c r="NOI38" s="128"/>
      <c r="NOJ38" s="128"/>
      <c r="NOK38" s="128"/>
      <c r="NOL38" s="128"/>
      <c r="NOM38" s="128"/>
      <c r="NON38" s="128"/>
      <c r="NOO38" s="128"/>
      <c r="NOP38" s="128"/>
      <c r="NOQ38" s="128"/>
      <c r="NOR38" s="128"/>
      <c r="NOS38" s="128"/>
      <c r="NOT38" s="128"/>
      <c r="NOU38" s="128"/>
      <c r="NOV38" s="128"/>
      <c r="NOW38" s="128"/>
      <c r="NOX38" s="128"/>
      <c r="NOY38" s="128"/>
      <c r="NOZ38" s="128"/>
      <c r="NPA38" s="128"/>
      <c r="NPB38" s="128"/>
      <c r="NPC38" s="128"/>
      <c r="NPD38" s="128"/>
      <c r="NPE38" s="128"/>
      <c r="NPF38" s="128"/>
      <c r="NPG38" s="128"/>
      <c r="NPH38" s="128"/>
      <c r="NPI38" s="128"/>
      <c r="NPJ38" s="128"/>
      <c r="NPK38" s="128"/>
      <c r="NPL38" s="128"/>
      <c r="NPM38" s="128"/>
      <c r="NPN38" s="128"/>
      <c r="NPO38" s="128"/>
      <c r="NPP38" s="128"/>
      <c r="NPQ38" s="128"/>
      <c r="NPR38" s="128"/>
      <c r="NPS38" s="128"/>
      <c r="NPT38" s="128"/>
      <c r="NPU38" s="128"/>
      <c r="NPV38" s="128"/>
      <c r="NPW38" s="128"/>
      <c r="NPX38" s="128"/>
      <c r="NPY38" s="128"/>
      <c r="NPZ38" s="128"/>
      <c r="NQA38" s="128"/>
      <c r="NQB38" s="128"/>
      <c r="NQC38" s="128"/>
      <c r="NQD38" s="128"/>
      <c r="NQE38" s="128"/>
      <c r="NQF38" s="128"/>
      <c r="NQG38" s="128"/>
      <c r="NQH38" s="128"/>
      <c r="NQI38" s="128"/>
      <c r="NQJ38" s="128"/>
      <c r="NQK38" s="128"/>
      <c r="NQL38" s="128"/>
      <c r="NQM38" s="128"/>
      <c r="NQN38" s="128"/>
      <c r="NQO38" s="128"/>
      <c r="NQP38" s="128"/>
      <c r="NQQ38" s="128"/>
      <c r="NQR38" s="128"/>
      <c r="NQS38" s="128"/>
      <c r="NQT38" s="128"/>
      <c r="NQU38" s="128"/>
      <c r="NQV38" s="128"/>
      <c r="NQW38" s="128"/>
      <c r="NQX38" s="128"/>
      <c r="NQY38" s="128"/>
      <c r="NQZ38" s="128"/>
      <c r="NRA38" s="128"/>
      <c r="NRB38" s="128"/>
      <c r="NRC38" s="128"/>
      <c r="NRD38" s="128"/>
      <c r="NRE38" s="128"/>
      <c r="NRF38" s="128"/>
      <c r="NRG38" s="128"/>
      <c r="NRH38" s="128"/>
      <c r="NRI38" s="128"/>
      <c r="NRJ38" s="128"/>
      <c r="NRK38" s="128"/>
      <c r="NRL38" s="128"/>
      <c r="NRM38" s="128"/>
      <c r="NRN38" s="128"/>
      <c r="NRO38" s="128"/>
      <c r="NRP38" s="128"/>
      <c r="NRQ38" s="128"/>
      <c r="NRR38" s="128"/>
      <c r="NRS38" s="128"/>
      <c r="NRT38" s="128"/>
      <c r="NRU38" s="128"/>
      <c r="NRV38" s="128"/>
      <c r="NRW38" s="128"/>
      <c r="NRX38" s="128"/>
      <c r="NRY38" s="128"/>
      <c r="NRZ38" s="128"/>
      <c r="NSA38" s="128"/>
      <c r="NSB38" s="128"/>
      <c r="NSC38" s="128"/>
      <c r="NSD38" s="128"/>
      <c r="NSE38" s="128"/>
      <c r="NSF38" s="128"/>
      <c r="NSG38" s="128"/>
      <c r="NSH38" s="128"/>
      <c r="NSI38" s="128"/>
      <c r="NSJ38" s="128"/>
      <c r="NSK38" s="128"/>
      <c r="NSL38" s="128"/>
      <c r="NSM38" s="128"/>
      <c r="NSN38" s="128"/>
      <c r="NSO38" s="128"/>
      <c r="NSP38" s="128"/>
      <c r="NSQ38" s="128"/>
      <c r="NSR38" s="128"/>
      <c r="NSS38" s="128"/>
      <c r="NST38" s="128"/>
      <c r="NSU38" s="128"/>
      <c r="NSV38" s="128"/>
      <c r="NSW38" s="128"/>
      <c r="NSX38" s="128"/>
      <c r="NSY38" s="128"/>
      <c r="NSZ38" s="128"/>
      <c r="NTA38" s="128"/>
      <c r="NTB38" s="128"/>
      <c r="NTC38" s="128"/>
      <c r="NTD38" s="128"/>
      <c r="NTE38" s="128"/>
      <c r="NTF38" s="128"/>
      <c r="NTG38" s="128"/>
      <c r="NTH38" s="128"/>
      <c r="NTI38" s="128"/>
      <c r="NTJ38" s="128"/>
      <c r="NTK38" s="128"/>
      <c r="NTL38" s="128"/>
      <c r="NTM38" s="128"/>
      <c r="NTN38" s="128"/>
      <c r="NTO38" s="128"/>
      <c r="NTP38" s="128"/>
      <c r="NTQ38" s="128"/>
      <c r="NTR38" s="128"/>
      <c r="NTS38" s="128"/>
      <c r="NTT38" s="128"/>
      <c r="NTU38" s="128"/>
      <c r="NTV38" s="128"/>
      <c r="NTW38" s="128"/>
      <c r="NTX38" s="128"/>
      <c r="NTY38" s="128"/>
      <c r="NTZ38" s="128"/>
      <c r="NUA38" s="128"/>
      <c r="NUB38" s="128"/>
      <c r="NUC38" s="128"/>
      <c r="NUD38" s="128"/>
      <c r="NUE38" s="128"/>
      <c r="NUF38" s="128"/>
      <c r="NUG38" s="128"/>
      <c r="NUH38" s="128"/>
      <c r="NUI38" s="128"/>
      <c r="NUJ38" s="128"/>
      <c r="NUK38" s="128"/>
      <c r="NUL38" s="128"/>
      <c r="NUM38" s="128"/>
      <c r="NUN38" s="128"/>
      <c r="NUO38" s="128"/>
      <c r="NUP38" s="128"/>
      <c r="NUQ38" s="128"/>
      <c r="NUR38" s="128"/>
      <c r="NUS38" s="128"/>
      <c r="NUT38" s="128"/>
      <c r="NUU38" s="128"/>
      <c r="NUV38" s="128"/>
      <c r="NUW38" s="128"/>
      <c r="NUX38" s="128"/>
      <c r="NUY38" s="128"/>
      <c r="NUZ38" s="128"/>
      <c r="NVA38" s="128"/>
      <c r="NVB38" s="128"/>
      <c r="NVC38" s="128"/>
      <c r="NVD38" s="128"/>
      <c r="NVE38" s="128"/>
      <c r="NVF38" s="128"/>
      <c r="NVG38" s="128"/>
      <c r="NVH38" s="128"/>
      <c r="NVI38" s="128"/>
      <c r="NVJ38" s="128"/>
      <c r="NVK38" s="128"/>
      <c r="NVL38" s="128"/>
      <c r="NVM38" s="128"/>
      <c r="NVN38" s="128"/>
      <c r="NVO38" s="128"/>
      <c r="NVP38" s="128"/>
      <c r="NVQ38" s="128"/>
      <c r="NVR38" s="128"/>
      <c r="NVS38" s="128"/>
      <c r="NVT38" s="128"/>
      <c r="NVU38" s="128"/>
      <c r="NVV38" s="128"/>
      <c r="NVW38" s="128"/>
      <c r="NVX38" s="128"/>
      <c r="NVY38" s="128"/>
      <c r="NVZ38" s="128"/>
      <c r="NWA38" s="128"/>
      <c r="NWB38" s="128"/>
      <c r="NWC38" s="128"/>
      <c r="NWD38" s="128"/>
      <c r="NWE38" s="128"/>
      <c r="NWF38" s="128"/>
      <c r="NWG38" s="128"/>
      <c r="NWH38" s="128"/>
      <c r="NWI38" s="128"/>
      <c r="NWJ38" s="128"/>
      <c r="NWK38" s="128"/>
      <c r="NWL38" s="128"/>
      <c r="NWM38" s="128"/>
      <c r="NWN38" s="128"/>
      <c r="NWO38" s="128"/>
      <c r="NWP38" s="128"/>
      <c r="NWQ38" s="128"/>
      <c r="NWR38" s="128"/>
      <c r="NWS38" s="128"/>
      <c r="NWT38" s="128"/>
      <c r="NWU38" s="128"/>
      <c r="NWV38" s="128"/>
      <c r="NWW38" s="128"/>
      <c r="NWX38" s="128"/>
      <c r="NWY38" s="128"/>
      <c r="NWZ38" s="128"/>
      <c r="NXA38" s="128"/>
      <c r="NXB38" s="128"/>
      <c r="NXC38" s="128"/>
      <c r="NXD38" s="128"/>
      <c r="NXE38" s="128"/>
      <c r="NXF38" s="128"/>
      <c r="NXG38" s="128"/>
      <c r="NXH38" s="128"/>
      <c r="NXI38" s="128"/>
      <c r="NXJ38" s="128"/>
      <c r="NXK38" s="128"/>
      <c r="NXL38" s="128"/>
      <c r="NXM38" s="128"/>
      <c r="NXN38" s="128"/>
      <c r="NXO38" s="128"/>
      <c r="NXP38" s="128"/>
      <c r="NXQ38" s="128"/>
      <c r="NXR38" s="128"/>
      <c r="NXS38" s="128"/>
      <c r="NXT38" s="128"/>
      <c r="NXU38" s="128"/>
      <c r="NXV38" s="128"/>
      <c r="NXW38" s="128"/>
      <c r="NXX38" s="128"/>
      <c r="NXY38" s="128"/>
      <c r="NXZ38" s="128"/>
      <c r="NYA38" s="128"/>
      <c r="NYB38" s="128"/>
      <c r="NYC38" s="128"/>
      <c r="NYD38" s="128"/>
      <c r="NYE38" s="128"/>
      <c r="NYF38" s="128"/>
      <c r="NYG38" s="128"/>
      <c r="NYH38" s="128"/>
      <c r="NYI38" s="128"/>
      <c r="NYJ38" s="128"/>
      <c r="NYK38" s="128"/>
      <c r="NYL38" s="128"/>
      <c r="NYM38" s="128"/>
      <c r="NYN38" s="128"/>
      <c r="NYO38" s="128"/>
      <c r="NYP38" s="128"/>
      <c r="NYQ38" s="128"/>
      <c r="NYR38" s="128"/>
      <c r="NYS38" s="128"/>
      <c r="NYT38" s="128"/>
      <c r="NYU38" s="128"/>
      <c r="NYV38" s="128"/>
      <c r="NYW38" s="128"/>
      <c r="NYX38" s="128"/>
      <c r="NYY38" s="128"/>
      <c r="NYZ38" s="128"/>
      <c r="NZA38" s="128"/>
      <c r="NZB38" s="128"/>
      <c r="NZC38" s="128"/>
      <c r="NZD38" s="128"/>
      <c r="NZE38" s="128"/>
      <c r="NZF38" s="128"/>
      <c r="NZG38" s="128"/>
      <c r="NZH38" s="128"/>
      <c r="NZI38" s="128"/>
      <c r="NZJ38" s="128"/>
      <c r="NZK38" s="128"/>
      <c r="NZL38" s="128"/>
      <c r="NZM38" s="128"/>
      <c r="NZN38" s="128"/>
      <c r="NZO38" s="128"/>
      <c r="NZP38" s="128"/>
      <c r="NZQ38" s="128"/>
      <c r="NZR38" s="128"/>
      <c r="NZS38" s="128"/>
      <c r="NZT38" s="128"/>
      <c r="NZU38" s="128"/>
      <c r="NZV38" s="128"/>
      <c r="NZW38" s="128"/>
      <c r="NZX38" s="128"/>
      <c r="NZY38" s="128"/>
      <c r="NZZ38" s="128"/>
      <c r="OAA38" s="128"/>
      <c r="OAB38" s="128"/>
      <c r="OAC38" s="128"/>
      <c r="OAD38" s="128"/>
      <c r="OAE38" s="128"/>
      <c r="OAF38" s="128"/>
      <c r="OAG38" s="128"/>
      <c r="OAH38" s="128"/>
      <c r="OAI38" s="128"/>
      <c r="OAJ38" s="128"/>
      <c r="OAK38" s="128"/>
      <c r="OAL38" s="128"/>
      <c r="OAM38" s="128"/>
      <c r="OAN38" s="128"/>
      <c r="OAO38" s="128"/>
      <c r="OAP38" s="128"/>
      <c r="OAQ38" s="128"/>
      <c r="OAR38" s="128"/>
      <c r="OAS38" s="128"/>
      <c r="OAT38" s="128"/>
      <c r="OAU38" s="128"/>
      <c r="OAV38" s="128"/>
      <c r="OAW38" s="128"/>
      <c r="OAX38" s="128"/>
      <c r="OAY38" s="128"/>
      <c r="OAZ38" s="128"/>
      <c r="OBA38" s="128"/>
      <c r="OBB38" s="128"/>
      <c r="OBC38" s="128"/>
      <c r="OBD38" s="128"/>
      <c r="OBE38" s="128"/>
      <c r="OBF38" s="128"/>
      <c r="OBG38" s="128"/>
      <c r="OBH38" s="128"/>
      <c r="OBI38" s="128"/>
      <c r="OBJ38" s="128"/>
      <c r="OBK38" s="128"/>
      <c r="OBL38" s="128"/>
      <c r="OBM38" s="128"/>
      <c r="OBN38" s="128"/>
      <c r="OBO38" s="128"/>
      <c r="OBP38" s="128"/>
      <c r="OBQ38" s="128"/>
      <c r="OBR38" s="128"/>
      <c r="OBS38" s="128"/>
      <c r="OBT38" s="128"/>
      <c r="OBU38" s="128"/>
      <c r="OBV38" s="128"/>
      <c r="OBW38" s="128"/>
      <c r="OBX38" s="128"/>
      <c r="OBY38" s="128"/>
      <c r="OBZ38" s="128"/>
      <c r="OCA38" s="128"/>
      <c r="OCB38" s="128"/>
      <c r="OCC38" s="128"/>
      <c r="OCD38" s="128"/>
      <c r="OCE38" s="128"/>
      <c r="OCF38" s="128"/>
      <c r="OCG38" s="128"/>
      <c r="OCH38" s="128"/>
      <c r="OCI38" s="128"/>
      <c r="OCJ38" s="128"/>
      <c r="OCK38" s="128"/>
      <c r="OCL38" s="128"/>
      <c r="OCM38" s="128"/>
      <c r="OCN38" s="128"/>
      <c r="OCO38" s="128"/>
      <c r="OCP38" s="128"/>
      <c r="OCQ38" s="128"/>
      <c r="OCR38" s="128"/>
      <c r="OCS38" s="128"/>
      <c r="OCT38" s="128"/>
      <c r="OCU38" s="128"/>
      <c r="OCV38" s="128"/>
      <c r="OCW38" s="128"/>
      <c r="OCX38" s="128"/>
      <c r="OCY38" s="128"/>
      <c r="OCZ38" s="128"/>
      <c r="ODA38" s="128"/>
      <c r="ODB38" s="128"/>
      <c r="ODC38" s="128"/>
      <c r="ODD38" s="128"/>
      <c r="ODE38" s="128"/>
      <c r="ODF38" s="128"/>
      <c r="ODG38" s="128"/>
      <c r="ODH38" s="128"/>
      <c r="ODI38" s="128"/>
      <c r="ODJ38" s="128"/>
      <c r="ODK38" s="128"/>
      <c r="ODL38" s="128"/>
      <c r="ODM38" s="128"/>
      <c r="ODN38" s="128"/>
      <c r="ODO38" s="128"/>
      <c r="ODP38" s="128"/>
      <c r="ODQ38" s="128"/>
      <c r="ODR38" s="128"/>
      <c r="ODS38" s="128"/>
      <c r="ODT38" s="128"/>
      <c r="ODU38" s="128"/>
      <c r="ODV38" s="128"/>
      <c r="ODW38" s="128"/>
      <c r="ODX38" s="128"/>
      <c r="ODY38" s="128"/>
      <c r="ODZ38" s="128"/>
      <c r="OEA38" s="128"/>
      <c r="OEB38" s="128"/>
      <c r="OEC38" s="128"/>
      <c r="OED38" s="128"/>
      <c r="OEE38" s="128"/>
      <c r="OEF38" s="128"/>
      <c r="OEG38" s="128"/>
      <c r="OEH38" s="128"/>
      <c r="OEI38" s="128"/>
      <c r="OEJ38" s="128"/>
      <c r="OEK38" s="128"/>
      <c r="OEL38" s="128"/>
      <c r="OEM38" s="128"/>
      <c r="OEN38" s="128"/>
      <c r="OEO38" s="128"/>
      <c r="OEP38" s="128"/>
      <c r="OEQ38" s="128"/>
      <c r="OER38" s="128"/>
      <c r="OES38" s="128"/>
      <c r="OET38" s="128"/>
      <c r="OEU38" s="128"/>
      <c r="OEV38" s="128"/>
      <c r="OEW38" s="128"/>
      <c r="OEX38" s="128"/>
      <c r="OEY38" s="128"/>
      <c r="OEZ38" s="128"/>
      <c r="OFA38" s="128"/>
      <c r="OFB38" s="128"/>
      <c r="OFC38" s="128"/>
      <c r="OFD38" s="128"/>
      <c r="OFE38" s="128"/>
      <c r="OFF38" s="128"/>
      <c r="OFG38" s="128"/>
      <c r="OFH38" s="128"/>
      <c r="OFI38" s="128"/>
      <c r="OFJ38" s="128"/>
      <c r="OFK38" s="128"/>
      <c r="OFL38" s="128"/>
      <c r="OFM38" s="128"/>
      <c r="OFN38" s="128"/>
      <c r="OFO38" s="128"/>
      <c r="OFP38" s="128"/>
      <c r="OFQ38" s="128"/>
      <c r="OFR38" s="128"/>
      <c r="OFS38" s="128"/>
      <c r="OFT38" s="128"/>
      <c r="OFU38" s="128"/>
      <c r="OFV38" s="128"/>
      <c r="OFW38" s="128"/>
      <c r="OFX38" s="128"/>
      <c r="OFY38" s="128"/>
      <c r="OFZ38" s="128"/>
      <c r="OGA38" s="128"/>
      <c r="OGB38" s="128"/>
      <c r="OGC38" s="128"/>
      <c r="OGD38" s="128"/>
      <c r="OGE38" s="128"/>
      <c r="OGF38" s="128"/>
      <c r="OGG38" s="128"/>
      <c r="OGH38" s="128"/>
      <c r="OGI38" s="128"/>
      <c r="OGJ38" s="128"/>
      <c r="OGK38" s="128"/>
      <c r="OGL38" s="128"/>
      <c r="OGM38" s="128"/>
      <c r="OGN38" s="128"/>
      <c r="OGO38" s="128"/>
      <c r="OGP38" s="128"/>
      <c r="OGQ38" s="128"/>
      <c r="OGR38" s="128"/>
      <c r="OGS38" s="128"/>
      <c r="OGT38" s="128"/>
      <c r="OGU38" s="128"/>
      <c r="OGV38" s="128"/>
      <c r="OGW38" s="128"/>
      <c r="OGX38" s="128"/>
      <c r="OGY38" s="128"/>
      <c r="OGZ38" s="128"/>
      <c r="OHA38" s="128"/>
      <c r="OHB38" s="128"/>
      <c r="OHC38" s="128"/>
      <c r="OHD38" s="128"/>
      <c r="OHE38" s="128"/>
      <c r="OHF38" s="128"/>
      <c r="OHG38" s="128"/>
      <c r="OHH38" s="128"/>
      <c r="OHI38" s="128"/>
      <c r="OHJ38" s="128"/>
      <c r="OHK38" s="128"/>
      <c r="OHL38" s="128"/>
      <c r="OHM38" s="128"/>
      <c r="OHN38" s="128"/>
      <c r="OHO38" s="128"/>
      <c r="OHP38" s="128"/>
      <c r="OHQ38" s="128"/>
      <c r="OHR38" s="128"/>
      <c r="OHS38" s="128"/>
      <c r="OHT38" s="128"/>
      <c r="OHU38" s="128"/>
      <c r="OHV38" s="128"/>
      <c r="OHW38" s="128"/>
      <c r="OHX38" s="128"/>
      <c r="OHY38" s="128"/>
      <c r="OHZ38" s="128"/>
      <c r="OIA38" s="128"/>
      <c r="OIB38" s="128"/>
      <c r="OIC38" s="128"/>
      <c r="OID38" s="128"/>
      <c r="OIE38" s="128"/>
      <c r="OIF38" s="128"/>
      <c r="OIG38" s="128"/>
      <c r="OIH38" s="128"/>
      <c r="OII38" s="128"/>
      <c r="OIJ38" s="128"/>
      <c r="OIK38" s="128"/>
      <c r="OIL38" s="128"/>
      <c r="OIM38" s="128"/>
      <c r="OIN38" s="128"/>
      <c r="OIO38" s="128"/>
      <c r="OIP38" s="128"/>
      <c r="OIQ38" s="128"/>
      <c r="OIR38" s="128"/>
      <c r="OIS38" s="128"/>
      <c r="OIT38" s="128"/>
      <c r="OIU38" s="128"/>
      <c r="OIV38" s="128"/>
      <c r="OIW38" s="128"/>
      <c r="OIX38" s="128"/>
      <c r="OIY38" s="128"/>
      <c r="OIZ38" s="128"/>
      <c r="OJA38" s="128"/>
      <c r="OJB38" s="128"/>
      <c r="OJC38" s="128"/>
      <c r="OJD38" s="128"/>
      <c r="OJE38" s="128"/>
      <c r="OJF38" s="128"/>
      <c r="OJG38" s="128"/>
      <c r="OJH38" s="128"/>
      <c r="OJI38" s="128"/>
      <c r="OJJ38" s="128"/>
      <c r="OJK38" s="128"/>
      <c r="OJL38" s="128"/>
      <c r="OJM38" s="128"/>
      <c r="OJN38" s="128"/>
      <c r="OJO38" s="128"/>
      <c r="OJP38" s="128"/>
      <c r="OJQ38" s="128"/>
      <c r="OJR38" s="128"/>
      <c r="OJS38" s="128"/>
      <c r="OJT38" s="128"/>
      <c r="OJU38" s="128"/>
      <c r="OJV38" s="128"/>
      <c r="OJW38" s="128"/>
      <c r="OJX38" s="128"/>
      <c r="OJY38" s="128"/>
      <c r="OJZ38" s="128"/>
      <c r="OKA38" s="128"/>
      <c r="OKB38" s="128"/>
      <c r="OKC38" s="128"/>
      <c r="OKD38" s="128"/>
      <c r="OKE38" s="128"/>
      <c r="OKF38" s="128"/>
      <c r="OKG38" s="128"/>
      <c r="OKH38" s="128"/>
      <c r="OKI38" s="128"/>
      <c r="OKJ38" s="128"/>
      <c r="OKK38" s="128"/>
      <c r="OKL38" s="128"/>
      <c r="OKM38" s="128"/>
      <c r="OKN38" s="128"/>
      <c r="OKO38" s="128"/>
      <c r="OKP38" s="128"/>
      <c r="OKQ38" s="128"/>
      <c r="OKR38" s="128"/>
      <c r="OKS38" s="128"/>
      <c r="OKT38" s="128"/>
      <c r="OKU38" s="128"/>
      <c r="OKV38" s="128"/>
      <c r="OKW38" s="128"/>
      <c r="OKX38" s="128"/>
      <c r="OKY38" s="128"/>
      <c r="OKZ38" s="128"/>
      <c r="OLA38" s="128"/>
      <c r="OLB38" s="128"/>
      <c r="OLC38" s="128"/>
      <c r="OLD38" s="128"/>
      <c r="OLE38" s="128"/>
      <c r="OLF38" s="128"/>
      <c r="OLG38" s="128"/>
      <c r="OLH38" s="128"/>
      <c r="OLI38" s="128"/>
      <c r="OLJ38" s="128"/>
      <c r="OLK38" s="128"/>
      <c r="OLL38" s="128"/>
      <c r="OLM38" s="128"/>
      <c r="OLN38" s="128"/>
      <c r="OLO38" s="128"/>
      <c r="OLP38" s="128"/>
      <c r="OLQ38" s="128"/>
      <c r="OLR38" s="128"/>
      <c r="OLS38" s="128"/>
      <c r="OLT38" s="128"/>
      <c r="OLU38" s="128"/>
      <c r="OLV38" s="128"/>
      <c r="OLW38" s="128"/>
      <c r="OLX38" s="128"/>
      <c r="OLY38" s="128"/>
      <c r="OLZ38" s="128"/>
      <c r="OMA38" s="128"/>
      <c r="OMB38" s="128"/>
      <c r="OMC38" s="128"/>
      <c r="OMD38" s="128"/>
      <c r="OME38" s="128"/>
      <c r="OMF38" s="128"/>
      <c r="OMG38" s="128"/>
      <c r="OMH38" s="128"/>
      <c r="OMI38" s="128"/>
      <c r="OMJ38" s="128"/>
      <c r="OMK38" s="128"/>
      <c r="OML38" s="128"/>
      <c r="OMM38" s="128"/>
      <c r="OMN38" s="128"/>
      <c r="OMO38" s="128"/>
      <c r="OMP38" s="128"/>
      <c r="OMQ38" s="128"/>
      <c r="OMR38" s="128"/>
      <c r="OMS38" s="128"/>
      <c r="OMT38" s="128"/>
      <c r="OMU38" s="128"/>
      <c r="OMV38" s="128"/>
      <c r="OMW38" s="128"/>
      <c r="OMX38" s="128"/>
      <c r="OMY38" s="128"/>
      <c r="OMZ38" s="128"/>
      <c r="ONA38" s="128"/>
      <c r="ONB38" s="128"/>
      <c r="ONC38" s="128"/>
      <c r="OND38" s="128"/>
      <c r="ONE38" s="128"/>
      <c r="ONF38" s="128"/>
      <c r="ONG38" s="128"/>
      <c r="ONH38" s="128"/>
      <c r="ONI38" s="128"/>
      <c r="ONJ38" s="128"/>
      <c r="ONK38" s="128"/>
      <c r="ONL38" s="128"/>
      <c r="ONM38" s="128"/>
      <c r="ONN38" s="128"/>
      <c r="ONO38" s="128"/>
      <c r="ONP38" s="128"/>
      <c r="ONQ38" s="128"/>
      <c r="ONR38" s="128"/>
      <c r="ONS38" s="128"/>
      <c r="ONT38" s="128"/>
      <c r="ONU38" s="128"/>
      <c r="ONV38" s="128"/>
      <c r="ONW38" s="128"/>
      <c r="ONX38" s="128"/>
      <c r="ONY38" s="128"/>
      <c r="ONZ38" s="128"/>
      <c r="OOA38" s="128"/>
      <c r="OOB38" s="128"/>
      <c r="OOC38" s="128"/>
      <c r="OOD38" s="128"/>
      <c r="OOE38" s="128"/>
      <c r="OOF38" s="128"/>
      <c r="OOG38" s="128"/>
      <c r="OOH38" s="128"/>
      <c r="OOI38" s="128"/>
      <c r="OOJ38" s="128"/>
      <c r="OOK38" s="128"/>
      <c r="OOL38" s="128"/>
      <c r="OOM38" s="128"/>
      <c r="OON38" s="128"/>
      <c r="OOO38" s="128"/>
      <c r="OOP38" s="128"/>
      <c r="OOQ38" s="128"/>
      <c r="OOR38" s="128"/>
      <c r="OOS38" s="128"/>
      <c r="OOT38" s="128"/>
      <c r="OOU38" s="128"/>
      <c r="OOV38" s="128"/>
      <c r="OOW38" s="128"/>
      <c r="OOX38" s="128"/>
      <c r="OOY38" s="128"/>
      <c r="OOZ38" s="128"/>
      <c r="OPA38" s="128"/>
      <c r="OPB38" s="128"/>
      <c r="OPC38" s="128"/>
      <c r="OPD38" s="128"/>
      <c r="OPE38" s="128"/>
      <c r="OPF38" s="128"/>
      <c r="OPG38" s="128"/>
      <c r="OPH38" s="128"/>
      <c r="OPI38" s="128"/>
      <c r="OPJ38" s="128"/>
      <c r="OPK38" s="128"/>
      <c r="OPL38" s="128"/>
      <c r="OPM38" s="128"/>
      <c r="OPN38" s="128"/>
      <c r="OPO38" s="128"/>
      <c r="OPP38" s="128"/>
      <c r="OPQ38" s="128"/>
      <c r="OPR38" s="128"/>
      <c r="OPS38" s="128"/>
      <c r="OPT38" s="128"/>
      <c r="OPU38" s="128"/>
      <c r="OPV38" s="128"/>
      <c r="OPW38" s="128"/>
      <c r="OPX38" s="128"/>
      <c r="OPY38" s="128"/>
      <c r="OPZ38" s="128"/>
      <c r="OQA38" s="128"/>
      <c r="OQB38" s="128"/>
      <c r="OQC38" s="128"/>
      <c r="OQD38" s="128"/>
      <c r="OQE38" s="128"/>
      <c r="OQF38" s="128"/>
      <c r="OQG38" s="128"/>
      <c r="OQH38" s="128"/>
      <c r="OQI38" s="128"/>
      <c r="OQJ38" s="128"/>
      <c r="OQK38" s="128"/>
      <c r="OQL38" s="128"/>
      <c r="OQM38" s="128"/>
      <c r="OQN38" s="128"/>
      <c r="OQO38" s="128"/>
      <c r="OQP38" s="128"/>
      <c r="OQQ38" s="128"/>
      <c r="OQR38" s="128"/>
      <c r="OQS38" s="128"/>
      <c r="OQT38" s="128"/>
      <c r="OQU38" s="128"/>
      <c r="OQV38" s="128"/>
      <c r="OQW38" s="128"/>
      <c r="OQX38" s="128"/>
      <c r="OQY38" s="128"/>
      <c r="OQZ38" s="128"/>
      <c r="ORA38" s="128"/>
      <c r="ORB38" s="128"/>
      <c r="ORC38" s="128"/>
      <c r="ORD38" s="128"/>
      <c r="ORE38" s="128"/>
      <c r="ORF38" s="128"/>
      <c r="ORG38" s="128"/>
      <c r="ORH38" s="128"/>
      <c r="ORI38" s="128"/>
      <c r="ORJ38" s="128"/>
      <c r="ORK38" s="128"/>
      <c r="ORL38" s="128"/>
      <c r="ORM38" s="128"/>
      <c r="ORN38" s="128"/>
      <c r="ORO38" s="128"/>
      <c r="ORP38" s="128"/>
      <c r="ORQ38" s="128"/>
      <c r="ORR38" s="128"/>
      <c r="ORS38" s="128"/>
      <c r="ORT38" s="128"/>
      <c r="ORU38" s="128"/>
      <c r="ORV38" s="128"/>
      <c r="ORW38" s="128"/>
      <c r="ORX38" s="128"/>
      <c r="ORY38" s="128"/>
      <c r="ORZ38" s="128"/>
      <c r="OSA38" s="128"/>
      <c r="OSB38" s="128"/>
      <c r="OSC38" s="128"/>
      <c r="OSD38" s="128"/>
      <c r="OSE38" s="128"/>
      <c r="OSF38" s="128"/>
      <c r="OSG38" s="128"/>
      <c r="OSH38" s="128"/>
      <c r="OSI38" s="128"/>
      <c r="OSJ38" s="128"/>
      <c r="OSK38" s="128"/>
      <c r="OSL38" s="128"/>
      <c r="OSM38" s="128"/>
      <c r="OSN38" s="128"/>
      <c r="OSO38" s="128"/>
      <c r="OSP38" s="128"/>
      <c r="OSQ38" s="128"/>
      <c r="OSR38" s="128"/>
      <c r="OSS38" s="128"/>
      <c r="OST38" s="128"/>
      <c r="OSU38" s="128"/>
      <c r="OSV38" s="128"/>
      <c r="OSW38" s="128"/>
      <c r="OSX38" s="128"/>
      <c r="OSY38" s="128"/>
      <c r="OSZ38" s="128"/>
      <c r="OTA38" s="128"/>
      <c r="OTB38" s="128"/>
      <c r="OTC38" s="128"/>
      <c r="OTD38" s="128"/>
      <c r="OTE38" s="128"/>
      <c r="OTF38" s="128"/>
      <c r="OTG38" s="128"/>
      <c r="OTH38" s="128"/>
      <c r="OTI38" s="128"/>
      <c r="OTJ38" s="128"/>
      <c r="OTK38" s="128"/>
      <c r="OTL38" s="128"/>
      <c r="OTM38" s="128"/>
      <c r="OTN38" s="128"/>
      <c r="OTO38" s="128"/>
      <c r="OTP38" s="128"/>
      <c r="OTQ38" s="128"/>
      <c r="OTR38" s="128"/>
      <c r="OTS38" s="128"/>
      <c r="OTT38" s="128"/>
      <c r="OTU38" s="128"/>
      <c r="OTV38" s="128"/>
      <c r="OTW38" s="128"/>
      <c r="OTX38" s="128"/>
      <c r="OTY38" s="128"/>
      <c r="OTZ38" s="128"/>
      <c r="OUA38" s="128"/>
      <c r="OUB38" s="128"/>
      <c r="OUC38" s="128"/>
      <c r="OUD38" s="128"/>
      <c r="OUE38" s="128"/>
      <c r="OUF38" s="128"/>
      <c r="OUG38" s="128"/>
      <c r="OUH38" s="128"/>
      <c r="OUI38" s="128"/>
      <c r="OUJ38" s="128"/>
      <c r="OUK38" s="128"/>
      <c r="OUL38" s="128"/>
      <c r="OUM38" s="128"/>
      <c r="OUN38" s="128"/>
      <c r="OUO38" s="128"/>
      <c r="OUP38" s="128"/>
      <c r="OUQ38" s="128"/>
      <c r="OUR38" s="128"/>
      <c r="OUS38" s="128"/>
      <c r="OUT38" s="128"/>
      <c r="OUU38" s="128"/>
      <c r="OUV38" s="128"/>
      <c r="OUW38" s="128"/>
      <c r="OUX38" s="128"/>
      <c r="OUY38" s="128"/>
      <c r="OUZ38" s="128"/>
      <c r="OVA38" s="128"/>
      <c r="OVB38" s="128"/>
      <c r="OVC38" s="128"/>
      <c r="OVD38" s="128"/>
      <c r="OVE38" s="128"/>
      <c r="OVF38" s="128"/>
      <c r="OVG38" s="128"/>
      <c r="OVH38" s="128"/>
      <c r="OVI38" s="128"/>
      <c r="OVJ38" s="128"/>
      <c r="OVK38" s="128"/>
      <c r="OVL38" s="128"/>
      <c r="OVM38" s="128"/>
      <c r="OVN38" s="128"/>
      <c r="OVO38" s="128"/>
      <c r="OVP38" s="128"/>
      <c r="OVQ38" s="128"/>
      <c r="OVR38" s="128"/>
      <c r="OVS38" s="128"/>
      <c r="OVT38" s="128"/>
      <c r="OVU38" s="128"/>
      <c r="OVV38" s="128"/>
      <c r="OVW38" s="128"/>
      <c r="OVX38" s="128"/>
      <c r="OVY38" s="128"/>
      <c r="OVZ38" s="128"/>
      <c r="OWA38" s="128"/>
      <c r="OWB38" s="128"/>
      <c r="OWC38" s="128"/>
      <c r="OWD38" s="128"/>
      <c r="OWE38" s="128"/>
      <c r="OWF38" s="128"/>
      <c r="OWG38" s="128"/>
      <c r="OWH38" s="128"/>
      <c r="OWI38" s="128"/>
      <c r="OWJ38" s="128"/>
      <c r="OWK38" s="128"/>
      <c r="OWL38" s="128"/>
      <c r="OWM38" s="128"/>
      <c r="OWN38" s="128"/>
      <c r="OWO38" s="128"/>
      <c r="OWP38" s="128"/>
      <c r="OWQ38" s="128"/>
      <c r="OWR38" s="128"/>
      <c r="OWS38" s="128"/>
      <c r="OWT38" s="128"/>
      <c r="OWU38" s="128"/>
      <c r="OWV38" s="128"/>
      <c r="OWW38" s="128"/>
      <c r="OWX38" s="128"/>
      <c r="OWY38" s="128"/>
      <c r="OWZ38" s="128"/>
      <c r="OXA38" s="128"/>
      <c r="OXB38" s="128"/>
      <c r="OXC38" s="128"/>
      <c r="OXD38" s="128"/>
      <c r="OXE38" s="128"/>
      <c r="OXF38" s="128"/>
      <c r="OXG38" s="128"/>
      <c r="OXH38" s="128"/>
      <c r="OXI38" s="128"/>
      <c r="OXJ38" s="128"/>
      <c r="OXK38" s="128"/>
      <c r="OXL38" s="128"/>
      <c r="OXM38" s="128"/>
      <c r="OXN38" s="128"/>
      <c r="OXO38" s="128"/>
      <c r="OXP38" s="128"/>
      <c r="OXQ38" s="128"/>
      <c r="OXR38" s="128"/>
      <c r="OXS38" s="128"/>
      <c r="OXT38" s="128"/>
      <c r="OXU38" s="128"/>
      <c r="OXV38" s="128"/>
      <c r="OXW38" s="128"/>
      <c r="OXX38" s="128"/>
      <c r="OXY38" s="128"/>
      <c r="OXZ38" s="128"/>
      <c r="OYA38" s="128"/>
      <c r="OYB38" s="128"/>
      <c r="OYC38" s="128"/>
      <c r="OYD38" s="128"/>
      <c r="OYE38" s="128"/>
      <c r="OYF38" s="128"/>
      <c r="OYG38" s="128"/>
      <c r="OYH38" s="128"/>
      <c r="OYI38" s="128"/>
      <c r="OYJ38" s="128"/>
      <c r="OYK38" s="128"/>
      <c r="OYL38" s="128"/>
      <c r="OYM38" s="128"/>
      <c r="OYN38" s="128"/>
      <c r="OYO38" s="128"/>
      <c r="OYP38" s="128"/>
      <c r="OYQ38" s="128"/>
      <c r="OYR38" s="128"/>
      <c r="OYS38" s="128"/>
      <c r="OYT38" s="128"/>
      <c r="OYU38" s="128"/>
      <c r="OYV38" s="128"/>
      <c r="OYW38" s="128"/>
      <c r="OYX38" s="128"/>
      <c r="OYY38" s="128"/>
      <c r="OYZ38" s="128"/>
      <c r="OZA38" s="128"/>
      <c r="OZB38" s="128"/>
      <c r="OZC38" s="128"/>
      <c r="OZD38" s="128"/>
      <c r="OZE38" s="128"/>
      <c r="OZF38" s="128"/>
      <c r="OZG38" s="128"/>
      <c r="OZH38" s="128"/>
      <c r="OZI38" s="128"/>
      <c r="OZJ38" s="128"/>
      <c r="OZK38" s="128"/>
      <c r="OZL38" s="128"/>
      <c r="OZM38" s="128"/>
      <c r="OZN38" s="128"/>
      <c r="OZO38" s="128"/>
      <c r="OZP38" s="128"/>
      <c r="OZQ38" s="128"/>
      <c r="OZR38" s="128"/>
      <c r="OZS38" s="128"/>
      <c r="OZT38" s="128"/>
      <c r="OZU38" s="128"/>
      <c r="OZV38" s="128"/>
      <c r="OZW38" s="128"/>
      <c r="OZX38" s="128"/>
      <c r="OZY38" s="128"/>
      <c r="OZZ38" s="128"/>
      <c r="PAA38" s="128"/>
      <c r="PAB38" s="128"/>
      <c r="PAC38" s="128"/>
      <c r="PAD38" s="128"/>
      <c r="PAE38" s="128"/>
      <c r="PAF38" s="128"/>
      <c r="PAG38" s="128"/>
      <c r="PAH38" s="128"/>
      <c r="PAI38" s="128"/>
      <c r="PAJ38" s="128"/>
      <c r="PAK38" s="128"/>
      <c r="PAL38" s="128"/>
      <c r="PAM38" s="128"/>
      <c r="PAN38" s="128"/>
      <c r="PAO38" s="128"/>
      <c r="PAP38" s="128"/>
      <c r="PAQ38" s="128"/>
      <c r="PAR38" s="128"/>
      <c r="PAS38" s="128"/>
      <c r="PAT38" s="128"/>
      <c r="PAU38" s="128"/>
      <c r="PAV38" s="128"/>
      <c r="PAW38" s="128"/>
      <c r="PAX38" s="128"/>
      <c r="PAY38" s="128"/>
      <c r="PAZ38" s="128"/>
      <c r="PBA38" s="128"/>
      <c r="PBB38" s="128"/>
      <c r="PBC38" s="128"/>
      <c r="PBD38" s="128"/>
      <c r="PBE38" s="128"/>
      <c r="PBF38" s="128"/>
      <c r="PBG38" s="128"/>
      <c r="PBH38" s="128"/>
      <c r="PBI38" s="128"/>
      <c r="PBJ38" s="128"/>
      <c r="PBK38" s="128"/>
      <c r="PBL38" s="128"/>
      <c r="PBM38" s="128"/>
      <c r="PBN38" s="128"/>
      <c r="PBO38" s="128"/>
      <c r="PBP38" s="128"/>
      <c r="PBQ38" s="128"/>
      <c r="PBR38" s="128"/>
      <c r="PBS38" s="128"/>
      <c r="PBT38" s="128"/>
      <c r="PBU38" s="128"/>
      <c r="PBV38" s="128"/>
      <c r="PBW38" s="128"/>
      <c r="PBX38" s="128"/>
      <c r="PBY38" s="128"/>
      <c r="PBZ38" s="128"/>
      <c r="PCA38" s="128"/>
      <c r="PCB38" s="128"/>
      <c r="PCC38" s="128"/>
      <c r="PCD38" s="128"/>
      <c r="PCE38" s="128"/>
      <c r="PCF38" s="128"/>
      <c r="PCG38" s="128"/>
      <c r="PCH38" s="128"/>
      <c r="PCI38" s="128"/>
      <c r="PCJ38" s="128"/>
      <c r="PCK38" s="128"/>
      <c r="PCL38" s="128"/>
      <c r="PCM38" s="128"/>
      <c r="PCN38" s="128"/>
      <c r="PCO38" s="128"/>
      <c r="PCP38" s="128"/>
      <c r="PCQ38" s="128"/>
      <c r="PCR38" s="128"/>
      <c r="PCS38" s="128"/>
      <c r="PCT38" s="128"/>
      <c r="PCU38" s="128"/>
      <c r="PCV38" s="128"/>
      <c r="PCW38" s="128"/>
      <c r="PCX38" s="128"/>
      <c r="PCY38" s="128"/>
      <c r="PCZ38" s="128"/>
      <c r="PDA38" s="128"/>
      <c r="PDB38" s="128"/>
      <c r="PDC38" s="128"/>
      <c r="PDD38" s="128"/>
      <c r="PDE38" s="128"/>
      <c r="PDF38" s="128"/>
      <c r="PDG38" s="128"/>
      <c r="PDH38" s="128"/>
      <c r="PDI38" s="128"/>
      <c r="PDJ38" s="128"/>
      <c r="PDK38" s="128"/>
      <c r="PDL38" s="128"/>
      <c r="PDM38" s="128"/>
      <c r="PDN38" s="128"/>
      <c r="PDO38" s="128"/>
      <c r="PDP38" s="128"/>
      <c r="PDQ38" s="128"/>
      <c r="PDR38" s="128"/>
      <c r="PDS38" s="128"/>
      <c r="PDT38" s="128"/>
      <c r="PDU38" s="128"/>
      <c r="PDV38" s="128"/>
      <c r="PDW38" s="128"/>
      <c r="PDX38" s="128"/>
      <c r="PDY38" s="128"/>
      <c r="PDZ38" s="128"/>
      <c r="PEA38" s="128"/>
      <c r="PEB38" s="128"/>
      <c r="PEC38" s="128"/>
      <c r="PED38" s="128"/>
      <c r="PEE38" s="128"/>
      <c r="PEF38" s="128"/>
      <c r="PEG38" s="128"/>
      <c r="PEH38" s="128"/>
      <c r="PEI38" s="128"/>
      <c r="PEJ38" s="128"/>
      <c r="PEK38" s="128"/>
      <c r="PEL38" s="128"/>
      <c r="PEM38" s="128"/>
      <c r="PEN38" s="128"/>
      <c r="PEO38" s="128"/>
      <c r="PEP38" s="128"/>
      <c r="PEQ38" s="128"/>
      <c r="PER38" s="128"/>
      <c r="PES38" s="128"/>
      <c r="PET38" s="128"/>
      <c r="PEU38" s="128"/>
      <c r="PEV38" s="128"/>
      <c r="PEW38" s="128"/>
      <c r="PEX38" s="128"/>
      <c r="PEY38" s="128"/>
      <c r="PEZ38" s="128"/>
      <c r="PFA38" s="128"/>
      <c r="PFB38" s="128"/>
      <c r="PFC38" s="128"/>
      <c r="PFD38" s="128"/>
      <c r="PFE38" s="128"/>
      <c r="PFF38" s="128"/>
      <c r="PFG38" s="128"/>
      <c r="PFH38" s="128"/>
      <c r="PFI38" s="128"/>
      <c r="PFJ38" s="128"/>
      <c r="PFK38" s="128"/>
      <c r="PFL38" s="128"/>
      <c r="PFM38" s="128"/>
      <c r="PFN38" s="128"/>
      <c r="PFO38" s="128"/>
      <c r="PFP38" s="128"/>
      <c r="PFQ38" s="128"/>
      <c r="PFR38" s="128"/>
      <c r="PFS38" s="128"/>
      <c r="PFT38" s="128"/>
      <c r="PFU38" s="128"/>
      <c r="PFV38" s="128"/>
      <c r="PFW38" s="128"/>
      <c r="PFX38" s="128"/>
      <c r="PFY38" s="128"/>
      <c r="PFZ38" s="128"/>
      <c r="PGA38" s="128"/>
      <c r="PGB38" s="128"/>
      <c r="PGC38" s="128"/>
      <c r="PGD38" s="128"/>
      <c r="PGE38" s="128"/>
      <c r="PGF38" s="128"/>
      <c r="PGG38" s="128"/>
      <c r="PGH38" s="128"/>
      <c r="PGI38" s="128"/>
      <c r="PGJ38" s="128"/>
      <c r="PGK38" s="128"/>
      <c r="PGL38" s="128"/>
      <c r="PGM38" s="128"/>
      <c r="PGN38" s="128"/>
      <c r="PGO38" s="128"/>
      <c r="PGP38" s="128"/>
      <c r="PGQ38" s="128"/>
      <c r="PGR38" s="128"/>
      <c r="PGS38" s="128"/>
      <c r="PGT38" s="128"/>
      <c r="PGU38" s="128"/>
      <c r="PGV38" s="128"/>
      <c r="PGW38" s="128"/>
      <c r="PGX38" s="128"/>
      <c r="PGY38" s="128"/>
      <c r="PGZ38" s="128"/>
      <c r="PHA38" s="128"/>
      <c r="PHB38" s="128"/>
      <c r="PHC38" s="128"/>
      <c r="PHD38" s="128"/>
      <c r="PHE38" s="128"/>
      <c r="PHF38" s="128"/>
      <c r="PHG38" s="128"/>
      <c r="PHH38" s="128"/>
      <c r="PHI38" s="128"/>
      <c r="PHJ38" s="128"/>
      <c r="PHK38" s="128"/>
      <c r="PHL38" s="128"/>
      <c r="PHM38" s="128"/>
      <c r="PHN38" s="128"/>
      <c r="PHO38" s="128"/>
      <c r="PHP38" s="128"/>
      <c r="PHQ38" s="128"/>
      <c r="PHR38" s="128"/>
      <c r="PHS38" s="128"/>
      <c r="PHT38" s="128"/>
      <c r="PHU38" s="128"/>
      <c r="PHV38" s="128"/>
      <c r="PHW38" s="128"/>
      <c r="PHX38" s="128"/>
      <c r="PHY38" s="128"/>
      <c r="PHZ38" s="128"/>
      <c r="PIA38" s="128"/>
      <c r="PIB38" s="128"/>
      <c r="PIC38" s="128"/>
      <c r="PID38" s="128"/>
      <c r="PIE38" s="128"/>
      <c r="PIF38" s="128"/>
      <c r="PIG38" s="128"/>
      <c r="PIH38" s="128"/>
      <c r="PII38" s="128"/>
      <c r="PIJ38" s="128"/>
      <c r="PIK38" s="128"/>
      <c r="PIL38" s="128"/>
      <c r="PIM38" s="128"/>
      <c r="PIN38" s="128"/>
      <c r="PIO38" s="128"/>
      <c r="PIP38" s="128"/>
      <c r="PIQ38" s="128"/>
      <c r="PIR38" s="128"/>
      <c r="PIS38" s="128"/>
      <c r="PIT38" s="128"/>
      <c r="PIU38" s="128"/>
      <c r="PIV38" s="128"/>
      <c r="PIW38" s="128"/>
      <c r="PIX38" s="128"/>
      <c r="PIY38" s="128"/>
      <c r="PIZ38" s="128"/>
      <c r="PJA38" s="128"/>
      <c r="PJB38" s="128"/>
      <c r="PJC38" s="128"/>
      <c r="PJD38" s="128"/>
      <c r="PJE38" s="128"/>
      <c r="PJF38" s="128"/>
      <c r="PJG38" s="128"/>
      <c r="PJH38" s="128"/>
      <c r="PJI38" s="128"/>
      <c r="PJJ38" s="128"/>
      <c r="PJK38" s="128"/>
      <c r="PJL38" s="128"/>
      <c r="PJM38" s="128"/>
      <c r="PJN38" s="128"/>
      <c r="PJO38" s="128"/>
      <c r="PJP38" s="128"/>
      <c r="PJQ38" s="128"/>
      <c r="PJR38" s="128"/>
      <c r="PJS38" s="128"/>
      <c r="PJT38" s="128"/>
      <c r="PJU38" s="128"/>
      <c r="PJV38" s="128"/>
      <c r="PJW38" s="128"/>
      <c r="PJX38" s="128"/>
      <c r="PJY38" s="128"/>
      <c r="PJZ38" s="128"/>
      <c r="PKA38" s="128"/>
      <c r="PKB38" s="128"/>
      <c r="PKC38" s="128"/>
      <c r="PKD38" s="128"/>
      <c r="PKE38" s="128"/>
      <c r="PKF38" s="128"/>
      <c r="PKG38" s="128"/>
      <c r="PKH38" s="128"/>
      <c r="PKI38" s="128"/>
      <c r="PKJ38" s="128"/>
      <c r="PKK38" s="128"/>
      <c r="PKL38" s="128"/>
      <c r="PKM38" s="128"/>
      <c r="PKN38" s="128"/>
      <c r="PKO38" s="128"/>
      <c r="PKP38" s="128"/>
      <c r="PKQ38" s="128"/>
      <c r="PKR38" s="128"/>
      <c r="PKS38" s="128"/>
      <c r="PKT38" s="128"/>
      <c r="PKU38" s="128"/>
      <c r="PKV38" s="128"/>
      <c r="PKW38" s="128"/>
      <c r="PKX38" s="128"/>
      <c r="PKY38" s="128"/>
      <c r="PKZ38" s="128"/>
      <c r="PLA38" s="128"/>
      <c r="PLB38" s="128"/>
      <c r="PLC38" s="128"/>
      <c r="PLD38" s="128"/>
      <c r="PLE38" s="128"/>
      <c r="PLF38" s="128"/>
      <c r="PLG38" s="128"/>
      <c r="PLH38" s="128"/>
      <c r="PLI38" s="128"/>
      <c r="PLJ38" s="128"/>
      <c r="PLK38" s="128"/>
      <c r="PLL38" s="128"/>
      <c r="PLM38" s="128"/>
      <c r="PLN38" s="128"/>
      <c r="PLO38" s="128"/>
      <c r="PLP38" s="128"/>
      <c r="PLQ38" s="128"/>
      <c r="PLR38" s="128"/>
      <c r="PLS38" s="128"/>
      <c r="PLT38" s="128"/>
      <c r="PLU38" s="128"/>
      <c r="PLV38" s="128"/>
      <c r="PLW38" s="128"/>
      <c r="PLX38" s="128"/>
      <c r="PLY38" s="128"/>
      <c r="PLZ38" s="128"/>
      <c r="PMA38" s="128"/>
      <c r="PMB38" s="128"/>
      <c r="PMC38" s="128"/>
      <c r="PMD38" s="128"/>
      <c r="PME38" s="128"/>
      <c r="PMF38" s="128"/>
      <c r="PMG38" s="128"/>
      <c r="PMH38" s="128"/>
      <c r="PMI38" s="128"/>
      <c r="PMJ38" s="128"/>
      <c r="PMK38" s="128"/>
      <c r="PML38" s="128"/>
      <c r="PMM38" s="128"/>
      <c r="PMN38" s="128"/>
      <c r="PMO38" s="128"/>
      <c r="PMP38" s="128"/>
      <c r="PMQ38" s="128"/>
      <c r="PMR38" s="128"/>
      <c r="PMS38" s="128"/>
      <c r="PMT38" s="128"/>
      <c r="PMU38" s="128"/>
      <c r="PMV38" s="128"/>
      <c r="PMW38" s="128"/>
      <c r="PMX38" s="128"/>
      <c r="PMY38" s="128"/>
      <c r="PMZ38" s="128"/>
      <c r="PNA38" s="128"/>
      <c r="PNB38" s="128"/>
      <c r="PNC38" s="128"/>
      <c r="PND38" s="128"/>
      <c r="PNE38" s="128"/>
      <c r="PNF38" s="128"/>
      <c r="PNG38" s="128"/>
      <c r="PNH38" s="128"/>
      <c r="PNI38" s="128"/>
      <c r="PNJ38" s="128"/>
      <c r="PNK38" s="128"/>
      <c r="PNL38" s="128"/>
      <c r="PNM38" s="128"/>
      <c r="PNN38" s="128"/>
      <c r="PNO38" s="128"/>
      <c r="PNP38" s="128"/>
      <c r="PNQ38" s="128"/>
      <c r="PNR38" s="128"/>
      <c r="PNS38" s="128"/>
      <c r="PNT38" s="128"/>
      <c r="PNU38" s="128"/>
      <c r="PNV38" s="128"/>
      <c r="PNW38" s="128"/>
      <c r="PNX38" s="128"/>
      <c r="PNY38" s="128"/>
      <c r="PNZ38" s="128"/>
      <c r="POA38" s="128"/>
      <c r="POB38" s="128"/>
      <c r="POC38" s="128"/>
      <c r="POD38" s="128"/>
      <c r="POE38" s="128"/>
      <c r="POF38" s="128"/>
      <c r="POG38" s="128"/>
      <c r="POH38" s="128"/>
      <c r="POI38" s="128"/>
      <c r="POJ38" s="128"/>
      <c r="POK38" s="128"/>
      <c r="POL38" s="128"/>
      <c r="POM38" s="128"/>
      <c r="PON38" s="128"/>
      <c r="POO38" s="128"/>
      <c r="POP38" s="128"/>
      <c r="POQ38" s="128"/>
      <c r="POR38" s="128"/>
      <c r="POS38" s="128"/>
      <c r="POT38" s="128"/>
      <c r="POU38" s="128"/>
      <c r="POV38" s="128"/>
      <c r="POW38" s="128"/>
      <c r="POX38" s="128"/>
      <c r="POY38" s="128"/>
      <c r="POZ38" s="128"/>
      <c r="PPA38" s="128"/>
      <c r="PPB38" s="128"/>
      <c r="PPC38" s="128"/>
      <c r="PPD38" s="128"/>
      <c r="PPE38" s="128"/>
      <c r="PPF38" s="128"/>
      <c r="PPG38" s="128"/>
      <c r="PPH38" s="128"/>
      <c r="PPI38" s="128"/>
      <c r="PPJ38" s="128"/>
      <c r="PPK38" s="128"/>
      <c r="PPL38" s="128"/>
      <c r="PPM38" s="128"/>
      <c r="PPN38" s="128"/>
      <c r="PPO38" s="128"/>
      <c r="PPP38" s="128"/>
      <c r="PPQ38" s="128"/>
      <c r="PPR38" s="128"/>
      <c r="PPS38" s="128"/>
      <c r="PPT38" s="128"/>
      <c r="PPU38" s="128"/>
      <c r="PPV38" s="128"/>
      <c r="PPW38" s="128"/>
      <c r="PPX38" s="128"/>
      <c r="PPY38" s="128"/>
      <c r="PPZ38" s="128"/>
      <c r="PQA38" s="128"/>
      <c r="PQB38" s="128"/>
      <c r="PQC38" s="128"/>
      <c r="PQD38" s="128"/>
      <c r="PQE38" s="128"/>
      <c r="PQF38" s="128"/>
      <c r="PQG38" s="128"/>
      <c r="PQH38" s="128"/>
      <c r="PQI38" s="128"/>
      <c r="PQJ38" s="128"/>
      <c r="PQK38" s="128"/>
      <c r="PQL38" s="128"/>
      <c r="PQM38" s="128"/>
      <c r="PQN38" s="128"/>
      <c r="PQO38" s="128"/>
      <c r="PQP38" s="128"/>
      <c r="PQQ38" s="128"/>
      <c r="PQR38" s="128"/>
      <c r="PQS38" s="128"/>
      <c r="PQT38" s="128"/>
      <c r="PQU38" s="128"/>
      <c r="PQV38" s="128"/>
      <c r="PQW38" s="128"/>
      <c r="PQX38" s="128"/>
      <c r="PQY38" s="128"/>
      <c r="PQZ38" s="128"/>
      <c r="PRA38" s="128"/>
      <c r="PRB38" s="128"/>
      <c r="PRC38" s="128"/>
      <c r="PRD38" s="128"/>
      <c r="PRE38" s="128"/>
      <c r="PRF38" s="128"/>
      <c r="PRG38" s="128"/>
      <c r="PRH38" s="128"/>
      <c r="PRI38" s="128"/>
      <c r="PRJ38" s="128"/>
      <c r="PRK38" s="128"/>
      <c r="PRL38" s="128"/>
      <c r="PRM38" s="128"/>
      <c r="PRN38" s="128"/>
      <c r="PRO38" s="128"/>
      <c r="PRP38" s="128"/>
      <c r="PRQ38" s="128"/>
      <c r="PRR38" s="128"/>
      <c r="PRS38" s="128"/>
      <c r="PRT38" s="128"/>
      <c r="PRU38" s="128"/>
      <c r="PRV38" s="128"/>
      <c r="PRW38" s="128"/>
      <c r="PRX38" s="128"/>
      <c r="PRY38" s="128"/>
      <c r="PRZ38" s="128"/>
      <c r="PSA38" s="128"/>
      <c r="PSB38" s="128"/>
      <c r="PSC38" s="128"/>
      <c r="PSD38" s="128"/>
      <c r="PSE38" s="128"/>
      <c r="PSF38" s="128"/>
      <c r="PSG38" s="128"/>
      <c r="PSH38" s="128"/>
      <c r="PSI38" s="128"/>
      <c r="PSJ38" s="128"/>
      <c r="PSK38" s="128"/>
      <c r="PSL38" s="128"/>
      <c r="PSM38" s="128"/>
      <c r="PSN38" s="128"/>
      <c r="PSO38" s="128"/>
      <c r="PSP38" s="128"/>
      <c r="PSQ38" s="128"/>
      <c r="PSR38" s="128"/>
      <c r="PSS38" s="128"/>
      <c r="PST38" s="128"/>
      <c r="PSU38" s="128"/>
      <c r="PSV38" s="128"/>
      <c r="PSW38" s="128"/>
      <c r="PSX38" s="128"/>
      <c r="PSY38" s="128"/>
      <c r="PSZ38" s="128"/>
      <c r="PTA38" s="128"/>
      <c r="PTB38" s="128"/>
      <c r="PTC38" s="128"/>
      <c r="PTD38" s="128"/>
      <c r="PTE38" s="128"/>
      <c r="PTF38" s="128"/>
      <c r="PTG38" s="128"/>
      <c r="PTH38" s="128"/>
      <c r="PTI38" s="128"/>
      <c r="PTJ38" s="128"/>
      <c r="PTK38" s="128"/>
      <c r="PTL38" s="128"/>
      <c r="PTM38" s="128"/>
      <c r="PTN38" s="128"/>
      <c r="PTO38" s="128"/>
      <c r="PTP38" s="128"/>
      <c r="PTQ38" s="128"/>
      <c r="PTR38" s="128"/>
      <c r="PTS38" s="128"/>
      <c r="PTT38" s="128"/>
      <c r="PTU38" s="128"/>
      <c r="PTV38" s="128"/>
      <c r="PTW38" s="128"/>
      <c r="PTX38" s="128"/>
      <c r="PTY38" s="128"/>
      <c r="PTZ38" s="128"/>
      <c r="PUA38" s="128"/>
      <c r="PUB38" s="128"/>
      <c r="PUC38" s="128"/>
      <c r="PUD38" s="128"/>
      <c r="PUE38" s="128"/>
      <c r="PUF38" s="128"/>
      <c r="PUG38" s="128"/>
      <c r="PUH38" s="128"/>
      <c r="PUI38" s="128"/>
      <c r="PUJ38" s="128"/>
      <c r="PUK38" s="128"/>
      <c r="PUL38" s="128"/>
      <c r="PUM38" s="128"/>
      <c r="PUN38" s="128"/>
      <c r="PUO38" s="128"/>
      <c r="PUP38" s="128"/>
      <c r="PUQ38" s="128"/>
      <c r="PUR38" s="128"/>
      <c r="PUS38" s="128"/>
      <c r="PUT38" s="128"/>
      <c r="PUU38" s="128"/>
      <c r="PUV38" s="128"/>
      <c r="PUW38" s="128"/>
      <c r="PUX38" s="128"/>
      <c r="PUY38" s="128"/>
      <c r="PUZ38" s="128"/>
      <c r="PVA38" s="128"/>
      <c r="PVB38" s="128"/>
      <c r="PVC38" s="128"/>
      <c r="PVD38" s="128"/>
      <c r="PVE38" s="128"/>
      <c r="PVF38" s="128"/>
      <c r="PVG38" s="128"/>
      <c r="PVH38" s="128"/>
      <c r="PVI38" s="128"/>
      <c r="PVJ38" s="128"/>
      <c r="PVK38" s="128"/>
      <c r="PVL38" s="128"/>
      <c r="PVM38" s="128"/>
      <c r="PVN38" s="128"/>
      <c r="PVO38" s="128"/>
      <c r="PVP38" s="128"/>
      <c r="PVQ38" s="128"/>
      <c r="PVR38" s="128"/>
      <c r="PVS38" s="128"/>
      <c r="PVT38" s="128"/>
      <c r="PVU38" s="128"/>
      <c r="PVV38" s="128"/>
      <c r="PVW38" s="128"/>
      <c r="PVX38" s="128"/>
      <c r="PVY38" s="128"/>
      <c r="PVZ38" s="128"/>
      <c r="PWA38" s="128"/>
      <c r="PWB38" s="128"/>
      <c r="PWC38" s="128"/>
      <c r="PWD38" s="128"/>
      <c r="PWE38" s="128"/>
      <c r="PWF38" s="128"/>
      <c r="PWG38" s="128"/>
      <c r="PWH38" s="128"/>
      <c r="PWI38" s="128"/>
      <c r="PWJ38" s="128"/>
      <c r="PWK38" s="128"/>
      <c r="PWL38" s="128"/>
      <c r="PWM38" s="128"/>
      <c r="PWN38" s="128"/>
      <c r="PWO38" s="128"/>
      <c r="PWP38" s="128"/>
      <c r="PWQ38" s="128"/>
      <c r="PWR38" s="128"/>
      <c r="PWS38" s="128"/>
      <c r="PWT38" s="128"/>
      <c r="PWU38" s="128"/>
      <c r="PWV38" s="128"/>
      <c r="PWW38" s="128"/>
      <c r="PWX38" s="128"/>
      <c r="PWY38" s="128"/>
      <c r="PWZ38" s="128"/>
      <c r="PXA38" s="128"/>
      <c r="PXB38" s="128"/>
      <c r="PXC38" s="128"/>
      <c r="PXD38" s="128"/>
      <c r="PXE38" s="128"/>
      <c r="PXF38" s="128"/>
      <c r="PXG38" s="128"/>
      <c r="PXH38" s="128"/>
      <c r="PXI38" s="128"/>
      <c r="PXJ38" s="128"/>
      <c r="PXK38" s="128"/>
      <c r="PXL38" s="128"/>
      <c r="PXM38" s="128"/>
      <c r="PXN38" s="128"/>
      <c r="PXO38" s="128"/>
      <c r="PXP38" s="128"/>
      <c r="PXQ38" s="128"/>
      <c r="PXR38" s="128"/>
      <c r="PXS38" s="128"/>
      <c r="PXT38" s="128"/>
      <c r="PXU38" s="128"/>
      <c r="PXV38" s="128"/>
      <c r="PXW38" s="128"/>
      <c r="PXX38" s="128"/>
      <c r="PXY38" s="128"/>
      <c r="PXZ38" s="128"/>
      <c r="PYA38" s="128"/>
      <c r="PYB38" s="128"/>
      <c r="PYC38" s="128"/>
      <c r="PYD38" s="128"/>
      <c r="PYE38" s="128"/>
      <c r="PYF38" s="128"/>
      <c r="PYG38" s="128"/>
      <c r="PYH38" s="128"/>
      <c r="PYI38" s="128"/>
      <c r="PYJ38" s="128"/>
      <c r="PYK38" s="128"/>
      <c r="PYL38" s="128"/>
      <c r="PYM38" s="128"/>
      <c r="PYN38" s="128"/>
      <c r="PYO38" s="128"/>
      <c r="PYP38" s="128"/>
      <c r="PYQ38" s="128"/>
      <c r="PYR38" s="128"/>
      <c r="PYS38" s="128"/>
      <c r="PYT38" s="128"/>
      <c r="PYU38" s="128"/>
      <c r="PYV38" s="128"/>
      <c r="PYW38" s="128"/>
      <c r="PYX38" s="128"/>
      <c r="PYY38" s="128"/>
      <c r="PYZ38" s="128"/>
      <c r="PZA38" s="128"/>
      <c r="PZB38" s="128"/>
      <c r="PZC38" s="128"/>
      <c r="PZD38" s="128"/>
      <c r="PZE38" s="128"/>
      <c r="PZF38" s="128"/>
      <c r="PZG38" s="128"/>
      <c r="PZH38" s="128"/>
      <c r="PZI38" s="128"/>
      <c r="PZJ38" s="128"/>
      <c r="PZK38" s="128"/>
      <c r="PZL38" s="128"/>
      <c r="PZM38" s="128"/>
      <c r="PZN38" s="128"/>
      <c r="PZO38" s="128"/>
      <c r="PZP38" s="128"/>
      <c r="PZQ38" s="128"/>
      <c r="PZR38" s="128"/>
      <c r="PZS38" s="128"/>
      <c r="PZT38" s="128"/>
      <c r="PZU38" s="128"/>
      <c r="PZV38" s="128"/>
      <c r="PZW38" s="128"/>
      <c r="PZX38" s="128"/>
      <c r="PZY38" s="128"/>
      <c r="PZZ38" s="128"/>
      <c r="QAA38" s="128"/>
      <c r="QAB38" s="128"/>
      <c r="QAC38" s="128"/>
      <c r="QAD38" s="128"/>
      <c r="QAE38" s="128"/>
      <c r="QAF38" s="128"/>
      <c r="QAG38" s="128"/>
      <c r="QAH38" s="128"/>
      <c r="QAI38" s="128"/>
      <c r="QAJ38" s="128"/>
      <c r="QAK38" s="128"/>
      <c r="QAL38" s="128"/>
      <c r="QAM38" s="128"/>
      <c r="QAN38" s="128"/>
      <c r="QAO38" s="128"/>
      <c r="QAP38" s="128"/>
      <c r="QAQ38" s="128"/>
      <c r="QAR38" s="128"/>
      <c r="QAS38" s="128"/>
      <c r="QAT38" s="128"/>
      <c r="QAU38" s="128"/>
      <c r="QAV38" s="128"/>
      <c r="QAW38" s="128"/>
      <c r="QAX38" s="128"/>
      <c r="QAY38" s="128"/>
      <c r="QAZ38" s="128"/>
      <c r="QBA38" s="128"/>
      <c r="QBB38" s="128"/>
      <c r="QBC38" s="128"/>
      <c r="QBD38" s="128"/>
      <c r="QBE38" s="128"/>
      <c r="QBF38" s="128"/>
      <c r="QBG38" s="128"/>
      <c r="QBH38" s="128"/>
      <c r="QBI38" s="128"/>
      <c r="QBJ38" s="128"/>
      <c r="QBK38" s="128"/>
      <c r="QBL38" s="128"/>
      <c r="QBM38" s="128"/>
      <c r="QBN38" s="128"/>
      <c r="QBO38" s="128"/>
      <c r="QBP38" s="128"/>
      <c r="QBQ38" s="128"/>
      <c r="QBR38" s="128"/>
      <c r="QBS38" s="128"/>
      <c r="QBT38" s="128"/>
      <c r="QBU38" s="128"/>
      <c r="QBV38" s="128"/>
      <c r="QBW38" s="128"/>
      <c r="QBX38" s="128"/>
      <c r="QBY38" s="128"/>
      <c r="QBZ38" s="128"/>
      <c r="QCA38" s="128"/>
      <c r="QCB38" s="128"/>
      <c r="QCC38" s="128"/>
      <c r="QCD38" s="128"/>
      <c r="QCE38" s="128"/>
      <c r="QCF38" s="128"/>
      <c r="QCG38" s="128"/>
      <c r="QCH38" s="128"/>
      <c r="QCI38" s="128"/>
      <c r="QCJ38" s="128"/>
      <c r="QCK38" s="128"/>
      <c r="QCL38" s="128"/>
      <c r="QCM38" s="128"/>
      <c r="QCN38" s="128"/>
      <c r="QCO38" s="128"/>
      <c r="QCP38" s="128"/>
      <c r="QCQ38" s="128"/>
      <c r="QCR38" s="128"/>
      <c r="QCS38" s="128"/>
      <c r="QCT38" s="128"/>
      <c r="QCU38" s="128"/>
      <c r="QCV38" s="128"/>
      <c r="QCW38" s="128"/>
      <c r="QCX38" s="128"/>
      <c r="QCY38" s="128"/>
      <c r="QCZ38" s="128"/>
      <c r="QDA38" s="128"/>
      <c r="QDB38" s="128"/>
      <c r="QDC38" s="128"/>
      <c r="QDD38" s="128"/>
      <c r="QDE38" s="128"/>
      <c r="QDF38" s="128"/>
      <c r="QDG38" s="128"/>
      <c r="QDH38" s="128"/>
      <c r="QDI38" s="128"/>
      <c r="QDJ38" s="128"/>
      <c r="QDK38" s="128"/>
      <c r="QDL38" s="128"/>
      <c r="QDM38" s="128"/>
      <c r="QDN38" s="128"/>
      <c r="QDO38" s="128"/>
      <c r="QDP38" s="128"/>
      <c r="QDQ38" s="128"/>
      <c r="QDR38" s="128"/>
      <c r="QDS38" s="128"/>
      <c r="QDT38" s="128"/>
      <c r="QDU38" s="128"/>
      <c r="QDV38" s="128"/>
      <c r="QDW38" s="128"/>
      <c r="QDX38" s="128"/>
      <c r="QDY38" s="128"/>
      <c r="QDZ38" s="128"/>
      <c r="QEA38" s="128"/>
      <c r="QEB38" s="128"/>
      <c r="QEC38" s="128"/>
      <c r="QED38" s="128"/>
      <c r="QEE38" s="128"/>
      <c r="QEF38" s="128"/>
      <c r="QEG38" s="128"/>
      <c r="QEH38" s="128"/>
      <c r="QEI38" s="128"/>
      <c r="QEJ38" s="128"/>
      <c r="QEK38" s="128"/>
      <c r="QEL38" s="128"/>
      <c r="QEM38" s="128"/>
      <c r="QEN38" s="128"/>
      <c r="QEO38" s="128"/>
      <c r="QEP38" s="128"/>
      <c r="QEQ38" s="128"/>
      <c r="QER38" s="128"/>
      <c r="QES38" s="128"/>
      <c r="QET38" s="128"/>
      <c r="QEU38" s="128"/>
      <c r="QEV38" s="128"/>
      <c r="QEW38" s="128"/>
      <c r="QEX38" s="128"/>
      <c r="QEY38" s="128"/>
      <c r="QEZ38" s="128"/>
      <c r="QFA38" s="128"/>
      <c r="QFB38" s="128"/>
      <c r="QFC38" s="128"/>
      <c r="QFD38" s="128"/>
      <c r="QFE38" s="128"/>
      <c r="QFF38" s="128"/>
      <c r="QFG38" s="128"/>
      <c r="QFH38" s="128"/>
      <c r="QFI38" s="128"/>
      <c r="QFJ38" s="128"/>
      <c r="QFK38" s="128"/>
      <c r="QFL38" s="128"/>
      <c r="QFM38" s="128"/>
      <c r="QFN38" s="128"/>
      <c r="QFO38" s="128"/>
      <c r="QFP38" s="128"/>
      <c r="QFQ38" s="128"/>
      <c r="QFR38" s="128"/>
      <c r="QFS38" s="128"/>
      <c r="QFT38" s="128"/>
      <c r="QFU38" s="128"/>
      <c r="QFV38" s="128"/>
      <c r="QFW38" s="128"/>
      <c r="QFX38" s="128"/>
      <c r="QFY38" s="128"/>
      <c r="QFZ38" s="128"/>
      <c r="QGA38" s="128"/>
      <c r="QGB38" s="128"/>
      <c r="QGC38" s="128"/>
      <c r="QGD38" s="128"/>
      <c r="QGE38" s="128"/>
      <c r="QGF38" s="128"/>
      <c r="QGG38" s="128"/>
      <c r="QGH38" s="128"/>
      <c r="QGI38" s="128"/>
      <c r="QGJ38" s="128"/>
      <c r="QGK38" s="128"/>
      <c r="QGL38" s="128"/>
      <c r="QGM38" s="128"/>
      <c r="QGN38" s="128"/>
      <c r="QGO38" s="128"/>
      <c r="QGP38" s="128"/>
      <c r="QGQ38" s="128"/>
      <c r="QGR38" s="128"/>
      <c r="QGS38" s="128"/>
      <c r="QGT38" s="128"/>
      <c r="QGU38" s="128"/>
      <c r="QGV38" s="128"/>
      <c r="QGW38" s="128"/>
      <c r="QGX38" s="128"/>
      <c r="QGY38" s="128"/>
      <c r="QGZ38" s="128"/>
      <c r="QHA38" s="128"/>
      <c r="QHB38" s="128"/>
      <c r="QHC38" s="128"/>
      <c r="QHD38" s="128"/>
      <c r="QHE38" s="128"/>
      <c r="QHF38" s="128"/>
      <c r="QHG38" s="128"/>
      <c r="QHH38" s="128"/>
      <c r="QHI38" s="128"/>
      <c r="QHJ38" s="128"/>
      <c r="QHK38" s="128"/>
      <c r="QHL38" s="128"/>
      <c r="QHM38" s="128"/>
      <c r="QHN38" s="128"/>
      <c r="QHO38" s="128"/>
      <c r="QHP38" s="128"/>
      <c r="QHQ38" s="128"/>
      <c r="QHR38" s="128"/>
      <c r="QHS38" s="128"/>
      <c r="QHT38" s="128"/>
      <c r="QHU38" s="128"/>
      <c r="QHV38" s="128"/>
      <c r="QHW38" s="128"/>
      <c r="QHX38" s="128"/>
      <c r="QHY38" s="128"/>
      <c r="QHZ38" s="128"/>
      <c r="QIA38" s="128"/>
      <c r="QIB38" s="128"/>
      <c r="QIC38" s="128"/>
      <c r="QID38" s="128"/>
      <c r="QIE38" s="128"/>
      <c r="QIF38" s="128"/>
      <c r="QIG38" s="128"/>
      <c r="QIH38" s="128"/>
      <c r="QII38" s="128"/>
      <c r="QIJ38" s="128"/>
      <c r="QIK38" s="128"/>
      <c r="QIL38" s="128"/>
      <c r="QIM38" s="128"/>
      <c r="QIN38" s="128"/>
      <c r="QIO38" s="128"/>
      <c r="QIP38" s="128"/>
      <c r="QIQ38" s="128"/>
      <c r="QIR38" s="128"/>
      <c r="QIS38" s="128"/>
      <c r="QIT38" s="128"/>
      <c r="QIU38" s="128"/>
      <c r="QIV38" s="128"/>
      <c r="QIW38" s="128"/>
      <c r="QIX38" s="128"/>
      <c r="QIY38" s="128"/>
      <c r="QIZ38" s="128"/>
      <c r="QJA38" s="128"/>
      <c r="QJB38" s="128"/>
      <c r="QJC38" s="128"/>
      <c r="QJD38" s="128"/>
      <c r="QJE38" s="128"/>
      <c r="QJF38" s="128"/>
      <c r="QJG38" s="128"/>
      <c r="QJH38" s="128"/>
      <c r="QJI38" s="128"/>
      <c r="QJJ38" s="128"/>
      <c r="QJK38" s="128"/>
      <c r="QJL38" s="128"/>
      <c r="QJM38" s="128"/>
      <c r="QJN38" s="128"/>
      <c r="QJO38" s="128"/>
      <c r="QJP38" s="128"/>
      <c r="QJQ38" s="128"/>
      <c r="QJR38" s="128"/>
      <c r="QJS38" s="128"/>
      <c r="QJT38" s="128"/>
      <c r="QJU38" s="128"/>
      <c r="QJV38" s="128"/>
      <c r="QJW38" s="128"/>
      <c r="QJX38" s="128"/>
      <c r="QJY38" s="128"/>
      <c r="QJZ38" s="128"/>
      <c r="QKA38" s="128"/>
      <c r="QKB38" s="128"/>
      <c r="QKC38" s="128"/>
      <c r="QKD38" s="128"/>
      <c r="QKE38" s="128"/>
      <c r="QKF38" s="128"/>
      <c r="QKG38" s="128"/>
      <c r="QKH38" s="128"/>
      <c r="QKI38" s="128"/>
      <c r="QKJ38" s="128"/>
      <c r="QKK38" s="128"/>
      <c r="QKL38" s="128"/>
      <c r="QKM38" s="128"/>
      <c r="QKN38" s="128"/>
      <c r="QKO38" s="128"/>
      <c r="QKP38" s="128"/>
      <c r="QKQ38" s="128"/>
      <c r="QKR38" s="128"/>
      <c r="QKS38" s="128"/>
      <c r="QKT38" s="128"/>
      <c r="QKU38" s="128"/>
      <c r="QKV38" s="128"/>
      <c r="QKW38" s="128"/>
      <c r="QKX38" s="128"/>
      <c r="QKY38" s="128"/>
      <c r="QKZ38" s="128"/>
      <c r="QLA38" s="128"/>
      <c r="QLB38" s="128"/>
      <c r="QLC38" s="128"/>
      <c r="QLD38" s="128"/>
      <c r="QLE38" s="128"/>
      <c r="QLF38" s="128"/>
      <c r="QLG38" s="128"/>
      <c r="QLH38" s="128"/>
      <c r="QLI38" s="128"/>
      <c r="QLJ38" s="128"/>
      <c r="QLK38" s="128"/>
      <c r="QLL38" s="128"/>
      <c r="QLM38" s="128"/>
      <c r="QLN38" s="128"/>
      <c r="QLO38" s="128"/>
      <c r="QLP38" s="128"/>
      <c r="QLQ38" s="128"/>
      <c r="QLR38" s="128"/>
      <c r="QLS38" s="128"/>
      <c r="QLT38" s="128"/>
      <c r="QLU38" s="128"/>
      <c r="QLV38" s="128"/>
      <c r="QLW38" s="128"/>
      <c r="QLX38" s="128"/>
      <c r="QLY38" s="128"/>
      <c r="QLZ38" s="128"/>
      <c r="QMA38" s="128"/>
      <c r="QMB38" s="128"/>
      <c r="QMC38" s="128"/>
      <c r="QMD38" s="128"/>
      <c r="QME38" s="128"/>
      <c r="QMF38" s="128"/>
      <c r="QMG38" s="128"/>
      <c r="QMH38" s="128"/>
      <c r="QMI38" s="128"/>
      <c r="QMJ38" s="128"/>
      <c r="QMK38" s="128"/>
      <c r="QML38" s="128"/>
      <c r="QMM38" s="128"/>
      <c r="QMN38" s="128"/>
      <c r="QMO38" s="128"/>
      <c r="QMP38" s="128"/>
      <c r="QMQ38" s="128"/>
      <c r="QMR38" s="128"/>
      <c r="QMS38" s="128"/>
      <c r="QMT38" s="128"/>
      <c r="QMU38" s="128"/>
      <c r="QMV38" s="128"/>
      <c r="QMW38" s="128"/>
      <c r="QMX38" s="128"/>
      <c r="QMY38" s="128"/>
      <c r="QMZ38" s="128"/>
      <c r="QNA38" s="128"/>
      <c r="QNB38" s="128"/>
      <c r="QNC38" s="128"/>
      <c r="QND38" s="128"/>
      <c r="QNE38" s="128"/>
      <c r="QNF38" s="128"/>
      <c r="QNG38" s="128"/>
      <c r="QNH38" s="128"/>
      <c r="QNI38" s="128"/>
      <c r="QNJ38" s="128"/>
      <c r="QNK38" s="128"/>
      <c r="QNL38" s="128"/>
      <c r="QNM38" s="128"/>
      <c r="QNN38" s="128"/>
      <c r="QNO38" s="128"/>
      <c r="QNP38" s="128"/>
      <c r="QNQ38" s="128"/>
      <c r="QNR38" s="128"/>
      <c r="QNS38" s="128"/>
      <c r="QNT38" s="128"/>
      <c r="QNU38" s="128"/>
      <c r="QNV38" s="128"/>
      <c r="QNW38" s="128"/>
      <c r="QNX38" s="128"/>
      <c r="QNY38" s="128"/>
      <c r="QNZ38" s="128"/>
      <c r="QOA38" s="128"/>
      <c r="QOB38" s="128"/>
      <c r="QOC38" s="128"/>
      <c r="QOD38" s="128"/>
      <c r="QOE38" s="128"/>
      <c r="QOF38" s="128"/>
      <c r="QOG38" s="128"/>
      <c r="QOH38" s="128"/>
      <c r="QOI38" s="128"/>
      <c r="QOJ38" s="128"/>
      <c r="QOK38" s="128"/>
      <c r="QOL38" s="128"/>
      <c r="QOM38" s="128"/>
      <c r="QON38" s="128"/>
      <c r="QOO38" s="128"/>
      <c r="QOP38" s="128"/>
      <c r="QOQ38" s="128"/>
      <c r="QOR38" s="128"/>
      <c r="QOS38" s="128"/>
      <c r="QOT38" s="128"/>
      <c r="QOU38" s="128"/>
      <c r="QOV38" s="128"/>
      <c r="QOW38" s="128"/>
      <c r="QOX38" s="128"/>
      <c r="QOY38" s="128"/>
      <c r="QOZ38" s="128"/>
      <c r="QPA38" s="128"/>
      <c r="QPB38" s="128"/>
      <c r="QPC38" s="128"/>
      <c r="QPD38" s="128"/>
      <c r="QPE38" s="128"/>
      <c r="QPF38" s="128"/>
      <c r="QPG38" s="128"/>
      <c r="QPH38" s="128"/>
      <c r="QPI38" s="128"/>
      <c r="QPJ38" s="128"/>
      <c r="QPK38" s="128"/>
      <c r="QPL38" s="128"/>
      <c r="QPM38" s="128"/>
      <c r="QPN38" s="128"/>
      <c r="QPO38" s="128"/>
      <c r="QPP38" s="128"/>
      <c r="QPQ38" s="128"/>
      <c r="QPR38" s="128"/>
      <c r="QPS38" s="128"/>
      <c r="QPT38" s="128"/>
      <c r="QPU38" s="128"/>
      <c r="QPV38" s="128"/>
      <c r="QPW38" s="128"/>
      <c r="QPX38" s="128"/>
      <c r="QPY38" s="128"/>
      <c r="QPZ38" s="128"/>
      <c r="QQA38" s="128"/>
      <c r="QQB38" s="128"/>
      <c r="QQC38" s="128"/>
      <c r="QQD38" s="128"/>
      <c r="QQE38" s="128"/>
      <c r="QQF38" s="128"/>
      <c r="QQG38" s="128"/>
      <c r="QQH38" s="128"/>
      <c r="QQI38" s="128"/>
      <c r="QQJ38" s="128"/>
      <c r="QQK38" s="128"/>
      <c r="QQL38" s="128"/>
      <c r="QQM38" s="128"/>
      <c r="QQN38" s="128"/>
      <c r="QQO38" s="128"/>
      <c r="QQP38" s="128"/>
      <c r="QQQ38" s="128"/>
      <c r="QQR38" s="128"/>
      <c r="QQS38" s="128"/>
      <c r="QQT38" s="128"/>
      <c r="QQU38" s="128"/>
      <c r="QQV38" s="128"/>
      <c r="QQW38" s="128"/>
      <c r="QQX38" s="128"/>
      <c r="QQY38" s="128"/>
      <c r="QQZ38" s="128"/>
      <c r="QRA38" s="128"/>
      <c r="QRB38" s="128"/>
      <c r="QRC38" s="128"/>
      <c r="QRD38" s="128"/>
      <c r="QRE38" s="128"/>
      <c r="QRF38" s="128"/>
      <c r="QRG38" s="128"/>
      <c r="QRH38" s="128"/>
      <c r="QRI38" s="128"/>
      <c r="QRJ38" s="128"/>
      <c r="QRK38" s="128"/>
      <c r="QRL38" s="128"/>
      <c r="QRM38" s="128"/>
      <c r="QRN38" s="128"/>
      <c r="QRO38" s="128"/>
      <c r="QRP38" s="128"/>
      <c r="QRQ38" s="128"/>
      <c r="QRR38" s="128"/>
      <c r="QRS38" s="128"/>
      <c r="QRT38" s="128"/>
      <c r="QRU38" s="128"/>
      <c r="QRV38" s="128"/>
      <c r="QRW38" s="128"/>
      <c r="QRX38" s="128"/>
      <c r="QRY38" s="128"/>
      <c r="QRZ38" s="128"/>
      <c r="QSA38" s="128"/>
      <c r="QSB38" s="128"/>
      <c r="QSC38" s="128"/>
      <c r="QSD38" s="128"/>
      <c r="QSE38" s="128"/>
      <c r="QSF38" s="128"/>
      <c r="QSG38" s="128"/>
      <c r="QSH38" s="128"/>
      <c r="QSI38" s="128"/>
      <c r="QSJ38" s="128"/>
      <c r="QSK38" s="128"/>
      <c r="QSL38" s="128"/>
      <c r="QSM38" s="128"/>
      <c r="QSN38" s="128"/>
      <c r="QSO38" s="128"/>
      <c r="QSP38" s="128"/>
      <c r="QSQ38" s="128"/>
      <c r="QSR38" s="128"/>
      <c r="QSS38" s="128"/>
      <c r="QST38" s="128"/>
      <c r="QSU38" s="128"/>
      <c r="QSV38" s="128"/>
      <c r="QSW38" s="128"/>
      <c r="QSX38" s="128"/>
      <c r="QSY38" s="128"/>
      <c r="QSZ38" s="128"/>
      <c r="QTA38" s="128"/>
      <c r="QTB38" s="128"/>
      <c r="QTC38" s="128"/>
      <c r="QTD38" s="128"/>
      <c r="QTE38" s="128"/>
      <c r="QTF38" s="128"/>
      <c r="QTG38" s="128"/>
      <c r="QTH38" s="128"/>
      <c r="QTI38" s="128"/>
      <c r="QTJ38" s="128"/>
      <c r="QTK38" s="128"/>
      <c r="QTL38" s="128"/>
      <c r="QTM38" s="128"/>
      <c r="QTN38" s="128"/>
      <c r="QTO38" s="128"/>
      <c r="QTP38" s="128"/>
      <c r="QTQ38" s="128"/>
      <c r="QTR38" s="128"/>
      <c r="QTS38" s="128"/>
      <c r="QTT38" s="128"/>
      <c r="QTU38" s="128"/>
      <c r="QTV38" s="128"/>
      <c r="QTW38" s="128"/>
      <c r="QTX38" s="128"/>
      <c r="QTY38" s="128"/>
      <c r="QTZ38" s="128"/>
      <c r="QUA38" s="128"/>
      <c r="QUB38" s="128"/>
      <c r="QUC38" s="128"/>
      <c r="QUD38" s="128"/>
      <c r="QUE38" s="128"/>
      <c r="QUF38" s="128"/>
      <c r="QUG38" s="128"/>
      <c r="QUH38" s="128"/>
      <c r="QUI38" s="128"/>
      <c r="QUJ38" s="128"/>
      <c r="QUK38" s="128"/>
      <c r="QUL38" s="128"/>
      <c r="QUM38" s="128"/>
      <c r="QUN38" s="128"/>
      <c r="QUO38" s="128"/>
      <c r="QUP38" s="128"/>
      <c r="QUQ38" s="128"/>
      <c r="QUR38" s="128"/>
      <c r="QUS38" s="128"/>
      <c r="QUT38" s="128"/>
      <c r="QUU38" s="128"/>
      <c r="QUV38" s="128"/>
      <c r="QUW38" s="128"/>
      <c r="QUX38" s="128"/>
      <c r="QUY38" s="128"/>
      <c r="QUZ38" s="128"/>
      <c r="QVA38" s="128"/>
      <c r="QVB38" s="128"/>
      <c r="QVC38" s="128"/>
      <c r="QVD38" s="128"/>
      <c r="QVE38" s="128"/>
      <c r="QVF38" s="128"/>
      <c r="QVG38" s="128"/>
      <c r="QVH38" s="128"/>
      <c r="QVI38" s="128"/>
      <c r="QVJ38" s="128"/>
      <c r="QVK38" s="128"/>
      <c r="QVL38" s="128"/>
      <c r="QVM38" s="128"/>
      <c r="QVN38" s="128"/>
      <c r="QVO38" s="128"/>
      <c r="QVP38" s="128"/>
      <c r="QVQ38" s="128"/>
      <c r="QVR38" s="128"/>
      <c r="QVS38" s="128"/>
      <c r="QVT38" s="128"/>
      <c r="QVU38" s="128"/>
      <c r="QVV38" s="128"/>
      <c r="QVW38" s="128"/>
      <c r="QVX38" s="128"/>
      <c r="QVY38" s="128"/>
      <c r="QVZ38" s="128"/>
      <c r="QWA38" s="128"/>
      <c r="QWB38" s="128"/>
      <c r="QWC38" s="128"/>
      <c r="QWD38" s="128"/>
      <c r="QWE38" s="128"/>
      <c r="QWF38" s="128"/>
      <c r="QWG38" s="128"/>
      <c r="QWH38" s="128"/>
      <c r="QWI38" s="128"/>
      <c r="QWJ38" s="128"/>
      <c r="QWK38" s="128"/>
      <c r="QWL38" s="128"/>
      <c r="QWM38" s="128"/>
      <c r="QWN38" s="128"/>
      <c r="QWO38" s="128"/>
      <c r="QWP38" s="128"/>
      <c r="QWQ38" s="128"/>
      <c r="QWR38" s="128"/>
      <c r="QWS38" s="128"/>
      <c r="QWT38" s="128"/>
      <c r="QWU38" s="128"/>
      <c r="QWV38" s="128"/>
      <c r="QWW38" s="128"/>
      <c r="QWX38" s="128"/>
      <c r="QWY38" s="128"/>
      <c r="QWZ38" s="128"/>
      <c r="QXA38" s="128"/>
      <c r="QXB38" s="128"/>
      <c r="QXC38" s="128"/>
      <c r="QXD38" s="128"/>
      <c r="QXE38" s="128"/>
      <c r="QXF38" s="128"/>
      <c r="QXG38" s="128"/>
      <c r="QXH38" s="128"/>
      <c r="QXI38" s="128"/>
      <c r="QXJ38" s="128"/>
      <c r="QXK38" s="128"/>
      <c r="QXL38" s="128"/>
      <c r="QXM38" s="128"/>
      <c r="QXN38" s="128"/>
      <c r="QXO38" s="128"/>
      <c r="QXP38" s="128"/>
      <c r="QXQ38" s="128"/>
      <c r="QXR38" s="128"/>
      <c r="QXS38" s="128"/>
      <c r="QXT38" s="128"/>
      <c r="QXU38" s="128"/>
      <c r="QXV38" s="128"/>
      <c r="QXW38" s="128"/>
      <c r="QXX38" s="128"/>
      <c r="QXY38" s="128"/>
      <c r="QXZ38" s="128"/>
      <c r="QYA38" s="128"/>
      <c r="QYB38" s="128"/>
      <c r="QYC38" s="128"/>
      <c r="QYD38" s="128"/>
      <c r="QYE38" s="128"/>
      <c r="QYF38" s="128"/>
      <c r="QYG38" s="128"/>
      <c r="QYH38" s="128"/>
      <c r="QYI38" s="128"/>
      <c r="QYJ38" s="128"/>
      <c r="QYK38" s="128"/>
      <c r="QYL38" s="128"/>
      <c r="QYM38" s="128"/>
      <c r="QYN38" s="128"/>
      <c r="QYO38" s="128"/>
      <c r="QYP38" s="128"/>
      <c r="QYQ38" s="128"/>
      <c r="QYR38" s="128"/>
      <c r="QYS38" s="128"/>
      <c r="QYT38" s="128"/>
      <c r="QYU38" s="128"/>
      <c r="QYV38" s="128"/>
      <c r="QYW38" s="128"/>
      <c r="QYX38" s="128"/>
      <c r="QYY38" s="128"/>
      <c r="QYZ38" s="128"/>
      <c r="QZA38" s="128"/>
      <c r="QZB38" s="128"/>
      <c r="QZC38" s="128"/>
      <c r="QZD38" s="128"/>
      <c r="QZE38" s="128"/>
      <c r="QZF38" s="128"/>
      <c r="QZG38" s="128"/>
      <c r="QZH38" s="128"/>
      <c r="QZI38" s="128"/>
      <c r="QZJ38" s="128"/>
      <c r="QZK38" s="128"/>
      <c r="QZL38" s="128"/>
      <c r="QZM38" s="128"/>
      <c r="QZN38" s="128"/>
      <c r="QZO38" s="128"/>
      <c r="QZP38" s="128"/>
      <c r="QZQ38" s="128"/>
      <c r="QZR38" s="128"/>
      <c r="QZS38" s="128"/>
      <c r="QZT38" s="128"/>
      <c r="QZU38" s="128"/>
      <c r="QZV38" s="128"/>
      <c r="QZW38" s="128"/>
      <c r="QZX38" s="128"/>
      <c r="QZY38" s="128"/>
      <c r="QZZ38" s="128"/>
      <c r="RAA38" s="128"/>
      <c r="RAB38" s="128"/>
      <c r="RAC38" s="128"/>
      <c r="RAD38" s="128"/>
      <c r="RAE38" s="128"/>
      <c r="RAF38" s="128"/>
      <c r="RAG38" s="128"/>
      <c r="RAH38" s="128"/>
      <c r="RAI38" s="128"/>
      <c r="RAJ38" s="128"/>
      <c r="RAK38" s="128"/>
      <c r="RAL38" s="128"/>
      <c r="RAM38" s="128"/>
      <c r="RAN38" s="128"/>
      <c r="RAO38" s="128"/>
      <c r="RAP38" s="128"/>
      <c r="RAQ38" s="128"/>
      <c r="RAR38" s="128"/>
      <c r="RAS38" s="128"/>
      <c r="RAT38" s="128"/>
      <c r="RAU38" s="128"/>
      <c r="RAV38" s="128"/>
      <c r="RAW38" s="128"/>
      <c r="RAX38" s="128"/>
      <c r="RAY38" s="128"/>
      <c r="RAZ38" s="128"/>
      <c r="RBA38" s="128"/>
      <c r="RBB38" s="128"/>
      <c r="RBC38" s="128"/>
      <c r="RBD38" s="128"/>
      <c r="RBE38" s="128"/>
      <c r="RBF38" s="128"/>
      <c r="RBG38" s="128"/>
      <c r="RBH38" s="128"/>
      <c r="RBI38" s="128"/>
      <c r="RBJ38" s="128"/>
      <c r="RBK38" s="128"/>
      <c r="RBL38" s="128"/>
      <c r="RBM38" s="128"/>
      <c r="RBN38" s="128"/>
      <c r="RBO38" s="128"/>
      <c r="RBP38" s="128"/>
      <c r="RBQ38" s="128"/>
      <c r="RBR38" s="128"/>
      <c r="RBS38" s="128"/>
      <c r="RBT38" s="128"/>
      <c r="RBU38" s="128"/>
      <c r="RBV38" s="128"/>
      <c r="RBW38" s="128"/>
      <c r="RBX38" s="128"/>
      <c r="RBY38" s="128"/>
      <c r="RBZ38" s="128"/>
      <c r="RCA38" s="128"/>
      <c r="RCB38" s="128"/>
      <c r="RCC38" s="128"/>
      <c r="RCD38" s="128"/>
      <c r="RCE38" s="128"/>
      <c r="RCF38" s="128"/>
      <c r="RCG38" s="128"/>
      <c r="RCH38" s="128"/>
      <c r="RCI38" s="128"/>
      <c r="RCJ38" s="128"/>
      <c r="RCK38" s="128"/>
      <c r="RCL38" s="128"/>
      <c r="RCM38" s="128"/>
      <c r="RCN38" s="128"/>
      <c r="RCO38" s="128"/>
      <c r="RCP38" s="128"/>
      <c r="RCQ38" s="128"/>
      <c r="RCR38" s="128"/>
      <c r="RCS38" s="128"/>
      <c r="RCT38" s="128"/>
      <c r="RCU38" s="128"/>
      <c r="RCV38" s="128"/>
      <c r="RCW38" s="128"/>
      <c r="RCX38" s="128"/>
      <c r="RCY38" s="128"/>
      <c r="RCZ38" s="128"/>
      <c r="RDA38" s="128"/>
      <c r="RDB38" s="128"/>
      <c r="RDC38" s="128"/>
      <c r="RDD38" s="128"/>
      <c r="RDE38" s="128"/>
      <c r="RDF38" s="128"/>
      <c r="RDG38" s="128"/>
      <c r="RDH38" s="128"/>
      <c r="RDI38" s="128"/>
      <c r="RDJ38" s="128"/>
      <c r="RDK38" s="128"/>
      <c r="RDL38" s="128"/>
      <c r="RDM38" s="128"/>
      <c r="RDN38" s="128"/>
      <c r="RDO38" s="128"/>
      <c r="RDP38" s="128"/>
      <c r="RDQ38" s="128"/>
      <c r="RDR38" s="128"/>
      <c r="RDS38" s="128"/>
      <c r="RDT38" s="128"/>
      <c r="RDU38" s="128"/>
      <c r="RDV38" s="128"/>
      <c r="RDW38" s="128"/>
      <c r="RDX38" s="128"/>
      <c r="RDY38" s="128"/>
      <c r="RDZ38" s="128"/>
      <c r="REA38" s="128"/>
      <c r="REB38" s="128"/>
      <c r="REC38" s="128"/>
      <c r="RED38" s="128"/>
      <c r="REE38" s="128"/>
      <c r="REF38" s="128"/>
      <c r="REG38" s="128"/>
      <c r="REH38" s="128"/>
      <c r="REI38" s="128"/>
      <c r="REJ38" s="128"/>
      <c r="REK38" s="128"/>
      <c r="REL38" s="128"/>
      <c r="REM38" s="128"/>
      <c r="REN38" s="128"/>
      <c r="REO38" s="128"/>
      <c r="REP38" s="128"/>
      <c r="REQ38" s="128"/>
      <c r="RER38" s="128"/>
      <c r="RES38" s="128"/>
      <c r="RET38" s="128"/>
      <c r="REU38" s="128"/>
      <c r="REV38" s="128"/>
      <c r="REW38" s="128"/>
      <c r="REX38" s="128"/>
      <c r="REY38" s="128"/>
      <c r="REZ38" s="128"/>
      <c r="RFA38" s="128"/>
      <c r="RFB38" s="128"/>
      <c r="RFC38" s="128"/>
      <c r="RFD38" s="128"/>
      <c r="RFE38" s="128"/>
      <c r="RFF38" s="128"/>
      <c r="RFG38" s="128"/>
      <c r="RFH38" s="128"/>
      <c r="RFI38" s="128"/>
      <c r="RFJ38" s="128"/>
      <c r="RFK38" s="128"/>
      <c r="RFL38" s="128"/>
      <c r="RFM38" s="128"/>
      <c r="RFN38" s="128"/>
      <c r="RFO38" s="128"/>
      <c r="RFP38" s="128"/>
      <c r="RFQ38" s="128"/>
      <c r="RFR38" s="128"/>
      <c r="RFS38" s="128"/>
      <c r="RFT38" s="128"/>
      <c r="RFU38" s="128"/>
      <c r="RFV38" s="128"/>
      <c r="RFW38" s="128"/>
      <c r="RFX38" s="128"/>
      <c r="RFY38" s="128"/>
      <c r="RFZ38" s="128"/>
      <c r="RGA38" s="128"/>
      <c r="RGB38" s="128"/>
      <c r="RGC38" s="128"/>
      <c r="RGD38" s="128"/>
      <c r="RGE38" s="128"/>
      <c r="RGF38" s="128"/>
      <c r="RGG38" s="128"/>
      <c r="RGH38" s="128"/>
      <c r="RGI38" s="128"/>
      <c r="RGJ38" s="128"/>
      <c r="RGK38" s="128"/>
      <c r="RGL38" s="128"/>
      <c r="RGM38" s="128"/>
      <c r="RGN38" s="128"/>
      <c r="RGO38" s="128"/>
      <c r="RGP38" s="128"/>
      <c r="RGQ38" s="128"/>
      <c r="RGR38" s="128"/>
      <c r="RGS38" s="128"/>
      <c r="RGT38" s="128"/>
      <c r="RGU38" s="128"/>
      <c r="RGV38" s="128"/>
      <c r="RGW38" s="128"/>
      <c r="RGX38" s="128"/>
      <c r="RGY38" s="128"/>
      <c r="RGZ38" s="128"/>
      <c r="RHA38" s="128"/>
      <c r="RHB38" s="128"/>
      <c r="RHC38" s="128"/>
      <c r="RHD38" s="128"/>
      <c r="RHE38" s="128"/>
      <c r="RHF38" s="128"/>
      <c r="RHG38" s="128"/>
      <c r="RHH38" s="128"/>
      <c r="RHI38" s="128"/>
      <c r="RHJ38" s="128"/>
      <c r="RHK38" s="128"/>
      <c r="RHL38" s="128"/>
      <c r="RHM38" s="128"/>
      <c r="RHN38" s="128"/>
      <c r="RHO38" s="128"/>
      <c r="RHP38" s="128"/>
      <c r="RHQ38" s="128"/>
      <c r="RHR38" s="128"/>
      <c r="RHS38" s="128"/>
      <c r="RHT38" s="128"/>
      <c r="RHU38" s="128"/>
      <c r="RHV38" s="128"/>
      <c r="RHW38" s="128"/>
      <c r="RHX38" s="128"/>
      <c r="RHY38" s="128"/>
      <c r="RHZ38" s="128"/>
      <c r="RIA38" s="128"/>
      <c r="RIB38" s="128"/>
      <c r="RIC38" s="128"/>
      <c r="RID38" s="128"/>
      <c r="RIE38" s="128"/>
      <c r="RIF38" s="128"/>
      <c r="RIG38" s="128"/>
      <c r="RIH38" s="128"/>
      <c r="RII38" s="128"/>
      <c r="RIJ38" s="128"/>
      <c r="RIK38" s="128"/>
      <c r="RIL38" s="128"/>
      <c r="RIM38" s="128"/>
      <c r="RIN38" s="128"/>
      <c r="RIO38" s="128"/>
      <c r="RIP38" s="128"/>
      <c r="RIQ38" s="128"/>
      <c r="RIR38" s="128"/>
      <c r="RIS38" s="128"/>
      <c r="RIT38" s="128"/>
      <c r="RIU38" s="128"/>
      <c r="RIV38" s="128"/>
      <c r="RIW38" s="128"/>
      <c r="RIX38" s="128"/>
      <c r="RIY38" s="128"/>
      <c r="RIZ38" s="128"/>
      <c r="RJA38" s="128"/>
      <c r="RJB38" s="128"/>
      <c r="RJC38" s="128"/>
      <c r="RJD38" s="128"/>
      <c r="RJE38" s="128"/>
      <c r="RJF38" s="128"/>
      <c r="RJG38" s="128"/>
      <c r="RJH38" s="128"/>
      <c r="RJI38" s="128"/>
      <c r="RJJ38" s="128"/>
      <c r="RJK38" s="128"/>
      <c r="RJL38" s="128"/>
      <c r="RJM38" s="128"/>
      <c r="RJN38" s="128"/>
      <c r="RJO38" s="128"/>
      <c r="RJP38" s="128"/>
      <c r="RJQ38" s="128"/>
      <c r="RJR38" s="128"/>
      <c r="RJS38" s="128"/>
      <c r="RJT38" s="128"/>
      <c r="RJU38" s="128"/>
      <c r="RJV38" s="128"/>
      <c r="RJW38" s="128"/>
      <c r="RJX38" s="128"/>
      <c r="RJY38" s="128"/>
      <c r="RJZ38" s="128"/>
      <c r="RKA38" s="128"/>
      <c r="RKB38" s="128"/>
      <c r="RKC38" s="128"/>
      <c r="RKD38" s="128"/>
      <c r="RKE38" s="128"/>
      <c r="RKF38" s="128"/>
      <c r="RKG38" s="128"/>
      <c r="RKH38" s="128"/>
      <c r="RKI38" s="128"/>
      <c r="RKJ38" s="128"/>
      <c r="RKK38" s="128"/>
      <c r="RKL38" s="128"/>
      <c r="RKM38" s="128"/>
      <c r="RKN38" s="128"/>
      <c r="RKO38" s="128"/>
      <c r="RKP38" s="128"/>
      <c r="RKQ38" s="128"/>
      <c r="RKR38" s="128"/>
      <c r="RKS38" s="128"/>
      <c r="RKT38" s="128"/>
      <c r="RKU38" s="128"/>
      <c r="RKV38" s="128"/>
      <c r="RKW38" s="128"/>
      <c r="RKX38" s="128"/>
      <c r="RKY38" s="128"/>
      <c r="RKZ38" s="128"/>
      <c r="RLA38" s="128"/>
      <c r="RLB38" s="128"/>
      <c r="RLC38" s="128"/>
      <c r="RLD38" s="128"/>
      <c r="RLE38" s="128"/>
      <c r="RLF38" s="128"/>
      <c r="RLG38" s="128"/>
      <c r="RLH38" s="128"/>
      <c r="RLI38" s="128"/>
      <c r="RLJ38" s="128"/>
      <c r="RLK38" s="128"/>
      <c r="RLL38" s="128"/>
      <c r="RLM38" s="128"/>
      <c r="RLN38" s="128"/>
      <c r="RLO38" s="128"/>
      <c r="RLP38" s="128"/>
      <c r="RLQ38" s="128"/>
      <c r="RLR38" s="128"/>
      <c r="RLS38" s="128"/>
      <c r="RLT38" s="128"/>
      <c r="RLU38" s="128"/>
      <c r="RLV38" s="128"/>
      <c r="RLW38" s="128"/>
      <c r="RLX38" s="128"/>
      <c r="RLY38" s="128"/>
      <c r="RLZ38" s="128"/>
      <c r="RMA38" s="128"/>
      <c r="RMB38" s="128"/>
      <c r="RMC38" s="128"/>
      <c r="RMD38" s="128"/>
      <c r="RME38" s="128"/>
      <c r="RMF38" s="128"/>
      <c r="RMG38" s="128"/>
      <c r="RMH38" s="128"/>
      <c r="RMI38" s="128"/>
      <c r="RMJ38" s="128"/>
      <c r="RMK38" s="128"/>
      <c r="RML38" s="128"/>
      <c r="RMM38" s="128"/>
      <c r="RMN38" s="128"/>
      <c r="RMO38" s="128"/>
      <c r="RMP38" s="128"/>
      <c r="RMQ38" s="128"/>
      <c r="RMR38" s="128"/>
      <c r="RMS38" s="128"/>
      <c r="RMT38" s="128"/>
      <c r="RMU38" s="128"/>
      <c r="RMV38" s="128"/>
      <c r="RMW38" s="128"/>
      <c r="RMX38" s="128"/>
      <c r="RMY38" s="128"/>
      <c r="RMZ38" s="128"/>
      <c r="RNA38" s="128"/>
      <c r="RNB38" s="128"/>
      <c r="RNC38" s="128"/>
      <c r="RND38" s="128"/>
      <c r="RNE38" s="128"/>
      <c r="RNF38" s="128"/>
      <c r="RNG38" s="128"/>
      <c r="RNH38" s="128"/>
      <c r="RNI38" s="128"/>
      <c r="RNJ38" s="128"/>
      <c r="RNK38" s="128"/>
      <c r="RNL38" s="128"/>
      <c r="RNM38" s="128"/>
      <c r="RNN38" s="128"/>
      <c r="RNO38" s="128"/>
      <c r="RNP38" s="128"/>
      <c r="RNQ38" s="128"/>
      <c r="RNR38" s="128"/>
      <c r="RNS38" s="128"/>
      <c r="RNT38" s="128"/>
      <c r="RNU38" s="128"/>
      <c r="RNV38" s="128"/>
      <c r="RNW38" s="128"/>
      <c r="RNX38" s="128"/>
      <c r="RNY38" s="128"/>
      <c r="RNZ38" s="128"/>
      <c r="ROA38" s="128"/>
      <c r="ROB38" s="128"/>
      <c r="ROC38" s="128"/>
      <c r="ROD38" s="128"/>
      <c r="ROE38" s="128"/>
      <c r="ROF38" s="128"/>
      <c r="ROG38" s="128"/>
      <c r="ROH38" s="128"/>
      <c r="ROI38" s="128"/>
      <c r="ROJ38" s="128"/>
      <c r="ROK38" s="128"/>
      <c r="ROL38" s="128"/>
      <c r="ROM38" s="128"/>
      <c r="RON38" s="128"/>
      <c r="ROO38" s="128"/>
      <c r="ROP38" s="128"/>
      <c r="ROQ38" s="128"/>
      <c r="ROR38" s="128"/>
      <c r="ROS38" s="128"/>
      <c r="ROT38" s="128"/>
      <c r="ROU38" s="128"/>
      <c r="ROV38" s="128"/>
      <c r="ROW38" s="128"/>
      <c r="ROX38" s="128"/>
      <c r="ROY38" s="128"/>
      <c r="ROZ38" s="128"/>
      <c r="RPA38" s="128"/>
      <c r="RPB38" s="128"/>
      <c r="RPC38" s="128"/>
      <c r="RPD38" s="128"/>
      <c r="RPE38" s="128"/>
      <c r="RPF38" s="128"/>
      <c r="RPG38" s="128"/>
      <c r="RPH38" s="128"/>
      <c r="RPI38" s="128"/>
      <c r="RPJ38" s="128"/>
      <c r="RPK38" s="128"/>
      <c r="RPL38" s="128"/>
      <c r="RPM38" s="128"/>
      <c r="RPN38" s="128"/>
      <c r="RPO38" s="128"/>
      <c r="RPP38" s="128"/>
      <c r="RPQ38" s="128"/>
      <c r="RPR38" s="128"/>
      <c r="RPS38" s="128"/>
      <c r="RPT38" s="128"/>
      <c r="RPU38" s="128"/>
      <c r="RPV38" s="128"/>
      <c r="RPW38" s="128"/>
      <c r="RPX38" s="128"/>
      <c r="RPY38" s="128"/>
      <c r="RPZ38" s="128"/>
      <c r="RQA38" s="128"/>
      <c r="RQB38" s="128"/>
      <c r="RQC38" s="128"/>
      <c r="RQD38" s="128"/>
      <c r="RQE38" s="128"/>
      <c r="RQF38" s="128"/>
      <c r="RQG38" s="128"/>
      <c r="RQH38" s="128"/>
      <c r="RQI38" s="128"/>
      <c r="RQJ38" s="128"/>
      <c r="RQK38" s="128"/>
      <c r="RQL38" s="128"/>
      <c r="RQM38" s="128"/>
      <c r="RQN38" s="128"/>
      <c r="RQO38" s="128"/>
      <c r="RQP38" s="128"/>
      <c r="RQQ38" s="128"/>
      <c r="RQR38" s="128"/>
      <c r="RQS38" s="128"/>
      <c r="RQT38" s="128"/>
      <c r="RQU38" s="128"/>
      <c r="RQV38" s="128"/>
      <c r="RQW38" s="128"/>
      <c r="RQX38" s="128"/>
      <c r="RQY38" s="128"/>
      <c r="RQZ38" s="128"/>
      <c r="RRA38" s="128"/>
      <c r="RRB38" s="128"/>
      <c r="RRC38" s="128"/>
      <c r="RRD38" s="128"/>
      <c r="RRE38" s="128"/>
      <c r="RRF38" s="128"/>
      <c r="RRG38" s="128"/>
      <c r="RRH38" s="128"/>
      <c r="RRI38" s="128"/>
      <c r="RRJ38" s="128"/>
      <c r="RRK38" s="128"/>
      <c r="RRL38" s="128"/>
      <c r="RRM38" s="128"/>
      <c r="RRN38" s="128"/>
      <c r="RRO38" s="128"/>
      <c r="RRP38" s="128"/>
      <c r="RRQ38" s="128"/>
      <c r="RRR38" s="128"/>
      <c r="RRS38" s="128"/>
      <c r="RRT38" s="128"/>
      <c r="RRU38" s="128"/>
      <c r="RRV38" s="128"/>
      <c r="RRW38" s="128"/>
      <c r="RRX38" s="128"/>
      <c r="RRY38" s="128"/>
      <c r="RRZ38" s="128"/>
      <c r="RSA38" s="128"/>
      <c r="RSB38" s="128"/>
      <c r="RSC38" s="128"/>
      <c r="RSD38" s="128"/>
      <c r="RSE38" s="128"/>
      <c r="RSF38" s="128"/>
      <c r="RSG38" s="128"/>
      <c r="RSH38" s="128"/>
      <c r="RSI38" s="128"/>
      <c r="RSJ38" s="128"/>
      <c r="RSK38" s="128"/>
      <c r="RSL38" s="128"/>
      <c r="RSM38" s="128"/>
      <c r="RSN38" s="128"/>
      <c r="RSO38" s="128"/>
      <c r="RSP38" s="128"/>
      <c r="RSQ38" s="128"/>
      <c r="RSR38" s="128"/>
      <c r="RSS38" s="128"/>
      <c r="RST38" s="128"/>
      <c r="RSU38" s="128"/>
      <c r="RSV38" s="128"/>
      <c r="RSW38" s="128"/>
      <c r="RSX38" s="128"/>
      <c r="RSY38" s="128"/>
      <c r="RSZ38" s="128"/>
      <c r="RTA38" s="128"/>
      <c r="RTB38" s="128"/>
      <c r="RTC38" s="128"/>
      <c r="RTD38" s="128"/>
      <c r="RTE38" s="128"/>
      <c r="RTF38" s="128"/>
      <c r="RTG38" s="128"/>
      <c r="RTH38" s="128"/>
      <c r="RTI38" s="128"/>
      <c r="RTJ38" s="128"/>
      <c r="RTK38" s="128"/>
      <c r="RTL38" s="128"/>
      <c r="RTM38" s="128"/>
      <c r="RTN38" s="128"/>
      <c r="RTO38" s="128"/>
      <c r="RTP38" s="128"/>
      <c r="RTQ38" s="128"/>
      <c r="RTR38" s="128"/>
      <c r="RTS38" s="128"/>
      <c r="RTT38" s="128"/>
      <c r="RTU38" s="128"/>
      <c r="RTV38" s="128"/>
      <c r="RTW38" s="128"/>
      <c r="RTX38" s="128"/>
      <c r="RTY38" s="128"/>
      <c r="RTZ38" s="128"/>
      <c r="RUA38" s="128"/>
      <c r="RUB38" s="128"/>
      <c r="RUC38" s="128"/>
      <c r="RUD38" s="128"/>
      <c r="RUE38" s="128"/>
      <c r="RUF38" s="128"/>
      <c r="RUG38" s="128"/>
      <c r="RUH38" s="128"/>
      <c r="RUI38" s="128"/>
      <c r="RUJ38" s="128"/>
      <c r="RUK38" s="128"/>
      <c r="RUL38" s="128"/>
      <c r="RUM38" s="128"/>
      <c r="RUN38" s="128"/>
      <c r="RUO38" s="128"/>
      <c r="RUP38" s="128"/>
      <c r="RUQ38" s="128"/>
      <c r="RUR38" s="128"/>
      <c r="RUS38" s="128"/>
      <c r="RUT38" s="128"/>
      <c r="RUU38" s="128"/>
      <c r="RUV38" s="128"/>
      <c r="RUW38" s="128"/>
      <c r="RUX38" s="128"/>
      <c r="RUY38" s="128"/>
      <c r="RUZ38" s="128"/>
      <c r="RVA38" s="128"/>
      <c r="RVB38" s="128"/>
      <c r="RVC38" s="128"/>
      <c r="RVD38" s="128"/>
      <c r="RVE38" s="128"/>
      <c r="RVF38" s="128"/>
      <c r="RVG38" s="128"/>
      <c r="RVH38" s="128"/>
      <c r="RVI38" s="128"/>
      <c r="RVJ38" s="128"/>
      <c r="RVK38" s="128"/>
      <c r="RVL38" s="128"/>
      <c r="RVM38" s="128"/>
      <c r="RVN38" s="128"/>
      <c r="RVO38" s="128"/>
      <c r="RVP38" s="128"/>
      <c r="RVQ38" s="128"/>
      <c r="RVR38" s="128"/>
      <c r="RVS38" s="128"/>
      <c r="RVT38" s="128"/>
      <c r="RVU38" s="128"/>
      <c r="RVV38" s="128"/>
      <c r="RVW38" s="128"/>
      <c r="RVX38" s="128"/>
      <c r="RVY38" s="128"/>
      <c r="RVZ38" s="128"/>
      <c r="RWA38" s="128"/>
      <c r="RWB38" s="128"/>
      <c r="RWC38" s="128"/>
      <c r="RWD38" s="128"/>
      <c r="RWE38" s="128"/>
      <c r="RWF38" s="128"/>
      <c r="RWG38" s="128"/>
      <c r="RWH38" s="128"/>
      <c r="RWI38" s="128"/>
      <c r="RWJ38" s="128"/>
      <c r="RWK38" s="128"/>
      <c r="RWL38" s="128"/>
      <c r="RWM38" s="128"/>
      <c r="RWN38" s="128"/>
      <c r="RWO38" s="128"/>
      <c r="RWP38" s="128"/>
      <c r="RWQ38" s="128"/>
      <c r="RWR38" s="128"/>
      <c r="RWS38" s="128"/>
      <c r="RWT38" s="128"/>
      <c r="RWU38" s="128"/>
      <c r="RWV38" s="128"/>
      <c r="RWW38" s="128"/>
      <c r="RWX38" s="128"/>
      <c r="RWY38" s="128"/>
      <c r="RWZ38" s="128"/>
      <c r="RXA38" s="128"/>
      <c r="RXB38" s="128"/>
      <c r="RXC38" s="128"/>
      <c r="RXD38" s="128"/>
      <c r="RXE38" s="128"/>
      <c r="RXF38" s="128"/>
      <c r="RXG38" s="128"/>
      <c r="RXH38" s="128"/>
      <c r="RXI38" s="128"/>
      <c r="RXJ38" s="128"/>
      <c r="RXK38" s="128"/>
      <c r="RXL38" s="128"/>
      <c r="RXM38" s="128"/>
      <c r="RXN38" s="128"/>
      <c r="RXO38" s="128"/>
      <c r="RXP38" s="128"/>
      <c r="RXQ38" s="128"/>
      <c r="RXR38" s="128"/>
      <c r="RXS38" s="128"/>
      <c r="RXT38" s="128"/>
      <c r="RXU38" s="128"/>
      <c r="RXV38" s="128"/>
      <c r="RXW38" s="128"/>
      <c r="RXX38" s="128"/>
      <c r="RXY38" s="128"/>
      <c r="RXZ38" s="128"/>
      <c r="RYA38" s="128"/>
      <c r="RYB38" s="128"/>
      <c r="RYC38" s="128"/>
      <c r="RYD38" s="128"/>
      <c r="RYE38" s="128"/>
      <c r="RYF38" s="128"/>
      <c r="RYG38" s="128"/>
      <c r="RYH38" s="128"/>
      <c r="RYI38" s="128"/>
      <c r="RYJ38" s="128"/>
      <c r="RYK38" s="128"/>
      <c r="RYL38" s="128"/>
      <c r="RYM38" s="128"/>
      <c r="RYN38" s="128"/>
      <c r="RYO38" s="128"/>
      <c r="RYP38" s="128"/>
      <c r="RYQ38" s="128"/>
      <c r="RYR38" s="128"/>
      <c r="RYS38" s="128"/>
      <c r="RYT38" s="128"/>
      <c r="RYU38" s="128"/>
      <c r="RYV38" s="128"/>
      <c r="RYW38" s="128"/>
      <c r="RYX38" s="128"/>
      <c r="RYY38" s="128"/>
      <c r="RYZ38" s="128"/>
      <c r="RZA38" s="128"/>
      <c r="RZB38" s="128"/>
      <c r="RZC38" s="128"/>
      <c r="RZD38" s="128"/>
      <c r="RZE38" s="128"/>
      <c r="RZF38" s="128"/>
      <c r="RZG38" s="128"/>
      <c r="RZH38" s="128"/>
      <c r="RZI38" s="128"/>
      <c r="RZJ38" s="128"/>
      <c r="RZK38" s="128"/>
      <c r="RZL38" s="128"/>
      <c r="RZM38" s="128"/>
      <c r="RZN38" s="128"/>
      <c r="RZO38" s="128"/>
      <c r="RZP38" s="128"/>
      <c r="RZQ38" s="128"/>
      <c r="RZR38" s="128"/>
      <c r="RZS38" s="128"/>
      <c r="RZT38" s="128"/>
      <c r="RZU38" s="128"/>
      <c r="RZV38" s="128"/>
      <c r="RZW38" s="128"/>
      <c r="RZX38" s="128"/>
      <c r="RZY38" s="128"/>
      <c r="RZZ38" s="128"/>
      <c r="SAA38" s="128"/>
      <c r="SAB38" s="128"/>
      <c r="SAC38" s="128"/>
      <c r="SAD38" s="128"/>
      <c r="SAE38" s="128"/>
      <c r="SAF38" s="128"/>
      <c r="SAG38" s="128"/>
      <c r="SAH38" s="128"/>
      <c r="SAI38" s="128"/>
      <c r="SAJ38" s="128"/>
      <c r="SAK38" s="128"/>
      <c r="SAL38" s="128"/>
      <c r="SAM38" s="128"/>
      <c r="SAN38" s="128"/>
      <c r="SAO38" s="128"/>
      <c r="SAP38" s="128"/>
      <c r="SAQ38" s="128"/>
      <c r="SAR38" s="128"/>
      <c r="SAS38" s="128"/>
      <c r="SAT38" s="128"/>
      <c r="SAU38" s="128"/>
      <c r="SAV38" s="128"/>
      <c r="SAW38" s="128"/>
      <c r="SAX38" s="128"/>
      <c r="SAY38" s="128"/>
      <c r="SAZ38" s="128"/>
      <c r="SBA38" s="128"/>
      <c r="SBB38" s="128"/>
      <c r="SBC38" s="128"/>
      <c r="SBD38" s="128"/>
      <c r="SBE38" s="128"/>
      <c r="SBF38" s="128"/>
      <c r="SBG38" s="128"/>
      <c r="SBH38" s="128"/>
      <c r="SBI38" s="128"/>
      <c r="SBJ38" s="128"/>
      <c r="SBK38" s="128"/>
      <c r="SBL38" s="128"/>
      <c r="SBM38" s="128"/>
      <c r="SBN38" s="128"/>
      <c r="SBO38" s="128"/>
      <c r="SBP38" s="128"/>
      <c r="SBQ38" s="128"/>
      <c r="SBR38" s="128"/>
      <c r="SBS38" s="128"/>
      <c r="SBT38" s="128"/>
      <c r="SBU38" s="128"/>
      <c r="SBV38" s="128"/>
      <c r="SBW38" s="128"/>
      <c r="SBX38" s="128"/>
      <c r="SBY38" s="128"/>
      <c r="SBZ38" s="128"/>
      <c r="SCA38" s="128"/>
      <c r="SCB38" s="128"/>
      <c r="SCC38" s="128"/>
      <c r="SCD38" s="128"/>
      <c r="SCE38" s="128"/>
      <c r="SCF38" s="128"/>
      <c r="SCG38" s="128"/>
      <c r="SCH38" s="128"/>
      <c r="SCI38" s="128"/>
      <c r="SCJ38" s="128"/>
      <c r="SCK38" s="128"/>
      <c r="SCL38" s="128"/>
      <c r="SCM38" s="128"/>
      <c r="SCN38" s="128"/>
      <c r="SCO38" s="128"/>
      <c r="SCP38" s="128"/>
      <c r="SCQ38" s="128"/>
      <c r="SCR38" s="128"/>
      <c r="SCS38" s="128"/>
      <c r="SCT38" s="128"/>
      <c r="SCU38" s="128"/>
      <c r="SCV38" s="128"/>
      <c r="SCW38" s="128"/>
      <c r="SCX38" s="128"/>
      <c r="SCY38" s="128"/>
      <c r="SCZ38" s="128"/>
      <c r="SDA38" s="128"/>
      <c r="SDB38" s="128"/>
      <c r="SDC38" s="128"/>
      <c r="SDD38" s="128"/>
      <c r="SDE38" s="128"/>
      <c r="SDF38" s="128"/>
      <c r="SDG38" s="128"/>
      <c r="SDH38" s="128"/>
      <c r="SDI38" s="128"/>
      <c r="SDJ38" s="128"/>
      <c r="SDK38" s="128"/>
      <c r="SDL38" s="128"/>
      <c r="SDM38" s="128"/>
      <c r="SDN38" s="128"/>
      <c r="SDO38" s="128"/>
      <c r="SDP38" s="128"/>
      <c r="SDQ38" s="128"/>
      <c r="SDR38" s="128"/>
      <c r="SDS38" s="128"/>
      <c r="SDT38" s="128"/>
      <c r="SDU38" s="128"/>
      <c r="SDV38" s="128"/>
      <c r="SDW38" s="128"/>
      <c r="SDX38" s="128"/>
      <c r="SDY38" s="128"/>
      <c r="SDZ38" s="128"/>
      <c r="SEA38" s="128"/>
      <c r="SEB38" s="128"/>
      <c r="SEC38" s="128"/>
      <c r="SED38" s="128"/>
      <c r="SEE38" s="128"/>
      <c r="SEF38" s="128"/>
      <c r="SEG38" s="128"/>
      <c r="SEH38" s="128"/>
      <c r="SEI38" s="128"/>
      <c r="SEJ38" s="128"/>
      <c r="SEK38" s="128"/>
      <c r="SEL38" s="128"/>
      <c r="SEM38" s="128"/>
      <c r="SEN38" s="128"/>
      <c r="SEO38" s="128"/>
      <c r="SEP38" s="128"/>
      <c r="SEQ38" s="128"/>
      <c r="SER38" s="128"/>
      <c r="SES38" s="128"/>
      <c r="SET38" s="128"/>
      <c r="SEU38" s="128"/>
      <c r="SEV38" s="128"/>
      <c r="SEW38" s="128"/>
      <c r="SEX38" s="128"/>
      <c r="SEY38" s="128"/>
      <c r="SEZ38" s="128"/>
      <c r="SFA38" s="128"/>
      <c r="SFB38" s="128"/>
      <c r="SFC38" s="128"/>
      <c r="SFD38" s="128"/>
      <c r="SFE38" s="128"/>
      <c r="SFF38" s="128"/>
      <c r="SFG38" s="128"/>
      <c r="SFH38" s="128"/>
      <c r="SFI38" s="128"/>
      <c r="SFJ38" s="128"/>
      <c r="SFK38" s="128"/>
      <c r="SFL38" s="128"/>
      <c r="SFM38" s="128"/>
      <c r="SFN38" s="128"/>
      <c r="SFO38" s="128"/>
      <c r="SFP38" s="128"/>
      <c r="SFQ38" s="128"/>
      <c r="SFR38" s="128"/>
      <c r="SFS38" s="128"/>
      <c r="SFT38" s="128"/>
      <c r="SFU38" s="128"/>
      <c r="SFV38" s="128"/>
      <c r="SFW38" s="128"/>
      <c r="SFX38" s="128"/>
      <c r="SFY38" s="128"/>
      <c r="SFZ38" s="128"/>
      <c r="SGA38" s="128"/>
      <c r="SGB38" s="128"/>
      <c r="SGC38" s="128"/>
      <c r="SGD38" s="128"/>
      <c r="SGE38" s="128"/>
      <c r="SGF38" s="128"/>
      <c r="SGG38" s="128"/>
      <c r="SGH38" s="128"/>
      <c r="SGI38" s="128"/>
      <c r="SGJ38" s="128"/>
      <c r="SGK38" s="128"/>
      <c r="SGL38" s="128"/>
      <c r="SGM38" s="128"/>
      <c r="SGN38" s="128"/>
      <c r="SGO38" s="128"/>
      <c r="SGP38" s="128"/>
      <c r="SGQ38" s="128"/>
      <c r="SGR38" s="128"/>
      <c r="SGS38" s="128"/>
      <c r="SGT38" s="128"/>
      <c r="SGU38" s="128"/>
      <c r="SGV38" s="128"/>
      <c r="SGW38" s="128"/>
      <c r="SGX38" s="128"/>
      <c r="SGY38" s="128"/>
      <c r="SGZ38" s="128"/>
      <c r="SHA38" s="128"/>
      <c r="SHB38" s="128"/>
      <c r="SHC38" s="128"/>
      <c r="SHD38" s="128"/>
      <c r="SHE38" s="128"/>
      <c r="SHF38" s="128"/>
      <c r="SHG38" s="128"/>
      <c r="SHH38" s="128"/>
      <c r="SHI38" s="128"/>
      <c r="SHJ38" s="128"/>
      <c r="SHK38" s="128"/>
      <c r="SHL38" s="128"/>
      <c r="SHM38" s="128"/>
      <c r="SHN38" s="128"/>
      <c r="SHO38" s="128"/>
      <c r="SHP38" s="128"/>
      <c r="SHQ38" s="128"/>
      <c r="SHR38" s="128"/>
      <c r="SHS38" s="128"/>
      <c r="SHT38" s="128"/>
      <c r="SHU38" s="128"/>
      <c r="SHV38" s="128"/>
      <c r="SHW38" s="128"/>
      <c r="SHX38" s="128"/>
      <c r="SHY38" s="128"/>
      <c r="SHZ38" s="128"/>
      <c r="SIA38" s="128"/>
      <c r="SIB38" s="128"/>
      <c r="SIC38" s="128"/>
      <c r="SID38" s="128"/>
      <c r="SIE38" s="128"/>
      <c r="SIF38" s="128"/>
      <c r="SIG38" s="128"/>
      <c r="SIH38" s="128"/>
      <c r="SII38" s="128"/>
      <c r="SIJ38" s="128"/>
      <c r="SIK38" s="128"/>
      <c r="SIL38" s="128"/>
      <c r="SIM38" s="128"/>
      <c r="SIN38" s="128"/>
      <c r="SIO38" s="128"/>
      <c r="SIP38" s="128"/>
      <c r="SIQ38" s="128"/>
      <c r="SIR38" s="128"/>
      <c r="SIS38" s="128"/>
      <c r="SIT38" s="128"/>
      <c r="SIU38" s="128"/>
      <c r="SIV38" s="128"/>
      <c r="SIW38" s="128"/>
      <c r="SIX38" s="128"/>
      <c r="SIY38" s="128"/>
      <c r="SIZ38" s="128"/>
      <c r="SJA38" s="128"/>
      <c r="SJB38" s="128"/>
      <c r="SJC38" s="128"/>
      <c r="SJD38" s="128"/>
      <c r="SJE38" s="128"/>
      <c r="SJF38" s="128"/>
      <c r="SJG38" s="128"/>
      <c r="SJH38" s="128"/>
      <c r="SJI38" s="128"/>
      <c r="SJJ38" s="128"/>
      <c r="SJK38" s="128"/>
      <c r="SJL38" s="128"/>
      <c r="SJM38" s="128"/>
      <c r="SJN38" s="128"/>
      <c r="SJO38" s="128"/>
      <c r="SJP38" s="128"/>
      <c r="SJQ38" s="128"/>
      <c r="SJR38" s="128"/>
      <c r="SJS38" s="128"/>
      <c r="SJT38" s="128"/>
      <c r="SJU38" s="128"/>
      <c r="SJV38" s="128"/>
      <c r="SJW38" s="128"/>
      <c r="SJX38" s="128"/>
      <c r="SJY38" s="128"/>
      <c r="SJZ38" s="128"/>
      <c r="SKA38" s="128"/>
      <c r="SKB38" s="128"/>
      <c r="SKC38" s="128"/>
      <c r="SKD38" s="128"/>
      <c r="SKE38" s="128"/>
      <c r="SKF38" s="128"/>
      <c r="SKG38" s="128"/>
      <c r="SKH38" s="128"/>
      <c r="SKI38" s="128"/>
      <c r="SKJ38" s="128"/>
      <c r="SKK38" s="128"/>
      <c r="SKL38" s="128"/>
      <c r="SKM38" s="128"/>
      <c r="SKN38" s="128"/>
      <c r="SKO38" s="128"/>
      <c r="SKP38" s="128"/>
      <c r="SKQ38" s="128"/>
      <c r="SKR38" s="128"/>
      <c r="SKS38" s="128"/>
      <c r="SKT38" s="128"/>
      <c r="SKU38" s="128"/>
      <c r="SKV38" s="128"/>
      <c r="SKW38" s="128"/>
      <c r="SKX38" s="128"/>
      <c r="SKY38" s="128"/>
      <c r="SKZ38" s="128"/>
      <c r="SLA38" s="128"/>
      <c r="SLB38" s="128"/>
      <c r="SLC38" s="128"/>
      <c r="SLD38" s="128"/>
      <c r="SLE38" s="128"/>
      <c r="SLF38" s="128"/>
      <c r="SLG38" s="128"/>
      <c r="SLH38" s="128"/>
      <c r="SLI38" s="128"/>
      <c r="SLJ38" s="128"/>
      <c r="SLK38" s="128"/>
      <c r="SLL38" s="128"/>
      <c r="SLM38" s="128"/>
      <c r="SLN38" s="128"/>
      <c r="SLO38" s="128"/>
      <c r="SLP38" s="128"/>
      <c r="SLQ38" s="128"/>
      <c r="SLR38" s="128"/>
      <c r="SLS38" s="128"/>
      <c r="SLT38" s="128"/>
      <c r="SLU38" s="128"/>
      <c r="SLV38" s="128"/>
      <c r="SLW38" s="128"/>
      <c r="SLX38" s="128"/>
      <c r="SLY38" s="128"/>
      <c r="SLZ38" s="128"/>
      <c r="SMA38" s="128"/>
      <c r="SMB38" s="128"/>
      <c r="SMC38" s="128"/>
      <c r="SMD38" s="128"/>
      <c r="SME38" s="128"/>
      <c r="SMF38" s="128"/>
      <c r="SMG38" s="128"/>
      <c r="SMH38" s="128"/>
      <c r="SMI38" s="128"/>
      <c r="SMJ38" s="128"/>
      <c r="SMK38" s="128"/>
      <c r="SML38" s="128"/>
      <c r="SMM38" s="128"/>
      <c r="SMN38" s="128"/>
      <c r="SMO38" s="128"/>
      <c r="SMP38" s="128"/>
      <c r="SMQ38" s="128"/>
      <c r="SMR38" s="128"/>
      <c r="SMS38" s="128"/>
      <c r="SMT38" s="128"/>
      <c r="SMU38" s="128"/>
      <c r="SMV38" s="128"/>
      <c r="SMW38" s="128"/>
      <c r="SMX38" s="128"/>
      <c r="SMY38" s="128"/>
      <c r="SMZ38" s="128"/>
      <c r="SNA38" s="128"/>
      <c r="SNB38" s="128"/>
      <c r="SNC38" s="128"/>
      <c r="SND38" s="128"/>
      <c r="SNE38" s="128"/>
      <c r="SNF38" s="128"/>
      <c r="SNG38" s="128"/>
      <c r="SNH38" s="128"/>
      <c r="SNI38" s="128"/>
      <c r="SNJ38" s="128"/>
      <c r="SNK38" s="128"/>
      <c r="SNL38" s="128"/>
      <c r="SNM38" s="128"/>
      <c r="SNN38" s="128"/>
      <c r="SNO38" s="128"/>
      <c r="SNP38" s="128"/>
      <c r="SNQ38" s="128"/>
      <c r="SNR38" s="128"/>
      <c r="SNS38" s="128"/>
      <c r="SNT38" s="128"/>
      <c r="SNU38" s="128"/>
      <c r="SNV38" s="128"/>
      <c r="SNW38" s="128"/>
      <c r="SNX38" s="128"/>
      <c r="SNY38" s="128"/>
      <c r="SNZ38" s="128"/>
      <c r="SOA38" s="128"/>
      <c r="SOB38" s="128"/>
      <c r="SOC38" s="128"/>
      <c r="SOD38" s="128"/>
      <c r="SOE38" s="128"/>
      <c r="SOF38" s="128"/>
      <c r="SOG38" s="128"/>
      <c r="SOH38" s="128"/>
      <c r="SOI38" s="128"/>
      <c r="SOJ38" s="128"/>
      <c r="SOK38" s="128"/>
      <c r="SOL38" s="128"/>
      <c r="SOM38" s="128"/>
      <c r="SON38" s="128"/>
      <c r="SOO38" s="128"/>
      <c r="SOP38" s="128"/>
      <c r="SOQ38" s="128"/>
      <c r="SOR38" s="128"/>
      <c r="SOS38" s="128"/>
      <c r="SOT38" s="128"/>
      <c r="SOU38" s="128"/>
      <c r="SOV38" s="128"/>
      <c r="SOW38" s="128"/>
      <c r="SOX38" s="128"/>
      <c r="SOY38" s="128"/>
      <c r="SOZ38" s="128"/>
      <c r="SPA38" s="128"/>
      <c r="SPB38" s="128"/>
      <c r="SPC38" s="128"/>
      <c r="SPD38" s="128"/>
      <c r="SPE38" s="128"/>
      <c r="SPF38" s="128"/>
      <c r="SPG38" s="128"/>
      <c r="SPH38" s="128"/>
      <c r="SPI38" s="128"/>
      <c r="SPJ38" s="128"/>
      <c r="SPK38" s="128"/>
      <c r="SPL38" s="128"/>
      <c r="SPM38" s="128"/>
      <c r="SPN38" s="128"/>
      <c r="SPO38" s="128"/>
      <c r="SPP38" s="128"/>
      <c r="SPQ38" s="128"/>
      <c r="SPR38" s="128"/>
      <c r="SPS38" s="128"/>
      <c r="SPT38" s="128"/>
      <c r="SPU38" s="128"/>
      <c r="SPV38" s="128"/>
      <c r="SPW38" s="128"/>
      <c r="SPX38" s="128"/>
      <c r="SPY38" s="128"/>
      <c r="SPZ38" s="128"/>
      <c r="SQA38" s="128"/>
      <c r="SQB38" s="128"/>
      <c r="SQC38" s="128"/>
      <c r="SQD38" s="128"/>
      <c r="SQE38" s="128"/>
      <c r="SQF38" s="128"/>
      <c r="SQG38" s="128"/>
      <c r="SQH38" s="128"/>
      <c r="SQI38" s="128"/>
      <c r="SQJ38" s="128"/>
      <c r="SQK38" s="128"/>
      <c r="SQL38" s="128"/>
      <c r="SQM38" s="128"/>
      <c r="SQN38" s="128"/>
      <c r="SQO38" s="128"/>
      <c r="SQP38" s="128"/>
      <c r="SQQ38" s="128"/>
      <c r="SQR38" s="128"/>
      <c r="SQS38" s="128"/>
      <c r="SQT38" s="128"/>
      <c r="SQU38" s="128"/>
      <c r="SQV38" s="128"/>
      <c r="SQW38" s="128"/>
      <c r="SQX38" s="128"/>
      <c r="SQY38" s="128"/>
      <c r="SQZ38" s="128"/>
      <c r="SRA38" s="128"/>
      <c r="SRB38" s="128"/>
      <c r="SRC38" s="128"/>
      <c r="SRD38" s="128"/>
      <c r="SRE38" s="128"/>
      <c r="SRF38" s="128"/>
      <c r="SRG38" s="128"/>
      <c r="SRH38" s="128"/>
      <c r="SRI38" s="128"/>
      <c r="SRJ38" s="128"/>
      <c r="SRK38" s="128"/>
      <c r="SRL38" s="128"/>
      <c r="SRM38" s="128"/>
      <c r="SRN38" s="128"/>
      <c r="SRO38" s="128"/>
      <c r="SRP38" s="128"/>
      <c r="SRQ38" s="128"/>
      <c r="SRR38" s="128"/>
      <c r="SRS38" s="128"/>
      <c r="SRT38" s="128"/>
      <c r="SRU38" s="128"/>
      <c r="SRV38" s="128"/>
      <c r="SRW38" s="128"/>
      <c r="SRX38" s="128"/>
      <c r="SRY38" s="128"/>
      <c r="SRZ38" s="128"/>
      <c r="SSA38" s="128"/>
      <c r="SSB38" s="128"/>
      <c r="SSC38" s="128"/>
      <c r="SSD38" s="128"/>
      <c r="SSE38" s="128"/>
      <c r="SSF38" s="128"/>
      <c r="SSG38" s="128"/>
      <c r="SSH38" s="128"/>
      <c r="SSI38" s="128"/>
      <c r="SSJ38" s="128"/>
      <c r="SSK38" s="128"/>
      <c r="SSL38" s="128"/>
      <c r="SSM38" s="128"/>
      <c r="SSN38" s="128"/>
      <c r="SSO38" s="128"/>
      <c r="SSP38" s="128"/>
      <c r="SSQ38" s="128"/>
      <c r="SSR38" s="128"/>
      <c r="SSS38" s="128"/>
      <c r="SST38" s="128"/>
      <c r="SSU38" s="128"/>
      <c r="SSV38" s="128"/>
      <c r="SSW38" s="128"/>
      <c r="SSX38" s="128"/>
      <c r="SSY38" s="128"/>
      <c r="SSZ38" s="128"/>
      <c r="STA38" s="128"/>
      <c r="STB38" s="128"/>
      <c r="STC38" s="128"/>
      <c r="STD38" s="128"/>
      <c r="STE38" s="128"/>
      <c r="STF38" s="128"/>
      <c r="STG38" s="128"/>
      <c r="STH38" s="128"/>
      <c r="STI38" s="128"/>
      <c r="STJ38" s="128"/>
      <c r="STK38" s="128"/>
      <c r="STL38" s="128"/>
      <c r="STM38" s="128"/>
      <c r="STN38" s="128"/>
      <c r="STO38" s="128"/>
      <c r="STP38" s="128"/>
      <c r="STQ38" s="128"/>
      <c r="STR38" s="128"/>
      <c r="STS38" s="128"/>
      <c r="STT38" s="128"/>
      <c r="STU38" s="128"/>
      <c r="STV38" s="128"/>
      <c r="STW38" s="128"/>
      <c r="STX38" s="128"/>
      <c r="STY38" s="128"/>
      <c r="STZ38" s="128"/>
      <c r="SUA38" s="128"/>
      <c r="SUB38" s="128"/>
      <c r="SUC38" s="128"/>
      <c r="SUD38" s="128"/>
      <c r="SUE38" s="128"/>
      <c r="SUF38" s="128"/>
      <c r="SUG38" s="128"/>
      <c r="SUH38" s="128"/>
      <c r="SUI38" s="128"/>
      <c r="SUJ38" s="128"/>
      <c r="SUK38" s="128"/>
      <c r="SUL38" s="128"/>
      <c r="SUM38" s="128"/>
      <c r="SUN38" s="128"/>
      <c r="SUO38" s="128"/>
      <c r="SUP38" s="128"/>
      <c r="SUQ38" s="128"/>
      <c r="SUR38" s="128"/>
      <c r="SUS38" s="128"/>
      <c r="SUT38" s="128"/>
      <c r="SUU38" s="128"/>
      <c r="SUV38" s="128"/>
      <c r="SUW38" s="128"/>
      <c r="SUX38" s="128"/>
      <c r="SUY38" s="128"/>
      <c r="SUZ38" s="128"/>
      <c r="SVA38" s="128"/>
      <c r="SVB38" s="128"/>
      <c r="SVC38" s="128"/>
      <c r="SVD38" s="128"/>
      <c r="SVE38" s="128"/>
      <c r="SVF38" s="128"/>
      <c r="SVG38" s="128"/>
      <c r="SVH38" s="128"/>
      <c r="SVI38" s="128"/>
      <c r="SVJ38" s="128"/>
      <c r="SVK38" s="128"/>
      <c r="SVL38" s="128"/>
      <c r="SVM38" s="128"/>
      <c r="SVN38" s="128"/>
      <c r="SVO38" s="128"/>
      <c r="SVP38" s="128"/>
      <c r="SVQ38" s="128"/>
      <c r="SVR38" s="128"/>
      <c r="SVS38" s="128"/>
      <c r="SVT38" s="128"/>
      <c r="SVU38" s="128"/>
      <c r="SVV38" s="128"/>
      <c r="SVW38" s="128"/>
      <c r="SVX38" s="128"/>
      <c r="SVY38" s="128"/>
      <c r="SVZ38" s="128"/>
      <c r="SWA38" s="128"/>
      <c r="SWB38" s="128"/>
      <c r="SWC38" s="128"/>
      <c r="SWD38" s="128"/>
      <c r="SWE38" s="128"/>
      <c r="SWF38" s="128"/>
      <c r="SWG38" s="128"/>
      <c r="SWH38" s="128"/>
      <c r="SWI38" s="128"/>
      <c r="SWJ38" s="128"/>
      <c r="SWK38" s="128"/>
      <c r="SWL38" s="128"/>
      <c r="SWM38" s="128"/>
      <c r="SWN38" s="128"/>
      <c r="SWO38" s="128"/>
      <c r="SWP38" s="128"/>
      <c r="SWQ38" s="128"/>
      <c r="SWR38" s="128"/>
      <c r="SWS38" s="128"/>
      <c r="SWT38" s="128"/>
      <c r="SWU38" s="128"/>
      <c r="SWV38" s="128"/>
      <c r="SWW38" s="128"/>
      <c r="SWX38" s="128"/>
      <c r="SWY38" s="128"/>
      <c r="SWZ38" s="128"/>
      <c r="SXA38" s="128"/>
      <c r="SXB38" s="128"/>
      <c r="SXC38" s="128"/>
      <c r="SXD38" s="128"/>
      <c r="SXE38" s="128"/>
      <c r="SXF38" s="128"/>
      <c r="SXG38" s="128"/>
      <c r="SXH38" s="128"/>
      <c r="SXI38" s="128"/>
      <c r="SXJ38" s="128"/>
      <c r="SXK38" s="128"/>
      <c r="SXL38" s="128"/>
      <c r="SXM38" s="128"/>
      <c r="SXN38" s="128"/>
      <c r="SXO38" s="128"/>
      <c r="SXP38" s="128"/>
      <c r="SXQ38" s="128"/>
      <c r="SXR38" s="128"/>
      <c r="SXS38" s="128"/>
      <c r="SXT38" s="128"/>
      <c r="SXU38" s="128"/>
      <c r="SXV38" s="128"/>
      <c r="SXW38" s="128"/>
      <c r="SXX38" s="128"/>
      <c r="SXY38" s="128"/>
      <c r="SXZ38" s="128"/>
      <c r="SYA38" s="128"/>
      <c r="SYB38" s="128"/>
      <c r="SYC38" s="128"/>
      <c r="SYD38" s="128"/>
      <c r="SYE38" s="128"/>
      <c r="SYF38" s="128"/>
      <c r="SYG38" s="128"/>
      <c r="SYH38" s="128"/>
      <c r="SYI38" s="128"/>
      <c r="SYJ38" s="128"/>
      <c r="SYK38" s="128"/>
      <c r="SYL38" s="128"/>
      <c r="SYM38" s="128"/>
      <c r="SYN38" s="128"/>
      <c r="SYO38" s="128"/>
      <c r="SYP38" s="128"/>
      <c r="SYQ38" s="128"/>
      <c r="SYR38" s="128"/>
      <c r="SYS38" s="128"/>
      <c r="SYT38" s="128"/>
      <c r="SYU38" s="128"/>
      <c r="SYV38" s="128"/>
      <c r="SYW38" s="128"/>
      <c r="SYX38" s="128"/>
      <c r="SYY38" s="128"/>
      <c r="SYZ38" s="128"/>
      <c r="SZA38" s="128"/>
      <c r="SZB38" s="128"/>
      <c r="SZC38" s="128"/>
      <c r="SZD38" s="128"/>
      <c r="SZE38" s="128"/>
      <c r="SZF38" s="128"/>
      <c r="SZG38" s="128"/>
      <c r="SZH38" s="128"/>
      <c r="SZI38" s="128"/>
      <c r="SZJ38" s="128"/>
      <c r="SZK38" s="128"/>
      <c r="SZL38" s="128"/>
      <c r="SZM38" s="128"/>
      <c r="SZN38" s="128"/>
      <c r="SZO38" s="128"/>
      <c r="SZP38" s="128"/>
      <c r="SZQ38" s="128"/>
      <c r="SZR38" s="128"/>
      <c r="SZS38" s="128"/>
      <c r="SZT38" s="128"/>
      <c r="SZU38" s="128"/>
      <c r="SZV38" s="128"/>
      <c r="SZW38" s="128"/>
      <c r="SZX38" s="128"/>
      <c r="SZY38" s="128"/>
      <c r="SZZ38" s="128"/>
      <c r="TAA38" s="128"/>
      <c r="TAB38" s="128"/>
      <c r="TAC38" s="128"/>
      <c r="TAD38" s="128"/>
      <c r="TAE38" s="128"/>
      <c r="TAF38" s="128"/>
      <c r="TAG38" s="128"/>
      <c r="TAH38" s="128"/>
      <c r="TAI38" s="128"/>
      <c r="TAJ38" s="128"/>
      <c r="TAK38" s="128"/>
      <c r="TAL38" s="128"/>
      <c r="TAM38" s="128"/>
      <c r="TAN38" s="128"/>
      <c r="TAO38" s="128"/>
      <c r="TAP38" s="128"/>
      <c r="TAQ38" s="128"/>
      <c r="TAR38" s="128"/>
      <c r="TAS38" s="128"/>
      <c r="TAT38" s="128"/>
      <c r="TAU38" s="128"/>
      <c r="TAV38" s="128"/>
      <c r="TAW38" s="128"/>
      <c r="TAX38" s="128"/>
      <c r="TAY38" s="128"/>
      <c r="TAZ38" s="128"/>
      <c r="TBA38" s="128"/>
      <c r="TBB38" s="128"/>
      <c r="TBC38" s="128"/>
      <c r="TBD38" s="128"/>
      <c r="TBE38" s="128"/>
      <c r="TBF38" s="128"/>
      <c r="TBG38" s="128"/>
      <c r="TBH38" s="128"/>
      <c r="TBI38" s="128"/>
      <c r="TBJ38" s="128"/>
      <c r="TBK38" s="128"/>
      <c r="TBL38" s="128"/>
      <c r="TBM38" s="128"/>
      <c r="TBN38" s="128"/>
      <c r="TBO38" s="128"/>
      <c r="TBP38" s="128"/>
      <c r="TBQ38" s="128"/>
      <c r="TBR38" s="128"/>
      <c r="TBS38" s="128"/>
      <c r="TBT38" s="128"/>
      <c r="TBU38" s="128"/>
      <c r="TBV38" s="128"/>
      <c r="TBW38" s="128"/>
      <c r="TBX38" s="128"/>
      <c r="TBY38" s="128"/>
      <c r="TBZ38" s="128"/>
      <c r="TCA38" s="128"/>
      <c r="TCB38" s="128"/>
      <c r="TCC38" s="128"/>
      <c r="TCD38" s="128"/>
      <c r="TCE38" s="128"/>
      <c r="TCF38" s="128"/>
      <c r="TCG38" s="128"/>
      <c r="TCH38" s="128"/>
      <c r="TCI38" s="128"/>
      <c r="TCJ38" s="128"/>
      <c r="TCK38" s="128"/>
      <c r="TCL38" s="128"/>
      <c r="TCM38" s="128"/>
      <c r="TCN38" s="128"/>
      <c r="TCO38" s="128"/>
      <c r="TCP38" s="128"/>
      <c r="TCQ38" s="128"/>
      <c r="TCR38" s="128"/>
      <c r="TCS38" s="128"/>
      <c r="TCT38" s="128"/>
      <c r="TCU38" s="128"/>
      <c r="TCV38" s="128"/>
      <c r="TCW38" s="128"/>
      <c r="TCX38" s="128"/>
      <c r="TCY38" s="128"/>
      <c r="TCZ38" s="128"/>
      <c r="TDA38" s="128"/>
      <c r="TDB38" s="128"/>
      <c r="TDC38" s="128"/>
      <c r="TDD38" s="128"/>
      <c r="TDE38" s="128"/>
      <c r="TDF38" s="128"/>
      <c r="TDG38" s="128"/>
      <c r="TDH38" s="128"/>
      <c r="TDI38" s="128"/>
      <c r="TDJ38" s="128"/>
      <c r="TDK38" s="128"/>
      <c r="TDL38" s="128"/>
      <c r="TDM38" s="128"/>
      <c r="TDN38" s="128"/>
      <c r="TDO38" s="128"/>
      <c r="TDP38" s="128"/>
      <c r="TDQ38" s="128"/>
      <c r="TDR38" s="128"/>
      <c r="TDS38" s="128"/>
      <c r="TDT38" s="128"/>
      <c r="TDU38" s="128"/>
      <c r="TDV38" s="128"/>
      <c r="TDW38" s="128"/>
      <c r="TDX38" s="128"/>
      <c r="TDY38" s="128"/>
      <c r="TDZ38" s="128"/>
      <c r="TEA38" s="128"/>
      <c r="TEB38" s="128"/>
      <c r="TEC38" s="128"/>
      <c r="TED38" s="128"/>
      <c r="TEE38" s="128"/>
      <c r="TEF38" s="128"/>
      <c r="TEG38" s="128"/>
      <c r="TEH38" s="128"/>
      <c r="TEI38" s="128"/>
      <c r="TEJ38" s="128"/>
      <c r="TEK38" s="128"/>
      <c r="TEL38" s="128"/>
      <c r="TEM38" s="128"/>
      <c r="TEN38" s="128"/>
      <c r="TEO38" s="128"/>
      <c r="TEP38" s="128"/>
      <c r="TEQ38" s="128"/>
      <c r="TER38" s="128"/>
      <c r="TES38" s="128"/>
      <c r="TET38" s="128"/>
      <c r="TEU38" s="128"/>
      <c r="TEV38" s="128"/>
      <c r="TEW38" s="128"/>
      <c r="TEX38" s="128"/>
      <c r="TEY38" s="128"/>
      <c r="TEZ38" s="128"/>
      <c r="TFA38" s="128"/>
      <c r="TFB38" s="128"/>
      <c r="TFC38" s="128"/>
      <c r="TFD38" s="128"/>
      <c r="TFE38" s="128"/>
      <c r="TFF38" s="128"/>
      <c r="TFG38" s="128"/>
      <c r="TFH38" s="128"/>
      <c r="TFI38" s="128"/>
      <c r="TFJ38" s="128"/>
      <c r="TFK38" s="128"/>
      <c r="TFL38" s="128"/>
      <c r="TFM38" s="128"/>
      <c r="TFN38" s="128"/>
      <c r="TFO38" s="128"/>
      <c r="TFP38" s="128"/>
      <c r="TFQ38" s="128"/>
      <c r="TFR38" s="128"/>
      <c r="TFS38" s="128"/>
      <c r="TFT38" s="128"/>
      <c r="TFU38" s="128"/>
      <c r="TFV38" s="128"/>
      <c r="TFW38" s="128"/>
      <c r="TFX38" s="128"/>
      <c r="TFY38" s="128"/>
      <c r="TFZ38" s="128"/>
      <c r="TGA38" s="128"/>
      <c r="TGB38" s="128"/>
      <c r="TGC38" s="128"/>
      <c r="TGD38" s="128"/>
      <c r="TGE38" s="128"/>
      <c r="TGF38" s="128"/>
      <c r="TGG38" s="128"/>
      <c r="TGH38" s="128"/>
      <c r="TGI38" s="128"/>
      <c r="TGJ38" s="128"/>
      <c r="TGK38" s="128"/>
      <c r="TGL38" s="128"/>
      <c r="TGM38" s="128"/>
      <c r="TGN38" s="128"/>
      <c r="TGO38" s="128"/>
      <c r="TGP38" s="128"/>
      <c r="TGQ38" s="128"/>
      <c r="TGR38" s="128"/>
      <c r="TGS38" s="128"/>
      <c r="TGT38" s="128"/>
      <c r="TGU38" s="128"/>
      <c r="TGV38" s="128"/>
      <c r="TGW38" s="128"/>
      <c r="TGX38" s="128"/>
      <c r="TGY38" s="128"/>
      <c r="TGZ38" s="128"/>
      <c r="THA38" s="128"/>
      <c r="THB38" s="128"/>
      <c r="THC38" s="128"/>
      <c r="THD38" s="128"/>
      <c r="THE38" s="128"/>
      <c r="THF38" s="128"/>
      <c r="THG38" s="128"/>
      <c r="THH38" s="128"/>
      <c r="THI38" s="128"/>
      <c r="THJ38" s="128"/>
      <c r="THK38" s="128"/>
      <c r="THL38" s="128"/>
      <c r="THM38" s="128"/>
      <c r="THN38" s="128"/>
      <c r="THO38" s="128"/>
      <c r="THP38" s="128"/>
      <c r="THQ38" s="128"/>
      <c r="THR38" s="128"/>
      <c r="THS38" s="128"/>
      <c r="THT38" s="128"/>
      <c r="THU38" s="128"/>
      <c r="THV38" s="128"/>
      <c r="THW38" s="128"/>
      <c r="THX38" s="128"/>
      <c r="THY38" s="128"/>
      <c r="THZ38" s="128"/>
      <c r="TIA38" s="128"/>
      <c r="TIB38" s="128"/>
      <c r="TIC38" s="128"/>
      <c r="TID38" s="128"/>
      <c r="TIE38" s="128"/>
      <c r="TIF38" s="128"/>
      <c r="TIG38" s="128"/>
      <c r="TIH38" s="128"/>
      <c r="TII38" s="128"/>
      <c r="TIJ38" s="128"/>
      <c r="TIK38" s="128"/>
      <c r="TIL38" s="128"/>
      <c r="TIM38" s="128"/>
      <c r="TIN38" s="128"/>
      <c r="TIO38" s="128"/>
      <c r="TIP38" s="128"/>
      <c r="TIQ38" s="128"/>
      <c r="TIR38" s="128"/>
      <c r="TIS38" s="128"/>
      <c r="TIT38" s="128"/>
      <c r="TIU38" s="128"/>
      <c r="TIV38" s="128"/>
      <c r="TIW38" s="128"/>
      <c r="TIX38" s="128"/>
      <c r="TIY38" s="128"/>
      <c r="TIZ38" s="128"/>
      <c r="TJA38" s="128"/>
      <c r="TJB38" s="128"/>
      <c r="TJC38" s="128"/>
      <c r="TJD38" s="128"/>
      <c r="TJE38" s="128"/>
      <c r="TJF38" s="128"/>
      <c r="TJG38" s="128"/>
      <c r="TJH38" s="128"/>
      <c r="TJI38" s="128"/>
      <c r="TJJ38" s="128"/>
      <c r="TJK38" s="128"/>
      <c r="TJL38" s="128"/>
      <c r="TJM38" s="128"/>
      <c r="TJN38" s="128"/>
      <c r="TJO38" s="128"/>
      <c r="TJP38" s="128"/>
      <c r="TJQ38" s="128"/>
      <c r="TJR38" s="128"/>
      <c r="TJS38" s="128"/>
      <c r="TJT38" s="128"/>
      <c r="TJU38" s="128"/>
      <c r="TJV38" s="128"/>
      <c r="TJW38" s="128"/>
      <c r="TJX38" s="128"/>
      <c r="TJY38" s="128"/>
      <c r="TJZ38" s="128"/>
      <c r="TKA38" s="128"/>
      <c r="TKB38" s="128"/>
      <c r="TKC38" s="128"/>
      <c r="TKD38" s="128"/>
      <c r="TKE38" s="128"/>
      <c r="TKF38" s="128"/>
      <c r="TKG38" s="128"/>
      <c r="TKH38" s="128"/>
      <c r="TKI38" s="128"/>
      <c r="TKJ38" s="128"/>
      <c r="TKK38" s="128"/>
      <c r="TKL38" s="128"/>
      <c r="TKM38" s="128"/>
      <c r="TKN38" s="128"/>
      <c r="TKO38" s="128"/>
      <c r="TKP38" s="128"/>
      <c r="TKQ38" s="128"/>
      <c r="TKR38" s="128"/>
      <c r="TKS38" s="128"/>
      <c r="TKT38" s="128"/>
      <c r="TKU38" s="128"/>
      <c r="TKV38" s="128"/>
      <c r="TKW38" s="128"/>
      <c r="TKX38" s="128"/>
      <c r="TKY38" s="128"/>
      <c r="TKZ38" s="128"/>
      <c r="TLA38" s="128"/>
      <c r="TLB38" s="128"/>
      <c r="TLC38" s="128"/>
      <c r="TLD38" s="128"/>
      <c r="TLE38" s="128"/>
      <c r="TLF38" s="128"/>
      <c r="TLG38" s="128"/>
      <c r="TLH38" s="128"/>
      <c r="TLI38" s="128"/>
      <c r="TLJ38" s="128"/>
      <c r="TLK38" s="128"/>
      <c r="TLL38" s="128"/>
      <c r="TLM38" s="128"/>
      <c r="TLN38" s="128"/>
      <c r="TLO38" s="128"/>
      <c r="TLP38" s="128"/>
      <c r="TLQ38" s="128"/>
      <c r="TLR38" s="128"/>
      <c r="TLS38" s="128"/>
      <c r="TLT38" s="128"/>
      <c r="TLU38" s="128"/>
      <c r="TLV38" s="128"/>
      <c r="TLW38" s="128"/>
      <c r="TLX38" s="128"/>
      <c r="TLY38" s="128"/>
      <c r="TLZ38" s="128"/>
      <c r="TMA38" s="128"/>
      <c r="TMB38" s="128"/>
      <c r="TMC38" s="128"/>
      <c r="TMD38" s="128"/>
      <c r="TME38" s="128"/>
      <c r="TMF38" s="128"/>
      <c r="TMG38" s="128"/>
      <c r="TMH38" s="128"/>
      <c r="TMI38" s="128"/>
      <c r="TMJ38" s="128"/>
      <c r="TMK38" s="128"/>
      <c r="TML38" s="128"/>
      <c r="TMM38" s="128"/>
      <c r="TMN38" s="128"/>
      <c r="TMO38" s="128"/>
      <c r="TMP38" s="128"/>
      <c r="TMQ38" s="128"/>
      <c r="TMR38" s="128"/>
      <c r="TMS38" s="128"/>
      <c r="TMT38" s="128"/>
      <c r="TMU38" s="128"/>
      <c r="TMV38" s="128"/>
      <c r="TMW38" s="128"/>
      <c r="TMX38" s="128"/>
      <c r="TMY38" s="128"/>
      <c r="TMZ38" s="128"/>
      <c r="TNA38" s="128"/>
      <c r="TNB38" s="128"/>
      <c r="TNC38" s="128"/>
      <c r="TND38" s="128"/>
      <c r="TNE38" s="128"/>
      <c r="TNF38" s="128"/>
      <c r="TNG38" s="128"/>
      <c r="TNH38" s="128"/>
      <c r="TNI38" s="128"/>
      <c r="TNJ38" s="128"/>
      <c r="TNK38" s="128"/>
      <c r="TNL38" s="128"/>
      <c r="TNM38" s="128"/>
      <c r="TNN38" s="128"/>
      <c r="TNO38" s="128"/>
      <c r="TNP38" s="128"/>
      <c r="TNQ38" s="128"/>
      <c r="TNR38" s="128"/>
      <c r="TNS38" s="128"/>
      <c r="TNT38" s="128"/>
      <c r="TNU38" s="128"/>
      <c r="TNV38" s="128"/>
      <c r="TNW38" s="128"/>
      <c r="TNX38" s="128"/>
      <c r="TNY38" s="128"/>
      <c r="TNZ38" s="128"/>
      <c r="TOA38" s="128"/>
      <c r="TOB38" s="128"/>
      <c r="TOC38" s="128"/>
      <c r="TOD38" s="128"/>
      <c r="TOE38" s="128"/>
      <c r="TOF38" s="128"/>
      <c r="TOG38" s="128"/>
      <c r="TOH38" s="128"/>
      <c r="TOI38" s="128"/>
      <c r="TOJ38" s="128"/>
      <c r="TOK38" s="128"/>
      <c r="TOL38" s="128"/>
      <c r="TOM38" s="128"/>
      <c r="TON38" s="128"/>
      <c r="TOO38" s="128"/>
      <c r="TOP38" s="128"/>
      <c r="TOQ38" s="128"/>
      <c r="TOR38" s="128"/>
      <c r="TOS38" s="128"/>
      <c r="TOT38" s="128"/>
      <c r="TOU38" s="128"/>
      <c r="TOV38" s="128"/>
      <c r="TOW38" s="128"/>
      <c r="TOX38" s="128"/>
      <c r="TOY38" s="128"/>
      <c r="TOZ38" s="128"/>
      <c r="TPA38" s="128"/>
      <c r="TPB38" s="128"/>
      <c r="TPC38" s="128"/>
      <c r="TPD38" s="128"/>
      <c r="TPE38" s="128"/>
      <c r="TPF38" s="128"/>
      <c r="TPG38" s="128"/>
      <c r="TPH38" s="128"/>
      <c r="TPI38" s="128"/>
      <c r="TPJ38" s="128"/>
      <c r="TPK38" s="128"/>
      <c r="TPL38" s="128"/>
      <c r="TPM38" s="128"/>
      <c r="TPN38" s="128"/>
      <c r="TPO38" s="128"/>
      <c r="TPP38" s="128"/>
      <c r="TPQ38" s="128"/>
      <c r="TPR38" s="128"/>
      <c r="TPS38" s="128"/>
      <c r="TPT38" s="128"/>
      <c r="TPU38" s="128"/>
      <c r="TPV38" s="128"/>
      <c r="TPW38" s="128"/>
      <c r="TPX38" s="128"/>
      <c r="TPY38" s="128"/>
      <c r="TPZ38" s="128"/>
      <c r="TQA38" s="128"/>
      <c r="TQB38" s="128"/>
      <c r="TQC38" s="128"/>
      <c r="TQD38" s="128"/>
      <c r="TQE38" s="128"/>
      <c r="TQF38" s="128"/>
      <c r="TQG38" s="128"/>
      <c r="TQH38" s="128"/>
      <c r="TQI38" s="128"/>
      <c r="TQJ38" s="128"/>
      <c r="TQK38" s="128"/>
      <c r="TQL38" s="128"/>
      <c r="TQM38" s="128"/>
      <c r="TQN38" s="128"/>
      <c r="TQO38" s="128"/>
      <c r="TQP38" s="128"/>
      <c r="TQQ38" s="128"/>
      <c r="TQR38" s="128"/>
      <c r="TQS38" s="128"/>
      <c r="TQT38" s="128"/>
      <c r="TQU38" s="128"/>
      <c r="TQV38" s="128"/>
      <c r="TQW38" s="128"/>
      <c r="TQX38" s="128"/>
      <c r="TQY38" s="128"/>
      <c r="TQZ38" s="128"/>
      <c r="TRA38" s="128"/>
      <c r="TRB38" s="128"/>
      <c r="TRC38" s="128"/>
      <c r="TRD38" s="128"/>
      <c r="TRE38" s="128"/>
      <c r="TRF38" s="128"/>
      <c r="TRG38" s="128"/>
      <c r="TRH38" s="128"/>
      <c r="TRI38" s="128"/>
      <c r="TRJ38" s="128"/>
      <c r="TRK38" s="128"/>
      <c r="TRL38" s="128"/>
      <c r="TRM38" s="128"/>
      <c r="TRN38" s="128"/>
      <c r="TRO38" s="128"/>
      <c r="TRP38" s="128"/>
      <c r="TRQ38" s="128"/>
      <c r="TRR38" s="128"/>
      <c r="TRS38" s="128"/>
      <c r="TRT38" s="128"/>
      <c r="TRU38" s="128"/>
      <c r="TRV38" s="128"/>
      <c r="TRW38" s="128"/>
      <c r="TRX38" s="128"/>
      <c r="TRY38" s="128"/>
      <c r="TRZ38" s="128"/>
      <c r="TSA38" s="128"/>
      <c r="TSB38" s="128"/>
      <c r="TSC38" s="128"/>
      <c r="TSD38" s="128"/>
      <c r="TSE38" s="128"/>
      <c r="TSF38" s="128"/>
      <c r="TSG38" s="128"/>
      <c r="TSH38" s="128"/>
      <c r="TSI38" s="128"/>
      <c r="TSJ38" s="128"/>
      <c r="TSK38" s="128"/>
      <c r="TSL38" s="128"/>
      <c r="TSM38" s="128"/>
      <c r="TSN38" s="128"/>
      <c r="TSO38" s="128"/>
      <c r="TSP38" s="128"/>
      <c r="TSQ38" s="128"/>
      <c r="TSR38" s="128"/>
      <c r="TSS38" s="128"/>
      <c r="TST38" s="128"/>
      <c r="TSU38" s="128"/>
      <c r="TSV38" s="128"/>
      <c r="TSW38" s="128"/>
      <c r="TSX38" s="128"/>
      <c r="TSY38" s="128"/>
      <c r="TSZ38" s="128"/>
      <c r="TTA38" s="128"/>
      <c r="TTB38" s="128"/>
      <c r="TTC38" s="128"/>
      <c r="TTD38" s="128"/>
      <c r="TTE38" s="128"/>
      <c r="TTF38" s="128"/>
      <c r="TTG38" s="128"/>
      <c r="TTH38" s="128"/>
      <c r="TTI38" s="128"/>
      <c r="TTJ38" s="128"/>
      <c r="TTK38" s="128"/>
      <c r="TTL38" s="128"/>
      <c r="TTM38" s="128"/>
      <c r="TTN38" s="128"/>
      <c r="TTO38" s="128"/>
      <c r="TTP38" s="128"/>
      <c r="TTQ38" s="128"/>
      <c r="TTR38" s="128"/>
      <c r="TTS38" s="128"/>
      <c r="TTT38" s="128"/>
      <c r="TTU38" s="128"/>
      <c r="TTV38" s="128"/>
      <c r="TTW38" s="128"/>
      <c r="TTX38" s="128"/>
      <c r="TTY38" s="128"/>
      <c r="TTZ38" s="128"/>
      <c r="TUA38" s="128"/>
      <c r="TUB38" s="128"/>
      <c r="TUC38" s="128"/>
      <c r="TUD38" s="128"/>
      <c r="TUE38" s="128"/>
      <c r="TUF38" s="128"/>
      <c r="TUG38" s="128"/>
      <c r="TUH38" s="128"/>
      <c r="TUI38" s="128"/>
      <c r="TUJ38" s="128"/>
      <c r="TUK38" s="128"/>
      <c r="TUL38" s="128"/>
      <c r="TUM38" s="128"/>
      <c r="TUN38" s="128"/>
      <c r="TUO38" s="128"/>
      <c r="TUP38" s="128"/>
      <c r="TUQ38" s="128"/>
      <c r="TUR38" s="128"/>
      <c r="TUS38" s="128"/>
      <c r="TUT38" s="128"/>
      <c r="TUU38" s="128"/>
      <c r="TUV38" s="128"/>
      <c r="TUW38" s="128"/>
      <c r="TUX38" s="128"/>
      <c r="TUY38" s="128"/>
      <c r="TUZ38" s="128"/>
      <c r="TVA38" s="128"/>
      <c r="TVB38" s="128"/>
      <c r="TVC38" s="128"/>
      <c r="TVD38" s="128"/>
      <c r="TVE38" s="128"/>
      <c r="TVF38" s="128"/>
      <c r="TVG38" s="128"/>
      <c r="TVH38" s="128"/>
      <c r="TVI38" s="128"/>
      <c r="TVJ38" s="128"/>
      <c r="TVK38" s="128"/>
      <c r="TVL38" s="128"/>
      <c r="TVM38" s="128"/>
      <c r="TVN38" s="128"/>
      <c r="TVO38" s="128"/>
      <c r="TVP38" s="128"/>
      <c r="TVQ38" s="128"/>
      <c r="TVR38" s="128"/>
      <c r="TVS38" s="128"/>
      <c r="TVT38" s="128"/>
      <c r="TVU38" s="128"/>
      <c r="TVV38" s="128"/>
      <c r="TVW38" s="128"/>
      <c r="TVX38" s="128"/>
      <c r="TVY38" s="128"/>
      <c r="TVZ38" s="128"/>
      <c r="TWA38" s="128"/>
      <c r="TWB38" s="128"/>
      <c r="TWC38" s="128"/>
      <c r="TWD38" s="128"/>
      <c r="TWE38" s="128"/>
      <c r="TWF38" s="128"/>
      <c r="TWG38" s="128"/>
      <c r="TWH38" s="128"/>
      <c r="TWI38" s="128"/>
      <c r="TWJ38" s="128"/>
      <c r="TWK38" s="128"/>
      <c r="TWL38" s="128"/>
      <c r="TWM38" s="128"/>
      <c r="TWN38" s="128"/>
      <c r="TWO38" s="128"/>
      <c r="TWP38" s="128"/>
      <c r="TWQ38" s="128"/>
      <c r="TWR38" s="128"/>
      <c r="TWS38" s="128"/>
      <c r="TWT38" s="128"/>
      <c r="TWU38" s="128"/>
      <c r="TWV38" s="128"/>
      <c r="TWW38" s="128"/>
      <c r="TWX38" s="128"/>
      <c r="TWY38" s="128"/>
      <c r="TWZ38" s="128"/>
      <c r="TXA38" s="128"/>
      <c r="TXB38" s="128"/>
      <c r="TXC38" s="128"/>
      <c r="TXD38" s="128"/>
      <c r="TXE38" s="128"/>
      <c r="TXF38" s="128"/>
      <c r="TXG38" s="128"/>
      <c r="TXH38" s="128"/>
      <c r="TXI38" s="128"/>
      <c r="TXJ38" s="128"/>
      <c r="TXK38" s="128"/>
      <c r="TXL38" s="128"/>
      <c r="TXM38" s="128"/>
      <c r="TXN38" s="128"/>
      <c r="TXO38" s="128"/>
      <c r="TXP38" s="128"/>
      <c r="TXQ38" s="128"/>
      <c r="TXR38" s="128"/>
      <c r="TXS38" s="128"/>
      <c r="TXT38" s="128"/>
      <c r="TXU38" s="128"/>
      <c r="TXV38" s="128"/>
      <c r="TXW38" s="128"/>
      <c r="TXX38" s="128"/>
      <c r="TXY38" s="128"/>
      <c r="TXZ38" s="128"/>
      <c r="TYA38" s="128"/>
      <c r="TYB38" s="128"/>
      <c r="TYC38" s="128"/>
      <c r="TYD38" s="128"/>
      <c r="TYE38" s="128"/>
      <c r="TYF38" s="128"/>
      <c r="TYG38" s="128"/>
      <c r="TYH38" s="128"/>
      <c r="TYI38" s="128"/>
      <c r="TYJ38" s="128"/>
      <c r="TYK38" s="128"/>
      <c r="TYL38" s="128"/>
      <c r="TYM38" s="128"/>
      <c r="TYN38" s="128"/>
      <c r="TYO38" s="128"/>
      <c r="TYP38" s="128"/>
      <c r="TYQ38" s="128"/>
      <c r="TYR38" s="128"/>
      <c r="TYS38" s="128"/>
      <c r="TYT38" s="128"/>
      <c r="TYU38" s="128"/>
      <c r="TYV38" s="128"/>
      <c r="TYW38" s="128"/>
      <c r="TYX38" s="128"/>
      <c r="TYY38" s="128"/>
      <c r="TYZ38" s="128"/>
      <c r="TZA38" s="128"/>
      <c r="TZB38" s="128"/>
      <c r="TZC38" s="128"/>
      <c r="TZD38" s="128"/>
      <c r="TZE38" s="128"/>
      <c r="TZF38" s="128"/>
      <c r="TZG38" s="128"/>
      <c r="TZH38" s="128"/>
      <c r="TZI38" s="128"/>
      <c r="TZJ38" s="128"/>
      <c r="TZK38" s="128"/>
      <c r="TZL38" s="128"/>
      <c r="TZM38" s="128"/>
      <c r="TZN38" s="128"/>
      <c r="TZO38" s="128"/>
      <c r="TZP38" s="128"/>
      <c r="TZQ38" s="128"/>
      <c r="TZR38" s="128"/>
      <c r="TZS38" s="128"/>
      <c r="TZT38" s="128"/>
      <c r="TZU38" s="128"/>
      <c r="TZV38" s="128"/>
      <c r="TZW38" s="128"/>
      <c r="TZX38" s="128"/>
      <c r="TZY38" s="128"/>
      <c r="TZZ38" s="128"/>
      <c r="UAA38" s="128"/>
      <c r="UAB38" s="128"/>
      <c r="UAC38" s="128"/>
      <c r="UAD38" s="128"/>
      <c r="UAE38" s="128"/>
      <c r="UAF38" s="128"/>
      <c r="UAG38" s="128"/>
      <c r="UAH38" s="128"/>
      <c r="UAI38" s="128"/>
      <c r="UAJ38" s="128"/>
      <c r="UAK38" s="128"/>
      <c r="UAL38" s="128"/>
      <c r="UAM38" s="128"/>
      <c r="UAN38" s="128"/>
      <c r="UAO38" s="128"/>
      <c r="UAP38" s="128"/>
      <c r="UAQ38" s="128"/>
      <c r="UAR38" s="128"/>
      <c r="UAS38" s="128"/>
      <c r="UAT38" s="128"/>
      <c r="UAU38" s="128"/>
      <c r="UAV38" s="128"/>
      <c r="UAW38" s="128"/>
      <c r="UAX38" s="128"/>
      <c r="UAY38" s="128"/>
      <c r="UAZ38" s="128"/>
      <c r="UBA38" s="128"/>
      <c r="UBB38" s="128"/>
      <c r="UBC38" s="128"/>
      <c r="UBD38" s="128"/>
      <c r="UBE38" s="128"/>
      <c r="UBF38" s="128"/>
      <c r="UBG38" s="128"/>
      <c r="UBH38" s="128"/>
      <c r="UBI38" s="128"/>
      <c r="UBJ38" s="128"/>
      <c r="UBK38" s="128"/>
      <c r="UBL38" s="128"/>
      <c r="UBM38" s="128"/>
      <c r="UBN38" s="128"/>
      <c r="UBO38" s="128"/>
      <c r="UBP38" s="128"/>
      <c r="UBQ38" s="128"/>
      <c r="UBR38" s="128"/>
      <c r="UBS38" s="128"/>
      <c r="UBT38" s="128"/>
      <c r="UBU38" s="128"/>
      <c r="UBV38" s="128"/>
      <c r="UBW38" s="128"/>
      <c r="UBX38" s="128"/>
      <c r="UBY38" s="128"/>
      <c r="UBZ38" s="128"/>
      <c r="UCA38" s="128"/>
      <c r="UCB38" s="128"/>
      <c r="UCC38" s="128"/>
      <c r="UCD38" s="128"/>
      <c r="UCE38" s="128"/>
      <c r="UCF38" s="128"/>
      <c r="UCG38" s="128"/>
      <c r="UCH38" s="128"/>
      <c r="UCI38" s="128"/>
      <c r="UCJ38" s="128"/>
      <c r="UCK38" s="128"/>
      <c r="UCL38" s="128"/>
      <c r="UCM38" s="128"/>
      <c r="UCN38" s="128"/>
      <c r="UCO38" s="128"/>
      <c r="UCP38" s="128"/>
      <c r="UCQ38" s="128"/>
      <c r="UCR38" s="128"/>
      <c r="UCS38" s="128"/>
      <c r="UCT38" s="128"/>
      <c r="UCU38" s="128"/>
      <c r="UCV38" s="128"/>
      <c r="UCW38" s="128"/>
      <c r="UCX38" s="128"/>
      <c r="UCY38" s="128"/>
      <c r="UCZ38" s="128"/>
      <c r="UDA38" s="128"/>
      <c r="UDB38" s="128"/>
      <c r="UDC38" s="128"/>
      <c r="UDD38" s="128"/>
      <c r="UDE38" s="128"/>
      <c r="UDF38" s="128"/>
      <c r="UDG38" s="128"/>
      <c r="UDH38" s="128"/>
      <c r="UDI38" s="128"/>
      <c r="UDJ38" s="128"/>
      <c r="UDK38" s="128"/>
      <c r="UDL38" s="128"/>
      <c r="UDM38" s="128"/>
      <c r="UDN38" s="128"/>
      <c r="UDO38" s="128"/>
      <c r="UDP38" s="128"/>
      <c r="UDQ38" s="128"/>
      <c r="UDR38" s="128"/>
      <c r="UDS38" s="128"/>
      <c r="UDT38" s="128"/>
      <c r="UDU38" s="128"/>
      <c r="UDV38" s="128"/>
      <c r="UDW38" s="128"/>
      <c r="UDX38" s="128"/>
      <c r="UDY38" s="128"/>
      <c r="UDZ38" s="128"/>
      <c r="UEA38" s="128"/>
      <c r="UEB38" s="128"/>
      <c r="UEC38" s="128"/>
      <c r="UED38" s="128"/>
      <c r="UEE38" s="128"/>
      <c r="UEF38" s="128"/>
      <c r="UEG38" s="128"/>
      <c r="UEH38" s="128"/>
      <c r="UEI38" s="128"/>
      <c r="UEJ38" s="128"/>
      <c r="UEK38" s="128"/>
      <c r="UEL38" s="128"/>
      <c r="UEM38" s="128"/>
      <c r="UEN38" s="128"/>
      <c r="UEO38" s="128"/>
      <c r="UEP38" s="128"/>
      <c r="UEQ38" s="128"/>
      <c r="UER38" s="128"/>
      <c r="UES38" s="128"/>
      <c r="UET38" s="128"/>
      <c r="UEU38" s="128"/>
      <c r="UEV38" s="128"/>
      <c r="UEW38" s="128"/>
      <c r="UEX38" s="128"/>
      <c r="UEY38" s="128"/>
      <c r="UEZ38" s="128"/>
      <c r="UFA38" s="128"/>
      <c r="UFB38" s="128"/>
      <c r="UFC38" s="128"/>
      <c r="UFD38" s="128"/>
      <c r="UFE38" s="128"/>
      <c r="UFF38" s="128"/>
      <c r="UFG38" s="128"/>
      <c r="UFH38" s="128"/>
      <c r="UFI38" s="128"/>
      <c r="UFJ38" s="128"/>
      <c r="UFK38" s="128"/>
      <c r="UFL38" s="128"/>
      <c r="UFM38" s="128"/>
      <c r="UFN38" s="128"/>
      <c r="UFO38" s="128"/>
      <c r="UFP38" s="128"/>
      <c r="UFQ38" s="128"/>
      <c r="UFR38" s="128"/>
      <c r="UFS38" s="128"/>
      <c r="UFT38" s="128"/>
      <c r="UFU38" s="128"/>
      <c r="UFV38" s="128"/>
      <c r="UFW38" s="128"/>
      <c r="UFX38" s="128"/>
      <c r="UFY38" s="128"/>
      <c r="UFZ38" s="128"/>
      <c r="UGA38" s="128"/>
      <c r="UGB38" s="128"/>
      <c r="UGC38" s="128"/>
      <c r="UGD38" s="128"/>
      <c r="UGE38" s="128"/>
      <c r="UGF38" s="128"/>
      <c r="UGG38" s="128"/>
      <c r="UGH38" s="128"/>
      <c r="UGI38" s="128"/>
      <c r="UGJ38" s="128"/>
      <c r="UGK38" s="128"/>
      <c r="UGL38" s="128"/>
      <c r="UGM38" s="128"/>
      <c r="UGN38" s="128"/>
      <c r="UGO38" s="128"/>
      <c r="UGP38" s="128"/>
      <c r="UGQ38" s="128"/>
      <c r="UGR38" s="128"/>
      <c r="UGS38" s="128"/>
      <c r="UGT38" s="128"/>
      <c r="UGU38" s="128"/>
      <c r="UGV38" s="128"/>
      <c r="UGW38" s="128"/>
      <c r="UGX38" s="128"/>
      <c r="UGY38" s="128"/>
      <c r="UGZ38" s="128"/>
      <c r="UHA38" s="128"/>
      <c r="UHB38" s="128"/>
      <c r="UHC38" s="128"/>
      <c r="UHD38" s="128"/>
      <c r="UHE38" s="128"/>
      <c r="UHF38" s="128"/>
      <c r="UHG38" s="128"/>
      <c r="UHH38" s="128"/>
      <c r="UHI38" s="128"/>
      <c r="UHJ38" s="128"/>
      <c r="UHK38" s="128"/>
      <c r="UHL38" s="128"/>
      <c r="UHM38" s="128"/>
      <c r="UHN38" s="128"/>
      <c r="UHO38" s="128"/>
      <c r="UHP38" s="128"/>
      <c r="UHQ38" s="128"/>
      <c r="UHR38" s="128"/>
      <c r="UHS38" s="128"/>
      <c r="UHT38" s="128"/>
      <c r="UHU38" s="128"/>
      <c r="UHV38" s="128"/>
      <c r="UHW38" s="128"/>
      <c r="UHX38" s="128"/>
      <c r="UHY38" s="128"/>
      <c r="UHZ38" s="128"/>
      <c r="UIA38" s="128"/>
      <c r="UIB38" s="128"/>
      <c r="UIC38" s="128"/>
      <c r="UID38" s="128"/>
      <c r="UIE38" s="128"/>
      <c r="UIF38" s="128"/>
      <c r="UIG38" s="128"/>
      <c r="UIH38" s="128"/>
      <c r="UII38" s="128"/>
      <c r="UIJ38" s="128"/>
      <c r="UIK38" s="128"/>
      <c r="UIL38" s="128"/>
      <c r="UIM38" s="128"/>
      <c r="UIN38" s="128"/>
      <c r="UIO38" s="128"/>
      <c r="UIP38" s="128"/>
      <c r="UIQ38" s="128"/>
      <c r="UIR38" s="128"/>
      <c r="UIS38" s="128"/>
      <c r="UIT38" s="128"/>
      <c r="UIU38" s="128"/>
      <c r="UIV38" s="128"/>
      <c r="UIW38" s="128"/>
      <c r="UIX38" s="128"/>
      <c r="UIY38" s="128"/>
      <c r="UIZ38" s="128"/>
      <c r="UJA38" s="128"/>
      <c r="UJB38" s="128"/>
      <c r="UJC38" s="128"/>
      <c r="UJD38" s="128"/>
      <c r="UJE38" s="128"/>
      <c r="UJF38" s="128"/>
      <c r="UJG38" s="128"/>
      <c r="UJH38" s="128"/>
      <c r="UJI38" s="128"/>
      <c r="UJJ38" s="128"/>
      <c r="UJK38" s="128"/>
      <c r="UJL38" s="128"/>
      <c r="UJM38" s="128"/>
      <c r="UJN38" s="128"/>
      <c r="UJO38" s="128"/>
      <c r="UJP38" s="128"/>
      <c r="UJQ38" s="128"/>
      <c r="UJR38" s="128"/>
      <c r="UJS38" s="128"/>
      <c r="UJT38" s="128"/>
      <c r="UJU38" s="128"/>
      <c r="UJV38" s="128"/>
      <c r="UJW38" s="128"/>
      <c r="UJX38" s="128"/>
      <c r="UJY38" s="128"/>
      <c r="UJZ38" s="128"/>
      <c r="UKA38" s="128"/>
      <c r="UKB38" s="128"/>
      <c r="UKC38" s="128"/>
      <c r="UKD38" s="128"/>
      <c r="UKE38" s="128"/>
      <c r="UKF38" s="128"/>
      <c r="UKG38" s="128"/>
      <c r="UKH38" s="128"/>
      <c r="UKI38" s="128"/>
      <c r="UKJ38" s="128"/>
      <c r="UKK38" s="128"/>
      <c r="UKL38" s="128"/>
      <c r="UKM38" s="128"/>
      <c r="UKN38" s="128"/>
      <c r="UKO38" s="128"/>
      <c r="UKP38" s="128"/>
      <c r="UKQ38" s="128"/>
      <c r="UKR38" s="128"/>
      <c r="UKS38" s="128"/>
      <c r="UKT38" s="128"/>
      <c r="UKU38" s="128"/>
      <c r="UKV38" s="128"/>
      <c r="UKW38" s="128"/>
      <c r="UKX38" s="128"/>
      <c r="UKY38" s="128"/>
      <c r="UKZ38" s="128"/>
      <c r="ULA38" s="128"/>
      <c r="ULB38" s="128"/>
      <c r="ULC38" s="128"/>
      <c r="ULD38" s="128"/>
      <c r="ULE38" s="128"/>
      <c r="ULF38" s="128"/>
      <c r="ULG38" s="128"/>
      <c r="ULH38" s="128"/>
      <c r="ULI38" s="128"/>
      <c r="ULJ38" s="128"/>
      <c r="ULK38" s="128"/>
      <c r="ULL38" s="128"/>
      <c r="ULM38" s="128"/>
      <c r="ULN38" s="128"/>
      <c r="ULO38" s="128"/>
      <c r="ULP38" s="128"/>
      <c r="ULQ38" s="128"/>
      <c r="ULR38" s="128"/>
      <c r="ULS38" s="128"/>
      <c r="ULT38" s="128"/>
      <c r="ULU38" s="128"/>
      <c r="ULV38" s="128"/>
      <c r="ULW38" s="128"/>
      <c r="ULX38" s="128"/>
      <c r="ULY38" s="128"/>
      <c r="ULZ38" s="128"/>
      <c r="UMA38" s="128"/>
      <c r="UMB38" s="128"/>
      <c r="UMC38" s="128"/>
      <c r="UMD38" s="128"/>
      <c r="UME38" s="128"/>
      <c r="UMF38" s="128"/>
      <c r="UMG38" s="128"/>
      <c r="UMH38" s="128"/>
      <c r="UMI38" s="128"/>
      <c r="UMJ38" s="128"/>
      <c r="UMK38" s="128"/>
      <c r="UML38" s="128"/>
      <c r="UMM38" s="128"/>
      <c r="UMN38" s="128"/>
      <c r="UMO38" s="128"/>
      <c r="UMP38" s="128"/>
      <c r="UMQ38" s="128"/>
      <c r="UMR38" s="128"/>
      <c r="UMS38" s="128"/>
      <c r="UMT38" s="128"/>
      <c r="UMU38" s="128"/>
      <c r="UMV38" s="128"/>
      <c r="UMW38" s="128"/>
      <c r="UMX38" s="128"/>
      <c r="UMY38" s="128"/>
      <c r="UMZ38" s="128"/>
      <c r="UNA38" s="128"/>
      <c r="UNB38" s="128"/>
      <c r="UNC38" s="128"/>
      <c r="UND38" s="128"/>
      <c r="UNE38" s="128"/>
      <c r="UNF38" s="128"/>
      <c r="UNG38" s="128"/>
      <c r="UNH38" s="128"/>
      <c r="UNI38" s="128"/>
      <c r="UNJ38" s="128"/>
      <c r="UNK38" s="128"/>
      <c r="UNL38" s="128"/>
      <c r="UNM38" s="128"/>
      <c r="UNN38" s="128"/>
      <c r="UNO38" s="128"/>
      <c r="UNP38" s="128"/>
      <c r="UNQ38" s="128"/>
      <c r="UNR38" s="128"/>
      <c r="UNS38" s="128"/>
      <c r="UNT38" s="128"/>
      <c r="UNU38" s="128"/>
      <c r="UNV38" s="128"/>
      <c r="UNW38" s="128"/>
      <c r="UNX38" s="128"/>
      <c r="UNY38" s="128"/>
      <c r="UNZ38" s="128"/>
      <c r="UOA38" s="128"/>
      <c r="UOB38" s="128"/>
      <c r="UOC38" s="128"/>
      <c r="UOD38" s="128"/>
      <c r="UOE38" s="128"/>
      <c r="UOF38" s="128"/>
      <c r="UOG38" s="128"/>
      <c r="UOH38" s="128"/>
      <c r="UOI38" s="128"/>
      <c r="UOJ38" s="128"/>
      <c r="UOK38" s="128"/>
      <c r="UOL38" s="128"/>
      <c r="UOM38" s="128"/>
      <c r="UON38" s="128"/>
      <c r="UOO38" s="128"/>
      <c r="UOP38" s="128"/>
      <c r="UOQ38" s="128"/>
      <c r="UOR38" s="128"/>
      <c r="UOS38" s="128"/>
      <c r="UOT38" s="128"/>
      <c r="UOU38" s="128"/>
      <c r="UOV38" s="128"/>
      <c r="UOW38" s="128"/>
      <c r="UOX38" s="128"/>
      <c r="UOY38" s="128"/>
      <c r="UOZ38" s="128"/>
      <c r="UPA38" s="128"/>
      <c r="UPB38" s="128"/>
      <c r="UPC38" s="128"/>
      <c r="UPD38" s="128"/>
      <c r="UPE38" s="128"/>
      <c r="UPF38" s="128"/>
      <c r="UPG38" s="128"/>
      <c r="UPH38" s="128"/>
      <c r="UPI38" s="128"/>
      <c r="UPJ38" s="128"/>
      <c r="UPK38" s="128"/>
      <c r="UPL38" s="128"/>
      <c r="UPM38" s="128"/>
      <c r="UPN38" s="128"/>
      <c r="UPO38" s="128"/>
      <c r="UPP38" s="128"/>
      <c r="UPQ38" s="128"/>
      <c r="UPR38" s="128"/>
      <c r="UPS38" s="128"/>
      <c r="UPT38" s="128"/>
      <c r="UPU38" s="128"/>
      <c r="UPV38" s="128"/>
      <c r="UPW38" s="128"/>
      <c r="UPX38" s="128"/>
      <c r="UPY38" s="128"/>
      <c r="UPZ38" s="128"/>
      <c r="UQA38" s="128"/>
      <c r="UQB38" s="128"/>
      <c r="UQC38" s="128"/>
      <c r="UQD38" s="128"/>
      <c r="UQE38" s="128"/>
      <c r="UQF38" s="128"/>
      <c r="UQG38" s="128"/>
      <c r="UQH38" s="128"/>
      <c r="UQI38" s="128"/>
      <c r="UQJ38" s="128"/>
      <c r="UQK38" s="128"/>
      <c r="UQL38" s="128"/>
      <c r="UQM38" s="128"/>
      <c r="UQN38" s="128"/>
      <c r="UQO38" s="128"/>
      <c r="UQP38" s="128"/>
      <c r="UQQ38" s="128"/>
      <c r="UQR38" s="128"/>
      <c r="UQS38" s="128"/>
      <c r="UQT38" s="128"/>
      <c r="UQU38" s="128"/>
      <c r="UQV38" s="128"/>
      <c r="UQW38" s="128"/>
      <c r="UQX38" s="128"/>
      <c r="UQY38" s="128"/>
      <c r="UQZ38" s="128"/>
      <c r="URA38" s="128"/>
      <c r="URB38" s="128"/>
      <c r="URC38" s="128"/>
      <c r="URD38" s="128"/>
      <c r="URE38" s="128"/>
      <c r="URF38" s="128"/>
      <c r="URG38" s="128"/>
      <c r="URH38" s="128"/>
      <c r="URI38" s="128"/>
      <c r="URJ38" s="128"/>
      <c r="URK38" s="128"/>
      <c r="URL38" s="128"/>
      <c r="URM38" s="128"/>
      <c r="URN38" s="128"/>
      <c r="URO38" s="128"/>
      <c r="URP38" s="128"/>
      <c r="URQ38" s="128"/>
      <c r="URR38" s="128"/>
      <c r="URS38" s="128"/>
      <c r="URT38" s="128"/>
      <c r="URU38" s="128"/>
      <c r="URV38" s="128"/>
      <c r="URW38" s="128"/>
      <c r="URX38" s="128"/>
      <c r="URY38" s="128"/>
      <c r="URZ38" s="128"/>
      <c r="USA38" s="128"/>
      <c r="USB38" s="128"/>
      <c r="USC38" s="128"/>
      <c r="USD38" s="128"/>
      <c r="USE38" s="128"/>
      <c r="USF38" s="128"/>
      <c r="USG38" s="128"/>
      <c r="USH38" s="128"/>
      <c r="USI38" s="128"/>
      <c r="USJ38" s="128"/>
      <c r="USK38" s="128"/>
      <c r="USL38" s="128"/>
      <c r="USM38" s="128"/>
      <c r="USN38" s="128"/>
      <c r="USO38" s="128"/>
      <c r="USP38" s="128"/>
      <c r="USQ38" s="128"/>
      <c r="USR38" s="128"/>
      <c r="USS38" s="128"/>
      <c r="UST38" s="128"/>
      <c r="USU38" s="128"/>
      <c r="USV38" s="128"/>
      <c r="USW38" s="128"/>
      <c r="USX38" s="128"/>
      <c r="USY38" s="128"/>
      <c r="USZ38" s="128"/>
      <c r="UTA38" s="128"/>
      <c r="UTB38" s="128"/>
      <c r="UTC38" s="128"/>
      <c r="UTD38" s="128"/>
      <c r="UTE38" s="128"/>
      <c r="UTF38" s="128"/>
      <c r="UTG38" s="128"/>
      <c r="UTH38" s="128"/>
      <c r="UTI38" s="128"/>
      <c r="UTJ38" s="128"/>
      <c r="UTK38" s="128"/>
      <c r="UTL38" s="128"/>
      <c r="UTM38" s="128"/>
      <c r="UTN38" s="128"/>
      <c r="UTO38" s="128"/>
      <c r="UTP38" s="128"/>
      <c r="UTQ38" s="128"/>
      <c r="UTR38" s="128"/>
      <c r="UTS38" s="128"/>
      <c r="UTT38" s="128"/>
      <c r="UTU38" s="128"/>
      <c r="UTV38" s="128"/>
      <c r="UTW38" s="128"/>
      <c r="UTX38" s="128"/>
      <c r="UTY38" s="128"/>
      <c r="UTZ38" s="128"/>
      <c r="UUA38" s="128"/>
      <c r="UUB38" s="128"/>
      <c r="UUC38" s="128"/>
      <c r="UUD38" s="128"/>
      <c r="UUE38" s="128"/>
      <c r="UUF38" s="128"/>
      <c r="UUG38" s="128"/>
      <c r="UUH38" s="128"/>
      <c r="UUI38" s="128"/>
      <c r="UUJ38" s="128"/>
      <c r="UUK38" s="128"/>
      <c r="UUL38" s="128"/>
      <c r="UUM38" s="128"/>
      <c r="UUN38" s="128"/>
      <c r="UUO38" s="128"/>
      <c r="UUP38" s="128"/>
      <c r="UUQ38" s="128"/>
      <c r="UUR38" s="128"/>
      <c r="UUS38" s="128"/>
      <c r="UUT38" s="128"/>
      <c r="UUU38" s="128"/>
      <c r="UUV38" s="128"/>
      <c r="UUW38" s="128"/>
      <c r="UUX38" s="128"/>
      <c r="UUY38" s="128"/>
      <c r="UUZ38" s="128"/>
      <c r="UVA38" s="128"/>
      <c r="UVB38" s="128"/>
      <c r="UVC38" s="128"/>
      <c r="UVD38" s="128"/>
      <c r="UVE38" s="128"/>
      <c r="UVF38" s="128"/>
      <c r="UVG38" s="128"/>
      <c r="UVH38" s="128"/>
      <c r="UVI38" s="128"/>
      <c r="UVJ38" s="128"/>
      <c r="UVK38" s="128"/>
      <c r="UVL38" s="128"/>
      <c r="UVM38" s="128"/>
      <c r="UVN38" s="128"/>
      <c r="UVO38" s="128"/>
      <c r="UVP38" s="128"/>
      <c r="UVQ38" s="128"/>
      <c r="UVR38" s="128"/>
      <c r="UVS38" s="128"/>
      <c r="UVT38" s="128"/>
      <c r="UVU38" s="128"/>
      <c r="UVV38" s="128"/>
      <c r="UVW38" s="128"/>
      <c r="UVX38" s="128"/>
      <c r="UVY38" s="128"/>
      <c r="UVZ38" s="128"/>
      <c r="UWA38" s="128"/>
      <c r="UWB38" s="128"/>
      <c r="UWC38" s="128"/>
      <c r="UWD38" s="128"/>
      <c r="UWE38" s="128"/>
      <c r="UWF38" s="128"/>
      <c r="UWG38" s="128"/>
      <c r="UWH38" s="128"/>
      <c r="UWI38" s="128"/>
      <c r="UWJ38" s="128"/>
      <c r="UWK38" s="128"/>
      <c r="UWL38" s="128"/>
      <c r="UWM38" s="128"/>
      <c r="UWN38" s="128"/>
      <c r="UWO38" s="128"/>
      <c r="UWP38" s="128"/>
      <c r="UWQ38" s="128"/>
      <c r="UWR38" s="128"/>
      <c r="UWS38" s="128"/>
      <c r="UWT38" s="128"/>
      <c r="UWU38" s="128"/>
      <c r="UWV38" s="128"/>
      <c r="UWW38" s="128"/>
      <c r="UWX38" s="128"/>
      <c r="UWY38" s="128"/>
      <c r="UWZ38" s="128"/>
      <c r="UXA38" s="128"/>
      <c r="UXB38" s="128"/>
      <c r="UXC38" s="128"/>
      <c r="UXD38" s="128"/>
      <c r="UXE38" s="128"/>
      <c r="UXF38" s="128"/>
      <c r="UXG38" s="128"/>
      <c r="UXH38" s="128"/>
      <c r="UXI38" s="128"/>
      <c r="UXJ38" s="128"/>
      <c r="UXK38" s="128"/>
      <c r="UXL38" s="128"/>
      <c r="UXM38" s="128"/>
      <c r="UXN38" s="128"/>
      <c r="UXO38" s="128"/>
      <c r="UXP38" s="128"/>
      <c r="UXQ38" s="128"/>
      <c r="UXR38" s="128"/>
      <c r="UXS38" s="128"/>
      <c r="UXT38" s="128"/>
      <c r="UXU38" s="128"/>
      <c r="UXV38" s="128"/>
      <c r="UXW38" s="128"/>
      <c r="UXX38" s="128"/>
      <c r="UXY38" s="128"/>
      <c r="UXZ38" s="128"/>
      <c r="UYA38" s="128"/>
      <c r="UYB38" s="128"/>
      <c r="UYC38" s="128"/>
      <c r="UYD38" s="128"/>
      <c r="UYE38" s="128"/>
      <c r="UYF38" s="128"/>
      <c r="UYG38" s="128"/>
      <c r="UYH38" s="128"/>
      <c r="UYI38" s="128"/>
      <c r="UYJ38" s="128"/>
      <c r="UYK38" s="128"/>
      <c r="UYL38" s="128"/>
      <c r="UYM38" s="128"/>
      <c r="UYN38" s="128"/>
      <c r="UYO38" s="128"/>
      <c r="UYP38" s="128"/>
      <c r="UYQ38" s="128"/>
      <c r="UYR38" s="128"/>
      <c r="UYS38" s="128"/>
      <c r="UYT38" s="128"/>
      <c r="UYU38" s="128"/>
      <c r="UYV38" s="128"/>
      <c r="UYW38" s="128"/>
      <c r="UYX38" s="128"/>
      <c r="UYY38" s="128"/>
      <c r="UYZ38" s="128"/>
      <c r="UZA38" s="128"/>
      <c r="UZB38" s="128"/>
      <c r="UZC38" s="128"/>
      <c r="UZD38" s="128"/>
      <c r="UZE38" s="128"/>
      <c r="UZF38" s="128"/>
      <c r="UZG38" s="128"/>
      <c r="UZH38" s="128"/>
      <c r="UZI38" s="128"/>
      <c r="UZJ38" s="128"/>
      <c r="UZK38" s="128"/>
      <c r="UZL38" s="128"/>
      <c r="UZM38" s="128"/>
      <c r="UZN38" s="128"/>
      <c r="UZO38" s="128"/>
      <c r="UZP38" s="128"/>
      <c r="UZQ38" s="128"/>
      <c r="UZR38" s="128"/>
      <c r="UZS38" s="128"/>
      <c r="UZT38" s="128"/>
      <c r="UZU38" s="128"/>
      <c r="UZV38" s="128"/>
      <c r="UZW38" s="128"/>
      <c r="UZX38" s="128"/>
      <c r="UZY38" s="128"/>
      <c r="UZZ38" s="128"/>
      <c r="VAA38" s="128"/>
      <c r="VAB38" s="128"/>
      <c r="VAC38" s="128"/>
      <c r="VAD38" s="128"/>
      <c r="VAE38" s="128"/>
      <c r="VAF38" s="128"/>
      <c r="VAG38" s="128"/>
      <c r="VAH38" s="128"/>
      <c r="VAI38" s="128"/>
      <c r="VAJ38" s="128"/>
      <c r="VAK38" s="128"/>
      <c r="VAL38" s="128"/>
      <c r="VAM38" s="128"/>
      <c r="VAN38" s="128"/>
      <c r="VAO38" s="128"/>
      <c r="VAP38" s="128"/>
      <c r="VAQ38" s="128"/>
      <c r="VAR38" s="128"/>
      <c r="VAS38" s="128"/>
      <c r="VAT38" s="128"/>
      <c r="VAU38" s="128"/>
      <c r="VAV38" s="128"/>
      <c r="VAW38" s="128"/>
      <c r="VAX38" s="128"/>
      <c r="VAY38" s="128"/>
      <c r="VAZ38" s="128"/>
      <c r="VBA38" s="128"/>
      <c r="VBB38" s="128"/>
      <c r="VBC38" s="128"/>
      <c r="VBD38" s="128"/>
      <c r="VBE38" s="128"/>
      <c r="VBF38" s="128"/>
      <c r="VBG38" s="128"/>
      <c r="VBH38" s="128"/>
      <c r="VBI38" s="128"/>
      <c r="VBJ38" s="128"/>
      <c r="VBK38" s="128"/>
      <c r="VBL38" s="128"/>
      <c r="VBM38" s="128"/>
      <c r="VBN38" s="128"/>
      <c r="VBO38" s="128"/>
      <c r="VBP38" s="128"/>
      <c r="VBQ38" s="128"/>
      <c r="VBR38" s="128"/>
      <c r="VBS38" s="128"/>
      <c r="VBT38" s="128"/>
      <c r="VBU38" s="128"/>
      <c r="VBV38" s="128"/>
      <c r="VBW38" s="128"/>
      <c r="VBX38" s="128"/>
      <c r="VBY38" s="128"/>
      <c r="VBZ38" s="128"/>
      <c r="VCA38" s="128"/>
      <c r="VCB38" s="128"/>
      <c r="VCC38" s="128"/>
      <c r="VCD38" s="128"/>
      <c r="VCE38" s="128"/>
      <c r="VCF38" s="128"/>
      <c r="VCG38" s="128"/>
      <c r="VCH38" s="128"/>
      <c r="VCI38" s="128"/>
      <c r="VCJ38" s="128"/>
      <c r="VCK38" s="128"/>
      <c r="VCL38" s="128"/>
      <c r="VCM38" s="128"/>
      <c r="VCN38" s="128"/>
      <c r="VCO38" s="128"/>
      <c r="VCP38" s="128"/>
      <c r="VCQ38" s="128"/>
      <c r="VCR38" s="128"/>
      <c r="VCS38" s="128"/>
      <c r="VCT38" s="128"/>
      <c r="VCU38" s="128"/>
      <c r="VCV38" s="128"/>
      <c r="VCW38" s="128"/>
      <c r="VCX38" s="128"/>
      <c r="VCY38" s="128"/>
      <c r="VCZ38" s="128"/>
      <c r="VDA38" s="128"/>
      <c r="VDB38" s="128"/>
      <c r="VDC38" s="128"/>
      <c r="VDD38" s="128"/>
      <c r="VDE38" s="128"/>
      <c r="VDF38" s="128"/>
      <c r="VDG38" s="128"/>
      <c r="VDH38" s="128"/>
      <c r="VDI38" s="128"/>
      <c r="VDJ38" s="128"/>
      <c r="VDK38" s="128"/>
      <c r="VDL38" s="128"/>
      <c r="VDM38" s="128"/>
      <c r="VDN38" s="128"/>
      <c r="VDO38" s="128"/>
      <c r="VDP38" s="128"/>
      <c r="VDQ38" s="128"/>
      <c r="VDR38" s="128"/>
      <c r="VDS38" s="128"/>
      <c r="VDT38" s="128"/>
      <c r="VDU38" s="128"/>
      <c r="VDV38" s="128"/>
      <c r="VDW38" s="128"/>
      <c r="VDX38" s="128"/>
      <c r="VDY38" s="128"/>
      <c r="VDZ38" s="128"/>
      <c r="VEA38" s="128"/>
      <c r="VEB38" s="128"/>
      <c r="VEC38" s="128"/>
      <c r="VED38" s="128"/>
      <c r="VEE38" s="128"/>
      <c r="VEF38" s="128"/>
      <c r="VEG38" s="128"/>
      <c r="VEH38" s="128"/>
      <c r="VEI38" s="128"/>
      <c r="VEJ38" s="128"/>
      <c r="VEK38" s="128"/>
      <c r="VEL38" s="128"/>
      <c r="VEM38" s="128"/>
      <c r="VEN38" s="128"/>
      <c r="VEO38" s="128"/>
      <c r="VEP38" s="128"/>
      <c r="VEQ38" s="128"/>
      <c r="VER38" s="128"/>
      <c r="VES38" s="128"/>
      <c r="VET38" s="128"/>
      <c r="VEU38" s="128"/>
      <c r="VEV38" s="128"/>
      <c r="VEW38" s="128"/>
      <c r="VEX38" s="128"/>
      <c r="VEY38" s="128"/>
      <c r="VEZ38" s="128"/>
      <c r="VFA38" s="128"/>
      <c r="VFB38" s="128"/>
      <c r="VFC38" s="128"/>
      <c r="VFD38" s="128"/>
      <c r="VFE38" s="128"/>
      <c r="VFF38" s="128"/>
      <c r="VFG38" s="128"/>
      <c r="VFH38" s="128"/>
      <c r="VFI38" s="128"/>
      <c r="VFJ38" s="128"/>
      <c r="VFK38" s="128"/>
      <c r="VFL38" s="128"/>
      <c r="VFM38" s="128"/>
      <c r="VFN38" s="128"/>
      <c r="VFO38" s="128"/>
      <c r="VFP38" s="128"/>
      <c r="VFQ38" s="128"/>
      <c r="VFR38" s="128"/>
      <c r="VFS38" s="128"/>
      <c r="VFT38" s="128"/>
      <c r="VFU38" s="128"/>
      <c r="VFV38" s="128"/>
      <c r="VFW38" s="128"/>
      <c r="VFX38" s="128"/>
      <c r="VFY38" s="128"/>
      <c r="VFZ38" s="128"/>
      <c r="VGA38" s="128"/>
      <c r="VGB38" s="128"/>
      <c r="VGC38" s="128"/>
      <c r="VGD38" s="128"/>
      <c r="VGE38" s="128"/>
      <c r="VGF38" s="128"/>
      <c r="VGG38" s="128"/>
      <c r="VGH38" s="128"/>
      <c r="VGI38" s="128"/>
      <c r="VGJ38" s="128"/>
      <c r="VGK38" s="128"/>
      <c r="VGL38" s="128"/>
      <c r="VGM38" s="128"/>
      <c r="VGN38" s="128"/>
      <c r="VGO38" s="128"/>
      <c r="VGP38" s="128"/>
      <c r="VGQ38" s="128"/>
      <c r="VGR38" s="128"/>
      <c r="VGS38" s="128"/>
      <c r="VGT38" s="128"/>
      <c r="VGU38" s="128"/>
      <c r="VGV38" s="128"/>
      <c r="VGW38" s="128"/>
      <c r="VGX38" s="128"/>
      <c r="VGY38" s="128"/>
      <c r="VGZ38" s="128"/>
      <c r="VHA38" s="128"/>
      <c r="VHB38" s="128"/>
      <c r="VHC38" s="128"/>
      <c r="VHD38" s="128"/>
      <c r="VHE38" s="128"/>
      <c r="VHF38" s="128"/>
      <c r="VHG38" s="128"/>
      <c r="VHH38" s="128"/>
      <c r="VHI38" s="128"/>
      <c r="VHJ38" s="128"/>
      <c r="VHK38" s="128"/>
      <c r="VHL38" s="128"/>
      <c r="VHM38" s="128"/>
      <c r="VHN38" s="128"/>
      <c r="VHO38" s="128"/>
      <c r="VHP38" s="128"/>
      <c r="VHQ38" s="128"/>
      <c r="VHR38" s="128"/>
      <c r="VHS38" s="128"/>
      <c r="VHT38" s="128"/>
      <c r="VHU38" s="128"/>
      <c r="VHV38" s="128"/>
      <c r="VHW38" s="128"/>
      <c r="VHX38" s="128"/>
      <c r="VHY38" s="128"/>
      <c r="VHZ38" s="128"/>
      <c r="VIA38" s="128"/>
      <c r="VIB38" s="128"/>
      <c r="VIC38" s="128"/>
      <c r="VID38" s="128"/>
      <c r="VIE38" s="128"/>
      <c r="VIF38" s="128"/>
      <c r="VIG38" s="128"/>
      <c r="VIH38" s="128"/>
      <c r="VII38" s="128"/>
      <c r="VIJ38" s="128"/>
      <c r="VIK38" s="128"/>
      <c r="VIL38" s="128"/>
      <c r="VIM38" s="128"/>
      <c r="VIN38" s="128"/>
      <c r="VIO38" s="128"/>
      <c r="VIP38" s="128"/>
      <c r="VIQ38" s="128"/>
      <c r="VIR38" s="128"/>
      <c r="VIS38" s="128"/>
      <c r="VIT38" s="128"/>
      <c r="VIU38" s="128"/>
      <c r="VIV38" s="128"/>
      <c r="VIW38" s="128"/>
      <c r="VIX38" s="128"/>
      <c r="VIY38" s="128"/>
      <c r="VIZ38" s="128"/>
      <c r="VJA38" s="128"/>
      <c r="VJB38" s="128"/>
      <c r="VJC38" s="128"/>
      <c r="VJD38" s="128"/>
      <c r="VJE38" s="128"/>
      <c r="VJF38" s="128"/>
      <c r="VJG38" s="128"/>
      <c r="VJH38" s="128"/>
      <c r="VJI38" s="128"/>
      <c r="VJJ38" s="128"/>
      <c r="VJK38" s="128"/>
      <c r="VJL38" s="128"/>
      <c r="VJM38" s="128"/>
      <c r="VJN38" s="128"/>
      <c r="VJO38" s="128"/>
      <c r="VJP38" s="128"/>
      <c r="VJQ38" s="128"/>
      <c r="VJR38" s="128"/>
      <c r="VJS38" s="128"/>
      <c r="VJT38" s="128"/>
      <c r="VJU38" s="128"/>
      <c r="VJV38" s="128"/>
      <c r="VJW38" s="128"/>
      <c r="VJX38" s="128"/>
      <c r="VJY38" s="128"/>
      <c r="VJZ38" s="128"/>
      <c r="VKA38" s="128"/>
      <c r="VKB38" s="128"/>
      <c r="VKC38" s="128"/>
      <c r="VKD38" s="128"/>
      <c r="VKE38" s="128"/>
      <c r="VKF38" s="128"/>
      <c r="VKG38" s="128"/>
      <c r="VKH38" s="128"/>
      <c r="VKI38" s="128"/>
      <c r="VKJ38" s="128"/>
      <c r="VKK38" s="128"/>
      <c r="VKL38" s="128"/>
      <c r="VKM38" s="128"/>
      <c r="VKN38" s="128"/>
      <c r="VKO38" s="128"/>
      <c r="VKP38" s="128"/>
      <c r="VKQ38" s="128"/>
      <c r="VKR38" s="128"/>
      <c r="VKS38" s="128"/>
      <c r="VKT38" s="128"/>
      <c r="VKU38" s="128"/>
      <c r="VKV38" s="128"/>
      <c r="VKW38" s="128"/>
      <c r="VKX38" s="128"/>
      <c r="VKY38" s="128"/>
      <c r="VKZ38" s="128"/>
      <c r="VLA38" s="128"/>
      <c r="VLB38" s="128"/>
      <c r="VLC38" s="128"/>
      <c r="VLD38" s="128"/>
      <c r="VLE38" s="128"/>
      <c r="VLF38" s="128"/>
      <c r="VLG38" s="128"/>
      <c r="VLH38" s="128"/>
      <c r="VLI38" s="128"/>
      <c r="VLJ38" s="128"/>
      <c r="VLK38" s="128"/>
      <c r="VLL38" s="128"/>
      <c r="VLM38" s="128"/>
      <c r="VLN38" s="128"/>
      <c r="VLO38" s="128"/>
      <c r="VLP38" s="128"/>
      <c r="VLQ38" s="128"/>
      <c r="VLR38" s="128"/>
      <c r="VLS38" s="128"/>
      <c r="VLT38" s="128"/>
      <c r="VLU38" s="128"/>
      <c r="VLV38" s="128"/>
      <c r="VLW38" s="128"/>
      <c r="VLX38" s="128"/>
      <c r="VLY38" s="128"/>
      <c r="VLZ38" s="128"/>
      <c r="VMA38" s="128"/>
      <c r="VMB38" s="128"/>
      <c r="VMC38" s="128"/>
      <c r="VMD38" s="128"/>
      <c r="VME38" s="128"/>
      <c r="VMF38" s="128"/>
      <c r="VMG38" s="128"/>
      <c r="VMH38" s="128"/>
      <c r="VMI38" s="128"/>
      <c r="VMJ38" s="128"/>
      <c r="VMK38" s="128"/>
      <c r="VML38" s="128"/>
      <c r="VMM38" s="128"/>
      <c r="VMN38" s="128"/>
      <c r="VMO38" s="128"/>
      <c r="VMP38" s="128"/>
      <c r="VMQ38" s="128"/>
      <c r="VMR38" s="128"/>
      <c r="VMS38" s="128"/>
      <c r="VMT38" s="128"/>
      <c r="VMU38" s="128"/>
      <c r="VMV38" s="128"/>
      <c r="VMW38" s="128"/>
      <c r="VMX38" s="128"/>
      <c r="VMY38" s="128"/>
      <c r="VMZ38" s="128"/>
      <c r="VNA38" s="128"/>
      <c r="VNB38" s="128"/>
      <c r="VNC38" s="128"/>
      <c r="VND38" s="128"/>
      <c r="VNE38" s="128"/>
      <c r="VNF38" s="128"/>
      <c r="VNG38" s="128"/>
      <c r="VNH38" s="128"/>
      <c r="VNI38" s="128"/>
      <c r="VNJ38" s="128"/>
      <c r="VNK38" s="128"/>
      <c r="VNL38" s="128"/>
      <c r="VNM38" s="128"/>
      <c r="VNN38" s="128"/>
      <c r="VNO38" s="128"/>
      <c r="VNP38" s="128"/>
      <c r="VNQ38" s="128"/>
      <c r="VNR38" s="128"/>
      <c r="VNS38" s="128"/>
      <c r="VNT38" s="128"/>
      <c r="VNU38" s="128"/>
      <c r="VNV38" s="128"/>
      <c r="VNW38" s="128"/>
      <c r="VNX38" s="128"/>
      <c r="VNY38" s="128"/>
      <c r="VNZ38" s="128"/>
      <c r="VOA38" s="128"/>
      <c r="VOB38" s="128"/>
      <c r="VOC38" s="128"/>
      <c r="VOD38" s="128"/>
      <c r="VOE38" s="128"/>
      <c r="VOF38" s="128"/>
      <c r="VOG38" s="128"/>
      <c r="VOH38" s="128"/>
      <c r="VOI38" s="128"/>
      <c r="VOJ38" s="128"/>
      <c r="VOK38" s="128"/>
      <c r="VOL38" s="128"/>
      <c r="VOM38" s="128"/>
      <c r="VON38" s="128"/>
      <c r="VOO38" s="128"/>
      <c r="VOP38" s="128"/>
      <c r="VOQ38" s="128"/>
      <c r="VOR38" s="128"/>
      <c r="VOS38" s="128"/>
      <c r="VOT38" s="128"/>
      <c r="VOU38" s="128"/>
      <c r="VOV38" s="128"/>
      <c r="VOW38" s="128"/>
      <c r="VOX38" s="128"/>
      <c r="VOY38" s="128"/>
      <c r="VOZ38" s="128"/>
      <c r="VPA38" s="128"/>
      <c r="VPB38" s="128"/>
      <c r="VPC38" s="128"/>
      <c r="VPD38" s="128"/>
      <c r="VPE38" s="128"/>
      <c r="VPF38" s="128"/>
      <c r="VPG38" s="128"/>
      <c r="VPH38" s="128"/>
      <c r="VPI38" s="128"/>
      <c r="VPJ38" s="128"/>
      <c r="VPK38" s="128"/>
      <c r="VPL38" s="128"/>
      <c r="VPM38" s="128"/>
      <c r="VPN38" s="128"/>
      <c r="VPO38" s="128"/>
      <c r="VPP38" s="128"/>
      <c r="VPQ38" s="128"/>
      <c r="VPR38" s="128"/>
      <c r="VPS38" s="128"/>
      <c r="VPT38" s="128"/>
      <c r="VPU38" s="128"/>
      <c r="VPV38" s="128"/>
      <c r="VPW38" s="128"/>
      <c r="VPX38" s="128"/>
      <c r="VPY38" s="128"/>
      <c r="VPZ38" s="128"/>
      <c r="VQA38" s="128"/>
      <c r="VQB38" s="128"/>
      <c r="VQC38" s="128"/>
      <c r="VQD38" s="128"/>
      <c r="VQE38" s="128"/>
      <c r="VQF38" s="128"/>
      <c r="VQG38" s="128"/>
      <c r="VQH38" s="128"/>
      <c r="VQI38" s="128"/>
      <c r="VQJ38" s="128"/>
      <c r="VQK38" s="128"/>
      <c r="VQL38" s="128"/>
      <c r="VQM38" s="128"/>
      <c r="VQN38" s="128"/>
      <c r="VQO38" s="128"/>
      <c r="VQP38" s="128"/>
      <c r="VQQ38" s="128"/>
      <c r="VQR38" s="128"/>
      <c r="VQS38" s="128"/>
      <c r="VQT38" s="128"/>
      <c r="VQU38" s="128"/>
      <c r="VQV38" s="128"/>
      <c r="VQW38" s="128"/>
      <c r="VQX38" s="128"/>
      <c r="VQY38" s="128"/>
      <c r="VQZ38" s="128"/>
      <c r="VRA38" s="128"/>
      <c r="VRB38" s="128"/>
      <c r="VRC38" s="128"/>
      <c r="VRD38" s="128"/>
      <c r="VRE38" s="128"/>
      <c r="VRF38" s="128"/>
      <c r="VRG38" s="128"/>
      <c r="VRH38" s="128"/>
      <c r="VRI38" s="128"/>
      <c r="VRJ38" s="128"/>
      <c r="VRK38" s="128"/>
      <c r="VRL38" s="128"/>
      <c r="VRM38" s="128"/>
      <c r="VRN38" s="128"/>
      <c r="VRO38" s="128"/>
      <c r="VRP38" s="128"/>
      <c r="VRQ38" s="128"/>
      <c r="VRR38" s="128"/>
      <c r="VRS38" s="128"/>
      <c r="VRT38" s="128"/>
      <c r="VRU38" s="128"/>
      <c r="VRV38" s="128"/>
      <c r="VRW38" s="128"/>
      <c r="VRX38" s="128"/>
      <c r="VRY38" s="128"/>
      <c r="VRZ38" s="128"/>
      <c r="VSA38" s="128"/>
      <c r="VSB38" s="128"/>
      <c r="VSC38" s="128"/>
      <c r="VSD38" s="128"/>
      <c r="VSE38" s="128"/>
      <c r="VSF38" s="128"/>
      <c r="VSG38" s="128"/>
      <c r="VSH38" s="128"/>
      <c r="VSI38" s="128"/>
      <c r="VSJ38" s="128"/>
      <c r="VSK38" s="128"/>
      <c r="VSL38" s="128"/>
      <c r="VSM38" s="128"/>
      <c r="VSN38" s="128"/>
      <c r="VSO38" s="128"/>
      <c r="VSP38" s="128"/>
      <c r="VSQ38" s="128"/>
      <c r="VSR38" s="128"/>
      <c r="VSS38" s="128"/>
      <c r="VST38" s="128"/>
      <c r="VSU38" s="128"/>
      <c r="VSV38" s="128"/>
      <c r="VSW38" s="128"/>
      <c r="VSX38" s="128"/>
      <c r="VSY38" s="128"/>
      <c r="VSZ38" s="128"/>
      <c r="VTA38" s="128"/>
      <c r="VTB38" s="128"/>
      <c r="VTC38" s="128"/>
      <c r="VTD38" s="128"/>
      <c r="VTE38" s="128"/>
      <c r="VTF38" s="128"/>
      <c r="VTG38" s="128"/>
      <c r="VTH38" s="128"/>
      <c r="VTI38" s="128"/>
      <c r="VTJ38" s="128"/>
      <c r="VTK38" s="128"/>
      <c r="VTL38" s="128"/>
      <c r="VTM38" s="128"/>
      <c r="VTN38" s="128"/>
      <c r="VTO38" s="128"/>
      <c r="VTP38" s="128"/>
      <c r="VTQ38" s="128"/>
      <c r="VTR38" s="128"/>
      <c r="VTS38" s="128"/>
      <c r="VTT38" s="128"/>
      <c r="VTU38" s="128"/>
      <c r="VTV38" s="128"/>
      <c r="VTW38" s="128"/>
      <c r="VTX38" s="128"/>
      <c r="VTY38" s="128"/>
      <c r="VTZ38" s="128"/>
      <c r="VUA38" s="128"/>
      <c r="VUB38" s="128"/>
      <c r="VUC38" s="128"/>
      <c r="VUD38" s="128"/>
      <c r="VUE38" s="128"/>
      <c r="VUF38" s="128"/>
      <c r="VUG38" s="128"/>
      <c r="VUH38" s="128"/>
      <c r="VUI38" s="128"/>
      <c r="VUJ38" s="128"/>
      <c r="VUK38" s="128"/>
      <c r="VUL38" s="128"/>
      <c r="VUM38" s="128"/>
      <c r="VUN38" s="128"/>
      <c r="VUO38" s="128"/>
      <c r="VUP38" s="128"/>
      <c r="VUQ38" s="128"/>
      <c r="VUR38" s="128"/>
      <c r="VUS38" s="128"/>
      <c r="VUT38" s="128"/>
      <c r="VUU38" s="128"/>
      <c r="VUV38" s="128"/>
      <c r="VUW38" s="128"/>
      <c r="VUX38" s="128"/>
      <c r="VUY38" s="128"/>
      <c r="VUZ38" s="128"/>
      <c r="VVA38" s="128"/>
      <c r="VVB38" s="128"/>
      <c r="VVC38" s="128"/>
      <c r="VVD38" s="128"/>
      <c r="VVE38" s="128"/>
      <c r="VVF38" s="128"/>
      <c r="VVG38" s="128"/>
      <c r="VVH38" s="128"/>
      <c r="VVI38" s="128"/>
      <c r="VVJ38" s="128"/>
      <c r="VVK38" s="128"/>
      <c r="VVL38" s="128"/>
      <c r="VVM38" s="128"/>
      <c r="VVN38" s="128"/>
      <c r="VVO38" s="128"/>
      <c r="VVP38" s="128"/>
      <c r="VVQ38" s="128"/>
      <c r="VVR38" s="128"/>
      <c r="VVS38" s="128"/>
      <c r="VVT38" s="128"/>
      <c r="VVU38" s="128"/>
      <c r="VVV38" s="128"/>
      <c r="VVW38" s="128"/>
      <c r="VVX38" s="128"/>
      <c r="VVY38" s="128"/>
      <c r="VVZ38" s="128"/>
      <c r="VWA38" s="128"/>
      <c r="VWB38" s="128"/>
      <c r="VWC38" s="128"/>
      <c r="VWD38" s="128"/>
      <c r="VWE38" s="128"/>
      <c r="VWF38" s="128"/>
      <c r="VWG38" s="128"/>
      <c r="VWH38" s="128"/>
      <c r="VWI38" s="128"/>
      <c r="VWJ38" s="128"/>
      <c r="VWK38" s="128"/>
      <c r="VWL38" s="128"/>
      <c r="VWM38" s="128"/>
      <c r="VWN38" s="128"/>
      <c r="VWO38" s="128"/>
      <c r="VWP38" s="128"/>
      <c r="VWQ38" s="128"/>
      <c r="VWR38" s="128"/>
      <c r="VWS38" s="128"/>
      <c r="VWT38" s="128"/>
      <c r="VWU38" s="128"/>
      <c r="VWV38" s="128"/>
      <c r="VWW38" s="128"/>
      <c r="VWX38" s="128"/>
      <c r="VWY38" s="128"/>
      <c r="VWZ38" s="128"/>
      <c r="VXA38" s="128"/>
      <c r="VXB38" s="128"/>
      <c r="VXC38" s="128"/>
      <c r="VXD38" s="128"/>
      <c r="VXE38" s="128"/>
      <c r="VXF38" s="128"/>
      <c r="VXG38" s="128"/>
      <c r="VXH38" s="128"/>
      <c r="VXI38" s="128"/>
      <c r="VXJ38" s="128"/>
      <c r="VXK38" s="128"/>
      <c r="VXL38" s="128"/>
      <c r="VXM38" s="128"/>
      <c r="VXN38" s="128"/>
      <c r="VXO38" s="128"/>
      <c r="VXP38" s="128"/>
      <c r="VXQ38" s="128"/>
      <c r="VXR38" s="128"/>
      <c r="VXS38" s="128"/>
      <c r="VXT38" s="128"/>
      <c r="VXU38" s="128"/>
      <c r="VXV38" s="128"/>
      <c r="VXW38" s="128"/>
      <c r="VXX38" s="128"/>
      <c r="VXY38" s="128"/>
      <c r="VXZ38" s="128"/>
      <c r="VYA38" s="128"/>
      <c r="VYB38" s="128"/>
      <c r="VYC38" s="128"/>
      <c r="VYD38" s="128"/>
      <c r="VYE38" s="128"/>
      <c r="VYF38" s="128"/>
      <c r="VYG38" s="128"/>
      <c r="VYH38" s="128"/>
      <c r="VYI38" s="128"/>
      <c r="VYJ38" s="128"/>
      <c r="VYK38" s="128"/>
      <c r="VYL38" s="128"/>
      <c r="VYM38" s="128"/>
      <c r="VYN38" s="128"/>
      <c r="VYO38" s="128"/>
      <c r="VYP38" s="128"/>
      <c r="VYQ38" s="128"/>
      <c r="VYR38" s="128"/>
      <c r="VYS38" s="128"/>
      <c r="VYT38" s="128"/>
      <c r="VYU38" s="128"/>
      <c r="VYV38" s="128"/>
      <c r="VYW38" s="128"/>
      <c r="VYX38" s="128"/>
      <c r="VYY38" s="128"/>
      <c r="VYZ38" s="128"/>
      <c r="VZA38" s="128"/>
      <c r="VZB38" s="128"/>
      <c r="VZC38" s="128"/>
      <c r="VZD38" s="128"/>
      <c r="VZE38" s="128"/>
      <c r="VZF38" s="128"/>
      <c r="VZG38" s="128"/>
      <c r="VZH38" s="128"/>
      <c r="VZI38" s="128"/>
      <c r="VZJ38" s="128"/>
      <c r="VZK38" s="128"/>
      <c r="VZL38" s="128"/>
      <c r="VZM38" s="128"/>
      <c r="VZN38" s="128"/>
      <c r="VZO38" s="128"/>
      <c r="VZP38" s="128"/>
      <c r="VZQ38" s="128"/>
      <c r="VZR38" s="128"/>
      <c r="VZS38" s="128"/>
      <c r="VZT38" s="128"/>
      <c r="VZU38" s="128"/>
      <c r="VZV38" s="128"/>
      <c r="VZW38" s="128"/>
      <c r="VZX38" s="128"/>
      <c r="VZY38" s="128"/>
      <c r="VZZ38" s="128"/>
      <c r="WAA38" s="128"/>
      <c r="WAB38" s="128"/>
      <c r="WAC38" s="128"/>
      <c r="WAD38" s="128"/>
      <c r="WAE38" s="128"/>
      <c r="WAF38" s="128"/>
      <c r="WAG38" s="128"/>
      <c r="WAH38" s="128"/>
      <c r="WAI38" s="128"/>
      <c r="WAJ38" s="128"/>
      <c r="WAK38" s="128"/>
      <c r="WAL38" s="128"/>
      <c r="WAM38" s="128"/>
      <c r="WAN38" s="128"/>
      <c r="WAO38" s="128"/>
      <c r="WAP38" s="128"/>
      <c r="WAQ38" s="128"/>
      <c r="WAR38" s="128"/>
      <c r="WAS38" s="128"/>
      <c r="WAT38" s="128"/>
      <c r="WAU38" s="128"/>
      <c r="WAV38" s="128"/>
      <c r="WAW38" s="128"/>
      <c r="WAX38" s="128"/>
      <c r="WAY38" s="128"/>
      <c r="WAZ38" s="128"/>
      <c r="WBA38" s="128"/>
      <c r="WBB38" s="128"/>
      <c r="WBC38" s="128"/>
      <c r="WBD38" s="128"/>
      <c r="WBE38" s="128"/>
      <c r="WBF38" s="128"/>
      <c r="WBG38" s="128"/>
      <c r="WBH38" s="128"/>
      <c r="WBI38" s="128"/>
      <c r="WBJ38" s="128"/>
      <c r="WBK38" s="128"/>
      <c r="WBL38" s="128"/>
      <c r="WBM38" s="128"/>
      <c r="WBN38" s="128"/>
      <c r="WBO38" s="128"/>
      <c r="WBP38" s="128"/>
      <c r="WBQ38" s="128"/>
      <c r="WBR38" s="128"/>
      <c r="WBS38" s="128"/>
      <c r="WBT38" s="128"/>
      <c r="WBU38" s="128"/>
      <c r="WBV38" s="128"/>
      <c r="WBW38" s="128"/>
      <c r="WBX38" s="128"/>
      <c r="WBY38" s="128"/>
      <c r="WBZ38" s="128"/>
      <c r="WCA38" s="128"/>
      <c r="WCB38" s="128"/>
      <c r="WCC38" s="128"/>
      <c r="WCD38" s="128"/>
      <c r="WCE38" s="128"/>
      <c r="WCF38" s="128"/>
      <c r="WCG38" s="128"/>
      <c r="WCH38" s="128"/>
      <c r="WCI38" s="128"/>
      <c r="WCJ38" s="128"/>
      <c r="WCK38" s="128"/>
      <c r="WCL38" s="128"/>
      <c r="WCM38" s="128"/>
      <c r="WCN38" s="128"/>
      <c r="WCO38" s="128"/>
      <c r="WCP38" s="128"/>
      <c r="WCQ38" s="128"/>
      <c r="WCR38" s="128"/>
      <c r="WCS38" s="128"/>
      <c r="WCT38" s="128"/>
      <c r="WCU38" s="128"/>
      <c r="WCV38" s="128"/>
      <c r="WCW38" s="128"/>
      <c r="WCX38" s="128"/>
      <c r="WCY38" s="128"/>
      <c r="WCZ38" s="128"/>
      <c r="WDA38" s="128"/>
      <c r="WDB38" s="128"/>
      <c r="WDC38" s="128"/>
      <c r="WDD38" s="128"/>
      <c r="WDE38" s="128"/>
      <c r="WDF38" s="128"/>
      <c r="WDG38" s="128"/>
      <c r="WDH38" s="128"/>
      <c r="WDI38" s="128"/>
      <c r="WDJ38" s="128"/>
      <c r="WDK38" s="128"/>
      <c r="WDL38" s="128"/>
      <c r="WDM38" s="128"/>
      <c r="WDN38" s="128"/>
      <c r="WDO38" s="128"/>
      <c r="WDP38" s="128"/>
      <c r="WDQ38" s="128"/>
      <c r="WDR38" s="128"/>
      <c r="WDS38" s="128"/>
      <c r="WDT38" s="128"/>
      <c r="WDU38" s="128"/>
      <c r="WDV38" s="128"/>
      <c r="WDW38" s="128"/>
      <c r="WDX38" s="128"/>
      <c r="WDY38" s="128"/>
      <c r="WDZ38" s="128"/>
      <c r="WEA38" s="128"/>
      <c r="WEB38" s="128"/>
      <c r="WEC38" s="128"/>
      <c r="WED38" s="128"/>
      <c r="WEE38" s="128"/>
      <c r="WEF38" s="128"/>
      <c r="WEG38" s="128"/>
      <c r="WEH38" s="128"/>
      <c r="WEI38" s="128"/>
      <c r="WEJ38" s="128"/>
      <c r="WEK38" s="128"/>
      <c r="WEL38" s="128"/>
      <c r="WEM38" s="128"/>
      <c r="WEN38" s="128"/>
      <c r="WEO38" s="128"/>
      <c r="WEP38" s="128"/>
      <c r="WEQ38" s="128"/>
      <c r="WER38" s="128"/>
      <c r="WES38" s="128"/>
      <c r="WET38" s="128"/>
      <c r="WEU38" s="128"/>
      <c r="WEV38" s="128"/>
      <c r="WEW38" s="128"/>
      <c r="WEX38" s="128"/>
      <c r="WEY38" s="128"/>
      <c r="WEZ38" s="128"/>
      <c r="WFA38" s="128"/>
      <c r="WFB38" s="128"/>
      <c r="WFC38" s="128"/>
      <c r="WFD38" s="128"/>
      <c r="WFE38" s="128"/>
      <c r="WFF38" s="128"/>
      <c r="WFG38" s="128"/>
      <c r="WFH38" s="128"/>
      <c r="WFI38" s="128"/>
      <c r="WFJ38" s="128"/>
      <c r="WFK38" s="128"/>
      <c r="WFL38" s="128"/>
      <c r="WFM38" s="128"/>
      <c r="WFN38" s="128"/>
      <c r="WFO38" s="128"/>
      <c r="WFP38" s="128"/>
      <c r="WFQ38" s="128"/>
      <c r="WFR38" s="128"/>
      <c r="WFS38" s="128"/>
      <c r="WFT38" s="128"/>
      <c r="WFU38" s="128"/>
      <c r="WFV38" s="128"/>
      <c r="WFW38" s="128"/>
      <c r="WFX38" s="128"/>
      <c r="WFY38" s="128"/>
      <c r="WFZ38" s="128"/>
      <c r="WGA38" s="128"/>
      <c r="WGB38" s="128"/>
      <c r="WGC38" s="128"/>
      <c r="WGD38" s="128"/>
      <c r="WGE38" s="128"/>
      <c r="WGF38" s="128"/>
      <c r="WGG38" s="128"/>
      <c r="WGH38" s="128"/>
      <c r="WGI38" s="128"/>
      <c r="WGJ38" s="128"/>
      <c r="WGK38" s="128"/>
      <c r="WGL38" s="128"/>
      <c r="WGM38" s="128"/>
      <c r="WGN38" s="128"/>
      <c r="WGO38" s="128"/>
      <c r="WGP38" s="128"/>
      <c r="WGQ38" s="128"/>
      <c r="WGR38" s="128"/>
      <c r="WGS38" s="128"/>
      <c r="WGT38" s="128"/>
      <c r="WGU38" s="128"/>
      <c r="WGV38" s="128"/>
      <c r="WGW38" s="128"/>
      <c r="WGX38" s="128"/>
      <c r="WGY38" s="128"/>
      <c r="WGZ38" s="128"/>
      <c r="WHA38" s="128"/>
      <c r="WHB38" s="128"/>
      <c r="WHC38" s="128"/>
      <c r="WHD38" s="128"/>
      <c r="WHE38" s="128"/>
      <c r="WHF38" s="128"/>
      <c r="WHG38" s="128"/>
      <c r="WHH38" s="128"/>
      <c r="WHI38" s="128"/>
      <c r="WHJ38" s="128"/>
      <c r="WHK38" s="128"/>
      <c r="WHL38" s="128"/>
      <c r="WHM38" s="128"/>
      <c r="WHN38" s="128"/>
      <c r="WHO38" s="128"/>
      <c r="WHP38" s="128"/>
      <c r="WHQ38" s="128"/>
      <c r="WHR38" s="128"/>
      <c r="WHS38" s="128"/>
      <c r="WHT38" s="128"/>
      <c r="WHU38" s="128"/>
      <c r="WHV38" s="128"/>
      <c r="WHW38" s="128"/>
      <c r="WHX38" s="128"/>
      <c r="WHY38" s="128"/>
      <c r="WHZ38" s="128"/>
      <c r="WIA38" s="128"/>
      <c r="WIB38" s="128"/>
      <c r="WIC38" s="128"/>
      <c r="WID38" s="128"/>
      <c r="WIE38" s="128"/>
      <c r="WIF38" s="128"/>
      <c r="WIG38" s="128"/>
      <c r="WIH38" s="128"/>
      <c r="WII38" s="128"/>
      <c r="WIJ38" s="128"/>
      <c r="WIK38" s="128"/>
      <c r="WIL38" s="128"/>
      <c r="WIM38" s="128"/>
      <c r="WIN38" s="128"/>
      <c r="WIO38" s="128"/>
      <c r="WIP38" s="128"/>
      <c r="WIQ38" s="128"/>
      <c r="WIR38" s="128"/>
      <c r="WIS38" s="128"/>
      <c r="WIT38" s="128"/>
      <c r="WIU38" s="128"/>
      <c r="WIV38" s="128"/>
      <c r="WIW38" s="128"/>
      <c r="WIX38" s="128"/>
      <c r="WIY38" s="128"/>
      <c r="WIZ38" s="128"/>
      <c r="WJA38" s="128"/>
      <c r="WJB38" s="128"/>
      <c r="WJC38" s="128"/>
      <c r="WJD38" s="128"/>
      <c r="WJE38" s="128"/>
      <c r="WJF38" s="128"/>
      <c r="WJG38" s="128"/>
      <c r="WJH38" s="128"/>
      <c r="WJI38" s="128"/>
      <c r="WJJ38" s="128"/>
      <c r="WJK38" s="128"/>
      <c r="WJL38" s="128"/>
      <c r="WJM38" s="128"/>
      <c r="WJN38" s="128"/>
      <c r="WJO38" s="128"/>
      <c r="WJP38" s="128"/>
      <c r="WJQ38" s="128"/>
      <c r="WJR38" s="128"/>
      <c r="WJS38" s="128"/>
      <c r="WJT38" s="128"/>
      <c r="WJU38" s="128"/>
      <c r="WJV38" s="128"/>
      <c r="WJW38" s="128"/>
      <c r="WJX38" s="128"/>
      <c r="WJY38" s="128"/>
      <c r="WJZ38" s="128"/>
      <c r="WKA38" s="128"/>
      <c r="WKB38" s="128"/>
      <c r="WKC38" s="128"/>
      <c r="WKD38" s="128"/>
      <c r="WKE38" s="128"/>
      <c r="WKF38" s="128"/>
      <c r="WKG38" s="128"/>
      <c r="WKH38" s="128"/>
      <c r="WKI38" s="128"/>
      <c r="WKJ38" s="128"/>
      <c r="WKK38" s="128"/>
      <c r="WKL38" s="128"/>
      <c r="WKM38" s="128"/>
      <c r="WKN38" s="128"/>
      <c r="WKO38" s="128"/>
      <c r="WKP38" s="128"/>
      <c r="WKQ38" s="128"/>
      <c r="WKR38" s="128"/>
      <c r="WKS38" s="128"/>
      <c r="WKT38" s="128"/>
      <c r="WKU38" s="128"/>
      <c r="WKV38" s="128"/>
      <c r="WKW38" s="128"/>
      <c r="WKX38" s="128"/>
      <c r="WKY38" s="128"/>
      <c r="WKZ38" s="128"/>
      <c r="WLA38" s="128"/>
      <c r="WLB38" s="128"/>
      <c r="WLC38" s="128"/>
      <c r="WLD38" s="128"/>
      <c r="WLE38" s="128"/>
      <c r="WLF38" s="128"/>
      <c r="WLG38" s="128"/>
      <c r="WLH38" s="128"/>
      <c r="WLI38" s="128"/>
      <c r="WLJ38" s="128"/>
      <c r="WLK38" s="128"/>
      <c r="WLL38" s="128"/>
      <c r="WLM38" s="128"/>
      <c r="WLN38" s="128"/>
      <c r="WLO38" s="128"/>
      <c r="WLP38" s="128"/>
      <c r="WLQ38" s="128"/>
      <c r="WLR38" s="128"/>
      <c r="WLS38" s="128"/>
      <c r="WLT38" s="128"/>
      <c r="WLU38" s="128"/>
      <c r="WLV38" s="128"/>
      <c r="WLW38" s="128"/>
      <c r="WLX38" s="128"/>
      <c r="WLY38" s="128"/>
      <c r="WLZ38" s="128"/>
      <c r="WMA38" s="128"/>
      <c r="WMB38" s="128"/>
      <c r="WMC38" s="128"/>
      <c r="WMD38" s="128"/>
      <c r="WME38" s="128"/>
      <c r="WMF38" s="128"/>
      <c r="WMG38" s="128"/>
      <c r="WMH38" s="128"/>
      <c r="WMI38" s="128"/>
      <c r="WMJ38" s="128"/>
      <c r="WMK38" s="128"/>
      <c r="WML38" s="128"/>
      <c r="WMM38" s="128"/>
      <c r="WMN38" s="128"/>
      <c r="WMO38" s="128"/>
      <c r="WMP38" s="128"/>
      <c r="WMQ38" s="128"/>
      <c r="WMR38" s="128"/>
      <c r="WMS38" s="128"/>
      <c r="WMT38" s="128"/>
      <c r="WMU38" s="128"/>
      <c r="WMV38" s="128"/>
      <c r="WMW38" s="128"/>
      <c r="WMX38" s="128"/>
      <c r="WMY38" s="128"/>
      <c r="WMZ38" s="128"/>
      <c r="WNA38" s="128"/>
      <c r="WNB38" s="128"/>
      <c r="WNC38" s="128"/>
      <c r="WND38" s="128"/>
      <c r="WNE38" s="128"/>
      <c r="WNF38" s="128"/>
      <c r="WNG38" s="128"/>
      <c r="WNH38" s="128"/>
      <c r="WNI38" s="128"/>
      <c r="WNJ38" s="128"/>
      <c r="WNK38" s="128"/>
      <c r="WNL38" s="128"/>
      <c r="WNM38" s="128"/>
      <c r="WNN38" s="128"/>
      <c r="WNO38" s="128"/>
      <c r="WNP38" s="128"/>
      <c r="WNQ38" s="128"/>
      <c r="WNR38" s="128"/>
      <c r="WNS38" s="128"/>
      <c r="WNT38" s="128"/>
      <c r="WNU38" s="128"/>
      <c r="WNV38" s="128"/>
      <c r="WNW38" s="128"/>
      <c r="WNX38" s="128"/>
      <c r="WNY38" s="128"/>
      <c r="WNZ38" s="128"/>
      <c r="WOA38" s="128"/>
      <c r="WOB38" s="128"/>
      <c r="WOC38" s="128"/>
      <c r="WOD38" s="128"/>
      <c r="WOE38" s="128"/>
      <c r="WOF38" s="128"/>
      <c r="WOG38" s="128"/>
      <c r="WOH38" s="128"/>
      <c r="WOI38" s="128"/>
      <c r="WOJ38" s="128"/>
      <c r="WOK38" s="128"/>
      <c r="WOL38" s="128"/>
      <c r="WOM38" s="128"/>
      <c r="WON38" s="128"/>
      <c r="WOO38" s="128"/>
      <c r="WOP38" s="128"/>
      <c r="WOQ38" s="128"/>
      <c r="WOR38" s="128"/>
      <c r="WOS38" s="128"/>
      <c r="WOT38" s="128"/>
      <c r="WOU38" s="128"/>
      <c r="WOV38" s="128"/>
      <c r="WOW38" s="128"/>
      <c r="WOX38" s="128"/>
      <c r="WOY38" s="128"/>
      <c r="WOZ38" s="128"/>
      <c r="WPA38" s="128"/>
      <c r="WPB38" s="128"/>
      <c r="WPC38" s="128"/>
      <c r="WPD38" s="128"/>
      <c r="WPE38" s="128"/>
      <c r="WPF38" s="128"/>
      <c r="WPG38" s="128"/>
      <c r="WPH38" s="128"/>
      <c r="WPI38" s="128"/>
      <c r="WPJ38" s="128"/>
      <c r="WPK38" s="128"/>
      <c r="WPL38" s="128"/>
      <c r="WPM38" s="128"/>
      <c r="WPN38" s="128"/>
      <c r="WPO38" s="128"/>
      <c r="WPP38" s="128"/>
      <c r="WPQ38" s="128"/>
      <c r="WPR38" s="128"/>
      <c r="WPS38" s="128"/>
      <c r="WPT38" s="128"/>
      <c r="WPU38" s="128"/>
      <c r="WPV38" s="128"/>
      <c r="WPW38" s="128"/>
      <c r="WPX38" s="128"/>
      <c r="WPY38" s="128"/>
      <c r="WPZ38" s="128"/>
      <c r="WQA38" s="128"/>
      <c r="WQB38" s="128"/>
      <c r="WQC38" s="128"/>
      <c r="WQD38" s="128"/>
      <c r="WQE38" s="128"/>
      <c r="WQF38" s="128"/>
      <c r="WQG38" s="128"/>
      <c r="WQH38" s="128"/>
      <c r="WQI38" s="128"/>
      <c r="WQJ38" s="128"/>
      <c r="WQK38" s="128"/>
      <c r="WQL38" s="128"/>
      <c r="WQM38" s="128"/>
      <c r="WQN38" s="128"/>
      <c r="WQO38" s="128"/>
      <c r="WQP38" s="128"/>
      <c r="WQQ38" s="128"/>
      <c r="WQR38" s="128"/>
      <c r="WQS38" s="128"/>
      <c r="WQT38" s="128"/>
      <c r="WQU38" s="128"/>
      <c r="WQV38" s="128"/>
      <c r="WQW38" s="128"/>
      <c r="WQX38" s="128"/>
      <c r="WQY38" s="128"/>
      <c r="WQZ38" s="128"/>
      <c r="WRA38" s="128"/>
      <c r="WRB38" s="128"/>
      <c r="WRC38" s="128"/>
      <c r="WRD38" s="128"/>
      <c r="WRE38" s="128"/>
      <c r="WRF38" s="128"/>
      <c r="WRG38" s="128"/>
      <c r="WRH38" s="128"/>
      <c r="WRI38" s="128"/>
      <c r="WRJ38" s="128"/>
      <c r="WRK38" s="128"/>
      <c r="WRL38" s="128"/>
      <c r="WRM38" s="128"/>
      <c r="WRN38" s="128"/>
      <c r="WRO38" s="128"/>
      <c r="WRP38" s="128"/>
      <c r="WRQ38" s="128"/>
      <c r="WRR38" s="128"/>
      <c r="WRS38" s="128"/>
      <c r="WRT38" s="128"/>
      <c r="WRU38" s="128"/>
      <c r="WRV38" s="128"/>
      <c r="WRW38" s="128"/>
      <c r="WRX38" s="128"/>
      <c r="WRY38" s="128"/>
      <c r="WRZ38" s="128"/>
      <c r="WSA38" s="128"/>
      <c r="WSB38" s="128"/>
      <c r="WSC38" s="128"/>
      <c r="WSD38" s="128"/>
      <c r="WSE38" s="128"/>
      <c r="WSF38" s="128"/>
      <c r="WSG38" s="128"/>
      <c r="WSH38" s="128"/>
      <c r="WSI38" s="128"/>
      <c r="WSJ38" s="128"/>
      <c r="WSK38" s="128"/>
      <c r="WSL38" s="128"/>
      <c r="WSM38" s="128"/>
      <c r="WSN38" s="128"/>
      <c r="WSO38" s="128"/>
      <c r="WSP38" s="128"/>
      <c r="WSQ38" s="128"/>
      <c r="WSR38" s="128"/>
      <c r="WSS38" s="128"/>
      <c r="WST38" s="128"/>
      <c r="WSU38" s="128"/>
      <c r="WSV38" s="128"/>
      <c r="WSW38" s="128"/>
      <c r="WSX38" s="128"/>
      <c r="WSY38" s="128"/>
      <c r="WSZ38" s="128"/>
      <c r="WTA38" s="128"/>
      <c r="WTB38" s="128"/>
      <c r="WTC38" s="128"/>
      <c r="WTD38" s="128"/>
      <c r="WTE38" s="128"/>
      <c r="WTF38" s="128"/>
      <c r="WTG38" s="128"/>
      <c r="WTH38" s="128"/>
      <c r="WTI38" s="128"/>
      <c r="WTJ38" s="128"/>
      <c r="WTK38" s="128"/>
      <c r="WTL38" s="128"/>
      <c r="WTM38" s="128"/>
      <c r="WTN38" s="128"/>
      <c r="WTO38" s="128"/>
      <c r="WTP38" s="128"/>
      <c r="WTQ38" s="128"/>
      <c r="WTR38" s="128"/>
      <c r="WTS38" s="128"/>
      <c r="WTT38" s="128"/>
      <c r="WTU38" s="128"/>
      <c r="WTV38" s="128"/>
      <c r="WTW38" s="128"/>
      <c r="WTX38" s="128"/>
      <c r="WTY38" s="128"/>
      <c r="WTZ38" s="128"/>
      <c r="WUA38" s="128"/>
      <c r="WUB38" s="128"/>
      <c r="WUC38" s="128"/>
      <c r="WUD38" s="128"/>
      <c r="WUE38" s="128"/>
      <c r="WUF38" s="128"/>
      <c r="WUG38" s="128"/>
      <c r="WUH38" s="128"/>
      <c r="WUI38" s="128"/>
      <c r="WUJ38" s="128"/>
      <c r="WUK38" s="128"/>
      <c r="WUL38" s="128"/>
      <c r="WUM38" s="128"/>
      <c r="WUN38" s="128"/>
      <c r="WUO38" s="128"/>
      <c r="WUP38" s="128"/>
      <c r="WUQ38" s="128"/>
      <c r="WUR38" s="128"/>
      <c r="WUS38" s="128"/>
      <c r="WUT38" s="128"/>
      <c r="WUU38" s="128"/>
      <c r="WUV38" s="128"/>
      <c r="WUW38" s="128"/>
      <c r="WUX38" s="128"/>
      <c r="WUY38" s="128"/>
      <c r="WUZ38" s="128"/>
      <c r="WVA38" s="128"/>
      <c r="WVB38" s="128"/>
      <c r="WVC38" s="128"/>
      <c r="WVD38" s="128"/>
      <c r="WVE38" s="128"/>
      <c r="WVF38" s="128"/>
      <c r="WVG38" s="128"/>
      <c r="WVH38" s="128"/>
      <c r="WVI38" s="128"/>
      <c r="WVJ38" s="128"/>
      <c r="WVK38" s="128"/>
      <c r="WVL38" s="128"/>
      <c r="WVM38" s="128"/>
      <c r="WVN38" s="128"/>
      <c r="WVO38" s="128"/>
      <c r="WVP38" s="128"/>
      <c r="WVQ38" s="128"/>
      <c r="WVR38" s="128"/>
      <c r="WVS38" s="128"/>
      <c r="WVT38" s="128"/>
      <c r="WVU38" s="128"/>
      <c r="WVV38" s="128"/>
      <c r="WVW38" s="128"/>
      <c r="WVX38" s="128"/>
      <c r="WVY38" s="128"/>
      <c r="WVZ38" s="128"/>
      <c r="WWA38" s="128"/>
      <c r="WWB38" s="128"/>
      <c r="WWC38" s="128"/>
      <c r="WWD38" s="128"/>
      <c r="WWE38" s="128"/>
      <c r="WWF38" s="128"/>
      <c r="WWG38" s="128"/>
      <c r="WWH38" s="128"/>
      <c r="WWI38" s="128"/>
      <c r="WWJ38" s="128"/>
      <c r="WWK38" s="128"/>
      <c r="WWL38" s="128"/>
      <c r="WWM38" s="128"/>
      <c r="WWN38" s="128"/>
      <c r="WWO38" s="128"/>
      <c r="WWP38" s="128"/>
      <c r="WWQ38" s="128"/>
      <c r="WWR38" s="128"/>
      <c r="WWS38" s="128"/>
      <c r="WWT38" s="128"/>
      <c r="WWU38" s="128"/>
      <c r="WWV38" s="128"/>
      <c r="WWW38" s="128"/>
      <c r="WWX38" s="128"/>
      <c r="WWY38" s="128"/>
      <c r="WWZ38" s="128"/>
      <c r="WXA38" s="128"/>
      <c r="WXB38" s="128"/>
      <c r="WXC38" s="128"/>
      <c r="WXD38" s="128"/>
      <c r="WXE38" s="128"/>
      <c r="WXF38" s="128"/>
      <c r="WXG38" s="128"/>
      <c r="WXH38" s="128"/>
      <c r="WXI38" s="128"/>
      <c r="WXJ38" s="128"/>
      <c r="WXK38" s="128"/>
      <c r="WXL38" s="128"/>
      <c r="WXM38" s="128"/>
      <c r="WXN38" s="128"/>
      <c r="WXO38" s="128"/>
      <c r="WXP38" s="128"/>
      <c r="WXQ38" s="128"/>
      <c r="WXR38" s="128"/>
      <c r="WXS38" s="128"/>
      <c r="WXT38" s="128"/>
      <c r="WXU38" s="128"/>
      <c r="WXV38" s="128"/>
      <c r="WXW38" s="128"/>
      <c r="WXX38" s="128"/>
      <c r="WXY38" s="128"/>
      <c r="WXZ38" s="128"/>
      <c r="WYA38" s="128"/>
      <c r="WYB38" s="128"/>
      <c r="WYC38" s="128"/>
      <c r="WYD38" s="128"/>
      <c r="WYE38" s="128"/>
      <c r="WYF38" s="128"/>
      <c r="WYG38" s="128"/>
      <c r="WYH38" s="128"/>
      <c r="WYI38" s="128"/>
      <c r="WYJ38" s="128"/>
      <c r="WYK38" s="128"/>
      <c r="WYL38" s="128"/>
      <c r="WYM38" s="128"/>
      <c r="WYN38" s="128"/>
      <c r="WYO38" s="128"/>
      <c r="WYP38" s="128"/>
      <c r="WYQ38" s="128"/>
      <c r="WYR38" s="128"/>
      <c r="WYS38" s="128"/>
      <c r="WYT38" s="128"/>
      <c r="WYU38" s="128"/>
      <c r="WYV38" s="128"/>
      <c r="WYW38" s="128"/>
      <c r="WYX38" s="128"/>
      <c r="WYY38" s="128"/>
      <c r="WYZ38" s="128"/>
      <c r="WZA38" s="128"/>
      <c r="WZB38" s="128"/>
      <c r="WZC38" s="128"/>
      <c r="WZD38" s="128"/>
      <c r="WZE38" s="128"/>
      <c r="WZF38" s="128"/>
      <c r="WZG38" s="128"/>
      <c r="WZH38" s="128"/>
      <c r="WZI38" s="128"/>
      <c r="WZJ38" s="128"/>
      <c r="WZK38" s="128"/>
      <c r="WZL38" s="128"/>
      <c r="WZM38" s="128"/>
      <c r="WZN38" s="128"/>
      <c r="WZO38" s="128"/>
      <c r="WZP38" s="128"/>
      <c r="WZQ38" s="128"/>
      <c r="WZR38" s="128"/>
      <c r="WZS38" s="128"/>
      <c r="WZT38" s="128"/>
      <c r="WZU38" s="128"/>
      <c r="WZV38" s="128"/>
      <c r="WZW38" s="128"/>
      <c r="WZX38" s="128"/>
      <c r="WZY38" s="128"/>
      <c r="WZZ38" s="128"/>
      <c r="XAA38" s="128"/>
      <c r="XAB38" s="128"/>
      <c r="XAC38" s="128"/>
      <c r="XAD38" s="128"/>
      <c r="XAE38" s="128"/>
      <c r="XAF38" s="128"/>
      <c r="XAG38" s="128"/>
      <c r="XAH38" s="128"/>
      <c r="XAI38" s="128"/>
      <c r="XAJ38" s="128"/>
      <c r="XAK38" s="128"/>
      <c r="XAL38" s="128"/>
      <c r="XAM38" s="128"/>
      <c r="XAN38" s="128"/>
      <c r="XAO38" s="128"/>
      <c r="XAP38" s="128"/>
      <c r="XAQ38" s="128"/>
      <c r="XAR38" s="128"/>
      <c r="XAS38" s="128"/>
      <c r="XAT38" s="128"/>
      <c r="XAU38" s="128"/>
      <c r="XAV38" s="128"/>
      <c r="XAW38" s="128"/>
      <c r="XAX38" s="128"/>
      <c r="XAY38" s="128"/>
      <c r="XAZ38" s="128"/>
      <c r="XBA38" s="128"/>
      <c r="XBB38" s="128"/>
      <c r="XBC38" s="128"/>
      <c r="XBD38" s="128"/>
      <c r="XBE38" s="128"/>
      <c r="XBF38" s="128"/>
      <c r="XBG38" s="128"/>
      <c r="XBH38" s="128"/>
      <c r="XBI38" s="128"/>
      <c r="XBJ38" s="128"/>
      <c r="XBK38" s="128"/>
      <c r="XBL38" s="128"/>
      <c r="XBM38" s="128"/>
      <c r="XBN38" s="128"/>
      <c r="XBO38" s="128"/>
      <c r="XBP38" s="128"/>
      <c r="XBQ38" s="128"/>
      <c r="XBR38" s="128"/>
      <c r="XBS38" s="128"/>
      <c r="XBT38" s="128"/>
      <c r="XBU38" s="128"/>
      <c r="XBV38" s="128"/>
      <c r="XBW38" s="128"/>
      <c r="XBX38" s="128"/>
      <c r="XBY38" s="128"/>
      <c r="XBZ38" s="128"/>
      <c r="XCA38" s="128"/>
      <c r="XCB38" s="128"/>
      <c r="XCC38" s="128"/>
      <c r="XCD38" s="128"/>
      <c r="XCE38" s="128"/>
      <c r="XCF38" s="128"/>
      <c r="XCG38" s="128"/>
      <c r="XCH38" s="128"/>
      <c r="XCI38" s="128"/>
      <c r="XCJ38" s="128"/>
      <c r="XCK38" s="128"/>
      <c r="XCL38" s="128"/>
      <c r="XCM38" s="128"/>
      <c r="XCN38" s="128"/>
      <c r="XCO38" s="128"/>
      <c r="XCP38" s="128"/>
      <c r="XCQ38" s="128"/>
      <c r="XCR38" s="128"/>
      <c r="XCS38" s="128"/>
      <c r="XCT38" s="128"/>
      <c r="XCU38" s="128"/>
      <c r="XCV38" s="128"/>
      <c r="XCW38" s="128"/>
      <c r="XCX38" s="128"/>
      <c r="XCY38" s="128"/>
      <c r="XCZ38" s="128"/>
      <c r="XDA38" s="128"/>
      <c r="XDB38" s="128"/>
      <c r="XDC38" s="128"/>
      <c r="XDD38" s="128"/>
      <c r="XDE38" s="128"/>
      <c r="XDF38" s="128"/>
      <c r="XDG38" s="128"/>
      <c r="XDH38" s="128"/>
      <c r="XDI38" s="128"/>
      <c r="XDJ38" s="128"/>
      <c r="XDK38" s="128"/>
      <c r="XDL38" s="128"/>
      <c r="XDM38" s="128"/>
      <c r="XDN38" s="128"/>
      <c r="XDO38" s="128"/>
      <c r="XDP38" s="128"/>
      <c r="XDQ38" s="128"/>
      <c r="XDR38" s="128"/>
      <c r="XDS38" s="128"/>
      <c r="XDT38" s="128"/>
      <c r="XDU38" s="128"/>
      <c r="XDV38" s="128"/>
      <c r="XDW38" s="128"/>
      <c r="XDX38" s="128"/>
      <c r="XDY38" s="128"/>
      <c r="XDZ38" s="128"/>
      <c r="XEA38" s="128"/>
      <c r="XEB38" s="128"/>
      <c r="XEC38" s="128"/>
      <c r="XED38" s="128"/>
      <c r="XEE38" s="128"/>
      <c r="XEF38" s="128"/>
      <c r="XEG38" s="128"/>
      <c r="XEH38" s="128"/>
      <c r="XEI38" s="128"/>
      <c r="XEJ38" s="128"/>
      <c r="XEK38" s="128"/>
      <c r="XEL38" s="128"/>
      <c r="XEM38" s="128"/>
      <c r="XEN38" s="128"/>
      <c r="XEO38" s="128"/>
      <c r="XEP38" s="128"/>
      <c r="XEQ38" s="128"/>
      <c r="XER38" s="128"/>
      <c r="XES38" s="128"/>
      <c r="XET38" s="128"/>
      <c r="XEU38" s="128"/>
      <c r="XEV38" s="128"/>
      <c r="XEW38" s="128"/>
      <c r="XEX38" s="128"/>
      <c r="XEY38" s="128"/>
      <c r="XEZ38" s="128"/>
      <c r="XFA38" s="128"/>
      <c r="XFB38" s="128"/>
      <c r="XFC38" s="128"/>
      <c r="XFD38" s="128"/>
    </row>
    <row r="39" spans="1:16384" s="132" customFormat="1">
      <c r="A39" s="126" t="s">
        <v>9330</v>
      </c>
      <c r="B39" s="127">
        <v>43774</v>
      </c>
      <c r="C39" s="126" t="s">
        <v>6393</v>
      </c>
      <c r="D39" s="126" t="s">
        <v>6394</v>
      </c>
      <c r="E39" s="126" t="s">
        <v>9331</v>
      </c>
      <c r="F39" s="126" t="s">
        <v>6310</v>
      </c>
      <c r="G39" s="126" t="s">
        <v>6451</v>
      </c>
      <c r="H39" s="126" t="s">
        <v>5300</v>
      </c>
      <c r="I39" s="126" t="s">
        <v>6452</v>
      </c>
      <c r="J39" s="126" t="s">
        <v>6351</v>
      </c>
      <c r="K39" s="126" t="s">
        <v>6453</v>
      </c>
      <c r="L39" s="126" t="s">
        <v>6454</v>
      </c>
      <c r="M39" s="126" t="s">
        <v>6397</v>
      </c>
      <c r="N39" s="126" t="s">
        <v>6351</v>
      </c>
      <c r="O39" s="126" t="s">
        <v>6398</v>
      </c>
      <c r="P39" s="126" t="s">
        <v>6455</v>
      </c>
      <c r="Q39" s="126" t="s">
        <v>6456</v>
      </c>
      <c r="R39" s="126" t="s">
        <v>6409</v>
      </c>
      <c r="S39" s="126" t="s">
        <v>6410</v>
      </c>
      <c r="T39" s="131">
        <v>100</v>
      </c>
      <c r="U39" s="131">
        <v>100</v>
      </c>
      <c r="V39" s="126" t="s">
        <v>6403</v>
      </c>
      <c r="W39" s="126" t="s">
        <v>6403</v>
      </c>
      <c r="X39" s="145">
        <v>276</v>
      </c>
      <c r="Y39" s="145">
        <v>276</v>
      </c>
      <c r="Z39" s="146" t="s">
        <v>6309</v>
      </c>
      <c r="AA39" s="145">
        <v>27600</v>
      </c>
      <c r="AB39" s="145">
        <v>0</v>
      </c>
      <c r="AC39" s="145">
        <v>2760</v>
      </c>
      <c r="AD39" s="145">
        <v>30360</v>
      </c>
      <c r="AE39" s="126" t="s">
        <v>6314</v>
      </c>
      <c r="AF39" s="126" t="s">
        <v>6309</v>
      </c>
      <c r="AG39" s="126" t="s">
        <v>6309</v>
      </c>
      <c r="AH39" s="126" t="s">
        <v>9332</v>
      </c>
      <c r="AI39" s="126" t="s">
        <v>6309</v>
      </c>
      <c r="AJ39" s="126" t="s">
        <v>6379</v>
      </c>
      <c r="AK39" s="126" t="s">
        <v>6380</v>
      </c>
      <c r="AL39" s="126" t="s">
        <v>6404</v>
      </c>
      <c r="AM39" s="128" t="s">
        <v>6309</v>
      </c>
      <c r="AN39" s="128" t="s">
        <v>6451</v>
      </c>
      <c r="AO39" s="128" t="s">
        <v>6309</v>
      </c>
      <c r="AP39" s="128" t="s">
        <v>6309</v>
      </c>
      <c r="AQ39" s="129">
        <v>100</v>
      </c>
      <c r="AR39">
        <v>0</v>
      </c>
      <c r="AS39" s="128" t="s">
        <v>30</v>
      </c>
      <c r="AT39" s="128"/>
      <c r="AU39" s="128"/>
      <c r="AV39" s="128"/>
      <c r="AW39" s="128"/>
      <c r="AX39" s="128"/>
      <c r="AY39" s="128"/>
      <c r="AZ39" s="128"/>
      <c r="BA39" s="128"/>
      <c r="BB39" s="128"/>
      <c r="BC39" s="128"/>
      <c r="BD39" s="128"/>
      <c r="BE39" s="128"/>
      <c r="BF39" s="128"/>
      <c r="BG39" s="128"/>
      <c r="BH39" s="128"/>
      <c r="BI39" s="128"/>
      <c r="BJ39" s="128"/>
      <c r="BK39" s="128"/>
      <c r="BL39" s="128"/>
      <c r="BM39" s="128"/>
      <c r="BN39" s="128"/>
      <c r="BO39" s="128"/>
      <c r="BP39" s="128"/>
      <c r="BQ39" s="128"/>
      <c r="BR39" s="128"/>
      <c r="BS39" s="128"/>
      <c r="BT39" s="128"/>
      <c r="BU39" s="128"/>
      <c r="BV39" s="128"/>
      <c r="BW39" s="128"/>
      <c r="BX39" s="128"/>
      <c r="BY39" s="128"/>
      <c r="BZ39" s="128"/>
      <c r="CA39" s="128"/>
      <c r="CB39" s="128"/>
      <c r="CC39" s="128"/>
      <c r="CD39" s="128"/>
      <c r="CE39" s="128"/>
      <c r="CF39" s="128"/>
      <c r="CG39" s="128"/>
      <c r="CH39" s="128"/>
      <c r="CI39" s="128"/>
      <c r="CJ39" s="128"/>
      <c r="CK39" s="128"/>
      <c r="CL39" s="128"/>
      <c r="CM39" s="128"/>
      <c r="CN39" s="128"/>
      <c r="CO39" s="128"/>
      <c r="CP39" s="128"/>
      <c r="CQ39" s="128"/>
      <c r="CR39" s="128"/>
      <c r="CS39" s="128"/>
      <c r="CT39" s="128"/>
      <c r="CU39" s="128"/>
      <c r="CV39" s="128"/>
      <c r="CW39" s="128"/>
      <c r="CX39" s="128"/>
      <c r="CY39" s="128"/>
      <c r="CZ39" s="128"/>
      <c r="DA39" s="128"/>
      <c r="DB39" s="128"/>
      <c r="DC39" s="128"/>
      <c r="DD39" s="128"/>
      <c r="DE39" s="128"/>
      <c r="DF39" s="128"/>
      <c r="DG39" s="128"/>
      <c r="DH39" s="128"/>
      <c r="DI39" s="128"/>
      <c r="DJ39" s="128"/>
      <c r="DK39" s="128"/>
      <c r="DL39" s="128"/>
      <c r="DM39" s="128"/>
      <c r="DN39" s="128"/>
      <c r="DO39" s="128"/>
      <c r="DP39" s="128"/>
      <c r="DQ39" s="128"/>
      <c r="DR39" s="128"/>
      <c r="DS39" s="128"/>
      <c r="DT39" s="128"/>
      <c r="DU39" s="128"/>
      <c r="DV39" s="128"/>
      <c r="DW39" s="128"/>
      <c r="DX39" s="128"/>
      <c r="DY39" s="128"/>
      <c r="DZ39" s="128"/>
      <c r="EA39" s="128"/>
      <c r="EB39" s="128"/>
      <c r="EC39" s="128"/>
      <c r="ED39" s="128"/>
      <c r="EE39" s="128"/>
      <c r="EF39" s="128"/>
      <c r="EG39" s="128"/>
      <c r="EH39" s="128"/>
      <c r="EI39" s="128"/>
      <c r="EJ39" s="128"/>
      <c r="EK39" s="128"/>
      <c r="EL39" s="128"/>
      <c r="EM39" s="128"/>
      <c r="EN39" s="128"/>
      <c r="EO39" s="128"/>
      <c r="EP39" s="128"/>
      <c r="EQ39" s="128"/>
      <c r="ER39" s="128"/>
      <c r="ES39" s="128"/>
      <c r="ET39" s="128"/>
      <c r="EU39" s="128"/>
      <c r="EV39" s="128"/>
      <c r="EW39" s="128"/>
      <c r="EX39" s="128"/>
      <c r="EY39" s="128"/>
      <c r="EZ39" s="128"/>
      <c r="FA39" s="128"/>
      <c r="FB39" s="128"/>
      <c r="FC39" s="128"/>
      <c r="FD39" s="128"/>
      <c r="FE39" s="128"/>
      <c r="FF39" s="128"/>
      <c r="FG39" s="128"/>
      <c r="FH39" s="128"/>
      <c r="FI39" s="128"/>
      <c r="FJ39" s="128"/>
      <c r="FK39" s="128"/>
      <c r="FL39" s="128"/>
      <c r="FM39" s="128"/>
      <c r="FN39" s="128"/>
      <c r="FO39" s="128"/>
      <c r="FP39" s="128"/>
      <c r="FQ39" s="128"/>
      <c r="FR39" s="128"/>
      <c r="FS39" s="128"/>
      <c r="FT39" s="128"/>
      <c r="FU39" s="128"/>
      <c r="FV39" s="128"/>
      <c r="FW39" s="128"/>
      <c r="FX39" s="128"/>
      <c r="FY39" s="128"/>
      <c r="FZ39" s="128"/>
      <c r="GA39" s="128"/>
      <c r="GB39" s="128"/>
      <c r="GC39" s="128"/>
      <c r="GD39" s="128"/>
      <c r="GE39" s="128"/>
      <c r="GF39" s="128"/>
      <c r="GG39" s="128"/>
      <c r="GH39" s="128"/>
      <c r="GI39" s="128"/>
      <c r="GJ39" s="128"/>
      <c r="GK39" s="128"/>
      <c r="GL39" s="128"/>
      <c r="GM39" s="128"/>
      <c r="GN39" s="128"/>
      <c r="GO39" s="128"/>
      <c r="GP39" s="128"/>
      <c r="GQ39" s="128"/>
      <c r="GR39" s="128"/>
      <c r="GS39" s="128"/>
      <c r="GT39" s="128"/>
      <c r="GU39" s="128"/>
      <c r="GV39" s="128"/>
      <c r="GW39" s="128"/>
      <c r="GX39" s="128"/>
      <c r="GY39" s="128"/>
      <c r="GZ39" s="128"/>
      <c r="HA39" s="128"/>
      <c r="HB39" s="128"/>
      <c r="HC39" s="128"/>
      <c r="HD39" s="128"/>
      <c r="HE39" s="128"/>
      <c r="HF39" s="128"/>
      <c r="HG39" s="128"/>
      <c r="HH39" s="128"/>
      <c r="HI39" s="128"/>
      <c r="HJ39" s="128"/>
      <c r="HK39" s="128"/>
      <c r="HL39" s="128"/>
      <c r="HM39" s="128"/>
      <c r="HN39" s="128"/>
      <c r="HO39" s="128"/>
      <c r="HP39" s="128"/>
      <c r="HQ39" s="128"/>
      <c r="HR39" s="128"/>
      <c r="HS39" s="128"/>
      <c r="HT39" s="128"/>
      <c r="HU39" s="128"/>
      <c r="HV39" s="128"/>
      <c r="HW39" s="128"/>
      <c r="HX39" s="128"/>
      <c r="HY39" s="128"/>
      <c r="HZ39" s="128"/>
      <c r="IA39" s="128"/>
      <c r="IB39" s="128"/>
      <c r="IC39" s="128"/>
      <c r="ID39" s="128"/>
      <c r="IE39" s="128"/>
      <c r="IF39" s="128"/>
      <c r="IG39" s="128"/>
      <c r="IH39" s="128"/>
      <c r="II39" s="128"/>
      <c r="IJ39" s="128"/>
      <c r="IK39" s="128"/>
      <c r="IL39" s="128"/>
      <c r="IM39" s="128"/>
      <c r="IN39" s="128"/>
      <c r="IO39" s="128"/>
      <c r="IP39" s="128"/>
      <c r="IQ39" s="128"/>
      <c r="IR39" s="128"/>
      <c r="IS39" s="128"/>
      <c r="IT39" s="128"/>
      <c r="IU39" s="128"/>
      <c r="IV39" s="128"/>
      <c r="IW39" s="128"/>
      <c r="IX39" s="128"/>
      <c r="IY39" s="128"/>
      <c r="IZ39" s="128"/>
      <c r="JA39" s="128"/>
      <c r="JB39" s="128"/>
      <c r="JC39" s="128"/>
      <c r="JD39" s="128"/>
      <c r="JE39" s="128"/>
      <c r="JF39" s="128"/>
      <c r="JG39" s="128"/>
      <c r="JH39" s="128"/>
      <c r="JI39" s="128"/>
      <c r="JJ39" s="128"/>
      <c r="JK39" s="128"/>
      <c r="JL39" s="128"/>
      <c r="JM39" s="128"/>
      <c r="JN39" s="128"/>
      <c r="JO39" s="128"/>
      <c r="JP39" s="128"/>
      <c r="JQ39" s="128"/>
      <c r="JR39" s="128"/>
      <c r="JS39" s="128"/>
      <c r="JT39" s="128"/>
      <c r="JU39" s="128"/>
      <c r="JV39" s="128"/>
      <c r="JW39" s="128"/>
      <c r="JX39" s="128"/>
      <c r="JY39" s="128"/>
      <c r="JZ39" s="128"/>
      <c r="KA39" s="128"/>
      <c r="KB39" s="128"/>
      <c r="KC39" s="128"/>
      <c r="KD39" s="128"/>
      <c r="KE39" s="128"/>
      <c r="KF39" s="128"/>
      <c r="KG39" s="128"/>
      <c r="KH39" s="128"/>
      <c r="KI39" s="128"/>
      <c r="KJ39" s="128"/>
      <c r="KK39" s="128"/>
      <c r="KL39" s="128"/>
      <c r="KM39" s="128"/>
      <c r="KN39" s="128"/>
      <c r="KO39" s="128"/>
      <c r="KP39" s="128"/>
      <c r="KQ39" s="128"/>
      <c r="KR39" s="128"/>
      <c r="KS39" s="128"/>
      <c r="KT39" s="128"/>
      <c r="KU39" s="128"/>
      <c r="KV39" s="128"/>
      <c r="KW39" s="128"/>
      <c r="KX39" s="128"/>
      <c r="KY39" s="128"/>
      <c r="KZ39" s="128"/>
      <c r="LA39" s="128"/>
      <c r="LB39" s="128"/>
      <c r="LC39" s="128"/>
      <c r="LD39" s="128"/>
      <c r="LE39" s="128"/>
      <c r="LF39" s="128"/>
      <c r="LG39" s="128"/>
      <c r="LH39" s="128"/>
      <c r="LI39" s="128"/>
      <c r="LJ39" s="128"/>
      <c r="LK39" s="128"/>
      <c r="LL39" s="128"/>
      <c r="LM39" s="128"/>
      <c r="LN39" s="128"/>
      <c r="LO39" s="128"/>
      <c r="LP39" s="128"/>
      <c r="LQ39" s="128"/>
      <c r="LR39" s="128"/>
      <c r="LS39" s="128"/>
      <c r="LT39" s="128"/>
      <c r="LU39" s="128"/>
      <c r="LV39" s="128"/>
      <c r="LW39" s="128"/>
      <c r="LX39" s="128"/>
      <c r="LY39" s="128"/>
      <c r="LZ39" s="128"/>
      <c r="MA39" s="128"/>
      <c r="MB39" s="128"/>
      <c r="MC39" s="128"/>
      <c r="MD39" s="128"/>
      <c r="ME39" s="128"/>
      <c r="MF39" s="128"/>
      <c r="MG39" s="128"/>
      <c r="MH39" s="128"/>
      <c r="MI39" s="128"/>
      <c r="MJ39" s="128"/>
      <c r="MK39" s="128"/>
      <c r="ML39" s="128"/>
      <c r="MM39" s="128"/>
      <c r="MN39" s="128"/>
      <c r="MO39" s="128"/>
      <c r="MP39" s="128"/>
      <c r="MQ39" s="128"/>
      <c r="MR39" s="128"/>
      <c r="MS39" s="128"/>
      <c r="MT39" s="128"/>
      <c r="MU39" s="128"/>
      <c r="MV39" s="128"/>
      <c r="MW39" s="128"/>
      <c r="MX39" s="128"/>
      <c r="MY39" s="128"/>
      <c r="MZ39" s="128"/>
      <c r="NA39" s="128"/>
      <c r="NB39" s="128"/>
      <c r="NC39" s="128"/>
      <c r="ND39" s="128"/>
      <c r="NE39" s="128"/>
      <c r="NF39" s="128"/>
      <c r="NG39" s="128"/>
      <c r="NH39" s="128"/>
      <c r="NI39" s="128"/>
      <c r="NJ39" s="128"/>
      <c r="NK39" s="128"/>
      <c r="NL39" s="128"/>
      <c r="NM39" s="128"/>
      <c r="NN39" s="128"/>
      <c r="NO39" s="128"/>
      <c r="NP39" s="128"/>
      <c r="NQ39" s="128"/>
      <c r="NR39" s="128"/>
      <c r="NS39" s="128"/>
      <c r="NT39" s="128"/>
      <c r="NU39" s="128"/>
      <c r="NV39" s="128"/>
      <c r="NW39" s="128"/>
      <c r="NX39" s="128"/>
      <c r="NY39" s="128"/>
      <c r="NZ39" s="128"/>
      <c r="OA39" s="128"/>
      <c r="OB39" s="128"/>
      <c r="OC39" s="128"/>
      <c r="OD39" s="128"/>
      <c r="OE39" s="128"/>
      <c r="OF39" s="128"/>
      <c r="OG39" s="128"/>
      <c r="OH39" s="128"/>
      <c r="OI39" s="128"/>
      <c r="OJ39" s="128"/>
      <c r="OK39" s="128"/>
      <c r="OL39" s="128"/>
      <c r="OM39" s="128"/>
      <c r="ON39" s="128"/>
      <c r="OO39" s="128"/>
      <c r="OP39" s="128"/>
      <c r="OQ39" s="128"/>
      <c r="OR39" s="128"/>
      <c r="OS39" s="128"/>
      <c r="OT39" s="128"/>
      <c r="OU39" s="128"/>
      <c r="OV39" s="128"/>
      <c r="OW39" s="128"/>
      <c r="OX39" s="128"/>
      <c r="OY39" s="128"/>
      <c r="OZ39" s="128"/>
      <c r="PA39" s="128"/>
      <c r="PB39" s="128"/>
      <c r="PC39" s="128"/>
      <c r="PD39" s="128"/>
      <c r="PE39" s="128"/>
      <c r="PF39" s="128"/>
      <c r="PG39" s="128"/>
      <c r="PH39" s="128"/>
      <c r="PI39" s="128"/>
      <c r="PJ39" s="128"/>
      <c r="PK39" s="128"/>
      <c r="PL39" s="128"/>
      <c r="PM39" s="128"/>
      <c r="PN39" s="128"/>
      <c r="PO39" s="128"/>
      <c r="PP39" s="128"/>
      <c r="PQ39" s="128"/>
      <c r="PR39" s="128"/>
      <c r="PS39" s="128"/>
      <c r="PT39" s="128"/>
      <c r="PU39" s="128"/>
      <c r="PV39" s="128"/>
      <c r="PW39" s="128"/>
      <c r="PX39" s="128"/>
      <c r="PY39" s="128"/>
      <c r="PZ39" s="128"/>
      <c r="QA39" s="128"/>
      <c r="QB39" s="128"/>
      <c r="QC39" s="128"/>
      <c r="QD39" s="128"/>
      <c r="QE39" s="128"/>
      <c r="QF39" s="128"/>
      <c r="QG39" s="128"/>
      <c r="QH39" s="128"/>
      <c r="QI39" s="128"/>
      <c r="QJ39" s="128"/>
      <c r="QK39" s="128"/>
      <c r="QL39" s="128"/>
      <c r="QM39" s="128"/>
      <c r="QN39" s="128"/>
      <c r="QO39" s="128"/>
      <c r="QP39" s="128"/>
      <c r="QQ39" s="128"/>
      <c r="QR39" s="128"/>
      <c r="QS39" s="128"/>
      <c r="QT39" s="128"/>
      <c r="QU39" s="128"/>
      <c r="QV39" s="128"/>
      <c r="QW39" s="128"/>
      <c r="QX39" s="128"/>
      <c r="QY39" s="128"/>
      <c r="QZ39" s="128"/>
      <c r="RA39" s="128"/>
      <c r="RB39" s="128"/>
      <c r="RC39" s="128"/>
      <c r="RD39" s="128"/>
      <c r="RE39" s="128"/>
      <c r="RF39" s="128"/>
      <c r="RG39" s="128"/>
      <c r="RH39" s="128"/>
      <c r="RI39" s="128"/>
      <c r="RJ39" s="128"/>
      <c r="RK39" s="128"/>
      <c r="RL39" s="128"/>
      <c r="RM39" s="128"/>
      <c r="RN39" s="128"/>
      <c r="RO39" s="128"/>
      <c r="RP39" s="128"/>
      <c r="RQ39" s="128"/>
      <c r="RR39" s="128"/>
      <c r="RS39" s="128"/>
      <c r="RT39" s="128"/>
      <c r="RU39" s="128"/>
      <c r="RV39" s="128"/>
      <c r="RW39" s="128"/>
      <c r="RX39" s="128"/>
      <c r="RY39" s="128"/>
      <c r="RZ39" s="128"/>
      <c r="SA39" s="128"/>
      <c r="SB39" s="128"/>
      <c r="SC39" s="128"/>
      <c r="SD39" s="128"/>
      <c r="SE39" s="128"/>
      <c r="SF39" s="128"/>
      <c r="SG39" s="128"/>
      <c r="SH39" s="128"/>
      <c r="SI39" s="128"/>
      <c r="SJ39" s="128"/>
      <c r="SK39" s="128"/>
      <c r="SL39" s="128"/>
      <c r="SM39" s="128"/>
      <c r="SN39" s="128"/>
      <c r="SO39" s="128"/>
      <c r="SP39" s="128"/>
      <c r="SQ39" s="128"/>
      <c r="SR39" s="128"/>
      <c r="SS39" s="128"/>
      <c r="ST39" s="128"/>
      <c r="SU39" s="128"/>
      <c r="SV39" s="128"/>
      <c r="SW39" s="128"/>
      <c r="SX39" s="128"/>
      <c r="SY39" s="128"/>
      <c r="SZ39" s="128"/>
      <c r="TA39" s="128"/>
      <c r="TB39" s="128"/>
      <c r="TC39" s="128"/>
      <c r="TD39" s="128"/>
      <c r="TE39" s="128"/>
      <c r="TF39" s="128"/>
      <c r="TG39" s="128"/>
      <c r="TH39" s="128"/>
      <c r="TI39" s="128"/>
      <c r="TJ39" s="128"/>
      <c r="TK39" s="128"/>
      <c r="TL39" s="128"/>
      <c r="TM39" s="128"/>
      <c r="TN39" s="128"/>
      <c r="TO39" s="128"/>
      <c r="TP39" s="128"/>
      <c r="TQ39" s="128"/>
      <c r="TR39" s="128"/>
      <c r="TS39" s="128"/>
      <c r="TT39" s="128"/>
      <c r="TU39" s="128"/>
      <c r="TV39" s="128"/>
      <c r="TW39" s="128"/>
      <c r="TX39" s="128"/>
      <c r="TY39" s="128"/>
      <c r="TZ39" s="128"/>
      <c r="UA39" s="128"/>
      <c r="UB39" s="128"/>
      <c r="UC39" s="128"/>
      <c r="UD39" s="128"/>
      <c r="UE39" s="128"/>
      <c r="UF39" s="128"/>
      <c r="UG39" s="128"/>
      <c r="UH39" s="128"/>
      <c r="UI39" s="128"/>
      <c r="UJ39" s="128"/>
      <c r="UK39" s="128"/>
      <c r="UL39" s="128"/>
      <c r="UM39" s="128"/>
      <c r="UN39" s="128"/>
      <c r="UO39" s="128"/>
      <c r="UP39" s="128"/>
      <c r="UQ39" s="128"/>
      <c r="UR39" s="128"/>
      <c r="US39" s="128"/>
      <c r="UT39" s="128"/>
      <c r="UU39" s="128"/>
      <c r="UV39" s="128"/>
      <c r="UW39" s="128"/>
      <c r="UX39" s="128"/>
      <c r="UY39" s="128"/>
      <c r="UZ39" s="128"/>
      <c r="VA39" s="128"/>
      <c r="VB39" s="128"/>
      <c r="VC39" s="128"/>
      <c r="VD39" s="128"/>
      <c r="VE39" s="128"/>
      <c r="VF39" s="128"/>
      <c r="VG39" s="128"/>
      <c r="VH39" s="128"/>
      <c r="VI39" s="128"/>
      <c r="VJ39" s="128"/>
      <c r="VK39" s="128"/>
      <c r="VL39" s="128"/>
      <c r="VM39" s="128"/>
      <c r="VN39" s="128"/>
      <c r="VO39" s="128"/>
      <c r="VP39" s="128"/>
      <c r="VQ39" s="128"/>
      <c r="VR39" s="128"/>
      <c r="VS39" s="128"/>
      <c r="VT39" s="128"/>
      <c r="VU39" s="128"/>
      <c r="VV39" s="128"/>
      <c r="VW39" s="128"/>
      <c r="VX39" s="128"/>
      <c r="VY39" s="128"/>
      <c r="VZ39" s="128"/>
      <c r="WA39" s="128"/>
      <c r="WB39" s="128"/>
      <c r="WC39" s="128"/>
      <c r="WD39" s="128"/>
      <c r="WE39" s="128"/>
      <c r="WF39" s="128"/>
      <c r="WG39" s="128"/>
      <c r="WH39" s="128"/>
      <c r="WI39" s="128"/>
      <c r="WJ39" s="128"/>
      <c r="WK39" s="128"/>
      <c r="WL39" s="128"/>
      <c r="WM39" s="128"/>
      <c r="WN39" s="128"/>
      <c r="WO39" s="128"/>
      <c r="WP39" s="128"/>
      <c r="WQ39" s="128"/>
      <c r="WR39" s="128"/>
      <c r="WS39" s="128"/>
      <c r="WT39" s="128"/>
      <c r="WU39" s="128"/>
      <c r="WV39" s="128"/>
      <c r="WW39" s="128"/>
      <c r="WX39" s="128"/>
      <c r="WY39" s="128"/>
      <c r="WZ39" s="128"/>
      <c r="XA39" s="128"/>
      <c r="XB39" s="128"/>
      <c r="XC39" s="128"/>
      <c r="XD39" s="128"/>
      <c r="XE39" s="128"/>
      <c r="XF39" s="128"/>
      <c r="XG39" s="128"/>
      <c r="XH39" s="128"/>
      <c r="XI39" s="128"/>
      <c r="XJ39" s="128"/>
      <c r="XK39" s="128"/>
      <c r="XL39" s="128"/>
      <c r="XM39" s="128"/>
      <c r="XN39" s="128"/>
      <c r="XO39" s="128"/>
      <c r="XP39" s="128"/>
      <c r="XQ39" s="128"/>
      <c r="XR39" s="128"/>
      <c r="XS39" s="128"/>
      <c r="XT39" s="128"/>
      <c r="XU39" s="128"/>
      <c r="XV39" s="128"/>
      <c r="XW39" s="128"/>
      <c r="XX39" s="128"/>
      <c r="XY39" s="128"/>
      <c r="XZ39" s="128"/>
      <c r="YA39" s="128"/>
      <c r="YB39" s="128"/>
      <c r="YC39" s="128"/>
      <c r="YD39" s="128"/>
      <c r="YE39" s="128"/>
      <c r="YF39" s="128"/>
      <c r="YG39" s="128"/>
      <c r="YH39" s="128"/>
      <c r="YI39" s="128"/>
      <c r="YJ39" s="128"/>
      <c r="YK39" s="128"/>
      <c r="YL39" s="128"/>
      <c r="YM39" s="128"/>
      <c r="YN39" s="128"/>
      <c r="YO39" s="128"/>
      <c r="YP39" s="128"/>
      <c r="YQ39" s="128"/>
      <c r="YR39" s="128"/>
      <c r="YS39" s="128"/>
      <c r="YT39" s="128"/>
      <c r="YU39" s="128"/>
      <c r="YV39" s="128"/>
      <c r="YW39" s="128"/>
      <c r="YX39" s="128"/>
      <c r="YY39" s="128"/>
      <c r="YZ39" s="128"/>
      <c r="ZA39" s="128"/>
      <c r="ZB39" s="128"/>
      <c r="ZC39" s="128"/>
      <c r="ZD39" s="128"/>
      <c r="ZE39" s="128"/>
      <c r="ZF39" s="128"/>
      <c r="ZG39" s="128"/>
      <c r="ZH39" s="128"/>
      <c r="ZI39" s="128"/>
      <c r="ZJ39" s="128"/>
      <c r="ZK39" s="128"/>
      <c r="ZL39" s="128"/>
      <c r="ZM39" s="128"/>
      <c r="ZN39" s="128"/>
      <c r="ZO39" s="128"/>
      <c r="ZP39" s="128"/>
      <c r="ZQ39" s="128"/>
      <c r="ZR39" s="128"/>
      <c r="ZS39" s="128"/>
      <c r="ZT39" s="128"/>
      <c r="ZU39" s="128"/>
      <c r="ZV39" s="128"/>
      <c r="ZW39" s="128"/>
      <c r="ZX39" s="128"/>
      <c r="ZY39" s="128"/>
      <c r="ZZ39" s="128"/>
      <c r="AAA39" s="128"/>
      <c r="AAB39" s="128"/>
      <c r="AAC39" s="128"/>
      <c r="AAD39" s="128"/>
      <c r="AAE39" s="128"/>
      <c r="AAF39" s="128"/>
      <c r="AAG39" s="128"/>
      <c r="AAH39" s="128"/>
      <c r="AAI39" s="128"/>
      <c r="AAJ39" s="128"/>
      <c r="AAK39" s="128"/>
      <c r="AAL39" s="128"/>
      <c r="AAM39" s="128"/>
      <c r="AAN39" s="128"/>
      <c r="AAO39" s="128"/>
      <c r="AAP39" s="128"/>
      <c r="AAQ39" s="128"/>
      <c r="AAR39" s="128"/>
      <c r="AAS39" s="128"/>
      <c r="AAT39" s="128"/>
      <c r="AAU39" s="128"/>
      <c r="AAV39" s="128"/>
      <c r="AAW39" s="128"/>
      <c r="AAX39" s="128"/>
      <c r="AAY39" s="128"/>
      <c r="AAZ39" s="128"/>
      <c r="ABA39" s="128"/>
      <c r="ABB39" s="128"/>
      <c r="ABC39" s="128"/>
      <c r="ABD39" s="128"/>
      <c r="ABE39" s="128"/>
      <c r="ABF39" s="128"/>
      <c r="ABG39" s="128"/>
      <c r="ABH39" s="128"/>
      <c r="ABI39" s="128"/>
      <c r="ABJ39" s="128"/>
      <c r="ABK39" s="128"/>
      <c r="ABL39" s="128"/>
      <c r="ABM39" s="128"/>
      <c r="ABN39" s="128"/>
      <c r="ABO39" s="128"/>
      <c r="ABP39" s="128"/>
      <c r="ABQ39" s="128"/>
      <c r="ABR39" s="128"/>
      <c r="ABS39" s="128"/>
      <c r="ABT39" s="128"/>
      <c r="ABU39" s="128"/>
      <c r="ABV39" s="128"/>
      <c r="ABW39" s="128"/>
      <c r="ABX39" s="128"/>
      <c r="ABY39" s="128"/>
      <c r="ABZ39" s="128"/>
      <c r="ACA39" s="128"/>
      <c r="ACB39" s="128"/>
      <c r="ACC39" s="128"/>
      <c r="ACD39" s="128"/>
      <c r="ACE39" s="128"/>
      <c r="ACF39" s="128"/>
      <c r="ACG39" s="128"/>
      <c r="ACH39" s="128"/>
      <c r="ACI39" s="128"/>
      <c r="ACJ39" s="128"/>
      <c r="ACK39" s="128"/>
      <c r="ACL39" s="128"/>
      <c r="ACM39" s="128"/>
      <c r="ACN39" s="128"/>
      <c r="ACO39" s="128"/>
      <c r="ACP39" s="128"/>
      <c r="ACQ39" s="128"/>
      <c r="ACR39" s="128"/>
      <c r="ACS39" s="128"/>
      <c r="ACT39" s="128"/>
      <c r="ACU39" s="128"/>
      <c r="ACV39" s="128"/>
      <c r="ACW39" s="128"/>
      <c r="ACX39" s="128"/>
      <c r="ACY39" s="128"/>
      <c r="ACZ39" s="128"/>
      <c r="ADA39" s="128"/>
      <c r="ADB39" s="128"/>
      <c r="ADC39" s="128"/>
      <c r="ADD39" s="128"/>
      <c r="ADE39" s="128"/>
      <c r="ADF39" s="128"/>
      <c r="ADG39" s="128"/>
      <c r="ADH39" s="128"/>
      <c r="ADI39" s="128"/>
      <c r="ADJ39" s="128"/>
      <c r="ADK39" s="128"/>
      <c r="ADL39" s="128"/>
      <c r="ADM39" s="128"/>
      <c r="ADN39" s="128"/>
      <c r="ADO39" s="128"/>
      <c r="ADP39" s="128"/>
      <c r="ADQ39" s="128"/>
      <c r="ADR39" s="128"/>
      <c r="ADS39" s="128"/>
      <c r="ADT39" s="128"/>
      <c r="ADU39" s="128"/>
      <c r="ADV39" s="128"/>
      <c r="ADW39" s="128"/>
      <c r="ADX39" s="128"/>
      <c r="ADY39" s="128"/>
      <c r="ADZ39" s="128"/>
      <c r="AEA39" s="128"/>
      <c r="AEB39" s="128"/>
      <c r="AEC39" s="128"/>
      <c r="AED39" s="128"/>
      <c r="AEE39" s="128"/>
      <c r="AEF39" s="128"/>
      <c r="AEG39" s="128"/>
      <c r="AEH39" s="128"/>
      <c r="AEI39" s="128"/>
      <c r="AEJ39" s="128"/>
      <c r="AEK39" s="128"/>
      <c r="AEL39" s="128"/>
      <c r="AEM39" s="128"/>
      <c r="AEN39" s="128"/>
      <c r="AEO39" s="128"/>
      <c r="AEP39" s="128"/>
      <c r="AEQ39" s="128"/>
      <c r="AER39" s="128"/>
      <c r="AES39" s="128"/>
      <c r="AET39" s="128"/>
      <c r="AEU39" s="128"/>
      <c r="AEV39" s="128"/>
      <c r="AEW39" s="128"/>
      <c r="AEX39" s="128"/>
      <c r="AEY39" s="128"/>
      <c r="AEZ39" s="128"/>
      <c r="AFA39" s="128"/>
      <c r="AFB39" s="128"/>
      <c r="AFC39" s="128"/>
      <c r="AFD39" s="128"/>
      <c r="AFE39" s="128"/>
      <c r="AFF39" s="128"/>
      <c r="AFG39" s="128"/>
      <c r="AFH39" s="128"/>
      <c r="AFI39" s="128"/>
      <c r="AFJ39" s="128"/>
      <c r="AFK39" s="128"/>
      <c r="AFL39" s="128"/>
      <c r="AFM39" s="128"/>
      <c r="AFN39" s="128"/>
      <c r="AFO39" s="128"/>
      <c r="AFP39" s="128"/>
      <c r="AFQ39" s="128"/>
      <c r="AFR39" s="128"/>
      <c r="AFS39" s="128"/>
      <c r="AFT39" s="128"/>
      <c r="AFU39" s="128"/>
      <c r="AFV39" s="128"/>
      <c r="AFW39" s="128"/>
      <c r="AFX39" s="128"/>
      <c r="AFY39" s="128"/>
      <c r="AFZ39" s="128"/>
      <c r="AGA39" s="128"/>
      <c r="AGB39" s="128"/>
      <c r="AGC39" s="128"/>
      <c r="AGD39" s="128"/>
      <c r="AGE39" s="128"/>
      <c r="AGF39" s="128"/>
      <c r="AGG39" s="128"/>
      <c r="AGH39" s="128"/>
      <c r="AGI39" s="128"/>
      <c r="AGJ39" s="128"/>
      <c r="AGK39" s="128"/>
      <c r="AGL39" s="128"/>
      <c r="AGM39" s="128"/>
      <c r="AGN39" s="128"/>
      <c r="AGO39" s="128"/>
      <c r="AGP39" s="128"/>
      <c r="AGQ39" s="128"/>
      <c r="AGR39" s="128"/>
      <c r="AGS39" s="128"/>
      <c r="AGT39" s="128"/>
      <c r="AGU39" s="128"/>
      <c r="AGV39" s="128"/>
      <c r="AGW39" s="128"/>
      <c r="AGX39" s="128"/>
      <c r="AGY39" s="128"/>
      <c r="AGZ39" s="128"/>
      <c r="AHA39" s="128"/>
      <c r="AHB39" s="128"/>
      <c r="AHC39" s="128"/>
      <c r="AHD39" s="128"/>
      <c r="AHE39" s="128"/>
      <c r="AHF39" s="128"/>
      <c r="AHG39" s="128"/>
      <c r="AHH39" s="128"/>
      <c r="AHI39" s="128"/>
      <c r="AHJ39" s="128"/>
      <c r="AHK39" s="128"/>
      <c r="AHL39" s="128"/>
      <c r="AHM39" s="128"/>
      <c r="AHN39" s="128"/>
      <c r="AHO39" s="128"/>
      <c r="AHP39" s="128"/>
      <c r="AHQ39" s="128"/>
      <c r="AHR39" s="128"/>
      <c r="AHS39" s="128"/>
      <c r="AHT39" s="128"/>
      <c r="AHU39" s="128"/>
      <c r="AHV39" s="128"/>
      <c r="AHW39" s="128"/>
      <c r="AHX39" s="128"/>
      <c r="AHY39" s="128"/>
      <c r="AHZ39" s="128"/>
      <c r="AIA39" s="128"/>
      <c r="AIB39" s="128"/>
      <c r="AIC39" s="128"/>
      <c r="AID39" s="128"/>
      <c r="AIE39" s="128"/>
      <c r="AIF39" s="128"/>
      <c r="AIG39" s="128"/>
      <c r="AIH39" s="128"/>
      <c r="AII39" s="128"/>
      <c r="AIJ39" s="128"/>
      <c r="AIK39" s="128"/>
      <c r="AIL39" s="128"/>
      <c r="AIM39" s="128"/>
      <c r="AIN39" s="128"/>
      <c r="AIO39" s="128"/>
      <c r="AIP39" s="128"/>
      <c r="AIQ39" s="128"/>
      <c r="AIR39" s="128"/>
      <c r="AIS39" s="128"/>
      <c r="AIT39" s="128"/>
      <c r="AIU39" s="128"/>
      <c r="AIV39" s="128"/>
      <c r="AIW39" s="128"/>
      <c r="AIX39" s="128"/>
      <c r="AIY39" s="128"/>
      <c r="AIZ39" s="128"/>
      <c r="AJA39" s="128"/>
      <c r="AJB39" s="128"/>
      <c r="AJC39" s="128"/>
      <c r="AJD39" s="128"/>
      <c r="AJE39" s="128"/>
      <c r="AJF39" s="128"/>
      <c r="AJG39" s="128"/>
      <c r="AJH39" s="128"/>
      <c r="AJI39" s="128"/>
      <c r="AJJ39" s="128"/>
      <c r="AJK39" s="128"/>
      <c r="AJL39" s="128"/>
      <c r="AJM39" s="128"/>
      <c r="AJN39" s="128"/>
      <c r="AJO39" s="128"/>
      <c r="AJP39" s="128"/>
      <c r="AJQ39" s="128"/>
      <c r="AJR39" s="128"/>
      <c r="AJS39" s="128"/>
      <c r="AJT39" s="128"/>
      <c r="AJU39" s="128"/>
      <c r="AJV39" s="128"/>
      <c r="AJW39" s="128"/>
      <c r="AJX39" s="128"/>
      <c r="AJY39" s="128"/>
      <c r="AJZ39" s="128"/>
      <c r="AKA39" s="128"/>
      <c r="AKB39" s="128"/>
      <c r="AKC39" s="128"/>
      <c r="AKD39" s="128"/>
      <c r="AKE39" s="128"/>
      <c r="AKF39" s="128"/>
      <c r="AKG39" s="128"/>
      <c r="AKH39" s="128"/>
      <c r="AKI39" s="128"/>
      <c r="AKJ39" s="128"/>
      <c r="AKK39" s="128"/>
      <c r="AKL39" s="128"/>
      <c r="AKM39" s="128"/>
      <c r="AKN39" s="128"/>
      <c r="AKO39" s="128"/>
      <c r="AKP39" s="128"/>
      <c r="AKQ39" s="128"/>
      <c r="AKR39" s="128"/>
      <c r="AKS39" s="128"/>
      <c r="AKT39" s="128"/>
      <c r="AKU39" s="128"/>
      <c r="AKV39" s="128"/>
      <c r="AKW39" s="128"/>
      <c r="AKX39" s="128"/>
      <c r="AKY39" s="128"/>
      <c r="AKZ39" s="128"/>
      <c r="ALA39" s="128"/>
      <c r="ALB39" s="128"/>
      <c r="ALC39" s="128"/>
      <c r="ALD39" s="128"/>
      <c r="ALE39" s="128"/>
      <c r="ALF39" s="128"/>
      <c r="ALG39" s="128"/>
      <c r="ALH39" s="128"/>
      <c r="ALI39" s="128"/>
      <c r="ALJ39" s="128"/>
      <c r="ALK39" s="128"/>
      <c r="ALL39" s="128"/>
      <c r="ALM39" s="128"/>
      <c r="ALN39" s="128"/>
      <c r="ALO39" s="128"/>
      <c r="ALP39" s="128"/>
      <c r="ALQ39" s="128"/>
      <c r="ALR39" s="128"/>
      <c r="ALS39" s="128"/>
      <c r="ALT39" s="128"/>
      <c r="ALU39" s="128"/>
      <c r="ALV39" s="128"/>
      <c r="ALW39" s="128"/>
      <c r="ALX39" s="128"/>
      <c r="ALY39" s="128"/>
      <c r="ALZ39" s="128"/>
      <c r="AMA39" s="128"/>
      <c r="AMB39" s="128"/>
      <c r="AMC39" s="128"/>
      <c r="AMD39" s="128"/>
      <c r="AME39" s="128"/>
      <c r="AMF39" s="128"/>
      <c r="AMG39" s="128"/>
      <c r="AMH39" s="128"/>
      <c r="AMI39" s="128"/>
      <c r="AMJ39" s="128"/>
      <c r="AMK39" s="128"/>
      <c r="AML39" s="128"/>
      <c r="AMM39" s="128"/>
      <c r="AMN39" s="128"/>
      <c r="AMO39" s="128"/>
      <c r="AMP39" s="128"/>
      <c r="AMQ39" s="128"/>
      <c r="AMR39" s="128"/>
      <c r="AMS39" s="128"/>
      <c r="AMT39" s="128"/>
      <c r="AMU39" s="128"/>
      <c r="AMV39" s="128"/>
      <c r="AMW39" s="128"/>
      <c r="AMX39" s="128"/>
      <c r="AMY39" s="128"/>
      <c r="AMZ39" s="128"/>
      <c r="ANA39" s="128"/>
      <c r="ANB39" s="128"/>
      <c r="ANC39" s="128"/>
      <c r="AND39" s="128"/>
      <c r="ANE39" s="128"/>
      <c r="ANF39" s="128"/>
      <c r="ANG39" s="128"/>
      <c r="ANH39" s="128"/>
      <c r="ANI39" s="128"/>
      <c r="ANJ39" s="128"/>
      <c r="ANK39" s="128"/>
      <c r="ANL39" s="128"/>
      <c r="ANM39" s="128"/>
      <c r="ANN39" s="128"/>
      <c r="ANO39" s="128"/>
      <c r="ANP39" s="128"/>
      <c r="ANQ39" s="128"/>
      <c r="ANR39" s="128"/>
      <c r="ANS39" s="128"/>
      <c r="ANT39" s="128"/>
      <c r="ANU39" s="128"/>
      <c r="ANV39" s="128"/>
      <c r="ANW39" s="128"/>
      <c r="ANX39" s="128"/>
      <c r="ANY39" s="128"/>
      <c r="ANZ39" s="128"/>
      <c r="AOA39" s="128"/>
      <c r="AOB39" s="128"/>
      <c r="AOC39" s="128"/>
      <c r="AOD39" s="128"/>
      <c r="AOE39" s="128"/>
      <c r="AOF39" s="128"/>
      <c r="AOG39" s="128"/>
      <c r="AOH39" s="128"/>
      <c r="AOI39" s="128"/>
      <c r="AOJ39" s="128"/>
      <c r="AOK39" s="128"/>
      <c r="AOL39" s="128"/>
      <c r="AOM39" s="128"/>
      <c r="AON39" s="128"/>
      <c r="AOO39" s="128"/>
      <c r="AOP39" s="128"/>
      <c r="AOQ39" s="128"/>
      <c r="AOR39" s="128"/>
      <c r="AOS39" s="128"/>
      <c r="AOT39" s="128"/>
      <c r="AOU39" s="128"/>
      <c r="AOV39" s="128"/>
      <c r="AOW39" s="128"/>
      <c r="AOX39" s="128"/>
      <c r="AOY39" s="128"/>
      <c r="AOZ39" s="128"/>
      <c r="APA39" s="128"/>
      <c r="APB39" s="128"/>
      <c r="APC39" s="128"/>
      <c r="APD39" s="128"/>
      <c r="APE39" s="128"/>
      <c r="APF39" s="128"/>
      <c r="APG39" s="128"/>
      <c r="APH39" s="128"/>
      <c r="API39" s="128"/>
      <c r="APJ39" s="128"/>
      <c r="APK39" s="128"/>
      <c r="APL39" s="128"/>
      <c r="APM39" s="128"/>
      <c r="APN39" s="128"/>
      <c r="APO39" s="128"/>
      <c r="APP39" s="128"/>
      <c r="APQ39" s="128"/>
      <c r="APR39" s="128"/>
      <c r="APS39" s="128"/>
      <c r="APT39" s="128"/>
      <c r="APU39" s="128"/>
      <c r="APV39" s="128"/>
      <c r="APW39" s="128"/>
      <c r="APX39" s="128"/>
      <c r="APY39" s="128"/>
      <c r="APZ39" s="128"/>
      <c r="AQA39" s="128"/>
      <c r="AQB39" s="128"/>
      <c r="AQC39" s="128"/>
      <c r="AQD39" s="128"/>
      <c r="AQE39" s="128"/>
      <c r="AQF39" s="128"/>
      <c r="AQG39" s="128"/>
      <c r="AQH39" s="128"/>
      <c r="AQI39" s="128"/>
      <c r="AQJ39" s="128"/>
      <c r="AQK39" s="128"/>
      <c r="AQL39" s="128"/>
      <c r="AQM39" s="128"/>
      <c r="AQN39" s="128"/>
      <c r="AQO39" s="128"/>
      <c r="AQP39" s="128"/>
      <c r="AQQ39" s="128"/>
      <c r="AQR39" s="128"/>
      <c r="AQS39" s="128"/>
      <c r="AQT39" s="128"/>
      <c r="AQU39" s="128"/>
      <c r="AQV39" s="128"/>
      <c r="AQW39" s="128"/>
      <c r="AQX39" s="128"/>
      <c r="AQY39" s="128"/>
      <c r="AQZ39" s="128"/>
      <c r="ARA39" s="128"/>
      <c r="ARB39" s="128"/>
      <c r="ARC39" s="128"/>
      <c r="ARD39" s="128"/>
      <c r="ARE39" s="128"/>
      <c r="ARF39" s="128"/>
      <c r="ARG39" s="128"/>
      <c r="ARH39" s="128"/>
      <c r="ARI39" s="128"/>
      <c r="ARJ39" s="128"/>
      <c r="ARK39" s="128"/>
      <c r="ARL39" s="128"/>
      <c r="ARM39" s="128"/>
      <c r="ARN39" s="128"/>
      <c r="ARO39" s="128"/>
      <c r="ARP39" s="128"/>
      <c r="ARQ39" s="128"/>
      <c r="ARR39" s="128"/>
      <c r="ARS39" s="128"/>
      <c r="ART39" s="128"/>
      <c r="ARU39" s="128"/>
      <c r="ARV39" s="128"/>
      <c r="ARW39" s="128"/>
      <c r="ARX39" s="128"/>
      <c r="ARY39" s="128"/>
      <c r="ARZ39" s="128"/>
      <c r="ASA39" s="128"/>
      <c r="ASB39" s="128"/>
      <c r="ASC39" s="128"/>
      <c r="ASD39" s="128"/>
      <c r="ASE39" s="128"/>
      <c r="ASF39" s="128"/>
      <c r="ASG39" s="128"/>
      <c r="ASH39" s="128"/>
      <c r="ASI39" s="128"/>
      <c r="ASJ39" s="128"/>
      <c r="ASK39" s="128"/>
      <c r="ASL39" s="128"/>
      <c r="ASM39" s="128"/>
      <c r="ASN39" s="128"/>
      <c r="ASO39" s="128"/>
      <c r="ASP39" s="128"/>
      <c r="ASQ39" s="128"/>
      <c r="ASR39" s="128"/>
      <c r="ASS39" s="128"/>
      <c r="AST39" s="128"/>
      <c r="ASU39" s="128"/>
      <c r="ASV39" s="128"/>
      <c r="ASW39" s="128"/>
      <c r="ASX39" s="128"/>
      <c r="ASY39" s="128"/>
      <c r="ASZ39" s="128"/>
      <c r="ATA39" s="128"/>
      <c r="ATB39" s="128"/>
      <c r="ATC39" s="128"/>
      <c r="ATD39" s="128"/>
      <c r="ATE39" s="128"/>
      <c r="ATF39" s="128"/>
      <c r="ATG39" s="128"/>
      <c r="ATH39" s="128"/>
      <c r="ATI39" s="128"/>
      <c r="ATJ39" s="128"/>
      <c r="ATK39" s="128"/>
      <c r="ATL39" s="128"/>
      <c r="ATM39" s="128"/>
      <c r="ATN39" s="128"/>
      <c r="ATO39" s="128"/>
      <c r="ATP39" s="128"/>
      <c r="ATQ39" s="128"/>
      <c r="ATR39" s="128"/>
      <c r="ATS39" s="128"/>
      <c r="ATT39" s="128"/>
      <c r="ATU39" s="128"/>
      <c r="ATV39" s="128"/>
      <c r="ATW39" s="128"/>
      <c r="ATX39" s="128"/>
      <c r="ATY39" s="128"/>
      <c r="ATZ39" s="128"/>
      <c r="AUA39" s="128"/>
      <c r="AUB39" s="128"/>
      <c r="AUC39" s="128"/>
      <c r="AUD39" s="128"/>
      <c r="AUE39" s="128"/>
      <c r="AUF39" s="128"/>
      <c r="AUG39" s="128"/>
      <c r="AUH39" s="128"/>
      <c r="AUI39" s="128"/>
      <c r="AUJ39" s="128"/>
      <c r="AUK39" s="128"/>
      <c r="AUL39" s="128"/>
      <c r="AUM39" s="128"/>
      <c r="AUN39" s="128"/>
      <c r="AUO39" s="128"/>
      <c r="AUP39" s="128"/>
      <c r="AUQ39" s="128"/>
      <c r="AUR39" s="128"/>
      <c r="AUS39" s="128"/>
      <c r="AUT39" s="128"/>
      <c r="AUU39" s="128"/>
      <c r="AUV39" s="128"/>
      <c r="AUW39" s="128"/>
      <c r="AUX39" s="128"/>
      <c r="AUY39" s="128"/>
      <c r="AUZ39" s="128"/>
      <c r="AVA39" s="128"/>
      <c r="AVB39" s="128"/>
      <c r="AVC39" s="128"/>
      <c r="AVD39" s="128"/>
      <c r="AVE39" s="128"/>
      <c r="AVF39" s="128"/>
      <c r="AVG39" s="128"/>
      <c r="AVH39" s="128"/>
      <c r="AVI39" s="128"/>
      <c r="AVJ39" s="128"/>
      <c r="AVK39" s="128"/>
      <c r="AVL39" s="128"/>
      <c r="AVM39" s="128"/>
      <c r="AVN39" s="128"/>
      <c r="AVO39" s="128"/>
      <c r="AVP39" s="128"/>
      <c r="AVQ39" s="128"/>
      <c r="AVR39" s="128"/>
      <c r="AVS39" s="128"/>
      <c r="AVT39" s="128"/>
      <c r="AVU39" s="128"/>
      <c r="AVV39" s="128"/>
      <c r="AVW39" s="128"/>
      <c r="AVX39" s="128"/>
      <c r="AVY39" s="128"/>
      <c r="AVZ39" s="128"/>
      <c r="AWA39" s="128"/>
      <c r="AWB39" s="128"/>
      <c r="AWC39" s="128"/>
      <c r="AWD39" s="128"/>
      <c r="AWE39" s="128"/>
      <c r="AWF39" s="128"/>
      <c r="AWG39" s="128"/>
      <c r="AWH39" s="128"/>
      <c r="AWI39" s="128"/>
      <c r="AWJ39" s="128"/>
      <c r="AWK39" s="128"/>
      <c r="AWL39" s="128"/>
      <c r="AWM39" s="128"/>
      <c r="AWN39" s="128"/>
      <c r="AWO39" s="128"/>
      <c r="AWP39" s="128"/>
      <c r="AWQ39" s="128"/>
      <c r="AWR39" s="128"/>
      <c r="AWS39" s="128"/>
      <c r="AWT39" s="128"/>
      <c r="AWU39" s="128"/>
      <c r="AWV39" s="128"/>
      <c r="AWW39" s="128"/>
      <c r="AWX39" s="128"/>
      <c r="AWY39" s="128"/>
      <c r="AWZ39" s="128"/>
      <c r="AXA39" s="128"/>
      <c r="AXB39" s="128"/>
      <c r="AXC39" s="128"/>
      <c r="AXD39" s="128"/>
      <c r="AXE39" s="128"/>
      <c r="AXF39" s="128"/>
      <c r="AXG39" s="128"/>
      <c r="AXH39" s="128"/>
      <c r="AXI39" s="128"/>
      <c r="AXJ39" s="128"/>
      <c r="AXK39" s="128"/>
      <c r="AXL39" s="128"/>
      <c r="AXM39" s="128"/>
      <c r="AXN39" s="128"/>
      <c r="AXO39" s="128"/>
      <c r="AXP39" s="128"/>
      <c r="AXQ39" s="128"/>
      <c r="AXR39" s="128"/>
      <c r="AXS39" s="128"/>
      <c r="AXT39" s="128"/>
      <c r="AXU39" s="128"/>
      <c r="AXV39" s="128"/>
      <c r="AXW39" s="128"/>
      <c r="AXX39" s="128"/>
      <c r="AXY39" s="128"/>
      <c r="AXZ39" s="128"/>
      <c r="AYA39" s="128"/>
      <c r="AYB39" s="128"/>
      <c r="AYC39" s="128"/>
      <c r="AYD39" s="128"/>
      <c r="AYE39" s="128"/>
      <c r="AYF39" s="128"/>
      <c r="AYG39" s="128"/>
      <c r="AYH39" s="128"/>
      <c r="AYI39" s="128"/>
      <c r="AYJ39" s="128"/>
      <c r="AYK39" s="128"/>
      <c r="AYL39" s="128"/>
      <c r="AYM39" s="128"/>
      <c r="AYN39" s="128"/>
      <c r="AYO39" s="128"/>
      <c r="AYP39" s="128"/>
      <c r="AYQ39" s="128"/>
      <c r="AYR39" s="128"/>
      <c r="AYS39" s="128"/>
      <c r="AYT39" s="128"/>
      <c r="AYU39" s="128"/>
      <c r="AYV39" s="128"/>
      <c r="AYW39" s="128"/>
      <c r="AYX39" s="128"/>
      <c r="AYY39" s="128"/>
      <c r="AYZ39" s="128"/>
      <c r="AZA39" s="128"/>
      <c r="AZB39" s="128"/>
      <c r="AZC39" s="128"/>
      <c r="AZD39" s="128"/>
      <c r="AZE39" s="128"/>
      <c r="AZF39" s="128"/>
      <c r="AZG39" s="128"/>
      <c r="AZH39" s="128"/>
      <c r="AZI39" s="128"/>
      <c r="AZJ39" s="128"/>
      <c r="AZK39" s="128"/>
      <c r="AZL39" s="128"/>
      <c r="AZM39" s="128"/>
      <c r="AZN39" s="128"/>
      <c r="AZO39" s="128"/>
      <c r="AZP39" s="128"/>
      <c r="AZQ39" s="128"/>
      <c r="AZR39" s="128"/>
      <c r="AZS39" s="128"/>
      <c r="AZT39" s="128"/>
      <c r="AZU39" s="128"/>
      <c r="AZV39" s="128"/>
      <c r="AZW39" s="128"/>
      <c r="AZX39" s="128"/>
      <c r="AZY39" s="128"/>
      <c r="AZZ39" s="128"/>
      <c r="BAA39" s="128"/>
      <c r="BAB39" s="128"/>
      <c r="BAC39" s="128"/>
      <c r="BAD39" s="128"/>
      <c r="BAE39" s="128"/>
      <c r="BAF39" s="128"/>
      <c r="BAG39" s="128"/>
      <c r="BAH39" s="128"/>
      <c r="BAI39" s="128"/>
      <c r="BAJ39" s="128"/>
      <c r="BAK39" s="128"/>
      <c r="BAL39" s="128"/>
      <c r="BAM39" s="128"/>
      <c r="BAN39" s="128"/>
      <c r="BAO39" s="128"/>
      <c r="BAP39" s="128"/>
      <c r="BAQ39" s="128"/>
      <c r="BAR39" s="128"/>
      <c r="BAS39" s="128"/>
      <c r="BAT39" s="128"/>
      <c r="BAU39" s="128"/>
      <c r="BAV39" s="128"/>
      <c r="BAW39" s="128"/>
      <c r="BAX39" s="128"/>
      <c r="BAY39" s="128"/>
      <c r="BAZ39" s="128"/>
      <c r="BBA39" s="128"/>
      <c r="BBB39" s="128"/>
      <c r="BBC39" s="128"/>
      <c r="BBD39" s="128"/>
      <c r="BBE39" s="128"/>
      <c r="BBF39" s="128"/>
      <c r="BBG39" s="128"/>
      <c r="BBH39" s="128"/>
      <c r="BBI39" s="128"/>
      <c r="BBJ39" s="128"/>
      <c r="BBK39" s="128"/>
      <c r="BBL39" s="128"/>
      <c r="BBM39" s="128"/>
      <c r="BBN39" s="128"/>
      <c r="BBO39" s="128"/>
      <c r="BBP39" s="128"/>
      <c r="BBQ39" s="128"/>
      <c r="BBR39" s="128"/>
      <c r="BBS39" s="128"/>
      <c r="BBT39" s="128"/>
      <c r="BBU39" s="128"/>
      <c r="BBV39" s="128"/>
      <c r="BBW39" s="128"/>
      <c r="BBX39" s="128"/>
      <c r="BBY39" s="128"/>
      <c r="BBZ39" s="128"/>
      <c r="BCA39" s="128"/>
      <c r="BCB39" s="128"/>
      <c r="BCC39" s="128"/>
      <c r="BCD39" s="128"/>
      <c r="BCE39" s="128"/>
      <c r="BCF39" s="128"/>
      <c r="BCG39" s="128"/>
      <c r="BCH39" s="128"/>
      <c r="BCI39" s="128"/>
      <c r="BCJ39" s="128"/>
      <c r="BCK39" s="128"/>
      <c r="BCL39" s="128"/>
      <c r="BCM39" s="128"/>
      <c r="BCN39" s="128"/>
      <c r="BCO39" s="128"/>
      <c r="BCP39" s="128"/>
      <c r="BCQ39" s="128"/>
      <c r="BCR39" s="128"/>
      <c r="BCS39" s="128"/>
      <c r="BCT39" s="128"/>
      <c r="BCU39" s="128"/>
      <c r="BCV39" s="128"/>
      <c r="BCW39" s="128"/>
      <c r="BCX39" s="128"/>
      <c r="BCY39" s="128"/>
      <c r="BCZ39" s="128"/>
      <c r="BDA39" s="128"/>
      <c r="BDB39" s="128"/>
      <c r="BDC39" s="128"/>
      <c r="BDD39" s="128"/>
      <c r="BDE39" s="128"/>
      <c r="BDF39" s="128"/>
      <c r="BDG39" s="128"/>
      <c r="BDH39" s="128"/>
      <c r="BDI39" s="128"/>
      <c r="BDJ39" s="128"/>
      <c r="BDK39" s="128"/>
      <c r="BDL39" s="128"/>
      <c r="BDM39" s="128"/>
      <c r="BDN39" s="128"/>
      <c r="BDO39" s="128"/>
      <c r="BDP39" s="128"/>
      <c r="BDQ39" s="128"/>
      <c r="BDR39" s="128"/>
      <c r="BDS39" s="128"/>
      <c r="BDT39" s="128"/>
      <c r="BDU39" s="128"/>
      <c r="BDV39" s="128"/>
      <c r="BDW39" s="128"/>
      <c r="BDX39" s="128"/>
      <c r="BDY39" s="128"/>
      <c r="BDZ39" s="128"/>
      <c r="BEA39" s="128"/>
      <c r="BEB39" s="128"/>
      <c r="BEC39" s="128"/>
      <c r="BED39" s="128"/>
      <c r="BEE39" s="128"/>
      <c r="BEF39" s="128"/>
      <c r="BEG39" s="128"/>
      <c r="BEH39" s="128"/>
      <c r="BEI39" s="128"/>
      <c r="BEJ39" s="128"/>
      <c r="BEK39" s="128"/>
      <c r="BEL39" s="128"/>
      <c r="BEM39" s="128"/>
      <c r="BEN39" s="128"/>
      <c r="BEO39" s="128"/>
      <c r="BEP39" s="128"/>
      <c r="BEQ39" s="128"/>
      <c r="BER39" s="128"/>
      <c r="BES39" s="128"/>
      <c r="BET39" s="128"/>
      <c r="BEU39" s="128"/>
      <c r="BEV39" s="128"/>
      <c r="BEW39" s="128"/>
      <c r="BEX39" s="128"/>
      <c r="BEY39" s="128"/>
      <c r="BEZ39" s="128"/>
      <c r="BFA39" s="128"/>
      <c r="BFB39" s="128"/>
      <c r="BFC39" s="128"/>
      <c r="BFD39" s="128"/>
      <c r="BFE39" s="128"/>
      <c r="BFF39" s="128"/>
      <c r="BFG39" s="128"/>
      <c r="BFH39" s="128"/>
      <c r="BFI39" s="128"/>
      <c r="BFJ39" s="128"/>
      <c r="BFK39" s="128"/>
      <c r="BFL39" s="128"/>
      <c r="BFM39" s="128"/>
      <c r="BFN39" s="128"/>
      <c r="BFO39" s="128"/>
      <c r="BFP39" s="128"/>
      <c r="BFQ39" s="128"/>
      <c r="BFR39" s="128"/>
      <c r="BFS39" s="128"/>
      <c r="BFT39" s="128"/>
      <c r="BFU39" s="128"/>
      <c r="BFV39" s="128"/>
      <c r="BFW39" s="128"/>
      <c r="BFX39" s="128"/>
      <c r="BFY39" s="128"/>
      <c r="BFZ39" s="128"/>
      <c r="BGA39" s="128"/>
      <c r="BGB39" s="128"/>
      <c r="BGC39" s="128"/>
      <c r="BGD39" s="128"/>
      <c r="BGE39" s="128"/>
      <c r="BGF39" s="128"/>
      <c r="BGG39" s="128"/>
      <c r="BGH39" s="128"/>
      <c r="BGI39" s="128"/>
      <c r="BGJ39" s="128"/>
      <c r="BGK39" s="128"/>
      <c r="BGL39" s="128"/>
      <c r="BGM39" s="128"/>
      <c r="BGN39" s="128"/>
      <c r="BGO39" s="128"/>
      <c r="BGP39" s="128"/>
      <c r="BGQ39" s="128"/>
      <c r="BGR39" s="128"/>
      <c r="BGS39" s="128"/>
      <c r="BGT39" s="128"/>
      <c r="BGU39" s="128"/>
      <c r="BGV39" s="128"/>
      <c r="BGW39" s="128"/>
      <c r="BGX39" s="128"/>
      <c r="BGY39" s="128"/>
      <c r="BGZ39" s="128"/>
      <c r="BHA39" s="128"/>
      <c r="BHB39" s="128"/>
      <c r="BHC39" s="128"/>
      <c r="BHD39" s="128"/>
      <c r="BHE39" s="128"/>
      <c r="BHF39" s="128"/>
      <c r="BHG39" s="128"/>
      <c r="BHH39" s="128"/>
      <c r="BHI39" s="128"/>
      <c r="BHJ39" s="128"/>
      <c r="BHK39" s="128"/>
      <c r="BHL39" s="128"/>
      <c r="BHM39" s="128"/>
      <c r="BHN39" s="128"/>
      <c r="BHO39" s="128"/>
      <c r="BHP39" s="128"/>
      <c r="BHQ39" s="128"/>
      <c r="BHR39" s="128"/>
      <c r="BHS39" s="128"/>
      <c r="BHT39" s="128"/>
      <c r="BHU39" s="128"/>
      <c r="BHV39" s="128"/>
      <c r="BHW39" s="128"/>
      <c r="BHX39" s="128"/>
      <c r="BHY39" s="128"/>
      <c r="BHZ39" s="128"/>
      <c r="BIA39" s="128"/>
      <c r="BIB39" s="128"/>
      <c r="BIC39" s="128"/>
      <c r="BID39" s="128"/>
      <c r="BIE39" s="128"/>
      <c r="BIF39" s="128"/>
      <c r="BIG39" s="128"/>
      <c r="BIH39" s="128"/>
      <c r="BII39" s="128"/>
      <c r="BIJ39" s="128"/>
      <c r="BIK39" s="128"/>
      <c r="BIL39" s="128"/>
      <c r="BIM39" s="128"/>
      <c r="BIN39" s="128"/>
      <c r="BIO39" s="128"/>
      <c r="BIP39" s="128"/>
      <c r="BIQ39" s="128"/>
      <c r="BIR39" s="128"/>
      <c r="BIS39" s="128"/>
      <c r="BIT39" s="128"/>
      <c r="BIU39" s="128"/>
      <c r="BIV39" s="128"/>
      <c r="BIW39" s="128"/>
      <c r="BIX39" s="128"/>
      <c r="BIY39" s="128"/>
      <c r="BIZ39" s="128"/>
      <c r="BJA39" s="128"/>
      <c r="BJB39" s="128"/>
      <c r="BJC39" s="128"/>
      <c r="BJD39" s="128"/>
      <c r="BJE39" s="128"/>
      <c r="BJF39" s="128"/>
      <c r="BJG39" s="128"/>
      <c r="BJH39" s="128"/>
      <c r="BJI39" s="128"/>
      <c r="BJJ39" s="128"/>
      <c r="BJK39" s="128"/>
      <c r="BJL39" s="128"/>
      <c r="BJM39" s="128"/>
      <c r="BJN39" s="128"/>
      <c r="BJO39" s="128"/>
      <c r="BJP39" s="128"/>
      <c r="BJQ39" s="128"/>
      <c r="BJR39" s="128"/>
      <c r="BJS39" s="128"/>
      <c r="BJT39" s="128"/>
      <c r="BJU39" s="128"/>
      <c r="BJV39" s="128"/>
      <c r="BJW39" s="128"/>
      <c r="BJX39" s="128"/>
      <c r="BJY39" s="128"/>
      <c r="BJZ39" s="128"/>
      <c r="BKA39" s="128"/>
      <c r="BKB39" s="128"/>
      <c r="BKC39" s="128"/>
      <c r="BKD39" s="128"/>
      <c r="BKE39" s="128"/>
      <c r="BKF39" s="128"/>
      <c r="BKG39" s="128"/>
      <c r="BKH39" s="128"/>
      <c r="BKI39" s="128"/>
      <c r="BKJ39" s="128"/>
      <c r="BKK39" s="128"/>
      <c r="BKL39" s="128"/>
      <c r="BKM39" s="128"/>
      <c r="BKN39" s="128"/>
      <c r="BKO39" s="128"/>
      <c r="BKP39" s="128"/>
      <c r="BKQ39" s="128"/>
      <c r="BKR39" s="128"/>
      <c r="BKS39" s="128"/>
      <c r="BKT39" s="128"/>
      <c r="BKU39" s="128"/>
      <c r="BKV39" s="128"/>
      <c r="BKW39" s="128"/>
      <c r="BKX39" s="128"/>
      <c r="BKY39" s="128"/>
      <c r="BKZ39" s="128"/>
      <c r="BLA39" s="128"/>
      <c r="BLB39" s="128"/>
      <c r="BLC39" s="128"/>
      <c r="BLD39" s="128"/>
      <c r="BLE39" s="128"/>
      <c r="BLF39" s="128"/>
      <c r="BLG39" s="128"/>
      <c r="BLH39" s="128"/>
      <c r="BLI39" s="128"/>
      <c r="BLJ39" s="128"/>
      <c r="BLK39" s="128"/>
      <c r="BLL39" s="128"/>
      <c r="BLM39" s="128"/>
      <c r="BLN39" s="128"/>
      <c r="BLO39" s="128"/>
      <c r="BLP39" s="128"/>
      <c r="BLQ39" s="128"/>
      <c r="BLR39" s="128"/>
      <c r="BLS39" s="128"/>
      <c r="BLT39" s="128"/>
      <c r="BLU39" s="128"/>
      <c r="BLV39" s="128"/>
      <c r="BLW39" s="128"/>
      <c r="BLX39" s="128"/>
      <c r="BLY39" s="128"/>
      <c r="BLZ39" s="128"/>
      <c r="BMA39" s="128"/>
      <c r="BMB39" s="128"/>
      <c r="BMC39" s="128"/>
      <c r="BMD39" s="128"/>
      <c r="BME39" s="128"/>
      <c r="BMF39" s="128"/>
      <c r="BMG39" s="128"/>
      <c r="BMH39" s="128"/>
      <c r="BMI39" s="128"/>
      <c r="BMJ39" s="128"/>
      <c r="BMK39" s="128"/>
      <c r="BML39" s="128"/>
      <c r="BMM39" s="128"/>
      <c r="BMN39" s="128"/>
      <c r="BMO39" s="128"/>
      <c r="BMP39" s="128"/>
      <c r="BMQ39" s="128"/>
      <c r="BMR39" s="128"/>
      <c r="BMS39" s="128"/>
      <c r="BMT39" s="128"/>
      <c r="BMU39" s="128"/>
      <c r="BMV39" s="128"/>
      <c r="BMW39" s="128"/>
      <c r="BMX39" s="128"/>
      <c r="BMY39" s="128"/>
      <c r="BMZ39" s="128"/>
      <c r="BNA39" s="128"/>
      <c r="BNB39" s="128"/>
      <c r="BNC39" s="128"/>
      <c r="BND39" s="128"/>
      <c r="BNE39" s="128"/>
      <c r="BNF39" s="128"/>
      <c r="BNG39" s="128"/>
      <c r="BNH39" s="128"/>
      <c r="BNI39" s="128"/>
      <c r="BNJ39" s="128"/>
      <c r="BNK39" s="128"/>
      <c r="BNL39" s="128"/>
      <c r="BNM39" s="128"/>
      <c r="BNN39" s="128"/>
      <c r="BNO39" s="128"/>
      <c r="BNP39" s="128"/>
      <c r="BNQ39" s="128"/>
      <c r="BNR39" s="128"/>
      <c r="BNS39" s="128"/>
      <c r="BNT39" s="128"/>
      <c r="BNU39" s="128"/>
      <c r="BNV39" s="128"/>
      <c r="BNW39" s="128"/>
      <c r="BNX39" s="128"/>
      <c r="BNY39" s="128"/>
      <c r="BNZ39" s="128"/>
      <c r="BOA39" s="128"/>
      <c r="BOB39" s="128"/>
      <c r="BOC39" s="128"/>
      <c r="BOD39" s="128"/>
      <c r="BOE39" s="128"/>
      <c r="BOF39" s="128"/>
      <c r="BOG39" s="128"/>
      <c r="BOH39" s="128"/>
      <c r="BOI39" s="128"/>
      <c r="BOJ39" s="128"/>
      <c r="BOK39" s="128"/>
      <c r="BOL39" s="128"/>
      <c r="BOM39" s="128"/>
      <c r="BON39" s="128"/>
      <c r="BOO39" s="128"/>
      <c r="BOP39" s="128"/>
      <c r="BOQ39" s="128"/>
      <c r="BOR39" s="128"/>
      <c r="BOS39" s="128"/>
      <c r="BOT39" s="128"/>
      <c r="BOU39" s="128"/>
      <c r="BOV39" s="128"/>
      <c r="BOW39" s="128"/>
      <c r="BOX39" s="128"/>
      <c r="BOY39" s="128"/>
      <c r="BOZ39" s="128"/>
      <c r="BPA39" s="128"/>
      <c r="BPB39" s="128"/>
      <c r="BPC39" s="128"/>
      <c r="BPD39" s="128"/>
      <c r="BPE39" s="128"/>
      <c r="BPF39" s="128"/>
      <c r="BPG39" s="128"/>
      <c r="BPH39" s="128"/>
      <c r="BPI39" s="128"/>
      <c r="BPJ39" s="128"/>
      <c r="BPK39" s="128"/>
      <c r="BPL39" s="128"/>
      <c r="BPM39" s="128"/>
      <c r="BPN39" s="128"/>
      <c r="BPO39" s="128"/>
      <c r="BPP39" s="128"/>
      <c r="BPQ39" s="128"/>
      <c r="BPR39" s="128"/>
      <c r="BPS39" s="128"/>
      <c r="BPT39" s="128"/>
      <c r="BPU39" s="128"/>
      <c r="BPV39" s="128"/>
      <c r="BPW39" s="128"/>
      <c r="BPX39" s="128"/>
      <c r="BPY39" s="128"/>
      <c r="BPZ39" s="128"/>
      <c r="BQA39" s="128"/>
      <c r="BQB39" s="128"/>
      <c r="BQC39" s="128"/>
      <c r="BQD39" s="128"/>
      <c r="BQE39" s="128"/>
      <c r="BQF39" s="128"/>
      <c r="BQG39" s="128"/>
      <c r="BQH39" s="128"/>
      <c r="BQI39" s="128"/>
      <c r="BQJ39" s="128"/>
      <c r="BQK39" s="128"/>
      <c r="BQL39" s="128"/>
      <c r="BQM39" s="128"/>
      <c r="BQN39" s="128"/>
      <c r="BQO39" s="128"/>
      <c r="BQP39" s="128"/>
      <c r="BQQ39" s="128"/>
      <c r="BQR39" s="128"/>
      <c r="BQS39" s="128"/>
      <c r="BQT39" s="128"/>
      <c r="BQU39" s="128"/>
      <c r="BQV39" s="128"/>
      <c r="BQW39" s="128"/>
      <c r="BQX39" s="128"/>
      <c r="BQY39" s="128"/>
      <c r="BQZ39" s="128"/>
      <c r="BRA39" s="128"/>
      <c r="BRB39" s="128"/>
      <c r="BRC39" s="128"/>
      <c r="BRD39" s="128"/>
      <c r="BRE39" s="128"/>
      <c r="BRF39" s="128"/>
      <c r="BRG39" s="128"/>
      <c r="BRH39" s="128"/>
      <c r="BRI39" s="128"/>
      <c r="BRJ39" s="128"/>
      <c r="BRK39" s="128"/>
      <c r="BRL39" s="128"/>
      <c r="BRM39" s="128"/>
      <c r="BRN39" s="128"/>
      <c r="BRO39" s="128"/>
      <c r="BRP39" s="128"/>
      <c r="BRQ39" s="128"/>
      <c r="BRR39" s="128"/>
      <c r="BRS39" s="128"/>
      <c r="BRT39" s="128"/>
      <c r="BRU39" s="128"/>
      <c r="BRV39" s="128"/>
      <c r="BRW39" s="128"/>
      <c r="BRX39" s="128"/>
      <c r="BRY39" s="128"/>
      <c r="BRZ39" s="128"/>
      <c r="BSA39" s="128"/>
      <c r="BSB39" s="128"/>
      <c r="BSC39" s="128"/>
      <c r="BSD39" s="128"/>
      <c r="BSE39" s="128"/>
      <c r="BSF39" s="128"/>
      <c r="BSG39" s="128"/>
      <c r="BSH39" s="128"/>
      <c r="BSI39" s="128"/>
      <c r="BSJ39" s="128"/>
      <c r="BSK39" s="128"/>
      <c r="BSL39" s="128"/>
      <c r="BSM39" s="128"/>
      <c r="BSN39" s="128"/>
      <c r="BSO39" s="128"/>
      <c r="BSP39" s="128"/>
      <c r="BSQ39" s="128"/>
      <c r="BSR39" s="128"/>
      <c r="BSS39" s="128"/>
      <c r="BST39" s="128"/>
      <c r="BSU39" s="128"/>
      <c r="BSV39" s="128"/>
      <c r="BSW39" s="128"/>
      <c r="BSX39" s="128"/>
      <c r="BSY39" s="128"/>
      <c r="BSZ39" s="128"/>
      <c r="BTA39" s="128"/>
      <c r="BTB39" s="128"/>
      <c r="BTC39" s="128"/>
      <c r="BTD39" s="128"/>
      <c r="BTE39" s="128"/>
      <c r="BTF39" s="128"/>
      <c r="BTG39" s="128"/>
      <c r="BTH39" s="128"/>
      <c r="BTI39" s="128"/>
      <c r="BTJ39" s="128"/>
      <c r="BTK39" s="128"/>
      <c r="BTL39" s="128"/>
      <c r="BTM39" s="128"/>
      <c r="BTN39" s="128"/>
      <c r="BTO39" s="128"/>
      <c r="BTP39" s="128"/>
      <c r="BTQ39" s="128"/>
      <c r="BTR39" s="128"/>
      <c r="BTS39" s="128"/>
      <c r="BTT39" s="128"/>
      <c r="BTU39" s="128"/>
      <c r="BTV39" s="128"/>
      <c r="BTW39" s="128"/>
      <c r="BTX39" s="128"/>
      <c r="BTY39" s="128"/>
      <c r="BTZ39" s="128"/>
      <c r="BUA39" s="128"/>
      <c r="BUB39" s="128"/>
      <c r="BUC39" s="128"/>
      <c r="BUD39" s="128"/>
      <c r="BUE39" s="128"/>
      <c r="BUF39" s="128"/>
      <c r="BUG39" s="128"/>
      <c r="BUH39" s="128"/>
      <c r="BUI39" s="128"/>
      <c r="BUJ39" s="128"/>
      <c r="BUK39" s="128"/>
      <c r="BUL39" s="128"/>
      <c r="BUM39" s="128"/>
      <c r="BUN39" s="128"/>
      <c r="BUO39" s="128"/>
      <c r="BUP39" s="128"/>
      <c r="BUQ39" s="128"/>
      <c r="BUR39" s="128"/>
      <c r="BUS39" s="128"/>
      <c r="BUT39" s="128"/>
      <c r="BUU39" s="128"/>
      <c r="BUV39" s="128"/>
      <c r="BUW39" s="128"/>
      <c r="BUX39" s="128"/>
      <c r="BUY39" s="128"/>
      <c r="BUZ39" s="128"/>
      <c r="BVA39" s="128"/>
      <c r="BVB39" s="128"/>
      <c r="BVC39" s="128"/>
      <c r="BVD39" s="128"/>
      <c r="BVE39" s="128"/>
      <c r="BVF39" s="128"/>
      <c r="BVG39" s="128"/>
      <c r="BVH39" s="128"/>
      <c r="BVI39" s="128"/>
      <c r="BVJ39" s="128"/>
      <c r="BVK39" s="128"/>
      <c r="BVL39" s="128"/>
      <c r="BVM39" s="128"/>
      <c r="BVN39" s="128"/>
      <c r="BVO39" s="128"/>
      <c r="BVP39" s="128"/>
      <c r="BVQ39" s="128"/>
      <c r="BVR39" s="128"/>
      <c r="BVS39" s="128"/>
      <c r="BVT39" s="128"/>
      <c r="BVU39" s="128"/>
      <c r="BVV39" s="128"/>
      <c r="BVW39" s="128"/>
      <c r="BVX39" s="128"/>
      <c r="BVY39" s="128"/>
      <c r="BVZ39" s="128"/>
      <c r="BWA39" s="128"/>
      <c r="BWB39" s="128"/>
      <c r="BWC39" s="128"/>
      <c r="BWD39" s="128"/>
      <c r="BWE39" s="128"/>
      <c r="BWF39" s="128"/>
      <c r="BWG39" s="128"/>
      <c r="BWH39" s="128"/>
      <c r="BWI39" s="128"/>
      <c r="BWJ39" s="128"/>
      <c r="BWK39" s="128"/>
      <c r="BWL39" s="128"/>
      <c r="BWM39" s="128"/>
      <c r="BWN39" s="128"/>
      <c r="BWO39" s="128"/>
      <c r="BWP39" s="128"/>
      <c r="BWQ39" s="128"/>
      <c r="BWR39" s="128"/>
      <c r="BWS39" s="128"/>
      <c r="BWT39" s="128"/>
      <c r="BWU39" s="128"/>
      <c r="BWV39" s="128"/>
      <c r="BWW39" s="128"/>
      <c r="BWX39" s="128"/>
      <c r="BWY39" s="128"/>
      <c r="BWZ39" s="128"/>
      <c r="BXA39" s="128"/>
      <c r="BXB39" s="128"/>
      <c r="BXC39" s="128"/>
      <c r="BXD39" s="128"/>
      <c r="BXE39" s="128"/>
      <c r="BXF39" s="128"/>
      <c r="BXG39" s="128"/>
      <c r="BXH39" s="128"/>
      <c r="BXI39" s="128"/>
      <c r="BXJ39" s="128"/>
      <c r="BXK39" s="128"/>
      <c r="BXL39" s="128"/>
      <c r="BXM39" s="128"/>
      <c r="BXN39" s="128"/>
      <c r="BXO39" s="128"/>
      <c r="BXP39" s="128"/>
      <c r="BXQ39" s="128"/>
      <c r="BXR39" s="128"/>
      <c r="BXS39" s="128"/>
      <c r="BXT39" s="128"/>
      <c r="BXU39" s="128"/>
      <c r="BXV39" s="128"/>
      <c r="BXW39" s="128"/>
      <c r="BXX39" s="128"/>
      <c r="BXY39" s="128"/>
      <c r="BXZ39" s="128"/>
      <c r="BYA39" s="128"/>
      <c r="BYB39" s="128"/>
      <c r="BYC39" s="128"/>
      <c r="BYD39" s="128"/>
      <c r="BYE39" s="128"/>
      <c r="BYF39" s="128"/>
      <c r="BYG39" s="128"/>
      <c r="BYH39" s="128"/>
      <c r="BYI39" s="128"/>
      <c r="BYJ39" s="128"/>
      <c r="BYK39" s="128"/>
      <c r="BYL39" s="128"/>
      <c r="BYM39" s="128"/>
      <c r="BYN39" s="128"/>
      <c r="BYO39" s="128"/>
      <c r="BYP39" s="128"/>
      <c r="BYQ39" s="128"/>
      <c r="BYR39" s="128"/>
      <c r="BYS39" s="128"/>
      <c r="BYT39" s="128"/>
      <c r="BYU39" s="128"/>
      <c r="BYV39" s="128"/>
      <c r="BYW39" s="128"/>
      <c r="BYX39" s="128"/>
      <c r="BYY39" s="128"/>
      <c r="BYZ39" s="128"/>
      <c r="BZA39" s="128"/>
      <c r="BZB39" s="128"/>
      <c r="BZC39" s="128"/>
      <c r="BZD39" s="128"/>
      <c r="BZE39" s="128"/>
      <c r="BZF39" s="128"/>
      <c r="BZG39" s="128"/>
      <c r="BZH39" s="128"/>
      <c r="BZI39" s="128"/>
      <c r="BZJ39" s="128"/>
      <c r="BZK39" s="128"/>
      <c r="BZL39" s="128"/>
      <c r="BZM39" s="128"/>
      <c r="BZN39" s="128"/>
      <c r="BZO39" s="128"/>
      <c r="BZP39" s="128"/>
      <c r="BZQ39" s="128"/>
      <c r="BZR39" s="128"/>
      <c r="BZS39" s="128"/>
      <c r="BZT39" s="128"/>
      <c r="BZU39" s="128"/>
      <c r="BZV39" s="128"/>
      <c r="BZW39" s="128"/>
      <c r="BZX39" s="128"/>
      <c r="BZY39" s="128"/>
      <c r="BZZ39" s="128"/>
      <c r="CAA39" s="128"/>
      <c r="CAB39" s="128"/>
      <c r="CAC39" s="128"/>
      <c r="CAD39" s="128"/>
      <c r="CAE39" s="128"/>
      <c r="CAF39" s="128"/>
      <c r="CAG39" s="128"/>
      <c r="CAH39" s="128"/>
      <c r="CAI39" s="128"/>
      <c r="CAJ39" s="128"/>
      <c r="CAK39" s="128"/>
      <c r="CAL39" s="128"/>
      <c r="CAM39" s="128"/>
      <c r="CAN39" s="128"/>
      <c r="CAO39" s="128"/>
      <c r="CAP39" s="128"/>
      <c r="CAQ39" s="128"/>
      <c r="CAR39" s="128"/>
      <c r="CAS39" s="128"/>
      <c r="CAT39" s="128"/>
      <c r="CAU39" s="128"/>
      <c r="CAV39" s="128"/>
      <c r="CAW39" s="128"/>
      <c r="CAX39" s="128"/>
      <c r="CAY39" s="128"/>
      <c r="CAZ39" s="128"/>
      <c r="CBA39" s="128"/>
      <c r="CBB39" s="128"/>
      <c r="CBC39" s="128"/>
      <c r="CBD39" s="128"/>
      <c r="CBE39" s="128"/>
      <c r="CBF39" s="128"/>
      <c r="CBG39" s="128"/>
      <c r="CBH39" s="128"/>
      <c r="CBI39" s="128"/>
      <c r="CBJ39" s="128"/>
      <c r="CBK39" s="128"/>
      <c r="CBL39" s="128"/>
      <c r="CBM39" s="128"/>
      <c r="CBN39" s="128"/>
      <c r="CBO39" s="128"/>
      <c r="CBP39" s="128"/>
      <c r="CBQ39" s="128"/>
      <c r="CBR39" s="128"/>
      <c r="CBS39" s="128"/>
      <c r="CBT39" s="128"/>
      <c r="CBU39" s="128"/>
      <c r="CBV39" s="128"/>
      <c r="CBW39" s="128"/>
      <c r="CBX39" s="128"/>
      <c r="CBY39" s="128"/>
      <c r="CBZ39" s="128"/>
      <c r="CCA39" s="128"/>
      <c r="CCB39" s="128"/>
      <c r="CCC39" s="128"/>
      <c r="CCD39" s="128"/>
      <c r="CCE39" s="128"/>
      <c r="CCF39" s="128"/>
      <c r="CCG39" s="128"/>
      <c r="CCH39" s="128"/>
      <c r="CCI39" s="128"/>
      <c r="CCJ39" s="128"/>
      <c r="CCK39" s="128"/>
      <c r="CCL39" s="128"/>
      <c r="CCM39" s="128"/>
      <c r="CCN39" s="128"/>
      <c r="CCO39" s="128"/>
      <c r="CCP39" s="128"/>
      <c r="CCQ39" s="128"/>
      <c r="CCR39" s="128"/>
      <c r="CCS39" s="128"/>
      <c r="CCT39" s="128"/>
      <c r="CCU39" s="128"/>
      <c r="CCV39" s="128"/>
      <c r="CCW39" s="128"/>
      <c r="CCX39" s="128"/>
      <c r="CCY39" s="128"/>
      <c r="CCZ39" s="128"/>
      <c r="CDA39" s="128"/>
      <c r="CDB39" s="128"/>
      <c r="CDC39" s="128"/>
      <c r="CDD39" s="128"/>
      <c r="CDE39" s="128"/>
      <c r="CDF39" s="128"/>
      <c r="CDG39" s="128"/>
      <c r="CDH39" s="128"/>
      <c r="CDI39" s="128"/>
      <c r="CDJ39" s="128"/>
      <c r="CDK39" s="128"/>
      <c r="CDL39" s="128"/>
      <c r="CDM39" s="128"/>
      <c r="CDN39" s="128"/>
      <c r="CDO39" s="128"/>
      <c r="CDP39" s="128"/>
      <c r="CDQ39" s="128"/>
      <c r="CDR39" s="128"/>
      <c r="CDS39" s="128"/>
      <c r="CDT39" s="128"/>
      <c r="CDU39" s="128"/>
      <c r="CDV39" s="128"/>
      <c r="CDW39" s="128"/>
      <c r="CDX39" s="128"/>
      <c r="CDY39" s="128"/>
      <c r="CDZ39" s="128"/>
      <c r="CEA39" s="128"/>
      <c r="CEB39" s="128"/>
      <c r="CEC39" s="128"/>
      <c r="CED39" s="128"/>
      <c r="CEE39" s="128"/>
      <c r="CEF39" s="128"/>
      <c r="CEG39" s="128"/>
      <c r="CEH39" s="128"/>
      <c r="CEI39" s="128"/>
      <c r="CEJ39" s="128"/>
      <c r="CEK39" s="128"/>
      <c r="CEL39" s="128"/>
      <c r="CEM39" s="128"/>
      <c r="CEN39" s="128"/>
      <c r="CEO39" s="128"/>
      <c r="CEP39" s="128"/>
      <c r="CEQ39" s="128"/>
      <c r="CER39" s="128"/>
      <c r="CES39" s="128"/>
      <c r="CET39" s="128"/>
      <c r="CEU39" s="128"/>
      <c r="CEV39" s="128"/>
      <c r="CEW39" s="128"/>
      <c r="CEX39" s="128"/>
      <c r="CEY39" s="128"/>
      <c r="CEZ39" s="128"/>
      <c r="CFA39" s="128"/>
      <c r="CFB39" s="128"/>
      <c r="CFC39" s="128"/>
      <c r="CFD39" s="128"/>
      <c r="CFE39" s="128"/>
      <c r="CFF39" s="128"/>
      <c r="CFG39" s="128"/>
      <c r="CFH39" s="128"/>
      <c r="CFI39" s="128"/>
      <c r="CFJ39" s="128"/>
      <c r="CFK39" s="128"/>
      <c r="CFL39" s="128"/>
      <c r="CFM39" s="128"/>
      <c r="CFN39" s="128"/>
      <c r="CFO39" s="128"/>
      <c r="CFP39" s="128"/>
      <c r="CFQ39" s="128"/>
      <c r="CFR39" s="128"/>
      <c r="CFS39" s="128"/>
      <c r="CFT39" s="128"/>
      <c r="CFU39" s="128"/>
      <c r="CFV39" s="128"/>
      <c r="CFW39" s="128"/>
      <c r="CFX39" s="128"/>
      <c r="CFY39" s="128"/>
      <c r="CFZ39" s="128"/>
      <c r="CGA39" s="128"/>
      <c r="CGB39" s="128"/>
      <c r="CGC39" s="128"/>
      <c r="CGD39" s="128"/>
      <c r="CGE39" s="128"/>
      <c r="CGF39" s="128"/>
      <c r="CGG39" s="128"/>
      <c r="CGH39" s="128"/>
      <c r="CGI39" s="128"/>
      <c r="CGJ39" s="128"/>
      <c r="CGK39" s="128"/>
      <c r="CGL39" s="128"/>
      <c r="CGM39" s="128"/>
      <c r="CGN39" s="128"/>
      <c r="CGO39" s="128"/>
      <c r="CGP39" s="128"/>
      <c r="CGQ39" s="128"/>
      <c r="CGR39" s="128"/>
      <c r="CGS39" s="128"/>
      <c r="CGT39" s="128"/>
      <c r="CGU39" s="128"/>
      <c r="CGV39" s="128"/>
      <c r="CGW39" s="128"/>
      <c r="CGX39" s="128"/>
      <c r="CGY39" s="128"/>
      <c r="CGZ39" s="128"/>
      <c r="CHA39" s="128"/>
      <c r="CHB39" s="128"/>
      <c r="CHC39" s="128"/>
      <c r="CHD39" s="128"/>
      <c r="CHE39" s="128"/>
      <c r="CHF39" s="128"/>
      <c r="CHG39" s="128"/>
      <c r="CHH39" s="128"/>
      <c r="CHI39" s="128"/>
      <c r="CHJ39" s="128"/>
      <c r="CHK39" s="128"/>
      <c r="CHL39" s="128"/>
      <c r="CHM39" s="128"/>
      <c r="CHN39" s="128"/>
      <c r="CHO39" s="128"/>
      <c r="CHP39" s="128"/>
      <c r="CHQ39" s="128"/>
      <c r="CHR39" s="128"/>
      <c r="CHS39" s="128"/>
      <c r="CHT39" s="128"/>
      <c r="CHU39" s="128"/>
      <c r="CHV39" s="128"/>
      <c r="CHW39" s="128"/>
      <c r="CHX39" s="128"/>
      <c r="CHY39" s="128"/>
      <c r="CHZ39" s="128"/>
      <c r="CIA39" s="128"/>
      <c r="CIB39" s="128"/>
      <c r="CIC39" s="128"/>
      <c r="CID39" s="128"/>
      <c r="CIE39" s="128"/>
      <c r="CIF39" s="128"/>
      <c r="CIG39" s="128"/>
      <c r="CIH39" s="128"/>
      <c r="CII39" s="128"/>
      <c r="CIJ39" s="128"/>
      <c r="CIK39" s="128"/>
      <c r="CIL39" s="128"/>
      <c r="CIM39" s="128"/>
      <c r="CIN39" s="128"/>
      <c r="CIO39" s="128"/>
      <c r="CIP39" s="128"/>
      <c r="CIQ39" s="128"/>
      <c r="CIR39" s="128"/>
      <c r="CIS39" s="128"/>
      <c r="CIT39" s="128"/>
      <c r="CIU39" s="128"/>
      <c r="CIV39" s="128"/>
      <c r="CIW39" s="128"/>
      <c r="CIX39" s="128"/>
      <c r="CIY39" s="128"/>
      <c r="CIZ39" s="128"/>
      <c r="CJA39" s="128"/>
      <c r="CJB39" s="128"/>
      <c r="CJC39" s="128"/>
      <c r="CJD39" s="128"/>
      <c r="CJE39" s="128"/>
      <c r="CJF39" s="128"/>
      <c r="CJG39" s="128"/>
      <c r="CJH39" s="128"/>
      <c r="CJI39" s="128"/>
      <c r="CJJ39" s="128"/>
      <c r="CJK39" s="128"/>
      <c r="CJL39" s="128"/>
      <c r="CJM39" s="128"/>
      <c r="CJN39" s="128"/>
      <c r="CJO39" s="128"/>
      <c r="CJP39" s="128"/>
      <c r="CJQ39" s="128"/>
      <c r="CJR39" s="128"/>
      <c r="CJS39" s="128"/>
      <c r="CJT39" s="128"/>
      <c r="CJU39" s="128"/>
      <c r="CJV39" s="128"/>
      <c r="CJW39" s="128"/>
      <c r="CJX39" s="128"/>
      <c r="CJY39" s="128"/>
      <c r="CJZ39" s="128"/>
      <c r="CKA39" s="128"/>
      <c r="CKB39" s="128"/>
      <c r="CKC39" s="128"/>
      <c r="CKD39" s="128"/>
      <c r="CKE39" s="128"/>
      <c r="CKF39" s="128"/>
      <c r="CKG39" s="128"/>
      <c r="CKH39" s="128"/>
      <c r="CKI39" s="128"/>
      <c r="CKJ39" s="128"/>
      <c r="CKK39" s="128"/>
      <c r="CKL39" s="128"/>
      <c r="CKM39" s="128"/>
      <c r="CKN39" s="128"/>
      <c r="CKO39" s="128"/>
      <c r="CKP39" s="128"/>
      <c r="CKQ39" s="128"/>
      <c r="CKR39" s="128"/>
      <c r="CKS39" s="128"/>
      <c r="CKT39" s="128"/>
      <c r="CKU39" s="128"/>
      <c r="CKV39" s="128"/>
      <c r="CKW39" s="128"/>
      <c r="CKX39" s="128"/>
      <c r="CKY39" s="128"/>
      <c r="CKZ39" s="128"/>
      <c r="CLA39" s="128"/>
      <c r="CLB39" s="128"/>
      <c r="CLC39" s="128"/>
      <c r="CLD39" s="128"/>
      <c r="CLE39" s="128"/>
      <c r="CLF39" s="128"/>
      <c r="CLG39" s="128"/>
      <c r="CLH39" s="128"/>
      <c r="CLI39" s="128"/>
      <c r="CLJ39" s="128"/>
      <c r="CLK39" s="128"/>
      <c r="CLL39" s="128"/>
      <c r="CLM39" s="128"/>
      <c r="CLN39" s="128"/>
      <c r="CLO39" s="128"/>
      <c r="CLP39" s="128"/>
      <c r="CLQ39" s="128"/>
      <c r="CLR39" s="128"/>
      <c r="CLS39" s="128"/>
      <c r="CLT39" s="128"/>
      <c r="CLU39" s="128"/>
      <c r="CLV39" s="128"/>
      <c r="CLW39" s="128"/>
      <c r="CLX39" s="128"/>
      <c r="CLY39" s="128"/>
      <c r="CLZ39" s="128"/>
      <c r="CMA39" s="128"/>
      <c r="CMB39" s="128"/>
      <c r="CMC39" s="128"/>
      <c r="CMD39" s="128"/>
      <c r="CME39" s="128"/>
      <c r="CMF39" s="128"/>
      <c r="CMG39" s="128"/>
      <c r="CMH39" s="128"/>
      <c r="CMI39" s="128"/>
      <c r="CMJ39" s="128"/>
      <c r="CMK39" s="128"/>
      <c r="CML39" s="128"/>
      <c r="CMM39" s="128"/>
      <c r="CMN39" s="128"/>
      <c r="CMO39" s="128"/>
      <c r="CMP39" s="128"/>
      <c r="CMQ39" s="128"/>
      <c r="CMR39" s="128"/>
      <c r="CMS39" s="128"/>
      <c r="CMT39" s="128"/>
      <c r="CMU39" s="128"/>
      <c r="CMV39" s="128"/>
      <c r="CMW39" s="128"/>
      <c r="CMX39" s="128"/>
      <c r="CMY39" s="128"/>
      <c r="CMZ39" s="128"/>
      <c r="CNA39" s="128"/>
      <c r="CNB39" s="128"/>
      <c r="CNC39" s="128"/>
      <c r="CND39" s="128"/>
      <c r="CNE39" s="128"/>
      <c r="CNF39" s="128"/>
      <c r="CNG39" s="128"/>
      <c r="CNH39" s="128"/>
      <c r="CNI39" s="128"/>
      <c r="CNJ39" s="128"/>
      <c r="CNK39" s="128"/>
      <c r="CNL39" s="128"/>
      <c r="CNM39" s="128"/>
      <c r="CNN39" s="128"/>
      <c r="CNO39" s="128"/>
      <c r="CNP39" s="128"/>
      <c r="CNQ39" s="128"/>
      <c r="CNR39" s="128"/>
      <c r="CNS39" s="128"/>
      <c r="CNT39" s="128"/>
      <c r="CNU39" s="128"/>
      <c r="CNV39" s="128"/>
      <c r="CNW39" s="128"/>
      <c r="CNX39" s="128"/>
      <c r="CNY39" s="128"/>
      <c r="CNZ39" s="128"/>
      <c r="COA39" s="128"/>
      <c r="COB39" s="128"/>
      <c r="COC39" s="128"/>
      <c r="COD39" s="128"/>
      <c r="COE39" s="128"/>
      <c r="COF39" s="128"/>
      <c r="COG39" s="128"/>
      <c r="COH39" s="128"/>
      <c r="COI39" s="128"/>
      <c r="COJ39" s="128"/>
      <c r="COK39" s="128"/>
      <c r="COL39" s="128"/>
      <c r="COM39" s="128"/>
      <c r="CON39" s="128"/>
      <c r="COO39" s="128"/>
      <c r="COP39" s="128"/>
      <c r="COQ39" s="128"/>
      <c r="COR39" s="128"/>
      <c r="COS39" s="128"/>
      <c r="COT39" s="128"/>
      <c r="COU39" s="128"/>
      <c r="COV39" s="128"/>
      <c r="COW39" s="128"/>
      <c r="COX39" s="128"/>
      <c r="COY39" s="128"/>
      <c r="COZ39" s="128"/>
      <c r="CPA39" s="128"/>
      <c r="CPB39" s="128"/>
      <c r="CPC39" s="128"/>
      <c r="CPD39" s="128"/>
      <c r="CPE39" s="128"/>
      <c r="CPF39" s="128"/>
      <c r="CPG39" s="128"/>
      <c r="CPH39" s="128"/>
      <c r="CPI39" s="128"/>
      <c r="CPJ39" s="128"/>
      <c r="CPK39" s="128"/>
      <c r="CPL39" s="128"/>
      <c r="CPM39" s="128"/>
      <c r="CPN39" s="128"/>
      <c r="CPO39" s="128"/>
      <c r="CPP39" s="128"/>
      <c r="CPQ39" s="128"/>
      <c r="CPR39" s="128"/>
      <c r="CPS39" s="128"/>
      <c r="CPT39" s="128"/>
      <c r="CPU39" s="128"/>
      <c r="CPV39" s="128"/>
      <c r="CPW39" s="128"/>
      <c r="CPX39" s="128"/>
      <c r="CPY39" s="128"/>
      <c r="CPZ39" s="128"/>
      <c r="CQA39" s="128"/>
      <c r="CQB39" s="128"/>
      <c r="CQC39" s="128"/>
      <c r="CQD39" s="128"/>
      <c r="CQE39" s="128"/>
      <c r="CQF39" s="128"/>
      <c r="CQG39" s="128"/>
      <c r="CQH39" s="128"/>
      <c r="CQI39" s="128"/>
      <c r="CQJ39" s="128"/>
      <c r="CQK39" s="128"/>
      <c r="CQL39" s="128"/>
      <c r="CQM39" s="128"/>
      <c r="CQN39" s="128"/>
      <c r="CQO39" s="128"/>
      <c r="CQP39" s="128"/>
      <c r="CQQ39" s="128"/>
      <c r="CQR39" s="128"/>
      <c r="CQS39" s="128"/>
      <c r="CQT39" s="128"/>
      <c r="CQU39" s="128"/>
      <c r="CQV39" s="128"/>
      <c r="CQW39" s="128"/>
      <c r="CQX39" s="128"/>
      <c r="CQY39" s="128"/>
      <c r="CQZ39" s="128"/>
      <c r="CRA39" s="128"/>
      <c r="CRB39" s="128"/>
      <c r="CRC39" s="128"/>
      <c r="CRD39" s="128"/>
      <c r="CRE39" s="128"/>
      <c r="CRF39" s="128"/>
      <c r="CRG39" s="128"/>
      <c r="CRH39" s="128"/>
      <c r="CRI39" s="128"/>
      <c r="CRJ39" s="128"/>
      <c r="CRK39" s="128"/>
      <c r="CRL39" s="128"/>
      <c r="CRM39" s="128"/>
      <c r="CRN39" s="128"/>
      <c r="CRO39" s="128"/>
      <c r="CRP39" s="128"/>
      <c r="CRQ39" s="128"/>
      <c r="CRR39" s="128"/>
      <c r="CRS39" s="128"/>
      <c r="CRT39" s="128"/>
      <c r="CRU39" s="128"/>
      <c r="CRV39" s="128"/>
      <c r="CRW39" s="128"/>
      <c r="CRX39" s="128"/>
      <c r="CRY39" s="128"/>
      <c r="CRZ39" s="128"/>
      <c r="CSA39" s="128"/>
      <c r="CSB39" s="128"/>
      <c r="CSC39" s="128"/>
      <c r="CSD39" s="128"/>
      <c r="CSE39" s="128"/>
      <c r="CSF39" s="128"/>
      <c r="CSG39" s="128"/>
      <c r="CSH39" s="128"/>
      <c r="CSI39" s="128"/>
      <c r="CSJ39" s="128"/>
      <c r="CSK39" s="128"/>
      <c r="CSL39" s="128"/>
      <c r="CSM39" s="128"/>
      <c r="CSN39" s="128"/>
      <c r="CSO39" s="128"/>
      <c r="CSP39" s="128"/>
      <c r="CSQ39" s="128"/>
      <c r="CSR39" s="128"/>
      <c r="CSS39" s="128"/>
      <c r="CST39" s="128"/>
      <c r="CSU39" s="128"/>
      <c r="CSV39" s="128"/>
      <c r="CSW39" s="128"/>
      <c r="CSX39" s="128"/>
      <c r="CSY39" s="128"/>
      <c r="CSZ39" s="128"/>
      <c r="CTA39" s="128"/>
      <c r="CTB39" s="128"/>
      <c r="CTC39" s="128"/>
      <c r="CTD39" s="128"/>
      <c r="CTE39" s="128"/>
      <c r="CTF39" s="128"/>
      <c r="CTG39" s="128"/>
      <c r="CTH39" s="128"/>
      <c r="CTI39" s="128"/>
      <c r="CTJ39" s="128"/>
      <c r="CTK39" s="128"/>
      <c r="CTL39" s="128"/>
      <c r="CTM39" s="128"/>
      <c r="CTN39" s="128"/>
      <c r="CTO39" s="128"/>
      <c r="CTP39" s="128"/>
      <c r="CTQ39" s="128"/>
      <c r="CTR39" s="128"/>
      <c r="CTS39" s="128"/>
      <c r="CTT39" s="128"/>
      <c r="CTU39" s="128"/>
      <c r="CTV39" s="128"/>
      <c r="CTW39" s="128"/>
      <c r="CTX39" s="128"/>
      <c r="CTY39" s="128"/>
      <c r="CTZ39" s="128"/>
      <c r="CUA39" s="128"/>
      <c r="CUB39" s="128"/>
      <c r="CUC39" s="128"/>
      <c r="CUD39" s="128"/>
      <c r="CUE39" s="128"/>
      <c r="CUF39" s="128"/>
      <c r="CUG39" s="128"/>
      <c r="CUH39" s="128"/>
      <c r="CUI39" s="128"/>
      <c r="CUJ39" s="128"/>
      <c r="CUK39" s="128"/>
      <c r="CUL39" s="128"/>
      <c r="CUM39" s="128"/>
      <c r="CUN39" s="128"/>
      <c r="CUO39" s="128"/>
      <c r="CUP39" s="128"/>
      <c r="CUQ39" s="128"/>
      <c r="CUR39" s="128"/>
      <c r="CUS39" s="128"/>
      <c r="CUT39" s="128"/>
      <c r="CUU39" s="128"/>
      <c r="CUV39" s="128"/>
      <c r="CUW39" s="128"/>
      <c r="CUX39" s="128"/>
      <c r="CUY39" s="128"/>
      <c r="CUZ39" s="128"/>
      <c r="CVA39" s="128"/>
      <c r="CVB39" s="128"/>
      <c r="CVC39" s="128"/>
      <c r="CVD39" s="128"/>
      <c r="CVE39" s="128"/>
      <c r="CVF39" s="128"/>
      <c r="CVG39" s="128"/>
      <c r="CVH39" s="128"/>
      <c r="CVI39" s="128"/>
      <c r="CVJ39" s="128"/>
      <c r="CVK39" s="128"/>
      <c r="CVL39" s="128"/>
      <c r="CVM39" s="128"/>
      <c r="CVN39" s="128"/>
      <c r="CVO39" s="128"/>
      <c r="CVP39" s="128"/>
      <c r="CVQ39" s="128"/>
      <c r="CVR39" s="128"/>
      <c r="CVS39" s="128"/>
      <c r="CVT39" s="128"/>
      <c r="CVU39" s="128"/>
      <c r="CVV39" s="128"/>
      <c r="CVW39" s="128"/>
      <c r="CVX39" s="128"/>
      <c r="CVY39" s="128"/>
      <c r="CVZ39" s="128"/>
      <c r="CWA39" s="128"/>
      <c r="CWB39" s="128"/>
      <c r="CWC39" s="128"/>
      <c r="CWD39" s="128"/>
      <c r="CWE39" s="128"/>
      <c r="CWF39" s="128"/>
      <c r="CWG39" s="128"/>
      <c r="CWH39" s="128"/>
      <c r="CWI39" s="128"/>
      <c r="CWJ39" s="128"/>
      <c r="CWK39" s="128"/>
      <c r="CWL39" s="128"/>
      <c r="CWM39" s="128"/>
      <c r="CWN39" s="128"/>
      <c r="CWO39" s="128"/>
      <c r="CWP39" s="128"/>
      <c r="CWQ39" s="128"/>
      <c r="CWR39" s="128"/>
      <c r="CWS39" s="128"/>
      <c r="CWT39" s="128"/>
      <c r="CWU39" s="128"/>
      <c r="CWV39" s="128"/>
      <c r="CWW39" s="128"/>
      <c r="CWX39" s="128"/>
      <c r="CWY39" s="128"/>
      <c r="CWZ39" s="128"/>
      <c r="CXA39" s="128"/>
      <c r="CXB39" s="128"/>
      <c r="CXC39" s="128"/>
      <c r="CXD39" s="128"/>
      <c r="CXE39" s="128"/>
      <c r="CXF39" s="128"/>
      <c r="CXG39" s="128"/>
      <c r="CXH39" s="128"/>
      <c r="CXI39" s="128"/>
      <c r="CXJ39" s="128"/>
      <c r="CXK39" s="128"/>
      <c r="CXL39" s="128"/>
      <c r="CXM39" s="128"/>
      <c r="CXN39" s="128"/>
      <c r="CXO39" s="128"/>
      <c r="CXP39" s="128"/>
      <c r="CXQ39" s="128"/>
      <c r="CXR39" s="128"/>
      <c r="CXS39" s="128"/>
      <c r="CXT39" s="128"/>
      <c r="CXU39" s="128"/>
      <c r="CXV39" s="128"/>
      <c r="CXW39" s="128"/>
      <c r="CXX39" s="128"/>
      <c r="CXY39" s="128"/>
      <c r="CXZ39" s="128"/>
      <c r="CYA39" s="128"/>
      <c r="CYB39" s="128"/>
      <c r="CYC39" s="128"/>
      <c r="CYD39" s="128"/>
      <c r="CYE39" s="128"/>
      <c r="CYF39" s="128"/>
      <c r="CYG39" s="128"/>
      <c r="CYH39" s="128"/>
      <c r="CYI39" s="128"/>
      <c r="CYJ39" s="128"/>
      <c r="CYK39" s="128"/>
      <c r="CYL39" s="128"/>
      <c r="CYM39" s="128"/>
      <c r="CYN39" s="128"/>
      <c r="CYO39" s="128"/>
      <c r="CYP39" s="128"/>
      <c r="CYQ39" s="128"/>
      <c r="CYR39" s="128"/>
      <c r="CYS39" s="128"/>
      <c r="CYT39" s="128"/>
      <c r="CYU39" s="128"/>
      <c r="CYV39" s="128"/>
      <c r="CYW39" s="128"/>
      <c r="CYX39" s="128"/>
      <c r="CYY39" s="128"/>
      <c r="CYZ39" s="128"/>
      <c r="CZA39" s="128"/>
      <c r="CZB39" s="128"/>
      <c r="CZC39" s="128"/>
      <c r="CZD39" s="128"/>
      <c r="CZE39" s="128"/>
      <c r="CZF39" s="128"/>
      <c r="CZG39" s="128"/>
      <c r="CZH39" s="128"/>
      <c r="CZI39" s="128"/>
      <c r="CZJ39" s="128"/>
      <c r="CZK39" s="128"/>
      <c r="CZL39" s="128"/>
      <c r="CZM39" s="128"/>
      <c r="CZN39" s="128"/>
      <c r="CZO39" s="128"/>
      <c r="CZP39" s="128"/>
      <c r="CZQ39" s="128"/>
      <c r="CZR39" s="128"/>
      <c r="CZS39" s="128"/>
      <c r="CZT39" s="128"/>
      <c r="CZU39" s="128"/>
      <c r="CZV39" s="128"/>
      <c r="CZW39" s="128"/>
      <c r="CZX39" s="128"/>
      <c r="CZY39" s="128"/>
      <c r="CZZ39" s="128"/>
      <c r="DAA39" s="128"/>
      <c r="DAB39" s="128"/>
      <c r="DAC39" s="128"/>
      <c r="DAD39" s="128"/>
      <c r="DAE39" s="128"/>
      <c r="DAF39" s="128"/>
      <c r="DAG39" s="128"/>
      <c r="DAH39" s="128"/>
      <c r="DAI39" s="128"/>
      <c r="DAJ39" s="128"/>
      <c r="DAK39" s="128"/>
      <c r="DAL39" s="128"/>
      <c r="DAM39" s="128"/>
      <c r="DAN39" s="128"/>
      <c r="DAO39" s="128"/>
      <c r="DAP39" s="128"/>
      <c r="DAQ39" s="128"/>
      <c r="DAR39" s="128"/>
      <c r="DAS39" s="128"/>
      <c r="DAT39" s="128"/>
      <c r="DAU39" s="128"/>
      <c r="DAV39" s="128"/>
      <c r="DAW39" s="128"/>
      <c r="DAX39" s="128"/>
      <c r="DAY39" s="128"/>
      <c r="DAZ39" s="128"/>
      <c r="DBA39" s="128"/>
      <c r="DBB39" s="128"/>
      <c r="DBC39" s="128"/>
      <c r="DBD39" s="128"/>
      <c r="DBE39" s="128"/>
      <c r="DBF39" s="128"/>
      <c r="DBG39" s="128"/>
      <c r="DBH39" s="128"/>
      <c r="DBI39" s="128"/>
      <c r="DBJ39" s="128"/>
      <c r="DBK39" s="128"/>
      <c r="DBL39" s="128"/>
      <c r="DBM39" s="128"/>
      <c r="DBN39" s="128"/>
      <c r="DBO39" s="128"/>
      <c r="DBP39" s="128"/>
      <c r="DBQ39" s="128"/>
      <c r="DBR39" s="128"/>
      <c r="DBS39" s="128"/>
      <c r="DBT39" s="128"/>
      <c r="DBU39" s="128"/>
      <c r="DBV39" s="128"/>
      <c r="DBW39" s="128"/>
      <c r="DBX39" s="128"/>
      <c r="DBY39" s="128"/>
      <c r="DBZ39" s="128"/>
      <c r="DCA39" s="128"/>
      <c r="DCB39" s="128"/>
      <c r="DCC39" s="128"/>
      <c r="DCD39" s="128"/>
      <c r="DCE39" s="128"/>
      <c r="DCF39" s="128"/>
      <c r="DCG39" s="128"/>
      <c r="DCH39" s="128"/>
      <c r="DCI39" s="128"/>
      <c r="DCJ39" s="128"/>
      <c r="DCK39" s="128"/>
      <c r="DCL39" s="128"/>
      <c r="DCM39" s="128"/>
      <c r="DCN39" s="128"/>
      <c r="DCO39" s="128"/>
      <c r="DCP39" s="128"/>
      <c r="DCQ39" s="128"/>
      <c r="DCR39" s="128"/>
      <c r="DCS39" s="128"/>
      <c r="DCT39" s="128"/>
      <c r="DCU39" s="128"/>
      <c r="DCV39" s="128"/>
      <c r="DCW39" s="128"/>
      <c r="DCX39" s="128"/>
      <c r="DCY39" s="128"/>
      <c r="DCZ39" s="128"/>
      <c r="DDA39" s="128"/>
      <c r="DDB39" s="128"/>
      <c r="DDC39" s="128"/>
      <c r="DDD39" s="128"/>
      <c r="DDE39" s="128"/>
      <c r="DDF39" s="128"/>
      <c r="DDG39" s="128"/>
      <c r="DDH39" s="128"/>
      <c r="DDI39" s="128"/>
      <c r="DDJ39" s="128"/>
      <c r="DDK39" s="128"/>
      <c r="DDL39" s="128"/>
      <c r="DDM39" s="128"/>
      <c r="DDN39" s="128"/>
      <c r="DDO39" s="128"/>
      <c r="DDP39" s="128"/>
      <c r="DDQ39" s="128"/>
      <c r="DDR39" s="128"/>
      <c r="DDS39" s="128"/>
      <c r="DDT39" s="128"/>
      <c r="DDU39" s="128"/>
      <c r="DDV39" s="128"/>
      <c r="DDW39" s="128"/>
      <c r="DDX39" s="128"/>
      <c r="DDY39" s="128"/>
      <c r="DDZ39" s="128"/>
      <c r="DEA39" s="128"/>
      <c r="DEB39" s="128"/>
      <c r="DEC39" s="128"/>
      <c r="DED39" s="128"/>
      <c r="DEE39" s="128"/>
      <c r="DEF39" s="128"/>
      <c r="DEG39" s="128"/>
      <c r="DEH39" s="128"/>
      <c r="DEI39" s="128"/>
      <c r="DEJ39" s="128"/>
      <c r="DEK39" s="128"/>
      <c r="DEL39" s="128"/>
      <c r="DEM39" s="128"/>
      <c r="DEN39" s="128"/>
      <c r="DEO39" s="128"/>
      <c r="DEP39" s="128"/>
      <c r="DEQ39" s="128"/>
      <c r="DER39" s="128"/>
      <c r="DES39" s="128"/>
      <c r="DET39" s="128"/>
      <c r="DEU39" s="128"/>
      <c r="DEV39" s="128"/>
      <c r="DEW39" s="128"/>
      <c r="DEX39" s="128"/>
      <c r="DEY39" s="128"/>
      <c r="DEZ39" s="128"/>
      <c r="DFA39" s="128"/>
      <c r="DFB39" s="128"/>
      <c r="DFC39" s="128"/>
      <c r="DFD39" s="128"/>
      <c r="DFE39" s="128"/>
      <c r="DFF39" s="128"/>
      <c r="DFG39" s="128"/>
      <c r="DFH39" s="128"/>
      <c r="DFI39" s="128"/>
      <c r="DFJ39" s="128"/>
      <c r="DFK39" s="128"/>
      <c r="DFL39" s="128"/>
      <c r="DFM39" s="128"/>
      <c r="DFN39" s="128"/>
      <c r="DFO39" s="128"/>
      <c r="DFP39" s="128"/>
      <c r="DFQ39" s="128"/>
      <c r="DFR39" s="128"/>
      <c r="DFS39" s="128"/>
      <c r="DFT39" s="128"/>
      <c r="DFU39" s="128"/>
      <c r="DFV39" s="128"/>
      <c r="DFW39" s="128"/>
      <c r="DFX39" s="128"/>
      <c r="DFY39" s="128"/>
      <c r="DFZ39" s="128"/>
      <c r="DGA39" s="128"/>
      <c r="DGB39" s="128"/>
      <c r="DGC39" s="128"/>
      <c r="DGD39" s="128"/>
      <c r="DGE39" s="128"/>
      <c r="DGF39" s="128"/>
      <c r="DGG39" s="128"/>
      <c r="DGH39" s="128"/>
      <c r="DGI39" s="128"/>
      <c r="DGJ39" s="128"/>
      <c r="DGK39" s="128"/>
      <c r="DGL39" s="128"/>
      <c r="DGM39" s="128"/>
      <c r="DGN39" s="128"/>
      <c r="DGO39" s="128"/>
      <c r="DGP39" s="128"/>
      <c r="DGQ39" s="128"/>
      <c r="DGR39" s="128"/>
      <c r="DGS39" s="128"/>
      <c r="DGT39" s="128"/>
      <c r="DGU39" s="128"/>
      <c r="DGV39" s="128"/>
      <c r="DGW39" s="128"/>
      <c r="DGX39" s="128"/>
      <c r="DGY39" s="128"/>
      <c r="DGZ39" s="128"/>
      <c r="DHA39" s="128"/>
      <c r="DHB39" s="128"/>
      <c r="DHC39" s="128"/>
      <c r="DHD39" s="128"/>
      <c r="DHE39" s="128"/>
      <c r="DHF39" s="128"/>
      <c r="DHG39" s="128"/>
      <c r="DHH39" s="128"/>
      <c r="DHI39" s="128"/>
      <c r="DHJ39" s="128"/>
      <c r="DHK39" s="128"/>
      <c r="DHL39" s="128"/>
      <c r="DHM39" s="128"/>
      <c r="DHN39" s="128"/>
      <c r="DHO39" s="128"/>
      <c r="DHP39" s="128"/>
      <c r="DHQ39" s="128"/>
      <c r="DHR39" s="128"/>
      <c r="DHS39" s="128"/>
      <c r="DHT39" s="128"/>
      <c r="DHU39" s="128"/>
      <c r="DHV39" s="128"/>
      <c r="DHW39" s="128"/>
      <c r="DHX39" s="128"/>
      <c r="DHY39" s="128"/>
      <c r="DHZ39" s="128"/>
      <c r="DIA39" s="128"/>
      <c r="DIB39" s="128"/>
      <c r="DIC39" s="128"/>
      <c r="DID39" s="128"/>
      <c r="DIE39" s="128"/>
      <c r="DIF39" s="128"/>
      <c r="DIG39" s="128"/>
      <c r="DIH39" s="128"/>
      <c r="DII39" s="128"/>
      <c r="DIJ39" s="128"/>
      <c r="DIK39" s="128"/>
      <c r="DIL39" s="128"/>
      <c r="DIM39" s="128"/>
      <c r="DIN39" s="128"/>
      <c r="DIO39" s="128"/>
      <c r="DIP39" s="128"/>
      <c r="DIQ39" s="128"/>
      <c r="DIR39" s="128"/>
      <c r="DIS39" s="128"/>
      <c r="DIT39" s="128"/>
      <c r="DIU39" s="128"/>
      <c r="DIV39" s="128"/>
      <c r="DIW39" s="128"/>
      <c r="DIX39" s="128"/>
      <c r="DIY39" s="128"/>
      <c r="DIZ39" s="128"/>
      <c r="DJA39" s="128"/>
      <c r="DJB39" s="128"/>
      <c r="DJC39" s="128"/>
      <c r="DJD39" s="128"/>
      <c r="DJE39" s="128"/>
      <c r="DJF39" s="128"/>
      <c r="DJG39" s="128"/>
      <c r="DJH39" s="128"/>
      <c r="DJI39" s="128"/>
      <c r="DJJ39" s="128"/>
      <c r="DJK39" s="128"/>
      <c r="DJL39" s="128"/>
      <c r="DJM39" s="128"/>
      <c r="DJN39" s="128"/>
      <c r="DJO39" s="128"/>
      <c r="DJP39" s="128"/>
      <c r="DJQ39" s="128"/>
      <c r="DJR39" s="128"/>
      <c r="DJS39" s="128"/>
      <c r="DJT39" s="128"/>
      <c r="DJU39" s="128"/>
      <c r="DJV39" s="128"/>
      <c r="DJW39" s="128"/>
      <c r="DJX39" s="128"/>
      <c r="DJY39" s="128"/>
      <c r="DJZ39" s="128"/>
      <c r="DKA39" s="128"/>
      <c r="DKB39" s="128"/>
      <c r="DKC39" s="128"/>
      <c r="DKD39" s="128"/>
      <c r="DKE39" s="128"/>
      <c r="DKF39" s="128"/>
      <c r="DKG39" s="128"/>
      <c r="DKH39" s="128"/>
      <c r="DKI39" s="128"/>
      <c r="DKJ39" s="128"/>
      <c r="DKK39" s="128"/>
      <c r="DKL39" s="128"/>
      <c r="DKM39" s="128"/>
      <c r="DKN39" s="128"/>
      <c r="DKO39" s="128"/>
      <c r="DKP39" s="128"/>
      <c r="DKQ39" s="128"/>
      <c r="DKR39" s="128"/>
      <c r="DKS39" s="128"/>
      <c r="DKT39" s="128"/>
      <c r="DKU39" s="128"/>
      <c r="DKV39" s="128"/>
      <c r="DKW39" s="128"/>
      <c r="DKX39" s="128"/>
      <c r="DKY39" s="128"/>
      <c r="DKZ39" s="128"/>
      <c r="DLA39" s="128"/>
      <c r="DLB39" s="128"/>
      <c r="DLC39" s="128"/>
      <c r="DLD39" s="128"/>
      <c r="DLE39" s="128"/>
      <c r="DLF39" s="128"/>
      <c r="DLG39" s="128"/>
      <c r="DLH39" s="128"/>
      <c r="DLI39" s="128"/>
      <c r="DLJ39" s="128"/>
      <c r="DLK39" s="128"/>
      <c r="DLL39" s="128"/>
      <c r="DLM39" s="128"/>
      <c r="DLN39" s="128"/>
      <c r="DLO39" s="128"/>
      <c r="DLP39" s="128"/>
      <c r="DLQ39" s="128"/>
      <c r="DLR39" s="128"/>
      <c r="DLS39" s="128"/>
      <c r="DLT39" s="128"/>
      <c r="DLU39" s="128"/>
      <c r="DLV39" s="128"/>
      <c r="DLW39" s="128"/>
      <c r="DLX39" s="128"/>
      <c r="DLY39" s="128"/>
      <c r="DLZ39" s="128"/>
      <c r="DMA39" s="128"/>
      <c r="DMB39" s="128"/>
      <c r="DMC39" s="128"/>
      <c r="DMD39" s="128"/>
      <c r="DME39" s="128"/>
      <c r="DMF39" s="128"/>
      <c r="DMG39" s="128"/>
      <c r="DMH39" s="128"/>
      <c r="DMI39" s="128"/>
      <c r="DMJ39" s="128"/>
      <c r="DMK39" s="128"/>
      <c r="DML39" s="128"/>
      <c r="DMM39" s="128"/>
      <c r="DMN39" s="128"/>
      <c r="DMO39" s="128"/>
      <c r="DMP39" s="128"/>
      <c r="DMQ39" s="128"/>
      <c r="DMR39" s="128"/>
      <c r="DMS39" s="128"/>
      <c r="DMT39" s="128"/>
      <c r="DMU39" s="128"/>
      <c r="DMV39" s="128"/>
      <c r="DMW39" s="128"/>
      <c r="DMX39" s="128"/>
      <c r="DMY39" s="128"/>
      <c r="DMZ39" s="128"/>
      <c r="DNA39" s="128"/>
      <c r="DNB39" s="128"/>
      <c r="DNC39" s="128"/>
      <c r="DND39" s="128"/>
      <c r="DNE39" s="128"/>
      <c r="DNF39" s="128"/>
      <c r="DNG39" s="128"/>
      <c r="DNH39" s="128"/>
      <c r="DNI39" s="128"/>
      <c r="DNJ39" s="128"/>
      <c r="DNK39" s="128"/>
      <c r="DNL39" s="128"/>
      <c r="DNM39" s="128"/>
      <c r="DNN39" s="128"/>
      <c r="DNO39" s="128"/>
      <c r="DNP39" s="128"/>
      <c r="DNQ39" s="128"/>
      <c r="DNR39" s="128"/>
      <c r="DNS39" s="128"/>
      <c r="DNT39" s="128"/>
      <c r="DNU39" s="128"/>
      <c r="DNV39" s="128"/>
      <c r="DNW39" s="128"/>
      <c r="DNX39" s="128"/>
      <c r="DNY39" s="128"/>
      <c r="DNZ39" s="128"/>
      <c r="DOA39" s="128"/>
      <c r="DOB39" s="128"/>
      <c r="DOC39" s="128"/>
      <c r="DOD39" s="128"/>
      <c r="DOE39" s="128"/>
      <c r="DOF39" s="128"/>
      <c r="DOG39" s="128"/>
      <c r="DOH39" s="128"/>
      <c r="DOI39" s="128"/>
      <c r="DOJ39" s="128"/>
      <c r="DOK39" s="128"/>
      <c r="DOL39" s="128"/>
      <c r="DOM39" s="128"/>
      <c r="DON39" s="128"/>
      <c r="DOO39" s="128"/>
      <c r="DOP39" s="128"/>
      <c r="DOQ39" s="128"/>
      <c r="DOR39" s="128"/>
      <c r="DOS39" s="128"/>
      <c r="DOT39" s="128"/>
      <c r="DOU39" s="128"/>
      <c r="DOV39" s="128"/>
      <c r="DOW39" s="128"/>
      <c r="DOX39" s="128"/>
      <c r="DOY39" s="128"/>
      <c r="DOZ39" s="128"/>
      <c r="DPA39" s="128"/>
      <c r="DPB39" s="128"/>
      <c r="DPC39" s="128"/>
      <c r="DPD39" s="128"/>
      <c r="DPE39" s="128"/>
      <c r="DPF39" s="128"/>
      <c r="DPG39" s="128"/>
      <c r="DPH39" s="128"/>
      <c r="DPI39" s="128"/>
      <c r="DPJ39" s="128"/>
      <c r="DPK39" s="128"/>
      <c r="DPL39" s="128"/>
      <c r="DPM39" s="128"/>
      <c r="DPN39" s="128"/>
      <c r="DPO39" s="128"/>
      <c r="DPP39" s="128"/>
      <c r="DPQ39" s="128"/>
      <c r="DPR39" s="128"/>
      <c r="DPS39" s="128"/>
      <c r="DPT39" s="128"/>
      <c r="DPU39" s="128"/>
      <c r="DPV39" s="128"/>
      <c r="DPW39" s="128"/>
      <c r="DPX39" s="128"/>
      <c r="DPY39" s="128"/>
      <c r="DPZ39" s="128"/>
      <c r="DQA39" s="128"/>
      <c r="DQB39" s="128"/>
      <c r="DQC39" s="128"/>
      <c r="DQD39" s="128"/>
      <c r="DQE39" s="128"/>
      <c r="DQF39" s="128"/>
      <c r="DQG39" s="128"/>
      <c r="DQH39" s="128"/>
      <c r="DQI39" s="128"/>
      <c r="DQJ39" s="128"/>
      <c r="DQK39" s="128"/>
      <c r="DQL39" s="128"/>
      <c r="DQM39" s="128"/>
      <c r="DQN39" s="128"/>
      <c r="DQO39" s="128"/>
      <c r="DQP39" s="128"/>
      <c r="DQQ39" s="128"/>
      <c r="DQR39" s="128"/>
      <c r="DQS39" s="128"/>
      <c r="DQT39" s="128"/>
      <c r="DQU39" s="128"/>
      <c r="DQV39" s="128"/>
      <c r="DQW39" s="128"/>
      <c r="DQX39" s="128"/>
      <c r="DQY39" s="128"/>
      <c r="DQZ39" s="128"/>
      <c r="DRA39" s="128"/>
      <c r="DRB39" s="128"/>
      <c r="DRC39" s="128"/>
      <c r="DRD39" s="128"/>
      <c r="DRE39" s="128"/>
      <c r="DRF39" s="128"/>
      <c r="DRG39" s="128"/>
      <c r="DRH39" s="128"/>
      <c r="DRI39" s="128"/>
      <c r="DRJ39" s="128"/>
      <c r="DRK39" s="128"/>
      <c r="DRL39" s="128"/>
      <c r="DRM39" s="128"/>
      <c r="DRN39" s="128"/>
      <c r="DRO39" s="128"/>
      <c r="DRP39" s="128"/>
      <c r="DRQ39" s="128"/>
      <c r="DRR39" s="128"/>
      <c r="DRS39" s="128"/>
      <c r="DRT39" s="128"/>
      <c r="DRU39" s="128"/>
      <c r="DRV39" s="128"/>
      <c r="DRW39" s="128"/>
      <c r="DRX39" s="128"/>
      <c r="DRY39" s="128"/>
      <c r="DRZ39" s="128"/>
      <c r="DSA39" s="128"/>
      <c r="DSB39" s="128"/>
      <c r="DSC39" s="128"/>
      <c r="DSD39" s="128"/>
      <c r="DSE39" s="128"/>
      <c r="DSF39" s="128"/>
      <c r="DSG39" s="128"/>
      <c r="DSH39" s="128"/>
      <c r="DSI39" s="128"/>
      <c r="DSJ39" s="128"/>
      <c r="DSK39" s="128"/>
      <c r="DSL39" s="128"/>
      <c r="DSM39" s="128"/>
      <c r="DSN39" s="128"/>
      <c r="DSO39" s="128"/>
      <c r="DSP39" s="128"/>
      <c r="DSQ39" s="128"/>
      <c r="DSR39" s="128"/>
      <c r="DSS39" s="128"/>
      <c r="DST39" s="128"/>
      <c r="DSU39" s="128"/>
      <c r="DSV39" s="128"/>
      <c r="DSW39" s="128"/>
      <c r="DSX39" s="128"/>
      <c r="DSY39" s="128"/>
      <c r="DSZ39" s="128"/>
      <c r="DTA39" s="128"/>
      <c r="DTB39" s="128"/>
      <c r="DTC39" s="128"/>
      <c r="DTD39" s="128"/>
      <c r="DTE39" s="128"/>
      <c r="DTF39" s="128"/>
      <c r="DTG39" s="128"/>
      <c r="DTH39" s="128"/>
      <c r="DTI39" s="128"/>
      <c r="DTJ39" s="128"/>
      <c r="DTK39" s="128"/>
      <c r="DTL39" s="128"/>
      <c r="DTM39" s="128"/>
      <c r="DTN39" s="128"/>
      <c r="DTO39" s="128"/>
      <c r="DTP39" s="128"/>
      <c r="DTQ39" s="128"/>
      <c r="DTR39" s="128"/>
      <c r="DTS39" s="128"/>
      <c r="DTT39" s="128"/>
      <c r="DTU39" s="128"/>
      <c r="DTV39" s="128"/>
      <c r="DTW39" s="128"/>
      <c r="DTX39" s="128"/>
      <c r="DTY39" s="128"/>
      <c r="DTZ39" s="128"/>
      <c r="DUA39" s="128"/>
      <c r="DUB39" s="128"/>
      <c r="DUC39" s="128"/>
      <c r="DUD39" s="128"/>
      <c r="DUE39" s="128"/>
      <c r="DUF39" s="128"/>
      <c r="DUG39" s="128"/>
      <c r="DUH39" s="128"/>
      <c r="DUI39" s="128"/>
      <c r="DUJ39" s="128"/>
      <c r="DUK39" s="128"/>
      <c r="DUL39" s="128"/>
      <c r="DUM39" s="128"/>
      <c r="DUN39" s="128"/>
      <c r="DUO39" s="128"/>
      <c r="DUP39" s="128"/>
      <c r="DUQ39" s="128"/>
      <c r="DUR39" s="128"/>
      <c r="DUS39" s="128"/>
      <c r="DUT39" s="128"/>
      <c r="DUU39" s="128"/>
      <c r="DUV39" s="128"/>
      <c r="DUW39" s="128"/>
      <c r="DUX39" s="128"/>
      <c r="DUY39" s="128"/>
      <c r="DUZ39" s="128"/>
      <c r="DVA39" s="128"/>
      <c r="DVB39" s="128"/>
      <c r="DVC39" s="128"/>
      <c r="DVD39" s="128"/>
      <c r="DVE39" s="128"/>
      <c r="DVF39" s="128"/>
      <c r="DVG39" s="128"/>
      <c r="DVH39" s="128"/>
      <c r="DVI39" s="128"/>
      <c r="DVJ39" s="128"/>
      <c r="DVK39" s="128"/>
      <c r="DVL39" s="128"/>
      <c r="DVM39" s="128"/>
      <c r="DVN39" s="128"/>
      <c r="DVO39" s="128"/>
      <c r="DVP39" s="128"/>
      <c r="DVQ39" s="128"/>
      <c r="DVR39" s="128"/>
      <c r="DVS39" s="128"/>
      <c r="DVT39" s="128"/>
      <c r="DVU39" s="128"/>
      <c r="DVV39" s="128"/>
      <c r="DVW39" s="128"/>
      <c r="DVX39" s="128"/>
      <c r="DVY39" s="128"/>
      <c r="DVZ39" s="128"/>
      <c r="DWA39" s="128"/>
      <c r="DWB39" s="128"/>
      <c r="DWC39" s="128"/>
      <c r="DWD39" s="128"/>
      <c r="DWE39" s="128"/>
      <c r="DWF39" s="128"/>
      <c r="DWG39" s="128"/>
      <c r="DWH39" s="128"/>
      <c r="DWI39" s="128"/>
      <c r="DWJ39" s="128"/>
      <c r="DWK39" s="128"/>
      <c r="DWL39" s="128"/>
      <c r="DWM39" s="128"/>
      <c r="DWN39" s="128"/>
      <c r="DWO39" s="128"/>
      <c r="DWP39" s="128"/>
      <c r="DWQ39" s="128"/>
      <c r="DWR39" s="128"/>
      <c r="DWS39" s="128"/>
      <c r="DWT39" s="128"/>
      <c r="DWU39" s="128"/>
      <c r="DWV39" s="128"/>
      <c r="DWW39" s="128"/>
      <c r="DWX39" s="128"/>
      <c r="DWY39" s="128"/>
      <c r="DWZ39" s="128"/>
      <c r="DXA39" s="128"/>
      <c r="DXB39" s="128"/>
      <c r="DXC39" s="128"/>
      <c r="DXD39" s="128"/>
      <c r="DXE39" s="128"/>
      <c r="DXF39" s="128"/>
      <c r="DXG39" s="128"/>
      <c r="DXH39" s="128"/>
      <c r="DXI39" s="128"/>
      <c r="DXJ39" s="128"/>
      <c r="DXK39" s="128"/>
      <c r="DXL39" s="128"/>
      <c r="DXM39" s="128"/>
      <c r="DXN39" s="128"/>
      <c r="DXO39" s="128"/>
      <c r="DXP39" s="128"/>
      <c r="DXQ39" s="128"/>
      <c r="DXR39" s="128"/>
      <c r="DXS39" s="128"/>
      <c r="DXT39" s="128"/>
      <c r="DXU39" s="128"/>
      <c r="DXV39" s="128"/>
      <c r="DXW39" s="128"/>
      <c r="DXX39" s="128"/>
      <c r="DXY39" s="128"/>
      <c r="DXZ39" s="128"/>
      <c r="DYA39" s="128"/>
      <c r="DYB39" s="128"/>
      <c r="DYC39" s="128"/>
      <c r="DYD39" s="128"/>
      <c r="DYE39" s="128"/>
      <c r="DYF39" s="128"/>
      <c r="DYG39" s="128"/>
      <c r="DYH39" s="128"/>
      <c r="DYI39" s="128"/>
      <c r="DYJ39" s="128"/>
      <c r="DYK39" s="128"/>
      <c r="DYL39" s="128"/>
      <c r="DYM39" s="128"/>
      <c r="DYN39" s="128"/>
      <c r="DYO39" s="128"/>
      <c r="DYP39" s="128"/>
      <c r="DYQ39" s="128"/>
      <c r="DYR39" s="128"/>
      <c r="DYS39" s="128"/>
      <c r="DYT39" s="128"/>
      <c r="DYU39" s="128"/>
      <c r="DYV39" s="128"/>
      <c r="DYW39" s="128"/>
      <c r="DYX39" s="128"/>
      <c r="DYY39" s="128"/>
      <c r="DYZ39" s="128"/>
      <c r="DZA39" s="128"/>
      <c r="DZB39" s="128"/>
      <c r="DZC39" s="128"/>
      <c r="DZD39" s="128"/>
      <c r="DZE39" s="128"/>
      <c r="DZF39" s="128"/>
      <c r="DZG39" s="128"/>
      <c r="DZH39" s="128"/>
      <c r="DZI39" s="128"/>
      <c r="DZJ39" s="128"/>
      <c r="DZK39" s="128"/>
      <c r="DZL39" s="128"/>
      <c r="DZM39" s="128"/>
      <c r="DZN39" s="128"/>
      <c r="DZO39" s="128"/>
      <c r="DZP39" s="128"/>
      <c r="DZQ39" s="128"/>
      <c r="DZR39" s="128"/>
      <c r="DZS39" s="128"/>
      <c r="DZT39" s="128"/>
      <c r="DZU39" s="128"/>
      <c r="DZV39" s="128"/>
      <c r="DZW39" s="128"/>
      <c r="DZX39" s="128"/>
      <c r="DZY39" s="128"/>
      <c r="DZZ39" s="128"/>
      <c r="EAA39" s="128"/>
      <c r="EAB39" s="128"/>
      <c r="EAC39" s="128"/>
      <c r="EAD39" s="128"/>
      <c r="EAE39" s="128"/>
      <c r="EAF39" s="128"/>
      <c r="EAG39" s="128"/>
      <c r="EAH39" s="128"/>
      <c r="EAI39" s="128"/>
      <c r="EAJ39" s="128"/>
      <c r="EAK39" s="128"/>
      <c r="EAL39" s="128"/>
      <c r="EAM39" s="128"/>
      <c r="EAN39" s="128"/>
      <c r="EAO39" s="128"/>
      <c r="EAP39" s="128"/>
      <c r="EAQ39" s="128"/>
      <c r="EAR39" s="128"/>
      <c r="EAS39" s="128"/>
      <c r="EAT39" s="128"/>
      <c r="EAU39" s="128"/>
      <c r="EAV39" s="128"/>
      <c r="EAW39" s="128"/>
      <c r="EAX39" s="128"/>
      <c r="EAY39" s="128"/>
      <c r="EAZ39" s="128"/>
      <c r="EBA39" s="128"/>
      <c r="EBB39" s="128"/>
      <c r="EBC39" s="128"/>
      <c r="EBD39" s="128"/>
      <c r="EBE39" s="128"/>
      <c r="EBF39" s="128"/>
      <c r="EBG39" s="128"/>
      <c r="EBH39" s="128"/>
      <c r="EBI39" s="128"/>
      <c r="EBJ39" s="128"/>
      <c r="EBK39" s="128"/>
      <c r="EBL39" s="128"/>
      <c r="EBM39" s="128"/>
      <c r="EBN39" s="128"/>
      <c r="EBO39" s="128"/>
      <c r="EBP39" s="128"/>
      <c r="EBQ39" s="128"/>
      <c r="EBR39" s="128"/>
      <c r="EBS39" s="128"/>
      <c r="EBT39" s="128"/>
      <c r="EBU39" s="128"/>
      <c r="EBV39" s="128"/>
      <c r="EBW39" s="128"/>
      <c r="EBX39" s="128"/>
      <c r="EBY39" s="128"/>
      <c r="EBZ39" s="128"/>
      <c r="ECA39" s="128"/>
      <c r="ECB39" s="128"/>
      <c r="ECC39" s="128"/>
      <c r="ECD39" s="128"/>
      <c r="ECE39" s="128"/>
      <c r="ECF39" s="128"/>
      <c r="ECG39" s="128"/>
      <c r="ECH39" s="128"/>
      <c r="ECI39" s="128"/>
      <c r="ECJ39" s="128"/>
      <c r="ECK39" s="128"/>
      <c r="ECL39" s="128"/>
      <c r="ECM39" s="128"/>
      <c r="ECN39" s="128"/>
      <c r="ECO39" s="128"/>
      <c r="ECP39" s="128"/>
      <c r="ECQ39" s="128"/>
      <c r="ECR39" s="128"/>
      <c r="ECS39" s="128"/>
      <c r="ECT39" s="128"/>
      <c r="ECU39" s="128"/>
      <c r="ECV39" s="128"/>
      <c r="ECW39" s="128"/>
      <c r="ECX39" s="128"/>
      <c r="ECY39" s="128"/>
      <c r="ECZ39" s="128"/>
      <c r="EDA39" s="128"/>
      <c r="EDB39" s="128"/>
      <c r="EDC39" s="128"/>
      <c r="EDD39" s="128"/>
      <c r="EDE39" s="128"/>
      <c r="EDF39" s="128"/>
      <c r="EDG39" s="128"/>
      <c r="EDH39" s="128"/>
      <c r="EDI39" s="128"/>
      <c r="EDJ39" s="128"/>
      <c r="EDK39" s="128"/>
      <c r="EDL39" s="128"/>
      <c r="EDM39" s="128"/>
      <c r="EDN39" s="128"/>
      <c r="EDO39" s="128"/>
      <c r="EDP39" s="128"/>
      <c r="EDQ39" s="128"/>
      <c r="EDR39" s="128"/>
      <c r="EDS39" s="128"/>
      <c r="EDT39" s="128"/>
      <c r="EDU39" s="128"/>
      <c r="EDV39" s="128"/>
      <c r="EDW39" s="128"/>
      <c r="EDX39" s="128"/>
      <c r="EDY39" s="128"/>
      <c r="EDZ39" s="128"/>
      <c r="EEA39" s="128"/>
      <c r="EEB39" s="128"/>
      <c r="EEC39" s="128"/>
      <c r="EED39" s="128"/>
      <c r="EEE39" s="128"/>
      <c r="EEF39" s="128"/>
      <c r="EEG39" s="128"/>
      <c r="EEH39" s="128"/>
      <c r="EEI39" s="128"/>
      <c r="EEJ39" s="128"/>
      <c r="EEK39" s="128"/>
      <c r="EEL39" s="128"/>
      <c r="EEM39" s="128"/>
      <c r="EEN39" s="128"/>
      <c r="EEO39" s="128"/>
      <c r="EEP39" s="128"/>
      <c r="EEQ39" s="128"/>
      <c r="EER39" s="128"/>
      <c r="EES39" s="128"/>
      <c r="EET39" s="128"/>
      <c r="EEU39" s="128"/>
      <c r="EEV39" s="128"/>
      <c r="EEW39" s="128"/>
      <c r="EEX39" s="128"/>
      <c r="EEY39" s="128"/>
      <c r="EEZ39" s="128"/>
      <c r="EFA39" s="128"/>
      <c r="EFB39" s="128"/>
      <c r="EFC39" s="128"/>
      <c r="EFD39" s="128"/>
      <c r="EFE39" s="128"/>
      <c r="EFF39" s="128"/>
      <c r="EFG39" s="128"/>
      <c r="EFH39" s="128"/>
      <c r="EFI39" s="128"/>
      <c r="EFJ39" s="128"/>
      <c r="EFK39" s="128"/>
      <c r="EFL39" s="128"/>
      <c r="EFM39" s="128"/>
      <c r="EFN39" s="128"/>
      <c r="EFO39" s="128"/>
      <c r="EFP39" s="128"/>
      <c r="EFQ39" s="128"/>
      <c r="EFR39" s="128"/>
      <c r="EFS39" s="128"/>
      <c r="EFT39" s="128"/>
      <c r="EFU39" s="128"/>
      <c r="EFV39" s="128"/>
      <c r="EFW39" s="128"/>
      <c r="EFX39" s="128"/>
      <c r="EFY39" s="128"/>
      <c r="EFZ39" s="128"/>
      <c r="EGA39" s="128"/>
      <c r="EGB39" s="128"/>
      <c r="EGC39" s="128"/>
      <c r="EGD39" s="128"/>
      <c r="EGE39" s="128"/>
      <c r="EGF39" s="128"/>
      <c r="EGG39" s="128"/>
      <c r="EGH39" s="128"/>
      <c r="EGI39" s="128"/>
      <c r="EGJ39" s="128"/>
      <c r="EGK39" s="128"/>
      <c r="EGL39" s="128"/>
      <c r="EGM39" s="128"/>
      <c r="EGN39" s="128"/>
      <c r="EGO39" s="128"/>
      <c r="EGP39" s="128"/>
      <c r="EGQ39" s="128"/>
      <c r="EGR39" s="128"/>
      <c r="EGS39" s="128"/>
      <c r="EGT39" s="128"/>
      <c r="EGU39" s="128"/>
      <c r="EGV39" s="128"/>
      <c r="EGW39" s="128"/>
      <c r="EGX39" s="128"/>
      <c r="EGY39" s="128"/>
      <c r="EGZ39" s="128"/>
      <c r="EHA39" s="128"/>
      <c r="EHB39" s="128"/>
      <c r="EHC39" s="128"/>
      <c r="EHD39" s="128"/>
      <c r="EHE39" s="128"/>
      <c r="EHF39" s="128"/>
      <c r="EHG39" s="128"/>
      <c r="EHH39" s="128"/>
      <c r="EHI39" s="128"/>
      <c r="EHJ39" s="128"/>
      <c r="EHK39" s="128"/>
      <c r="EHL39" s="128"/>
      <c r="EHM39" s="128"/>
      <c r="EHN39" s="128"/>
      <c r="EHO39" s="128"/>
      <c r="EHP39" s="128"/>
      <c r="EHQ39" s="128"/>
      <c r="EHR39" s="128"/>
      <c r="EHS39" s="128"/>
      <c r="EHT39" s="128"/>
      <c r="EHU39" s="128"/>
      <c r="EHV39" s="128"/>
      <c r="EHW39" s="128"/>
      <c r="EHX39" s="128"/>
      <c r="EHY39" s="128"/>
      <c r="EHZ39" s="128"/>
      <c r="EIA39" s="128"/>
      <c r="EIB39" s="128"/>
      <c r="EIC39" s="128"/>
      <c r="EID39" s="128"/>
      <c r="EIE39" s="128"/>
      <c r="EIF39" s="128"/>
      <c r="EIG39" s="128"/>
      <c r="EIH39" s="128"/>
      <c r="EII39" s="128"/>
      <c r="EIJ39" s="128"/>
      <c r="EIK39" s="128"/>
      <c r="EIL39" s="128"/>
      <c r="EIM39" s="128"/>
      <c r="EIN39" s="128"/>
      <c r="EIO39" s="128"/>
      <c r="EIP39" s="128"/>
      <c r="EIQ39" s="128"/>
      <c r="EIR39" s="128"/>
      <c r="EIS39" s="128"/>
      <c r="EIT39" s="128"/>
      <c r="EIU39" s="128"/>
      <c r="EIV39" s="128"/>
      <c r="EIW39" s="128"/>
      <c r="EIX39" s="128"/>
      <c r="EIY39" s="128"/>
      <c r="EIZ39" s="128"/>
      <c r="EJA39" s="128"/>
      <c r="EJB39" s="128"/>
      <c r="EJC39" s="128"/>
      <c r="EJD39" s="128"/>
      <c r="EJE39" s="128"/>
      <c r="EJF39" s="128"/>
      <c r="EJG39" s="128"/>
      <c r="EJH39" s="128"/>
      <c r="EJI39" s="128"/>
      <c r="EJJ39" s="128"/>
      <c r="EJK39" s="128"/>
      <c r="EJL39" s="128"/>
      <c r="EJM39" s="128"/>
      <c r="EJN39" s="128"/>
      <c r="EJO39" s="128"/>
      <c r="EJP39" s="128"/>
      <c r="EJQ39" s="128"/>
      <c r="EJR39" s="128"/>
      <c r="EJS39" s="128"/>
      <c r="EJT39" s="128"/>
      <c r="EJU39" s="128"/>
      <c r="EJV39" s="128"/>
      <c r="EJW39" s="128"/>
      <c r="EJX39" s="128"/>
      <c r="EJY39" s="128"/>
      <c r="EJZ39" s="128"/>
      <c r="EKA39" s="128"/>
      <c r="EKB39" s="128"/>
      <c r="EKC39" s="128"/>
      <c r="EKD39" s="128"/>
      <c r="EKE39" s="128"/>
      <c r="EKF39" s="128"/>
      <c r="EKG39" s="128"/>
      <c r="EKH39" s="128"/>
      <c r="EKI39" s="128"/>
      <c r="EKJ39" s="128"/>
      <c r="EKK39" s="128"/>
      <c r="EKL39" s="128"/>
      <c r="EKM39" s="128"/>
      <c r="EKN39" s="128"/>
      <c r="EKO39" s="128"/>
      <c r="EKP39" s="128"/>
      <c r="EKQ39" s="128"/>
      <c r="EKR39" s="128"/>
      <c r="EKS39" s="128"/>
      <c r="EKT39" s="128"/>
      <c r="EKU39" s="128"/>
      <c r="EKV39" s="128"/>
      <c r="EKW39" s="128"/>
      <c r="EKX39" s="128"/>
      <c r="EKY39" s="128"/>
      <c r="EKZ39" s="128"/>
      <c r="ELA39" s="128"/>
      <c r="ELB39" s="128"/>
      <c r="ELC39" s="128"/>
      <c r="ELD39" s="128"/>
      <c r="ELE39" s="128"/>
      <c r="ELF39" s="128"/>
      <c r="ELG39" s="128"/>
      <c r="ELH39" s="128"/>
      <c r="ELI39" s="128"/>
      <c r="ELJ39" s="128"/>
      <c r="ELK39" s="128"/>
      <c r="ELL39" s="128"/>
      <c r="ELM39" s="128"/>
      <c r="ELN39" s="128"/>
      <c r="ELO39" s="128"/>
      <c r="ELP39" s="128"/>
      <c r="ELQ39" s="128"/>
      <c r="ELR39" s="128"/>
      <c r="ELS39" s="128"/>
      <c r="ELT39" s="128"/>
      <c r="ELU39" s="128"/>
      <c r="ELV39" s="128"/>
      <c r="ELW39" s="128"/>
      <c r="ELX39" s="128"/>
      <c r="ELY39" s="128"/>
      <c r="ELZ39" s="128"/>
      <c r="EMA39" s="128"/>
      <c r="EMB39" s="128"/>
      <c r="EMC39" s="128"/>
      <c r="EMD39" s="128"/>
      <c r="EME39" s="128"/>
      <c r="EMF39" s="128"/>
      <c r="EMG39" s="128"/>
      <c r="EMH39" s="128"/>
      <c r="EMI39" s="128"/>
      <c r="EMJ39" s="128"/>
      <c r="EMK39" s="128"/>
      <c r="EML39" s="128"/>
      <c r="EMM39" s="128"/>
      <c r="EMN39" s="128"/>
      <c r="EMO39" s="128"/>
      <c r="EMP39" s="128"/>
      <c r="EMQ39" s="128"/>
      <c r="EMR39" s="128"/>
      <c r="EMS39" s="128"/>
      <c r="EMT39" s="128"/>
      <c r="EMU39" s="128"/>
      <c r="EMV39" s="128"/>
      <c r="EMW39" s="128"/>
      <c r="EMX39" s="128"/>
      <c r="EMY39" s="128"/>
      <c r="EMZ39" s="128"/>
      <c r="ENA39" s="128"/>
      <c r="ENB39" s="128"/>
      <c r="ENC39" s="128"/>
      <c r="END39" s="128"/>
      <c r="ENE39" s="128"/>
      <c r="ENF39" s="128"/>
      <c r="ENG39" s="128"/>
      <c r="ENH39" s="128"/>
      <c r="ENI39" s="128"/>
      <c r="ENJ39" s="128"/>
      <c r="ENK39" s="128"/>
      <c r="ENL39" s="128"/>
      <c r="ENM39" s="128"/>
      <c r="ENN39" s="128"/>
      <c r="ENO39" s="128"/>
      <c r="ENP39" s="128"/>
      <c r="ENQ39" s="128"/>
      <c r="ENR39" s="128"/>
      <c r="ENS39" s="128"/>
      <c r="ENT39" s="128"/>
      <c r="ENU39" s="128"/>
      <c r="ENV39" s="128"/>
      <c r="ENW39" s="128"/>
      <c r="ENX39" s="128"/>
      <c r="ENY39" s="128"/>
      <c r="ENZ39" s="128"/>
      <c r="EOA39" s="128"/>
      <c r="EOB39" s="128"/>
      <c r="EOC39" s="128"/>
      <c r="EOD39" s="128"/>
      <c r="EOE39" s="128"/>
      <c r="EOF39" s="128"/>
      <c r="EOG39" s="128"/>
      <c r="EOH39" s="128"/>
      <c r="EOI39" s="128"/>
      <c r="EOJ39" s="128"/>
      <c r="EOK39" s="128"/>
      <c r="EOL39" s="128"/>
      <c r="EOM39" s="128"/>
      <c r="EON39" s="128"/>
      <c r="EOO39" s="128"/>
      <c r="EOP39" s="128"/>
      <c r="EOQ39" s="128"/>
      <c r="EOR39" s="128"/>
      <c r="EOS39" s="128"/>
      <c r="EOT39" s="128"/>
      <c r="EOU39" s="128"/>
      <c r="EOV39" s="128"/>
      <c r="EOW39" s="128"/>
      <c r="EOX39" s="128"/>
      <c r="EOY39" s="128"/>
      <c r="EOZ39" s="128"/>
      <c r="EPA39" s="128"/>
      <c r="EPB39" s="128"/>
      <c r="EPC39" s="128"/>
      <c r="EPD39" s="128"/>
      <c r="EPE39" s="128"/>
      <c r="EPF39" s="128"/>
      <c r="EPG39" s="128"/>
      <c r="EPH39" s="128"/>
      <c r="EPI39" s="128"/>
      <c r="EPJ39" s="128"/>
      <c r="EPK39" s="128"/>
      <c r="EPL39" s="128"/>
      <c r="EPM39" s="128"/>
      <c r="EPN39" s="128"/>
      <c r="EPO39" s="128"/>
      <c r="EPP39" s="128"/>
      <c r="EPQ39" s="128"/>
      <c r="EPR39" s="128"/>
      <c r="EPS39" s="128"/>
      <c r="EPT39" s="128"/>
      <c r="EPU39" s="128"/>
      <c r="EPV39" s="128"/>
      <c r="EPW39" s="128"/>
      <c r="EPX39" s="128"/>
      <c r="EPY39" s="128"/>
      <c r="EPZ39" s="128"/>
      <c r="EQA39" s="128"/>
      <c r="EQB39" s="128"/>
      <c r="EQC39" s="128"/>
      <c r="EQD39" s="128"/>
      <c r="EQE39" s="128"/>
      <c r="EQF39" s="128"/>
      <c r="EQG39" s="128"/>
      <c r="EQH39" s="128"/>
      <c r="EQI39" s="128"/>
      <c r="EQJ39" s="128"/>
      <c r="EQK39" s="128"/>
      <c r="EQL39" s="128"/>
      <c r="EQM39" s="128"/>
      <c r="EQN39" s="128"/>
      <c r="EQO39" s="128"/>
      <c r="EQP39" s="128"/>
      <c r="EQQ39" s="128"/>
      <c r="EQR39" s="128"/>
      <c r="EQS39" s="128"/>
      <c r="EQT39" s="128"/>
      <c r="EQU39" s="128"/>
      <c r="EQV39" s="128"/>
      <c r="EQW39" s="128"/>
      <c r="EQX39" s="128"/>
      <c r="EQY39" s="128"/>
      <c r="EQZ39" s="128"/>
      <c r="ERA39" s="128"/>
      <c r="ERB39" s="128"/>
      <c r="ERC39" s="128"/>
      <c r="ERD39" s="128"/>
      <c r="ERE39" s="128"/>
      <c r="ERF39" s="128"/>
      <c r="ERG39" s="128"/>
      <c r="ERH39" s="128"/>
      <c r="ERI39" s="128"/>
      <c r="ERJ39" s="128"/>
      <c r="ERK39" s="128"/>
      <c r="ERL39" s="128"/>
      <c r="ERM39" s="128"/>
      <c r="ERN39" s="128"/>
      <c r="ERO39" s="128"/>
      <c r="ERP39" s="128"/>
      <c r="ERQ39" s="128"/>
      <c r="ERR39" s="128"/>
      <c r="ERS39" s="128"/>
      <c r="ERT39" s="128"/>
      <c r="ERU39" s="128"/>
      <c r="ERV39" s="128"/>
      <c r="ERW39" s="128"/>
      <c r="ERX39" s="128"/>
      <c r="ERY39" s="128"/>
      <c r="ERZ39" s="128"/>
      <c r="ESA39" s="128"/>
      <c r="ESB39" s="128"/>
      <c r="ESC39" s="128"/>
      <c r="ESD39" s="128"/>
      <c r="ESE39" s="128"/>
      <c r="ESF39" s="128"/>
      <c r="ESG39" s="128"/>
      <c r="ESH39" s="128"/>
      <c r="ESI39" s="128"/>
      <c r="ESJ39" s="128"/>
      <c r="ESK39" s="128"/>
      <c r="ESL39" s="128"/>
      <c r="ESM39" s="128"/>
      <c r="ESN39" s="128"/>
      <c r="ESO39" s="128"/>
      <c r="ESP39" s="128"/>
      <c r="ESQ39" s="128"/>
      <c r="ESR39" s="128"/>
      <c r="ESS39" s="128"/>
      <c r="EST39" s="128"/>
      <c r="ESU39" s="128"/>
      <c r="ESV39" s="128"/>
      <c r="ESW39" s="128"/>
      <c r="ESX39" s="128"/>
      <c r="ESY39" s="128"/>
      <c r="ESZ39" s="128"/>
      <c r="ETA39" s="128"/>
      <c r="ETB39" s="128"/>
      <c r="ETC39" s="128"/>
      <c r="ETD39" s="128"/>
      <c r="ETE39" s="128"/>
      <c r="ETF39" s="128"/>
      <c r="ETG39" s="128"/>
      <c r="ETH39" s="128"/>
      <c r="ETI39" s="128"/>
      <c r="ETJ39" s="128"/>
      <c r="ETK39" s="128"/>
      <c r="ETL39" s="128"/>
      <c r="ETM39" s="128"/>
      <c r="ETN39" s="128"/>
      <c r="ETO39" s="128"/>
      <c r="ETP39" s="128"/>
      <c r="ETQ39" s="128"/>
      <c r="ETR39" s="128"/>
      <c r="ETS39" s="128"/>
      <c r="ETT39" s="128"/>
      <c r="ETU39" s="128"/>
      <c r="ETV39" s="128"/>
      <c r="ETW39" s="128"/>
      <c r="ETX39" s="128"/>
      <c r="ETY39" s="128"/>
      <c r="ETZ39" s="128"/>
      <c r="EUA39" s="128"/>
      <c r="EUB39" s="128"/>
      <c r="EUC39" s="128"/>
      <c r="EUD39" s="128"/>
      <c r="EUE39" s="128"/>
      <c r="EUF39" s="128"/>
      <c r="EUG39" s="128"/>
      <c r="EUH39" s="128"/>
      <c r="EUI39" s="128"/>
      <c r="EUJ39" s="128"/>
      <c r="EUK39" s="128"/>
      <c r="EUL39" s="128"/>
      <c r="EUM39" s="128"/>
      <c r="EUN39" s="128"/>
      <c r="EUO39" s="128"/>
      <c r="EUP39" s="128"/>
      <c r="EUQ39" s="128"/>
      <c r="EUR39" s="128"/>
      <c r="EUS39" s="128"/>
      <c r="EUT39" s="128"/>
      <c r="EUU39" s="128"/>
      <c r="EUV39" s="128"/>
      <c r="EUW39" s="128"/>
      <c r="EUX39" s="128"/>
      <c r="EUY39" s="128"/>
      <c r="EUZ39" s="128"/>
      <c r="EVA39" s="128"/>
      <c r="EVB39" s="128"/>
      <c r="EVC39" s="128"/>
      <c r="EVD39" s="128"/>
      <c r="EVE39" s="128"/>
      <c r="EVF39" s="128"/>
      <c r="EVG39" s="128"/>
      <c r="EVH39" s="128"/>
      <c r="EVI39" s="128"/>
      <c r="EVJ39" s="128"/>
      <c r="EVK39" s="128"/>
      <c r="EVL39" s="128"/>
      <c r="EVM39" s="128"/>
      <c r="EVN39" s="128"/>
      <c r="EVO39" s="128"/>
      <c r="EVP39" s="128"/>
      <c r="EVQ39" s="128"/>
      <c r="EVR39" s="128"/>
      <c r="EVS39" s="128"/>
      <c r="EVT39" s="128"/>
      <c r="EVU39" s="128"/>
      <c r="EVV39" s="128"/>
      <c r="EVW39" s="128"/>
      <c r="EVX39" s="128"/>
      <c r="EVY39" s="128"/>
      <c r="EVZ39" s="128"/>
      <c r="EWA39" s="128"/>
      <c r="EWB39" s="128"/>
      <c r="EWC39" s="128"/>
      <c r="EWD39" s="128"/>
      <c r="EWE39" s="128"/>
      <c r="EWF39" s="128"/>
      <c r="EWG39" s="128"/>
      <c r="EWH39" s="128"/>
      <c r="EWI39" s="128"/>
      <c r="EWJ39" s="128"/>
      <c r="EWK39" s="128"/>
      <c r="EWL39" s="128"/>
      <c r="EWM39" s="128"/>
      <c r="EWN39" s="128"/>
      <c r="EWO39" s="128"/>
      <c r="EWP39" s="128"/>
      <c r="EWQ39" s="128"/>
      <c r="EWR39" s="128"/>
      <c r="EWS39" s="128"/>
      <c r="EWT39" s="128"/>
      <c r="EWU39" s="128"/>
      <c r="EWV39" s="128"/>
      <c r="EWW39" s="128"/>
      <c r="EWX39" s="128"/>
      <c r="EWY39" s="128"/>
      <c r="EWZ39" s="128"/>
      <c r="EXA39" s="128"/>
      <c r="EXB39" s="128"/>
      <c r="EXC39" s="128"/>
      <c r="EXD39" s="128"/>
      <c r="EXE39" s="128"/>
      <c r="EXF39" s="128"/>
      <c r="EXG39" s="128"/>
      <c r="EXH39" s="128"/>
      <c r="EXI39" s="128"/>
      <c r="EXJ39" s="128"/>
      <c r="EXK39" s="128"/>
      <c r="EXL39" s="128"/>
      <c r="EXM39" s="128"/>
      <c r="EXN39" s="128"/>
      <c r="EXO39" s="128"/>
      <c r="EXP39" s="128"/>
      <c r="EXQ39" s="128"/>
      <c r="EXR39" s="128"/>
      <c r="EXS39" s="128"/>
      <c r="EXT39" s="128"/>
      <c r="EXU39" s="128"/>
      <c r="EXV39" s="128"/>
      <c r="EXW39" s="128"/>
      <c r="EXX39" s="128"/>
      <c r="EXY39" s="128"/>
      <c r="EXZ39" s="128"/>
      <c r="EYA39" s="128"/>
      <c r="EYB39" s="128"/>
      <c r="EYC39" s="128"/>
      <c r="EYD39" s="128"/>
      <c r="EYE39" s="128"/>
      <c r="EYF39" s="128"/>
      <c r="EYG39" s="128"/>
      <c r="EYH39" s="128"/>
      <c r="EYI39" s="128"/>
      <c r="EYJ39" s="128"/>
      <c r="EYK39" s="128"/>
      <c r="EYL39" s="128"/>
      <c r="EYM39" s="128"/>
      <c r="EYN39" s="128"/>
      <c r="EYO39" s="128"/>
      <c r="EYP39" s="128"/>
      <c r="EYQ39" s="128"/>
      <c r="EYR39" s="128"/>
      <c r="EYS39" s="128"/>
      <c r="EYT39" s="128"/>
      <c r="EYU39" s="128"/>
      <c r="EYV39" s="128"/>
      <c r="EYW39" s="128"/>
      <c r="EYX39" s="128"/>
      <c r="EYY39" s="128"/>
      <c r="EYZ39" s="128"/>
      <c r="EZA39" s="128"/>
      <c r="EZB39" s="128"/>
      <c r="EZC39" s="128"/>
      <c r="EZD39" s="128"/>
      <c r="EZE39" s="128"/>
      <c r="EZF39" s="128"/>
      <c r="EZG39" s="128"/>
      <c r="EZH39" s="128"/>
      <c r="EZI39" s="128"/>
      <c r="EZJ39" s="128"/>
      <c r="EZK39" s="128"/>
      <c r="EZL39" s="128"/>
      <c r="EZM39" s="128"/>
      <c r="EZN39" s="128"/>
      <c r="EZO39" s="128"/>
      <c r="EZP39" s="128"/>
      <c r="EZQ39" s="128"/>
      <c r="EZR39" s="128"/>
      <c r="EZS39" s="128"/>
      <c r="EZT39" s="128"/>
      <c r="EZU39" s="128"/>
      <c r="EZV39" s="128"/>
      <c r="EZW39" s="128"/>
      <c r="EZX39" s="128"/>
      <c r="EZY39" s="128"/>
      <c r="EZZ39" s="128"/>
      <c r="FAA39" s="128"/>
      <c r="FAB39" s="128"/>
      <c r="FAC39" s="128"/>
      <c r="FAD39" s="128"/>
      <c r="FAE39" s="128"/>
      <c r="FAF39" s="128"/>
      <c r="FAG39" s="128"/>
      <c r="FAH39" s="128"/>
      <c r="FAI39" s="128"/>
      <c r="FAJ39" s="128"/>
      <c r="FAK39" s="128"/>
      <c r="FAL39" s="128"/>
      <c r="FAM39" s="128"/>
      <c r="FAN39" s="128"/>
      <c r="FAO39" s="128"/>
      <c r="FAP39" s="128"/>
      <c r="FAQ39" s="128"/>
      <c r="FAR39" s="128"/>
      <c r="FAS39" s="128"/>
      <c r="FAT39" s="128"/>
      <c r="FAU39" s="128"/>
      <c r="FAV39" s="128"/>
      <c r="FAW39" s="128"/>
      <c r="FAX39" s="128"/>
      <c r="FAY39" s="128"/>
      <c r="FAZ39" s="128"/>
      <c r="FBA39" s="128"/>
      <c r="FBB39" s="128"/>
      <c r="FBC39" s="128"/>
      <c r="FBD39" s="128"/>
      <c r="FBE39" s="128"/>
      <c r="FBF39" s="128"/>
      <c r="FBG39" s="128"/>
      <c r="FBH39" s="128"/>
      <c r="FBI39" s="128"/>
      <c r="FBJ39" s="128"/>
      <c r="FBK39" s="128"/>
      <c r="FBL39" s="128"/>
      <c r="FBM39" s="128"/>
      <c r="FBN39" s="128"/>
      <c r="FBO39" s="128"/>
      <c r="FBP39" s="128"/>
      <c r="FBQ39" s="128"/>
      <c r="FBR39" s="128"/>
      <c r="FBS39" s="128"/>
      <c r="FBT39" s="128"/>
      <c r="FBU39" s="128"/>
      <c r="FBV39" s="128"/>
      <c r="FBW39" s="128"/>
      <c r="FBX39" s="128"/>
      <c r="FBY39" s="128"/>
      <c r="FBZ39" s="128"/>
      <c r="FCA39" s="128"/>
      <c r="FCB39" s="128"/>
      <c r="FCC39" s="128"/>
      <c r="FCD39" s="128"/>
      <c r="FCE39" s="128"/>
      <c r="FCF39" s="128"/>
      <c r="FCG39" s="128"/>
      <c r="FCH39" s="128"/>
      <c r="FCI39" s="128"/>
      <c r="FCJ39" s="128"/>
      <c r="FCK39" s="128"/>
      <c r="FCL39" s="128"/>
      <c r="FCM39" s="128"/>
      <c r="FCN39" s="128"/>
      <c r="FCO39" s="128"/>
      <c r="FCP39" s="128"/>
      <c r="FCQ39" s="128"/>
      <c r="FCR39" s="128"/>
      <c r="FCS39" s="128"/>
      <c r="FCT39" s="128"/>
      <c r="FCU39" s="128"/>
      <c r="FCV39" s="128"/>
      <c r="FCW39" s="128"/>
      <c r="FCX39" s="128"/>
      <c r="FCY39" s="128"/>
      <c r="FCZ39" s="128"/>
      <c r="FDA39" s="128"/>
      <c r="FDB39" s="128"/>
      <c r="FDC39" s="128"/>
      <c r="FDD39" s="128"/>
      <c r="FDE39" s="128"/>
      <c r="FDF39" s="128"/>
      <c r="FDG39" s="128"/>
      <c r="FDH39" s="128"/>
      <c r="FDI39" s="128"/>
      <c r="FDJ39" s="128"/>
      <c r="FDK39" s="128"/>
      <c r="FDL39" s="128"/>
      <c r="FDM39" s="128"/>
      <c r="FDN39" s="128"/>
      <c r="FDO39" s="128"/>
      <c r="FDP39" s="128"/>
      <c r="FDQ39" s="128"/>
      <c r="FDR39" s="128"/>
      <c r="FDS39" s="128"/>
      <c r="FDT39" s="128"/>
      <c r="FDU39" s="128"/>
      <c r="FDV39" s="128"/>
      <c r="FDW39" s="128"/>
      <c r="FDX39" s="128"/>
      <c r="FDY39" s="128"/>
      <c r="FDZ39" s="128"/>
      <c r="FEA39" s="128"/>
      <c r="FEB39" s="128"/>
      <c r="FEC39" s="128"/>
      <c r="FED39" s="128"/>
      <c r="FEE39" s="128"/>
      <c r="FEF39" s="128"/>
      <c r="FEG39" s="128"/>
      <c r="FEH39" s="128"/>
      <c r="FEI39" s="128"/>
      <c r="FEJ39" s="128"/>
      <c r="FEK39" s="128"/>
      <c r="FEL39" s="128"/>
      <c r="FEM39" s="128"/>
      <c r="FEN39" s="128"/>
      <c r="FEO39" s="128"/>
      <c r="FEP39" s="128"/>
      <c r="FEQ39" s="128"/>
      <c r="FER39" s="128"/>
      <c r="FES39" s="128"/>
      <c r="FET39" s="128"/>
      <c r="FEU39" s="128"/>
      <c r="FEV39" s="128"/>
      <c r="FEW39" s="128"/>
      <c r="FEX39" s="128"/>
      <c r="FEY39" s="128"/>
      <c r="FEZ39" s="128"/>
      <c r="FFA39" s="128"/>
      <c r="FFB39" s="128"/>
      <c r="FFC39" s="128"/>
      <c r="FFD39" s="128"/>
      <c r="FFE39" s="128"/>
      <c r="FFF39" s="128"/>
      <c r="FFG39" s="128"/>
      <c r="FFH39" s="128"/>
      <c r="FFI39" s="128"/>
      <c r="FFJ39" s="128"/>
      <c r="FFK39" s="128"/>
      <c r="FFL39" s="128"/>
      <c r="FFM39" s="128"/>
      <c r="FFN39" s="128"/>
      <c r="FFO39" s="128"/>
      <c r="FFP39" s="128"/>
      <c r="FFQ39" s="128"/>
      <c r="FFR39" s="128"/>
      <c r="FFS39" s="128"/>
      <c r="FFT39" s="128"/>
      <c r="FFU39" s="128"/>
      <c r="FFV39" s="128"/>
      <c r="FFW39" s="128"/>
      <c r="FFX39" s="128"/>
      <c r="FFY39" s="128"/>
      <c r="FFZ39" s="128"/>
      <c r="FGA39" s="128"/>
      <c r="FGB39" s="128"/>
      <c r="FGC39" s="128"/>
      <c r="FGD39" s="128"/>
      <c r="FGE39" s="128"/>
      <c r="FGF39" s="128"/>
      <c r="FGG39" s="128"/>
      <c r="FGH39" s="128"/>
      <c r="FGI39" s="128"/>
      <c r="FGJ39" s="128"/>
      <c r="FGK39" s="128"/>
      <c r="FGL39" s="128"/>
      <c r="FGM39" s="128"/>
      <c r="FGN39" s="128"/>
      <c r="FGO39" s="128"/>
      <c r="FGP39" s="128"/>
      <c r="FGQ39" s="128"/>
      <c r="FGR39" s="128"/>
      <c r="FGS39" s="128"/>
      <c r="FGT39" s="128"/>
      <c r="FGU39" s="128"/>
      <c r="FGV39" s="128"/>
      <c r="FGW39" s="128"/>
      <c r="FGX39" s="128"/>
      <c r="FGY39" s="128"/>
      <c r="FGZ39" s="128"/>
      <c r="FHA39" s="128"/>
      <c r="FHB39" s="128"/>
      <c r="FHC39" s="128"/>
      <c r="FHD39" s="128"/>
      <c r="FHE39" s="128"/>
      <c r="FHF39" s="128"/>
      <c r="FHG39" s="128"/>
      <c r="FHH39" s="128"/>
      <c r="FHI39" s="128"/>
      <c r="FHJ39" s="128"/>
      <c r="FHK39" s="128"/>
      <c r="FHL39" s="128"/>
      <c r="FHM39" s="128"/>
      <c r="FHN39" s="128"/>
      <c r="FHO39" s="128"/>
      <c r="FHP39" s="128"/>
      <c r="FHQ39" s="128"/>
      <c r="FHR39" s="128"/>
      <c r="FHS39" s="128"/>
      <c r="FHT39" s="128"/>
      <c r="FHU39" s="128"/>
      <c r="FHV39" s="128"/>
      <c r="FHW39" s="128"/>
      <c r="FHX39" s="128"/>
      <c r="FHY39" s="128"/>
      <c r="FHZ39" s="128"/>
      <c r="FIA39" s="128"/>
      <c r="FIB39" s="128"/>
      <c r="FIC39" s="128"/>
      <c r="FID39" s="128"/>
      <c r="FIE39" s="128"/>
      <c r="FIF39" s="128"/>
      <c r="FIG39" s="128"/>
      <c r="FIH39" s="128"/>
      <c r="FII39" s="128"/>
      <c r="FIJ39" s="128"/>
      <c r="FIK39" s="128"/>
      <c r="FIL39" s="128"/>
      <c r="FIM39" s="128"/>
      <c r="FIN39" s="128"/>
      <c r="FIO39" s="128"/>
      <c r="FIP39" s="128"/>
      <c r="FIQ39" s="128"/>
      <c r="FIR39" s="128"/>
      <c r="FIS39" s="128"/>
      <c r="FIT39" s="128"/>
      <c r="FIU39" s="128"/>
      <c r="FIV39" s="128"/>
      <c r="FIW39" s="128"/>
      <c r="FIX39" s="128"/>
      <c r="FIY39" s="128"/>
      <c r="FIZ39" s="128"/>
      <c r="FJA39" s="128"/>
      <c r="FJB39" s="128"/>
      <c r="FJC39" s="128"/>
      <c r="FJD39" s="128"/>
      <c r="FJE39" s="128"/>
      <c r="FJF39" s="128"/>
      <c r="FJG39" s="128"/>
      <c r="FJH39" s="128"/>
      <c r="FJI39" s="128"/>
      <c r="FJJ39" s="128"/>
      <c r="FJK39" s="128"/>
      <c r="FJL39" s="128"/>
      <c r="FJM39" s="128"/>
      <c r="FJN39" s="128"/>
      <c r="FJO39" s="128"/>
      <c r="FJP39" s="128"/>
      <c r="FJQ39" s="128"/>
      <c r="FJR39" s="128"/>
      <c r="FJS39" s="128"/>
      <c r="FJT39" s="128"/>
      <c r="FJU39" s="128"/>
      <c r="FJV39" s="128"/>
      <c r="FJW39" s="128"/>
      <c r="FJX39" s="128"/>
      <c r="FJY39" s="128"/>
      <c r="FJZ39" s="128"/>
      <c r="FKA39" s="128"/>
      <c r="FKB39" s="128"/>
      <c r="FKC39" s="128"/>
      <c r="FKD39" s="128"/>
      <c r="FKE39" s="128"/>
      <c r="FKF39" s="128"/>
      <c r="FKG39" s="128"/>
      <c r="FKH39" s="128"/>
      <c r="FKI39" s="128"/>
      <c r="FKJ39" s="128"/>
      <c r="FKK39" s="128"/>
      <c r="FKL39" s="128"/>
      <c r="FKM39" s="128"/>
      <c r="FKN39" s="128"/>
      <c r="FKO39" s="128"/>
      <c r="FKP39" s="128"/>
      <c r="FKQ39" s="128"/>
      <c r="FKR39" s="128"/>
      <c r="FKS39" s="128"/>
      <c r="FKT39" s="128"/>
      <c r="FKU39" s="128"/>
      <c r="FKV39" s="128"/>
      <c r="FKW39" s="128"/>
      <c r="FKX39" s="128"/>
      <c r="FKY39" s="128"/>
      <c r="FKZ39" s="128"/>
      <c r="FLA39" s="128"/>
      <c r="FLB39" s="128"/>
      <c r="FLC39" s="128"/>
      <c r="FLD39" s="128"/>
      <c r="FLE39" s="128"/>
      <c r="FLF39" s="128"/>
      <c r="FLG39" s="128"/>
      <c r="FLH39" s="128"/>
      <c r="FLI39" s="128"/>
      <c r="FLJ39" s="128"/>
      <c r="FLK39" s="128"/>
      <c r="FLL39" s="128"/>
      <c r="FLM39" s="128"/>
      <c r="FLN39" s="128"/>
      <c r="FLO39" s="128"/>
      <c r="FLP39" s="128"/>
      <c r="FLQ39" s="128"/>
      <c r="FLR39" s="128"/>
      <c r="FLS39" s="128"/>
      <c r="FLT39" s="128"/>
      <c r="FLU39" s="128"/>
      <c r="FLV39" s="128"/>
      <c r="FLW39" s="128"/>
      <c r="FLX39" s="128"/>
      <c r="FLY39" s="128"/>
      <c r="FLZ39" s="128"/>
      <c r="FMA39" s="128"/>
      <c r="FMB39" s="128"/>
      <c r="FMC39" s="128"/>
      <c r="FMD39" s="128"/>
      <c r="FME39" s="128"/>
      <c r="FMF39" s="128"/>
      <c r="FMG39" s="128"/>
      <c r="FMH39" s="128"/>
      <c r="FMI39" s="128"/>
      <c r="FMJ39" s="128"/>
      <c r="FMK39" s="128"/>
      <c r="FML39" s="128"/>
      <c r="FMM39" s="128"/>
      <c r="FMN39" s="128"/>
      <c r="FMO39" s="128"/>
      <c r="FMP39" s="128"/>
      <c r="FMQ39" s="128"/>
      <c r="FMR39" s="128"/>
      <c r="FMS39" s="128"/>
      <c r="FMT39" s="128"/>
      <c r="FMU39" s="128"/>
      <c r="FMV39" s="128"/>
      <c r="FMW39" s="128"/>
      <c r="FMX39" s="128"/>
      <c r="FMY39" s="128"/>
      <c r="FMZ39" s="128"/>
      <c r="FNA39" s="128"/>
      <c r="FNB39" s="128"/>
      <c r="FNC39" s="128"/>
      <c r="FND39" s="128"/>
      <c r="FNE39" s="128"/>
      <c r="FNF39" s="128"/>
      <c r="FNG39" s="128"/>
      <c r="FNH39" s="128"/>
      <c r="FNI39" s="128"/>
      <c r="FNJ39" s="128"/>
      <c r="FNK39" s="128"/>
      <c r="FNL39" s="128"/>
      <c r="FNM39" s="128"/>
      <c r="FNN39" s="128"/>
      <c r="FNO39" s="128"/>
      <c r="FNP39" s="128"/>
      <c r="FNQ39" s="128"/>
      <c r="FNR39" s="128"/>
      <c r="FNS39" s="128"/>
      <c r="FNT39" s="128"/>
      <c r="FNU39" s="128"/>
      <c r="FNV39" s="128"/>
      <c r="FNW39" s="128"/>
      <c r="FNX39" s="128"/>
      <c r="FNY39" s="128"/>
      <c r="FNZ39" s="128"/>
      <c r="FOA39" s="128"/>
      <c r="FOB39" s="128"/>
      <c r="FOC39" s="128"/>
      <c r="FOD39" s="128"/>
      <c r="FOE39" s="128"/>
      <c r="FOF39" s="128"/>
      <c r="FOG39" s="128"/>
      <c r="FOH39" s="128"/>
      <c r="FOI39" s="128"/>
      <c r="FOJ39" s="128"/>
      <c r="FOK39" s="128"/>
      <c r="FOL39" s="128"/>
      <c r="FOM39" s="128"/>
      <c r="FON39" s="128"/>
      <c r="FOO39" s="128"/>
      <c r="FOP39" s="128"/>
      <c r="FOQ39" s="128"/>
      <c r="FOR39" s="128"/>
      <c r="FOS39" s="128"/>
      <c r="FOT39" s="128"/>
      <c r="FOU39" s="128"/>
      <c r="FOV39" s="128"/>
      <c r="FOW39" s="128"/>
      <c r="FOX39" s="128"/>
      <c r="FOY39" s="128"/>
      <c r="FOZ39" s="128"/>
      <c r="FPA39" s="128"/>
      <c r="FPB39" s="128"/>
      <c r="FPC39" s="128"/>
      <c r="FPD39" s="128"/>
      <c r="FPE39" s="128"/>
      <c r="FPF39" s="128"/>
      <c r="FPG39" s="128"/>
      <c r="FPH39" s="128"/>
      <c r="FPI39" s="128"/>
      <c r="FPJ39" s="128"/>
      <c r="FPK39" s="128"/>
      <c r="FPL39" s="128"/>
      <c r="FPM39" s="128"/>
      <c r="FPN39" s="128"/>
      <c r="FPO39" s="128"/>
      <c r="FPP39" s="128"/>
      <c r="FPQ39" s="128"/>
      <c r="FPR39" s="128"/>
      <c r="FPS39" s="128"/>
      <c r="FPT39" s="128"/>
      <c r="FPU39" s="128"/>
      <c r="FPV39" s="128"/>
      <c r="FPW39" s="128"/>
      <c r="FPX39" s="128"/>
      <c r="FPY39" s="128"/>
      <c r="FPZ39" s="128"/>
      <c r="FQA39" s="128"/>
      <c r="FQB39" s="128"/>
      <c r="FQC39" s="128"/>
      <c r="FQD39" s="128"/>
      <c r="FQE39" s="128"/>
      <c r="FQF39" s="128"/>
      <c r="FQG39" s="128"/>
      <c r="FQH39" s="128"/>
      <c r="FQI39" s="128"/>
      <c r="FQJ39" s="128"/>
      <c r="FQK39" s="128"/>
      <c r="FQL39" s="128"/>
      <c r="FQM39" s="128"/>
      <c r="FQN39" s="128"/>
      <c r="FQO39" s="128"/>
      <c r="FQP39" s="128"/>
      <c r="FQQ39" s="128"/>
      <c r="FQR39" s="128"/>
      <c r="FQS39" s="128"/>
      <c r="FQT39" s="128"/>
      <c r="FQU39" s="128"/>
      <c r="FQV39" s="128"/>
      <c r="FQW39" s="128"/>
      <c r="FQX39" s="128"/>
      <c r="FQY39" s="128"/>
      <c r="FQZ39" s="128"/>
      <c r="FRA39" s="128"/>
      <c r="FRB39" s="128"/>
      <c r="FRC39" s="128"/>
      <c r="FRD39" s="128"/>
      <c r="FRE39" s="128"/>
      <c r="FRF39" s="128"/>
      <c r="FRG39" s="128"/>
      <c r="FRH39" s="128"/>
      <c r="FRI39" s="128"/>
      <c r="FRJ39" s="128"/>
      <c r="FRK39" s="128"/>
      <c r="FRL39" s="128"/>
      <c r="FRM39" s="128"/>
      <c r="FRN39" s="128"/>
      <c r="FRO39" s="128"/>
      <c r="FRP39" s="128"/>
      <c r="FRQ39" s="128"/>
      <c r="FRR39" s="128"/>
      <c r="FRS39" s="128"/>
      <c r="FRT39" s="128"/>
      <c r="FRU39" s="128"/>
      <c r="FRV39" s="128"/>
      <c r="FRW39" s="128"/>
      <c r="FRX39" s="128"/>
      <c r="FRY39" s="128"/>
      <c r="FRZ39" s="128"/>
      <c r="FSA39" s="128"/>
      <c r="FSB39" s="128"/>
      <c r="FSC39" s="128"/>
      <c r="FSD39" s="128"/>
      <c r="FSE39" s="128"/>
      <c r="FSF39" s="128"/>
      <c r="FSG39" s="128"/>
      <c r="FSH39" s="128"/>
      <c r="FSI39" s="128"/>
      <c r="FSJ39" s="128"/>
      <c r="FSK39" s="128"/>
      <c r="FSL39" s="128"/>
      <c r="FSM39" s="128"/>
      <c r="FSN39" s="128"/>
      <c r="FSO39" s="128"/>
      <c r="FSP39" s="128"/>
      <c r="FSQ39" s="128"/>
      <c r="FSR39" s="128"/>
      <c r="FSS39" s="128"/>
      <c r="FST39" s="128"/>
      <c r="FSU39" s="128"/>
      <c r="FSV39" s="128"/>
      <c r="FSW39" s="128"/>
      <c r="FSX39" s="128"/>
      <c r="FSY39" s="128"/>
      <c r="FSZ39" s="128"/>
      <c r="FTA39" s="128"/>
      <c r="FTB39" s="128"/>
      <c r="FTC39" s="128"/>
      <c r="FTD39" s="128"/>
      <c r="FTE39" s="128"/>
      <c r="FTF39" s="128"/>
      <c r="FTG39" s="128"/>
      <c r="FTH39" s="128"/>
      <c r="FTI39" s="128"/>
      <c r="FTJ39" s="128"/>
      <c r="FTK39" s="128"/>
      <c r="FTL39" s="128"/>
      <c r="FTM39" s="128"/>
      <c r="FTN39" s="128"/>
      <c r="FTO39" s="128"/>
      <c r="FTP39" s="128"/>
      <c r="FTQ39" s="128"/>
      <c r="FTR39" s="128"/>
      <c r="FTS39" s="128"/>
      <c r="FTT39" s="128"/>
      <c r="FTU39" s="128"/>
      <c r="FTV39" s="128"/>
      <c r="FTW39" s="128"/>
      <c r="FTX39" s="128"/>
      <c r="FTY39" s="128"/>
      <c r="FTZ39" s="128"/>
      <c r="FUA39" s="128"/>
      <c r="FUB39" s="128"/>
      <c r="FUC39" s="128"/>
      <c r="FUD39" s="128"/>
      <c r="FUE39" s="128"/>
      <c r="FUF39" s="128"/>
      <c r="FUG39" s="128"/>
      <c r="FUH39" s="128"/>
      <c r="FUI39" s="128"/>
      <c r="FUJ39" s="128"/>
      <c r="FUK39" s="128"/>
      <c r="FUL39" s="128"/>
      <c r="FUM39" s="128"/>
      <c r="FUN39" s="128"/>
      <c r="FUO39" s="128"/>
      <c r="FUP39" s="128"/>
      <c r="FUQ39" s="128"/>
      <c r="FUR39" s="128"/>
      <c r="FUS39" s="128"/>
      <c r="FUT39" s="128"/>
      <c r="FUU39" s="128"/>
      <c r="FUV39" s="128"/>
      <c r="FUW39" s="128"/>
      <c r="FUX39" s="128"/>
      <c r="FUY39" s="128"/>
      <c r="FUZ39" s="128"/>
      <c r="FVA39" s="128"/>
      <c r="FVB39" s="128"/>
      <c r="FVC39" s="128"/>
      <c r="FVD39" s="128"/>
      <c r="FVE39" s="128"/>
      <c r="FVF39" s="128"/>
      <c r="FVG39" s="128"/>
      <c r="FVH39" s="128"/>
      <c r="FVI39" s="128"/>
      <c r="FVJ39" s="128"/>
      <c r="FVK39" s="128"/>
      <c r="FVL39" s="128"/>
      <c r="FVM39" s="128"/>
      <c r="FVN39" s="128"/>
      <c r="FVO39" s="128"/>
      <c r="FVP39" s="128"/>
      <c r="FVQ39" s="128"/>
      <c r="FVR39" s="128"/>
      <c r="FVS39" s="128"/>
      <c r="FVT39" s="128"/>
      <c r="FVU39" s="128"/>
      <c r="FVV39" s="128"/>
      <c r="FVW39" s="128"/>
      <c r="FVX39" s="128"/>
      <c r="FVY39" s="128"/>
      <c r="FVZ39" s="128"/>
      <c r="FWA39" s="128"/>
      <c r="FWB39" s="128"/>
      <c r="FWC39" s="128"/>
      <c r="FWD39" s="128"/>
      <c r="FWE39" s="128"/>
      <c r="FWF39" s="128"/>
      <c r="FWG39" s="128"/>
      <c r="FWH39" s="128"/>
      <c r="FWI39" s="128"/>
      <c r="FWJ39" s="128"/>
      <c r="FWK39" s="128"/>
      <c r="FWL39" s="128"/>
      <c r="FWM39" s="128"/>
      <c r="FWN39" s="128"/>
      <c r="FWO39" s="128"/>
      <c r="FWP39" s="128"/>
      <c r="FWQ39" s="128"/>
      <c r="FWR39" s="128"/>
      <c r="FWS39" s="128"/>
      <c r="FWT39" s="128"/>
      <c r="FWU39" s="128"/>
      <c r="FWV39" s="128"/>
      <c r="FWW39" s="128"/>
      <c r="FWX39" s="128"/>
      <c r="FWY39" s="128"/>
      <c r="FWZ39" s="128"/>
      <c r="FXA39" s="128"/>
      <c r="FXB39" s="128"/>
      <c r="FXC39" s="128"/>
      <c r="FXD39" s="128"/>
      <c r="FXE39" s="128"/>
      <c r="FXF39" s="128"/>
      <c r="FXG39" s="128"/>
      <c r="FXH39" s="128"/>
      <c r="FXI39" s="128"/>
      <c r="FXJ39" s="128"/>
      <c r="FXK39" s="128"/>
      <c r="FXL39" s="128"/>
      <c r="FXM39" s="128"/>
      <c r="FXN39" s="128"/>
      <c r="FXO39" s="128"/>
      <c r="FXP39" s="128"/>
      <c r="FXQ39" s="128"/>
      <c r="FXR39" s="128"/>
      <c r="FXS39" s="128"/>
      <c r="FXT39" s="128"/>
      <c r="FXU39" s="128"/>
      <c r="FXV39" s="128"/>
      <c r="FXW39" s="128"/>
      <c r="FXX39" s="128"/>
      <c r="FXY39" s="128"/>
      <c r="FXZ39" s="128"/>
      <c r="FYA39" s="128"/>
      <c r="FYB39" s="128"/>
      <c r="FYC39" s="128"/>
      <c r="FYD39" s="128"/>
      <c r="FYE39" s="128"/>
      <c r="FYF39" s="128"/>
      <c r="FYG39" s="128"/>
      <c r="FYH39" s="128"/>
      <c r="FYI39" s="128"/>
      <c r="FYJ39" s="128"/>
      <c r="FYK39" s="128"/>
      <c r="FYL39" s="128"/>
      <c r="FYM39" s="128"/>
      <c r="FYN39" s="128"/>
      <c r="FYO39" s="128"/>
      <c r="FYP39" s="128"/>
      <c r="FYQ39" s="128"/>
      <c r="FYR39" s="128"/>
      <c r="FYS39" s="128"/>
      <c r="FYT39" s="128"/>
      <c r="FYU39" s="128"/>
      <c r="FYV39" s="128"/>
      <c r="FYW39" s="128"/>
      <c r="FYX39" s="128"/>
      <c r="FYY39" s="128"/>
      <c r="FYZ39" s="128"/>
      <c r="FZA39" s="128"/>
      <c r="FZB39" s="128"/>
      <c r="FZC39" s="128"/>
      <c r="FZD39" s="128"/>
      <c r="FZE39" s="128"/>
      <c r="FZF39" s="128"/>
      <c r="FZG39" s="128"/>
      <c r="FZH39" s="128"/>
      <c r="FZI39" s="128"/>
      <c r="FZJ39" s="128"/>
      <c r="FZK39" s="128"/>
      <c r="FZL39" s="128"/>
      <c r="FZM39" s="128"/>
      <c r="FZN39" s="128"/>
      <c r="FZO39" s="128"/>
      <c r="FZP39" s="128"/>
      <c r="FZQ39" s="128"/>
      <c r="FZR39" s="128"/>
      <c r="FZS39" s="128"/>
      <c r="FZT39" s="128"/>
      <c r="FZU39" s="128"/>
      <c r="FZV39" s="128"/>
      <c r="FZW39" s="128"/>
      <c r="FZX39" s="128"/>
      <c r="FZY39" s="128"/>
      <c r="FZZ39" s="128"/>
      <c r="GAA39" s="128"/>
      <c r="GAB39" s="128"/>
      <c r="GAC39" s="128"/>
      <c r="GAD39" s="128"/>
      <c r="GAE39" s="128"/>
      <c r="GAF39" s="128"/>
      <c r="GAG39" s="128"/>
      <c r="GAH39" s="128"/>
      <c r="GAI39" s="128"/>
      <c r="GAJ39" s="128"/>
      <c r="GAK39" s="128"/>
      <c r="GAL39" s="128"/>
      <c r="GAM39" s="128"/>
      <c r="GAN39" s="128"/>
      <c r="GAO39" s="128"/>
      <c r="GAP39" s="128"/>
      <c r="GAQ39" s="128"/>
      <c r="GAR39" s="128"/>
      <c r="GAS39" s="128"/>
      <c r="GAT39" s="128"/>
      <c r="GAU39" s="128"/>
      <c r="GAV39" s="128"/>
      <c r="GAW39" s="128"/>
      <c r="GAX39" s="128"/>
      <c r="GAY39" s="128"/>
      <c r="GAZ39" s="128"/>
      <c r="GBA39" s="128"/>
      <c r="GBB39" s="128"/>
      <c r="GBC39" s="128"/>
      <c r="GBD39" s="128"/>
      <c r="GBE39" s="128"/>
      <c r="GBF39" s="128"/>
      <c r="GBG39" s="128"/>
      <c r="GBH39" s="128"/>
      <c r="GBI39" s="128"/>
      <c r="GBJ39" s="128"/>
      <c r="GBK39" s="128"/>
      <c r="GBL39" s="128"/>
      <c r="GBM39" s="128"/>
      <c r="GBN39" s="128"/>
      <c r="GBO39" s="128"/>
      <c r="GBP39" s="128"/>
      <c r="GBQ39" s="128"/>
      <c r="GBR39" s="128"/>
      <c r="GBS39" s="128"/>
      <c r="GBT39" s="128"/>
      <c r="GBU39" s="128"/>
      <c r="GBV39" s="128"/>
      <c r="GBW39" s="128"/>
      <c r="GBX39" s="128"/>
      <c r="GBY39" s="128"/>
      <c r="GBZ39" s="128"/>
      <c r="GCA39" s="128"/>
      <c r="GCB39" s="128"/>
      <c r="GCC39" s="128"/>
      <c r="GCD39" s="128"/>
      <c r="GCE39" s="128"/>
      <c r="GCF39" s="128"/>
      <c r="GCG39" s="128"/>
      <c r="GCH39" s="128"/>
      <c r="GCI39" s="128"/>
      <c r="GCJ39" s="128"/>
      <c r="GCK39" s="128"/>
      <c r="GCL39" s="128"/>
      <c r="GCM39" s="128"/>
      <c r="GCN39" s="128"/>
      <c r="GCO39" s="128"/>
      <c r="GCP39" s="128"/>
      <c r="GCQ39" s="128"/>
      <c r="GCR39" s="128"/>
      <c r="GCS39" s="128"/>
      <c r="GCT39" s="128"/>
      <c r="GCU39" s="128"/>
      <c r="GCV39" s="128"/>
      <c r="GCW39" s="128"/>
      <c r="GCX39" s="128"/>
      <c r="GCY39" s="128"/>
      <c r="GCZ39" s="128"/>
      <c r="GDA39" s="128"/>
      <c r="GDB39" s="128"/>
      <c r="GDC39" s="128"/>
      <c r="GDD39" s="128"/>
      <c r="GDE39" s="128"/>
      <c r="GDF39" s="128"/>
      <c r="GDG39" s="128"/>
      <c r="GDH39" s="128"/>
      <c r="GDI39" s="128"/>
      <c r="GDJ39" s="128"/>
      <c r="GDK39" s="128"/>
      <c r="GDL39" s="128"/>
      <c r="GDM39" s="128"/>
      <c r="GDN39" s="128"/>
      <c r="GDO39" s="128"/>
      <c r="GDP39" s="128"/>
      <c r="GDQ39" s="128"/>
      <c r="GDR39" s="128"/>
      <c r="GDS39" s="128"/>
      <c r="GDT39" s="128"/>
      <c r="GDU39" s="128"/>
      <c r="GDV39" s="128"/>
      <c r="GDW39" s="128"/>
      <c r="GDX39" s="128"/>
      <c r="GDY39" s="128"/>
      <c r="GDZ39" s="128"/>
      <c r="GEA39" s="128"/>
      <c r="GEB39" s="128"/>
      <c r="GEC39" s="128"/>
      <c r="GED39" s="128"/>
      <c r="GEE39" s="128"/>
      <c r="GEF39" s="128"/>
      <c r="GEG39" s="128"/>
      <c r="GEH39" s="128"/>
      <c r="GEI39" s="128"/>
      <c r="GEJ39" s="128"/>
      <c r="GEK39" s="128"/>
      <c r="GEL39" s="128"/>
      <c r="GEM39" s="128"/>
      <c r="GEN39" s="128"/>
      <c r="GEO39" s="128"/>
      <c r="GEP39" s="128"/>
      <c r="GEQ39" s="128"/>
      <c r="GER39" s="128"/>
      <c r="GES39" s="128"/>
      <c r="GET39" s="128"/>
      <c r="GEU39" s="128"/>
      <c r="GEV39" s="128"/>
      <c r="GEW39" s="128"/>
      <c r="GEX39" s="128"/>
      <c r="GEY39" s="128"/>
      <c r="GEZ39" s="128"/>
      <c r="GFA39" s="128"/>
      <c r="GFB39" s="128"/>
      <c r="GFC39" s="128"/>
      <c r="GFD39" s="128"/>
      <c r="GFE39" s="128"/>
      <c r="GFF39" s="128"/>
      <c r="GFG39" s="128"/>
      <c r="GFH39" s="128"/>
      <c r="GFI39" s="128"/>
      <c r="GFJ39" s="128"/>
      <c r="GFK39" s="128"/>
      <c r="GFL39" s="128"/>
      <c r="GFM39" s="128"/>
      <c r="GFN39" s="128"/>
      <c r="GFO39" s="128"/>
      <c r="GFP39" s="128"/>
      <c r="GFQ39" s="128"/>
      <c r="GFR39" s="128"/>
      <c r="GFS39" s="128"/>
      <c r="GFT39" s="128"/>
      <c r="GFU39" s="128"/>
      <c r="GFV39" s="128"/>
      <c r="GFW39" s="128"/>
      <c r="GFX39" s="128"/>
      <c r="GFY39" s="128"/>
      <c r="GFZ39" s="128"/>
      <c r="GGA39" s="128"/>
      <c r="GGB39" s="128"/>
      <c r="GGC39" s="128"/>
      <c r="GGD39" s="128"/>
      <c r="GGE39" s="128"/>
      <c r="GGF39" s="128"/>
      <c r="GGG39" s="128"/>
      <c r="GGH39" s="128"/>
      <c r="GGI39" s="128"/>
      <c r="GGJ39" s="128"/>
      <c r="GGK39" s="128"/>
      <c r="GGL39" s="128"/>
      <c r="GGM39" s="128"/>
      <c r="GGN39" s="128"/>
      <c r="GGO39" s="128"/>
      <c r="GGP39" s="128"/>
      <c r="GGQ39" s="128"/>
      <c r="GGR39" s="128"/>
      <c r="GGS39" s="128"/>
      <c r="GGT39" s="128"/>
      <c r="GGU39" s="128"/>
      <c r="GGV39" s="128"/>
      <c r="GGW39" s="128"/>
      <c r="GGX39" s="128"/>
      <c r="GGY39" s="128"/>
      <c r="GGZ39" s="128"/>
      <c r="GHA39" s="128"/>
      <c r="GHB39" s="128"/>
      <c r="GHC39" s="128"/>
      <c r="GHD39" s="128"/>
      <c r="GHE39" s="128"/>
      <c r="GHF39" s="128"/>
      <c r="GHG39" s="128"/>
      <c r="GHH39" s="128"/>
      <c r="GHI39" s="128"/>
      <c r="GHJ39" s="128"/>
      <c r="GHK39" s="128"/>
      <c r="GHL39" s="128"/>
      <c r="GHM39" s="128"/>
      <c r="GHN39" s="128"/>
      <c r="GHO39" s="128"/>
      <c r="GHP39" s="128"/>
      <c r="GHQ39" s="128"/>
      <c r="GHR39" s="128"/>
      <c r="GHS39" s="128"/>
      <c r="GHT39" s="128"/>
      <c r="GHU39" s="128"/>
      <c r="GHV39" s="128"/>
      <c r="GHW39" s="128"/>
      <c r="GHX39" s="128"/>
      <c r="GHY39" s="128"/>
      <c r="GHZ39" s="128"/>
      <c r="GIA39" s="128"/>
      <c r="GIB39" s="128"/>
      <c r="GIC39" s="128"/>
      <c r="GID39" s="128"/>
      <c r="GIE39" s="128"/>
      <c r="GIF39" s="128"/>
      <c r="GIG39" s="128"/>
      <c r="GIH39" s="128"/>
      <c r="GII39" s="128"/>
      <c r="GIJ39" s="128"/>
      <c r="GIK39" s="128"/>
      <c r="GIL39" s="128"/>
      <c r="GIM39" s="128"/>
      <c r="GIN39" s="128"/>
      <c r="GIO39" s="128"/>
      <c r="GIP39" s="128"/>
      <c r="GIQ39" s="128"/>
      <c r="GIR39" s="128"/>
      <c r="GIS39" s="128"/>
      <c r="GIT39" s="128"/>
      <c r="GIU39" s="128"/>
      <c r="GIV39" s="128"/>
      <c r="GIW39" s="128"/>
      <c r="GIX39" s="128"/>
      <c r="GIY39" s="128"/>
      <c r="GIZ39" s="128"/>
      <c r="GJA39" s="128"/>
      <c r="GJB39" s="128"/>
      <c r="GJC39" s="128"/>
      <c r="GJD39" s="128"/>
      <c r="GJE39" s="128"/>
      <c r="GJF39" s="128"/>
      <c r="GJG39" s="128"/>
      <c r="GJH39" s="128"/>
      <c r="GJI39" s="128"/>
      <c r="GJJ39" s="128"/>
      <c r="GJK39" s="128"/>
      <c r="GJL39" s="128"/>
      <c r="GJM39" s="128"/>
      <c r="GJN39" s="128"/>
      <c r="GJO39" s="128"/>
      <c r="GJP39" s="128"/>
      <c r="GJQ39" s="128"/>
      <c r="GJR39" s="128"/>
      <c r="GJS39" s="128"/>
      <c r="GJT39" s="128"/>
      <c r="GJU39" s="128"/>
      <c r="GJV39" s="128"/>
      <c r="GJW39" s="128"/>
      <c r="GJX39" s="128"/>
      <c r="GJY39" s="128"/>
      <c r="GJZ39" s="128"/>
      <c r="GKA39" s="128"/>
      <c r="GKB39" s="128"/>
      <c r="GKC39" s="128"/>
      <c r="GKD39" s="128"/>
      <c r="GKE39" s="128"/>
      <c r="GKF39" s="128"/>
      <c r="GKG39" s="128"/>
      <c r="GKH39" s="128"/>
      <c r="GKI39" s="128"/>
      <c r="GKJ39" s="128"/>
      <c r="GKK39" s="128"/>
      <c r="GKL39" s="128"/>
      <c r="GKM39" s="128"/>
      <c r="GKN39" s="128"/>
      <c r="GKO39" s="128"/>
      <c r="GKP39" s="128"/>
      <c r="GKQ39" s="128"/>
      <c r="GKR39" s="128"/>
      <c r="GKS39" s="128"/>
      <c r="GKT39" s="128"/>
      <c r="GKU39" s="128"/>
      <c r="GKV39" s="128"/>
      <c r="GKW39" s="128"/>
      <c r="GKX39" s="128"/>
      <c r="GKY39" s="128"/>
      <c r="GKZ39" s="128"/>
      <c r="GLA39" s="128"/>
      <c r="GLB39" s="128"/>
      <c r="GLC39" s="128"/>
      <c r="GLD39" s="128"/>
      <c r="GLE39" s="128"/>
      <c r="GLF39" s="128"/>
      <c r="GLG39" s="128"/>
      <c r="GLH39" s="128"/>
      <c r="GLI39" s="128"/>
      <c r="GLJ39" s="128"/>
      <c r="GLK39" s="128"/>
      <c r="GLL39" s="128"/>
      <c r="GLM39" s="128"/>
      <c r="GLN39" s="128"/>
      <c r="GLO39" s="128"/>
      <c r="GLP39" s="128"/>
      <c r="GLQ39" s="128"/>
      <c r="GLR39" s="128"/>
      <c r="GLS39" s="128"/>
      <c r="GLT39" s="128"/>
      <c r="GLU39" s="128"/>
      <c r="GLV39" s="128"/>
      <c r="GLW39" s="128"/>
      <c r="GLX39" s="128"/>
      <c r="GLY39" s="128"/>
      <c r="GLZ39" s="128"/>
      <c r="GMA39" s="128"/>
      <c r="GMB39" s="128"/>
      <c r="GMC39" s="128"/>
      <c r="GMD39" s="128"/>
      <c r="GME39" s="128"/>
      <c r="GMF39" s="128"/>
      <c r="GMG39" s="128"/>
      <c r="GMH39" s="128"/>
      <c r="GMI39" s="128"/>
      <c r="GMJ39" s="128"/>
      <c r="GMK39" s="128"/>
      <c r="GML39" s="128"/>
      <c r="GMM39" s="128"/>
      <c r="GMN39" s="128"/>
      <c r="GMO39" s="128"/>
      <c r="GMP39" s="128"/>
      <c r="GMQ39" s="128"/>
      <c r="GMR39" s="128"/>
      <c r="GMS39" s="128"/>
      <c r="GMT39" s="128"/>
      <c r="GMU39" s="128"/>
      <c r="GMV39" s="128"/>
      <c r="GMW39" s="128"/>
      <c r="GMX39" s="128"/>
      <c r="GMY39" s="128"/>
      <c r="GMZ39" s="128"/>
      <c r="GNA39" s="128"/>
      <c r="GNB39" s="128"/>
      <c r="GNC39" s="128"/>
      <c r="GND39" s="128"/>
      <c r="GNE39" s="128"/>
      <c r="GNF39" s="128"/>
      <c r="GNG39" s="128"/>
      <c r="GNH39" s="128"/>
      <c r="GNI39" s="128"/>
      <c r="GNJ39" s="128"/>
      <c r="GNK39" s="128"/>
      <c r="GNL39" s="128"/>
      <c r="GNM39" s="128"/>
      <c r="GNN39" s="128"/>
      <c r="GNO39" s="128"/>
      <c r="GNP39" s="128"/>
      <c r="GNQ39" s="128"/>
      <c r="GNR39" s="128"/>
      <c r="GNS39" s="128"/>
      <c r="GNT39" s="128"/>
      <c r="GNU39" s="128"/>
      <c r="GNV39" s="128"/>
      <c r="GNW39" s="128"/>
      <c r="GNX39" s="128"/>
      <c r="GNY39" s="128"/>
      <c r="GNZ39" s="128"/>
      <c r="GOA39" s="128"/>
      <c r="GOB39" s="128"/>
      <c r="GOC39" s="128"/>
      <c r="GOD39" s="128"/>
      <c r="GOE39" s="128"/>
      <c r="GOF39" s="128"/>
      <c r="GOG39" s="128"/>
      <c r="GOH39" s="128"/>
      <c r="GOI39" s="128"/>
      <c r="GOJ39" s="128"/>
      <c r="GOK39" s="128"/>
      <c r="GOL39" s="128"/>
      <c r="GOM39" s="128"/>
      <c r="GON39" s="128"/>
      <c r="GOO39" s="128"/>
      <c r="GOP39" s="128"/>
      <c r="GOQ39" s="128"/>
      <c r="GOR39" s="128"/>
      <c r="GOS39" s="128"/>
      <c r="GOT39" s="128"/>
      <c r="GOU39" s="128"/>
      <c r="GOV39" s="128"/>
      <c r="GOW39" s="128"/>
      <c r="GOX39" s="128"/>
      <c r="GOY39" s="128"/>
      <c r="GOZ39" s="128"/>
      <c r="GPA39" s="128"/>
      <c r="GPB39" s="128"/>
      <c r="GPC39" s="128"/>
      <c r="GPD39" s="128"/>
      <c r="GPE39" s="128"/>
      <c r="GPF39" s="128"/>
      <c r="GPG39" s="128"/>
      <c r="GPH39" s="128"/>
      <c r="GPI39" s="128"/>
      <c r="GPJ39" s="128"/>
      <c r="GPK39" s="128"/>
      <c r="GPL39" s="128"/>
      <c r="GPM39" s="128"/>
      <c r="GPN39" s="128"/>
      <c r="GPO39" s="128"/>
      <c r="GPP39" s="128"/>
      <c r="GPQ39" s="128"/>
      <c r="GPR39" s="128"/>
      <c r="GPS39" s="128"/>
      <c r="GPT39" s="128"/>
      <c r="GPU39" s="128"/>
      <c r="GPV39" s="128"/>
      <c r="GPW39" s="128"/>
      <c r="GPX39" s="128"/>
      <c r="GPY39" s="128"/>
      <c r="GPZ39" s="128"/>
      <c r="GQA39" s="128"/>
      <c r="GQB39" s="128"/>
      <c r="GQC39" s="128"/>
      <c r="GQD39" s="128"/>
      <c r="GQE39" s="128"/>
      <c r="GQF39" s="128"/>
      <c r="GQG39" s="128"/>
      <c r="GQH39" s="128"/>
      <c r="GQI39" s="128"/>
      <c r="GQJ39" s="128"/>
      <c r="GQK39" s="128"/>
      <c r="GQL39" s="128"/>
      <c r="GQM39" s="128"/>
      <c r="GQN39" s="128"/>
      <c r="GQO39" s="128"/>
      <c r="GQP39" s="128"/>
      <c r="GQQ39" s="128"/>
      <c r="GQR39" s="128"/>
      <c r="GQS39" s="128"/>
      <c r="GQT39" s="128"/>
      <c r="GQU39" s="128"/>
      <c r="GQV39" s="128"/>
      <c r="GQW39" s="128"/>
      <c r="GQX39" s="128"/>
      <c r="GQY39" s="128"/>
      <c r="GQZ39" s="128"/>
      <c r="GRA39" s="128"/>
      <c r="GRB39" s="128"/>
      <c r="GRC39" s="128"/>
      <c r="GRD39" s="128"/>
      <c r="GRE39" s="128"/>
      <c r="GRF39" s="128"/>
      <c r="GRG39" s="128"/>
      <c r="GRH39" s="128"/>
      <c r="GRI39" s="128"/>
      <c r="GRJ39" s="128"/>
      <c r="GRK39" s="128"/>
      <c r="GRL39" s="128"/>
      <c r="GRM39" s="128"/>
      <c r="GRN39" s="128"/>
      <c r="GRO39" s="128"/>
      <c r="GRP39" s="128"/>
      <c r="GRQ39" s="128"/>
      <c r="GRR39" s="128"/>
      <c r="GRS39" s="128"/>
      <c r="GRT39" s="128"/>
      <c r="GRU39" s="128"/>
      <c r="GRV39" s="128"/>
      <c r="GRW39" s="128"/>
      <c r="GRX39" s="128"/>
      <c r="GRY39" s="128"/>
      <c r="GRZ39" s="128"/>
      <c r="GSA39" s="128"/>
      <c r="GSB39" s="128"/>
      <c r="GSC39" s="128"/>
      <c r="GSD39" s="128"/>
      <c r="GSE39" s="128"/>
      <c r="GSF39" s="128"/>
      <c r="GSG39" s="128"/>
      <c r="GSH39" s="128"/>
      <c r="GSI39" s="128"/>
      <c r="GSJ39" s="128"/>
      <c r="GSK39" s="128"/>
      <c r="GSL39" s="128"/>
      <c r="GSM39" s="128"/>
      <c r="GSN39" s="128"/>
      <c r="GSO39" s="128"/>
      <c r="GSP39" s="128"/>
      <c r="GSQ39" s="128"/>
      <c r="GSR39" s="128"/>
      <c r="GSS39" s="128"/>
      <c r="GST39" s="128"/>
      <c r="GSU39" s="128"/>
      <c r="GSV39" s="128"/>
      <c r="GSW39" s="128"/>
      <c r="GSX39" s="128"/>
      <c r="GSY39" s="128"/>
      <c r="GSZ39" s="128"/>
      <c r="GTA39" s="128"/>
      <c r="GTB39" s="128"/>
      <c r="GTC39" s="128"/>
      <c r="GTD39" s="128"/>
      <c r="GTE39" s="128"/>
      <c r="GTF39" s="128"/>
      <c r="GTG39" s="128"/>
      <c r="GTH39" s="128"/>
      <c r="GTI39" s="128"/>
      <c r="GTJ39" s="128"/>
      <c r="GTK39" s="128"/>
      <c r="GTL39" s="128"/>
      <c r="GTM39" s="128"/>
      <c r="GTN39" s="128"/>
      <c r="GTO39" s="128"/>
      <c r="GTP39" s="128"/>
      <c r="GTQ39" s="128"/>
      <c r="GTR39" s="128"/>
      <c r="GTS39" s="128"/>
      <c r="GTT39" s="128"/>
      <c r="GTU39" s="128"/>
      <c r="GTV39" s="128"/>
      <c r="GTW39" s="128"/>
      <c r="GTX39" s="128"/>
      <c r="GTY39" s="128"/>
      <c r="GTZ39" s="128"/>
      <c r="GUA39" s="128"/>
      <c r="GUB39" s="128"/>
      <c r="GUC39" s="128"/>
      <c r="GUD39" s="128"/>
      <c r="GUE39" s="128"/>
      <c r="GUF39" s="128"/>
      <c r="GUG39" s="128"/>
      <c r="GUH39" s="128"/>
      <c r="GUI39" s="128"/>
      <c r="GUJ39" s="128"/>
      <c r="GUK39" s="128"/>
      <c r="GUL39" s="128"/>
      <c r="GUM39" s="128"/>
      <c r="GUN39" s="128"/>
      <c r="GUO39" s="128"/>
      <c r="GUP39" s="128"/>
      <c r="GUQ39" s="128"/>
      <c r="GUR39" s="128"/>
      <c r="GUS39" s="128"/>
      <c r="GUT39" s="128"/>
      <c r="GUU39" s="128"/>
      <c r="GUV39" s="128"/>
      <c r="GUW39" s="128"/>
      <c r="GUX39" s="128"/>
      <c r="GUY39" s="128"/>
      <c r="GUZ39" s="128"/>
      <c r="GVA39" s="128"/>
      <c r="GVB39" s="128"/>
      <c r="GVC39" s="128"/>
      <c r="GVD39" s="128"/>
      <c r="GVE39" s="128"/>
      <c r="GVF39" s="128"/>
      <c r="GVG39" s="128"/>
      <c r="GVH39" s="128"/>
      <c r="GVI39" s="128"/>
      <c r="GVJ39" s="128"/>
      <c r="GVK39" s="128"/>
      <c r="GVL39" s="128"/>
      <c r="GVM39" s="128"/>
      <c r="GVN39" s="128"/>
      <c r="GVO39" s="128"/>
      <c r="GVP39" s="128"/>
      <c r="GVQ39" s="128"/>
      <c r="GVR39" s="128"/>
      <c r="GVS39" s="128"/>
      <c r="GVT39" s="128"/>
      <c r="GVU39" s="128"/>
      <c r="GVV39" s="128"/>
      <c r="GVW39" s="128"/>
      <c r="GVX39" s="128"/>
      <c r="GVY39" s="128"/>
      <c r="GVZ39" s="128"/>
      <c r="GWA39" s="128"/>
      <c r="GWB39" s="128"/>
      <c r="GWC39" s="128"/>
      <c r="GWD39" s="128"/>
      <c r="GWE39" s="128"/>
      <c r="GWF39" s="128"/>
      <c r="GWG39" s="128"/>
      <c r="GWH39" s="128"/>
      <c r="GWI39" s="128"/>
      <c r="GWJ39" s="128"/>
      <c r="GWK39" s="128"/>
      <c r="GWL39" s="128"/>
      <c r="GWM39" s="128"/>
      <c r="GWN39" s="128"/>
      <c r="GWO39" s="128"/>
      <c r="GWP39" s="128"/>
      <c r="GWQ39" s="128"/>
      <c r="GWR39" s="128"/>
      <c r="GWS39" s="128"/>
      <c r="GWT39" s="128"/>
      <c r="GWU39" s="128"/>
      <c r="GWV39" s="128"/>
      <c r="GWW39" s="128"/>
      <c r="GWX39" s="128"/>
      <c r="GWY39" s="128"/>
      <c r="GWZ39" s="128"/>
      <c r="GXA39" s="128"/>
      <c r="GXB39" s="128"/>
      <c r="GXC39" s="128"/>
      <c r="GXD39" s="128"/>
      <c r="GXE39" s="128"/>
      <c r="GXF39" s="128"/>
      <c r="GXG39" s="128"/>
      <c r="GXH39" s="128"/>
      <c r="GXI39" s="128"/>
      <c r="GXJ39" s="128"/>
      <c r="GXK39" s="128"/>
      <c r="GXL39" s="128"/>
      <c r="GXM39" s="128"/>
      <c r="GXN39" s="128"/>
      <c r="GXO39" s="128"/>
      <c r="GXP39" s="128"/>
      <c r="GXQ39" s="128"/>
      <c r="GXR39" s="128"/>
      <c r="GXS39" s="128"/>
      <c r="GXT39" s="128"/>
      <c r="GXU39" s="128"/>
      <c r="GXV39" s="128"/>
      <c r="GXW39" s="128"/>
      <c r="GXX39" s="128"/>
      <c r="GXY39" s="128"/>
      <c r="GXZ39" s="128"/>
      <c r="GYA39" s="128"/>
      <c r="GYB39" s="128"/>
      <c r="GYC39" s="128"/>
      <c r="GYD39" s="128"/>
      <c r="GYE39" s="128"/>
      <c r="GYF39" s="128"/>
      <c r="GYG39" s="128"/>
      <c r="GYH39" s="128"/>
      <c r="GYI39" s="128"/>
      <c r="GYJ39" s="128"/>
      <c r="GYK39" s="128"/>
      <c r="GYL39" s="128"/>
      <c r="GYM39" s="128"/>
      <c r="GYN39" s="128"/>
      <c r="GYO39" s="128"/>
      <c r="GYP39" s="128"/>
      <c r="GYQ39" s="128"/>
      <c r="GYR39" s="128"/>
      <c r="GYS39" s="128"/>
      <c r="GYT39" s="128"/>
      <c r="GYU39" s="128"/>
      <c r="GYV39" s="128"/>
      <c r="GYW39" s="128"/>
      <c r="GYX39" s="128"/>
      <c r="GYY39" s="128"/>
      <c r="GYZ39" s="128"/>
      <c r="GZA39" s="128"/>
      <c r="GZB39" s="128"/>
      <c r="GZC39" s="128"/>
      <c r="GZD39" s="128"/>
      <c r="GZE39" s="128"/>
      <c r="GZF39" s="128"/>
      <c r="GZG39" s="128"/>
      <c r="GZH39" s="128"/>
      <c r="GZI39" s="128"/>
      <c r="GZJ39" s="128"/>
      <c r="GZK39" s="128"/>
      <c r="GZL39" s="128"/>
      <c r="GZM39" s="128"/>
      <c r="GZN39" s="128"/>
      <c r="GZO39" s="128"/>
      <c r="GZP39" s="128"/>
      <c r="GZQ39" s="128"/>
      <c r="GZR39" s="128"/>
      <c r="GZS39" s="128"/>
      <c r="GZT39" s="128"/>
      <c r="GZU39" s="128"/>
      <c r="GZV39" s="128"/>
      <c r="GZW39" s="128"/>
      <c r="GZX39" s="128"/>
      <c r="GZY39" s="128"/>
      <c r="GZZ39" s="128"/>
      <c r="HAA39" s="128"/>
      <c r="HAB39" s="128"/>
      <c r="HAC39" s="128"/>
      <c r="HAD39" s="128"/>
      <c r="HAE39" s="128"/>
      <c r="HAF39" s="128"/>
      <c r="HAG39" s="128"/>
      <c r="HAH39" s="128"/>
      <c r="HAI39" s="128"/>
      <c r="HAJ39" s="128"/>
      <c r="HAK39" s="128"/>
      <c r="HAL39" s="128"/>
      <c r="HAM39" s="128"/>
      <c r="HAN39" s="128"/>
      <c r="HAO39" s="128"/>
      <c r="HAP39" s="128"/>
      <c r="HAQ39" s="128"/>
      <c r="HAR39" s="128"/>
      <c r="HAS39" s="128"/>
      <c r="HAT39" s="128"/>
      <c r="HAU39" s="128"/>
      <c r="HAV39" s="128"/>
      <c r="HAW39" s="128"/>
      <c r="HAX39" s="128"/>
      <c r="HAY39" s="128"/>
      <c r="HAZ39" s="128"/>
      <c r="HBA39" s="128"/>
      <c r="HBB39" s="128"/>
      <c r="HBC39" s="128"/>
      <c r="HBD39" s="128"/>
      <c r="HBE39" s="128"/>
      <c r="HBF39" s="128"/>
      <c r="HBG39" s="128"/>
      <c r="HBH39" s="128"/>
      <c r="HBI39" s="128"/>
      <c r="HBJ39" s="128"/>
      <c r="HBK39" s="128"/>
      <c r="HBL39" s="128"/>
      <c r="HBM39" s="128"/>
      <c r="HBN39" s="128"/>
      <c r="HBO39" s="128"/>
      <c r="HBP39" s="128"/>
      <c r="HBQ39" s="128"/>
      <c r="HBR39" s="128"/>
      <c r="HBS39" s="128"/>
      <c r="HBT39" s="128"/>
      <c r="HBU39" s="128"/>
      <c r="HBV39" s="128"/>
      <c r="HBW39" s="128"/>
      <c r="HBX39" s="128"/>
      <c r="HBY39" s="128"/>
      <c r="HBZ39" s="128"/>
      <c r="HCA39" s="128"/>
      <c r="HCB39" s="128"/>
      <c r="HCC39" s="128"/>
      <c r="HCD39" s="128"/>
      <c r="HCE39" s="128"/>
      <c r="HCF39" s="128"/>
      <c r="HCG39" s="128"/>
      <c r="HCH39" s="128"/>
      <c r="HCI39" s="128"/>
      <c r="HCJ39" s="128"/>
      <c r="HCK39" s="128"/>
      <c r="HCL39" s="128"/>
      <c r="HCM39" s="128"/>
      <c r="HCN39" s="128"/>
      <c r="HCO39" s="128"/>
      <c r="HCP39" s="128"/>
      <c r="HCQ39" s="128"/>
      <c r="HCR39" s="128"/>
      <c r="HCS39" s="128"/>
      <c r="HCT39" s="128"/>
      <c r="HCU39" s="128"/>
      <c r="HCV39" s="128"/>
      <c r="HCW39" s="128"/>
      <c r="HCX39" s="128"/>
      <c r="HCY39" s="128"/>
      <c r="HCZ39" s="128"/>
      <c r="HDA39" s="128"/>
      <c r="HDB39" s="128"/>
      <c r="HDC39" s="128"/>
      <c r="HDD39" s="128"/>
      <c r="HDE39" s="128"/>
      <c r="HDF39" s="128"/>
      <c r="HDG39" s="128"/>
      <c r="HDH39" s="128"/>
      <c r="HDI39" s="128"/>
      <c r="HDJ39" s="128"/>
      <c r="HDK39" s="128"/>
      <c r="HDL39" s="128"/>
      <c r="HDM39" s="128"/>
      <c r="HDN39" s="128"/>
      <c r="HDO39" s="128"/>
      <c r="HDP39" s="128"/>
      <c r="HDQ39" s="128"/>
      <c r="HDR39" s="128"/>
      <c r="HDS39" s="128"/>
      <c r="HDT39" s="128"/>
      <c r="HDU39" s="128"/>
      <c r="HDV39" s="128"/>
      <c r="HDW39" s="128"/>
      <c r="HDX39" s="128"/>
      <c r="HDY39" s="128"/>
      <c r="HDZ39" s="128"/>
      <c r="HEA39" s="128"/>
      <c r="HEB39" s="128"/>
      <c r="HEC39" s="128"/>
      <c r="HED39" s="128"/>
      <c r="HEE39" s="128"/>
      <c r="HEF39" s="128"/>
      <c r="HEG39" s="128"/>
      <c r="HEH39" s="128"/>
      <c r="HEI39" s="128"/>
      <c r="HEJ39" s="128"/>
      <c r="HEK39" s="128"/>
      <c r="HEL39" s="128"/>
      <c r="HEM39" s="128"/>
      <c r="HEN39" s="128"/>
      <c r="HEO39" s="128"/>
      <c r="HEP39" s="128"/>
      <c r="HEQ39" s="128"/>
      <c r="HER39" s="128"/>
      <c r="HES39" s="128"/>
      <c r="HET39" s="128"/>
      <c r="HEU39" s="128"/>
      <c r="HEV39" s="128"/>
      <c r="HEW39" s="128"/>
      <c r="HEX39" s="128"/>
      <c r="HEY39" s="128"/>
      <c r="HEZ39" s="128"/>
      <c r="HFA39" s="128"/>
      <c r="HFB39" s="128"/>
      <c r="HFC39" s="128"/>
      <c r="HFD39" s="128"/>
      <c r="HFE39" s="128"/>
      <c r="HFF39" s="128"/>
      <c r="HFG39" s="128"/>
      <c r="HFH39" s="128"/>
      <c r="HFI39" s="128"/>
      <c r="HFJ39" s="128"/>
      <c r="HFK39" s="128"/>
      <c r="HFL39" s="128"/>
      <c r="HFM39" s="128"/>
      <c r="HFN39" s="128"/>
      <c r="HFO39" s="128"/>
      <c r="HFP39" s="128"/>
      <c r="HFQ39" s="128"/>
      <c r="HFR39" s="128"/>
      <c r="HFS39" s="128"/>
      <c r="HFT39" s="128"/>
      <c r="HFU39" s="128"/>
      <c r="HFV39" s="128"/>
      <c r="HFW39" s="128"/>
      <c r="HFX39" s="128"/>
      <c r="HFY39" s="128"/>
      <c r="HFZ39" s="128"/>
      <c r="HGA39" s="128"/>
      <c r="HGB39" s="128"/>
      <c r="HGC39" s="128"/>
      <c r="HGD39" s="128"/>
      <c r="HGE39" s="128"/>
      <c r="HGF39" s="128"/>
      <c r="HGG39" s="128"/>
      <c r="HGH39" s="128"/>
      <c r="HGI39" s="128"/>
      <c r="HGJ39" s="128"/>
      <c r="HGK39" s="128"/>
      <c r="HGL39" s="128"/>
      <c r="HGM39" s="128"/>
      <c r="HGN39" s="128"/>
      <c r="HGO39" s="128"/>
      <c r="HGP39" s="128"/>
      <c r="HGQ39" s="128"/>
      <c r="HGR39" s="128"/>
      <c r="HGS39" s="128"/>
      <c r="HGT39" s="128"/>
      <c r="HGU39" s="128"/>
      <c r="HGV39" s="128"/>
      <c r="HGW39" s="128"/>
      <c r="HGX39" s="128"/>
      <c r="HGY39" s="128"/>
      <c r="HGZ39" s="128"/>
      <c r="HHA39" s="128"/>
      <c r="HHB39" s="128"/>
      <c r="HHC39" s="128"/>
      <c r="HHD39" s="128"/>
      <c r="HHE39" s="128"/>
      <c r="HHF39" s="128"/>
      <c r="HHG39" s="128"/>
      <c r="HHH39" s="128"/>
      <c r="HHI39" s="128"/>
      <c r="HHJ39" s="128"/>
      <c r="HHK39" s="128"/>
      <c r="HHL39" s="128"/>
      <c r="HHM39" s="128"/>
      <c r="HHN39" s="128"/>
      <c r="HHO39" s="128"/>
      <c r="HHP39" s="128"/>
      <c r="HHQ39" s="128"/>
      <c r="HHR39" s="128"/>
      <c r="HHS39" s="128"/>
      <c r="HHT39" s="128"/>
      <c r="HHU39" s="128"/>
      <c r="HHV39" s="128"/>
      <c r="HHW39" s="128"/>
      <c r="HHX39" s="128"/>
      <c r="HHY39" s="128"/>
      <c r="HHZ39" s="128"/>
      <c r="HIA39" s="128"/>
      <c r="HIB39" s="128"/>
      <c r="HIC39" s="128"/>
      <c r="HID39" s="128"/>
      <c r="HIE39" s="128"/>
      <c r="HIF39" s="128"/>
      <c r="HIG39" s="128"/>
      <c r="HIH39" s="128"/>
      <c r="HII39" s="128"/>
      <c r="HIJ39" s="128"/>
      <c r="HIK39" s="128"/>
      <c r="HIL39" s="128"/>
      <c r="HIM39" s="128"/>
      <c r="HIN39" s="128"/>
      <c r="HIO39" s="128"/>
      <c r="HIP39" s="128"/>
      <c r="HIQ39" s="128"/>
      <c r="HIR39" s="128"/>
      <c r="HIS39" s="128"/>
      <c r="HIT39" s="128"/>
      <c r="HIU39" s="128"/>
      <c r="HIV39" s="128"/>
      <c r="HIW39" s="128"/>
      <c r="HIX39" s="128"/>
      <c r="HIY39" s="128"/>
      <c r="HIZ39" s="128"/>
      <c r="HJA39" s="128"/>
      <c r="HJB39" s="128"/>
      <c r="HJC39" s="128"/>
      <c r="HJD39" s="128"/>
      <c r="HJE39" s="128"/>
      <c r="HJF39" s="128"/>
      <c r="HJG39" s="128"/>
      <c r="HJH39" s="128"/>
      <c r="HJI39" s="128"/>
      <c r="HJJ39" s="128"/>
      <c r="HJK39" s="128"/>
      <c r="HJL39" s="128"/>
      <c r="HJM39" s="128"/>
      <c r="HJN39" s="128"/>
      <c r="HJO39" s="128"/>
      <c r="HJP39" s="128"/>
      <c r="HJQ39" s="128"/>
      <c r="HJR39" s="128"/>
      <c r="HJS39" s="128"/>
      <c r="HJT39" s="128"/>
      <c r="HJU39" s="128"/>
      <c r="HJV39" s="128"/>
      <c r="HJW39" s="128"/>
      <c r="HJX39" s="128"/>
      <c r="HJY39" s="128"/>
      <c r="HJZ39" s="128"/>
      <c r="HKA39" s="128"/>
      <c r="HKB39" s="128"/>
      <c r="HKC39" s="128"/>
      <c r="HKD39" s="128"/>
      <c r="HKE39" s="128"/>
      <c r="HKF39" s="128"/>
      <c r="HKG39" s="128"/>
      <c r="HKH39" s="128"/>
      <c r="HKI39" s="128"/>
      <c r="HKJ39" s="128"/>
      <c r="HKK39" s="128"/>
      <c r="HKL39" s="128"/>
      <c r="HKM39" s="128"/>
      <c r="HKN39" s="128"/>
      <c r="HKO39" s="128"/>
      <c r="HKP39" s="128"/>
      <c r="HKQ39" s="128"/>
      <c r="HKR39" s="128"/>
      <c r="HKS39" s="128"/>
      <c r="HKT39" s="128"/>
      <c r="HKU39" s="128"/>
      <c r="HKV39" s="128"/>
      <c r="HKW39" s="128"/>
      <c r="HKX39" s="128"/>
      <c r="HKY39" s="128"/>
      <c r="HKZ39" s="128"/>
      <c r="HLA39" s="128"/>
      <c r="HLB39" s="128"/>
      <c r="HLC39" s="128"/>
      <c r="HLD39" s="128"/>
      <c r="HLE39" s="128"/>
      <c r="HLF39" s="128"/>
      <c r="HLG39" s="128"/>
      <c r="HLH39" s="128"/>
      <c r="HLI39" s="128"/>
      <c r="HLJ39" s="128"/>
      <c r="HLK39" s="128"/>
      <c r="HLL39" s="128"/>
      <c r="HLM39" s="128"/>
      <c r="HLN39" s="128"/>
      <c r="HLO39" s="128"/>
      <c r="HLP39" s="128"/>
      <c r="HLQ39" s="128"/>
      <c r="HLR39" s="128"/>
      <c r="HLS39" s="128"/>
      <c r="HLT39" s="128"/>
      <c r="HLU39" s="128"/>
      <c r="HLV39" s="128"/>
      <c r="HLW39" s="128"/>
      <c r="HLX39" s="128"/>
      <c r="HLY39" s="128"/>
      <c r="HLZ39" s="128"/>
      <c r="HMA39" s="128"/>
      <c r="HMB39" s="128"/>
      <c r="HMC39" s="128"/>
      <c r="HMD39" s="128"/>
      <c r="HME39" s="128"/>
      <c r="HMF39" s="128"/>
      <c r="HMG39" s="128"/>
      <c r="HMH39" s="128"/>
      <c r="HMI39" s="128"/>
      <c r="HMJ39" s="128"/>
      <c r="HMK39" s="128"/>
      <c r="HML39" s="128"/>
      <c r="HMM39" s="128"/>
      <c r="HMN39" s="128"/>
      <c r="HMO39" s="128"/>
      <c r="HMP39" s="128"/>
      <c r="HMQ39" s="128"/>
      <c r="HMR39" s="128"/>
      <c r="HMS39" s="128"/>
      <c r="HMT39" s="128"/>
      <c r="HMU39" s="128"/>
      <c r="HMV39" s="128"/>
      <c r="HMW39" s="128"/>
      <c r="HMX39" s="128"/>
      <c r="HMY39" s="128"/>
      <c r="HMZ39" s="128"/>
      <c r="HNA39" s="128"/>
      <c r="HNB39" s="128"/>
      <c r="HNC39" s="128"/>
      <c r="HND39" s="128"/>
      <c r="HNE39" s="128"/>
      <c r="HNF39" s="128"/>
      <c r="HNG39" s="128"/>
      <c r="HNH39" s="128"/>
      <c r="HNI39" s="128"/>
      <c r="HNJ39" s="128"/>
      <c r="HNK39" s="128"/>
      <c r="HNL39" s="128"/>
      <c r="HNM39" s="128"/>
      <c r="HNN39" s="128"/>
      <c r="HNO39" s="128"/>
      <c r="HNP39" s="128"/>
      <c r="HNQ39" s="128"/>
      <c r="HNR39" s="128"/>
      <c r="HNS39" s="128"/>
      <c r="HNT39" s="128"/>
      <c r="HNU39" s="128"/>
      <c r="HNV39" s="128"/>
      <c r="HNW39" s="128"/>
      <c r="HNX39" s="128"/>
      <c r="HNY39" s="128"/>
      <c r="HNZ39" s="128"/>
      <c r="HOA39" s="128"/>
      <c r="HOB39" s="128"/>
      <c r="HOC39" s="128"/>
      <c r="HOD39" s="128"/>
      <c r="HOE39" s="128"/>
      <c r="HOF39" s="128"/>
      <c r="HOG39" s="128"/>
      <c r="HOH39" s="128"/>
      <c r="HOI39" s="128"/>
      <c r="HOJ39" s="128"/>
      <c r="HOK39" s="128"/>
      <c r="HOL39" s="128"/>
      <c r="HOM39" s="128"/>
      <c r="HON39" s="128"/>
      <c r="HOO39" s="128"/>
      <c r="HOP39" s="128"/>
      <c r="HOQ39" s="128"/>
      <c r="HOR39" s="128"/>
      <c r="HOS39" s="128"/>
      <c r="HOT39" s="128"/>
      <c r="HOU39" s="128"/>
      <c r="HOV39" s="128"/>
      <c r="HOW39" s="128"/>
      <c r="HOX39" s="128"/>
      <c r="HOY39" s="128"/>
      <c r="HOZ39" s="128"/>
      <c r="HPA39" s="128"/>
      <c r="HPB39" s="128"/>
      <c r="HPC39" s="128"/>
      <c r="HPD39" s="128"/>
      <c r="HPE39" s="128"/>
      <c r="HPF39" s="128"/>
      <c r="HPG39" s="128"/>
      <c r="HPH39" s="128"/>
      <c r="HPI39" s="128"/>
      <c r="HPJ39" s="128"/>
      <c r="HPK39" s="128"/>
      <c r="HPL39" s="128"/>
      <c r="HPM39" s="128"/>
      <c r="HPN39" s="128"/>
      <c r="HPO39" s="128"/>
      <c r="HPP39" s="128"/>
      <c r="HPQ39" s="128"/>
      <c r="HPR39" s="128"/>
      <c r="HPS39" s="128"/>
      <c r="HPT39" s="128"/>
      <c r="HPU39" s="128"/>
      <c r="HPV39" s="128"/>
      <c r="HPW39" s="128"/>
      <c r="HPX39" s="128"/>
      <c r="HPY39" s="128"/>
      <c r="HPZ39" s="128"/>
      <c r="HQA39" s="128"/>
      <c r="HQB39" s="128"/>
      <c r="HQC39" s="128"/>
      <c r="HQD39" s="128"/>
      <c r="HQE39" s="128"/>
      <c r="HQF39" s="128"/>
      <c r="HQG39" s="128"/>
      <c r="HQH39" s="128"/>
      <c r="HQI39" s="128"/>
      <c r="HQJ39" s="128"/>
      <c r="HQK39" s="128"/>
      <c r="HQL39" s="128"/>
      <c r="HQM39" s="128"/>
      <c r="HQN39" s="128"/>
      <c r="HQO39" s="128"/>
      <c r="HQP39" s="128"/>
      <c r="HQQ39" s="128"/>
      <c r="HQR39" s="128"/>
      <c r="HQS39" s="128"/>
      <c r="HQT39" s="128"/>
      <c r="HQU39" s="128"/>
      <c r="HQV39" s="128"/>
      <c r="HQW39" s="128"/>
      <c r="HQX39" s="128"/>
      <c r="HQY39" s="128"/>
      <c r="HQZ39" s="128"/>
      <c r="HRA39" s="128"/>
      <c r="HRB39" s="128"/>
      <c r="HRC39" s="128"/>
      <c r="HRD39" s="128"/>
      <c r="HRE39" s="128"/>
      <c r="HRF39" s="128"/>
      <c r="HRG39" s="128"/>
      <c r="HRH39" s="128"/>
      <c r="HRI39" s="128"/>
      <c r="HRJ39" s="128"/>
      <c r="HRK39" s="128"/>
      <c r="HRL39" s="128"/>
      <c r="HRM39" s="128"/>
      <c r="HRN39" s="128"/>
      <c r="HRO39" s="128"/>
      <c r="HRP39" s="128"/>
      <c r="HRQ39" s="128"/>
      <c r="HRR39" s="128"/>
      <c r="HRS39" s="128"/>
      <c r="HRT39" s="128"/>
      <c r="HRU39" s="128"/>
      <c r="HRV39" s="128"/>
      <c r="HRW39" s="128"/>
      <c r="HRX39" s="128"/>
      <c r="HRY39" s="128"/>
      <c r="HRZ39" s="128"/>
      <c r="HSA39" s="128"/>
      <c r="HSB39" s="128"/>
      <c r="HSC39" s="128"/>
      <c r="HSD39" s="128"/>
      <c r="HSE39" s="128"/>
      <c r="HSF39" s="128"/>
      <c r="HSG39" s="128"/>
      <c r="HSH39" s="128"/>
      <c r="HSI39" s="128"/>
      <c r="HSJ39" s="128"/>
      <c r="HSK39" s="128"/>
      <c r="HSL39" s="128"/>
      <c r="HSM39" s="128"/>
      <c r="HSN39" s="128"/>
      <c r="HSO39" s="128"/>
      <c r="HSP39" s="128"/>
      <c r="HSQ39" s="128"/>
      <c r="HSR39" s="128"/>
      <c r="HSS39" s="128"/>
      <c r="HST39" s="128"/>
      <c r="HSU39" s="128"/>
      <c r="HSV39" s="128"/>
      <c r="HSW39" s="128"/>
      <c r="HSX39" s="128"/>
      <c r="HSY39" s="128"/>
      <c r="HSZ39" s="128"/>
      <c r="HTA39" s="128"/>
      <c r="HTB39" s="128"/>
      <c r="HTC39" s="128"/>
      <c r="HTD39" s="128"/>
      <c r="HTE39" s="128"/>
      <c r="HTF39" s="128"/>
      <c r="HTG39" s="128"/>
      <c r="HTH39" s="128"/>
      <c r="HTI39" s="128"/>
      <c r="HTJ39" s="128"/>
      <c r="HTK39" s="128"/>
      <c r="HTL39" s="128"/>
      <c r="HTM39" s="128"/>
      <c r="HTN39" s="128"/>
      <c r="HTO39" s="128"/>
      <c r="HTP39" s="128"/>
      <c r="HTQ39" s="128"/>
      <c r="HTR39" s="128"/>
      <c r="HTS39" s="128"/>
      <c r="HTT39" s="128"/>
      <c r="HTU39" s="128"/>
      <c r="HTV39" s="128"/>
      <c r="HTW39" s="128"/>
      <c r="HTX39" s="128"/>
      <c r="HTY39" s="128"/>
      <c r="HTZ39" s="128"/>
      <c r="HUA39" s="128"/>
      <c r="HUB39" s="128"/>
      <c r="HUC39" s="128"/>
      <c r="HUD39" s="128"/>
      <c r="HUE39" s="128"/>
      <c r="HUF39" s="128"/>
      <c r="HUG39" s="128"/>
      <c r="HUH39" s="128"/>
      <c r="HUI39" s="128"/>
      <c r="HUJ39" s="128"/>
      <c r="HUK39" s="128"/>
      <c r="HUL39" s="128"/>
      <c r="HUM39" s="128"/>
      <c r="HUN39" s="128"/>
      <c r="HUO39" s="128"/>
      <c r="HUP39" s="128"/>
      <c r="HUQ39" s="128"/>
      <c r="HUR39" s="128"/>
      <c r="HUS39" s="128"/>
      <c r="HUT39" s="128"/>
      <c r="HUU39" s="128"/>
      <c r="HUV39" s="128"/>
      <c r="HUW39" s="128"/>
      <c r="HUX39" s="128"/>
      <c r="HUY39" s="128"/>
      <c r="HUZ39" s="128"/>
      <c r="HVA39" s="128"/>
      <c r="HVB39" s="128"/>
      <c r="HVC39" s="128"/>
      <c r="HVD39" s="128"/>
      <c r="HVE39" s="128"/>
      <c r="HVF39" s="128"/>
      <c r="HVG39" s="128"/>
      <c r="HVH39" s="128"/>
      <c r="HVI39" s="128"/>
      <c r="HVJ39" s="128"/>
      <c r="HVK39" s="128"/>
      <c r="HVL39" s="128"/>
      <c r="HVM39" s="128"/>
      <c r="HVN39" s="128"/>
      <c r="HVO39" s="128"/>
      <c r="HVP39" s="128"/>
      <c r="HVQ39" s="128"/>
      <c r="HVR39" s="128"/>
      <c r="HVS39" s="128"/>
      <c r="HVT39" s="128"/>
      <c r="HVU39" s="128"/>
      <c r="HVV39" s="128"/>
      <c r="HVW39" s="128"/>
      <c r="HVX39" s="128"/>
      <c r="HVY39" s="128"/>
      <c r="HVZ39" s="128"/>
      <c r="HWA39" s="128"/>
      <c r="HWB39" s="128"/>
      <c r="HWC39" s="128"/>
      <c r="HWD39" s="128"/>
      <c r="HWE39" s="128"/>
      <c r="HWF39" s="128"/>
      <c r="HWG39" s="128"/>
      <c r="HWH39" s="128"/>
      <c r="HWI39" s="128"/>
      <c r="HWJ39" s="128"/>
      <c r="HWK39" s="128"/>
      <c r="HWL39" s="128"/>
      <c r="HWM39" s="128"/>
      <c r="HWN39" s="128"/>
      <c r="HWO39" s="128"/>
      <c r="HWP39" s="128"/>
      <c r="HWQ39" s="128"/>
      <c r="HWR39" s="128"/>
      <c r="HWS39" s="128"/>
      <c r="HWT39" s="128"/>
      <c r="HWU39" s="128"/>
      <c r="HWV39" s="128"/>
      <c r="HWW39" s="128"/>
      <c r="HWX39" s="128"/>
      <c r="HWY39" s="128"/>
      <c r="HWZ39" s="128"/>
      <c r="HXA39" s="128"/>
      <c r="HXB39" s="128"/>
      <c r="HXC39" s="128"/>
      <c r="HXD39" s="128"/>
      <c r="HXE39" s="128"/>
      <c r="HXF39" s="128"/>
      <c r="HXG39" s="128"/>
      <c r="HXH39" s="128"/>
      <c r="HXI39" s="128"/>
      <c r="HXJ39" s="128"/>
      <c r="HXK39" s="128"/>
      <c r="HXL39" s="128"/>
      <c r="HXM39" s="128"/>
      <c r="HXN39" s="128"/>
      <c r="HXO39" s="128"/>
      <c r="HXP39" s="128"/>
      <c r="HXQ39" s="128"/>
      <c r="HXR39" s="128"/>
      <c r="HXS39" s="128"/>
      <c r="HXT39" s="128"/>
      <c r="HXU39" s="128"/>
      <c r="HXV39" s="128"/>
      <c r="HXW39" s="128"/>
      <c r="HXX39" s="128"/>
      <c r="HXY39" s="128"/>
      <c r="HXZ39" s="128"/>
      <c r="HYA39" s="128"/>
      <c r="HYB39" s="128"/>
      <c r="HYC39" s="128"/>
      <c r="HYD39" s="128"/>
      <c r="HYE39" s="128"/>
      <c r="HYF39" s="128"/>
      <c r="HYG39" s="128"/>
      <c r="HYH39" s="128"/>
      <c r="HYI39" s="128"/>
      <c r="HYJ39" s="128"/>
      <c r="HYK39" s="128"/>
      <c r="HYL39" s="128"/>
      <c r="HYM39" s="128"/>
      <c r="HYN39" s="128"/>
      <c r="HYO39" s="128"/>
      <c r="HYP39" s="128"/>
      <c r="HYQ39" s="128"/>
      <c r="HYR39" s="128"/>
      <c r="HYS39" s="128"/>
      <c r="HYT39" s="128"/>
      <c r="HYU39" s="128"/>
      <c r="HYV39" s="128"/>
      <c r="HYW39" s="128"/>
      <c r="HYX39" s="128"/>
      <c r="HYY39" s="128"/>
      <c r="HYZ39" s="128"/>
      <c r="HZA39" s="128"/>
      <c r="HZB39" s="128"/>
      <c r="HZC39" s="128"/>
      <c r="HZD39" s="128"/>
      <c r="HZE39" s="128"/>
      <c r="HZF39" s="128"/>
      <c r="HZG39" s="128"/>
      <c r="HZH39" s="128"/>
      <c r="HZI39" s="128"/>
      <c r="HZJ39" s="128"/>
      <c r="HZK39" s="128"/>
      <c r="HZL39" s="128"/>
      <c r="HZM39" s="128"/>
      <c r="HZN39" s="128"/>
      <c r="HZO39" s="128"/>
      <c r="HZP39" s="128"/>
      <c r="HZQ39" s="128"/>
      <c r="HZR39" s="128"/>
      <c r="HZS39" s="128"/>
      <c r="HZT39" s="128"/>
      <c r="HZU39" s="128"/>
      <c r="HZV39" s="128"/>
      <c r="HZW39" s="128"/>
      <c r="HZX39" s="128"/>
      <c r="HZY39" s="128"/>
      <c r="HZZ39" s="128"/>
      <c r="IAA39" s="128"/>
      <c r="IAB39" s="128"/>
      <c r="IAC39" s="128"/>
      <c r="IAD39" s="128"/>
      <c r="IAE39" s="128"/>
      <c r="IAF39" s="128"/>
      <c r="IAG39" s="128"/>
      <c r="IAH39" s="128"/>
      <c r="IAI39" s="128"/>
      <c r="IAJ39" s="128"/>
      <c r="IAK39" s="128"/>
      <c r="IAL39" s="128"/>
      <c r="IAM39" s="128"/>
      <c r="IAN39" s="128"/>
      <c r="IAO39" s="128"/>
      <c r="IAP39" s="128"/>
      <c r="IAQ39" s="128"/>
      <c r="IAR39" s="128"/>
      <c r="IAS39" s="128"/>
      <c r="IAT39" s="128"/>
      <c r="IAU39" s="128"/>
      <c r="IAV39" s="128"/>
      <c r="IAW39" s="128"/>
      <c r="IAX39" s="128"/>
      <c r="IAY39" s="128"/>
      <c r="IAZ39" s="128"/>
      <c r="IBA39" s="128"/>
      <c r="IBB39" s="128"/>
      <c r="IBC39" s="128"/>
      <c r="IBD39" s="128"/>
      <c r="IBE39" s="128"/>
      <c r="IBF39" s="128"/>
      <c r="IBG39" s="128"/>
      <c r="IBH39" s="128"/>
      <c r="IBI39" s="128"/>
      <c r="IBJ39" s="128"/>
      <c r="IBK39" s="128"/>
      <c r="IBL39" s="128"/>
      <c r="IBM39" s="128"/>
      <c r="IBN39" s="128"/>
      <c r="IBO39" s="128"/>
      <c r="IBP39" s="128"/>
      <c r="IBQ39" s="128"/>
      <c r="IBR39" s="128"/>
      <c r="IBS39" s="128"/>
      <c r="IBT39" s="128"/>
      <c r="IBU39" s="128"/>
      <c r="IBV39" s="128"/>
      <c r="IBW39" s="128"/>
      <c r="IBX39" s="128"/>
      <c r="IBY39" s="128"/>
      <c r="IBZ39" s="128"/>
      <c r="ICA39" s="128"/>
      <c r="ICB39" s="128"/>
      <c r="ICC39" s="128"/>
      <c r="ICD39" s="128"/>
      <c r="ICE39" s="128"/>
      <c r="ICF39" s="128"/>
      <c r="ICG39" s="128"/>
      <c r="ICH39" s="128"/>
      <c r="ICI39" s="128"/>
      <c r="ICJ39" s="128"/>
      <c r="ICK39" s="128"/>
      <c r="ICL39" s="128"/>
      <c r="ICM39" s="128"/>
      <c r="ICN39" s="128"/>
      <c r="ICO39" s="128"/>
      <c r="ICP39" s="128"/>
      <c r="ICQ39" s="128"/>
      <c r="ICR39" s="128"/>
      <c r="ICS39" s="128"/>
      <c r="ICT39" s="128"/>
      <c r="ICU39" s="128"/>
      <c r="ICV39" s="128"/>
      <c r="ICW39" s="128"/>
      <c r="ICX39" s="128"/>
      <c r="ICY39" s="128"/>
      <c r="ICZ39" s="128"/>
      <c r="IDA39" s="128"/>
      <c r="IDB39" s="128"/>
      <c r="IDC39" s="128"/>
      <c r="IDD39" s="128"/>
      <c r="IDE39" s="128"/>
      <c r="IDF39" s="128"/>
      <c r="IDG39" s="128"/>
      <c r="IDH39" s="128"/>
      <c r="IDI39" s="128"/>
      <c r="IDJ39" s="128"/>
      <c r="IDK39" s="128"/>
      <c r="IDL39" s="128"/>
      <c r="IDM39" s="128"/>
      <c r="IDN39" s="128"/>
      <c r="IDO39" s="128"/>
      <c r="IDP39" s="128"/>
      <c r="IDQ39" s="128"/>
      <c r="IDR39" s="128"/>
      <c r="IDS39" s="128"/>
      <c r="IDT39" s="128"/>
      <c r="IDU39" s="128"/>
      <c r="IDV39" s="128"/>
      <c r="IDW39" s="128"/>
      <c r="IDX39" s="128"/>
      <c r="IDY39" s="128"/>
      <c r="IDZ39" s="128"/>
      <c r="IEA39" s="128"/>
      <c r="IEB39" s="128"/>
      <c r="IEC39" s="128"/>
      <c r="IED39" s="128"/>
      <c r="IEE39" s="128"/>
      <c r="IEF39" s="128"/>
      <c r="IEG39" s="128"/>
      <c r="IEH39" s="128"/>
      <c r="IEI39" s="128"/>
      <c r="IEJ39" s="128"/>
      <c r="IEK39" s="128"/>
      <c r="IEL39" s="128"/>
      <c r="IEM39" s="128"/>
      <c r="IEN39" s="128"/>
      <c r="IEO39" s="128"/>
      <c r="IEP39" s="128"/>
      <c r="IEQ39" s="128"/>
      <c r="IER39" s="128"/>
      <c r="IES39" s="128"/>
      <c r="IET39" s="128"/>
      <c r="IEU39" s="128"/>
      <c r="IEV39" s="128"/>
      <c r="IEW39" s="128"/>
      <c r="IEX39" s="128"/>
      <c r="IEY39" s="128"/>
      <c r="IEZ39" s="128"/>
      <c r="IFA39" s="128"/>
      <c r="IFB39" s="128"/>
      <c r="IFC39" s="128"/>
      <c r="IFD39" s="128"/>
      <c r="IFE39" s="128"/>
      <c r="IFF39" s="128"/>
      <c r="IFG39" s="128"/>
      <c r="IFH39" s="128"/>
      <c r="IFI39" s="128"/>
      <c r="IFJ39" s="128"/>
      <c r="IFK39" s="128"/>
      <c r="IFL39" s="128"/>
      <c r="IFM39" s="128"/>
      <c r="IFN39" s="128"/>
      <c r="IFO39" s="128"/>
      <c r="IFP39" s="128"/>
      <c r="IFQ39" s="128"/>
      <c r="IFR39" s="128"/>
      <c r="IFS39" s="128"/>
      <c r="IFT39" s="128"/>
      <c r="IFU39" s="128"/>
      <c r="IFV39" s="128"/>
      <c r="IFW39" s="128"/>
      <c r="IFX39" s="128"/>
      <c r="IFY39" s="128"/>
      <c r="IFZ39" s="128"/>
      <c r="IGA39" s="128"/>
      <c r="IGB39" s="128"/>
      <c r="IGC39" s="128"/>
      <c r="IGD39" s="128"/>
      <c r="IGE39" s="128"/>
      <c r="IGF39" s="128"/>
      <c r="IGG39" s="128"/>
      <c r="IGH39" s="128"/>
      <c r="IGI39" s="128"/>
      <c r="IGJ39" s="128"/>
      <c r="IGK39" s="128"/>
      <c r="IGL39" s="128"/>
      <c r="IGM39" s="128"/>
      <c r="IGN39" s="128"/>
      <c r="IGO39" s="128"/>
      <c r="IGP39" s="128"/>
      <c r="IGQ39" s="128"/>
      <c r="IGR39" s="128"/>
      <c r="IGS39" s="128"/>
      <c r="IGT39" s="128"/>
      <c r="IGU39" s="128"/>
      <c r="IGV39" s="128"/>
      <c r="IGW39" s="128"/>
      <c r="IGX39" s="128"/>
      <c r="IGY39" s="128"/>
      <c r="IGZ39" s="128"/>
      <c r="IHA39" s="128"/>
      <c r="IHB39" s="128"/>
      <c r="IHC39" s="128"/>
      <c r="IHD39" s="128"/>
      <c r="IHE39" s="128"/>
      <c r="IHF39" s="128"/>
      <c r="IHG39" s="128"/>
      <c r="IHH39" s="128"/>
      <c r="IHI39" s="128"/>
      <c r="IHJ39" s="128"/>
      <c r="IHK39" s="128"/>
      <c r="IHL39" s="128"/>
      <c r="IHM39" s="128"/>
      <c r="IHN39" s="128"/>
      <c r="IHO39" s="128"/>
      <c r="IHP39" s="128"/>
      <c r="IHQ39" s="128"/>
      <c r="IHR39" s="128"/>
      <c r="IHS39" s="128"/>
      <c r="IHT39" s="128"/>
      <c r="IHU39" s="128"/>
      <c r="IHV39" s="128"/>
      <c r="IHW39" s="128"/>
      <c r="IHX39" s="128"/>
      <c r="IHY39" s="128"/>
      <c r="IHZ39" s="128"/>
      <c r="IIA39" s="128"/>
      <c r="IIB39" s="128"/>
      <c r="IIC39" s="128"/>
      <c r="IID39" s="128"/>
      <c r="IIE39" s="128"/>
      <c r="IIF39" s="128"/>
      <c r="IIG39" s="128"/>
      <c r="IIH39" s="128"/>
      <c r="III39" s="128"/>
      <c r="IIJ39" s="128"/>
      <c r="IIK39" s="128"/>
      <c r="IIL39" s="128"/>
      <c r="IIM39" s="128"/>
      <c r="IIN39" s="128"/>
      <c r="IIO39" s="128"/>
      <c r="IIP39" s="128"/>
      <c r="IIQ39" s="128"/>
      <c r="IIR39" s="128"/>
      <c r="IIS39" s="128"/>
      <c r="IIT39" s="128"/>
      <c r="IIU39" s="128"/>
      <c r="IIV39" s="128"/>
      <c r="IIW39" s="128"/>
      <c r="IIX39" s="128"/>
      <c r="IIY39" s="128"/>
      <c r="IIZ39" s="128"/>
      <c r="IJA39" s="128"/>
      <c r="IJB39" s="128"/>
      <c r="IJC39" s="128"/>
      <c r="IJD39" s="128"/>
      <c r="IJE39" s="128"/>
      <c r="IJF39" s="128"/>
      <c r="IJG39" s="128"/>
      <c r="IJH39" s="128"/>
      <c r="IJI39" s="128"/>
      <c r="IJJ39" s="128"/>
      <c r="IJK39" s="128"/>
      <c r="IJL39" s="128"/>
      <c r="IJM39" s="128"/>
      <c r="IJN39" s="128"/>
      <c r="IJO39" s="128"/>
      <c r="IJP39" s="128"/>
      <c r="IJQ39" s="128"/>
      <c r="IJR39" s="128"/>
      <c r="IJS39" s="128"/>
      <c r="IJT39" s="128"/>
      <c r="IJU39" s="128"/>
      <c r="IJV39" s="128"/>
      <c r="IJW39" s="128"/>
      <c r="IJX39" s="128"/>
      <c r="IJY39" s="128"/>
      <c r="IJZ39" s="128"/>
      <c r="IKA39" s="128"/>
      <c r="IKB39" s="128"/>
      <c r="IKC39" s="128"/>
      <c r="IKD39" s="128"/>
      <c r="IKE39" s="128"/>
      <c r="IKF39" s="128"/>
      <c r="IKG39" s="128"/>
      <c r="IKH39" s="128"/>
      <c r="IKI39" s="128"/>
      <c r="IKJ39" s="128"/>
      <c r="IKK39" s="128"/>
      <c r="IKL39" s="128"/>
      <c r="IKM39" s="128"/>
      <c r="IKN39" s="128"/>
      <c r="IKO39" s="128"/>
      <c r="IKP39" s="128"/>
      <c r="IKQ39" s="128"/>
      <c r="IKR39" s="128"/>
      <c r="IKS39" s="128"/>
      <c r="IKT39" s="128"/>
      <c r="IKU39" s="128"/>
      <c r="IKV39" s="128"/>
      <c r="IKW39" s="128"/>
      <c r="IKX39" s="128"/>
      <c r="IKY39" s="128"/>
      <c r="IKZ39" s="128"/>
      <c r="ILA39" s="128"/>
      <c r="ILB39" s="128"/>
      <c r="ILC39" s="128"/>
      <c r="ILD39" s="128"/>
      <c r="ILE39" s="128"/>
      <c r="ILF39" s="128"/>
      <c r="ILG39" s="128"/>
      <c r="ILH39" s="128"/>
      <c r="ILI39" s="128"/>
      <c r="ILJ39" s="128"/>
      <c r="ILK39" s="128"/>
      <c r="ILL39" s="128"/>
      <c r="ILM39" s="128"/>
      <c r="ILN39" s="128"/>
      <c r="ILO39" s="128"/>
      <c r="ILP39" s="128"/>
      <c r="ILQ39" s="128"/>
      <c r="ILR39" s="128"/>
      <c r="ILS39" s="128"/>
      <c r="ILT39" s="128"/>
      <c r="ILU39" s="128"/>
      <c r="ILV39" s="128"/>
      <c r="ILW39" s="128"/>
      <c r="ILX39" s="128"/>
      <c r="ILY39" s="128"/>
      <c r="ILZ39" s="128"/>
      <c r="IMA39" s="128"/>
      <c r="IMB39" s="128"/>
      <c r="IMC39" s="128"/>
      <c r="IMD39" s="128"/>
      <c r="IME39" s="128"/>
      <c r="IMF39" s="128"/>
      <c r="IMG39" s="128"/>
      <c r="IMH39" s="128"/>
      <c r="IMI39" s="128"/>
      <c r="IMJ39" s="128"/>
      <c r="IMK39" s="128"/>
      <c r="IML39" s="128"/>
      <c r="IMM39" s="128"/>
      <c r="IMN39" s="128"/>
      <c r="IMO39" s="128"/>
      <c r="IMP39" s="128"/>
      <c r="IMQ39" s="128"/>
      <c r="IMR39" s="128"/>
      <c r="IMS39" s="128"/>
      <c r="IMT39" s="128"/>
      <c r="IMU39" s="128"/>
      <c r="IMV39" s="128"/>
      <c r="IMW39" s="128"/>
      <c r="IMX39" s="128"/>
      <c r="IMY39" s="128"/>
      <c r="IMZ39" s="128"/>
      <c r="INA39" s="128"/>
      <c r="INB39" s="128"/>
      <c r="INC39" s="128"/>
      <c r="IND39" s="128"/>
      <c r="INE39" s="128"/>
      <c r="INF39" s="128"/>
      <c r="ING39" s="128"/>
      <c r="INH39" s="128"/>
      <c r="INI39" s="128"/>
      <c r="INJ39" s="128"/>
      <c r="INK39" s="128"/>
      <c r="INL39" s="128"/>
      <c r="INM39" s="128"/>
      <c r="INN39" s="128"/>
      <c r="INO39" s="128"/>
      <c r="INP39" s="128"/>
      <c r="INQ39" s="128"/>
      <c r="INR39" s="128"/>
      <c r="INS39" s="128"/>
      <c r="INT39" s="128"/>
      <c r="INU39" s="128"/>
      <c r="INV39" s="128"/>
      <c r="INW39" s="128"/>
      <c r="INX39" s="128"/>
      <c r="INY39" s="128"/>
      <c r="INZ39" s="128"/>
      <c r="IOA39" s="128"/>
      <c r="IOB39" s="128"/>
      <c r="IOC39" s="128"/>
      <c r="IOD39" s="128"/>
      <c r="IOE39" s="128"/>
      <c r="IOF39" s="128"/>
      <c r="IOG39" s="128"/>
      <c r="IOH39" s="128"/>
      <c r="IOI39" s="128"/>
      <c r="IOJ39" s="128"/>
      <c r="IOK39" s="128"/>
      <c r="IOL39" s="128"/>
      <c r="IOM39" s="128"/>
      <c r="ION39" s="128"/>
      <c r="IOO39" s="128"/>
      <c r="IOP39" s="128"/>
      <c r="IOQ39" s="128"/>
      <c r="IOR39" s="128"/>
      <c r="IOS39" s="128"/>
      <c r="IOT39" s="128"/>
      <c r="IOU39" s="128"/>
      <c r="IOV39" s="128"/>
      <c r="IOW39" s="128"/>
      <c r="IOX39" s="128"/>
      <c r="IOY39" s="128"/>
      <c r="IOZ39" s="128"/>
      <c r="IPA39" s="128"/>
      <c r="IPB39" s="128"/>
      <c r="IPC39" s="128"/>
      <c r="IPD39" s="128"/>
      <c r="IPE39" s="128"/>
      <c r="IPF39" s="128"/>
      <c r="IPG39" s="128"/>
      <c r="IPH39" s="128"/>
      <c r="IPI39" s="128"/>
      <c r="IPJ39" s="128"/>
      <c r="IPK39" s="128"/>
      <c r="IPL39" s="128"/>
      <c r="IPM39" s="128"/>
      <c r="IPN39" s="128"/>
      <c r="IPO39" s="128"/>
      <c r="IPP39" s="128"/>
      <c r="IPQ39" s="128"/>
      <c r="IPR39" s="128"/>
      <c r="IPS39" s="128"/>
      <c r="IPT39" s="128"/>
      <c r="IPU39" s="128"/>
      <c r="IPV39" s="128"/>
      <c r="IPW39" s="128"/>
      <c r="IPX39" s="128"/>
      <c r="IPY39" s="128"/>
      <c r="IPZ39" s="128"/>
      <c r="IQA39" s="128"/>
      <c r="IQB39" s="128"/>
      <c r="IQC39" s="128"/>
      <c r="IQD39" s="128"/>
      <c r="IQE39" s="128"/>
      <c r="IQF39" s="128"/>
      <c r="IQG39" s="128"/>
      <c r="IQH39" s="128"/>
      <c r="IQI39" s="128"/>
      <c r="IQJ39" s="128"/>
      <c r="IQK39" s="128"/>
      <c r="IQL39" s="128"/>
      <c r="IQM39" s="128"/>
      <c r="IQN39" s="128"/>
      <c r="IQO39" s="128"/>
      <c r="IQP39" s="128"/>
      <c r="IQQ39" s="128"/>
      <c r="IQR39" s="128"/>
      <c r="IQS39" s="128"/>
      <c r="IQT39" s="128"/>
      <c r="IQU39" s="128"/>
      <c r="IQV39" s="128"/>
      <c r="IQW39" s="128"/>
      <c r="IQX39" s="128"/>
      <c r="IQY39" s="128"/>
      <c r="IQZ39" s="128"/>
      <c r="IRA39" s="128"/>
      <c r="IRB39" s="128"/>
      <c r="IRC39" s="128"/>
      <c r="IRD39" s="128"/>
      <c r="IRE39" s="128"/>
      <c r="IRF39" s="128"/>
      <c r="IRG39" s="128"/>
      <c r="IRH39" s="128"/>
      <c r="IRI39" s="128"/>
      <c r="IRJ39" s="128"/>
      <c r="IRK39" s="128"/>
      <c r="IRL39" s="128"/>
      <c r="IRM39" s="128"/>
      <c r="IRN39" s="128"/>
      <c r="IRO39" s="128"/>
      <c r="IRP39" s="128"/>
      <c r="IRQ39" s="128"/>
      <c r="IRR39" s="128"/>
      <c r="IRS39" s="128"/>
      <c r="IRT39" s="128"/>
      <c r="IRU39" s="128"/>
      <c r="IRV39" s="128"/>
      <c r="IRW39" s="128"/>
      <c r="IRX39" s="128"/>
      <c r="IRY39" s="128"/>
      <c r="IRZ39" s="128"/>
      <c r="ISA39" s="128"/>
      <c r="ISB39" s="128"/>
      <c r="ISC39" s="128"/>
      <c r="ISD39" s="128"/>
      <c r="ISE39" s="128"/>
      <c r="ISF39" s="128"/>
      <c r="ISG39" s="128"/>
      <c r="ISH39" s="128"/>
      <c r="ISI39" s="128"/>
      <c r="ISJ39" s="128"/>
      <c r="ISK39" s="128"/>
      <c r="ISL39" s="128"/>
      <c r="ISM39" s="128"/>
      <c r="ISN39" s="128"/>
      <c r="ISO39" s="128"/>
      <c r="ISP39" s="128"/>
      <c r="ISQ39" s="128"/>
      <c r="ISR39" s="128"/>
      <c r="ISS39" s="128"/>
      <c r="IST39" s="128"/>
      <c r="ISU39" s="128"/>
      <c r="ISV39" s="128"/>
      <c r="ISW39" s="128"/>
      <c r="ISX39" s="128"/>
      <c r="ISY39" s="128"/>
      <c r="ISZ39" s="128"/>
      <c r="ITA39" s="128"/>
      <c r="ITB39" s="128"/>
      <c r="ITC39" s="128"/>
      <c r="ITD39" s="128"/>
      <c r="ITE39" s="128"/>
      <c r="ITF39" s="128"/>
      <c r="ITG39" s="128"/>
      <c r="ITH39" s="128"/>
      <c r="ITI39" s="128"/>
      <c r="ITJ39" s="128"/>
      <c r="ITK39" s="128"/>
      <c r="ITL39" s="128"/>
      <c r="ITM39" s="128"/>
      <c r="ITN39" s="128"/>
      <c r="ITO39" s="128"/>
      <c r="ITP39" s="128"/>
      <c r="ITQ39" s="128"/>
      <c r="ITR39" s="128"/>
      <c r="ITS39" s="128"/>
      <c r="ITT39" s="128"/>
      <c r="ITU39" s="128"/>
      <c r="ITV39" s="128"/>
      <c r="ITW39" s="128"/>
      <c r="ITX39" s="128"/>
      <c r="ITY39" s="128"/>
      <c r="ITZ39" s="128"/>
      <c r="IUA39" s="128"/>
      <c r="IUB39" s="128"/>
      <c r="IUC39" s="128"/>
      <c r="IUD39" s="128"/>
      <c r="IUE39" s="128"/>
      <c r="IUF39" s="128"/>
      <c r="IUG39" s="128"/>
      <c r="IUH39" s="128"/>
      <c r="IUI39" s="128"/>
      <c r="IUJ39" s="128"/>
      <c r="IUK39" s="128"/>
      <c r="IUL39" s="128"/>
      <c r="IUM39" s="128"/>
      <c r="IUN39" s="128"/>
      <c r="IUO39" s="128"/>
      <c r="IUP39" s="128"/>
      <c r="IUQ39" s="128"/>
      <c r="IUR39" s="128"/>
      <c r="IUS39" s="128"/>
      <c r="IUT39" s="128"/>
      <c r="IUU39" s="128"/>
      <c r="IUV39" s="128"/>
      <c r="IUW39" s="128"/>
      <c r="IUX39" s="128"/>
      <c r="IUY39" s="128"/>
      <c r="IUZ39" s="128"/>
      <c r="IVA39" s="128"/>
      <c r="IVB39" s="128"/>
      <c r="IVC39" s="128"/>
      <c r="IVD39" s="128"/>
      <c r="IVE39" s="128"/>
      <c r="IVF39" s="128"/>
      <c r="IVG39" s="128"/>
      <c r="IVH39" s="128"/>
      <c r="IVI39" s="128"/>
      <c r="IVJ39" s="128"/>
      <c r="IVK39" s="128"/>
      <c r="IVL39" s="128"/>
      <c r="IVM39" s="128"/>
      <c r="IVN39" s="128"/>
      <c r="IVO39" s="128"/>
      <c r="IVP39" s="128"/>
      <c r="IVQ39" s="128"/>
      <c r="IVR39" s="128"/>
      <c r="IVS39" s="128"/>
      <c r="IVT39" s="128"/>
      <c r="IVU39" s="128"/>
      <c r="IVV39" s="128"/>
      <c r="IVW39" s="128"/>
      <c r="IVX39" s="128"/>
      <c r="IVY39" s="128"/>
      <c r="IVZ39" s="128"/>
      <c r="IWA39" s="128"/>
      <c r="IWB39" s="128"/>
      <c r="IWC39" s="128"/>
      <c r="IWD39" s="128"/>
      <c r="IWE39" s="128"/>
      <c r="IWF39" s="128"/>
      <c r="IWG39" s="128"/>
      <c r="IWH39" s="128"/>
      <c r="IWI39" s="128"/>
      <c r="IWJ39" s="128"/>
      <c r="IWK39" s="128"/>
      <c r="IWL39" s="128"/>
      <c r="IWM39" s="128"/>
      <c r="IWN39" s="128"/>
      <c r="IWO39" s="128"/>
      <c r="IWP39" s="128"/>
      <c r="IWQ39" s="128"/>
      <c r="IWR39" s="128"/>
      <c r="IWS39" s="128"/>
      <c r="IWT39" s="128"/>
      <c r="IWU39" s="128"/>
      <c r="IWV39" s="128"/>
      <c r="IWW39" s="128"/>
      <c r="IWX39" s="128"/>
      <c r="IWY39" s="128"/>
      <c r="IWZ39" s="128"/>
      <c r="IXA39" s="128"/>
      <c r="IXB39" s="128"/>
      <c r="IXC39" s="128"/>
      <c r="IXD39" s="128"/>
      <c r="IXE39" s="128"/>
      <c r="IXF39" s="128"/>
      <c r="IXG39" s="128"/>
      <c r="IXH39" s="128"/>
      <c r="IXI39" s="128"/>
      <c r="IXJ39" s="128"/>
      <c r="IXK39" s="128"/>
      <c r="IXL39" s="128"/>
      <c r="IXM39" s="128"/>
      <c r="IXN39" s="128"/>
      <c r="IXO39" s="128"/>
      <c r="IXP39" s="128"/>
      <c r="IXQ39" s="128"/>
      <c r="IXR39" s="128"/>
      <c r="IXS39" s="128"/>
      <c r="IXT39" s="128"/>
      <c r="IXU39" s="128"/>
      <c r="IXV39" s="128"/>
      <c r="IXW39" s="128"/>
      <c r="IXX39" s="128"/>
      <c r="IXY39" s="128"/>
      <c r="IXZ39" s="128"/>
      <c r="IYA39" s="128"/>
      <c r="IYB39" s="128"/>
      <c r="IYC39" s="128"/>
      <c r="IYD39" s="128"/>
      <c r="IYE39" s="128"/>
      <c r="IYF39" s="128"/>
      <c r="IYG39" s="128"/>
      <c r="IYH39" s="128"/>
      <c r="IYI39" s="128"/>
      <c r="IYJ39" s="128"/>
      <c r="IYK39" s="128"/>
      <c r="IYL39" s="128"/>
      <c r="IYM39" s="128"/>
      <c r="IYN39" s="128"/>
      <c r="IYO39" s="128"/>
      <c r="IYP39" s="128"/>
      <c r="IYQ39" s="128"/>
      <c r="IYR39" s="128"/>
      <c r="IYS39" s="128"/>
      <c r="IYT39" s="128"/>
      <c r="IYU39" s="128"/>
      <c r="IYV39" s="128"/>
      <c r="IYW39" s="128"/>
      <c r="IYX39" s="128"/>
      <c r="IYY39" s="128"/>
      <c r="IYZ39" s="128"/>
      <c r="IZA39" s="128"/>
      <c r="IZB39" s="128"/>
      <c r="IZC39" s="128"/>
      <c r="IZD39" s="128"/>
      <c r="IZE39" s="128"/>
      <c r="IZF39" s="128"/>
      <c r="IZG39" s="128"/>
      <c r="IZH39" s="128"/>
      <c r="IZI39" s="128"/>
      <c r="IZJ39" s="128"/>
      <c r="IZK39" s="128"/>
      <c r="IZL39" s="128"/>
      <c r="IZM39" s="128"/>
      <c r="IZN39" s="128"/>
      <c r="IZO39" s="128"/>
      <c r="IZP39" s="128"/>
      <c r="IZQ39" s="128"/>
      <c r="IZR39" s="128"/>
      <c r="IZS39" s="128"/>
      <c r="IZT39" s="128"/>
      <c r="IZU39" s="128"/>
      <c r="IZV39" s="128"/>
      <c r="IZW39" s="128"/>
      <c r="IZX39" s="128"/>
      <c r="IZY39" s="128"/>
      <c r="IZZ39" s="128"/>
      <c r="JAA39" s="128"/>
      <c r="JAB39" s="128"/>
      <c r="JAC39" s="128"/>
      <c r="JAD39" s="128"/>
      <c r="JAE39" s="128"/>
      <c r="JAF39" s="128"/>
      <c r="JAG39" s="128"/>
      <c r="JAH39" s="128"/>
      <c r="JAI39" s="128"/>
      <c r="JAJ39" s="128"/>
      <c r="JAK39" s="128"/>
      <c r="JAL39" s="128"/>
      <c r="JAM39" s="128"/>
      <c r="JAN39" s="128"/>
      <c r="JAO39" s="128"/>
      <c r="JAP39" s="128"/>
      <c r="JAQ39" s="128"/>
      <c r="JAR39" s="128"/>
      <c r="JAS39" s="128"/>
      <c r="JAT39" s="128"/>
      <c r="JAU39" s="128"/>
      <c r="JAV39" s="128"/>
      <c r="JAW39" s="128"/>
      <c r="JAX39" s="128"/>
      <c r="JAY39" s="128"/>
      <c r="JAZ39" s="128"/>
      <c r="JBA39" s="128"/>
      <c r="JBB39" s="128"/>
      <c r="JBC39" s="128"/>
      <c r="JBD39" s="128"/>
      <c r="JBE39" s="128"/>
      <c r="JBF39" s="128"/>
      <c r="JBG39" s="128"/>
      <c r="JBH39" s="128"/>
      <c r="JBI39" s="128"/>
      <c r="JBJ39" s="128"/>
      <c r="JBK39" s="128"/>
      <c r="JBL39" s="128"/>
      <c r="JBM39" s="128"/>
      <c r="JBN39" s="128"/>
      <c r="JBO39" s="128"/>
      <c r="JBP39" s="128"/>
      <c r="JBQ39" s="128"/>
      <c r="JBR39" s="128"/>
      <c r="JBS39" s="128"/>
      <c r="JBT39" s="128"/>
      <c r="JBU39" s="128"/>
      <c r="JBV39" s="128"/>
      <c r="JBW39" s="128"/>
      <c r="JBX39" s="128"/>
      <c r="JBY39" s="128"/>
      <c r="JBZ39" s="128"/>
      <c r="JCA39" s="128"/>
      <c r="JCB39" s="128"/>
      <c r="JCC39" s="128"/>
      <c r="JCD39" s="128"/>
      <c r="JCE39" s="128"/>
      <c r="JCF39" s="128"/>
      <c r="JCG39" s="128"/>
      <c r="JCH39" s="128"/>
      <c r="JCI39" s="128"/>
      <c r="JCJ39" s="128"/>
      <c r="JCK39" s="128"/>
      <c r="JCL39" s="128"/>
      <c r="JCM39" s="128"/>
      <c r="JCN39" s="128"/>
      <c r="JCO39" s="128"/>
      <c r="JCP39" s="128"/>
      <c r="JCQ39" s="128"/>
      <c r="JCR39" s="128"/>
      <c r="JCS39" s="128"/>
      <c r="JCT39" s="128"/>
      <c r="JCU39" s="128"/>
      <c r="JCV39" s="128"/>
      <c r="JCW39" s="128"/>
      <c r="JCX39" s="128"/>
      <c r="JCY39" s="128"/>
      <c r="JCZ39" s="128"/>
      <c r="JDA39" s="128"/>
      <c r="JDB39" s="128"/>
      <c r="JDC39" s="128"/>
      <c r="JDD39" s="128"/>
      <c r="JDE39" s="128"/>
      <c r="JDF39" s="128"/>
      <c r="JDG39" s="128"/>
      <c r="JDH39" s="128"/>
      <c r="JDI39" s="128"/>
      <c r="JDJ39" s="128"/>
      <c r="JDK39" s="128"/>
      <c r="JDL39" s="128"/>
      <c r="JDM39" s="128"/>
      <c r="JDN39" s="128"/>
      <c r="JDO39" s="128"/>
      <c r="JDP39" s="128"/>
      <c r="JDQ39" s="128"/>
      <c r="JDR39" s="128"/>
      <c r="JDS39" s="128"/>
      <c r="JDT39" s="128"/>
      <c r="JDU39" s="128"/>
      <c r="JDV39" s="128"/>
      <c r="JDW39" s="128"/>
      <c r="JDX39" s="128"/>
      <c r="JDY39" s="128"/>
      <c r="JDZ39" s="128"/>
      <c r="JEA39" s="128"/>
      <c r="JEB39" s="128"/>
      <c r="JEC39" s="128"/>
      <c r="JED39" s="128"/>
      <c r="JEE39" s="128"/>
      <c r="JEF39" s="128"/>
      <c r="JEG39" s="128"/>
      <c r="JEH39" s="128"/>
      <c r="JEI39" s="128"/>
      <c r="JEJ39" s="128"/>
      <c r="JEK39" s="128"/>
      <c r="JEL39" s="128"/>
      <c r="JEM39" s="128"/>
      <c r="JEN39" s="128"/>
      <c r="JEO39" s="128"/>
      <c r="JEP39" s="128"/>
      <c r="JEQ39" s="128"/>
      <c r="JER39" s="128"/>
      <c r="JES39" s="128"/>
      <c r="JET39" s="128"/>
      <c r="JEU39" s="128"/>
      <c r="JEV39" s="128"/>
      <c r="JEW39" s="128"/>
      <c r="JEX39" s="128"/>
      <c r="JEY39" s="128"/>
      <c r="JEZ39" s="128"/>
      <c r="JFA39" s="128"/>
      <c r="JFB39" s="128"/>
      <c r="JFC39" s="128"/>
      <c r="JFD39" s="128"/>
      <c r="JFE39" s="128"/>
      <c r="JFF39" s="128"/>
      <c r="JFG39" s="128"/>
      <c r="JFH39" s="128"/>
      <c r="JFI39" s="128"/>
      <c r="JFJ39" s="128"/>
      <c r="JFK39" s="128"/>
      <c r="JFL39" s="128"/>
      <c r="JFM39" s="128"/>
      <c r="JFN39" s="128"/>
      <c r="JFO39" s="128"/>
      <c r="JFP39" s="128"/>
      <c r="JFQ39" s="128"/>
      <c r="JFR39" s="128"/>
      <c r="JFS39" s="128"/>
      <c r="JFT39" s="128"/>
      <c r="JFU39" s="128"/>
      <c r="JFV39" s="128"/>
      <c r="JFW39" s="128"/>
      <c r="JFX39" s="128"/>
      <c r="JFY39" s="128"/>
      <c r="JFZ39" s="128"/>
      <c r="JGA39" s="128"/>
      <c r="JGB39" s="128"/>
      <c r="JGC39" s="128"/>
      <c r="JGD39" s="128"/>
      <c r="JGE39" s="128"/>
      <c r="JGF39" s="128"/>
      <c r="JGG39" s="128"/>
      <c r="JGH39" s="128"/>
      <c r="JGI39" s="128"/>
      <c r="JGJ39" s="128"/>
      <c r="JGK39" s="128"/>
      <c r="JGL39" s="128"/>
      <c r="JGM39" s="128"/>
      <c r="JGN39" s="128"/>
      <c r="JGO39" s="128"/>
      <c r="JGP39" s="128"/>
      <c r="JGQ39" s="128"/>
      <c r="JGR39" s="128"/>
      <c r="JGS39" s="128"/>
      <c r="JGT39" s="128"/>
      <c r="JGU39" s="128"/>
      <c r="JGV39" s="128"/>
      <c r="JGW39" s="128"/>
      <c r="JGX39" s="128"/>
      <c r="JGY39" s="128"/>
      <c r="JGZ39" s="128"/>
      <c r="JHA39" s="128"/>
      <c r="JHB39" s="128"/>
      <c r="JHC39" s="128"/>
      <c r="JHD39" s="128"/>
      <c r="JHE39" s="128"/>
      <c r="JHF39" s="128"/>
      <c r="JHG39" s="128"/>
      <c r="JHH39" s="128"/>
      <c r="JHI39" s="128"/>
      <c r="JHJ39" s="128"/>
      <c r="JHK39" s="128"/>
      <c r="JHL39" s="128"/>
      <c r="JHM39" s="128"/>
      <c r="JHN39" s="128"/>
      <c r="JHO39" s="128"/>
      <c r="JHP39" s="128"/>
      <c r="JHQ39" s="128"/>
      <c r="JHR39" s="128"/>
      <c r="JHS39" s="128"/>
      <c r="JHT39" s="128"/>
      <c r="JHU39" s="128"/>
      <c r="JHV39" s="128"/>
      <c r="JHW39" s="128"/>
      <c r="JHX39" s="128"/>
      <c r="JHY39" s="128"/>
      <c r="JHZ39" s="128"/>
      <c r="JIA39" s="128"/>
      <c r="JIB39" s="128"/>
      <c r="JIC39" s="128"/>
      <c r="JID39" s="128"/>
      <c r="JIE39" s="128"/>
      <c r="JIF39" s="128"/>
      <c r="JIG39" s="128"/>
      <c r="JIH39" s="128"/>
      <c r="JII39" s="128"/>
      <c r="JIJ39" s="128"/>
      <c r="JIK39" s="128"/>
      <c r="JIL39" s="128"/>
      <c r="JIM39" s="128"/>
      <c r="JIN39" s="128"/>
      <c r="JIO39" s="128"/>
      <c r="JIP39" s="128"/>
      <c r="JIQ39" s="128"/>
      <c r="JIR39" s="128"/>
      <c r="JIS39" s="128"/>
      <c r="JIT39" s="128"/>
      <c r="JIU39" s="128"/>
      <c r="JIV39" s="128"/>
      <c r="JIW39" s="128"/>
      <c r="JIX39" s="128"/>
      <c r="JIY39" s="128"/>
      <c r="JIZ39" s="128"/>
      <c r="JJA39" s="128"/>
      <c r="JJB39" s="128"/>
      <c r="JJC39" s="128"/>
      <c r="JJD39" s="128"/>
      <c r="JJE39" s="128"/>
      <c r="JJF39" s="128"/>
      <c r="JJG39" s="128"/>
      <c r="JJH39" s="128"/>
      <c r="JJI39" s="128"/>
      <c r="JJJ39" s="128"/>
      <c r="JJK39" s="128"/>
      <c r="JJL39" s="128"/>
      <c r="JJM39" s="128"/>
      <c r="JJN39" s="128"/>
      <c r="JJO39" s="128"/>
      <c r="JJP39" s="128"/>
      <c r="JJQ39" s="128"/>
      <c r="JJR39" s="128"/>
      <c r="JJS39" s="128"/>
      <c r="JJT39" s="128"/>
      <c r="JJU39" s="128"/>
      <c r="JJV39" s="128"/>
      <c r="JJW39" s="128"/>
      <c r="JJX39" s="128"/>
      <c r="JJY39" s="128"/>
      <c r="JJZ39" s="128"/>
      <c r="JKA39" s="128"/>
      <c r="JKB39" s="128"/>
      <c r="JKC39" s="128"/>
      <c r="JKD39" s="128"/>
      <c r="JKE39" s="128"/>
      <c r="JKF39" s="128"/>
      <c r="JKG39" s="128"/>
      <c r="JKH39" s="128"/>
      <c r="JKI39" s="128"/>
      <c r="JKJ39" s="128"/>
      <c r="JKK39" s="128"/>
      <c r="JKL39" s="128"/>
      <c r="JKM39" s="128"/>
      <c r="JKN39" s="128"/>
      <c r="JKO39" s="128"/>
      <c r="JKP39" s="128"/>
      <c r="JKQ39" s="128"/>
      <c r="JKR39" s="128"/>
      <c r="JKS39" s="128"/>
      <c r="JKT39" s="128"/>
      <c r="JKU39" s="128"/>
      <c r="JKV39" s="128"/>
      <c r="JKW39" s="128"/>
      <c r="JKX39" s="128"/>
      <c r="JKY39" s="128"/>
      <c r="JKZ39" s="128"/>
      <c r="JLA39" s="128"/>
      <c r="JLB39" s="128"/>
      <c r="JLC39" s="128"/>
      <c r="JLD39" s="128"/>
      <c r="JLE39" s="128"/>
      <c r="JLF39" s="128"/>
      <c r="JLG39" s="128"/>
      <c r="JLH39" s="128"/>
      <c r="JLI39" s="128"/>
      <c r="JLJ39" s="128"/>
      <c r="JLK39" s="128"/>
      <c r="JLL39" s="128"/>
      <c r="JLM39" s="128"/>
      <c r="JLN39" s="128"/>
      <c r="JLO39" s="128"/>
      <c r="JLP39" s="128"/>
      <c r="JLQ39" s="128"/>
      <c r="JLR39" s="128"/>
      <c r="JLS39" s="128"/>
      <c r="JLT39" s="128"/>
      <c r="JLU39" s="128"/>
      <c r="JLV39" s="128"/>
      <c r="JLW39" s="128"/>
      <c r="JLX39" s="128"/>
      <c r="JLY39" s="128"/>
      <c r="JLZ39" s="128"/>
      <c r="JMA39" s="128"/>
      <c r="JMB39" s="128"/>
      <c r="JMC39" s="128"/>
      <c r="JMD39" s="128"/>
      <c r="JME39" s="128"/>
      <c r="JMF39" s="128"/>
      <c r="JMG39" s="128"/>
      <c r="JMH39" s="128"/>
      <c r="JMI39" s="128"/>
      <c r="JMJ39" s="128"/>
      <c r="JMK39" s="128"/>
      <c r="JML39" s="128"/>
      <c r="JMM39" s="128"/>
      <c r="JMN39" s="128"/>
      <c r="JMO39" s="128"/>
      <c r="JMP39" s="128"/>
      <c r="JMQ39" s="128"/>
      <c r="JMR39" s="128"/>
      <c r="JMS39" s="128"/>
      <c r="JMT39" s="128"/>
      <c r="JMU39" s="128"/>
      <c r="JMV39" s="128"/>
      <c r="JMW39" s="128"/>
      <c r="JMX39" s="128"/>
      <c r="JMY39" s="128"/>
      <c r="JMZ39" s="128"/>
      <c r="JNA39" s="128"/>
      <c r="JNB39" s="128"/>
      <c r="JNC39" s="128"/>
      <c r="JND39" s="128"/>
      <c r="JNE39" s="128"/>
      <c r="JNF39" s="128"/>
      <c r="JNG39" s="128"/>
      <c r="JNH39" s="128"/>
      <c r="JNI39" s="128"/>
      <c r="JNJ39" s="128"/>
      <c r="JNK39" s="128"/>
      <c r="JNL39" s="128"/>
      <c r="JNM39" s="128"/>
      <c r="JNN39" s="128"/>
      <c r="JNO39" s="128"/>
      <c r="JNP39" s="128"/>
      <c r="JNQ39" s="128"/>
      <c r="JNR39" s="128"/>
      <c r="JNS39" s="128"/>
      <c r="JNT39" s="128"/>
      <c r="JNU39" s="128"/>
      <c r="JNV39" s="128"/>
      <c r="JNW39" s="128"/>
      <c r="JNX39" s="128"/>
      <c r="JNY39" s="128"/>
      <c r="JNZ39" s="128"/>
      <c r="JOA39" s="128"/>
      <c r="JOB39" s="128"/>
      <c r="JOC39" s="128"/>
      <c r="JOD39" s="128"/>
      <c r="JOE39" s="128"/>
      <c r="JOF39" s="128"/>
      <c r="JOG39" s="128"/>
      <c r="JOH39" s="128"/>
      <c r="JOI39" s="128"/>
      <c r="JOJ39" s="128"/>
      <c r="JOK39" s="128"/>
      <c r="JOL39" s="128"/>
      <c r="JOM39" s="128"/>
      <c r="JON39" s="128"/>
      <c r="JOO39" s="128"/>
      <c r="JOP39" s="128"/>
      <c r="JOQ39" s="128"/>
      <c r="JOR39" s="128"/>
      <c r="JOS39" s="128"/>
      <c r="JOT39" s="128"/>
      <c r="JOU39" s="128"/>
      <c r="JOV39" s="128"/>
      <c r="JOW39" s="128"/>
      <c r="JOX39" s="128"/>
      <c r="JOY39" s="128"/>
      <c r="JOZ39" s="128"/>
      <c r="JPA39" s="128"/>
      <c r="JPB39" s="128"/>
      <c r="JPC39" s="128"/>
      <c r="JPD39" s="128"/>
      <c r="JPE39" s="128"/>
      <c r="JPF39" s="128"/>
      <c r="JPG39" s="128"/>
      <c r="JPH39" s="128"/>
      <c r="JPI39" s="128"/>
      <c r="JPJ39" s="128"/>
      <c r="JPK39" s="128"/>
      <c r="JPL39" s="128"/>
      <c r="JPM39" s="128"/>
      <c r="JPN39" s="128"/>
      <c r="JPO39" s="128"/>
      <c r="JPP39" s="128"/>
      <c r="JPQ39" s="128"/>
      <c r="JPR39" s="128"/>
      <c r="JPS39" s="128"/>
      <c r="JPT39" s="128"/>
      <c r="JPU39" s="128"/>
      <c r="JPV39" s="128"/>
      <c r="JPW39" s="128"/>
      <c r="JPX39" s="128"/>
      <c r="JPY39" s="128"/>
      <c r="JPZ39" s="128"/>
      <c r="JQA39" s="128"/>
      <c r="JQB39" s="128"/>
      <c r="JQC39" s="128"/>
      <c r="JQD39" s="128"/>
      <c r="JQE39" s="128"/>
      <c r="JQF39" s="128"/>
      <c r="JQG39" s="128"/>
      <c r="JQH39" s="128"/>
      <c r="JQI39" s="128"/>
      <c r="JQJ39" s="128"/>
      <c r="JQK39" s="128"/>
      <c r="JQL39" s="128"/>
      <c r="JQM39" s="128"/>
      <c r="JQN39" s="128"/>
      <c r="JQO39" s="128"/>
      <c r="JQP39" s="128"/>
      <c r="JQQ39" s="128"/>
      <c r="JQR39" s="128"/>
      <c r="JQS39" s="128"/>
      <c r="JQT39" s="128"/>
      <c r="JQU39" s="128"/>
      <c r="JQV39" s="128"/>
      <c r="JQW39" s="128"/>
      <c r="JQX39" s="128"/>
      <c r="JQY39" s="128"/>
      <c r="JQZ39" s="128"/>
      <c r="JRA39" s="128"/>
      <c r="JRB39" s="128"/>
      <c r="JRC39" s="128"/>
      <c r="JRD39" s="128"/>
      <c r="JRE39" s="128"/>
      <c r="JRF39" s="128"/>
      <c r="JRG39" s="128"/>
      <c r="JRH39" s="128"/>
      <c r="JRI39" s="128"/>
      <c r="JRJ39" s="128"/>
      <c r="JRK39" s="128"/>
      <c r="JRL39" s="128"/>
      <c r="JRM39" s="128"/>
      <c r="JRN39" s="128"/>
      <c r="JRO39" s="128"/>
      <c r="JRP39" s="128"/>
      <c r="JRQ39" s="128"/>
      <c r="JRR39" s="128"/>
      <c r="JRS39" s="128"/>
      <c r="JRT39" s="128"/>
      <c r="JRU39" s="128"/>
      <c r="JRV39" s="128"/>
      <c r="JRW39" s="128"/>
      <c r="JRX39" s="128"/>
      <c r="JRY39" s="128"/>
      <c r="JRZ39" s="128"/>
      <c r="JSA39" s="128"/>
      <c r="JSB39" s="128"/>
      <c r="JSC39" s="128"/>
      <c r="JSD39" s="128"/>
      <c r="JSE39" s="128"/>
      <c r="JSF39" s="128"/>
      <c r="JSG39" s="128"/>
      <c r="JSH39" s="128"/>
      <c r="JSI39" s="128"/>
      <c r="JSJ39" s="128"/>
      <c r="JSK39" s="128"/>
      <c r="JSL39" s="128"/>
      <c r="JSM39" s="128"/>
      <c r="JSN39" s="128"/>
      <c r="JSO39" s="128"/>
      <c r="JSP39" s="128"/>
      <c r="JSQ39" s="128"/>
      <c r="JSR39" s="128"/>
      <c r="JSS39" s="128"/>
      <c r="JST39" s="128"/>
      <c r="JSU39" s="128"/>
      <c r="JSV39" s="128"/>
      <c r="JSW39" s="128"/>
      <c r="JSX39" s="128"/>
      <c r="JSY39" s="128"/>
      <c r="JSZ39" s="128"/>
      <c r="JTA39" s="128"/>
      <c r="JTB39" s="128"/>
      <c r="JTC39" s="128"/>
      <c r="JTD39" s="128"/>
      <c r="JTE39" s="128"/>
      <c r="JTF39" s="128"/>
      <c r="JTG39" s="128"/>
      <c r="JTH39" s="128"/>
      <c r="JTI39" s="128"/>
      <c r="JTJ39" s="128"/>
      <c r="JTK39" s="128"/>
      <c r="JTL39" s="128"/>
      <c r="JTM39" s="128"/>
      <c r="JTN39" s="128"/>
      <c r="JTO39" s="128"/>
      <c r="JTP39" s="128"/>
      <c r="JTQ39" s="128"/>
      <c r="JTR39" s="128"/>
      <c r="JTS39" s="128"/>
      <c r="JTT39" s="128"/>
      <c r="JTU39" s="128"/>
      <c r="JTV39" s="128"/>
      <c r="JTW39" s="128"/>
      <c r="JTX39" s="128"/>
      <c r="JTY39" s="128"/>
      <c r="JTZ39" s="128"/>
      <c r="JUA39" s="128"/>
      <c r="JUB39" s="128"/>
      <c r="JUC39" s="128"/>
      <c r="JUD39" s="128"/>
      <c r="JUE39" s="128"/>
      <c r="JUF39" s="128"/>
      <c r="JUG39" s="128"/>
      <c r="JUH39" s="128"/>
      <c r="JUI39" s="128"/>
      <c r="JUJ39" s="128"/>
      <c r="JUK39" s="128"/>
      <c r="JUL39" s="128"/>
      <c r="JUM39" s="128"/>
      <c r="JUN39" s="128"/>
      <c r="JUO39" s="128"/>
      <c r="JUP39" s="128"/>
      <c r="JUQ39" s="128"/>
      <c r="JUR39" s="128"/>
      <c r="JUS39" s="128"/>
      <c r="JUT39" s="128"/>
      <c r="JUU39" s="128"/>
      <c r="JUV39" s="128"/>
      <c r="JUW39" s="128"/>
      <c r="JUX39" s="128"/>
      <c r="JUY39" s="128"/>
      <c r="JUZ39" s="128"/>
      <c r="JVA39" s="128"/>
      <c r="JVB39" s="128"/>
      <c r="JVC39" s="128"/>
      <c r="JVD39" s="128"/>
      <c r="JVE39" s="128"/>
      <c r="JVF39" s="128"/>
      <c r="JVG39" s="128"/>
      <c r="JVH39" s="128"/>
      <c r="JVI39" s="128"/>
      <c r="JVJ39" s="128"/>
      <c r="JVK39" s="128"/>
      <c r="JVL39" s="128"/>
      <c r="JVM39" s="128"/>
      <c r="JVN39" s="128"/>
      <c r="JVO39" s="128"/>
      <c r="JVP39" s="128"/>
      <c r="JVQ39" s="128"/>
      <c r="JVR39" s="128"/>
      <c r="JVS39" s="128"/>
      <c r="JVT39" s="128"/>
      <c r="JVU39" s="128"/>
      <c r="JVV39" s="128"/>
      <c r="JVW39" s="128"/>
      <c r="JVX39" s="128"/>
      <c r="JVY39" s="128"/>
      <c r="JVZ39" s="128"/>
      <c r="JWA39" s="128"/>
      <c r="JWB39" s="128"/>
      <c r="JWC39" s="128"/>
      <c r="JWD39" s="128"/>
      <c r="JWE39" s="128"/>
      <c r="JWF39" s="128"/>
      <c r="JWG39" s="128"/>
      <c r="JWH39" s="128"/>
      <c r="JWI39" s="128"/>
      <c r="JWJ39" s="128"/>
      <c r="JWK39" s="128"/>
      <c r="JWL39" s="128"/>
      <c r="JWM39" s="128"/>
      <c r="JWN39" s="128"/>
      <c r="JWO39" s="128"/>
      <c r="JWP39" s="128"/>
      <c r="JWQ39" s="128"/>
      <c r="JWR39" s="128"/>
      <c r="JWS39" s="128"/>
      <c r="JWT39" s="128"/>
      <c r="JWU39" s="128"/>
      <c r="JWV39" s="128"/>
      <c r="JWW39" s="128"/>
      <c r="JWX39" s="128"/>
      <c r="JWY39" s="128"/>
      <c r="JWZ39" s="128"/>
      <c r="JXA39" s="128"/>
      <c r="JXB39" s="128"/>
      <c r="JXC39" s="128"/>
      <c r="JXD39" s="128"/>
      <c r="JXE39" s="128"/>
      <c r="JXF39" s="128"/>
      <c r="JXG39" s="128"/>
      <c r="JXH39" s="128"/>
      <c r="JXI39" s="128"/>
      <c r="JXJ39" s="128"/>
      <c r="JXK39" s="128"/>
      <c r="JXL39" s="128"/>
      <c r="JXM39" s="128"/>
      <c r="JXN39" s="128"/>
      <c r="JXO39" s="128"/>
      <c r="JXP39" s="128"/>
      <c r="JXQ39" s="128"/>
      <c r="JXR39" s="128"/>
      <c r="JXS39" s="128"/>
      <c r="JXT39" s="128"/>
      <c r="JXU39" s="128"/>
      <c r="JXV39" s="128"/>
      <c r="JXW39" s="128"/>
      <c r="JXX39" s="128"/>
      <c r="JXY39" s="128"/>
      <c r="JXZ39" s="128"/>
      <c r="JYA39" s="128"/>
      <c r="JYB39" s="128"/>
      <c r="JYC39" s="128"/>
      <c r="JYD39" s="128"/>
      <c r="JYE39" s="128"/>
      <c r="JYF39" s="128"/>
      <c r="JYG39" s="128"/>
      <c r="JYH39" s="128"/>
      <c r="JYI39" s="128"/>
      <c r="JYJ39" s="128"/>
      <c r="JYK39" s="128"/>
      <c r="JYL39" s="128"/>
      <c r="JYM39" s="128"/>
      <c r="JYN39" s="128"/>
      <c r="JYO39" s="128"/>
      <c r="JYP39" s="128"/>
      <c r="JYQ39" s="128"/>
      <c r="JYR39" s="128"/>
      <c r="JYS39" s="128"/>
      <c r="JYT39" s="128"/>
      <c r="JYU39" s="128"/>
      <c r="JYV39" s="128"/>
      <c r="JYW39" s="128"/>
      <c r="JYX39" s="128"/>
      <c r="JYY39" s="128"/>
      <c r="JYZ39" s="128"/>
      <c r="JZA39" s="128"/>
      <c r="JZB39" s="128"/>
      <c r="JZC39" s="128"/>
      <c r="JZD39" s="128"/>
      <c r="JZE39" s="128"/>
      <c r="JZF39" s="128"/>
      <c r="JZG39" s="128"/>
      <c r="JZH39" s="128"/>
      <c r="JZI39" s="128"/>
      <c r="JZJ39" s="128"/>
      <c r="JZK39" s="128"/>
      <c r="JZL39" s="128"/>
      <c r="JZM39" s="128"/>
      <c r="JZN39" s="128"/>
      <c r="JZO39" s="128"/>
      <c r="JZP39" s="128"/>
      <c r="JZQ39" s="128"/>
      <c r="JZR39" s="128"/>
      <c r="JZS39" s="128"/>
      <c r="JZT39" s="128"/>
      <c r="JZU39" s="128"/>
      <c r="JZV39" s="128"/>
      <c r="JZW39" s="128"/>
      <c r="JZX39" s="128"/>
      <c r="JZY39" s="128"/>
      <c r="JZZ39" s="128"/>
      <c r="KAA39" s="128"/>
      <c r="KAB39" s="128"/>
      <c r="KAC39" s="128"/>
      <c r="KAD39" s="128"/>
      <c r="KAE39" s="128"/>
      <c r="KAF39" s="128"/>
      <c r="KAG39" s="128"/>
      <c r="KAH39" s="128"/>
      <c r="KAI39" s="128"/>
      <c r="KAJ39" s="128"/>
      <c r="KAK39" s="128"/>
      <c r="KAL39" s="128"/>
      <c r="KAM39" s="128"/>
      <c r="KAN39" s="128"/>
      <c r="KAO39" s="128"/>
      <c r="KAP39" s="128"/>
      <c r="KAQ39" s="128"/>
      <c r="KAR39" s="128"/>
      <c r="KAS39" s="128"/>
      <c r="KAT39" s="128"/>
      <c r="KAU39" s="128"/>
      <c r="KAV39" s="128"/>
      <c r="KAW39" s="128"/>
      <c r="KAX39" s="128"/>
      <c r="KAY39" s="128"/>
      <c r="KAZ39" s="128"/>
      <c r="KBA39" s="128"/>
      <c r="KBB39" s="128"/>
      <c r="KBC39" s="128"/>
      <c r="KBD39" s="128"/>
      <c r="KBE39" s="128"/>
      <c r="KBF39" s="128"/>
      <c r="KBG39" s="128"/>
      <c r="KBH39" s="128"/>
      <c r="KBI39" s="128"/>
      <c r="KBJ39" s="128"/>
      <c r="KBK39" s="128"/>
      <c r="KBL39" s="128"/>
      <c r="KBM39" s="128"/>
      <c r="KBN39" s="128"/>
      <c r="KBO39" s="128"/>
      <c r="KBP39" s="128"/>
      <c r="KBQ39" s="128"/>
      <c r="KBR39" s="128"/>
      <c r="KBS39" s="128"/>
      <c r="KBT39" s="128"/>
      <c r="KBU39" s="128"/>
      <c r="KBV39" s="128"/>
      <c r="KBW39" s="128"/>
      <c r="KBX39" s="128"/>
      <c r="KBY39" s="128"/>
      <c r="KBZ39" s="128"/>
      <c r="KCA39" s="128"/>
      <c r="KCB39" s="128"/>
      <c r="KCC39" s="128"/>
      <c r="KCD39" s="128"/>
      <c r="KCE39" s="128"/>
      <c r="KCF39" s="128"/>
      <c r="KCG39" s="128"/>
      <c r="KCH39" s="128"/>
      <c r="KCI39" s="128"/>
      <c r="KCJ39" s="128"/>
      <c r="KCK39" s="128"/>
      <c r="KCL39" s="128"/>
      <c r="KCM39" s="128"/>
      <c r="KCN39" s="128"/>
      <c r="KCO39" s="128"/>
      <c r="KCP39" s="128"/>
      <c r="KCQ39" s="128"/>
      <c r="KCR39" s="128"/>
      <c r="KCS39" s="128"/>
      <c r="KCT39" s="128"/>
      <c r="KCU39" s="128"/>
      <c r="KCV39" s="128"/>
      <c r="KCW39" s="128"/>
      <c r="KCX39" s="128"/>
      <c r="KCY39" s="128"/>
      <c r="KCZ39" s="128"/>
      <c r="KDA39" s="128"/>
      <c r="KDB39" s="128"/>
      <c r="KDC39" s="128"/>
      <c r="KDD39" s="128"/>
      <c r="KDE39" s="128"/>
      <c r="KDF39" s="128"/>
      <c r="KDG39" s="128"/>
      <c r="KDH39" s="128"/>
      <c r="KDI39" s="128"/>
      <c r="KDJ39" s="128"/>
      <c r="KDK39" s="128"/>
      <c r="KDL39" s="128"/>
      <c r="KDM39" s="128"/>
      <c r="KDN39" s="128"/>
      <c r="KDO39" s="128"/>
      <c r="KDP39" s="128"/>
      <c r="KDQ39" s="128"/>
      <c r="KDR39" s="128"/>
      <c r="KDS39" s="128"/>
      <c r="KDT39" s="128"/>
      <c r="KDU39" s="128"/>
      <c r="KDV39" s="128"/>
      <c r="KDW39" s="128"/>
      <c r="KDX39" s="128"/>
      <c r="KDY39" s="128"/>
      <c r="KDZ39" s="128"/>
      <c r="KEA39" s="128"/>
      <c r="KEB39" s="128"/>
      <c r="KEC39" s="128"/>
      <c r="KED39" s="128"/>
      <c r="KEE39" s="128"/>
      <c r="KEF39" s="128"/>
      <c r="KEG39" s="128"/>
      <c r="KEH39" s="128"/>
      <c r="KEI39" s="128"/>
      <c r="KEJ39" s="128"/>
      <c r="KEK39" s="128"/>
      <c r="KEL39" s="128"/>
      <c r="KEM39" s="128"/>
      <c r="KEN39" s="128"/>
      <c r="KEO39" s="128"/>
      <c r="KEP39" s="128"/>
      <c r="KEQ39" s="128"/>
      <c r="KER39" s="128"/>
      <c r="KES39" s="128"/>
      <c r="KET39" s="128"/>
      <c r="KEU39" s="128"/>
      <c r="KEV39" s="128"/>
      <c r="KEW39" s="128"/>
      <c r="KEX39" s="128"/>
      <c r="KEY39" s="128"/>
      <c r="KEZ39" s="128"/>
      <c r="KFA39" s="128"/>
      <c r="KFB39" s="128"/>
      <c r="KFC39" s="128"/>
      <c r="KFD39" s="128"/>
      <c r="KFE39" s="128"/>
      <c r="KFF39" s="128"/>
      <c r="KFG39" s="128"/>
      <c r="KFH39" s="128"/>
      <c r="KFI39" s="128"/>
      <c r="KFJ39" s="128"/>
      <c r="KFK39" s="128"/>
      <c r="KFL39" s="128"/>
      <c r="KFM39" s="128"/>
      <c r="KFN39" s="128"/>
      <c r="KFO39" s="128"/>
      <c r="KFP39" s="128"/>
      <c r="KFQ39" s="128"/>
      <c r="KFR39" s="128"/>
      <c r="KFS39" s="128"/>
      <c r="KFT39" s="128"/>
      <c r="KFU39" s="128"/>
      <c r="KFV39" s="128"/>
      <c r="KFW39" s="128"/>
      <c r="KFX39" s="128"/>
      <c r="KFY39" s="128"/>
      <c r="KFZ39" s="128"/>
      <c r="KGA39" s="128"/>
      <c r="KGB39" s="128"/>
      <c r="KGC39" s="128"/>
      <c r="KGD39" s="128"/>
      <c r="KGE39" s="128"/>
      <c r="KGF39" s="128"/>
      <c r="KGG39" s="128"/>
      <c r="KGH39" s="128"/>
      <c r="KGI39" s="128"/>
      <c r="KGJ39" s="128"/>
      <c r="KGK39" s="128"/>
      <c r="KGL39" s="128"/>
      <c r="KGM39" s="128"/>
      <c r="KGN39" s="128"/>
      <c r="KGO39" s="128"/>
      <c r="KGP39" s="128"/>
      <c r="KGQ39" s="128"/>
      <c r="KGR39" s="128"/>
      <c r="KGS39" s="128"/>
      <c r="KGT39" s="128"/>
      <c r="KGU39" s="128"/>
      <c r="KGV39" s="128"/>
      <c r="KGW39" s="128"/>
      <c r="KGX39" s="128"/>
      <c r="KGY39" s="128"/>
      <c r="KGZ39" s="128"/>
      <c r="KHA39" s="128"/>
      <c r="KHB39" s="128"/>
      <c r="KHC39" s="128"/>
      <c r="KHD39" s="128"/>
      <c r="KHE39" s="128"/>
      <c r="KHF39" s="128"/>
      <c r="KHG39" s="128"/>
      <c r="KHH39" s="128"/>
      <c r="KHI39" s="128"/>
      <c r="KHJ39" s="128"/>
      <c r="KHK39" s="128"/>
      <c r="KHL39" s="128"/>
      <c r="KHM39" s="128"/>
      <c r="KHN39" s="128"/>
      <c r="KHO39" s="128"/>
      <c r="KHP39" s="128"/>
      <c r="KHQ39" s="128"/>
      <c r="KHR39" s="128"/>
      <c r="KHS39" s="128"/>
      <c r="KHT39" s="128"/>
      <c r="KHU39" s="128"/>
      <c r="KHV39" s="128"/>
      <c r="KHW39" s="128"/>
      <c r="KHX39" s="128"/>
      <c r="KHY39" s="128"/>
      <c r="KHZ39" s="128"/>
      <c r="KIA39" s="128"/>
      <c r="KIB39" s="128"/>
      <c r="KIC39" s="128"/>
      <c r="KID39" s="128"/>
      <c r="KIE39" s="128"/>
      <c r="KIF39" s="128"/>
      <c r="KIG39" s="128"/>
      <c r="KIH39" s="128"/>
      <c r="KII39" s="128"/>
      <c r="KIJ39" s="128"/>
      <c r="KIK39" s="128"/>
      <c r="KIL39" s="128"/>
      <c r="KIM39" s="128"/>
      <c r="KIN39" s="128"/>
      <c r="KIO39" s="128"/>
      <c r="KIP39" s="128"/>
      <c r="KIQ39" s="128"/>
      <c r="KIR39" s="128"/>
      <c r="KIS39" s="128"/>
      <c r="KIT39" s="128"/>
      <c r="KIU39" s="128"/>
      <c r="KIV39" s="128"/>
      <c r="KIW39" s="128"/>
      <c r="KIX39" s="128"/>
      <c r="KIY39" s="128"/>
      <c r="KIZ39" s="128"/>
      <c r="KJA39" s="128"/>
      <c r="KJB39" s="128"/>
      <c r="KJC39" s="128"/>
      <c r="KJD39" s="128"/>
      <c r="KJE39" s="128"/>
      <c r="KJF39" s="128"/>
      <c r="KJG39" s="128"/>
      <c r="KJH39" s="128"/>
      <c r="KJI39" s="128"/>
      <c r="KJJ39" s="128"/>
      <c r="KJK39" s="128"/>
      <c r="KJL39" s="128"/>
      <c r="KJM39" s="128"/>
      <c r="KJN39" s="128"/>
      <c r="KJO39" s="128"/>
      <c r="KJP39" s="128"/>
      <c r="KJQ39" s="128"/>
      <c r="KJR39" s="128"/>
      <c r="KJS39" s="128"/>
      <c r="KJT39" s="128"/>
      <c r="KJU39" s="128"/>
      <c r="KJV39" s="128"/>
      <c r="KJW39" s="128"/>
      <c r="KJX39" s="128"/>
      <c r="KJY39" s="128"/>
      <c r="KJZ39" s="128"/>
      <c r="KKA39" s="128"/>
      <c r="KKB39" s="128"/>
      <c r="KKC39" s="128"/>
      <c r="KKD39" s="128"/>
      <c r="KKE39" s="128"/>
      <c r="KKF39" s="128"/>
      <c r="KKG39" s="128"/>
      <c r="KKH39" s="128"/>
      <c r="KKI39" s="128"/>
      <c r="KKJ39" s="128"/>
      <c r="KKK39" s="128"/>
      <c r="KKL39" s="128"/>
      <c r="KKM39" s="128"/>
      <c r="KKN39" s="128"/>
      <c r="KKO39" s="128"/>
      <c r="KKP39" s="128"/>
      <c r="KKQ39" s="128"/>
      <c r="KKR39" s="128"/>
      <c r="KKS39" s="128"/>
      <c r="KKT39" s="128"/>
      <c r="KKU39" s="128"/>
      <c r="KKV39" s="128"/>
      <c r="KKW39" s="128"/>
      <c r="KKX39" s="128"/>
      <c r="KKY39" s="128"/>
      <c r="KKZ39" s="128"/>
      <c r="KLA39" s="128"/>
      <c r="KLB39" s="128"/>
      <c r="KLC39" s="128"/>
      <c r="KLD39" s="128"/>
      <c r="KLE39" s="128"/>
      <c r="KLF39" s="128"/>
      <c r="KLG39" s="128"/>
      <c r="KLH39" s="128"/>
      <c r="KLI39" s="128"/>
      <c r="KLJ39" s="128"/>
      <c r="KLK39" s="128"/>
      <c r="KLL39" s="128"/>
      <c r="KLM39" s="128"/>
      <c r="KLN39" s="128"/>
      <c r="KLO39" s="128"/>
      <c r="KLP39" s="128"/>
      <c r="KLQ39" s="128"/>
      <c r="KLR39" s="128"/>
      <c r="KLS39" s="128"/>
      <c r="KLT39" s="128"/>
      <c r="KLU39" s="128"/>
      <c r="KLV39" s="128"/>
      <c r="KLW39" s="128"/>
      <c r="KLX39" s="128"/>
      <c r="KLY39" s="128"/>
      <c r="KLZ39" s="128"/>
      <c r="KMA39" s="128"/>
      <c r="KMB39" s="128"/>
      <c r="KMC39" s="128"/>
      <c r="KMD39" s="128"/>
      <c r="KME39" s="128"/>
      <c r="KMF39" s="128"/>
      <c r="KMG39" s="128"/>
      <c r="KMH39" s="128"/>
      <c r="KMI39" s="128"/>
      <c r="KMJ39" s="128"/>
      <c r="KMK39" s="128"/>
      <c r="KML39" s="128"/>
      <c r="KMM39" s="128"/>
      <c r="KMN39" s="128"/>
      <c r="KMO39" s="128"/>
      <c r="KMP39" s="128"/>
      <c r="KMQ39" s="128"/>
      <c r="KMR39" s="128"/>
      <c r="KMS39" s="128"/>
      <c r="KMT39" s="128"/>
      <c r="KMU39" s="128"/>
      <c r="KMV39" s="128"/>
      <c r="KMW39" s="128"/>
      <c r="KMX39" s="128"/>
      <c r="KMY39" s="128"/>
      <c r="KMZ39" s="128"/>
      <c r="KNA39" s="128"/>
      <c r="KNB39" s="128"/>
      <c r="KNC39" s="128"/>
      <c r="KND39" s="128"/>
      <c r="KNE39" s="128"/>
      <c r="KNF39" s="128"/>
      <c r="KNG39" s="128"/>
      <c r="KNH39" s="128"/>
      <c r="KNI39" s="128"/>
      <c r="KNJ39" s="128"/>
      <c r="KNK39" s="128"/>
      <c r="KNL39" s="128"/>
      <c r="KNM39" s="128"/>
      <c r="KNN39" s="128"/>
      <c r="KNO39" s="128"/>
      <c r="KNP39" s="128"/>
      <c r="KNQ39" s="128"/>
      <c r="KNR39" s="128"/>
      <c r="KNS39" s="128"/>
      <c r="KNT39" s="128"/>
      <c r="KNU39" s="128"/>
      <c r="KNV39" s="128"/>
      <c r="KNW39" s="128"/>
      <c r="KNX39" s="128"/>
      <c r="KNY39" s="128"/>
      <c r="KNZ39" s="128"/>
      <c r="KOA39" s="128"/>
      <c r="KOB39" s="128"/>
      <c r="KOC39" s="128"/>
      <c r="KOD39" s="128"/>
      <c r="KOE39" s="128"/>
      <c r="KOF39" s="128"/>
      <c r="KOG39" s="128"/>
      <c r="KOH39" s="128"/>
      <c r="KOI39" s="128"/>
      <c r="KOJ39" s="128"/>
      <c r="KOK39" s="128"/>
      <c r="KOL39" s="128"/>
      <c r="KOM39" s="128"/>
      <c r="KON39" s="128"/>
      <c r="KOO39" s="128"/>
      <c r="KOP39" s="128"/>
      <c r="KOQ39" s="128"/>
      <c r="KOR39" s="128"/>
      <c r="KOS39" s="128"/>
      <c r="KOT39" s="128"/>
      <c r="KOU39" s="128"/>
      <c r="KOV39" s="128"/>
      <c r="KOW39" s="128"/>
      <c r="KOX39" s="128"/>
      <c r="KOY39" s="128"/>
      <c r="KOZ39" s="128"/>
      <c r="KPA39" s="128"/>
      <c r="KPB39" s="128"/>
      <c r="KPC39" s="128"/>
      <c r="KPD39" s="128"/>
      <c r="KPE39" s="128"/>
      <c r="KPF39" s="128"/>
      <c r="KPG39" s="128"/>
      <c r="KPH39" s="128"/>
      <c r="KPI39" s="128"/>
      <c r="KPJ39" s="128"/>
      <c r="KPK39" s="128"/>
      <c r="KPL39" s="128"/>
      <c r="KPM39" s="128"/>
      <c r="KPN39" s="128"/>
      <c r="KPO39" s="128"/>
      <c r="KPP39" s="128"/>
      <c r="KPQ39" s="128"/>
      <c r="KPR39" s="128"/>
      <c r="KPS39" s="128"/>
      <c r="KPT39" s="128"/>
      <c r="KPU39" s="128"/>
      <c r="KPV39" s="128"/>
      <c r="KPW39" s="128"/>
      <c r="KPX39" s="128"/>
      <c r="KPY39" s="128"/>
      <c r="KPZ39" s="128"/>
      <c r="KQA39" s="128"/>
      <c r="KQB39" s="128"/>
      <c r="KQC39" s="128"/>
      <c r="KQD39" s="128"/>
      <c r="KQE39" s="128"/>
      <c r="KQF39" s="128"/>
      <c r="KQG39" s="128"/>
      <c r="KQH39" s="128"/>
      <c r="KQI39" s="128"/>
      <c r="KQJ39" s="128"/>
      <c r="KQK39" s="128"/>
      <c r="KQL39" s="128"/>
      <c r="KQM39" s="128"/>
      <c r="KQN39" s="128"/>
      <c r="KQO39" s="128"/>
      <c r="KQP39" s="128"/>
      <c r="KQQ39" s="128"/>
      <c r="KQR39" s="128"/>
      <c r="KQS39" s="128"/>
      <c r="KQT39" s="128"/>
      <c r="KQU39" s="128"/>
      <c r="KQV39" s="128"/>
      <c r="KQW39" s="128"/>
      <c r="KQX39" s="128"/>
      <c r="KQY39" s="128"/>
      <c r="KQZ39" s="128"/>
      <c r="KRA39" s="128"/>
      <c r="KRB39" s="128"/>
      <c r="KRC39" s="128"/>
      <c r="KRD39" s="128"/>
      <c r="KRE39" s="128"/>
      <c r="KRF39" s="128"/>
      <c r="KRG39" s="128"/>
      <c r="KRH39" s="128"/>
      <c r="KRI39" s="128"/>
      <c r="KRJ39" s="128"/>
      <c r="KRK39" s="128"/>
      <c r="KRL39" s="128"/>
      <c r="KRM39" s="128"/>
      <c r="KRN39" s="128"/>
      <c r="KRO39" s="128"/>
      <c r="KRP39" s="128"/>
      <c r="KRQ39" s="128"/>
      <c r="KRR39" s="128"/>
      <c r="KRS39" s="128"/>
      <c r="KRT39" s="128"/>
      <c r="KRU39" s="128"/>
      <c r="KRV39" s="128"/>
      <c r="KRW39" s="128"/>
      <c r="KRX39" s="128"/>
      <c r="KRY39" s="128"/>
      <c r="KRZ39" s="128"/>
      <c r="KSA39" s="128"/>
      <c r="KSB39" s="128"/>
      <c r="KSC39" s="128"/>
      <c r="KSD39" s="128"/>
      <c r="KSE39" s="128"/>
      <c r="KSF39" s="128"/>
      <c r="KSG39" s="128"/>
      <c r="KSH39" s="128"/>
      <c r="KSI39" s="128"/>
      <c r="KSJ39" s="128"/>
      <c r="KSK39" s="128"/>
      <c r="KSL39" s="128"/>
      <c r="KSM39" s="128"/>
      <c r="KSN39" s="128"/>
      <c r="KSO39" s="128"/>
      <c r="KSP39" s="128"/>
      <c r="KSQ39" s="128"/>
      <c r="KSR39" s="128"/>
      <c r="KSS39" s="128"/>
      <c r="KST39" s="128"/>
      <c r="KSU39" s="128"/>
      <c r="KSV39" s="128"/>
      <c r="KSW39" s="128"/>
      <c r="KSX39" s="128"/>
      <c r="KSY39" s="128"/>
      <c r="KSZ39" s="128"/>
      <c r="KTA39" s="128"/>
      <c r="KTB39" s="128"/>
      <c r="KTC39" s="128"/>
      <c r="KTD39" s="128"/>
      <c r="KTE39" s="128"/>
      <c r="KTF39" s="128"/>
      <c r="KTG39" s="128"/>
      <c r="KTH39" s="128"/>
      <c r="KTI39" s="128"/>
      <c r="KTJ39" s="128"/>
      <c r="KTK39" s="128"/>
      <c r="KTL39" s="128"/>
      <c r="KTM39" s="128"/>
      <c r="KTN39" s="128"/>
      <c r="KTO39" s="128"/>
      <c r="KTP39" s="128"/>
      <c r="KTQ39" s="128"/>
      <c r="KTR39" s="128"/>
      <c r="KTS39" s="128"/>
      <c r="KTT39" s="128"/>
      <c r="KTU39" s="128"/>
      <c r="KTV39" s="128"/>
      <c r="KTW39" s="128"/>
      <c r="KTX39" s="128"/>
      <c r="KTY39" s="128"/>
      <c r="KTZ39" s="128"/>
      <c r="KUA39" s="128"/>
      <c r="KUB39" s="128"/>
      <c r="KUC39" s="128"/>
      <c r="KUD39" s="128"/>
      <c r="KUE39" s="128"/>
      <c r="KUF39" s="128"/>
      <c r="KUG39" s="128"/>
      <c r="KUH39" s="128"/>
      <c r="KUI39" s="128"/>
      <c r="KUJ39" s="128"/>
      <c r="KUK39" s="128"/>
      <c r="KUL39" s="128"/>
      <c r="KUM39" s="128"/>
      <c r="KUN39" s="128"/>
      <c r="KUO39" s="128"/>
      <c r="KUP39" s="128"/>
      <c r="KUQ39" s="128"/>
      <c r="KUR39" s="128"/>
      <c r="KUS39" s="128"/>
      <c r="KUT39" s="128"/>
      <c r="KUU39" s="128"/>
      <c r="KUV39" s="128"/>
      <c r="KUW39" s="128"/>
      <c r="KUX39" s="128"/>
      <c r="KUY39" s="128"/>
      <c r="KUZ39" s="128"/>
      <c r="KVA39" s="128"/>
      <c r="KVB39" s="128"/>
      <c r="KVC39" s="128"/>
      <c r="KVD39" s="128"/>
      <c r="KVE39" s="128"/>
      <c r="KVF39" s="128"/>
      <c r="KVG39" s="128"/>
      <c r="KVH39" s="128"/>
      <c r="KVI39" s="128"/>
      <c r="KVJ39" s="128"/>
      <c r="KVK39" s="128"/>
      <c r="KVL39" s="128"/>
      <c r="KVM39" s="128"/>
      <c r="KVN39" s="128"/>
      <c r="KVO39" s="128"/>
      <c r="KVP39" s="128"/>
      <c r="KVQ39" s="128"/>
      <c r="KVR39" s="128"/>
      <c r="KVS39" s="128"/>
      <c r="KVT39" s="128"/>
      <c r="KVU39" s="128"/>
      <c r="KVV39" s="128"/>
      <c r="KVW39" s="128"/>
      <c r="KVX39" s="128"/>
      <c r="KVY39" s="128"/>
      <c r="KVZ39" s="128"/>
      <c r="KWA39" s="128"/>
      <c r="KWB39" s="128"/>
      <c r="KWC39" s="128"/>
      <c r="KWD39" s="128"/>
      <c r="KWE39" s="128"/>
      <c r="KWF39" s="128"/>
      <c r="KWG39" s="128"/>
      <c r="KWH39" s="128"/>
      <c r="KWI39" s="128"/>
      <c r="KWJ39" s="128"/>
      <c r="KWK39" s="128"/>
      <c r="KWL39" s="128"/>
      <c r="KWM39" s="128"/>
      <c r="KWN39" s="128"/>
      <c r="KWO39" s="128"/>
      <c r="KWP39" s="128"/>
      <c r="KWQ39" s="128"/>
      <c r="KWR39" s="128"/>
      <c r="KWS39" s="128"/>
      <c r="KWT39" s="128"/>
      <c r="KWU39" s="128"/>
      <c r="KWV39" s="128"/>
      <c r="KWW39" s="128"/>
      <c r="KWX39" s="128"/>
      <c r="KWY39" s="128"/>
      <c r="KWZ39" s="128"/>
      <c r="KXA39" s="128"/>
      <c r="KXB39" s="128"/>
      <c r="KXC39" s="128"/>
      <c r="KXD39" s="128"/>
      <c r="KXE39" s="128"/>
      <c r="KXF39" s="128"/>
      <c r="KXG39" s="128"/>
      <c r="KXH39" s="128"/>
      <c r="KXI39" s="128"/>
      <c r="KXJ39" s="128"/>
      <c r="KXK39" s="128"/>
      <c r="KXL39" s="128"/>
      <c r="KXM39" s="128"/>
      <c r="KXN39" s="128"/>
      <c r="KXO39" s="128"/>
      <c r="KXP39" s="128"/>
      <c r="KXQ39" s="128"/>
      <c r="KXR39" s="128"/>
      <c r="KXS39" s="128"/>
      <c r="KXT39" s="128"/>
      <c r="KXU39" s="128"/>
      <c r="KXV39" s="128"/>
      <c r="KXW39" s="128"/>
      <c r="KXX39" s="128"/>
      <c r="KXY39" s="128"/>
      <c r="KXZ39" s="128"/>
      <c r="KYA39" s="128"/>
      <c r="KYB39" s="128"/>
      <c r="KYC39" s="128"/>
      <c r="KYD39" s="128"/>
      <c r="KYE39" s="128"/>
      <c r="KYF39" s="128"/>
      <c r="KYG39" s="128"/>
      <c r="KYH39" s="128"/>
      <c r="KYI39" s="128"/>
      <c r="KYJ39" s="128"/>
      <c r="KYK39" s="128"/>
      <c r="KYL39" s="128"/>
      <c r="KYM39" s="128"/>
      <c r="KYN39" s="128"/>
      <c r="KYO39" s="128"/>
      <c r="KYP39" s="128"/>
      <c r="KYQ39" s="128"/>
      <c r="KYR39" s="128"/>
      <c r="KYS39" s="128"/>
      <c r="KYT39" s="128"/>
      <c r="KYU39" s="128"/>
      <c r="KYV39" s="128"/>
      <c r="KYW39" s="128"/>
      <c r="KYX39" s="128"/>
      <c r="KYY39" s="128"/>
      <c r="KYZ39" s="128"/>
      <c r="KZA39" s="128"/>
      <c r="KZB39" s="128"/>
      <c r="KZC39" s="128"/>
      <c r="KZD39" s="128"/>
      <c r="KZE39" s="128"/>
      <c r="KZF39" s="128"/>
      <c r="KZG39" s="128"/>
      <c r="KZH39" s="128"/>
      <c r="KZI39" s="128"/>
      <c r="KZJ39" s="128"/>
      <c r="KZK39" s="128"/>
      <c r="KZL39" s="128"/>
      <c r="KZM39" s="128"/>
      <c r="KZN39" s="128"/>
      <c r="KZO39" s="128"/>
      <c r="KZP39" s="128"/>
      <c r="KZQ39" s="128"/>
      <c r="KZR39" s="128"/>
      <c r="KZS39" s="128"/>
      <c r="KZT39" s="128"/>
      <c r="KZU39" s="128"/>
      <c r="KZV39" s="128"/>
      <c r="KZW39" s="128"/>
      <c r="KZX39" s="128"/>
      <c r="KZY39" s="128"/>
      <c r="KZZ39" s="128"/>
      <c r="LAA39" s="128"/>
      <c r="LAB39" s="128"/>
      <c r="LAC39" s="128"/>
      <c r="LAD39" s="128"/>
      <c r="LAE39" s="128"/>
      <c r="LAF39" s="128"/>
      <c r="LAG39" s="128"/>
      <c r="LAH39" s="128"/>
      <c r="LAI39" s="128"/>
      <c r="LAJ39" s="128"/>
      <c r="LAK39" s="128"/>
      <c r="LAL39" s="128"/>
      <c r="LAM39" s="128"/>
      <c r="LAN39" s="128"/>
      <c r="LAO39" s="128"/>
      <c r="LAP39" s="128"/>
      <c r="LAQ39" s="128"/>
      <c r="LAR39" s="128"/>
      <c r="LAS39" s="128"/>
      <c r="LAT39" s="128"/>
      <c r="LAU39" s="128"/>
      <c r="LAV39" s="128"/>
      <c r="LAW39" s="128"/>
      <c r="LAX39" s="128"/>
      <c r="LAY39" s="128"/>
      <c r="LAZ39" s="128"/>
      <c r="LBA39" s="128"/>
      <c r="LBB39" s="128"/>
      <c r="LBC39" s="128"/>
      <c r="LBD39" s="128"/>
      <c r="LBE39" s="128"/>
      <c r="LBF39" s="128"/>
      <c r="LBG39" s="128"/>
      <c r="LBH39" s="128"/>
      <c r="LBI39" s="128"/>
      <c r="LBJ39" s="128"/>
      <c r="LBK39" s="128"/>
      <c r="LBL39" s="128"/>
      <c r="LBM39" s="128"/>
      <c r="LBN39" s="128"/>
      <c r="LBO39" s="128"/>
      <c r="LBP39" s="128"/>
      <c r="LBQ39" s="128"/>
      <c r="LBR39" s="128"/>
      <c r="LBS39" s="128"/>
      <c r="LBT39" s="128"/>
      <c r="LBU39" s="128"/>
      <c r="LBV39" s="128"/>
      <c r="LBW39" s="128"/>
      <c r="LBX39" s="128"/>
      <c r="LBY39" s="128"/>
      <c r="LBZ39" s="128"/>
      <c r="LCA39" s="128"/>
      <c r="LCB39" s="128"/>
      <c r="LCC39" s="128"/>
      <c r="LCD39" s="128"/>
      <c r="LCE39" s="128"/>
      <c r="LCF39" s="128"/>
      <c r="LCG39" s="128"/>
      <c r="LCH39" s="128"/>
      <c r="LCI39" s="128"/>
      <c r="LCJ39" s="128"/>
      <c r="LCK39" s="128"/>
      <c r="LCL39" s="128"/>
      <c r="LCM39" s="128"/>
      <c r="LCN39" s="128"/>
      <c r="LCO39" s="128"/>
      <c r="LCP39" s="128"/>
      <c r="LCQ39" s="128"/>
      <c r="LCR39" s="128"/>
      <c r="LCS39" s="128"/>
      <c r="LCT39" s="128"/>
      <c r="LCU39" s="128"/>
      <c r="LCV39" s="128"/>
      <c r="LCW39" s="128"/>
      <c r="LCX39" s="128"/>
      <c r="LCY39" s="128"/>
      <c r="LCZ39" s="128"/>
      <c r="LDA39" s="128"/>
      <c r="LDB39" s="128"/>
      <c r="LDC39" s="128"/>
      <c r="LDD39" s="128"/>
      <c r="LDE39" s="128"/>
      <c r="LDF39" s="128"/>
      <c r="LDG39" s="128"/>
      <c r="LDH39" s="128"/>
      <c r="LDI39" s="128"/>
      <c r="LDJ39" s="128"/>
      <c r="LDK39" s="128"/>
      <c r="LDL39" s="128"/>
      <c r="LDM39" s="128"/>
      <c r="LDN39" s="128"/>
      <c r="LDO39" s="128"/>
      <c r="LDP39" s="128"/>
      <c r="LDQ39" s="128"/>
      <c r="LDR39" s="128"/>
      <c r="LDS39" s="128"/>
      <c r="LDT39" s="128"/>
      <c r="LDU39" s="128"/>
      <c r="LDV39" s="128"/>
      <c r="LDW39" s="128"/>
      <c r="LDX39" s="128"/>
      <c r="LDY39" s="128"/>
      <c r="LDZ39" s="128"/>
      <c r="LEA39" s="128"/>
      <c r="LEB39" s="128"/>
      <c r="LEC39" s="128"/>
      <c r="LED39" s="128"/>
      <c r="LEE39" s="128"/>
      <c r="LEF39" s="128"/>
      <c r="LEG39" s="128"/>
      <c r="LEH39" s="128"/>
      <c r="LEI39" s="128"/>
      <c r="LEJ39" s="128"/>
      <c r="LEK39" s="128"/>
      <c r="LEL39" s="128"/>
      <c r="LEM39" s="128"/>
      <c r="LEN39" s="128"/>
      <c r="LEO39" s="128"/>
      <c r="LEP39" s="128"/>
      <c r="LEQ39" s="128"/>
      <c r="LER39" s="128"/>
      <c r="LES39" s="128"/>
      <c r="LET39" s="128"/>
      <c r="LEU39" s="128"/>
      <c r="LEV39" s="128"/>
      <c r="LEW39" s="128"/>
      <c r="LEX39" s="128"/>
      <c r="LEY39" s="128"/>
      <c r="LEZ39" s="128"/>
      <c r="LFA39" s="128"/>
      <c r="LFB39" s="128"/>
      <c r="LFC39" s="128"/>
      <c r="LFD39" s="128"/>
      <c r="LFE39" s="128"/>
      <c r="LFF39" s="128"/>
      <c r="LFG39" s="128"/>
      <c r="LFH39" s="128"/>
      <c r="LFI39" s="128"/>
      <c r="LFJ39" s="128"/>
      <c r="LFK39" s="128"/>
      <c r="LFL39" s="128"/>
      <c r="LFM39" s="128"/>
      <c r="LFN39" s="128"/>
      <c r="LFO39" s="128"/>
      <c r="LFP39" s="128"/>
      <c r="LFQ39" s="128"/>
      <c r="LFR39" s="128"/>
      <c r="LFS39" s="128"/>
      <c r="LFT39" s="128"/>
      <c r="LFU39" s="128"/>
      <c r="LFV39" s="128"/>
      <c r="LFW39" s="128"/>
      <c r="LFX39" s="128"/>
      <c r="LFY39" s="128"/>
      <c r="LFZ39" s="128"/>
      <c r="LGA39" s="128"/>
      <c r="LGB39" s="128"/>
      <c r="LGC39" s="128"/>
      <c r="LGD39" s="128"/>
      <c r="LGE39" s="128"/>
      <c r="LGF39" s="128"/>
      <c r="LGG39" s="128"/>
      <c r="LGH39" s="128"/>
      <c r="LGI39" s="128"/>
      <c r="LGJ39" s="128"/>
      <c r="LGK39" s="128"/>
      <c r="LGL39" s="128"/>
      <c r="LGM39" s="128"/>
      <c r="LGN39" s="128"/>
      <c r="LGO39" s="128"/>
      <c r="LGP39" s="128"/>
      <c r="LGQ39" s="128"/>
      <c r="LGR39" s="128"/>
      <c r="LGS39" s="128"/>
      <c r="LGT39" s="128"/>
      <c r="LGU39" s="128"/>
      <c r="LGV39" s="128"/>
      <c r="LGW39" s="128"/>
      <c r="LGX39" s="128"/>
      <c r="LGY39" s="128"/>
      <c r="LGZ39" s="128"/>
      <c r="LHA39" s="128"/>
      <c r="LHB39" s="128"/>
      <c r="LHC39" s="128"/>
      <c r="LHD39" s="128"/>
      <c r="LHE39" s="128"/>
      <c r="LHF39" s="128"/>
      <c r="LHG39" s="128"/>
      <c r="LHH39" s="128"/>
      <c r="LHI39" s="128"/>
      <c r="LHJ39" s="128"/>
      <c r="LHK39" s="128"/>
      <c r="LHL39" s="128"/>
      <c r="LHM39" s="128"/>
      <c r="LHN39" s="128"/>
      <c r="LHO39" s="128"/>
      <c r="LHP39" s="128"/>
      <c r="LHQ39" s="128"/>
      <c r="LHR39" s="128"/>
      <c r="LHS39" s="128"/>
      <c r="LHT39" s="128"/>
      <c r="LHU39" s="128"/>
      <c r="LHV39" s="128"/>
      <c r="LHW39" s="128"/>
      <c r="LHX39" s="128"/>
      <c r="LHY39" s="128"/>
      <c r="LHZ39" s="128"/>
      <c r="LIA39" s="128"/>
      <c r="LIB39" s="128"/>
      <c r="LIC39" s="128"/>
      <c r="LID39" s="128"/>
      <c r="LIE39" s="128"/>
      <c r="LIF39" s="128"/>
      <c r="LIG39" s="128"/>
      <c r="LIH39" s="128"/>
      <c r="LII39" s="128"/>
      <c r="LIJ39" s="128"/>
      <c r="LIK39" s="128"/>
      <c r="LIL39" s="128"/>
      <c r="LIM39" s="128"/>
      <c r="LIN39" s="128"/>
      <c r="LIO39" s="128"/>
      <c r="LIP39" s="128"/>
      <c r="LIQ39" s="128"/>
      <c r="LIR39" s="128"/>
      <c r="LIS39" s="128"/>
      <c r="LIT39" s="128"/>
      <c r="LIU39" s="128"/>
      <c r="LIV39" s="128"/>
      <c r="LIW39" s="128"/>
      <c r="LIX39" s="128"/>
      <c r="LIY39" s="128"/>
      <c r="LIZ39" s="128"/>
      <c r="LJA39" s="128"/>
      <c r="LJB39" s="128"/>
      <c r="LJC39" s="128"/>
      <c r="LJD39" s="128"/>
      <c r="LJE39" s="128"/>
      <c r="LJF39" s="128"/>
      <c r="LJG39" s="128"/>
      <c r="LJH39" s="128"/>
      <c r="LJI39" s="128"/>
      <c r="LJJ39" s="128"/>
      <c r="LJK39" s="128"/>
      <c r="LJL39" s="128"/>
      <c r="LJM39" s="128"/>
      <c r="LJN39" s="128"/>
      <c r="LJO39" s="128"/>
      <c r="LJP39" s="128"/>
      <c r="LJQ39" s="128"/>
      <c r="LJR39" s="128"/>
      <c r="LJS39" s="128"/>
      <c r="LJT39" s="128"/>
      <c r="LJU39" s="128"/>
      <c r="LJV39" s="128"/>
      <c r="LJW39" s="128"/>
      <c r="LJX39" s="128"/>
      <c r="LJY39" s="128"/>
      <c r="LJZ39" s="128"/>
      <c r="LKA39" s="128"/>
      <c r="LKB39" s="128"/>
      <c r="LKC39" s="128"/>
      <c r="LKD39" s="128"/>
      <c r="LKE39" s="128"/>
      <c r="LKF39" s="128"/>
      <c r="LKG39" s="128"/>
      <c r="LKH39" s="128"/>
      <c r="LKI39" s="128"/>
      <c r="LKJ39" s="128"/>
      <c r="LKK39" s="128"/>
      <c r="LKL39" s="128"/>
      <c r="LKM39" s="128"/>
      <c r="LKN39" s="128"/>
      <c r="LKO39" s="128"/>
      <c r="LKP39" s="128"/>
      <c r="LKQ39" s="128"/>
      <c r="LKR39" s="128"/>
      <c r="LKS39" s="128"/>
      <c r="LKT39" s="128"/>
      <c r="LKU39" s="128"/>
      <c r="LKV39" s="128"/>
      <c r="LKW39" s="128"/>
      <c r="LKX39" s="128"/>
      <c r="LKY39" s="128"/>
      <c r="LKZ39" s="128"/>
      <c r="LLA39" s="128"/>
      <c r="LLB39" s="128"/>
      <c r="LLC39" s="128"/>
      <c r="LLD39" s="128"/>
      <c r="LLE39" s="128"/>
      <c r="LLF39" s="128"/>
      <c r="LLG39" s="128"/>
      <c r="LLH39" s="128"/>
      <c r="LLI39" s="128"/>
      <c r="LLJ39" s="128"/>
      <c r="LLK39" s="128"/>
      <c r="LLL39" s="128"/>
      <c r="LLM39" s="128"/>
      <c r="LLN39" s="128"/>
      <c r="LLO39" s="128"/>
      <c r="LLP39" s="128"/>
      <c r="LLQ39" s="128"/>
      <c r="LLR39" s="128"/>
      <c r="LLS39" s="128"/>
      <c r="LLT39" s="128"/>
      <c r="LLU39" s="128"/>
      <c r="LLV39" s="128"/>
      <c r="LLW39" s="128"/>
      <c r="LLX39" s="128"/>
      <c r="LLY39" s="128"/>
      <c r="LLZ39" s="128"/>
      <c r="LMA39" s="128"/>
      <c r="LMB39" s="128"/>
      <c r="LMC39" s="128"/>
      <c r="LMD39" s="128"/>
      <c r="LME39" s="128"/>
      <c r="LMF39" s="128"/>
      <c r="LMG39" s="128"/>
      <c r="LMH39" s="128"/>
      <c r="LMI39" s="128"/>
      <c r="LMJ39" s="128"/>
      <c r="LMK39" s="128"/>
      <c r="LML39" s="128"/>
      <c r="LMM39" s="128"/>
      <c r="LMN39" s="128"/>
      <c r="LMO39" s="128"/>
      <c r="LMP39" s="128"/>
      <c r="LMQ39" s="128"/>
      <c r="LMR39" s="128"/>
      <c r="LMS39" s="128"/>
      <c r="LMT39" s="128"/>
      <c r="LMU39" s="128"/>
      <c r="LMV39" s="128"/>
      <c r="LMW39" s="128"/>
      <c r="LMX39" s="128"/>
      <c r="LMY39" s="128"/>
      <c r="LMZ39" s="128"/>
      <c r="LNA39" s="128"/>
      <c r="LNB39" s="128"/>
      <c r="LNC39" s="128"/>
      <c r="LND39" s="128"/>
      <c r="LNE39" s="128"/>
      <c r="LNF39" s="128"/>
      <c r="LNG39" s="128"/>
      <c r="LNH39" s="128"/>
      <c r="LNI39" s="128"/>
      <c r="LNJ39" s="128"/>
      <c r="LNK39" s="128"/>
      <c r="LNL39" s="128"/>
      <c r="LNM39" s="128"/>
      <c r="LNN39" s="128"/>
      <c r="LNO39" s="128"/>
      <c r="LNP39" s="128"/>
      <c r="LNQ39" s="128"/>
      <c r="LNR39" s="128"/>
      <c r="LNS39" s="128"/>
      <c r="LNT39" s="128"/>
      <c r="LNU39" s="128"/>
      <c r="LNV39" s="128"/>
      <c r="LNW39" s="128"/>
      <c r="LNX39" s="128"/>
      <c r="LNY39" s="128"/>
      <c r="LNZ39" s="128"/>
      <c r="LOA39" s="128"/>
      <c r="LOB39" s="128"/>
      <c r="LOC39" s="128"/>
      <c r="LOD39" s="128"/>
      <c r="LOE39" s="128"/>
      <c r="LOF39" s="128"/>
      <c r="LOG39" s="128"/>
      <c r="LOH39" s="128"/>
      <c r="LOI39" s="128"/>
      <c r="LOJ39" s="128"/>
      <c r="LOK39" s="128"/>
      <c r="LOL39" s="128"/>
      <c r="LOM39" s="128"/>
      <c r="LON39" s="128"/>
      <c r="LOO39" s="128"/>
      <c r="LOP39" s="128"/>
      <c r="LOQ39" s="128"/>
      <c r="LOR39" s="128"/>
      <c r="LOS39" s="128"/>
      <c r="LOT39" s="128"/>
      <c r="LOU39" s="128"/>
      <c r="LOV39" s="128"/>
      <c r="LOW39" s="128"/>
      <c r="LOX39" s="128"/>
      <c r="LOY39" s="128"/>
      <c r="LOZ39" s="128"/>
      <c r="LPA39" s="128"/>
      <c r="LPB39" s="128"/>
      <c r="LPC39" s="128"/>
      <c r="LPD39" s="128"/>
      <c r="LPE39" s="128"/>
      <c r="LPF39" s="128"/>
      <c r="LPG39" s="128"/>
      <c r="LPH39" s="128"/>
      <c r="LPI39" s="128"/>
      <c r="LPJ39" s="128"/>
      <c r="LPK39" s="128"/>
      <c r="LPL39" s="128"/>
      <c r="LPM39" s="128"/>
      <c r="LPN39" s="128"/>
      <c r="LPO39" s="128"/>
      <c r="LPP39" s="128"/>
      <c r="LPQ39" s="128"/>
      <c r="LPR39" s="128"/>
      <c r="LPS39" s="128"/>
      <c r="LPT39" s="128"/>
      <c r="LPU39" s="128"/>
      <c r="LPV39" s="128"/>
      <c r="LPW39" s="128"/>
      <c r="LPX39" s="128"/>
      <c r="LPY39" s="128"/>
      <c r="LPZ39" s="128"/>
      <c r="LQA39" s="128"/>
      <c r="LQB39" s="128"/>
      <c r="LQC39" s="128"/>
      <c r="LQD39" s="128"/>
      <c r="LQE39" s="128"/>
      <c r="LQF39" s="128"/>
      <c r="LQG39" s="128"/>
      <c r="LQH39" s="128"/>
      <c r="LQI39" s="128"/>
      <c r="LQJ39" s="128"/>
      <c r="LQK39" s="128"/>
      <c r="LQL39" s="128"/>
      <c r="LQM39" s="128"/>
      <c r="LQN39" s="128"/>
      <c r="LQO39" s="128"/>
      <c r="LQP39" s="128"/>
      <c r="LQQ39" s="128"/>
      <c r="LQR39" s="128"/>
      <c r="LQS39" s="128"/>
      <c r="LQT39" s="128"/>
      <c r="LQU39" s="128"/>
      <c r="LQV39" s="128"/>
      <c r="LQW39" s="128"/>
      <c r="LQX39" s="128"/>
      <c r="LQY39" s="128"/>
      <c r="LQZ39" s="128"/>
      <c r="LRA39" s="128"/>
      <c r="LRB39" s="128"/>
      <c r="LRC39" s="128"/>
      <c r="LRD39" s="128"/>
      <c r="LRE39" s="128"/>
      <c r="LRF39" s="128"/>
      <c r="LRG39" s="128"/>
      <c r="LRH39" s="128"/>
      <c r="LRI39" s="128"/>
      <c r="LRJ39" s="128"/>
      <c r="LRK39" s="128"/>
      <c r="LRL39" s="128"/>
      <c r="LRM39" s="128"/>
      <c r="LRN39" s="128"/>
      <c r="LRO39" s="128"/>
      <c r="LRP39" s="128"/>
      <c r="LRQ39" s="128"/>
      <c r="LRR39" s="128"/>
      <c r="LRS39" s="128"/>
      <c r="LRT39" s="128"/>
      <c r="LRU39" s="128"/>
      <c r="LRV39" s="128"/>
      <c r="LRW39" s="128"/>
      <c r="LRX39" s="128"/>
      <c r="LRY39" s="128"/>
      <c r="LRZ39" s="128"/>
      <c r="LSA39" s="128"/>
      <c r="LSB39" s="128"/>
      <c r="LSC39" s="128"/>
      <c r="LSD39" s="128"/>
      <c r="LSE39" s="128"/>
      <c r="LSF39" s="128"/>
      <c r="LSG39" s="128"/>
      <c r="LSH39" s="128"/>
      <c r="LSI39" s="128"/>
      <c r="LSJ39" s="128"/>
      <c r="LSK39" s="128"/>
      <c r="LSL39" s="128"/>
      <c r="LSM39" s="128"/>
      <c r="LSN39" s="128"/>
      <c r="LSO39" s="128"/>
      <c r="LSP39" s="128"/>
      <c r="LSQ39" s="128"/>
      <c r="LSR39" s="128"/>
      <c r="LSS39" s="128"/>
      <c r="LST39" s="128"/>
      <c r="LSU39" s="128"/>
      <c r="LSV39" s="128"/>
      <c r="LSW39" s="128"/>
      <c r="LSX39" s="128"/>
      <c r="LSY39" s="128"/>
      <c r="LSZ39" s="128"/>
      <c r="LTA39" s="128"/>
      <c r="LTB39" s="128"/>
      <c r="LTC39" s="128"/>
      <c r="LTD39" s="128"/>
      <c r="LTE39" s="128"/>
      <c r="LTF39" s="128"/>
      <c r="LTG39" s="128"/>
      <c r="LTH39" s="128"/>
      <c r="LTI39" s="128"/>
      <c r="LTJ39" s="128"/>
      <c r="LTK39" s="128"/>
      <c r="LTL39" s="128"/>
      <c r="LTM39" s="128"/>
      <c r="LTN39" s="128"/>
      <c r="LTO39" s="128"/>
      <c r="LTP39" s="128"/>
      <c r="LTQ39" s="128"/>
      <c r="LTR39" s="128"/>
      <c r="LTS39" s="128"/>
      <c r="LTT39" s="128"/>
      <c r="LTU39" s="128"/>
      <c r="LTV39" s="128"/>
      <c r="LTW39" s="128"/>
      <c r="LTX39" s="128"/>
      <c r="LTY39" s="128"/>
      <c r="LTZ39" s="128"/>
      <c r="LUA39" s="128"/>
      <c r="LUB39" s="128"/>
      <c r="LUC39" s="128"/>
      <c r="LUD39" s="128"/>
      <c r="LUE39" s="128"/>
      <c r="LUF39" s="128"/>
      <c r="LUG39" s="128"/>
      <c r="LUH39" s="128"/>
      <c r="LUI39" s="128"/>
      <c r="LUJ39" s="128"/>
      <c r="LUK39" s="128"/>
      <c r="LUL39" s="128"/>
      <c r="LUM39" s="128"/>
      <c r="LUN39" s="128"/>
      <c r="LUO39" s="128"/>
      <c r="LUP39" s="128"/>
      <c r="LUQ39" s="128"/>
      <c r="LUR39" s="128"/>
      <c r="LUS39" s="128"/>
      <c r="LUT39" s="128"/>
      <c r="LUU39" s="128"/>
      <c r="LUV39" s="128"/>
      <c r="LUW39" s="128"/>
      <c r="LUX39" s="128"/>
      <c r="LUY39" s="128"/>
      <c r="LUZ39" s="128"/>
      <c r="LVA39" s="128"/>
      <c r="LVB39" s="128"/>
      <c r="LVC39" s="128"/>
      <c r="LVD39" s="128"/>
      <c r="LVE39" s="128"/>
      <c r="LVF39" s="128"/>
      <c r="LVG39" s="128"/>
      <c r="LVH39" s="128"/>
      <c r="LVI39" s="128"/>
      <c r="LVJ39" s="128"/>
      <c r="LVK39" s="128"/>
      <c r="LVL39" s="128"/>
      <c r="LVM39" s="128"/>
      <c r="LVN39" s="128"/>
      <c r="LVO39" s="128"/>
      <c r="LVP39" s="128"/>
      <c r="LVQ39" s="128"/>
      <c r="LVR39" s="128"/>
      <c r="LVS39" s="128"/>
      <c r="LVT39" s="128"/>
      <c r="LVU39" s="128"/>
      <c r="LVV39" s="128"/>
      <c r="LVW39" s="128"/>
      <c r="LVX39" s="128"/>
      <c r="LVY39" s="128"/>
      <c r="LVZ39" s="128"/>
      <c r="LWA39" s="128"/>
      <c r="LWB39" s="128"/>
      <c r="LWC39" s="128"/>
      <c r="LWD39" s="128"/>
      <c r="LWE39" s="128"/>
      <c r="LWF39" s="128"/>
      <c r="LWG39" s="128"/>
      <c r="LWH39" s="128"/>
      <c r="LWI39" s="128"/>
      <c r="LWJ39" s="128"/>
      <c r="LWK39" s="128"/>
      <c r="LWL39" s="128"/>
      <c r="LWM39" s="128"/>
      <c r="LWN39" s="128"/>
      <c r="LWO39" s="128"/>
      <c r="LWP39" s="128"/>
      <c r="LWQ39" s="128"/>
      <c r="LWR39" s="128"/>
      <c r="LWS39" s="128"/>
      <c r="LWT39" s="128"/>
      <c r="LWU39" s="128"/>
      <c r="LWV39" s="128"/>
      <c r="LWW39" s="128"/>
      <c r="LWX39" s="128"/>
      <c r="LWY39" s="128"/>
      <c r="LWZ39" s="128"/>
      <c r="LXA39" s="128"/>
      <c r="LXB39" s="128"/>
      <c r="LXC39" s="128"/>
      <c r="LXD39" s="128"/>
      <c r="LXE39" s="128"/>
      <c r="LXF39" s="128"/>
      <c r="LXG39" s="128"/>
      <c r="LXH39" s="128"/>
      <c r="LXI39" s="128"/>
      <c r="LXJ39" s="128"/>
      <c r="LXK39" s="128"/>
      <c r="LXL39" s="128"/>
      <c r="LXM39" s="128"/>
      <c r="LXN39" s="128"/>
      <c r="LXO39" s="128"/>
      <c r="LXP39" s="128"/>
      <c r="LXQ39" s="128"/>
      <c r="LXR39" s="128"/>
      <c r="LXS39" s="128"/>
      <c r="LXT39" s="128"/>
      <c r="LXU39" s="128"/>
      <c r="LXV39" s="128"/>
      <c r="LXW39" s="128"/>
      <c r="LXX39" s="128"/>
      <c r="LXY39" s="128"/>
      <c r="LXZ39" s="128"/>
      <c r="LYA39" s="128"/>
      <c r="LYB39" s="128"/>
      <c r="LYC39" s="128"/>
      <c r="LYD39" s="128"/>
      <c r="LYE39" s="128"/>
      <c r="LYF39" s="128"/>
      <c r="LYG39" s="128"/>
      <c r="LYH39" s="128"/>
      <c r="LYI39" s="128"/>
      <c r="LYJ39" s="128"/>
      <c r="LYK39" s="128"/>
      <c r="LYL39" s="128"/>
      <c r="LYM39" s="128"/>
      <c r="LYN39" s="128"/>
      <c r="LYO39" s="128"/>
      <c r="LYP39" s="128"/>
      <c r="LYQ39" s="128"/>
      <c r="LYR39" s="128"/>
      <c r="LYS39" s="128"/>
      <c r="LYT39" s="128"/>
      <c r="LYU39" s="128"/>
      <c r="LYV39" s="128"/>
      <c r="LYW39" s="128"/>
      <c r="LYX39" s="128"/>
      <c r="LYY39" s="128"/>
      <c r="LYZ39" s="128"/>
      <c r="LZA39" s="128"/>
      <c r="LZB39" s="128"/>
      <c r="LZC39" s="128"/>
      <c r="LZD39" s="128"/>
      <c r="LZE39" s="128"/>
      <c r="LZF39" s="128"/>
      <c r="LZG39" s="128"/>
      <c r="LZH39" s="128"/>
      <c r="LZI39" s="128"/>
      <c r="LZJ39" s="128"/>
      <c r="LZK39" s="128"/>
      <c r="LZL39" s="128"/>
      <c r="LZM39" s="128"/>
      <c r="LZN39" s="128"/>
      <c r="LZO39" s="128"/>
      <c r="LZP39" s="128"/>
      <c r="LZQ39" s="128"/>
      <c r="LZR39" s="128"/>
      <c r="LZS39" s="128"/>
      <c r="LZT39" s="128"/>
      <c r="LZU39" s="128"/>
      <c r="LZV39" s="128"/>
      <c r="LZW39" s="128"/>
      <c r="LZX39" s="128"/>
      <c r="LZY39" s="128"/>
      <c r="LZZ39" s="128"/>
      <c r="MAA39" s="128"/>
      <c r="MAB39" s="128"/>
      <c r="MAC39" s="128"/>
      <c r="MAD39" s="128"/>
      <c r="MAE39" s="128"/>
      <c r="MAF39" s="128"/>
      <c r="MAG39" s="128"/>
      <c r="MAH39" s="128"/>
      <c r="MAI39" s="128"/>
      <c r="MAJ39" s="128"/>
      <c r="MAK39" s="128"/>
      <c r="MAL39" s="128"/>
      <c r="MAM39" s="128"/>
      <c r="MAN39" s="128"/>
      <c r="MAO39" s="128"/>
      <c r="MAP39" s="128"/>
      <c r="MAQ39" s="128"/>
      <c r="MAR39" s="128"/>
      <c r="MAS39" s="128"/>
      <c r="MAT39" s="128"/>
      <c r="MAU39" s="128"/>
      <c r="MAV39" s="128"/>
      <c r="MAW39" s="128"/>
      <c r="MAX39" s="128"/>
      <c r="MAY39" s="128"/>
      <c r="MAZ39" s="128"/>
      <c r="MBA39" s="128"/>
      <c r="MBB39" s="128"/>
      <c r="MBC39" s="128"/>
      <c r="MBD39" s="128"/>
      <c r="MBE39" s="128"/>
      <c r="MBF39" s="128"/>
      <c r="MBG39" s="128"/>
      <c r="MBH39" s="128"/>
      <c r="MBI39" s="128"/>
      <c r="MBJ39" s="128"/>
      <c r="MBK39" s="128"/>
      <c r="MBL39" s="128"/>
      <c r="MBM39" s="128"/>
      <c r="MBN39" s="128"/>
      <c r="MBO39" s="128"/>
      <c r="MBP39" s="128"/>
      <c r="MBQ39" s="128"/>
      <c r="MBR39" s="128"/>
      <c r="MBS39" s="128"/>
      <c r="MBT39" s="128"/>
      <c r="MBU39" s="128"/>
      <c r="MBV39" s="128"/>
      <c r="MBW39" s="128"/>
      <c r="MBX39" s="128"/>
      <c r="MBY39" s="128"/>
      <c r="MBZ39" s="128"/>
      <c r="MCA39" s="128"/>
      <c r="MCB39" s="128"/>
      <c r="MCC39" s="128"/>
      <c r="MCD39" s="128"/>
      <c r="MCE39" s="128"/>
      <c r="MCF39" s="128"/>
      <c r="MCG39" s="128"/>
      <c r="MCH39" s="128"/>
      <c r="MCI39" s="128"/>
      <c r="MCJ39" s="128"/>
      <c r="MCK39" s="128"/>
      <c r="MCL39" s="128"/>
      <c r="MCM39" s="128"/>
      <c r="MCN39" s="128"/>
      <c r="MCO39" s="128"/>
      <c r="MCP39" s="128"/>
      <c r="MCQ39" s="128"/>
      <c r="MCR39" s="128"/>
      <c r="MCS39" s="128"/>
      <c r="MCT39" s="128"/>
      <c r="MCU39" s="128"/>
      <c r="MCV39" s="128"/>
      <c r="MCW39" s="128"/>
      <c r="MCX39" s="128"/>
      <c r="MCY39" s="128"/>
      <c r="MCZ39" s="128"/>
      <c r="MDA39" s="128"/>
      <c r="MDB39" s="128"/>
      <c r="MDC39" s="128"/>
      <c r="MDD39" s="128"/>
      <c r="MDE39" s="128"/>
      <c r="MDF39" s="128"/>
      <c r="MDG39" s="128"/>
      <c r="MDH39" s="128"/>
      <c r="MDI39" s="128"/>
      <c r="MDJ39" s="128"/>
      <c r="MDK39" s="128"/>
      <c r="MDL39" s="128"/>
      <c r="MDM39" s="128"/>
      <c r="MDN39" s="128"/>
      <c r="MDO39" s="128"/>
      <c r="MDP39" s="128"/>
      <c r="MDQ39" s="128"/>
      <c r="MDR39" s="128"/>
      <c r="MDS39" s="128"/>
      <c r="MDT39" s="128"/>
      <c r="MDU39" s="128"/>
      <c r="MDV39" s="128"/>
      <c r="MDW39" s="128"/>
      <c r="MDX39" s="128"/>
      <c r="MDY39" s="128"/>
      <c r="MDZ39" s="128"/>
      <c r="MEA39" s="128"/>
      <c r="MEB39" s="128"/>
      <c r="MEC39" s="128"/>
      <c r="MED39" s="128"/>
      <c r="MEE39" s="128"/>
      <c r="MEF39" s="128"/>
      <c r="MEG39" s="128"/>
      <c r="MEH39" s="128"/>
      <c r="MEI39" s="128"/>
      <c r="MEJ39" s="128"/>
      <c r="MEK39" s="128"/>
      <c r="MEL39" s="128"/>
      <c r="MEM39" s="128"/>
      <c r="MEN39" s="128"/>
      <c r="MEO39" s="128"/>
      <c r="MEP39" s="128"/>
      <c r="MEQ39" s="128"/>
      <c r="MER39" s="128"/>
      <c r="MES39" s="128"/>
      <c r="MET39" s="128"/>
      <c r="MEU39" s="128"/>
      <c r="MEV39" s="128"/>
      <c r="MEW39" s="128"/>
      <c r="MEX39" s="128"/>
      <c r="MEY39" s="128"/>
      <c r="MEZ39" s="128"/>
      <c r="MFA39" s="128"/>
      <c r="MFB39" s="128"/>
      <c r="MFC39" s="128"/>
      <c r="MFD39" s="128"/>
      <c r="MFE39" s="128"/>
      <c r="MFF39" s="128"/>
      <c r="MFG39" s="128"/>
      <c r="MFH39" s="128"/>
      <c r="MFI39" s="128"/>
      <c r="MFJ39" s="128"/>
      <c r="MFK39" s="128"/>
      <c r="MFL39" s="128"/>
      <c r="MFM39" s="128"/>
      <c r="MFN39" s="128"/>
      <c r="MFO39" s="128"/>
      <c r="MFP39" s="128"/>
      <c r="MFQ39" s="128"/>
      <c r="MFR39" s="128"/>
      <c r="MFS39" s="128"/>
      <c r="MFT39" s="128"/>
      <c r="MFU39" s="128"/>
      <c r="MFV39" s="128"/>
      <c r="MFW39" s="128"/>
      <c r="MFX39" s="128"/>
      <c r="MFY39" s="128"/>
      <c r="MFZ39" s="128"/>
      <c r="MGA39" s="128"/>
      <c r="MGB39" s="128"/>
      <c r="MGC39" s="128"/>
      <c r="MGD39" s="128"/>
      <c r="MGE39" s="128"/>
      <c r="MGF39" s="128"/>
      <c r="MGG39" s="128"/>
      <c r="MGH39" s="128"/>
      <c r="MGI39" s="128"/>
      <c r="MGJ39" s="128"/>
      <c r="MGK39" s="128"/>
      <c r="MGL39" s="128"/>
      <c r="MGM39" s="128"/>
      <c r="MGN39" s="128"/>
      <c r="MGO39" s="128"/>
      <c r="MGP39" s="128"/>
      <c r="MGQ39" s="128"/>
      <c r="MGR39" s="128"/>
      <c r="MGS39" s="128"/>
      <c r="MGT39" s="128"/>
      <c r="MGU39" s="128"/>
      <c r="MGV39" s="128"/>
      <c r="MGW39" s="128"/>
      <c r="MGX39" s="128"/>
      <c r="MGY39" s="128"/>
      <c r="MGZ39" s="128"/>
      <c r="MHA39" s="128"/>
      <c r="MHB39" s="128"/>
      <c r="MHC39" s="128"/>
      <c r="MHD39" s="128"/>
      <c r="MHE39" s="128"/>
      <c r="MHF39" s="128"/>
      <c r="MHG39" s="128"/>
      <c r="MHH39" s="128"/>
      <c r="MHI39" s="128"/>
      <c r="MHJ39" s="128"/>
      <c r="MHK39" s="128"/>
      <c r="MHL39" s="128"/>
      <c r="MHM39" s="128"/>
      <c r="MHN39" s="128"/>
      <c r="MHO39" s="128"/>
      <c r="MHP39" s="128"/>
      <c r="MHQ39" s="128"/>
      <c r="MHR39" s="128"/>
      <c r="MHS39" s="128"/>
      <c r="MHT39" s="128"/>
      <c r="MHU39" s="128"/>
      <c r="MHV39" s="128"/>
      <c r="MHW39" s="128"/>
      <c r="MHX39" s="128"/>
      <c r="MHY39" s="128"/>
      <c r="MHZ39" s="128"/>
      <c r="MIA39" s="128"/>
      <c r="MIB39" s="128"/>
      <c r="MIC39" s="128"/>
      <c r="MID39" s="128"/>
      <c r="MIE39" s="128"/>
      <c r="MIF39" s="128"/>
      <c r="MIG39" s="128"/>
      <c r="MIH39" s="128"/>
      <c r="MII39" s="128"/>
      <c r="MIJ39" s="128"/>
      <c r="MIK39" s="128"/>
      <c r="MIL39" s="128"/>
      <c r="MIM39" s="128"/>
      <c r="MIN39" s="128"/>
      <c r="MIO39" s="128"/>
      <c r="MIP39" s="128"/>
      <c r="MIQ39" s="128"/>
      <c r="MIR39" s="128"/>
      <c r="MIS39" s="128"/>
      <c r="MIT39" s="128"/>
      <c r="MIU39" s="128"/>
      <c r="MIV39" s="128"/>
      <c r="MIW39" s="128"/>
      <c r="MIX39" s="128"/>
      <c r="MIY39" s="128"/>
      <c r="MIZ39" s="128"/>
      <c r="MJA39" s="128"/>
      <c r="MJB39" s="128"/>
      <c r="MJC39" s="128"/>
      <c r="MJD39" s="128"/>
      <c r="MJE39" s="128"/>
      <c r="MJF39" s="128"/>
      <c r="MJG39" s="128"/>
      <c r="MJH39" s="128"/>
      <c r="MJI39" s="128"/>
      <c r="MJJ39" s="128"/>
      <c r="MJK39" s="128"/>
      <c r="MJL39" s="128"/>
      <c r="MJM39" s="128"/>
      <c r="MJN39" s="128"/>
      <c r="MJO39" s="128"/>
      <c r="MJP39" s="128"/>
      <c r="MJQ39" s="128"/>
      <c r="MJR39" s="128"/>
      <c r="MJS39" s="128"/>
      <c r="MJT39" s="128"/>
      <c r="MJU39" s="128"/>
      <c r="MJV39" s="128"/>
      <c r="MJW39" s="128"/>
      <c r="MJX39" s="128"/>
      <c r="MJY39" s="128"/>
      <c r="MJZ39" s="128"/>
      <c r="MKA39" s="128"/>
      <c r="MKB39" s="128"/>
      <c r="MKC39" s="128"/>
      <c r="MKD39" s="128"/>
      <c r="MKE39" s="128"/>
      <c r="MKF39" s="128"/>
      <c r="MKG39" s="128"/>
      <c r="MKH39" s="128"/>
      <c r="MKI39" s="128"/>
      <c r="MKJ39" s="128"/>
      <c r="MKK39" s="128"/>
      <c r="MKL39" s="128"/>
      <c r="MKM39" s="128"/>
      <c r="MKN39" s="128"/>
      <c r="MKO39" s="128"/>
      <c r="MKP39" s="128"/>
      <c r="MKQ39" s="128"/>
      <c r="MKR39" s="128"/>
      <c r="MKS39" s="128"/>
      <c r="MKT39" s="128"/>
      <c r="MKU39" s="128"/>
      <c r="MKV39" s="128"/>
      <c r="MKW39" s="128"/>
      <c r="MKX39" s="128"/>
      <c r="MKY39" s="128"/>
      <c r="MKZ39" s="128"/>
      <c r="MLA39" s="128"/>
      <c r="MLB39" s="128"/>
      <c r="MLC39" s="128"/>
      <c r="MLD39" s="128"/>
      <c r="MLE39" s="128"/>
      <c r="MLF39" s="128"/>
      <c r="MLG39" s="128"/>
      <c r="MLH39" s="128"/>
      <c r="MLI39" s="128"/>
      <c r="MLJ39" s="128"/>
      <c r="MLK39" s="128"/>
      <c r="MLL39" s="128"/>
      <c r="MLM39" s="128"/>
      <c r="MLN39" s="128"/>
      <c r="MLO39" s="128"/>
      <c r="MLP39" s="128"/>
      <c r="MLQ39" s="128"/>
      <c r="MLR39" s="128"/>
      <c r="MLS39" s="128"/>
      <c r="MLT39" s="128"/>
      <c r="MLU39" s="128"/>
      <c r="MLV39" s="128"/>
      <c r="MLW39" s="128"/>
      <c r="MLX39" s="128"/>
      <c r="MLY39" s="128"/>
      <c r="MLZ39" s="128"/>
      <c r="MMA39" s="128"/>
      <c r="MMB39" s="128"/>
      <c r="MMC39" s="128"/>
      <c r="MMD39" s="128"/>
      <c r="MME39" s="128"/>
      <c r="MMF39" s="128"/>
      <c r="MMG39" s="128"/>
      <c r="MMH39" s="128"/>
      <c r="MMI39" s="128"/>
      <c r="MMJ39" s="128"/>
      <c r="MMK39" s="128"/>
      <c r="MML39" s="128"/>
      <c r="MMM39" s="128"/>
      <c r="MMN39" s="128"/>
      <c r="MMO39" s="128"/>
      <c r="MMP39" s="128"/>
      <c r="MMQ39" s="128"/>
      <c r="MMR39" s="128"/>
      <c r="MMS39" s="128"/>
      <c r="MMT39" s="128"/>
      <c r="MMU39" s="128"/>
      <c r="MMV39" s="128"/>
      <c r="MMW39" s="128"/>
      <c r="MMX39" s="128"/>
      <c r="MMY39" s="128"/>
      <c r="MMZ39" s="128"/>
      <c r="MNA39" s="128"/>
      <c r="MNB39" s="128"/>
      <c r="MNC39" s="128"/>
      <c r="MND39" s="128"/>
      <c r="MNE39" s="128"/>
      <c r="MNF39" s="128"/>
      <c r="MNG39" s="128"/>
      <c r="MNH39" s="128"/>
      <c r="MNI39" s="128"/>
      <c r="MNJ39" s="128"/>
      <c r="MNK39" s="128"/>
      <c r="MNL39" s="128"/>
      <c r="MNM39" s="128"/>
      <c r="MNN39" s="128"/>
      <c r="MNO39" s="128"/>
      <c r="MNP39" s="128"/>
      <c r="MNQ39" s="128"/>
      <c r="MNR39" s="128"/>
      <c r="MNS39" s="128"/>
      <c r="MNT39" s="128"/>
      <c r="MNU39" s="128"/>
      <c r="MNV39" s="128"/>
      <c r="MNW39" s="128"/>
      <c r="MNX39" s="128"/>
      <c r="MNY39" s="128"/>
      <c r="MNZ39" s="128"/>
      <c r="MOA39" s="128"/>
      <c r="MOB39" s="128"/>
      <c r="MOC39" s="128"/>
      <c r="MOD39" s="128"/>
      <c r="MOE39" s="128"/>
      <c r="MOF39" s="128"/>
      <c r="MOG39" s="128"/>
      <c r="MOH39" s="128"/>
      <c r="MOI39" s="128"/>
      <c r="MOJ39" s="128"/>
      <c r="MOK39" s="128"/>
      <c r="MOL39" s="128"/>
      <c r="MOM39" s="128"/>
      <c r="MON39" s="128"/>
      <c r="MOO39" s="128"/>
      <c r="MOP39" s="128"/>
      <c r="MOQ39" s="128"/>
      <c r="MOR39" s="128"/>
      <c r="MOS39" s="128"/>
      <c r="MOT39" s="128"/>
      <c r="MOU39" s="128"/>
      <c r="MOV39" s="128"/>
      <c r="MOW39" s="128"/>
      <c r="MOX39" s="128"/>
      <c r="MOY39" s="128"/>
      <c r="MOZ39" s="128"/>
      <c r="MPA39" s="128"/>
      <c r="MPB39" s="128"/>
      <c r="MPC39" s="128"/>
      <c r="MPD39" s="128"/>
      <c r="MPE39" s="128"/>
      <c r="MPF39" s="128"/>
      <c r="MPG39" s="128"/>
      <c r="MPH39" s="128"/>
      <c r="MPI39" s="128"/>
      <c r="MPJ39" s="128"/>
      <c r="MPK39" s="128"/>
      <c r="MPL39" s="128"/>
      <c r="MPM39" s="128"/>
      <c r="MPN39" s="128"/>
      <c r="MPO39" s="128"/>
      <c r="MPP39" s="128"/>
      <c r="MPQ39" s="128"/>
      <c r="MPR39" s="128"/>
      <c r="MPS39" s="128"/>
      <c r="MPT39" s="128"/>
      <c r="MPU39" s="128"/>
      <c r="MPV39" s="128"/>
      <c r="MPW39" s="128"/>
      <c r="MPX39" s="128"/>
      <c r="MPY39" s="128"/>
      <c r="MPZ39" s="128"/>
      <c r="MQA39" s="128"/>
      <c r="MQB39" s="128"/>
      <c r="MQC39" s="128"/>
      <c r="MQD39" s="128"/>
      <c r="MQE39" s="128"/>
      <c r="MQF39" s="128"/>
      <c r="MQG39" s="128"/>
      <c r="MQH39" s="128"/>
      <c r="MQI39" s="128"/>
      <c r="MQJ39" s="128"/>
      <c r="MQK39" s="128"/>
      <c r="MQL39" s="128"/>
      <c r="MQM39" s="128"/>
      <c r="MQN39" s="128"/>
      <c r="MQO39" s="128"/>
      <c r="MQP39" s="128"/>
      <c r="MQQ39" s="128"/>
      <c r="MQR39" s="128"/>
      <c r="MQS39" s="128"/>
      <c r="MQT39" s="128"/>
      <c r="MQU39" s="128"/>
      <c r="MQV39" s="128"/>
      <c r="MQW39" s="128"/>
      <c r="MQX39" s="128"/>
      <c r="MQY39" s="128"/>
      <c r="MQZ39" s="128"/>
      <c r="MRA39" s="128"/>
      <c r="MRB39" s="128"/>
      <c r="MRC39" s="128"/>
      <c r="MRD39" s="128"/>
      <c r="MRE39" s="128"/>
      <c r="MRF39" s="128"/>
      <c r="MRG39" s="128"/>
      <c r="MRH39" s="128"/>
      <c r="MRI39" s="128"/>
      <c r="MRJ39" s="128"/>
      <c r="MRK39" s="128"/>
      <c r="MRL39" s="128"/>
      <c r="MRM39" s="128"/>
      <c r="MRN39" s="128"/>
      <c r="MRO39" s="128"/>
      <c r="MRP39" s="128"/>
      <c r="MRQ39" s="128"/>
      <c r="MRR39" s="128"/>
      <c r="MRS39" s="128"/>
      <c r="MRT39" s="128"/>
      <c r="MRU39" s="128"/>
      <c r="MRV39" s="128"/>
      <c r="MRW39" s="128"/>
      <c r="MRX39" s="128"/>
      <c r="MRY39" s="128"/>
      <c r="MRZ39" s="128"/>
      <c r="MSA39" s="128"/>
      <c r="MSB39" s="128"/>
      <c r="MSC39" s="128"/>
      <c r="MSD39" s="128"/>
      <c r="MSE39" s="128"/>
      <c r="MSF39" s="128"/>
      <c r="MSG39" s="128"/>
      <c r="MSH39" s="128"/>
      <c r="MSI39" s="128"/>
      <c r="MSJ39" s="128"/>
      <c r="MSK39" s="128"/>
      <c r="MSL39" s="128"/>
      <c r="MSM39" s="128"/>
      <c r="MSN39" s="128"/>
      <c r="MSO39" s="128"/>
      <c r="MSP39" s="128"/>
      <c r="MSQ39" s="128"/>
      <c r="MSR39" s="128"/>
      <c r="MSS39" s="128"/>
      <c r="MST39" s="128"/>
      <c r="MSU39" s="128"/>
      <c r="MSV39" s="128"/>
      <c r="MSW39" s="128"/>
      <c r="MSX39" s="128"/>
      <c r="MSY39" s="128"/>
      <c r="MSZ39" s="128"/>
      <c r="MTA39" s="128"/>
      <c r="MTB39" s="128"/>
      <c r="MTC39" s="128"/>
      <c r="MTD39" s="128"/>
      <c r="MTE39" s="128"/>
      <c r="MTF39" s="128"/>
      <c r="MTG39" s="128"/>
      <c r="MTH39" s="128"/>
      <c r="MTI39" s="128"/>
      <c r="MTJ39" s="128"/>
      <c r="MTK39" s="128"/>
      <c r="MTL39" s="128"/>
      <c r="MTM39" s="128"/>
      <c r="MTN39" s="128"/>
      <c r="MTO39" s="128"/>
      <c r="MTP39" s="128"/>
      <c r="MTQ39" s="128"/>
      <c r="MTR39" s="128"/>
      <c r="MTS39" s="128"/>
      <c r="MTT39" s="128"/>
      <c r="MTU39" s="128"/>
      <c r="MTV39" s="128"/>
      <c r="MTW39" s="128"/>
      <c r="MTX39" s="128"/>
      <c r="MTY39" s="128"/>
      <c r="MTZ39" s="128"/>
      <c r="MUA39" s="128"/>
      <c r="MUB39" s="128"/>
      <c r="MUC39" s="128"/>
      <c r="MUD39" s="128"/>
      <c r="MUE39" s="128"/>
      <c r="MUF39" s="128"/>
      <c r="MUG39" s="128"/>
      <c r="MUH39" s="128"/>
      <c r="MUI39" s="128"/>
      <c r="MUJ39" s="128"/>
      <c r="MUK39" s="128"/>
      <c r="MUL39" s="128"/>
      <c r="MUM39" s="128"/>
      <c r="MUN39" s="128"/>
      <c r="MUO39" s="128"/>
      <c r="MUP39" s="128"/>
      <c r="MUQ39" s="128"/>
      <c r="MUR39" s="128"/>
      <c r="MUS39" s="128"/>
      <c r="MUT39" s="128"/>
      <c r="MUU39" s="128"/>
      <c r="MUV39" s="128"/>
      <c r="MUW39" s="128"/>
      <c r="MUX39" s="128"/>
      <c r="MUY39" s="128"/>
      <c r="MUZ39" s="128"/>
      <c r="MVA39" s="128"/>
      <c r="MVB39" s="128"/>
      <c r="MVC39" s="128"/>
      <c r="MVD39" s="128"/>
      <c r="MVE39" s="128"/>
      <c r="MVF39" s="128"/>
      <c r="MVG39" s="128"/>
      <c r="MVH39" s="128"/>
      <c r="MVI39" s="128"/>
      <c r="MVJ39" s="128"/>
      <c r="MVK39" s="128"/>
      <c r="MVL39" s="128"/>
      <c r="MVM39" s="128"/>
      <c r="MVN39" s="128"/>
      <c r="MVO39" s="128"/>
      <c r="MVP39" s="128"/>
      <c r="MVQ39" s="128"/>
      <c r="MVR39" s="128"/>
      <c r="MVS39" s="128"/>
      <c r="MVT39" s="128"/>
      <c r="MVU39" s="128"/>
      <c r="MVV39" s="128"/>
      <c r="MVW39" s="128"/>
      <c r="MVX39" s="128"/>
      <c r="MVY39" s="128"/>
      <c r="MVZ39" s="128"/>
      <c r="MWA39" s="128"/>
      <c r="MWB39" s="128"/>
      <c r="MWC39" s="128"/>
      <c r="MWD39" s="128"/>
      <c r="MWE39" s="128"/>
      <c r="MWF39" s="128"/>
      <c r="MWG39" s="128"/>
      <c r="MWH39" s="128"/>
      <c r="MWI39" s="128"/>
      <c r="MWJ39" s="128"/>
      <c r="MWK39" s="128"/>
      <c r="MWL39" s="128"/>
      <c r="MWM39" s="128"/>
      <c r="MWN39" s="128"/>
      <c r="MWO39" s="128"/>
      <c r="MWP39" s="128"/>
      <c r="MWQ39" s="128"/>
      <c r="MWR39" s="128"/>
      <c r="MWS39" s="128"/>
      <c r="MWT39" s="128"/>
      <c r="MWU39" s="128"/>
      <c r="MWV39" s="128"/>
      <c r="MWW39" s="128"/>
      <c r="MWX39" s="128"/>
      <c r="MWY39" s="128"/>
      <c r="MWZ39" s="128"/>
      <c r="MXA39" s="128"/>
      <c r="MXB39" s="128"/>
      <c r="MXC39" s="128"/>
      <c r="MXD39" s="128"/>
      <c r="MXE39" s="128"/>
      <c r="MXF39" s="128"/>
      <c r="MXG39" s="128"/>
      <c r="MXH39" s="128"/>
      <c r="MXI39" s="128"/>
      <c r="MXJ39" s="128"/>
      <c r="MXK39" s="128"/>
      <c r="MXL39" s="128"/>
      <c r="MXM39" s="128"/>
      <c r="MXN39" s="128"/>
      <c r="MXO39" s="128"/>
      <c r="MXP39" s="128"/>
      <c r="MXQ39" s="128"/>
      <c r="MXR39" s="128"/>
      <c r="MXS39" s="128"/>
      <c r="MXT39" s="128"/>
      <c r="MXU39" s="128"/>
      <c r="MXV39" s="128"/>
      <c r="MXW39" s="128"/>
      <c r="MXX39" s="128"/>
      <c r="MXY39" s="128"/>
      <c r="MXZ39" s="128"/>
      <c r="MYA39" s="128"/>
      <c r="MYB39" s="128"/>
      <c r="MYC39" s="128"/>
      <c r="MYD39" s="128"/>
      <c r="MYE39" s="128"/>
      <c r="MYF39" s="128"/>
      <c r="MYG39" s="128"/>
      <c r="MYH39" s="128"/>
      <c r="MYI39" s="128"/>
      <c r="MYJ39" s="128"/>
      <c r="MYK39" s="128"/>
      <c r="MYL39" s="128"/>
      <c r="MYM39" s="128"/>
      <c r="MYN39" s="128"/>
      <c r="MYO39" s="128"/>
      <c r="MYP39" s="128"/>
      <c r="MYQ39" s="128"/>
      <c r="MYR39" s="128"/>
      <c r="MYS39" s="128"/>
      <c r="MYT39" s="128"/>
      <c r="MYU39" s="128"/>
      <c r="MYV39" s="128"/>
      <c r="MYW39" s="128"/>
      <c r="MYX39" s="128"/>
      <c r="MYY39" s="128"/>
      <c r="MYZ39" s="128"/>
      <c r="MZA39" s="128"/>
      <c r="MZB39" s="128"/>
      <c r="MZC39" s="128"/>
      <c r="MZD39" s="128"/>
      <c r="MZE39" s="128"/>
      <c r="MZF39" s="128"/>
      <c r="MZG39" s="128"/>
      <c r="MZH39" s="128"/>
      <c r="MZI39" s="128"/>
      <c r="MZJ39" s="128"/>
      <c r="MZK39" s="128"/>
      <c r="MZL39" s="128"/>
      <c r="MZM39" s="128"/>
      <c r="MZN39" s="128"/>
      <c r="MZO39" s="128"/>
      <c r="MZP39" s="128"/>
      <c r="MZQ39" s="128"/>
      <c r="MZR39" s="128"/>
      <c r="MZS39" s="128"/>
      <c r="MZT39" s="128"/>
      <c r="MZU39" s="128"/>
      <c r="MZV39" s="128"/>
      <c r="MZW39" s="128"/>
      <c r="MZX39" s="128"/>
      <c r="MZY39" s="128"/>
      <c r="MZZ39" s="128"/>
      <c r="NAA39" s="128"/>
      <c r="NAB39" s="128"/>
      <c r="NAC39" s="128"/>
      <c r="NAD39" s="128"/>
      <c r="NAE39" s="128"/>
      <c r="NAF39" s="128"/>
      <c r="NAG39" s="128"/>
      <c r="NAH39" s="128"/>
      <c r="NAI39" s="128"/>
      <c r="NAJ39" s="128"/>
      <c r="NAK39" s="128"/>
      <c r="NAL39" s="128"/>
      <c r="NAM39" s="128"/>
      <c r="NAN39" s="128"/>
      <c r="NAO39" s="128"/>
      <c r="NAP39" s="128"/>
      <c r="NAQ39" s="128"/>
      <c r="NAR39" s="128"/>
      <c r="NAS39" s="128"/>
      <c r="NAT39" s="128"/>
      <c r="NAU39" s="128"/>
      <c r="NAV39" s="128"/>
      <c r="NAW39" s="128"/>
      <c r="NAX39" s="128"/>
      <c r="NAY39" s="128"/>
      <c r="NAZ39" s="128"/>
      <c r="NBA39" s="128"/>
      <c r="NBB39" s="128"/>
      <c r="NBC39" s="128"/>
      <c r="NBD39" s="128"/>
      <c r="NBE39" s="128"/>
      <c r="NBF39" s="128"/>
      <c r="NBG39" s="128"/>
      <c r="NBH39" s="128"/>
      <c r="NBI39" s="128"/>
      <c r="NBJ39" s="128"/>
      <c r="NBK39" s="128"/>
      <c r="NBL39" s="128"/>
      <c r="NBM39" s="128"/>
      <c r="NBN39" s="128"/>
      <c r="NBO39" s="128"/>
      <c r="NBP39" s="128"/>
      <c r="NBQ39" s="128"/>
      <c r="NBR39" s="128"/>
      <c r="NBS39" s="128"/>
      <c r="NBT39" s="128"/>
      <c r="NBU39" s="128"/>
      <c r="NBV39" s="128"/>
      <c r="NBW39" s="128"/>
      <c r="NBX39" s="128"/>
      <c r="NBY39" s="128"/>
      <c r="NBZ39" s="128"/>
      <c r="NCA39" s="128"/>
      <c r="NCB39" s="128"/>
      <c r="NCC39" s="128"/>
      <c r="NCD39" s="128"/>
      <c r="NCE39" s="128"/>
      <c r="NCF39" s="128"/>
      <c r="NCG39" s="128"/>
      <c r="NCH39" s="128"/>
      <c r="NCI39" s="128"/>
      <c r="NCJ39" s="128"/>
      <c r="NCK39" s="128"/>
      <c r="NCL39" s="128"/>
      <c r="NCM39" s="128"/>
      <c r="NCN39" s="128"/>
      <c r="NCO39" s="128"/>
      <c r="NCP39" s="128"/>
      <c r="NCQ39" s="128"/>
      <c r="NCR39" s="128"/>
      <c r="NCS39" s="128"/>
      <c r="NCT39" s="128"/>
      <c r="NCU39" s="128"/>
      <c r="NCV39" s="128"/>
      <c r="NCW39" s="128"/>
      <c r="NCX39" s="128"/>
      <c r="NCY39" s="128"/>
      <c r="NCZ39" s="128"/>
      <c r="NDA39" s="128"/>
      <c r="NDB39" s="128"/>
      <c r="NDC39" s="128"/>
      <c r="NDD39" s="128"/>
      <c r="NDE39" s="128"/>
      <c r="NDF39" s="128"/>
      <c r="NDG39" s="128"/>
      <c r="NDH39" s="128"/>
      <c r="NDI39" s="128"/>
      <c r="NDJ39" s="128"/>
      <c r="NDK39" s="128"/>
      <c r="NDL39" s="128"/>
      <c r="NDM39" s="128"/>
      <c r="NDN39" s="128"/>
      <c r="NDO39" s="128"/>
      <c r="NDP39" s="128"/>
      <c r="NDQ39" s="128"/>
      <c r="NDR39" s="128"/>
      <c r="NDS39" s="128"/>
      <c r="NDT39" s="128"/>
      <c r="NDU39" s="128"/>
      <c r="NDV39" s="128"/>
      <c r="NDW39" s="128"/>
      <c r="NDX39" s="128"/>
      <c r="NDY39" s="128"/>
      <c r="NDZ39" s="128"/>
      <c r="NEA39" s="128"/>
      <c r="NEB39" s="128"/>
      <c r="NEC39" s="128"/>
      <c r="NED39" s="128"/>
      <c r="NEE39" s="128"/>
      <c r="NEF39" s="128"/>
      <c r="NEG39" s="128"/>
      <c r="NEH39" s="128"/>
      <c r="NEI39" s="128"/>
      <c r="NEJ39" s="128"/>
      <c r="NEK39" s="128"/>
      <c r="NEL39" s="128"/>
      <c r="NEM39" s="128"/>
      <c r="NEN39" s="128"/>
      <c r="NEO39" s="128"/>
      <c r="NEP39" s="128"/>
      <c r="NEQ39" s="128"/>
      <c r="NER39" s="128"/>
      <c r="NES39" s="128"/>
      <c r="NET39" s="128"/>
      <c r="NEU39" s="128"/>
      <c r="NEV39" s="128"/>
      <c r="NEW39" s="128"/>
      <c r="NEX39" s="128"/>
      <c r="NEY39" s="128"/>
      <c r="NEZ39" s="128"/>
      <c r="NFA39" s="128"/>
      <c r="NFB39" s="128"/>
      <c r="NFC39" s="128"/>
      <c r="NFD39" s="128"/>
      <c r="NFE39" s="128"/>
      <c r="NFF39" s="128"/>
      <c r="NFG39" s="128"/>
      <c r="NFH39" s="128"/>
      <c r="NFI39" s="128"/>
      <c r="NFJ39" s="128"/>
      <c r="NFK39" s="128"/>
      <c r="NFL39" s="128"/>
      <c r="NFM39" s="128"/>
      <c r="NFN39" s="128"/>
      <c r="NFO39" s="128"/>
      <c r="NFP39" s="128"/>
      <c r="NFQ39" s="128"/>
      <c r="NFR39" s="128"/>
      <c r="NFS39" s="128"/>
      <c r="NFT39" s="128"/>
      <c r="NFU39" s="128"/>
      <c r="NFV39" s="128"/>
      <c r="NFW39" s="128"/>
      <c r="NFX39" s="128"/>
      <c r="NFY39" s="128"/>
      <c r="NFZ39" s="128"/>
      <c r="NGA39" s="128"/>
      <c r="NGB39" s="128"/>
      <c r="NGC39" s="128"/>
      <c r="NGD39" s="128"/>
      <c r="NGE39" s="128"/>
      <c r="NGF39" s="128"/>
      <c r="NGG39" s="128"/>
      <c r="NGH39" s="128"/>
      <c r="NGI39" s="128"/>
      <c r="NGJ39" s="128"/>
      <c r="NGK39" s="128"/>
      <c r="NGL39" s="128"/>
      <c r="NGM39" s="128"/>
      <c r="NGN39" s="128"/>
      <c r="NGO39" s="128"/>
      <c r="NGP39" s="128"/>
      <c r="NGQ39" s="128"/>
      <c r="NGR39" s="128"/>
      <c r="NGS39" s="128"/>
      <c r="NGT39" s="128"/>
      <c r="NGU39" s="128"/>
      <c r="NGV39" s="128"/>
      <c r="NGW39" s="128"/>
      <c r="NGX39" s="128"/>
      <c r="NGY39" s="128"/>
      <c r="NGZ39" s="128"/>
      <c r="NHA39" s="128"/>
      <c r="NHB39" s="128"/>
      <c r="NHC39" s="128"/>
      <c r="NHD39" s="128"/>
      <c r="NHE39" s="128"/>
      <c r="NHF39" s="128"/>
      <c r="NHG39" s="128"/>
      <c r="NHH39" s="128"/>
      <c r="NHI39" s="128"/>
      <c r="NHJ39" s="128"/>
      <c r="NHK39" s="128"/>
      <c r="NHL39" s="128"/>
      <c r="NHM39" s="128"/>
      <c r="NHN39" s="128"/>
      <c r="NHO39" s="128"/>
      <c r="NHP39" s="128"/>
      <c r="NHQ39" s="128"/>
      <c r="NHR39" s="128"/>
      <c r="NHS39" s="128"/>
      <c r="NHT39" s="128"/>
      <c r="NHU39" s="128"/>
      <c r="NHV39" s="128"/>
      <c r="NHW39" s="128"/>
      <c r="NHX39" s="128"/>
      <c r="NHY39" s="128"/>
      <c r="NHZ39" s="128"/>
      <c r="NIA39" s="128"/>
      <c r="NIB39" s="128"/>
      <c r="NIC39" s="128"/>
      <c r="NID39" s="128"/>
      <c r="NIE39" s="128"/>
      <c r="NIF39" s="128"/>
      <c r="NIG39" s="128"/>
      <c r="NIH39" s="128"/>
      <c r="NII39" s="128"/>
      <c r="NIJ39" s="128"/>
      <c r="NIK39" s="128"/>
      <c r="NIL39" s="128"/>
      <c r="NIM39" s="128"/>
      <c r="NIN39" s="128"/>
      <c r="NIO39" s="128"/>
      <c r="NIP39" s="128"/>
      <c r="NIQ39" s="128"/>
      <c r="NIR39" s="128"/>
      <c r="NIS39" s="128"/>
      <c r="NIT39" s="128"/>
      <c r="NIU39" s="128"/>
      <c r="NIV39" s="128"/>
      <c r="NIW39" s="128"/>
      <c r="NIX39" s="128"/>
      <c r="NIY39" s="128"/>
      <c r="NIZ39" s="128"/>
      <c r="NJA39" s="128"/>
      <c r="NJB39" s="128"/>
      <c r="NJC39" s="128"/>
      <c r="NJD39" s="128"/>
      <c r="NJE39" s="128"/>
      <c r="NJF39" s="128"/>
      <c r="NJG39" s="128"/>
      <c r="NJH39" s="128"/>
      <c r="NJI39" s="128"/>
      <c r="NJJ39" s="128"/>
      <c r="NJK39" s="128"/>
      <c r="NJL39" s="128"/>
      <c r="NJM39" s="128"/>
      <c r="NJN39" s="128"/>
      <c r="NJO39" s="128"/>
      <c r="NJP39" s="128"/>
      <c r="NJQ39" s="128"/>
      <c r="NJR39" s="128"/>
      <c r="NJS39" s="128"/>
      <c r="NJT39" s="128"/>
      <c r="NJU39" s="128"/>
      <c r="NJV39" s="128"/>
      <c r="NJW39" s="128"/>
      <c r="NJX39" s="128"/>
      <c r="NJY39" s="128"/>
      <c r="NJZ39" s="128"/>
      <c r="NKA39" s="128"/>
      <c r="NKB39" s="128"/>
      <c r="NKC39" s="128"/>
      <c r="NKD39" s="128"/>
      <c r="NKE39" s="128"/>
      <c r="NKF39" s="128"/>
      <c r="NKG39" s="128"/>
      <c r="NKH39" s="128"/>
      <c r="NKI39" s="128"/>
      <c r="NKJ39" s="128"/>
      <c r="NKK39" s="128"/>
      <c r="NKL39" s="128"/>
      <c r="NKM39" s="128"/>
      <c r="NKN39" s="128"/>
      <c r="NKO39" s="128"/>
      <c r="NKP39" s="128"/>
      <c r="NKQ39" s="128"/>
      <c r="NKR39" s="128"/>
      <c r="NKS39" s="128"/>
      <c r="NKT39" s="128"/>
      <c r="NKU39" s="128"/>
      <c r="NKV39" s="128"/>
      <c r="NKW39" s="128"/>
      <c r="NKX39" s="128"/>
      <c r="NKY39" s="128"/>
      <c r="NKZ39" s="128"/>
      <c r="NLA39" s="128"/>
      <c r="NLB39" s="128"/>
      <c r="NLC39" s="128"/>
      <c r="NLD39" s="128"/>
      <c r="NLE39" s="128"/>
      <c r="NLF39" s="128"/>
      <c r="NLG39" s="128"/>
      <c r="NLH39" s="128"/>
      <c r="NLI39" s="128"/>
      <c r="NLJ39" s="128"/>
      <c r="NLK39" s="128"/>
      <c r="NLL39" s="128"/>
      <c r="NLM39" s="128"/>
      <c r="NLN39" s="128"/>
      <c r="NLO39" s="128"/>
      <c r="NLP39" s="128"/>
      <c r="NLQ39" s="128"/>
      <c r="NLR39" s="128"/>
      <c r="NLS39" s="128"/>
      <c r="NLT39" s="128"/>
      <c r="NLU39" s="128"/>
      <c r="NLV39" s="128"/>
      <c r="NLW39" s="128"/>
      <c r="NLX39" s="128"/>
      <c r="NLY39" s="128"/>
      <c r="NLZ39" s="128"/>
      <c r="NMA39" s="128"/>
      <c r="NMB39" s="128"/>
      <c r="NMC39" s="128"/>
      <c r="NMD39" s="128"/>
      <c r="NME39" s="128"/>
      <c r="NMF39" s="128"/>
      <c r="NMG39" s="128"/>
      <c r="NMH39" s="128"/>
      <c r="NMI39" s="128"/>
      <c r="NMJ39" s="128"/>
      <c r="NMK39" s="128"/>
      <c r="NML39" s="128"/>
      <c r="NMM39" s="128"/>
      <c r="NMN39" s="128"/>
      <c r="NMO39" s="128"/>
      <c r="NMP39" s="128"/>
      <c r="NMQ39" s="128"/>
      <c r="NMR39" s="128"/>
      <c r="NMS39" s="128"/>
      <c r="NMT39" s="128"/>
      <c r="NMU39" s="128"/>
      <c r="NMV39" s="128"/>
      <c r="NMW39" s="128"/>
      <c r="NMX39" s="128"/>
      <c r="NMY39" s="128"/>
      <c r="NMZ39" s="128"/>
      <c r="NNA39" s="128"/>
      <c r="NNB39" s="128"/>
      <c r="NNC39" s="128"/>
      <c r="NND39" s="128"/>
      <c r="NNE39" s="128"/>
      <c r="NNF39" s="128"/>
      <c r="NNG39" s="128"/>
      <c r="NNH39" s="128"/>
      <c r="NNI39" s="128"/>
      <c r="NNJ39" s="128"/>
      <c r="NNK39" s="128"/>
      <c r="NNL39" s="128"/>
      <c r="NNM39" s="128"/>
      <c r="NNN39" s="128"/>
      <c r="NNO39" s="128"/>
      <c r="NNP39" s="128"/>
      <c r="NNQ39" s="128"/>
      <c r="NNR39" s="128"/>
      <c r="NNS39" s="128"/>
      <c r="NNT39" s="128"/>
      <c r="NNU39" s="128"/>
      <c r="NNV39" s="128"/>
      <c r="NNW39" s="128"/>
      <c r="NNX39" s="128"/>
      <c r="NNY39" s="128"/>
      <c r="NNZ39" s="128"/>
      <c r="NOA39" s="128"/>
      <c r="NOB39" s="128"/>
      <c r="NOC39" s="128"/>
      <c r="NOD39" s="128"/>
      <c r="NOE39" s="128"/>
      <c r="NOF39" s="128"/>
      <c r="NOG39" s="128"/>
      <c r="NOH39" s="128"/>
      <c r="NOI39" s="128"/>
      <c r="NOJ39" s="128"/>
      <c r="NOK39" s="128"/>
      <c r="NOL39" s="128"/>
      <c r="NOM39" s="128"/>
      <c r="NON39" s="128"/>
      <c r="NOO39" s="128"/>
      <c r="NOP39" s="128"/>
      <c r="NOQ39" s="128"/>
      <c r="NOR39" s="128"/>
      <c r="NOS39" s="128"/>
      <c r="NOT39" s="128"/>
      <c r="NOU39" s="128"/>
      <c r="NOV39" s="128"/>
      <c r="NOW39" s="128"/>
      <c r="NOX39" s="128"/>
      <c r="NOY39" s="128"/>
      <c r="NOZ39" s="128"/>
      <c r="NPA39" s="128"/>
      <c r="NPB39" s="128"/>
      <c r="NPC39" s="128"/>
      <c r="NPD39" s="128"/>
      <c r="NPE39" s="128"/>
      <c r="NPF39" s="128"/>
      <c r="NPG39" s="128"/>
      <c r="NPH39" s="128"/>
      <c r="NPI39" s="128"/>
      <c r="NPJ39" s="128"/>
      <c r="NPK39" s="128"/>
      <c r="NPL39" s="128"/>
      <c r="NPM39" s="128"/>
      <c r="NPN39" s="128"/>
      <c r="NPO39" s="128"/>
      <c r="NPP39" s="128"/>
      <c r="NPQ39" s="128"/>
      <c r="NPR39" s="128"/>
      <c r="NPS39" s="128"/>
      <c r="NPT39" s="128"/>
      <c r="NPU39" s="128"/>
      <c r="NPV39" s="128"/>
      <c r="NPW39" s="128"/>
      <c r="NPX39" s="128"/>
      <c r="NPY39" s="128"/>
      <c r="NPZ39" s="128"/>
      <c r="NQA39" s="128"/>
      <c r="NQB39" s="128"/>
      <c r="NQC39" s="128"/>
      <c r="NQD39" s="128"/>
      <c r="NQE39" s="128"/>
      <c r="NQF39" s="128"/>
      <c r="NQG39" s="128"/>
      <c r="NQH39" s="128"/>
      <c r="NQI39" s="128"/>
      <c r="NQJ39" s="128"/>
      <c r="NQK39" s="128"/>
      <c r="NQL39" s="128"/>
      <c r="NQM39" s="128"/>
      <c r="NQN39" s="128"/>
      <c r="NQO39" s="128"/>
      <c r="NQP39" s="128"/>
      <c r="NQQ39" s="128"/>
      <c r="NQR39" s="128"/>
      <c r="NQS39" s="128"/>
      <c r="NQT39" s="128"/>
      <c r="NQU39" s="128"/>
      <c r="NQV39" s="128"/>
      <c r="NQW39" s="128"/>
      <c r="NQX39" s="128"/>
      <c r="NQY39" s="128"/>
      <c r="NQZ39" s="128"/>
      <c r="NRA39" s="128"/>
      <c r="NRB39" s="128"/>
      <c r="NRC39" s="128"/>
      <c r="NRD39" s="128"/>
      <c r="NRE39" s="128"/>
      <c r="NRF39" s="128"/>
      <c r="NRG39" s="128"/>
      <c r="NRH39" s="128"/>
      <c r="NRI39" s="128"/>
      <c r="NRJ39" s="128"/>
      <c r="NRK39" s="128"/>
      <c r="NRL39" s="128"/>
      <c r="NRM39" s="128"/>
      <c r="NRN39" s="128"/>
      <c r="NRO39" s="128"/>
      <c r="NRP39" s="128"/>
      <c r="NRQ39" s="128"/>
      <c r="NRR39" s="128"/>
      <c r="NRS39" s="128"/>
      <c r="NRT39" s="128"/>
      <c r="NRU39" s="128"/>
      <c r="NRV39" s="128"/>
      <c r="NRW39" s="128"/>
      <c r="NRX39" s="128"/>
      <c r="NRY39" s="128"/>
      <c r="NRZ39" s="128"/>
      <c r="NSA39" s="128"/>
      <c r="NSB39" s="128"/>
      <c r="NSC39" s="128"/>
      <c r="NSD39" s="128"/>
      <c r="NSE39" s="128"/>
      <c r="NSF39" s="128"/>
      <c r="NSG39" s="128"/>
      <c r="NSH39" s="128"/>
      <c r="NSI39" s="128"/>
      <c r="NSJ39" s="128"/>
      <c r="NSK39" s="128"/>
      <c r="NSL39" s="128"/>
      <c r="NSM39" s="128"/>
      <c r="NSN39" s="128"/>
      <c r="NSO39" s="128"/>
      <c r="NSP39" s="128"/>
      <c r="NSQ39" s="128"/>
      <c r="NSR39" s="128"/>
      <c r="NSS39" s="128"/>
      <c r="NST39" s="128"/>
      <c r="NSU39" s="128"/>
      <c r="NSV39" s="128"/>
      <c r="NSW39" s="128"/>
      <c r="NSX39" s="128"/>
      <c r="NSY39" s="128"/>
      <c r="NSZ39" s="128"/>
      <c r="NTA39" s="128"/>
      <c r="NTB39" s="128"/>
      <c r="NTC39" s="128"/>
      <c r="NTD39" s="128"/>
      <c r="NTE39" s="128"/>
      <c r="NTF39" s="128"/>
      <c r="NTG39" s="128"/>
      <c r="NTH39" s="128"/>
      <c r="NTI39" s="128"/>
      <c r="NTJ39" s="128"/>
      <c r="NTK39" s="128"/>
      <c r="NTL39" s="128"/>
      <c r="NTM39" s="128"/>
      <c r="NTN39" s="128"/>
      <c r="NTO39" s="128"/>
      <c r="NTP39" s="128"/>
      <c r="NTQ39" s="128"/>
      <c r="NTR39" s="128"/>
      <c r="NTS39" s="128"/>
      <c r="NTT39" s="128"/>
      <c r="NTU39" s="128"/>
      <c r="NTV39" s="128"/>
      <c r="NTW39" s="128"/>
      <c r="NTX39" s="128"/>
      <c r="NTY39" s="128"/>
      <c r="NTZ39" s="128"/>
      <c r="NUA39" s="128"/>
      <c r="NUB39" s="128"/>
      <c r="NUC39" s="128"/>
      <c r="NUD39" s="128"/>
      <c r="NUE39" s="128"/>
      <c r="NUF39" s="128"/>
      <c r="NUG39" s="128"/>
      <c r="NUH39" s="128"/>
      <c r="NUI39" s="128"/>
      <c r="NUJ39" s="128"/>
      <c r="NUK39" s="128"/>
      <c r="NUL39" s="128"/>
      <c r="NUM39" s="128"/>
      <c r="NUN39" s="128"/>
      <c r="NUO39" s="128"/>
      <c r="NUP39" s="128"/>
      <c r="NUQ39" s="128"/>
      <c r="NUR39" s="128"/>
      <c r="NUS39" s="128"/>
      <c r="NUT39" s="128"/>
      <c r="NUU39" s="128"/>
      <c r="NUV39" s="128"/>
      <c r="NUW39" s="128"/>
      <c r="NUX39" s="128"/>
      <c r="NUY39" s="128"/>
      <c r="NUZ39" s="128"/>
      <c r="NVA39" s="128"/>
      <c r="NVB39" s="128"/>
      <c r="NVC39" s="128"/>
      <c r="NVD39" s="128"/>
      <c r="NVE39" s="128"/>
      <c r="NVF39" s="128"/>
      <c r="NVG39" s="128"/>
      <c r="NVH39" s="128"/>
      <c r="NVI39" s="128"/>
      <c r="NVJ39" s="128"/>
      <c r="NVK39" s="128"/>
      <c r="NVL39" s="128"/>
      <c r="NVM39" s="128"/>
      <c r="NVN39" s="128"/>
      <c r="NVO39" s="128"/>
      <c r="NVP39" s="128"/>
      <c r="NVQ39" s="128"/>
      <c r="NVR39" s="128"/>
      <c r="NVS39" s="128"/>
      <c r="NVT39" s="128"/>
      <c r="NVU39" s="128"/>
      <c r="NVV39" s="128"/>
      <c r="NVW39" s="128"/>
      <c r="NVX39" s="128"/>
      <c r="NVY39" s="128"/>
      <c r="NVZ39" s="128"/>
      <c r="NWA39" s="128"/>
      <c r="NWB39" s="128"/>
      <c r="NWC39" s="128"/>
      <c r="NWD39" s="128"/>
      <c r="NWE39" s="128"/>
      <c r="NWF39" s="128"/>
      <c r="NWG39" s="128"/>
      <c r="NWH39" s="128"/>
      <c r="NWI39" s="128"/>
      <c r="NWJ39" s="128"/>
      <c r="NWK39" s="128"/>
      <c r="NWL39" s="128"/>
      <c r="NWM39" s="128"/>
      <c r="NWN39" s="128"/>
      <c r="NWO39" s="128"/>
      <c r="NWP39" s="128"/>
      <c r="NWQ39" s="128"/>
      <c r="NWR39" s="128"/>
      <c r="NWS39" s="128"/>
      <c r="NWT39" s="128"/>
      <c r="NWU39" s="128"/>
      <c r="NWV39" s="128"/>
      <c r="NWW39" s="128"/>
      <c r="NWX39" s="128"/>
      <c r="NWY39" s="128"/>
      <c r="NWZ39" s="128"/>
      <c r="NXA39" s="128"/>
      <c r="NXB39" s="128"/>
      <c r="NXC39" s="128"/>
      <c r="NXD39" s="128"/>
      <c r="NXE39" s="128"/>
      <c r="NXF39" s="128"/>
      <c r="NXG39" s="128"/>
      <c r="NXH39" s="128"/>
      <c r="NXI39" s="128"/>
      <c r="NXJ39" s="128"/>
      <c r="NXK39" s="128"/>
      <c r="NXL39" s="128"/>
      <c r="NXM39" s="128"/>
      <c r="NXN39" s="128"/>
      <c r="NXO39" s="128"/>
      <c r="NXP39" s="128"/>
      <c r="NXQ39" s="128"/>
      <c r="NXR39" s="128"/>
      <c r="NXS39" s="128"/>
      <c r="NXT39" s="128"/>
      <c r="NXU39" s="128"/>
      <c r="NXV39" s="128"/>
      <c r="NXW39" s="128"/>
      <c r="NXX39" s="128"/>
      <c r="NXY39" s="128"/>
      <c r="NXZ39" s="128"/>
      <c r="NYA39" s="128"/>
      <c r="NYB39" s="128"/>
      <c r="NYC39" s="128"/>
      <c r="NYD39" s="128"/>
      <c r="NYE39" s="128"/>
      <c r="NYF39" s="128"/>
      <c r="NYG39" s="128"/>
      <c r="NYH39" s="128"/>
      <c r="NYI39" s="128"/>
      <c r="NYJ39" s="128"/>
      <c r="NYK39" s="128"/>
      <c r="NYL39" s="128"/>
      <c r="NYM39" s="128"/>
      <c r="NYN39" s="128"/>
      <c r="NYO39" s="128"/>
      <c r="NYP39" s="128"/>
      <c r="NYQ39" s="128"/>
      <c r="NYR39" s="128"/>
      <c r="NYS39" s="128"/>
      <c r="NYT39" s="128"/>
      <c r="NYU39" s="128"/>
      <c r="NYV39" s="128"/>
      <c r="NYW39" s="128"/>
      <c r="NYX39" s="128"/>
      <c r="NYY39" s="128"/>
      <c r="NYZ39" s="128"/>
      <c r="NZA39" s="128"/>
      <c r="NZB39" s="128"/>
      <c r="NZC39" s="128"/>
      <c r="NZD39" s="128"/>
      <c r="NZE39" s="128"/>
      <c r="NZF39" s="128"/>
      <c r="NZG39" s="128"/>
      <c r="NZH39" s="128"/>
      <c r="NZI39" s="128"/>
      <c r="NZJ39" s="128"/>
      <c r="NZK39" s="128"/>
      <c r="NZL39" s="128"/>
      <c r="NZM39" s="128"/>
      <c r="NZN39" s="128"/>
      <c r="NZO39" s="128"/>
      <c r="NZP39" s="128"/>
      <c r="NZQ39" s="128"/>
      <c r="NZR39" s="128"/>
      <c r="NZS39" s="128"/>
      <c r="NZT39" s="128"/>
      <c r="NZU39" s="128"/>
      <c r="NZV39" s="128"/>
      <c r="NZW39" s="128"/>
      <c r="NZX39" s="128"/>
      <c r="NZY39" s="128"/>
      <c r="NZZ39" s="128"/>
      <c r="OAA39" s="128"/>
      <c r="OAB39" s="128"/>
      <c r="OAC39" s="128"/>
      <c r="OAD39" s="128"/>
      <c r="OAE39" s="128"/>
      <c r="OAF39" s="128"/>
      <c r="OAG39" s="128"/>
      <c r="OAH39" s="128"/>
      <c r="OAI39" s="128"/>
      <c r="OAJ39" s="128"/>
      <c r="OAK39" s="128"/>
      <c r="OAL39" s="128"/>
      <c r="OAM39" s="128"/>
      <c r="OAN39" s="128"/>
      <c r="OAO39" s="128"/>
      <c r="OAP39" s="128"/>
      <c r="OAQ39" s="128"/>
      <c r="OAR39" s="128"/>
      <c r="OAS39" s="128"/>
      <c r="OAT39" s="128"/>
      <c r="OAU39" s="128"/>
      <c r="OAV39" s="128"/>
      <c r="OAW39" s="128"/>
      <c r="OAX39" s="128"/>
      <c r="OAY39" s="128"/>
      <c r="OAZ39" s="128"/>
      <c r="OBA39" s="128"/>
      <c r="OBB39" s="128"/>
      <c r="OBC39" s="128"/>
      <c r="OBD39" s="128"/>
      <c r="OBE39" s="128"/>
      <c r="OBF39" s="128"/>
      <c r="OBG39" s="128"/>
      <c r="OBH39" s="128"/>
      <c r="OBI39" s="128"/>
      <c r="OBJ39" s="128"/>
      <c r="OBK39" s="128"/>
      <c r="OBL39" s="128"/>
      <c r="OBM39" s="128"/>
      <c r="OBN39" s="128"/>
      <c r="OBO39" s="128"/>
      <c r="OBP39" s="128"/>
      <c r="OBQ39" s="128"/>
      <c r="OBR39" s="128"/>
      <c r="OBS39" s="128"/>
      <c r="OBT39" s="128"/>
      <c r="OBU39" s="128"/>
      <c r="OBV39" s="128"/>
      <c r="OBW39" s="128"/>
      <c r="OBX39" s="128"/>
      <c r="OBY39" s="128"/>
      <c r="OBZ39" s="128"/>
      <c r="OCA39" s="128"/>
      <c r="OCB39" s="128"/>
      <c r="OCC39" s="128"/>
      <c r="OCD39" s="128"/>
      <c r="OCE39" s="128"/>
      <c r="OCF39" s="128"/>
      <c r="OCG39" s="128"/>
      <c r="OCH39" s="128"/>
      <c r="OCI39" s="128"/>
      <c r="OCJ39" s="128"/>
      <c r="OCK39" s="128"/>
      <c r="OCL39" s="128"/>
      <c r="OCM39" s="128"/>
      <c r="OCN39" s="128"/>
      <c r="OCO39" s="128"/>
      <c r="OCP39" s="128"/>
      <c r="OCQ39" s="128"/>
      <c r="OCR39" s="128"/>
      <c r="OCS39" s="128"/>
      <c r="OCT39" s="128"/>
      <c r="OCU39" s="128"/>
      <c r="OCV39" s="128"/>
      <c r="OCW39" s="128"/>
      <c r="OCX39" s="128"/>
      <c r="OCY39" s="128"/>
      <c r="OCZ39" s="128"/>
      <c r="ODA39" s="128"/>
      <c r="ODB39" s="128"/>
      <c r="ODC39" s="128"/>
      <c r="ODD39" s="128"/>
      <c r="ODE39" s="128"/>
      <c r="ODF39" s="128"/>
      <c r="ODG39" s="128"/>
      <c r="ODH39" s="128"/>
      <c r="ODI39" s="128"/>
      <c r="ODJ39" s="128"/>
      <c r="ODK39" s="128"/>
      <c r="ODL39" s="128"/>
      <c r="ODM39" s="128"/>
      <c r="ODN39" s="128"/>
      <c r="ODO39" s="128"/>
      <c r="ODP39" s="128"/>
      <c r="ODQ39" s="128"/>
      <c r="ODR39" s="128"/>
      <c r="ODS39" s="128"/>
      <c r="ODT39" s="128"/>
      <c r="ODU39" s="128"/>
      <c r="ODV39" s="128"/>
      <c r="ODW39" s="128"/>
      <c r="ODX39" s="128"/>
      <c r="ODY39" s="128"/>
      <c r="ODZ39" s="128"/>
      <c r="OEA39" s="128"/>
      <c r="OEB39" s="128"/>
      <c r="OEC39" s="128"/>
      <c r="OED39" s="128"/>
      <c r="OEE39" s="128"/>
      <c r="OEF39" s="128"/>
      <c r="OEG39" s="128"/>
      <c r="OEH39" s="128"/>
      <c r="OEI39" s="128"/>
      <c r="OEJ39" s="128"/>
      <c r="OEK39" s="128"/>
      <c r="OEL39" s="128"/>
      <c r="OEM39" s="128"/>
      <c r="OEN39" s="128"/>
      <c r="OEO39" s="128"/>
      <c r="OEP39" s="128"/>
      <c r="OEQ39" s="128"/>
      <c r="OER39" s="128"/>
      <c r="OES39" s="128"/>
      <c r="OET39" s="128"/>
      <c r="OEU39" s="128"/>
      <c r="OEV39" s="128"/>
      <c r="OEW39" s="128"/>
      <c r="OEX39" s="128"/>
      <c r="OEY39" s="128"/>
      <c r="OEZ39" s="128"/>
      <c r="OFA39" s="128"/>
      <c r="OFB39" s="128"/>
      <c r="OFC39" s="128"/>
      <c r="OFD39" s="128"/>
      <c r="OFE39" s="128"/>
      <c r="OFF39" s="128"/>
      <c r="OFG39" s="128"/>
      <c r="OFH39" s="128"/>
      <c r="OFI39" s="128"/>
      <c r="OFJ39" s="128"/>
      <c r="OFK39" s="128"/>
      <c r="OFL39" s="128"/>
      <c r="OFM39" s="128"/>
      <c r="OFN39" s="128"/>
      <c r="OFO39" s="128"/>
      <c r="OFP39" s="128"/>
      <c r="OFQ39" s="128"/>
      <c r="OFR39" s="128"/>
      <c r="OFS39" s="128"/>
      <c r="OFT39" s="128"/>
      <c r="OFU39" s="128"/>
      <c r="OFV39" s="128"/>
      <c r="OFW39" s="128"/>
      <c r="OFX39" s="128"/>
      <c r="OFY39" s="128"/>
      <c r="OFZ39" s="128"/>
      <c r="OGA39" s="128"/>
      <c r="OGB39" s="128"/>
      <c r="OGC39" s="128"/>
      <c r="OGD39" s="128"/>
      <c r="OGE39" s="128"/>
      <c r="OGF39" s="128"/>
      <c r="OGG39" s="128"/>
      <c r="OGH39" s="128"/>
      <c r="OGI39" s="128"/>
      <c r="OGJ39" s="128"/>
      <c r="OGK39" s="128"/>
      <c r="OGL39" s="128"/>
      <c r="OGM39" s="128"/>
      <c r="OGN39" s="128"/>
      <c r="OGO39" s="128"/>
      <c r="OGP39" s="128"/>
      <c r="OGQ39" s="128"/>
      <c r="OGR39" s="128"/>
      <c r="OGS39" s="128"/>
      <c r="OGT39" s="128"/>
      <c r="OGU39" s="128"/>
      <c r="OGV39" s="128"/>
      <c r="OGW39" s="128"/>
      <c r="OGX39" s="128"/>
      <c r="OGY39" s="128"/>
      <c r="OGZ39" s="128"/>
      <c r="OHA39" s="128"/>
      <c r="OHB39" s="128"/>
      <c r="OHC39" s="128"/>
      <c r="OHD39" s="128"/>
      <c r="OHE39" s="128"/>
      <c r="OHF39" s="128"/>
      <c r="OHG39" s="128"/>
      <c r="OHH39" s="128"/>
      <c r="OHI39" s="128"/>
      <c r="OHJ39" s="128"/>
      <c r="OHK39" s="128"/>
      <c r="OHL39" s="128"/>
      <c r="OHM39" s="128"/>
      <c r="OHN39" s="128"/>
      <c r="OHO39" s="128"/>
      <c r="OHP39" s="128"/>
      <c r="OHQ39" s="128"/>
      <c r="OHR39" s="128"/>
      <c r="OHS39" s="128"/>
      <c r="OHT39" s="128"/>
      <c r="OHU39" s="128"/>
      <c r="OHV39" s="128"/>
      <c r="OHW39" s="128"/>
      <c r="OHX39" s="128"/>
      <c r="OHY39" s="128"/>
      <c r="OHZ39" s="128"/>
      <c r="OIA39" s="128"/>
      <c r="OIB39" s="128"/>
      <c r="OIC39" s="128"/>
      <c r="OID39" s="128"/>
      <c r="OIE39" s="128"/>
      <c r="OIF39" s="128"/>
      <c r="OIG39" s="128"/>
      <c r="OIH39" s="128"/>
      <c r="OII39" s="128"/>
      <c r="OIJ39" s="128"/>
      <c r="OIK39" s="128"/>
      <c r="OIL39" s="128"/>
      <c r="OIM39" s="128"/>
      <c r="OIN39" s="128"/>
      <c r="OIO39" s="128"/>
      <c r="OIP39" s="128"/>
      <c r="OIQ39" s="128"/>
      <c r="OIR39" s="128"/>
      <c r="OIS39" s="128"/>
      <c r="OIT39" s="128"/>
      <c r="OIU39" s="128"/>
      <c r="OIV39" s="128"/>
      <c r="OIW39" s="128"/>
      <c r="OIX39" s="128"/>
      <c r="OIY39" s="128"/>
      <c r="OIZ39" s="128"/>
      <c r="OJA39" s="128"/>
      <c r="OJB39" s="128"/>
      <c r="OJC39" s="128"/>
      <c r="OJD39" s="128"/>
      <c r="OJE39" s="128"/>
      <c r="OJF39" s="128"/>
      <c r="OJG39" s="128"/>
      <c r="OJH39" s="128"/>
      <c r="OJI39" s="128"/>
      <c r="OJJ39" s="128"/>
      <c r="OJK39" s="128"/>
      <c r="OJL39" s="128"/>
      <c r="OJM39" s="128"/>
      <c r="OJN39" s="128"/>
      <c r="OJO39" s="128"/>
      <c r="OJP39" s="128"/>
      <c r="OJQ39" s="128"/>
      <c r="OJR39" s="128"/>
      <c r="OJS39" s="128"/>
      <c r="OJT39" s="128"/>
      <c r="OJU39" s="128"/>
      <c r="OJV39" s="128"/>
      <c r="OJW39" s="128"/>
      <c r="OJX39" s="128"/>
      <c r="OJY39" s="128"/>
      <c r="OJZ39" s="128"/>
      <c r="OKA39" s="128"/>
      <c r="OKB39" s="128"/>
      <c r="OKC39" s="128"/>
      <c r="OKD39" s="128"/>
      <c r="OKE39" s="128"/>
      <c r="OKF39" s="128"/>
      <c r="OKG39" s="128"/>
      <c r="OKH39" s="128"/>
      <c r="OKI39" s="128"/>
      <c r="OKJ39" s="128"/>
      <c r="OKK39" s="128"/>
      <c r="OKL39" s="128"/>
      <c r="OKM39" s="128"/>
      <c r="OKN39" s="128"/>
      <c r="OKO39" s="128"/>
      <c r="OKP39" s="128"/>
      <c r="OKQ39" s="128"/>
      <c r="OKR39" s="128"/>
      <c r="OKS39" s="128"/>
      <c r="OKT39" s="128"/>
      <c r="OKU39" s="128"/>
      <c r="OKV39" s="128"/>
      <c r="OKW39" s="128"/>
      <c r="OKX39" s="128"/>
      <c r="OKY39" s="128"/>
      <c r="OKZ39" s="128"/>
      <c r="OLA39" s="128"/>
      <c r="OLB39" s="128"/>
      <c r="OLC39" s="128"/>
      <c r="OLD39" s="128"/>
      <c r="OLE39" s="128"/>
      <c r="OLF39" s="128"/>
      <c r="OLG39" s="128"/>
      <c r="OLH39" s="128"/>
      <c r="OLI39" s="128"/>
      <c r="OLJ39" s="128"/>
      <c r="OLK39" s="128"/>
      <c r="OLL39" s="128"/>
      <c r="OLM39" s="128"/>
      <c r="OLN39" s="128"/>
      <c r="OLO39" s="128"/>
      <c r="OLP39" s="128"/>
      <c r="OLQ39" s="128"/>
      <c r="OLR39" s="128"/>
      <c r="OLS39" s="128"/>
      <c r="OLT39" s="128"/>
      <c r="OLU39" s="128"/>
      <c r="OLV39" s="128"/>
      <c r="OLW39" s="128"/>
      <c r="OLX39" s="128"/>
      <c r="OLY39" s="128"/>
      <c r="OLZ39" s="128"/>
      <c r="OMA39" s="128"/>
      <c r="OMB39" s="128"/>
      <c r="OMC39" s="128"/>
      <c r="OMD39" s="128"/>
      <c r="OME39" s="128"/>
      <c r="OMF39" s="128"/>
      <c r="OMG39" s="128"/>
      <c r="OMH39" s="128"/>
      <c r="OMI39" s="128"/>
      <c r="OMJ39" s="128"/>
      <c r="OMK39" s="128"/>
      <c r="OML39" s="128"/>
      <c r="OMM39" s="128"/>
      <c r="OMN39" s="128"/>
      <c r="OMO39" s="128"/>
      <c r="OMP39" s="128"/>
      <c r="OMQ39" s="128"/>
      <c r="OMR39" s="128"/>
      <c r="OMS39" s="128"/>
      <c r="OMT39" s="128"/>
      <c r="OMU39" s="128"/>
      <c r="OMV39" s="128"/>
      <c r="OMW39" s="128"/>
      <c r="OMX39" s="128"/>
      <c r="OMY39" s="128"/>
      <c r="OMZ39" s="128"/>
      <c r="ONA39" s="128"/>
      <c r="ONB39" s="128"/>
      <c r="ONC39" s="128"/>
      <c r="OND39" s="128"/>
      <c r="ONE39" s="128"/>
      <c r="ONF39" s="128"/>
      <c r="ONG39" s="128"/>
      <c r="ONH39" s="128"/>
      <c r="ONI39" s="128"/>
      <c r="ONJ39" s="128"/>
      <c r="ONK39" s="128"/>
      <c r="ONL39" s="128"/>
      <c r="ONM39" s="128"/>
      <c r="ONN39" s="128"/>
      <c r="ONO39" s="128"/>
      <c r="ONP39" s="128"/>
      <c r="ONQ39" s="128"/>
      <c r="ONR39" s="128"/>
      <c r="ONS39" s="128"/>
      <c r="ONT39" s="128"/>
      <c r="ONU39" s="128"/>
      <c r="ONV39" s="128"/>
      <c r="ONW39" s="128"/>
      <c r="ONX39" s="128"/>
      <c r="ONY39" s="128"/>
      <c r="ONZ39" s="128"/>
      <c r="OOA39" s="128"/>
      <c r="OOB39" s="128"/>
      <c r="OOC39" s="128"/>
      <c r="OOD39" s="128"/>
      <c r="OOE39" s="128"/>
      <c r="OOF39" s="128"/>
      <c r="OOG39" s="128"/>
      <c r="OOH39" s="128"/>
      <c r="OOI39" s="128"/>
      <c r="OOJ39" s="128"/>
      <c r="OOK39" s="128"/>
      <c r="OOL39" s="128"/>
      <c r="OOM39" s="128"/>
      <c r="OON39" s="128"/>
      <c r="OOO39" s="128"/>
      <c r="OOP39" s="128"/>
      <c r="OOQ39" s="128"/>
      <c r="OOR39" s="128"/>
      <c r="OOS39" s="128"/>
      <c r="OOT39" s="128"/>
      <c r="OOU39" s="128"/>
      <c r="OOV39" s="128"/>
      <c r="OOW39" s="128"/>
      <c r="OOX39" s="128"/>
      <c r="OOY39" s="128"/>
      <c r="OOZ39" s="128"/>
      <c r="OPA39" s="128"/>
      <c r="OPB39" s="128"/>
      <c r="OPC39" s="128"/>
      <c r="OPD39" s="128"/>
      <c r="OPE39" s="128"/>
      <c r="OPF39" s="128"/>
      <c r="OPG39" s="128"/>
      <c r="OPH39" s="128"/>
      <c r="OPI39" s="128"/>
      <c r="OPJ39" s="128"/>
      <c r="OPK39" s="128"/>
      <c r="OPL39" s="128"/>
      <c r="OPM39" s="128"/>
      <c r="OPN39" s="128"/>
      <c r="OPO39" s="128"/>
      <c r="OPP39" s="128"/>
      <c r="OPQ39" s="128"/>
      <c r="OPR39" s="128"/>
      <c r="OPS39" s="128"/>
      <c r="OPT39" s="128"/>
      <c r="OPU39" s="128"/>
      <c r="OPV39" s="128"/>
      <c r="OPW39" s="128"/>
      <c r="OPX39" s="128"/>
      <c r="OPY39" s="128"/>
      <c r="OPZ39" s="128"/>
      <c r="OQA39" s="128"/>
      <c r="OQB39" s="128"/>
      <c r="OQC39" s="128"/>
      <c r="OQD39" s="128"/>
      <c r="OQE39" s="128"/>
      <c r="OQF39" s="128"/>
      <c r="OQG39" s="128"/>
      <c r="OQH39" s="128"/>
      <c r="OQI39" s="128"/>
      <c r="OQJ39" s="128"/>
      <c r="OQK39" s="128"/>
      <c r="OQL39" s="128"/>
      <c r="OQM39" s="128"/>
      <c r="OQN39" s="128"/>
      <c r="OQO39" s="128"/>
      <c r="OQP39" s="128"/>
      <c r="OQQ39" s="128"/>
      <c r="OQR39" s="128"/>
      <c r="OQS39" s="128"/>
      <c r="OQT39" s="128"/>
      <c r="OQU39" s="128"/>
      <c r="OQV39" s="128"/>
      <c r="OQW39" s="128"/>
      <c r="OQX39" s="128"/>
      <c r="OQY39" s="128"/>
      <c r="OQZ39" s="128"/>
      <c r="ORA39" s="128"/>
      <c r="ORB39" s="128"/>
      <c r="ORC39" s="128"/>
      <c r="ORD39" s="128"/>
      <c r="ORE39" s="128"/>
      <c r="ORF39" s="128"/>
      <c r="ORG39" s="128"/>
      <c r="ORH39" s="128"/>
      <c r="ORI39" s="128"/>
      <c r="ORJ39" s="128"/>
      <c r="ORK39" s="128"/>
      <c r="ORL39" s="128"/>
      <c r="ORM39" s="128"/>
      <c r="ORN39" s="128"/>
      <c r="ORO39" s="128"/>
      <c r="ORP39" s="128"/>
      <c r="ORQ39" s="128"/>
      <c r="ORR39" s="128"/>
      <c r="ORS39" s="128"/>
      <c r="ORT39" s="128"/>
      <c r="ORU39" s="128"/>
      <c r="ORV39" s="128"/>
      <c r="ORW39" s="128"/>
      <c r="ORX39" s="128"/>
      <c r="ORY39" s="128"/>
      <c r="ORZ39" s="128"/>
      <c r="OSA39" s="128"/>
      <c r="OSB39" s="128"/>
      <c r="OSC39" s="128"/>
      <c r="OSD39" s="128"/>
      <c r="OSE39" s="128"/>
      <c r="OSF39" s="128"/>
      <c r="OSG39" s="128"/>
      <c r="OSH39" s="128"/>
      <c r="OSI39" s="128"/>
      <c r="OSJ39" s="128"/>
      <c r="OSK39" s="128"/>
      <c r="OSL39" s="128"/>
      <c r="OSM39" s="128"/>
      <c r="OSN39" s="128"/>
      <c r="OSO39" s="128"/>
      <c r="OSP39" s="128"/>
      <c r="OSQ39" s="128"/>
      <c r="OSR39" s="128"/>
      <c r="OSS39" s="128"/>
      <c r="OST39" s="128"/>
      <c r="OSU39" s="128"/>
      <c r="OSV39" s="128"/>
      <c r="OSW39" s="128"/>
      <c r="OSX39" s="128"/>
      <c r="OSY39" s="128"/>
      <c r="OSZ39" s="128"/>
      <c r="OTA39" s="128"/>
      <c r="OTB39" s="128"/>
      <c r="OTC39" s="128"/>
      <c r="OTD39" s="128"/>
      <c r="OTE39" s="128"/>
      <c r="OTF39" s="128"/>
      <c r="OTG39" s="128"/>
      <c r="OTH39" s="128"/>
      <c r="OTI39" s="128"/>
      <c r="OTJ39" s="128"/>
      <c r="OTK39" s="128"/>
      <c r="OTL39" s="128"/>
      <c r="OTM39" s="128"/>
      <c r="OTN39" s="128"/>
      <c r="OTO39" s="128"/>
      <c r="OTP39" s="128"/>
      <c r="OTQ39" s="128"/>
      <c r="OTR39" s="128"/>
      <c r="OTS39" s="128"/>
      <c r="OTT39" s="128"/>
      <c r="OTU39" s="128"/>
      <c r="OTV39" s="128"/>
      <c r="OTW39" s="128"/>
      <c r="OTX39" s="128"/>
      <c r="OTY39" s="128"/>
      <c r="OTZ39" s="128"/>
      <c r="OUA39" s="128"/>
      <c r="OUB39" s="128"/>
      <c r="OUC39" s="128"/>
      <c r="OUD39" s="128"/>
      <c r="OUE39" s="128"/>
      <c r="OUF39" s="128"/>
      <c r="OUG39" s="128"/>
      <c r="OUH39" s="128"/>
      <c r="OUI39" s="128"/>
      <c r="OUJ39" s="128"/>
      <c r="OUK39" s="128"/>
      <c r="OUL39" s="128"/>
      <c r="OUM39" s="128"/>
      <c r="OUN39" s="128"/>
      <c r="OUO39" s="128"/>
      <c r="OUP39" s="128"/>
      <c r="OUQ39" s="128"/>
      <c r="OUR39" s="128"/>
      <c r="OUS39" s="128"/>
      <c r="OUT39" s="128"/>
      <c r="OUU39" s="128"/>
      <c r="OUV39" s="128"/>
      <c r="OUW39" s="128"/>
      <c r="OUX39" s="128"/>
      <c r="OUY39" s="128"/>
      <c r="OUZ39" s="128"/>
      <c r="OVA39" s="128"/>
      <c r="OVB39" s="128"/>
      <c r="OVC39" s="128"/>
      <c r="OVD39" s="128"/>
      <c r="OVE39" s="128"/>
      <c r="OVF39" s="128"/>
      <c r="OVG39" s="128"/>
      <c r="OVH39" s="128"/>
      <c r="OVI39" s="128"/>
      <c r="OVJ39" s="128"/>
      <c r="OVK39" s="128"/>
      <c r="OVL39" s="128"/>
      <c r="OVM39" s="128"/>
      <c r="OVN39" s="128"/>
      <c r="OVO39" s="128"/>
      <c r="OVP39" s="128"/>
      <c r="OVQ39" s="128"/>
      <c r="OVR39" s="128"/>
      <c r="OVS39" s="128"/>
      <c r="OVT39" s="128"/>
      <c r="OVU39" s="128"/>
      <c r="OVV39" s="128"/>
      <c r="OVW39" s="128"/>
      <c r="OVX39" s="128"/>
      <c r="OVY39" s="128"/>
      <c r="OVZ39" s="128"/>
      <c r="OWA39" s="128"/>
      <c r="OWB39" s="128"/>
      <c r="OWC39" s="128"/>
      <c r="OWD39" s="128"/>
      <c r="OWE39" s="128"/>
      <c r="OWF39" s="128"/>
      <c r="OWG39" s="128"/>
      <c r="OWH39" s="128"/>
      <c r="OWI39" s="128"/>
      <c r="OWJ39" s="128"/>
      <c r="OWK39" s="128"/>
      <c r="OWL39" s="128"/>
      <c r="OWM39" s="128"/>
      <c r="OWN39" s="128"/>
      <c r="OWO39" s="128"/>
      <c r="OWP39" s="128"/>
      <c r="OWQ39" s="128"/>
      <c r="OWR39" s="128"/>
      <c r="OWS39" s="128"/>
      <c r="OWT39" s="128"/>
      <c r="OWU39" s="128"/>
      <c r="OWV39" s="128"/>
      <c r="OWW39" s="128"/>
      <c r="OWX39" s="128"/>
      <c r="OWY39" s="128"/>
      <c r="OWZ39" s="128"/>
      <c r="OXA39" s="128"/>
      <c r="OXB39" s="128"/>
      <c r="OXC39" s="128"/>
      <c r="OXD39" s="128"/>
      <c r="OXE39" s="128"/>
      <c r="OXF39" s="128"/>
      <c r="OXG39" s="128"/>
      <c r="OXH39" s="128"/>
      <c r="OXI39" s="128"/>
      <c r="OXJ39" s="128"/>
      <c r="OXK39" s="128"/>
      <c r="OXL39" s="128"/>
      <c r="OXM39" s="128"/>
      <c r="OXN39" s="128"/>
      <c r="OXO39" s="128"/>
      <c r="OXP39" s="128"/>
      <c r="OXQ39" s="128"/>
      <c r="OXR39" s="128"/>
      <c r="OXS39" s="128"/>
      <c r="OXT39" s="128"/>
      <c r="OXU39" s="128"/>
      <c r="OXV39" s="128"/>
      <c r="OXW39" s="128"/>
      <c r="OXX39" s="128"/>
      <c r="OXY39" s="128"/>
      <c r="OXZ39" s="128"/>
      <c r="OYA39" s="128"/>
      <c r="OYB39" s="128"/>
      <c r="OYC39" s="128"/>
      <c r="OYD39" s="128"/>
      <c r="OYE39" s="128"/>
      <c r="OYF39" s="128"/>
      <c r="OYG39" s="128"/>
      <c r="OYH39" s="128"/>
      <c r="OYI39" s="128"/>
      <c r="OYJ39" s="128"/>
      <c r="OYK39" s="128"/>
      <c r="OYL39" s="128"/>
      <c r="OYM39" s="128"/>
      <c r="OYN39" s="128"/>
      <c r="OYO39" s="128"/>
      <c r="OYP39" s="128"/>
      <c r="OYQ39" s="128"/>
      <c r="OYR39" s="128"/>
      <c r="OYS39" s="128"/>
      <c r="OYT39" s="128"/>
      <c r="OYU39" s="128"/>
      <c r="OYV39" s="128"/>
      <c r="OYW39" s="128"/>
      <c r="OYX39" s="128"/>
      <c r="OYY39" s="128"/>
      <c r="OYZ39" s="128"/>
      <c r="OZA39" s="128"/>
      <c r="OZB39" s="128"/>
      <c r="OZC39" s="128"/>
      <c r="OZD39" s="128"/>
      <c r="OZE39" s="128"/>
      <c r="OZF39" s="128"/>
      <c r="OZG39" s="128"/>
      <c r="OZH39" s="128"/>
      <c r="OZI39" s="128"/>
      <c r="OZJ39" s="128"/>
      <c r="OZK39" s="128"/>
      <c r="OZL39" s="128"/>
      <c r="OZM39" s="128"/>
      <c r="OZN39" s="128"/>
      <c r="OZO39" s="128"/>
      <c r="OZP39" s="128"/>
      <c r="OZQ39" s="128"/>
      <c r="OZR39" s="128"/>
      <c r="OZS39" s="128"/>
      <c r="OZT39" s="128"/>
      <c r="OZU39" s="128"/>
      <c r="OZV39" s="128"/>
      <c r="OZW39" s="128"/>
      <c r="OZX39" s="128"/>
      <c r="OZY39" s="128"/>
      <c r="OZZ39" s="128"/>
      <c r="PAA39" s="128"/>
      <c r="PAB39" s="128"/>
      <c r="PAC39" s="128"/>
      <c r="PAD39" s="128"/>
      <c r="PAE39" s="128"/>
      <c r="PAF39" s="128"/>
      <c r="PAG39" s="128"/>
      <c r="PAH39" s="128"/>
      <c r="PAI39" s="128"/>
      <c r="PAJ39" s="128"/>
      <c r="PAK39" s="128"/>
      <c r="PAL39" s="128"/>
      <c r="PAM39" s="128"/>
      <c r="PAN39" s="128"/>
      <c r="PAO39" s="128"/>
      <c r="PAP39" s="128"/>
      <c r="PAQ39" s="128"/>
      <c r="PAR39" s="128"/>
      <c r="PAS39" s="128"/>
      <c r="PAT39" s="128"/>
      <c r="PAU39" s="128"/>
      <c r="PAV39" s="128"/>
      <c r="PAW39" s="128"/>
      <c r="PAX39" s="128"/>
      <c r="PAY39" s="128"/>
      <c r="PAZ39" s="128"/>
      <c r="PBA39" s="128"/>
      <c r="PBB39" s="128"/>
      <c r="PBC39" s="128"/>
      <c r="PBD39" s="128"/>
      <c r="PBE39" s="128"/>
      <c r="PBF39" s="128"/>
      <c r="PBG39" s="128"/>
      <c r="PBH39" s="128"/>
      <c r="PBI39" s="128"/>
      <c r="PBJ39" s="128"/>
      <c r="PBK39" s="128"/>
      <c r="PBL39" s="128"/>
      <c r="PBM39" s="128"/>
      <c r="PBN39" s="128"/>
      <c r="PBO39" s="128"/>
      <c r="PBP39" s="128"/>
      <c r="PBQ39" s="128"/>
      <c r="PBR39" s="128"/>
      <c r="PBS39" s="128"/>
      <c r="PBT39" s="128"/>
      <c r="PBU39" s="128"/>
      <c r="PBV39" s="128"/>
      <c r="PBW39" s="128"/>
      <c r="PBX39" s="128"/>
      <c r="PBY39" s="128"/>
      <c r="PBZ39" s="128"/>
      <c r="PCA39" s="128"/>
      <c r="PCB39" s="128"/>
      <c r="PCC39" s="128"/>
      <c r="PCD39" s="128"/>
      <c r="PCE39" s="128"/>
      <c r="PCF39" s="128"/>
      <c r="PCG39" s="128"/>
      <c r="PCH39" s="128"/>
      <c r="PCI39" s="128"/>
      <c r="PCJ39" s="128"/>
      <c r="PCK39" s="128"/>
      <c r="PCL39" s="128"/>
      <c r="PCM39" s="128"/>
      <c r="PCN39" s="128"/>
      <c r="PCO39" s="128"/>
      <c r="PCP39" s="128"/>
      <c r="PCQ39" s="128"/>
      <c r="PCR39" s="128"/>
      <c r="PCS39" s="128"/>
      <c r="PCT39" s="128"/>
      <c r="PCU39" s="128"/>
      <c r="PCV39" s="128"/>
      <c r="PCW39" s="128"/>
      <c r="PCX39" s="128"/>
      <c r="PCY39" s="128"/>
      <c r="PCZ39" s="128"/>
      <c r="PDA39" s="128"/>
      <c r="PDB39" s="128"/>
      <c r="PDC39" s="128"/>
      <c r="PDD39" s="128"/>
      <c r="PDE39" s="128"/>
      <c r="PDF39" s="128"/>
      <c r="PDG39" s="128"/>
      <c r="PDH39" s="128"/>
      <c r="PDI39" s="128"/>
      <c r="PDJ39" s="128"/>
      <c r="PDK39" s="128"/>
      <c r="PDL39" s="128"/>
      <c r="PDM39" s="128"/>
      <c r="PDN39" s="128"/>
      <c r="PDO39" s="128"/>
      <c r="PDP39" s="128"/>
      <c r="PDQ39" s="128"/>
      <c r="PDR39" s="128"/>
      <c r="PDS39" s="128"/>
      <c r="PDT39" s="128"/>
      <c r="PDU39" s="128"/>
      <c r="PDV39" s="128"/>
      <c r="PDW39" s="128"/>
      <c r="PDX39" s="128"/>
      <c r="PDY39" s="128"/>
      <c r="PDZ39" s="128"/>
      <c r="PEA39" s="128"/>
      <c r="PEB39" s="128"/>
      <c r="PEC39" s="128"/>
      <c r="PED39" s="128"/>
      <c r="PEE39" s="128"/>
      <c r="PEF39" s="128"/>
      <c r="PEG39" s="128"/>
      <c r="PEH39" s="128"/>
      <c r="PEI39" s="128"/>
      <c r="PEJ39" s="128"/>
      <c r="PEK39" s="128"/>
      <c r="PEL39" s="128"/>
      <c r="PEM39" s="128"/>
      <c r="PEN39" s="128"/>
      <c r="PEO39" s="128"/>
      <c r="PEP39" s="128"/>
      <c r="PEQ39" s="128"/>
      <c r="PER39" s="128"/>
      <c r="PES39" s="128"/>
      <c r="PET39" s="128"/>
      <c r="PEU39" s="128"/>
      <c r="PEV39" s="128"/>
      <c r="PEW39" s="128"/>
      <c r="PEX39" s="128"/>
      <c r="PEY39" s="128"/>
      <c r="PEZ39" s="128"/>
      <c r="PFA39" s="128"/>
      <c r="PFB39" s="128"/>
      <c r="PFC39" s="128"/>
      <c r="PFD39" s="128"/>
      <c r="PFE39" s="128"/>
      <c r="PFF39" s="128"/>
      <c r="PFG39" s="128"/>
      <c r="PFH39" s="128"/>
      <c r="PFI39" s="128"/>
      <c r="PFJ39" s="128"/>
      <c r="PFK39" s="128"/>
      <c r="PFL39" s="128"/>
      <c r="PFM39" s="128"/>
      <c r="PFN39" s="128"/>
      <c r="PFO39" s="128"/>
      <c r="PFP39" s="128"/>
      <c r="PFQ39" s="128"/>
      <c r="PFR39" s="128"/>
      <c r="PFS39" s="128"/>
      <c r="PFT39" s="128"/>
      <c r="PFU39" s="128"/>
      <c r="PFV39" s="128"/>
      <c r="PFW39" s="128"/>
      <c r="PFX39" s="128"/>
      <c r="PFY39" s="128"/>
      <c r="PFZ39" s="128"/>
      <c r="PGA39" s="128"/>
      <c r="PGB39" s="128"/>
      <c r="PGC39" s="128"/>
      <c r="PGD39" s="128"/>
      <c r="PGE39" s="128"/>
      <c r="PGF39" s="128"/>
      <c r="PGG39" s="128"/>
      <c r="PGH39" s="128"/>
      <c r="PGI39" s="128"/>
      <c r="PGJ39" s="128"/>
      <c r="PGK39" s="128"/>
      <c r="PGL39" s="128"/>
      <c r="PGM39" s="128"/>
      <c r="PGN39" s="128"/>
      <c r="PGO39" s="128"/>
      <c r="PGP39" s="128"/>
      <c r="PGQ39" s="128"/>
      <c r="PGR39" s="128"/>
      <c r="PGS39" s="128"/>
      <c r="PGT39" s="128"/>
      <c r="PGU39" s="128"/>
      <c r="PGV39" s="128"/>
      <c r="PGW39" s="128"/>
      <c r="PGX39" s="128"/>
      <c r="PGY39" s="128"/>
      <c r="PGZ39" s="128"/>
      <c r="PHA39" s="128"/>
      <c r="PHB39" s="128"/>
      <c r="PHC39" s="128"/>
      <c r="PHD39" s="128"/>
      <c r="PHE39" s="128"/>
      <c r="PHF39" s="128"/>
      <c r="PHG39" s="128"/>
      <c r="PHH39" s="128"/>
      <c r="PHI39" s="128"/>
      <c r="PHJ39" s="128"/>
      <c r="PHK39" s="128"/>
      <c r="PHL39" s="128"/>
      <c r="PHM39" s="128"/>
      <c r="PHN39" s="128"/>
      <c r="PHO39" s="128"/>
      <c r="PHP39" s="128"/>
      <c r="PHQ39" s="128"/>
      <c r="PHR39" s="128"/>
      <c r="PHS39" s="128"/>
      <c r="PHT39" s="128"/>
      <c r="PHU39" s="128"/>
      <c r="PHV39" s="128"/>
      <c r="PHW39" s="128"/>
      <c r="PHX39" s="128"/>
      <c r="PHY39" s="128"/>
      <c r="PHZ39" s="128"/>
      <c r="PIA39" s="128"/>
      <c r="PIB39" s="128"/>
      <c r="PIC39" s="128"/>
      <c r="PID39" s="128"/>
      <c r="PIE39" s="128"/>
      <c r="PIF39" s="128"/>
      <c r="PIG39" s="128"/>
      <c r="PIH39" s="128"/>
      <c r="PII39" s="128"/>
      <c r="PIJ39" s="128"/>
      <c r="PIK39" s="128"/>
      <c r="PIL39" s="128"/>
      <c r="PIM39" s="128"/>
      <c r="PIN39" s="128"/>
      <c r="PIO39" s="128"/>
      <c r="PIP39" s="128"/>
      <c r="PIQ39" s="128"/>
      <c r="PIR39" s="128"/>
      <c r="PIS39" s="128"/>
      <c r="PIT39" s="128"/>
      <c r="PIU39" s="128"/>
      <c r="PIV39" s="128"/>
      <c r="PIW39" s="128"/>
      <c r="PIX39" s="128"/>
      <c r="PIY39" s="128"/>
      <c r="PIZ39" s="128"/>
      <c r="PJA39" s="128"/>
      <c r="PJB39" s="128"/>
      <c r="PJC39" s="128"/>
      <c r="PJD39" s="128"/>
      <c r="PJE39" s="128"/>
      <c r="PJF39" s="128"/>
      <c r="PJG39" s="128"/>
      <c r="PJH39" s="128"/>
      <c r="PJI39" s="128"/>
      <c r="PJJ39" s="128"/>
      <c r="PJK39" s="128"/>
      <c r="PJL39" s="128"/>
      <c r="PJM39" s="128"/>
      <c r="PJN39" s="128"/>
      <c r="PJO39" s="128"/>
      <c r="PJP39" s="128"/>
      <c r="PJQ39" s="128"/>
      <c r="PJR39" s="128"/>
      <c r="PJS39" s="128"/>
      <c r="PJT39" s="128"/>
      <c r="PJU39" s="128"/>
      <c r="PJV39" s="128"/>
      <c r="PJW39" s="128"/>
      <c r="PJX39" s="128"/>
      <c r="PJY39" s="128"/>
      <c r="PJZ39" s="128"/>
      <c r="PKA39" s="128"/>
      <c r="PKB39" s="128"/>
      <c r="PKC39" s="128"/>
      <c r="PKD39" s="128"/>
      <c r="PKE39" s="128"/>
      <c r="PKF39" s="128"/>
      <c r="PKG39" s="128"/>
      <c r="PKH39" s="128"/>
      <c r="PKI39" s="128"/>
      <c r="PKJ39" s="128"/>
      <c r="PKK39" s="128"/>
      <c r="PKL39" s="128"/>
      <c r="PKM39" s="128"/>
      <c r="PKN39" s="128"/>
      <c r="PKO39" s="128"/>
      <c r="PKP39" s="128"/>
      <c r="PKQ39" s="128"/>
      <c r="PKR39" s="128"/>
      <c r="PKS39" s="128"/>
      <c r="PKT39" s="128"/>
      <c r="PKU39" s="128"/>
      <c r="PKV39" s="128"/>
      <c r="PKW39" s="128"/>
      <c r="PKX39" s="128"/>
      <c r="PKY39" s="128"/>
      <c r="PKZ39" s="128"/>
      <c r="PLA39" s="128"/>
      <c r="PLB39" s="128"/>
      <c r="PLC39" s="128"/>
      <c r="PLD39" s="128"/>
      <c r="PLE39" s="128"/>
      <c r="PLF39" s="128"/>
      <c r="PLG39" s="128"/>
      <c r="PLH39" s="128"/>
      <c r="PLI39" s="128"/>
      <c r="PLJ39" s="128"/>
      <c r="PLK39" s="128"/>
      <c r="PLL39" s="128"/>
      <c r="PLM39" s="128"/>
      <c r="PLN39" s="128"/>
      <c r="PLO39" s="128"/>
      <c r="PLP39" s="128"/>
      <c r="PLQ39" s="128"/>
      <c r="PLR39" s="128"/>
      <c r="PLS39" s="128"/>
      <c r="PLT39" s="128"/>
      <c r="PLU39" s="128"/>
      <c r="PLV39" s="128"/>
      <c r="PLW39" s="128"/>
      <c r="PLX39" s="128"/>
      <c r="PLY39" s="128"/>
      <c r="PLZ39" s="128"/>
      <c r="PMA39" s="128"/>
      <c r="PMB39" s="128"/>
      <c r="PMC39" s="128"/>
      <c r="PMD39" s="128"/>
      <c r="PME39" s="128"/>
      <c r="PMF39" s="128"/>
      <c r="PMG39" s="128"/>
      <c r="PMH39" s="128"/>
      <c r="PMI39" s="128"/>
      <c r="PMJ39" s="128"/>
      <c r="PMK39" s="128"/>
      <c r="PML39" s="128"/>
      <c r="PMM39" s="128"/>
      <c r="PMN39" s="128"/>
      <c r="PMO39" s="128"/>
      <c r="PMP39" s="128"/>
      <c r="PMQ39" s="128"/>
      <c r="PMR39" s="128"/>
      <c r="PMS39" s="128"/>
      <c r="PMT39" s="128"/>
      <c r="PMU39" s="128"/>
      <c r="PMV39" s="128"/>
      <c r="PMW39" s="128"/>
      <c r="PMX39" s="128"/>
      <c r="PMY39" s="128"/>
      <c r="PMZ39" s="128"/>
      <c r="PNA39" s="128"/>
      <c r="PNB39" s="128"/>
      <c r="PNC39" s="128"/>
      <c r="PND39" s="128"/>
      <c r="PNE39" s="128"/>
      <c r="PNF39" s="128"/>
      <c r="PNG39" s="128"/>
      <c r="PNH39" s="128"/>
      <c r="PNI39" s="128"/>
      <c r="PNJ39" s="128"/>
      <c r="PNK39" s="128"/>
      <c r="PNL39" s="128"/>
      <c r="PNM39" s="128"/>
      <c r="PNN39" s="128"/>
      <c r="PNO39" s="128"/>
      <c r="PNP39" s="128"/>
      <c r="PNQ39" s="128"/>
      <c r="PNR39" s="128"/>
      <c r="PNS39" s="128"/>
      <c r="PNT39" s="128"/>
      <c r="PNU39" s="128"/>
      <c r="PNV39" s="128"/>
      <c r="PNW39" s="128"/>
      <c r="PNX39" s="128"/>
      <c r="PNY39" s="128"/>
      <c r="PNZ39" s="128"/>
      <c r="POA39" s="128"/>
      <c r="POB39" s="128"/>
      <c r="POC39" s="128"/>
      <c r="POD39" s="128"/>
      <c r="POE39" s="128"/>
      <c r="POF39" s="128"/>
      <c r="POG39" s="128"/>
      <c r="POH39" s="128"/>
      <c r="POI39" s="128"/>
      <c r="POJ39" s="128"/>
      <c r="POK39" s="128"/>
      <c r="POL39" s="128"/>
      <c r="POM39" s="128"/>
      <c r="PON39" s="128"/>
      <c r="POO39" s="128"/>
      <c r="POP39" s="128"/>
      <c r="POQ39" s="128"/>
      <c r="POR39" s="128"/>
      <c r="POS39" s="128"/>
      <c r="POT39" s="128"/>
      <c r="POU39" s="128"/>
      <c r="POV39" s="128"/>
      <c r="POW39" s="128"/>
      <c r="POX39" s="128"/>
      <c r="POY39" s="128"/>
      <c r="POZ39" s="128"/>
      <c r="PPA39" s="128"/>
      <c r="PPB39" s="128"/>
      <c r="PPC39" s="128"/>
      <c r="PPD39" s="128"/>
      <c r="PPE39" s="128"/>
      <c r="PPF39" s="128"/>
      <c r="PPG39" s="128"/>
      <c r="PPH39" s="128"/>
      <c r="PPI39" s="128"/>
      <c r="PPJ39" s="128"/>
      <c r="PPK39" s="128"/>
      <c r="PPL39" s="128"/>
      <c r="PPM39" s="128"/>
      <c r="PPN39" s="128"/>
      <c r="PPO39" s="128"/>
      <c r="PPP39" s="128"/>
      <c r="PPQ39" s="128"/>
      <c r="PPR39" s="128"/>
      <c r="PPS39" s="128"/>
      <c r="PPT39" s="128"/>
      <c r="PPU39" s="128"/>
      <c r="PPV39" s="128"/>
      <c r="PPW39" s="128"/>
      <c r="PPX39" s="128"/>
      <c r="PPY39" s="128"/>
      <c r="PPZ39" s="128"/>
      <c r="PQA39" s="128"/>
      <c r="PQB39" s="128"/>
      <c r="PQC39" s="128"/>
      <c r="PQD39" s="128"/>
      <c r="PQE39" s="128"/>
      <c r="PQF39" s="128"/>
      <c r="PQG39" s="128"/>
      <c r="PQH39" s="128"/>
      <c r="PQI39" s="128"/>
      <c r="PQJ39" s="128"/>
      <c r="PQK39" s="128"/>
      <c r="PQL39" s="128"/>
      <c r="PQM39" s="128"/>
      <c r="PQN39" s="128"/>
      <c r="PQO39" s="128"/>
      <c r="PQP39" s="128"/>
      <c r="PQQ39" s="128"/>
      <c r="PQR39" s="128"/>
      <c r="PQS39" s="128"/>
      <c r="PQT39" s="128"/>
      <c r="PQU39" s="128"/>
      <c r="PQV39" s="128"/>
      <c r="PQW39" s="128"/>
      <c r="PQX39" s="128"/>
      <c r="PQY39" s="128"/>
      <c r="PQZ39" s="128"/>
      <c r="PRA39" s="128"/>
      <c r="PRB39" s="128"/>
      <c r="PRC39" s="128"/>
      <c r="PRD39" s="128"/>
      <c r="PRE39" s="128"/>
      <c r="PRF39" s="128"/>
      <c r="PRG39" s="128"/>
      <c r="PRH39" s="128"/>
      <c r="PRI39" s="128"/>
      <c r="PRJ39" s="128"/>
      <c r="PRK39" s="128"/>
      <c r="PRL39" s="128"/>
      <c r="PRM39" s="128"/>
      <c r="PRN39" s="128"/>
      <c r="PRO39" s="128"/>
      <c r="PRP39" s="128"/>
      <c r="PRQ39" s="128"/>
      <c r="PRR39" s="128"/>
      <c r="PRS39" s="128"/>
      <c r="PRT39" s="128"/>
      <c r="PRU39" s="128"/>
      <c r="PRV39" s="128"/>
      <c r="PRW39" s="128"/>
      <c r="PRX39" s="128"/>
      <c r="PRY39" s="128"/>
      <c r="PRZ39" s="128"/>
      <c r="PSA39" s="128"/>
      <c r="PSB39" s="128"/>
      <c r="PSC39" s="128"/>
      <c r="PSD39" s="128"/>
      <c r="PSE39" s="128"/>
      <c r="PSF39" s="128"/>
      <c r="PSG39" s="128"/>
      <c r="PSH39" s="128"/>
      <c r="PSI39" s="128"/>
      <c r="PSJ39" s="128"/>
      <c r="PSK39" s="128"/>
      <c r="PSL39" s="128"/>
      <c r="PSM39" s="128"/>
      <c r="PSN39" s="128"/>
      <c r="PSO39" s="128"/>
      <c r="PSP39" s="128"/>
      <c r="PSQ39" s="128"/>
      <c r="PSR39" s="128"/>
      <c r="PSS39" s="128"/>
      <c r="PST39" s="128"/>
      <c r="PSU39" s="128"/>
      <c r="PSV39" s="128"/>
      <c r="PSW39" s="128"/>
      <c r="PSX39" s="128"/>
      <c r="PSY39" s="128"/>
      <c r="PSZ39" s="128"/>
      <c r="PTA39" s="128"/>
      <c r="PTB39" s="128"/>
      <c r="PTC39" s="128"/>
      <c r="PTD39" s="128"/>
      <c r="PTE39" s="128"/>
      <c r="PTF39" s="128"/>
      <c r="PTG39" s="128"/>
      <c r="PTH39" s="128"/>
      <c r="PTI39" s="128"/>
      <c r="PTJ39" s="128"/>
      <c r="PTK39" s="128"/>
      <c r="PTL39" s="128"/>
      <c r="PTM39" s="128"/>
      <c r="PTN39" s="128"/>
      <c r="PTO39" s="128"/>
      <c r="PTP39" s="128"/>
      <c r="PTQ39" s="128"/>
      <c r="PTR39" s="128"/>
      <c r="PTS39" s="128"/>
      <c r="PTT39" s="128"/>
      <c r="PTU39" s="128"/>
      <c r="PTV39" s="128"/>
      <c r="PTW39" s="128"/>
      <c r="PTX39" s="128"/>
      <c r="PTY39" s="128"/>
      <c r="PTZ39" s="128"/>
      <c r="PUA39" s="128"/>
      <c r="PUB39" s="128"/>
      <c r="PUC39" s="128"/>
      <c r="PUD39" s="128"/>
      <c r="PUE39" s="128"/>
      <c r="PUF39" s="128"/>
      <c r="PUG39" s="128"/>
      <c r="PUH39" s="128"/>
      <c r="PUI39" s="128"/>
      <c r="PUJ39" s="128"/>
      <c r="PUK39" s="128"/>
      <c r="PUL39" s="128"/>
      <c r="PUM39" s="128"/>
      <c r="PUN39" s="128"/>
      <c r="PUO39" s="128"/>
      <c r="PUP39" s="128"/>
      <c r="PUQ39" s="128"/>
      <c r="PUR39" s="128"/>
      <c r="PUS39" s="128"/>
      <c r="PUT39" s="128"/>
      <c r="PUU39" s="128"/>
      <c r="PUV39" s="128"/>
      <c r="PUW39" s="128"/>
      <c r="PUX39" s="128"/>
      <c r="PUY39" s="128"/>
      <c r="PUZ39" s="128"/>
      <c r="PVA39" s="128"/>
      <c r="PVB39" s="128"/>
      <c r="PVC39" s="128"/>
      <c r="PVD39" s="128"/>
      <c r="PVE39" s="128"/>
      <c r="PVF39" s="128"/>
      <c r="PVG39" s="128"/>
      <c r="PVH39" s="128"/>
      <c r="PVI39" s="128"/>
      <c r="PVJ39" s="128"/>
      <c r="PVK39" s="128"/>
      <c r="PVL39" s="128"/>
      <c r="PVM39" s="128"/>
      <c r="PVN39" s="128"/>
      <c r="PVO39" s="128"/>
      <c r="PVP39" s="128"/>
      <c r="PVQ39" s="128"/>
      <c r="PVR39" s="128"/>
      <c r="PVS39" s="128"/>
      <c r="PVT39" s="128"/>
      <c r="PVU39" s="128"/>
      <c r="PVV39" s="128"/>
      <c r="PVW39" s="128"/>
      <c r="PVX39" s="128"/>
      <c r="PVY39" s="128"/>
      <c r="PVZ39" s="128"/>
      <c r="PWA39" s="128"/>
      <c r="PWB39" s="128"/>
      <c r="PWC39" s="128"/>
      <c r="PWD39" s="128"/>
      <c r="PWE39" s="128"/>
      <c r="PWF39" s="128"/>
      <c r="PWG39" s="128"/>
      <c r="PWH39" s="128"/>
      <c r="PWI39" s="128"/>
      <c r="PWJ39" s="128"/>
      <c r="PWK39" s="128"/>
      <c r="PWL39" s="128"/>
      <c r="PWM39" s="128"/>
      <c r="PWN39" s="128"/>
      <c r="PWO39" s="128"/>
      <c r="PWP39" s="128"/>
      <c r="PWQ39" s="128"/>
      <c r="PWR39" s="128"/>
      <c r="PWS39" s="128"/>
      <c r="PWT39" s="128"/>
      <c r="PWU39" s="128"/>
      <c r="PWV39" s="128"/>
      <c r="PWW39" s="128"/>
      <c r="PWX39" s="128"/>
      <c r="PWY39" s="128"/>
      <c r="PWZ39" s="128"/>
      <c r="PXA39" s="128"/>
      <c r="PXB39" s="128"/>
      <c r="PXC39" s="128"/>
      <c r="PXD39" s="128"/>
      <c r="PXE39" s="128"/>
      <c r="PXF39" s="128"/>
      <c r="PXG39" s="128"/>
      <c r="PXH39" s="128"/>
      <c r="PXI39" s="128"/>
      <c r="PXJ39" s="128"/>
      <c r="PXK39" s="128"/>
      <c r="PXL39" s="128"/>
      <c r="PXM39" s="128"/>
      <c r="PXN39" s="128"/>
      <c r="PXO39" s="128"/>
      <c r="PXP39" s="128"/>
      <c r="PXQ39" s="128"/>
      <c r="PXR39" s="128"/>
      <c r="PXS39" s="128"/>
      <c r="PXT39" s="128"/>
      <c r="PXU39" s="128"/>
      <c r="PXV39" s="128"/>
      <c r="PXW39" s="128"/>
      <c r="PXX39" s="128"/>
      <c r="PXY39" s="128"/>
      <c r="PXZ39" s="128"/>
      <c r="PYA39" s="128"/>
      <c r="PYB39" s="128"/>
      <c r="PYC39" s="128"/>
      <c r="PYD39" s="128"/>
      <c r="PYE39" s="128"/>
      <c r="PYF39" s="128"/>
      <c r="PYG39" s="128"/>
      <c r="PYH39" s="128"/>
      <c r="PYI39" s="128"/>
      <c r="PYJ39" s="128"/>
      <c r="PYK39" s="128"/>
      <c r="PYL39" s="128"/>
      <c r="PYM39" s="128"/>
      <c r="PYN39" s="128"/>
      <c r="PYO39" s="128"/>
      <c r="PYP39" s="128"/>
      <c r="PYQ39" s="128"/>
      <c r="PYR39" s="128"/>
      <c r="PYS39" s="128"/>
      <c r="PYT39" s="128"/>
      <c r="PYU39" s="128"/>
      <c r="PYV39" s="128"/>
      <c r="PYW39" s="128"/>
      <c r="PYX39" s="128"/>
      <c r="PYY39" s="128"/>
      <c r="PYZ39" s="128"/>
      <c r="PZA39" s="128"/>
      <c r="PZB39" s="128"/>
      <c r="PZC39" s="128"/>
      <c r="PZD39" s="128"/>
      <c r="PZE39" s="128"/>
      <c r="PZF39" s="128"/>
      <c r="PZG39" s="128"/>
      <c r="PZH39" s="128"/>
      <c r="PZI39" s="128"/>
      <c r="PZJ39" s="128"/>
      <c r="PZK39" s="128"/>
      <c r="PZL39" s="128"/>
      <c r="PZM39" s="128"/>
      <c r="PZN39" s="128"/>
      <c r="PZO39" s="128"/>
      <c r="PZP39" s="128"/>
      <c r="PZQ39" s="128"/>
      <c r="PZR39" s="128"/>
      <c r="PZS39" s="128"/>
      <c r="PZT39" s="128"/>
      <c r="PZU39" s="128"/>
      <c r="PZV39" s="128"/>
      <c r="PZW39" s="128"/>
      <c r="PZX39" s="128"/>
      <c r="PZY39" s="128"/>
      <c r="PZZ39" s="128"/>
      <c r="QAA39" s="128"/>
      <c r="QAB39" s="128"/>
      <c r="QAC39" s="128"/>
      <c r="QAD39" s="128"/>
      <c r="QAE39" s="128"/>
      <c r="QAF39" s="128"/>
      <c r="QAG39" s="128"/>
      <c r="QAH39" s="128"/>
      <c r="QAI39" s="128"/>
      <c r="QAJ39" s="128"/>
      <c r="QAK39" s="128"/>
      <c r="QAL39" s="128"/>
      <c r="QAM39" s="128"/>
      <c r="QAN39" s="128"/>
      <c r="QAO39" s="128"/>
      <c r="QAP39" s="128"/>
      <c r="QAQ39" s="128"/>
      <c r="QAR39" s="128"/>
      <c r="QAS39" s="128"/>
      <c r="QAT39" s="128"/>
      <c r="QAU39" s="128"/>
      <c r="QAV39" s="128"/>
      <c r="QAW39" s="128"/>
      <c r="QAX39" s="128"/>
      <c r="QAY39" s="128"/>
      <c r="QAZ39" s="128"/>
      <c r="QBA39" s="128"/>
      <c r="QBB39" s="128"/>
      <c r="QBC39" s="128"/>
      <c r="QBD39" s="128"/>
      <c r="QBE39" s="128"/>
      <c r="QBF39" s="128"/>
      <c r="QBG39" s="128"/>
      <c r="QBH39" s="128"/>
      <c r="QBI39" s="128"/>
      <c r="QBJ39" s="128"/>
      <c r="QBK39" s="128"/>
      <c r="QBL39" s="128"/>
      <c r="QBM39" s="128"/>
      <c r="QBN39" s="128"/>
      <c r="QBO39" s="128"/>
      <c r="QBP39" s="128"/>
      <c r="QBQ39" s="128"/>
      <c r="QBR39" s="128"/>
      <c r="QBS39" s="128"/>
      <c r="QBT39" s="128"/>
      <c r="QBU39" s="128"/>
      <c r="QBV39" s="128"/>
      <c r="QBW39" s="128"/>
      <c r="QBX39" s="128"/>
      <c r="QBY39" s="128"/>
      <c r="QBZ39" s="128"/>
      <c r="QCA39" s="128"/>
      <c r="QCB39" s="128"/>
      <c r="QCC39" s="128"/>
      <c r="QCD39" s="128"/>
      <c r="QCE39" s="128"/>
      <c r="QCF39" s="128"/>
      <c r="QCG39" s="128"/>
      <c r="QCH39" s="128"/>
      <c r="QCI39" s="128"/>
      <c r="QCJ39" s="128"/>
      <c r="QCK39" s="128"/>
      <c r="QCL39" s="128"/>
      <c r="QCM39" s="128"/>
      <c r="QCN39" s="128"/>
      <c r="QCO39" s="128"/>
      <c r="QCP39" s="128"/>
      <c r="QCQ39" s="128"/>
      <c r="QCR39" s="128"/>
      <c r="QCS39" s="128"/>
      <c r="QCT39" s="128"/>
      <c r="QCU39" s="128"/>
      <c r="QCV39" s="128"/>
      <c r="QCW39" s="128"/>
      <c r="QCX39" s="128"/>
      <c r="QCY39" s="128"/>
      <c r="QCZ39" s="128"/>
      <c r="QDA39" s="128"/>
      <c r="QDB39" s="128"/>
      <c r="QDC39" s="128"/>
      <c r="QDD39" s="128"/>
      <c r="QDE39" s="128"/>
      <c r="QDF39" s="128"/>
      <c r="QDG39" s="128"/>
      <c r="QDH39" s="128"/>
      <c r="QDI39" s="128"/>
      <c r="QDJ39" s="128"/>
      <c r="QDK39" s="128"/>
      <c r="QDL39" s="128"/>
      <c r="QDM39" s="128"/>
      <c r="QDN39" s="128"/>
      <c r="QDO39" s="128"/>
      <c r="QDP39" s="128"/>
      <c r="QDQ39" s="128"/>
      <c r="QDR39" s="128"/>
      <c r="QDS39" s="128"/>
      <c r="QDT39" s="128"/>
      <c r="QDU39" s="128"/>
      <c r="QDV39" s="128"/>
      <c r="QDW39" s="128"/>
      <c r="QDX39" s="128"/>
      <c r="QDY39" s="128"/>
      <c r="QDZ39" s="128"/>
      <c r="QEA39" s="128"/>
      <c r="QEB39" s="128"/>
      <c r="QEC39" s="128"/>
      <c r="QED39" s="128"/>
      <c r="QEE39" s="128"/>
      <c r="QEF39" s="128"/>
      <c r="QEG39" s="128"/>
      <c r="QEH39" s="128"/>
      <c r="QEI39" s="128"/>
      <c r="QEJ39" s="128"/>
      <c r="QEK39" s="128"/>
      <c r="QEL39" s="128"/>
      <c r="QEM39" s="128"/>
      <c r="QEN39" s="128"/>
      <c r="QEO39" s="128"/>
      <c r="QEP39" s="128"/>
      <c r="QEQ39" s="128"/>
      <c r="QER39" s="128"/>
      <c r="QES39" s="128"/>
      <c r="QET39" s="128"/>
      <c r="QEU39" s="128"/>
      <c r="QEV39" s="128"/>
      <c r="QEW39" s="128"/>
      <c r="QEX39" s="128"/>
      <c r="QEY39" s="128"/>
      <c r="QEZ39" s="128"/>
      <c r="QFA39" s="128"/>
      <c r="QFB39" s="128"/>
      <c r="QFC39" s="128"/>
      <c r="QFD39" s="128"/>
      <c r="QFE39" s="128"/>
      <c r="QFF39" s="128"/>
      <c r="QFG39" s="128"/>
      <c r="QFH39" s="128"/>
      <c r="QFI39" s="128"/>
      <c r="QFJ39" s="128"/>
      <c r="QFK39" s="128"/>
      <c r="QFL39" s="128"/>
      <c r="QFM39" s="128"/>
      <c r="QFN39" s="128"/>
      <c r="QFO39" s="128"/>
      <c r="QFP39" s="128"/>
      <c r="QFQ39" s="128"/>
      <c r="QFR39" s="128"/>
      <c r="QFS39" s="128"/>
      <c r="QFT39" s="128"/>
      <c r="QFU39" s="128"/>
      <c r="QFV39" s="128"/>
      <c r="QFW39" s="128"/>
      <c r="QFX39" s="128"/>
      <c r="QFY39" s="128"/>
      <c r="QFZ39" s="128"/>
      <c r="QGA39" s="128"/>
      <c r="QGB39" s="128"/>
      <c r="QGC39" s="128"/>
      <c r="QGD39" s="128"/>
      <c r="QGE39" s="128"/>
      <c r="QGF39" s="128"/>
      <c r="QGG39" s="128"/>
      <c r="QGH39" s="128"/>
      <c r="QGI39" s="128"/>
      <c r="QGJ39" s="128"/>
      <c r="QGK39" s="128"/>
      <c r="QGL39" s="128"/>
      <c r="QGM39" s="128"/>
      <c r="QGN39" s="128"/>
      <c r="QGO39" s="128"/>
      <c r="QGP39" s="128"/>
      <c r="QGQ39" s="128"/>
      <c r="QGR39" s="128"/>
      <c r="QGS39" s="128"/>
      <c r="QGT39" s="128"/>
      <c r="QGU39" s="128"/>
      <c r="QGV39" s="128"/>
      <c r="QGW39" s="128"/>
      <c r="QGX39" s="128"/>
      <c r="QGY39" s="128"/>
      <c r="QGZ39" s="128"/>
      <c r="QHA39" s="128"/>
      <c r="QHB39" s="128"/>
      <c r="QHC39" s="128"/>
      <c r="QHD39" s="128"/>
      <c r="QHE39" s="128"/>
      <c r="QHF39" s="128"/>
      <c r="QHG39" s="128"/>
      <c r="QHH39" s="128"/>
      <c r="QHI39" s="128"/>
      <c r="QHJ39" s="128"/>
      <c r="QHK39" s="128"/>
      <c r="QHL39" s="128"/>
      <c r="QHM39" s="128"/>
      <c r="QHN39" s="128"/>
      <c r="QHO39" s="128"/>
      <c r="QHP39" s="128"/>
      <c r="QHQ39" s="128"/>
      <c r="QHR39" s="128"/>
      <c r="QHS39" s="128"/>
      <c r="QHT39" s="128"/>
      <c r="QHU39" s="128"/>
      <c r="QHV39" s="128"/>
      <c r="QHW39" s="128"/>
      <c r="QHX39" s="128"/>
      <c r="QHY39" s="128"/>
      <c r="QHZ39" s="128"/>
      <c r="QIA39" s="128"/>
      <c r="QIB39" s="128"/>
      <c r="QIC39" s="128"/>
      <c r="QID39" s="128"/>
      <c r="QIE39" s="128"/>
      <c r="QIF39" s="128"/>
      <c r="QIG39" s="128"/>
      <c r="QIH39" s="128"/>
      <c r="QII39" s="128"/>
      <c r="QIJ39" s="128"/>
      <c r="QIK39" s="128"/>
      <c r="QIL39" s="128"/>
      <c r="QIM39" s="128"/>
      <c r="QIN39" s="128"/>
      <c r="QIO39" s="128"/>
      <c r="QIP39" s="128"/>
      <c r="QIQ39" s="128"/>
      <c r="QIR39" s="128"/>
      <c r="QIS39" s="128"/>
      <c r="QIT39" s="128"/>
      <c r="QIU39" s="128"/>
      <c r="QIV39" s="128"/>
      <c r="QIW39" s="128"/>
      <c r="QIX39" s="128"/>
      <c r="QIY39" s="128"/>
      <c r="QIZ39" s="128"/>
      <c r="QJA39" s="128"/>
      <c r="QJB39" s="128"/>
      <c r="QJC39" s="128"/>
      <c r="QJD39" s="128"/>
      <c r="QJE39" s="128"/>
      <c r="QJF39" s="128"/>
      <c r="QJG39" s="128"/>
      <c r="QJH39" s="128"/>
      <c r="QJI39" s="128"/>
      <c r="QJJ39" s="128"/>
      <c r="QJK39" s="128"/>
      <c r="QJL39" s="128"/>
      <c r="QJM39" s="128"/>
      <c r="QJN39" s="128"/>
      <c r="QJO39" s="128"/>
      <c r="QJP39" s="128"/>
      <c r="QJQ39" s="128"/>
      <c r="QJR39" s="128"/>
      <c r="QJS39" s="128"/>
      <c r="QJT39" s="128"/>
      <c r="QJU39" s="128"/>
      <c r="QJV39" s="128"/>
      <c r="QJW39" s="128"/>
      <c r="QJX39" s="128"/>
      <c r="QJY39" s="128"/>
      <c r="QJZ39" s="128"/>
      <c r="QKA39" s="128"/>
      <c r="QKB39" s="128"/>
      <c r="QKC39" s="128"/>
      <c r="QKD39" s="128"/>
      <c r="QKE39" s="128"/>
      <c r="QKF39" s="128"/>
      <c r="QKG39" s="128"/>
      <c r="QKH39" s="128"/>
      <c r="QKI39" s="128"/>
      <c r="QKJ39" s="128"/>
      <c r="QKK39" s="128"/>
      <c r="QKL39" s="128"/>
      <c r="QKM39" s="128"/>
      <c r="QKN39" s="128"/>
      <c r="QKO39" s="128"/>
      <c r="QKP39" s="128"/>
      <c r="QKQ39" s="128"/>
      <c r="QKR39" s="128"/>
      <c r="QKS39" s="128"/>
      <c r="QKT39" s="128"/>
      <c r="QKU39" s="128"/>
      <c r="QKV39" s="128"/>
      <c r="QKW39" s="128"/>
      <c r="QKX39" s="128"/>
      <c r="QKY39" s="128"/>
      <c r="QKZ39" s="128"/>
      <c r="QLA39" s="128"/>
      <c r="QLB39" s="128"/>
      <c r="QLC39" s="128"/>
      <c r="QLD39" s="128"/>
      <c r="QLE39" s="128"/>
      <c r="QLF39" s="128"/>
      <c r="QLG39" s="128"/>
      <c r="QLH39" s="128"/>
      <c r="QLI39" s="128"/>
      <c r="QLJ39" s="128"/>
      <c r="QLK39" s="128"/>
      <c r="QLL39" s="128"/>
      <c r="QLM39" s="128"/>
      <c r="QLN39" s="128"/>
      <c r="QLO39" s="128"/>
      <c r="QLP39" s="128"/>
      <c r="QLQ39" s="128"/>
      <c r="QLR39" s="128"/>
      <c r="QLS39" s="128"/>
      <c r="QLT39" s="128"/>
      <c r="QLU39" s="128"/>
      <c r="QLV39" s="128"/>
      <c r="QLW39" s="128"/>
      <c r="QLX39" s="128"/>
      <c r="QLY39" s="128"/>
      <c r="QLZ39" s="128"/>
      <c r="QMA39" s="128"/>
      <c r="QMB39" s="128"/>
      <c r="QMC39" s="128"/>
      <c r="QMD39" s="128"/>
      <c r="QME39" s="128"/>
      <c r="QMF39" s="128"/>
      <c r="QMG39" s="128"/>
      <c r="QMH39" s="128"/>
      <c r="QMI39" s="128"/>
      <c r="QMJ39" s="128"/>
      <c r="QMK39" s="128"/>
      <c r="QML39" s="128"/>
      <c r="QMM39" s="128"/>
      <c r="QMN39" s="128"/>
      <c r="QMO39" s="128"/>
      <c r="QMP39" s="128"/>
      <c r="QMQ39" s="128"/>
      <c r="QMR39" s="128"/>
      <c r="QMS39" s="128"/>
      <c r="QMT39" s="128"/>
      <c r="QMU39" s="128"/>
      <c r="QMV39" s="128"/>
      <c r="QMW39" s="128"/>
      <c r="QMX39" s="128"/>
      <c r="QMY39" s="128"/>
      <c r="QMZ39" s="128"/>
      <c r="QNA39" s="128"/>
      <c r="QNB39" s="128"/>
      <c r="QNC39" s="128"/>
      <c r="QND39" s="128"/>
      <c r="QNE39" s="128"/>
      <c r="QNF39" s="128"/>
      <c r="QNG39" s="128"/>
      <c r="QNH39" s="128"/>
      <c r="QNI39" s="128"/>
      <c r="QNJ39" s="128"/>
      <c r="QNK39" s="128"/>
      <c r="QNL39" s="128"/>
      <c r="QNM39" s="128"/>
      <c r="QNN39" s="128"/>
      <c r="QNO39" s="128"/>
      <c r="QNP39" s="128"/>
      <c r="QNQ39" s="128"/>
      <c r="QNR39" s="128"/>
      <c r="QNS39" s="128"/>
      <c r="QNT39" s="128"/>
      <c r="QNU39" s="128"/>
      <c r="QNV39" s="128"/>
      <c r="QNW39" s="128"/>
      <c r="QNX39" s="128"/>
      <c r="QNY39" s="128"/>
      <c r="QNZ39" s="128"/>
      <c r="QOA39" s="128"/>
      <c r="QOB39" s="128"/>
      <c r="QOC39" s="128"/>
      <c r="QOD39" s="128"/>
      <c r="QOE39" s="128"/>
      <c r="QOF39" s="128"/>
      <c r="QOG39" s="128"/>
      <c r="QOH39" s="128"/>
      <c r="QOI39" s="128"/>
      <c r="QOJ39" s="128"/>
      <c r="QOK39" s="128"/>
      <c r="QOL39" s="128"/>
      <c r="QOM39" s="128"/>
      <c r="QON39" s="128"/>
      <c r="QOO39" s="128"/>
      <c r="QOP39" s="128"/>
      <c r="QOQ39" s="128"/>
      <c r="QOR39" s="128"/>
      <c r="QOS39" s="128"/>
      <c r="QOT39" s="128"/>
      <c r="QOU39" s="128"/>
      <c r="QOV39" s="128"/>
      <c r="QOW39" s="128"/>
      <c r="QOX39" s="128"/>
      <c r="QOY39" s="128"/>
      <c r="QOZ39" s="128"/>
      <c r="QPA39" s="128"/>
      <c r="QPB39" s="128"/>
      <c r="QPC39" s="128"/>
      <c r="QPD39" s="128"/>
      <c r="QPE39" s="128"/>
      <c r="QPF39" s="128"/>
      <c r="QPG39" s="128"/>
      <c r="QPH39" s="128"/>
      <c r="QPI39" s="128"/>
      <c r="QPJ39" s="128"/>
      <c r="QPK39" s="128"/>
      <c r="QPL39" s="128"/>
      <c r="QPM39" s="128"/>
      <c r="QPN39" s="128"/>
      <c r="QPO39" s="128"/>
      <c r="QPP39" s="128"/>
      <c r="QPQ39" s="128"/>
      <c r="QPR39" s="128"/>
      <c r="QPS39" s="128"/>
      <c r="QPT39" s="128"/>
      <c r="QPU39" s="128"/>
      <c r="QPV39" s="128"/>
      <c r="QPW39" s="128"/>
      <c r="QPX39" s="128"/>
      <c r="QPY39" s="128"/>
      <c r="QPZ39" s="128"/>
      <c r="QQA39" s="128"/>
      <c r="QQB39" s="128"/>
      <c r="QQC39" s="128"/>
      <c r="QQD39" s="128"/>
      <c r="QQE39" s="128"/>
      <c r="QQF39" s="128"/>
      <c r="QQG39" s="128"/>
      <c r="QQH39" s="128"/>
      <c r="QQI39" s="128"/>
      <c r="QQJ39" s="128"/>
      <c r="QQK39" s="128"/>
      <c r="QQL39" s="128"/>
      <c r="QQM39" s="128"/>
      <c r="QQN39" s="128"/>
      <c r="QQO39" s="128"/>
      <c r="QQP39" s="128"/>
      <c r="QQQ39" s="128"/>
      <c r="QQR39" s="128"/>
      <c r="QQS39" s="128"/>
      <c r="QQT39" s="128"/>
      <c r="QQU39" s="128"/>
      <c r="QQV39" s="128"/>
      <c r="QQW39" s="128"/>
      <c r="QQX39" s="128"/>
      <c r="QQY39" s="128"/>
      <c r="QQZ39" s="128"/>
      <c r="QRA39" s="128"/>
      <c r="QRB39" s="128"/>
      <c r="QRC39" s="128"/>
      <c r="QRD39" s="128"/>
      <c r="QRE39" s="128"/>
      <c r="QRF39" s="128"/>
      <c r="QRG39" s="128"/>
      <c r="QRH39" s="128"/>
      <c r="QRI39" s="128"/>
      <c r="QRJ39" s="128"/>
      <c r="QRK39" s="128"/>
      <c r="QRL39" s="128"/>
      <c r="QRM39" s="128"/>
      <c r="QRN39" s="128"/>
      <c r="QRO39" s="128"/>
      <c r="QRP39" s="128"/>
      <c r="QRQ39" s="128"/>
      <c r="QRR39" s="128"/>
      <c r="QRS39" s="128"/>
      <c r="QRT39" s="128"/>
      <c r="QRU39" s="128"/>
      <c r="QRV39" s="128"/>
      <c r="QRW39" s="128"/>
      <c r="QRX39" s="128"/>
      <c r="QRY39" s="128"/>
      <c r="QRZ39" s="128"/>
      <c r="QSA39" s="128"/>
      <c r="QSB39" s="128"/>
      <c r="QSC39" s="128"/>
      <c r="QSD39" s="128"/>
      <c r="QSE39" s="128"/>
      <c r="QSF39" s="128"/>
      <c r="QSG39" s="128"/>
      <c r="QSH39" s="128"/>
      <c r="QSI39" s="128"/>
      <c r="QSJ39" s="128"/>
      <c r="QSK39" s="128"/>
      <c r="QSL39" s="128"/>
      <c r="QSM39" s="128"/>
      <c r="QSN39" s="128"/>
      <c r="QSO39" s="128"/>
      <c r="QSP39" s="128"/>
      <c r="QSQ39" s="128"/>
      <c r="QSR39" s="128"/>
      <c r="QSS39" s="128"/>
      <c r="QST39" s="128"/>
      <c r="QSU39" s="128"/>
      <c r="QSV39" s="128"/>
      <c r="QSW39" s="128"/>
      <c r="QSX39" s="128"/>
      <c r="QSY39" s="128"/>
      <c r="QSZ39" s="128"/>
      <c r="QTA39" s="128"/>
      <c r="QTB39" s="128"/>
      <c r="QTC39" s="128"/>
      <c r="QTD39" s="128"/>
      <c r="QTE39" s="128"/>
      <c r="QTF39" s="128"/>
      <c r="QTG39" s="128"/>
      <c r="QTH39" s="128"/>
      <c r="QTI39" s="128"/>
      <c r="QTJ39" s="128"/>
      <c r="QTK39" s="128"/>
      <c r="QTL39" s="128"/>
      <c r="QTM39" s="128"/>
      <c r="QTN39" s="128"/>
      <c r="QTO39" s="128"/>
      <c r="QTP39" s="128"/>
      <c r="QTQ39" s="128"/>
      <c r="QTR39" s="128"/>
      <c r="QTS39" s="128"/>
      <c r="QTT39" s="128"/>
      <c r="QTU39" s="128"/>
      <c r="QTV39" s="128"/>
      <c r="QTW39" s="128"/>
      <c r="QTX39" s="128"/>
      <c r="QTY39" s="128"/>
      <c r="QTZ39" s="128"/>
      <c r="QUA39" s="128"/>
      <c r="QUB39" s="128"/>
      <c r="QUC39" s="128"/>
      <c r="QUD39" s="128"/>
      <c r="QUE39" s="128"/>
      <c r="QUF39" s="128"/>
      <c r="QUG39" s="128"/>
      <c r="QUH39" s="128"/>
      <c r="QUI39" s="128"/>
      <c r="QUJ39" s="128"/>
      <c r="QUK39" s="128"/>
      <c r="QUL39" s="128"/>
      <c r="QUM39" s="128"/>
      <c r="QUN39" s="128"/>
      <c r="QUO39" s="128"/>
      <c r="QUP39" s="128"/>
      <c r="QUQ39" s="128"/>
      <c r="QUR39" s="128"/>
      <c r="QUS39" s="128"/>
      <c r="QUT39" s="128"/>
      <c r="QUU39" s="128"/>
      <c r="QUV39" s="128"/>
      <c r="QUW39" s="128"/>
      <c r="QUX39" s="128"/>
      <c r="QUY39" s="128"/>
      <c r="QUZ39" s="128"/>
      <c r="QVA39" s="128"/>
      <c r="QVB39" s="128"/>
      <c r="QVC39" s="128"/>
      <c r="QVD39" s="128"/>
      <c r="QVE39" s="128"/>
      <c r="QVF39" s="128"/>
      <c r="QVG39" s="128"/>
      <c r="QVH39" s="128"/>
      <c r="QVI39" s="128"/>
      <c r="QVJ39" s="128"/>
      <c r="QVK39" s="128"/>
      <c r="QVL39" s="128"/>
      <c r="QVM39" s="128"/>
      <c r="QVN39" s="128"/>
      <c r="QVO39" s="128"/>
      <c r="QVP39" s="128"/>
      <c r="QVQ39" s="128"/>
      <c r="QVR39" s="128"/>
      <c r="QVS39" s="128"/>
      <c r="QVT39" s="128"/>
      <c r="QVU39" s="128"/>
      <c r="QVV39" s="128"/>
      <c r="QVW39" s="128"/>
      <c r="QVX39" s="128"/>
      <c r="QVY39" s="128"/>
      <c r="QVZ39" s="128"/>
      <c r="QWA39" s="128"/>
      <c r="QWB39" s="128"/>
      <c r="QWC39" s="128"/>
      <c r="QWD39" s="128"/>
      <c r="QWE39" s="128"/>
      <c r="QWF39" s="128"/>
      <c r="QWG39" s="128"/>
      <c r="QWH39" s="128"/>
      <c r="QWI39" s="128"/>
      <c r="QWJ39" s="128"/>
      <c r="QWK39" s="128"/>
      <c r="QWL39" s="128"/>
      <c r="QWM39" s="128"/>
      <c r="QWN39" s="128"/>
      <c r="QWO39" s="128"/>
      <c r="QWP39" s="128"/>
      <c r="QWQ39" s="128"/>
      <c r="QWR39" s="128"/>
      <c r="QWS39" s="128"/>
      <c r="QWT39" s="128"/>
      <c r="QWU39" s="128"/>
      <c r="QWV39" s="128"/>
      <c r="QWW39" s="128"/>
      <c r="QWX39" s="128"/>
      <c r="QWY39" s="128"/>
      <c r="QWZ39" s="128"/>
      <c r="QXA39" s="128"/>
      <c r="QXB39" s="128"/>
      <c r="QXC39" s="128"/>
      <c r="QXD39" s="128"/>
      <c r="QXE39" s="128"/>
      <c r="QXF39" s="128"/>
      <c r="QXG39" s="128"/>
      <c r="QXH39" s="128"/>
      <c r="QXI39" s="128"/>
      <c r="QXJ39" s="128"/>
      <c r="QXK39" s="128"/>
      <c r="QXL39" s="128"/>
      <c r="QXM39" s="128"/>
      <c r="QXN39" s="128"/>
      <c r="QXO39" s="128"/>
      <c r="QXP39" s="128"/>
      <c r="QXQ39" s="128"/>
      <c r="QXR39" s="128"/>
      <c r="QXS39" s="128"/>
      <c r="QXT39" s="128"/>
      <c r="QXU39" s="128"/>
      <c r="QXV39" s="128"/>
      <c r="QXW39" s="128"/>
      <c r="QXX39" s="128"/>
      <c r="QXY39" s="128"/>
      <c r="QXZ39" s="128"/>
      <c r="QYA39" s="128"/>
      <c r="QYB39" s="128"/>
      <c r="QYC39" s="128"/>
      <c r="QYD39" s="128"/>
      <c r="QYE39" s="128"/>
      <c r="QYF39" s="128"/>
      <c r="QYG39" s="128"/>
      <c r="QYH39" s="128"/>
      <c r="QYI39" s="128"/>
      <c r="QYJ39" s="128"/>
      <c r="QYK39" s="128"/>
      <c r="QYL39" s="128"/>
      <c r="QYM39" s="128"/>
      <c r="QYN39" s="128"/>
      <c r="QYO39" s="128"/>
      <c r="QYP39" s="128"/>
      <c r="QYQ39" s="128"/>
      <c r="QYR39" s="128"/>
      <c r="QYS39" s="128"/>
      <c r="QYT39" s="128"/>
      <c r="QYU39" s="128"/>
      <c r="QYV39" s="128"/>
      <c r="QYW39" s="128"/>
      <c r="QYX39" s="128"/>
      <c r="QYY39" s="128"/>
      <c r="QYZ39" s="128"/>
      <c r="QZA39" s="128"/>
      <c r="QZB39" s="128"/>
      <c r="QZC39" s="128"/>
      <c r="QZD39" s="128"/>
      <c r="QZE39" s="128"/>
      <c r="QZF39" s="128"/>
      <c r="QZG39" s="128"/>
      <c r="QZH39" s="128"/>
      <c r="QZI39" s="128"/>
      <c r="QZJ39" s="128"/>
      <c r="QZK39" s="128"/>
      <c r="QZL39" s="128"/>
      <c r="QZM39" s="128"/>
      <c r="QZN39" s="128"/>
      <c r="QZO39" s="128"/>
      <c r="QZP39" s="128"/>
      <c r="QZQ39" s="128"/>
      <c r="QZR39" s="128"/>
      <c r="QZS39" s="128"/>
      <c r="QZT39" s="128"/>
      <c r="QZU39" s="128"/>
      <c r="QZV39" s="128"/>
      <c r="QZW39" s="128"/>
      <c r="QZX39" s="128"/>
      <c r="QZY39" s="128"/>
      <c r="QZZ39" s="128"/>
      <c r="RAA39" s="128"/>
      <c r="RAB39" s="128"/>
      <c r="RAC39" s="128"/>
      <c r="RAD39" s="128"/>
      <c r="RAE39" s="128"/>
      <c r="RAF39" s="128"/>
      <c r="RAG39" s="128"/>
      <c r="RAH39" s="128"/>
      <c r="RAI39" s="128"/>
      <c r="RAJ39" s="128"/>
      <c r="RAK39" s="128"/>
      <c r="RAL39" s="128"/>
      <c r="RAM39" s="128"/>
      <c r="RAN39" s="128"/>
      <c r="RAO39" s="128"/>
      <c r="RAP39" s="128"/>
      <c r="RAQ39" s="128"/>
      <c r="RAR39" s="128"/>
      <c r="RAS39" s="128"/>
      <c r="RAT39" s="128"/>
      <c r="RAU39" s="128"/>
      <c r="RAV39" s="128"/>
      <c r="RAW39" s="128"/>
      <c r="RAX39" s="128"/>
      <c r="RAY39" s="128"/>
      <c r="RAZ39" s="128"/>
      <c r="RBA39" s="128"/>
      <c r="RBB39" s="128"/>
      <c r="RBC39" s="128"/>
      <c r="RBD39" s="128"/>
      <c r="RBE39" s="128"/>
      <c r="RBF39" s="128"/>
      <c r="RBG39" s="128"/>
      <c r="RBH39" s="128"/>
      <c r="RBI39" s="128"/>
      <c r="RBJ39" s="128"/>
      <c r="RBK39" s="128"/>
      <c r="RBL39" s="128"/>
      <c r="RBM39" s="128"/>
      <c r="RBN39" s="128"/>
      <c r="RBO39" s="128"/>
      <c r="RBP39" s="128"/>
      <c r="RBQ39" s="128"/>
      <c r="RBR39" s="128"/>
      <c r="RBS39" s="128"/>
      <c r="RBT39" s="128"/>
      <c r="RBU39" s="128"/>
      <c r="RBV39" s="128"/>
      <c r="RBW39" s="128"/>
      <c r="RBX39" s="128"/>
      <c r="RBY39" s="128"/>
      <c r="RBZ39" s="128"/>
      <c r="RCA39" s="128"/>
      <c r="RCB39" s="128"/>
      <c r="RCC39" s="128"/>
      <c r="RCD39" s="128"/>
      <c r="RCE39" s="128"/>
      <c r="RCF39" s="128"/>
      <c r="RCG39" s="128"/>
      <c r="RCH39" s="128"/>
      <c r="RCI39" s="128"/>
      <c r="RCJ39" s="128"/>
      <c r="RCK39" s="128"/>
      <c r="RCL39" s="128"/>
      <c r="RCM39" s="128"/>
      <c r="RCN39" s="128"/>
      <c r="RCO39" s="128"/>
      <c r="RCP39" s="128"/>
      <c r="RCQ39" s="128"/>
      <c r="RCR39" s="128"/>
      <c r="RCS39" s="128"/>
      <c r="RCT39" s="128"/>
      <c r="RCU39" s="128"/>
      <c r="RCV39" s="128"/>
      <c r="RCW39" s="128"/>
      <c r="RCX39" s="128"/>
      <c r="RCY39" s="128"/>
      <c r="RCZ39" s="128"/>
      <c r="RDA39" s="128"/>
      <c r="RDB39" s="128"/>
      <c r="RDC39" s="128"/>
      <c r="RDD39" s="128"/>
      <c r="RDE39" s="128"/>
      <c r="RDF39" s="128"/>
      <c r="RDG39" s="128"/>
      <c r="RDH39" s="128"/>
      <c r="RDI39" s="128"/>
      <c r="RDJ39" s="128"/>
      <c r="RDK39" s="128"/>
      <c r="RDL39" s="128"/>
      <c r="RDM39" s="128"/>
      <c r="RDN39" s="128"/>
      <c r="RDO39" s="128"/>
      <c r="RDP39" s="128"/>
      <c r="RDQ39" s="128"/>
      <c r="RDR39" s="128"/>
      <c r="RDS39" s="128"/>
      <c r="RDT39" s="128"/>
      <c r="RDU39" s="128"/>
      <c r="RDV39" s="128"/>
      <c r="RDW39" s="128"/>
      <c r="RDX39" s="128"/>
      <c r="RDY39" s="128"/>
      <c r="RDZ39" s="128"/>
      <c r="REA39" s="128"/>
      <c r="REB39" s="128"/>
      <c r="REC39" s="128"/>
      <c r="RED39" s="128"/>
      <c r="REE39" s="128"/>
      <c r="REF39" s="128"/>
      <c r="REG39" s="128"/>
      <c r="REH39" s="128"/>
      <c r="REI39" s="128"/>
      <c r="REJ39" s="128"/>
      <c r="REK39" s="128"/>
      <c r="REL39" s="128"/>
      <c r="REM39" s="128"/>
      <c r="REN39" s="128"/>
      <c r="REO39" s="128"/>
      <c r="REP39" s="128"/>
      <c r="REQ39" s="128"/>
      <c r="RER39" s="128"/>
      <c r="RES39" s="128"/>
      <c r="RET39" s="128"/>
      <c r="REU39" s="128"/>
      <c r="REV39" s="128"/>
      <c r="REW39" s="128"/>
      <c r="REX39" s="128"/>
      <c r="REY39" s="128"/>
      <c r="REZ39" s="128"/>
      <c r="RFA39" s="128"/>
      <c r="RFB39" s="128"/>
      <c r="RFC39" s="128"/>
      <c r="RFD39" s="128"/>
      <c r="RFE39" s="128"/>
      <c r="RFF39" s="128"/>
      <c r="RFG39" s="128"/>
      <c r="RFH39" s="128"/>
      <c r="RFI39" s="128"/>
      <c r="RFJ39" s="128"/>
      <c r="RFK39" s="128"/>
      <c r="RFL39" s="128"/>
      <c r="RFM39" s="128"/>
      <c r="RFN39" s="128"/>
      <c r="RFO39" s="128"/>
      <c r="RFP39" s="128"/>
      <c r="RFQ39" s="128"/>
      <c r="RFR39" s="128"/>
      <c r="RFS39" s="128"/>
      <c r="RFT39" s="128"/>
      <c r="RFU39" s="128"/>
      <c r="RFV39" s="128"/>
      <c r="RFW39" s="128"/>
      <c r="RFX39" s="128"/>
      <c r="RFY39" s="128"/>
      <c r="RFZ39" s="128"/>
      <c r="RGA39" s="128"/>
      <c r="RGB39" s="128"/>
      <c r="RGC39" s="128"/>
      <c r="RGD39" s="128"/>
      <c r="RGE39" s="128"/>
      <c r="RGF39" s="128"/>
      <c r="RGG39" s="128"/>
      <c r="RGH39" s="128"/>
      <c r="RGI39" s="128"/>
      <c r="RGJ39" s="128"/>
      <c r="RGK39" s="128"/>
      <c r="RGL39" s="128"/>
      <c r="RGM39" s="128"/>
      <c r="RGN39" s="128"/>
      <c r="RGO39" s="128"/>
      <c r="RGP39" s="128"/>
      <c r="RGQ39" s="128"/>
      <c r="RGR39" s="128"/>
      <c r="RGS39" s="128"/>
      <c r="RGT39" s="128"/>
      <c r="RGU39" s="128"/>
      <c r="RGV39" s="128"/>
      <c r="RGW39" s="128"/>
      <c r="RGX39" s="128"/>
      <c r="RGY39" s="128"/>
      <c r="RGZ39" s="128"/>
      <c r="RHA39" s="128"/>
      <c r="RHB39" s="128"/>
      <c r="RHC39" s="128"/>
      <c r="RHD39" s="128"/>
      <c r="RHE39" s="128"/>
      <c r="RHF39" s="128"/>
      <c r="RHG39" s="128"/>
      <c r="RHH39" s="128"/>
      <c r="RHI39" s="128"/>
      <c r="RHJ39" s="128"/>
      <c r="RHK39" s="128"/>
      <c r="RHL39" s="128"/>
      <c r="RHM39" s="128"/>
      <c r="RHN39" s="128"/>
      <c r="RHO39" s="128"/>
      <c r="RHP39" s="128"/>
      <c r="RHQ39" s="128"/>
      <c r="RHR39" s="128"/>
      <c r="RHS39" s="128"/>
      <c r="RHT39" s="128"/>
      <c r="RHU39" s="128"/>
      <c r="RHV39" s="128"/>
      <c r="RHW39" s="128"/>
      <c r="RHX39" s="128"/>
      <c r="RHY39" s="128"/>
      <c r="RHZ39" s="128"/>
      <c r="RIA39" s="128"/>
      <c r="RIB39" s="128"/>
      <c r="RIC39" s="128"/>
      <c r="RID39" s="128"/>
      <c r="RIE39" s="128"/>
      <c r="RIF39" s="128"/>
      <c r="RIG39" s="128"/>
      <c r="RIH39" s="128"/>
      <c r="RII39" s="128"/>
      <c r="RIJ39" s="128"/>
      <c r="RIK39" s="128"/>
      <c r="RIL39" s="128"/>
      <c r="RIM39" s="128"/>
      <c r="RIN39" s="128"/>
      <c r="RIO39" s="128"/>
      <c r="RIP39" s="128"/>
      <c r="RIQ39" s="128"/>
      <c r="RIR39" s="128"/>
      <c r="RIS39" s="128"/>
      <c r="RIT39" s="128"/>
      <c r="RIU39" s="128"/>
      <c r="RIV39" s="128"/>
      <c r="RIW39" s="128"/>
      <c r="RIX39" s="128"/>
      <c r="RIY39" s="128"/>
      <c r="RIZ39" s="128"/>
      <c r="RJA39" s="128"/>
      <c r="RJB39" s="128"/>
      <c r="RJC39" s="128"/>
      <c r="RJD39" s="128"/>
      <c r="RJE39" s="128"/>
      <c r="RJF39" s="128"/>
      <c r="RJG39" s="128"/>
      <c r="RJH39" s="128"/>
      <c r="RJI39" s="128"/>
      <c r="RJJ39" s="128"/>
      <c r="RJK39" s="128"/>
      <c r="RJL39" s="128"/>
      <c r="RJM39" s="128"/>
      <c r="RJN39" s="128"/>
      <c r="RJO39" s="128"/>
      <c r="RJP39" s="128"/>
      <c r="RJQ39" s="128"/>
      <c r="RJR39" s="128"/>
      <c r="RJS39" s="128"/>
      <c r="RJT39" s="128"/>
      <c r="RJU39" s="128"/>
      <c r="RJV39" s="128"/>
      <c r="RJW39" s="128"/>
      <c r="RJX39" s="128"/>
      <c r="RJY39" s="128"/>
      <c r="RJZ39" s="128"/>
      <c r="RKA39" s="128"/>
      <c r="RKB39" s="128"/>
      <c r="RKC39" s="128"/>
      <c r="RKD39" s="128"/>
      <c r="RKE39" s="128"/>
      <c r="RKF39" s="128"/>
      <c r="RKG39" s="128"/>
      <c r="RKH39" s="128"/>
      <c r="RKI39" s="128"/>
      <c r="RKJ39" s="128"/>
      <c r="RKK39" s="128"/>
      <c r="RKL39" s="128"/>
      <c r="RKM39" s="128"/>
      <c r="RKN39" s="128"/>
      <c r="RKO39" s="128"/>
      <c r="RKP39" s="128"/>
      <c r="RKQ39" s="128"/>
      <c r="RKR39" s="128"/>
      <c r="RKS39" s="128"/>
      <c r="RKT39" s="128"/>
      <c r="RKU39" s="128"/>
      <c r="RKV39" s="128"/>
      <c r="RKW39" s="128"/>
      <c r="RKX39" s="128"/>
      <c r="RKY39" s="128"/>
      <c r="RKZ39" s="128"/>
      <c r="RLA39" s="128"/>
      <c r="RLB39" s="128"/>
      <c r="RLC39" s="128"/>
      <c r="RLD39" s="128"/>
      <c r="RLE39" s="128"/>
      <c r="RLF39" s="128"/>
      <c r="RLG39" s="128"/>
      <c r="RLH39" s="128"/>
      <c r="RLI39" s="128"/>
      <c r="RLJ39" s="128"/>
      <c r="RLK39" s="128"/>
      <c r="RLL39" s="128"/>
      <c r="RLM39" s="128"/>
      <c r="RLN39" s="128"/>
      <c r="RLO39" s="128"/>
      <c r="RLP39" s="128"/>
      <c r="RLQ39" s="128"/>
      <c r="RLR39" s="128"/>
      <c r="RLS39" s="128"/>
      <c r="RLT39" s="128"/>
      <c r="RLU39" s="128"/>
      <c r="RLV39" s="128"/>
      <c r="RLW39" s="128"/>
      <c r="RLX39" s="128"/>
      <c r="RLY39" s="128"/>
      <c r="RLZ39" s="128"/>
      <c r="RMA39" s="128"/>
      <c r="RMB39" s="128"/>
      <c r="RMC39" s="128"/>
      <c r="RMD39" s="128"/>
      <c r="RME39" s="128"/>
      <c r="RMF39" s="128"/>
      <c r="RMG39" s="128"/>
      <c r="RMH39" s="128"/>
      <c r="RMI39" s="128"/>
      <c r="RMJ39" s="128"/>
      <c r="RMK39" s="128"/>
      <c r="RML39" s="128"/>
      <c r="RMM39" s="128"/>
      <c r="RMN39" s="128"/>
      <c r="RMO39" s="128"/>
      <c r="RMP39" s="128"/>
      <c r="RMQ39" s="128"/>
      <c r="RMR39" s="128"/>
      <c r="RMS39" s="128"/>
      <c r="RMT39" s="128"/>
      <c r="RMU39" s="128"/>
      <c r="RMV39" s="128"/>
      <c r="RMW39" s="128"/>
      <c r="RMX39" s="128"/>
      <c r="RMY39" s="128"/>
      <c r="RMZ39" s="128"/>
      <c r="RNA39" s="128"/>
      <c r="RNB39" s="128"/>
      <c r="RNC39" s="128"/>
      <c r="RND39" s="128"/>
      <c r="RNE39" s="128"/>
      <c r="RNF39" s="128"/>
      <c r="RNG39" s="128"/>
      <c r="RNH39" s="128"/>
      <c r="RNI39" s="128"/>
      <c r="RNJ39" s="128"/>
      <c r="RNK39" s="128"/>
      <c r="RNL39" s="128"/>
      <c r="RNM39" s="128"/>
      <c r="RNN39" s="128"/>
      <c r="RNO39" s="128"/>
      <c r="RNP39" s="128"/>
      <c r="RNQ39" s="128"/>
      <c r="RNR39" s="128"/>
      <c r="RNS39" s="128"/>
      <c r="RNT39" s="128"/>
      <c r="RNU39" s="128"/>
      <c r="RNV39" s="128"/>
      <c r="RNW39" s="128"/>
      <c r="RNX39" s="128"/>
      <c r="RNY39" s="128"/>
      <c r="RNZ39" s="128"/>
      <c r="ROA39" s="128"/>
      <c r="ROB39" s="128"/>
      <c r="ROC39" s="128"/>
      <c r="ROD39" s="128"/>
      <c r="ROE39" s="128"/>
      <c r="ROF39" s="128"/>
      <c r="ROG39" s="128"/>
      <c r="ROH39" s="128"/>
      <c r="ROI39" s="128"/>
      <c r="ROJ39" s="128"/>
      <c r="ROK39" s="128"/>
      <c r="ROL39" s="128"/>
      <c r="ROM39" s="128"/>
      <c r="RON39" s="128"/>
      <c r="ROO39" s="128"/>
      <c r="ROP39" s="128"/>
      <c r="ROQ39" s="128"/>
      <c r="ROR39" s="128"/>
      <c r="ROS39" s="128"/>
      <c r="ROT39" s="128"/>
      <c r="ROU39" s="128"/>
      <c r="ROV39" s="128"/>
      <c r="ROW39" s="128"/>
      <c r="ROX39" s="128"/>
      <c r="ROY39" s="128"/>
      <c r="ROZ39" s="128"/>
      <c r="RPA39" s="128"/>
      <c r="RPB39" s="128"/>
      <c r="RPC39" s="128"/>
      <c r="RPD39" s="128"/>
      <c r="RPE39" s="128"/>
      <c r="RPF39" s="128"/>
      <c r="RPG39" s="128"/>
      <c r="RPH39" s="128"/>
      <c r="RPI39" s="128"/>
      <c r="RPJ39" s="128"/>
      <c r="RPK39" s="128"/>
      <c r="RPL39" s="128"/>
      <c r="RPM39" s="128"/>
      <c r="RPN39" s="128"/>
      <c r="RPO39" s="128"/>
      <c r="RPP39" s="128"/>
      <c r="RPQ39" s="128"/>
      <c r="RPR39" s="128"/>
      <c r="RPS39" s="128"/>
      <c r="RPT39" s="128"/>
      <c r="RPU39" s="128"/>
      <c r="RPV39" s="128"/>
      <c r="RPW39" s="128"/>
      <c r="RPX39" s="128"/>
      <c r="RPY39" s="128"/>
      <c r="RPZ39" s="128"/>
      <c r="RQA39" s="128"/>
      <c r="RQB39" s="128"/>
      <c r="RQC39" s="128"/>
      <c r="RQD39" s="128"/>
      <c r="RQE39" s="128"/>
      <c r="RQF39" s="128"/>
      <c r="RQG39" s="128"/>
      <c r="RQH39" s="128"/>
      <c r="RQI39" s="128"/>
      <c r="RQJ39" s="128"/>
      <c r="RQK39" s="128"/>
      <c r="RQL39" s="128"/>
      <c r="RQM39" s="128"/>
      <c r="RQN39" s="128"/>
      <c r="RQO39" s="128"/>
      <c r="RQP39" s="128"/>
      <c r="RQQ39" s="128"/>
      <c r="RQR39" s="128"/>
      <c r="RQS39" s="128"/>
      <c r="RQT39" s="128"/>
      <c r="RQU39" s="128"/>
      <c r="RQV39" s="128"/>
      <c r="RQW39" s="128"/>
      <c r="RQX39" s="128"/>
      <c r="RQY39" s="128"/>
      <c r="RQZ39" s="128"/>
      <c r="RRA39" s="128"/>
      <c r="RRB39" s="128"/>
      <c r="RRC39" s="128"/>
      <c r="RRD39" s="128"/>
      <c r="RRE39" s="128"/>
      <c r="RRF39" s="128"/>
      <c r="RRG39" s="128"/>
      <c r="RRH39" s="128"/>
      <c r="RRI39" s="128"/>
      <c r="RRJ39" s="128"/>
      <c r="RRK39" s="128"/>
      <c r="RRL39" s="128"/>
      <c r="RRM39" s="128"/>
      <c r="RRN39" s="128"/>
      <c r="RRO39" s="128"/>
      <c r="RRP39" s="128"/>
      <c r="RRQ39" s="128"/>
      <c r="RRR39" s="128"/>
      <c r="RRS39" s="128"/>
      <c r="RRT39" s="128"/>
      <c r="RRU39" s="128"/>
      <c r="RRV39" s="128"/>
      <c r="RRW39" s="128"/>
      <c r="RRX39" s="128"/>
      <c r="RRY39" s="128"/>
      <c r="RRZ39" s="128"/>
      <c r="RSA39" s="128"/>
      <c r="RSB39" s="128"/>
      <c r="RSC39" s="128"/>
      <c r="RSD39" s="128"/>
      <c r="RSE39" s="128"/>
      <c r="RSF39" s="128"/>
      <c r="RSG39" s="128"/>
      <c r="RSH39" s="128"/>
      <c r="RSI39" s="128"/>
      <c r="RSJ39" s="128"/>
      <c r="RSK39" s="128"/>
      <c r="RSL39" s="128"/>
      <c r="RSM39" s="128"/>
      <c r="RSN39" s="128"/>
      <c r="RSO39" s="128"/>
      <c r="RSP39" s="128"/>
      <c r="RSQ39" s="128"/>
      <c r="RSR39" s="128"/>
      <c r="RSS39" s="128"/>
      <c r="RST39" s="128"/>
      <c r="RSU39" s="128"/>
      <c r="RSV39" s="128"/>
      <c r="RSW39" s="128"/>
      <c r="RSX39" s="128"/>
      <c r="RSY39" s="128"/>
      <c r="RSZ39" s="128"/>
      <c r="RTA39" s="128"/>
      <c r="RTB39" s="128"/>
      <c r="RTC39" s="128"/>
      <c r="RTD39" s="128"/>
      <c r="RTE39" s="128"/>
      <c r="RTF39" s="128"/>
      <c r="RTG39" s="128"/>
      <c r="RTH39" s="128"/>
      <c r="RTI39" s="128"/>
      <c r="RTJ39" s="128"/>
      <c r="RTK39" s="128"/>
      <c r="RTL39" s="128"/>
      <c r="RTM39" s="128"/>
      <c r="RTN39" s="128"/>
      <c r="RTO39" s="128"/>
      <c r="RTP39" s="128"/>
      <c r="RTQ39" s="128"/>
      <c r="RTR39" s="128"/>
      <c r="RTS39" s="128"/>
      <c r="RTT39" s="128"/>
      <c r="RTU39" s="128"/>
      <c r="RTV39" s="128"/>
      <c r="RTW39" s="128"/>
      <c r="RTX39" s="128"/>
      <c r="RTY39" s="128"/>
      <c r="RTZ39" s="128"/>
      <c r="RUA39" s="128"/>
      <c r="RUB39" s="128"/>
      <c r="RUC39" s="128"/>
      <c r="RUD39" s="128"/>
      <c r="RUE39" s="128"/>
      <c r="RUF39" s="128"/>
      <c r="RUG39" s="128"/>
      <c r="RUH39" s="128"/>
      <c r="RUI39" s="128"/>
      <c r="RUJ39" s="128"/>
      <c r="RUK39" s="128"/>
      <c r="RUL39" s="128"/>
      <c r="RUM39" s="128"/>
      <c r="RUN39" s="128"/>
      <c r="RUO39" s="128"/>
      <c r="RUP39" s="128"/>
      <c r="RUQ39" s="128"/>
      <c r="RUR39" s="128"/>
      <c r="RUS39" s="128"/>
      <c r="RUT39" s="128"/>
      <c r="RUU39" s="128"/>
      <c r="RUV39" s="128"/>
      <c r="RUW39" s="128"/>
      <c r="RUX39" s="128"/>
      <c r="RUY39" s="128"/>
      <c r="RUZ39" s="128"/>
      <c r="RVA39" s="128"/>
      <c r="RVB39" s="128"/>
      <c r="RVC39" s="128"/>
      <c r="RVD39" s="128"/>
      <c r="RVE39" s="128"/>
      <c r="RVF39" s="128"/>
      <c r="RVG39" s="128"/>
      <c r="RVH39" s="128"/>
      <c r="RVI39" s="128"/>
      <c r="RVJ39" s="128"/>
      <c r="RVK39" s="128"/>
      <c r="RVL39" s="128"/>
      <c r="RVM39" s="128"/>
      <c r="RVN39" s="128"/>
      <c r="RVO39" s="128"/>
      <c r="RVP39" s="128"/>
      <c r="RVQ39" s="128"/>
      <c r="RVR39" s="128"/>
      <c r="RVS39" s="128"/>
      <c r="RVT39" s="128"/>
      <c r="RVU39" s="128"/>
      <c r="RVV39" s="128"/>
      <c r="RVW39" s="128"/>
      <c r="RVX39" s="128"/>
      <c r="RVY39" s="128"/>
      <c r="RVZ39" s="128"/>
      <c r="RWA39" s="128"/>
      <c r="RWB39" s="128"/>
      <c r="RWC39" s="128"/>
      <c r="RWD39" s="128"/>
      <c r="RWE39" s="128"/>
      <c r="RWF39" s="128"/>
      <c r="RWG39" s="128"/>
      <c r="RWH39" s="128"/>
      <c r="RWI39" s="128"/>
      <c r="RWJ39" s="128"/>
      <c r="RWK39" s="128"/>
      <c r="RWL39" s="128"/>
      <c r="RWM39" s="128"/>
      <c r="RWN39" s="128"/>
      <c r="RWO39" s="128"/>
      <c r="RWP39" s="128"/>
      <c r="RWQ39" s="128"/>
      <c r="RWR39" s="128"/>
      <c r="RWS39" s="128"/>
      <c r="RWT39" s="128"/>
      <c r="RWU39" s="128"/>
      <c r="RWV39" s="128"/>
      <c r="RWW39" s="128"/>
      <c r="RWX39" s="128"/>
      <c r="RWY39" s="128"/>
      <c r="RWZ39" s="128"/>
      <c r="RXA39" s="128"/>
      <c r="RXB39" s="128"/>
      <c r="RXC39" s="128"/>
      <c r="RXD39" s="128"/>
      <c r="RXE39" s="128"/>
      <c r="RXF39" s="128"/>
      <c r="RXG39" s="128"/>
      <c r="RXH39" s="128"/>
      <c r="RXI39" s="128"/>
      <c r="RXJ39" s="128"/>
      <c r="RXK39" s="128"/>
      <c r="RXL39" s="128"/>
      <c r="RXM39" s="128"/>
      <c r="RXN39" s="128"/>
      <c r="RXO39" s="128"/>
      <c r="RXP39" s="128"/>
      <c r="RXQ39" s="128"/>
      <c r="RXR39" s="128"/>
      <c r="RXS39" s="128"/>
      <c r="RXT39" s="128"/>
      <c r="RXU39" s="128"/>
      <c r="RXV39" s="128"/>
      <c r="RXW39" s="128"/>
      <c r="RXX39" s="128"/>
      <c r="RXY39" s="128"/>
      <c r="RXZ39" s="128"/>
      <c r="RYA39" s="128"/>
      <c r="RYB39" s="128"/>
      <c r="RYC39" s="128"/>
      <c r="RYD39" s="128"/>
      <c r="RYE39" s="128"/>
      <c r="RYF39" s="128"/>
      <c r="RYG39" s="128"/>
      <c r="RYH39" s="128"/>
      <c r="RYI39" s="128"/>
      <c r="RYJ39" s="128"/>
      <c r="RYK39" s="128"/>
      <c r="RYL39" s="128"/>
      <c r="RYM39" s="128"/>
      <c r="RYN39" s="128"/>
      <c r="RYO39" s="128"/>
      <c r="RYP39" s="128"/>
      <c r="RYQ39" s="128"/>
      <c r="RYR39" s="128"/>
      <c r="RYS39" s="128"/>
      <c r="RYT39" s="128"/>
      <c r="RYU39" s="128"/>
      <c r="RYV39" s="128"/>
      <c r="RYW39" s="128"/>
      <c r="RYX39" s="128"/>
      <c r="RYY39" s="128"/>
      <c r="RYZ39" s="128"/>
      <c r="RZA39" s="128"/>
      <c r="RZB39" s="128"/>
      <c r="RZC39" s="128"/>
      <c r="RZD39" s="128"/>
      <c r="RZE39" s="128"/>
      <c r="RZF39" s="128"/>
      <c r="RZG39" s="128"/>
      <c r="RZH39" s="128"/>
      <c r="RZI39" s="128"/>
      <c r="RZJ39" s="128"/>
      <c r="RZK39" s="128"/>
      <c r="RZL39" s="128"/>
      <c r="RZM39" s="128"/>
      <c r="RZN39" s="128"/>
      <c r="RZO39" s="128"/>
      <c r="RZP39" s="128"/>
      <c r="RZQ39" s="128"/>
      <c r="RZR39" s="128"/>
      <c r="RZS39" s="128"/>
      <c r="RZT39" s="128"/>
      <c r="RZU39" s="128"/>
      <c r="RZV39" s="128"/>
      <c r="RZW39" s="128"/>
      <c r="RZX39" s="128"/>
      <c r="RZY39" s="128"/>
      <c r="RZZ39" s="128"/>
      <c r="SAA39" s="128"/>
      <c r="SAB39" s="128"/>
      <c r="SAC39" s="128"/>
      <c r="SAD39" s="128"/>
      <c r="SAE39" s="128"/>
      <c r="SAF39" s="128"/>
      <c r="SAG39" s="128"/>
      <c r="SAH39" s="128"/>
      <c r="SAI39" s="128"/>
      <c r="SAJ39" s="128"/>
      <c r="SAK39" s="128"/>
      <c r="SAL39" s="128"/>
      <c r="SAM39" s="128"/>
      <c r="SAN39" s="128"/>
      <c r="SAO39" s="128"/>
      <c r="SAP39" s="128"/>
      <c r="SAQ39" s="128"/>
      <c r="SAR39" s="128"/>
      <c r="SAS39" s="128"/>
      <c r="SAT39" s="128"/>
      <c r="SAU39" s="128"/>
      <c r="SAV39" s="128"/>
      <c r="SAW39" s="128"/>
      <c r="SAX39" s="128"/>
      <c r="SAY39" s="128"/>
      <c r="SAZ39" s="128"/>
      <c r="SBA39" s="128"/>
      <c r="SBB39" s="128"/>
      <c r="SBC39" s="128"/>
      <c r="SBD39" s="128"/>
      <c r="SBE39" s="128"/>
      <c r="SBF39" s="128"/>
      <c r="SBG39" s="128"/>
      <c r="SBH39" s="128"/>
      <c r="SBI39" s="128"/>
      <c r="SBJ39" s="128"/>
      <c r="SBK39" s="128"/>
      <c r="SBL39" s="128"/>
      <c r="SBM39" s="128"/>
      <c r="SBN39" s="128"/>
      <c r="SBO39" s="128"/>
      <c r="SBP39" s="128"/>
      <c r="SBQ39" s="128"/>
      <c r="SBR39" s="128"/>
      <c r="SBS39" s="128"/>
      <c r="SBT39" s="128"/>
      <c r="SBU39" s="128"/>
      <c r="SBV39" s="128"/>
      <c r="SBW39" s="128"/>
      <c r="SBX39" s="128"/>
      <c r="SBY39" s="128"/>
      <c r="SBZ39" s="128"/>
      <c r="SCA39" s="128"/>
      <c r="SCB39" s="128"/>
      <c r="SCC39" s="128"/>
      <c r="SCD39" s="128"/>
      <c r="SCE39" s="128"/>
      <c r="SCF39" s="128"/>
      <c r="SCG39" s="128"/>
      <c r="SCH39" s="128"/>
      <c r="SCI39" s="128"/>
      <c r="SCJ39" s="128"/>
      <c r="SCK39" s="128"/>
      <c r="SCL39" s="128"/>
      <c r="SCM39" s="128"/>
      <c r="SCN39" s="128"/>
      <c r="SCO39" s="128"/>
      <c r="SCP39" s="128"/>
      <c r="SCQ39" s="128"/>
      <c r="SCR39" s="128"/>
      <c r="SCS39" s="128"/>
      <c r="SCT39" s="128"/>
      <c r="SCU39" s="128"/>
      <c r="SCV39" s="128"/>
      <c r="SCW39" s="128"/>
      <c r="SCX39" s="128"/>
      <c r="SCY39" s="128"/>
      <c r="SCZ39" s="128"/>
      <c r="SDA39" s="128"/>
      <c r="SDB39" s="128"/>
      <c r="SDC39" s="128"/>
      <c r="SDD39" s="128"/>
      <c r="SDE39" s="128"/>
      <c r="SDF39" s="128"/>
      <c r="SDG39" s="128"/>
      <c r="SDH39" s="128"/>
      <c r="SDI39" s="128"/>
      <c r="SDJ39" s="128"/>
      <c r="SDK39" s="128"/>
      <c r="SDL39" s="128"/>
      <c r="SDM39" s="128"/>
      <c r="SDN39" s="128"/>
      <c r="SDO39" s="128"/>
      <c r="SDP39" s="128"/>
      <c r="SDQ39" s="128"/>
      <c r="SDR39" s="128"/>
      <c r="SDS39" s="128"/>
      <c r="SDT39" s="128"/>
      <c r="SDU39" s="128"/>
      <c r="SDV39" s="128"/>
      <c r="SDW39" s="128"/>
      <c r="SDX39" s="128"/>
      <c r="SDY39" s="128"/>
      <c r="SDZ39" s="128"/>
      <c r="SEA39" s="128"/>
      <c r="SEB39" s="128"/>
      <c r="SEC39" s="128"/>
      <c r="SED39" s="128"/>
      <c r="SEE39" s="128"/>
      <c r="SEF39" s="128"/>
      <c r="SEG39" s="128"/>
      <c r="SEH39" s="128"/>
      <c r="SEI39" s="128"/>
      <c r="SEJ39" s="128"/>
      <c r="SEK39" s="128"/>
      <c r="SEL39" s="128"/>
      <c r="SEM39" s="128"/>
      <c r="SEN39" s="128"/>
      <c r="SEO39" s="128"/>
      <c r="SEP39" s="128"/>
      <c r="SEQ39" s="128"/>
      <c r="SER39" s="128"/>
      <c r="SES39" s="128"/>
      <c r="SET39" s="128"/>
      <c r="SEU39" s="128"/>
      <c r="SEV39" s="128"/>
      <c r="SEW39" s="128"/>
      <c r="SEX39" s="128"/>
      <c r="SEY39" s="128"/>
      <c r="SEZ39" s="128"/>
      <c r="SFA39" s="128"/>
      <c r="SFB39" s="128"/>
      <c r="SFC39" s="128"/>
      <c r="SFD39" s="128"/>
      <c r="SFE39" s="128"/>
      <c r="SFF39" s="128"/>
      <c r="SFG39" s="128"/>
      <c r="SFH39" s="128"/>
      <c r="SFI39" s="128"/>
      <c r="SFJ39" s="128"/>
      <c r="SFK39" s="128"/>
      <c r="SFL39" s="128"/>
      <c r="SFM39" s="128"/>
      <c r="SFN39" s="128"/>
      <c r="SFO39" s="128"/>
      <c r="SFP39" s="128"/>
      <c r="SFQ39" s="128"/>
      <c r="SFR39" s="128"/>
      <c r="SFS39" s="128"/>
      <c r="SFT39" s="128"/>
      <c r="SFU39" s="128"/>
      <c r="SFV39" s="128"/>
      <c r="SFW39" s="128"/>
      <c r="SFX39" s="128"/>
      <c r="SFY39" s="128"/>
      <c r="SFZ39" s="128"/>
      <c r="SGA39" s="128"/>
      <c r="SGB39" s="128"/>
      <c r="SGC39" s="128"/>
      <c r="SGD39" s="128"/>
      <c r="SGE39" s="128"/>
      <c r="SGF39" s="128"/>
      <c r="SGG39" s="128"/>
      <c r="SGH39" s="128"/>
      <c r="SGI39" s="128"/>
      <c r="SGJ39" s="128"/>
      <c r="SGK39" s="128"/>
      <c r="SGL39" s="128"/>
      <c r="SGM39" s="128"/>
      <c r="SGN39" s="128"/>
      <c r="SGO39" s="128"/>
      <c r="SGP39" s="128"/>
      <c r="SGQ39" s="128"/>
      <c r="SGR39" s="128"/>
      <c r="SGS39" s="128"/>
      <c r="SGT39" s="128"/>
      <c r="SGU39" s="128"/>
      <c r="SGV39" s="128"/>
      <c r="SGW39" s="128"/>
      <c r="SGX39" s="128"/>
      <c r="SGY39" s="128"/>
      <c r="SGZ39" s="128"/>
      <c r="SHA39" s="128"/>
      <c r="SHB39" s="128"/>
      <c r="SHC39" s="128"/>
      <c r="SHD39" s="128"/>
      <c r="SHE39" s="128"/>
      <c r="SHF39" s="128"/>
      <c r="SHG39" s="128"/>
      <c r="SHH39" s="128"/>
      <c r="SHI39" s="128"/>
      <c r="SHJ39" s="128"/>
      <c r="SHK39" s="128"/>
      <c r="SHL39" s="128"/>
      <c r="SHM39" s="128"/>
      <c r="SHN39" s="128"/>
      <c r="SHO39" s="128"/>
      <c r="SHP39" s="128"/>
      <c r="SHQ39" s="128"/>
      <c r="SHR39" s="128"/>
      <c r="SHS39" s="128"/>
      <c r="SHT39" s="128"/>
      <c r="SHU39" s="128"/>
      <c r="SHV39" s="128"/>
      <c r="SHW39" s="128"/>
      <c r="SHX39" s="128"/>
      <c r="SHY39" s="128"/>
      <c r="SHZ39" s="128"/>
      <c r="SIA39" s="128"/>
      <c r="SIB39" s="128"/>
      <c r="SIC39" s="128"/>
      <c r="SID39" s="128"/>
      <c r="SIE39" s="128"/>
      <c r="SIF39" s="128"/>
      <c r="SIG39" s="128"/>
      <c r="SIH39" s="128"/>
      <c r="SII39" s="128"/>
      <c r="SIJ39" s="128"/>
      <c r="SIK39" s="128"/>
      <c r="SIL39" s="128"/>
      <c r="SIM39" s="128"/>
      <c r="SIN39" s="128"/>
      <c r="SIO39" s="128"/>
      <c r="SIP39" s="128"/>
      <c r="SIQ39" s="128"/>
      <c r="SIR39" s="128"/>
      <c r="SIS39" s="128"/>
      <c r="SIT39" s="128"/>
      <c r="SIU39" s="128"/>
      <c r="SIV39" s="128"/>
      <c r="SIW39" s="128"/>
      <c r="SIX39" s="128"/>
      <c r="SIY39" s="128"/>
      <c r="SIZ39" s="128"/>
      <c r="SJA39" s="128"/>
      <c r="SJB39" s="128"/>
      <c r="SJC39" s="128"/>
      <c r="SJD39" s="128"/>
      <c r="SJE39" s="128"/>
      <c r="SJF39" s="128"/>
      <c r="SJG39" s="128"/>
      <c r="SJH39" s="128"/>
      <c r="SJI39" s="128"/>
      <c r="SJJ39" s="128"/>
      <c r="SJK39" s="128"/>
      <c r="SJL39" s="128"/>
      <c r="SJM39" s="128"/>
      <c r="SJN39" s="128"/>
      <c r="SJO39" s="128"/>
      <c r="SJP39" s="128"/>
      <c r="SJQ39" s="128"/>
      <c r="SJR39" s="128"/>
      <c r="SJS39" s="128"/>
      <c r="SJT39" s="128"/>
      <c r="SJU39" s="128"/>
      <c r="SJV39" s="128"/>
      <c r="SJW39" s="128"/>
      <c r="SJX39" s="128"/>
      <c r="SJY39" s="128"/>
      <c r="SJZ39" s="128"/>
      <c r="SKA39" s="128"/>
      <c r="SKB39" s="128"/>
      <c r="SKC39" s="128"/>
      <c r="SKD39" s="128"/>
      <c r="SKE39" s="128"/>
      <c r="SKF39" s="128"/>
      <c r="SKG39" s="128"/>
      <c r="SKH39" s="128"/>
      <c r="SKI39" s="128"/>
      <c r="SKJ39" s="128"/>
      <c r="SKK39" s="128"/>
      <c r="SKL39" s="128"/>
      <c r="SKM39" s="128"/>
      <c r="SKN39" s="128"/>
      <c r="SKO39" s="128"/>
      <c r="SKP39" s="128"/>
      <c r="SKQ39" s="128"/>
      <c r="SKR39" s="128"/>
      <c r="SKS39" s="128"/>
      <c r="SKT39" s="128"/>
      <c r="SKU39" s="128"/>
      <c r="SKV39" s="128"/>
      <c r="SKW39" s="128"/>
      <c r="SKX39" s="128"/>
      <c r="SKY39" s="128"/>
      <c r="SKZ39" s="128"/>
      <c r="SLA39" s="128"/>
      <c r="SLB39" s="128"/>
      <c r="SLC39" s="128"/>
      <c r="SLD39" s="128"/>
      <c r="SLE39" s="128"/>
      <c r="SLF39" s="128"/>
      <c r="SLG39" s="128"/>
      <c r="SLH39" s="128"/>
      <c r="SLI39" s="128"/>
      <c r="SLJ39" s="128"/>
      <c r="SLK39" s="128"/>
      <c r="SLL39" s="128"/>
      <c r="SLM39" s="128"/>
      <c r="SLN39" s="128"/>
      <c r="SLO39" s="128"/>
      <c r="SLP39" s="128"/>
      <c r="SLQ39" s="128"/>
      <c r="SLR39" s="128"/>
      <c r="SLS39" s="128"/>
      <c r="SLT39" s="128"/>
      <c r="SLU39" s="128"/>
      <c r="SLV39" s="128"/>
      <c r="SLW39" s="128"/>
      <c r="SLX39" s="128"/>
      <c r="SLY39" s="128"/>
      <c r="SLZ39" s="128"/>
      <c r="SMA39" s="128"/>
      <c r="SMB39" s="128"/>
      <c r="SMC39" s="128"/>
      <c r="SMD39" s="128"/>
      <c r="SME39" s="128"/>
      <c r="SMF39" s="128"/>
      <c r="SMG39" s="128"/>
      <c r="SMH39" s="128"/>
      <c r="SMI39" s="128"/>
      <c r="SMJ39" s="128"/>
      <c r="SMK39" s="128"/>
      <c r="SML39" s="128"/>
      <c r="SMM39" s="128"/>
      <c r="SMN39" s="128"/>
      <c r="SMO39" s="128"/>
      <c r="SMP39" s="128"/>
      <c r="SMQ39" s="128"/>
      <c r="SMR39" s="128"/>
      <c r="SMS39" s="128"/>
      <c r="SMT39" s="128"/>
      <c r="SMU39" s="128"/>
      <c r="SMV39" s="128"/>
      <c r="SMW39" s="128"/>
      <c r="SMX39" s="128"/>
      <c r="SMY39" s="128"/>
      <c r="SMZ39" s="128"/>
      <c r="SNA39" s="128"/>
      <c r="SNB39" s="128"/>
      <c r="SNC39" s="128"/>
      <c r="SND39" s="128"/>
      <c r="SNE39" s="128"/>
      <c r="SNF39" s="128"/>
      <c r="SNG39" s="128"/>
      <c r="SNH39" s="128"/>
      <c r="SNI39" s="128"/>
      <c r="SNJ39" s="128"/>
      <c r="SNK39" s="128"/>
      <c r="SNL39" s="128"/>
      <c r="SNM39" s="128"/>
      <c r="SNN39" s="128"/>
      <c r="SNO39" s="128"/>
      <c r="SNP39" s="128"/>
      <c r="SNQ39" s="128"/>
      <c r="SNR39" s="128"/>
      <c r="SNS39" s="128"/>
      <c r="SNT39" s="128"/>
      <c r="SNU39" s="128"/>
      <c r="SNV39" s="128"/>
      <c r="SNW39" s="128"/>
      <c r="SNX39" s="128"/>
      <c r="SNY39" s="128"/>
      <c r="SNZ39" s="128"/>
      <c r="SOA39" s="128"/>
      <c r="SOB39" s="128"/>
      <c r="SOC39" s="128"/>
      <c r="SOD39" s="128"/>
      <c r="SOE39" s="128"/>
      <c r="SOF39" s="128"/>
      <c r="SOG39" s="128"/>
      <c r="SOH39" s="128"/>
      <c r="SOI39" s="128"/>
      <c r="SOJ39" s="128"/>
      <c r="SOK39" s="128"/>
      <c r="SOL39" s="128"/>
      <c r="SOM39" s="128"/>
      <c r="SON39" s="128"/>
      <c r="SOO39" s="128"/>
      <c r="SOP39" s="128"/>
      <c r="SOQ39" s="128"/>
      <c r="SOR39" s="128"/>
      <c r="SOS39" s="128"/>
      <c r="SOT39" s="128"/>
      <c r="SOU39" s="128"/>
      <c r="SOV39" s="128"/>
      <c r="SOW39" s="128"/>
      <c r="SOX39" s="128"/>
      <c r="SOY39" s="128"/>
      <c r="SOZ39" s="128"/>
      <c r="SPA39" s="128"/>
      <c r="SPB39" s="128"/>
      <c r="SPC39" s="128"/>
      <c r="SPD39" s="128"/>
      <c r="SPE39" s="128"/>
      <c r="SPF39" s="128"/>
      <c r="SPG39" s="128"/>
      <c r="SPH39" s="128"/>
      <c r="SPI39" s="128"/>
      <c r="SPJ39" s="128"/>
      <c r="SPK39" s="128"/>
      <c r="SPL39" s="128"/>
      <c r="SPM39" s="128"/>
      <c r="SPN39" s="128"/>
      <c r="SPO39" s="128"/>
      <c r="SPP39" s="128"/>
      <c r="SPQ39" s="128"/>
      <c r="SPR39" s="128"/>
      <c r="SPS39" s="128"/>
      <c r="SPT39" s="128"/>
      <c r="SPU39" s="128"/>
      <c r="SPV39" s="128"/>
      <c r="SPW39" s="128"/>
      <c r="SPX39" s="128"/>
      <c r="SPY39" s="128"/>
      <c r="SPZ39" s="128"/>
      <c r="SQA39" s="128"/>
      <c r="SQB39" s="128"/>
      <c r="SQC39" s="128"/>
      <c r="SQD39" s="128"/>
      <c r="SQE39" s="128"/>
      <c r="SQF39" s="128"/>
      <c r="SQG39" s="128"/>
      <c r="SQH39" s="128"/>
      <c r="SQI39" s="128"/>
      <c r="SQJ39" s="128"/>
      <c r="SQK39" s="128"/>
      <c r="SQL39" s="128"/>
      <c r="SQM39" s="128"/>
      <c r="SQN39" s="128"/>
      <c r="SQO39" s="128"/>
      <c r="SQP39" s="128"/>
      <c r="SQQ39" s="128"/>
      <c r="SQR39" s="128"/>
      <c r="SQS39" s="128"/>
      <c r="SQT39" s="128"/>
      <c r="SQU39" s="128"/>
      <c r="SQV39" s="128"/>
      <c r="SQW39" s="128"/>
      <c r="SQX39" s="128"/>
      <c r="SQY39" s="128"/>
      <c r="SQZ39" s="128"/>
      <c r="SRA39" s="128"/>
      <c r="SRB39" s="128"/>
      <c r="SRC39" s="128"/>
      <c r="SRD39" s="128"/>
      <c r="SRE39" s="128"/>
      <c r="SRF39" s="128"/>
      <c r="SRG39" s="128"/>
      <c r="SRH39" s="128"/>
      <c r="SRI39" s="128"/>
      <c r="SRJ39" s="128"/>
      <c r="SRK39" s="128"/>
      <c r="SRL39" s="128"/>
      <c r="SRM39" s="128"/>
      <c r="SRN39" s="128"/>
      <c r="SRO39" s="128"/>
      <c r="SRP39" s="128"/>
      <c r="SRQ39" s="128"/>
      <c r="SRR39" s="128"/>
      <c r="SRS39" s="128"/>
      <c r="SRT39" s="128"/>
      <c r="SRU39" s="128"/>
      <c r="SRV39" s="128"/>
      <c r="SRW39" s="128"/>
      <c r="SRX39" s="128"/>
      <c r="SRY39" s="128"/>
      <c r="SRZ39" s="128"/>
      <c r="SSA39" s="128"/>
      <c r="SSB39" s="128"/>
      <c r="SSC39" s="128"/>
      <c r="SSD39" s="128"/>
      <c r="SSE39" s="128"/>
      <c r="SSF39" s="128"/>
      <c r="SSG39" s="128"/>
      <c r="SSH39" s="128"/>
      <c r="SSI39" s="128"/>
      <c r="SSJ39" s="128"/>
      <c r="SSK39" s="128"/>
      <c r="SSL39" s="128"/>
      <c r="SSM39" s="128"/>
      <c r="SSN39" s="128"/>
      <c r="SSO39" s="128"/>
      <c r="SSP39" s="128"/>
      <c r="SSQ39" s="128"/>
      <c r="SSR39" s="128"/>
      <c r="SSS39" s="128"/>
      <c r="SST39" s="128"/>
      <c r="SSU39" s="128"/>
      <c r="SSV39" s="128"/>
      <c r="SSW39" s="128"/>
      <c r="SSX39" s="128"/>
      <c r="SSY39" s="128"/>
      <c r="SSZ39" s="128"/>
      <c r="STA39" s="128"/>
      <c r="STB39" s="128"/>
      <c r="STC39" s="128"/>
      <c r="STD39" s="128"/>
      <c r="STE39" s="128"/>
      <c r="STF39" s="128"/>
      <c r="STG39" s="128"/>
      <c r="STH39" s="128"/>
      <c r="STI39" s="128"/>
      <c r="STJ39" s="128"/>
      <c r="STK39" s="128"/>
      <c r="STL39" s="128"/>
      <c r="STM39" s="128"/>
      <c r="STN39" s="128"/>
      <c r="STO39" s="128"/>
      <c r="STP39" s="128"/>
      <c r="STQ39" s="128"/>
      <c r="STR39" s="128"/>
      <c r="STS39" s="128"/>
      <c r="STT39" s="128"/>
      <c r="STU39" s="128"/>
      <c r="STV39" s="128"/>
      <c r="STW39" s="128"/>
      <c r="STX39" s="128"/>
      <c r="STY39" s="128"/>
      <c r="STZ39" s="128"/>
      <c r="SUA39" s="128"/>
      <c r="SUB39" s="128"/>
      <c r="SUC39" s="128"/>
      <c r="SUD39" s="128"/>
      <c r="SUE39" s="128"/>
      <c r="SUF39" s="128"/>
      <c r="SUG39" s="128"/>
      <c r="SUH39" s="128"/>
      <c r="SUI39" s="128"/>
      <c r="SUJ39" s="128"/>
      <c r="SUK39" s="128"/>
      <c r="SUL39" s="128"/>
      <c r="SUM39" s="128"/>
      <c r="SUN39" s="128"/>
      <c r="SUO39" s="128"/>
      <c r="SUP39" s="128"/>
      <c r="SUQ39" s="128"/>
      <c r="SUR39" s="128"/>
      <c r="SUS39" s="128"/>
      <c r="SUT39" s="128"/>
      <c r="SUU39" s="128"/>
      <c r="SUV39" s="128"/>
      <c r="SUW39" s="128"/>
      <c r="SUX39" s="128"/>
      <c r="SUY39" s="128"/>
      <c r="SUZ39" s="128"/>
      <c r="SVA39" s="128"/>
      <c r="SVB39" s="128"/>
      <c r="SVC39" s="128"/>
      <c r="SVD39" s="128"/>
      <c r="SVE39" s="128"/>
      <c r="SVF39" s="128"/>
      <c r="SVG39" s="128"/>
      <c r="SVH39" s="128"/>
      <c r="SVI39" s="128"/>
      <c r="SVJ39" s="128"/>
      <c r="SVK39" s="128"/>
      <c r="SVL39" s="128"/>
      <c r="SVM39" s="128"/>
      <c r="SVN39" s="128"/>
      <c r="SVO39" s="128"/>
      <c r="SVP39" s="128"/>
      <c r="SVQ39" s="128"/>
      <c r="SVR39" s="128"/>
      <c r="SVS39" s="128"/>
      <c r="SVT39" s="128"/>
      <c r="SVU39" s="128"/>
      <c r="SVV39" s="128"/>
      <c r="SVW39" s="128"/>
      <c r="SVX39" s="128"/>
      <c r="SVY39" s="128"/>
      <c r="SVZ39" s="128"/>
      <c r="SWA39" s="128"/>
      <c r="SWB39" s="128"/>
      <c r="SWC39" s="128"/>
      <c r="SWD39" s="128"/>
      <c r="SWE39" s="128"/>
      <c r="SWF39" s="128"/>
      <c r="SWG39" s="128"/>
      <c r="SWH39" s="128"/>
      <c r="SWI39" s="128"/>
      <c r="SWJ39" s="128"/>
      <c r="SWK39" s="128"/>
      <c r="SWL39" s="128"/>
      <c r="SWM39" s="128"/>
      <c r="SWN39" s="128"/>
      <c r="SWO39" s="128"/>
      <c r="SWP39" s="128"/>
      <c r="SWQ39" s="128"/>
      <c r="SWR39" s="128"/>
      <c r="SWS39" s="128"/>
      <c r="SWT39" s="128"/>
      <c r="SWU39" s="128"/>
      <c r="SWV39" s="128"/>
      <c r="SWW39" s="128"/>
      <c r="SWX39" s="128"/>
      <c r="SWY39" s="128"/>
      <c r="SWZ39" s="128"/>
      <c r="SXA39" s="128"/>
      <c r="SXB39" s="128"/>
      <c r="SXC39" s="128"/>
      <c r="SXD39" s="128"/>
      <c r="SXE39" s="128"/>
      <c r="SXF39" s="128"/>
      <c r="SXG39" s="128"/>
      <c r="SXH39" s="128"/>
      <c r="SXI39" s="128"/>
      <c r="SXJ39" s="128"/>
      <c r="SXK39" s="128"/>
      <c r="SXL39" s="128"/>
      <c r="SXM39" s="128"/>
      <c r="SXN39" s="128"/>
      <c r="SXO39" s="128"/>
      <c r="SXP39" s="128"/>
      <c r="SXQ39" s="128"/>
      <c r="SXR39" s="128"/>
      <c r="SXS39" s="128"/>
      <c r="SXT39" s="128"/>
      <c r="SXU39" s="128"/>
      <c r="SXV39" s="128"/>
      <c r="SXW39" s="128"/>
      <c r="SXX39" s="128"/>
      <c r="SXY39" s="128"/>
      <c r="SXZ39" s="128"/>
      <c r="SYA39" s="128"/>
      <c r="SYB39" s="128"/>
      <c r="SYC39" s="128"/>
      <c r="SYD39" s="128"/>
      <c r="SYE39" s="128"/>
      <c r="SYF39" s="128"/>
      <c r="SYG39" s="128"/>
      <c r="SYH39" s="128"/>
      <c r="SYI39" s="128"/>
      <c r="SYJ39" s="128"/>
      <c r="SYK39" s="128"/>
      <c r="SYL39" s="128"/>
      <c r="SYM39" s="128"/>
      <c r="SYN39" s="128"/>
      <c r="SYO39" s="128"/>
      <c r="SYP39" s="128"/>
      <c r="SYQ39" s="128"/>
      <c r="SYR39" s="128"/>
      <c r="SYS39" s="128"/>
      <c r="SYT39" s="128"/>
      <c r="SYU39" s="128"/>
      <c r="SYV39" s="128"/>
      <c r="SYW39" s="128"/>
      <c r="SYX39" s="128"/>
      <c r="SYY39" s="128"/>
      <c r="SYZ39" s="128"/>
      <c r="SZA39" s="128"/>
      <c r="SZB39" s="128"/>
      <c r="SZC39" s="128"/>
      <c r="SZD39" s="128"/>
      <c r="SZE39" s="128"/>
      <c r="SZF39" s="128"/>
      <c r="SZG39" s="128"/>
      <c r="SZH39" s="128"/>
      <c r="SZI39" s="128"/>
      <c r="SZJ39" s="128"/>
      <c r="SZK39" s="128"/>
      <c r="SZL39" s="128"/>
      <c r="SZM39" s="128"/>
      <c r="SZN39" s="128"/>
      <c r="SZO39" s="128"/>
      <c r="SZP39" s="128"/>
      <c r="SZQ39" s="128"/>
      <c r="SZR39" s="128"/>
      <c r="SZS39" s="128"/>
      <c r="SZT39" s="128"/>
      <c r="SZU39" s="128"/>
      <c r="SZV39" s="128"/>
      <c r="SZW39" s="128"/>
      <c r="SZX39" s="128"/>
      <c r="SZY39" s="128"/>
      <c r="SZZ39" s="128"/>
      <c r="TAA39" s="128"/>
      <c r="TAB39" s="128"/>
      <c r="TAC39" s="128"/>
      <c r="TAD39" s="128"/>
      <c r="TAE39" s="128"/>
      <c r="TAF39" s="128"/>
      <c r="TAG39" s="128"/>
      <c r="TAH39" s="128"/>
      <c r="TAI39" s="128"/>
      <c r="TAJ39" s="128"/>
      <c r="TAK39" s="128"/>
      <c r="TAL39" s="128"/>
      <c r="TAM39" s="128"/>
      <c r="TAN39" s="128"/>
      <c r="TAO39" s="128"/>
      <c r="TAP39" s="128"/>
      <c r="TAQ39" s="128"/>
      <c r="TAR39" s="128"/>
      <c r="TAS39" s="128"/>
      <c r="TAT39" s="128"/>
      <c r="TAU39" s="128"/>
      <c r="TAV39" s="128"/>
      <c r="TAW39" s="128"/>
      <c r="TAX39" s="128"/>
      <c r="TAY39" s="128"/>
      <c r="TAZ39" s="128"/>
      <c r="TBA39" s="128"/>
      <c r="TBB39" s="128"/>
      <c r="TBC39" s="128"/>
      <c r="TBD39" s="128"/>
      <c r="TBE39" s="128"/>
      <c r="TBF39" s="128"/>
      <c r="TBG39" s="128"/>
      <c r="TBH39" s="128"/>
      <c r="TBI39" s="128"/>
      <c r="TBJ39" s="128"/>
      <c r="TBK39" s="128"/>
      <c r="TBL39" s="128"/>
      <c r="TBM39" s="128"/>
      <c r="TBN39" s="128"/>
      <c r="TBO39" s="128"/>
      <c r="TBP39" s="128"/>
      <c r="TBQ39" s="128"/>
      <c r="TBR39" s="128"/>
      <c r="TBS39" s="128"/>
      <c r="TBT39" s="128"/>
      <c r="TBU39" s="128"/>
      <c r="TBV39" s="128"/>
      <c r="TBW39" s="128"/>
      <c r="TBX39" s="128"/>
      <c r="TBY39" s="128"/>
      <c r="TBZ39" s="128"/>
      <c r="TCA39" s="128"/>
      <c r="TCB39" s="128"/>
      <c r="TCC39" s="128"/>
      <c r="TCD39" s="128"/>
      <c r="TCE39" s="128"/>
      <c r="TCF39" s="128"/>
      <c r="TCG39" s="128"/>
      <c r="TCH39" s="128"/>
      <c r="TCI39" s="128"/>
      <c r="TCJ39" s="128"/>
      <c r="TCK39" s="128"/>
      <c r="TCL39" s="128"/>
      <c r="TCM39" s="128"/>
      <c r="TCN39" s="128"/>
      <c r="TCO39" s="128"/>
      <c r="TCP39" s="128"/>
      <c r="TCQ39" s="128"/>
      <c r="TCR39" s="128"/>
      <c r="TCS39" s="128"/>
      <c r="TCT39" s="128"/>
      <c r="TCU39" s="128"/>
      <c r="TCV39" s="128"/>
      <c r="TCW39" s="128"/>
      <c r="TCX39" s="128"/>
      <c r="TCY39" s="128"/>
      <c r="TCZ39" s="128"/>
      <c r="TDA39" s="128"/>
      <c r="TDB39" s="128"/>
      <c r="TDC39" s="128"/>
      <c r="TDD39" s="128"/>
      <c r="TDE39" s="128"/>
      <c r="TDF39" s="128"/>
      <c r="TDG39" s="128"/>
      <c r="TDH39" s="128"/>
      <c r="TDI39" s="128"/>
      <c r="TDJ39" s="128"/>
      <c r="TDK39" s="128"/>
      <c r="TDL39" s="128"/>
      <c r="TDM39" s="128"/>
      <c r="TDN39" s="128"/>
      <c r="TDO39" s="128"/>
      <c r="TDP39" s="128"/>
      <c r="TDQ39" s="128"/>
      <c r="TDR39" s="128"/>
      <c r="TDS39" s="128"/>
      <c r="TDT39" s="128"/>
      <c r="TDU39" s="128"/>
      <c r="TDV39" s="128"/>
      <c r="TDW39" s="128"/>
      <c r="TDX39" s="128"/>
      <c r="TDY39" s="128"/>
      <c r="TDZ39" s="128"/>
      <c r="TEA39" s="128"/>
      <c r="TEB39" s="128"/>
      <c r="TEC39" s="128"/>
      <c r="TED39" s="128"/>
      <c r="TEE39" s="128"/>
      <c r="TEF39" s="128"/>
      <c r="TEG39" s="128"/>
      <c r="TEH39" s="128"/>
      <c r="TEI39" s="128"/>
      <c r="TEJ39" s="128"/>
      <c r="TEK39" s="128"/>
      <c r="TEL39" s="128"/>
      <c r="TEM39" s="128"/>
      <c r="TEN39" s="128"/>
      <c r="TEO39" s="128"/>
      <c r="TEP39" s="128"/>
      <c r="TEQ39" s="128"/>
      <c r="TER39" s="128"/>
      <c r="TES39" s="128"/>
      <c r="TET39" s="128"/>
      <c r="TEU39" s="128"/>
      <c r="TEV39" s="128"/>
      <c r="TEW39" s="128"/>
      <c r="TEX39" s="128"/>
      <c r="TEY39" s="128"/>
      <c r="TEZ39" s="128"/>
      <c r="TFA39" s="128"/>
      <c r="TFB39" s="128"/>
      <c r="TFC39" s="128"/>
      <c r="TFD39" s="128"/>
      <c r="TFE39" s="128"/>
      <c r="TFF39" s="128"/>
      <c r="TFG39" s="128"/>
      <c r="TFH39" s="128"/>
      <c r="TFI39" s="128"/>
      <c r="TFJ39" s="128"/>
      <c r="TFK39" s="128"/>
      <c r="TFL39" s="128"/>
      <c r="TFM39" s="128"/>
      <c r="TFN39" s="128"/>
      <c r="TFO39" s="128"/>
      <c r="TFP39" s="128"/>
      <c r="TFQ39" s="128"/>
      <c r="TFR39" s="128"/>
      <c r="TFS39" s="128"/>
      <c r="TFT39" s="128"/>
      <c r="TFU39" s="128"/>
      <c r="TFV39" s="128"/>
      <c r="TFW39" s="128"/>
      <c r="TFX39" s="128"/>
      <c r="TFY39" s="128"/>
      <c r="TFZ39" s="128"/>
      <c r="TGA39" s="128"/>
      <c r="TGB39" s="128"/>
      <c r="TGC39" s="128"/>
      <c r="TGD39" s="128"/>
      <c r="TGE39" s="128"/>
      <c r="TGF39" s="128"/>
      <c r="TGG39" s="128"/>
      <c r="TGH39" s="128"/>
      <c r="TGI39" s="128"/>
      <c r="TGJ39" s="128"/>
      <c r="TGK39" s="128"/>
      <c r="TGL39" s="128"/>
      <c r="TGM39" s="128"/>
      <c r="TGN39" s="128"/>
      <c r="TGO39" s="128"/>
      <c r="TGP39" s="128"/>
      <c r="TGQ39" s="128"/>
      <c r="TGR39" s="128"/>
      <c r="TGS39" s="128"/>
      <c r="TGT39" s="128"/>
      <c r="TGU39" s="128"/>
      <c r="TGV39" s="128"/>
      <c r="TGW39" s="128"/>
      <c r="TGX39" s="128"/>
      <c r="TGY39" s="128"/>
      <c r="TGZ39" s="128"/>
      <c r="THA39" s="128"/>
      <c r="THB39" s="128"/>
      <c r="THC39" s="128"/>
      <c r="THD39" s="128"/>
      <c r="THE39" s="128"/>
      <c r="THF39" s="128"/>
      <c r="THG39" s="128"/>
      <c r="THH39" s="128"/>
      <c r="THI39" s="128"/>
      <c r="THJ39" s="128"/>
      <c r="THK39" s="128"/>
      <c r="THL39" s="128"/>
      <c r="THM39" s="128"/>
      <c r="THN39" s="128"/>
      <c r="THO39" s="128"/>
      <c r="THP39" s="128"/>
      <c r="THQ39" s="128"/>
      <c r="THR39" s="128"/>
      <c r="THS39" s="128"/>
      <c r="THT39" s="128"/>
      <c r="THU39" s="128"/>
      <c r="THV39" s="128"/>
      <c r="THW39" s="128"/>
      <c r="THX39" s="128"/>
      <c r="THY39" s="128"/>
      <c r="THZ39" s="128"/>
      <c r="TIA39" s="128"/>
      <c r="TIB39" s="128"/>
      <c r="TIC39" s="128"/>
      <c r="TID39" s="128"/>
      <c r="TIE39" s="128"/>
      <c r="TIF39" s="128"/>
      <c r="TIG39" s="128"/>
      <c r="TIH39" s="128"/>
      <c r="TII39" s="128"/>
      <c r="TIJ39" s="128"/>
      <c r="TIK39" s="128"/>
      <c r="TIL39" s="128"/>
      <c r="TIM39" s="128"/>
      <c r="TIN39" s="128"/>
      <c r="TIO39" s="128"/>
      <c r="TIP39" s="128"/>
      <c r="TIQ39" s="128"/>
      <c r="TIR39" s="128"/>
      <c r="TIS39" s="128"/>
      <c r="TIT39" s="128"/>
      <c r="TIU39" s="128"/>
      <c r="TIV39" s="128"/>
      <c r="TIW39" s="128"/>
      <c r="TIX39" s="128"/>
      <c r="TIY39" s="128"/>
      <c r="TIZ39" s="128"/>
      <c r="TJA39" s="128"/>
      <c r="TJB39" s="128"/>
      <c r="TJC39" s="128"/>
      <c r="TJD39" s="128"/>
      <c r="TJE39" s="128"/>
      <c r="TJF39" s="128"/>
      <c r="TJG39" s="128"/>
      <c r="TJH39" s="128"/>
      <c r="TJI39" s="128"/>
      <c r="TJJ39" s="128"/>
      <c r="TJK39" s="128"/>
      <c r="TJL39" s="128"/>
      <c r="TJM39" s="128"/>
      <c r="TJN39" s="128"/>
      <c r="TJO39" s="128"/>
      <c r="TJP39" s="128"/>
      <c r="TJQ39" s="128"/>
      <c r="TJR39" s="128"/>
      <c r="TJS39" s="128"/>
      <c r="TJT39" s="128"/>
      <c r="TJU39" s="128"/>
      <c r="TJV39" s="128"/>
      <c r="TJW39" s="128"/>
      <c r="TJX39" s="128"/>
      <c r="TJY39" s="128"/>
      <c r="TJZ39" s="128"/>
      <c r="TKA39" s="128"/>
      <c r="TKB39" s="128"/>
      <c r="TKC39" s="128"/>
      <c r="TKD39" s="128"/>
      <c r="TKE39" s="128"/>
      <c r="TKF39" s="128"/>
      <c r="TKG39" s="128"/>
      <c r="TKH39" s="128"/>
      <c r="TKI39" s="128"/>
      <c r="TKJ39" s="128"/>
      <c r="TKK39" s="128"/>
      <c r="TKL39" s="128"/>
      <c r="TKM39" s="128"/>
      <c r="TKN39" s="128"/>
      <c r="TKO39" s="128"/>
      <c r="TKP39" s="128"/>
      <c r="TKQ39" s="128"/>
      <c r="TKR39" s="128"/>
      <c r="TKS39" s="128"/>
      <c r="TKT39" s="128"/>
      <c r="TKU39" s="128"/>
      <c r="TKV39" s="128"/>
      <c r="TKW39" s="128"/>
      <c r="TKX39" s="128"/>
      <c r="TKY39" s="128"/>
      <c r="TKZ39" s="128"/>
      <c r="TLA39" s="128"/>
      <c r="TLB39" s="128"/>
      <c r="TLC39" s="128"/>
      <c r="TLD39" s="128"/>
      <c r="TLE39" s="128"/>
      <c r="TLF39" s="128"/>
      <c r="TLG39" s="128"/>
      <c r="TLH39" s="128"/>
      <c r="TLI39" s="128"/>
      <c r="TLJ39" s="128"/>
      <c r="TLK39" s="128"/>
      <c r="TLL39" s="128"/>
      <c r="TLM39" s="128"/>
      <c r="TLN39" s="128"/>
      <c r="TLO39" s="128"/>
      <c r="TLP39" s="128"/>
      <c r="TLQ39" s="128"/>
      <c r="TLR39" s="128"/>
      <c r="TLS39" s="128"/>
      <c r="TLT39" s="128"/>
      <c r="TLU39" s="128"/>
      <c r="TLV39" s="128"/>
      <c r="TLW39" s="128"/>
      <c r="TLX39" s="128"/>
      <c r="TLY39" s="128"/>
      <c r="TLZ39" s="128"/>
      <c r="TMA39" s="128"/>
      <c r="TMB39" s="128"/>
      <c r="TMC39" s="128"/>
      <c r="TMD39" s="128"/>
      <c r="TME39" s="128"/>
      <c r="TMF39" s="128"/>
      <c r="TMG39" s="128"/>
      <c r="TMH39" s="128"/>
      <c r="TMI39" s="128"/>
      <c r="TMJ39" s="128"/>
      <c r="TMK39" s="128"/>
      <c r="TML39" s="128"/>
      <c r="TMM39" s="128"/>
      <c r="TMN39" s="128"/>
      <c r="TMO39" s="128"/>
      <c r="TMP39" s="128"/>
      <c r="TMQ39" s="128"/>
      <c r="TMR39" s="128"/>
      <c r="TMS39" s="128"/>
      <c r="TMT39" s="128"/>
      <c r="TMU39" s="128"/>
      <c r="TMV39" s="128"/>
      <c r="TMW39" s="128"/>
      <c r="TMX39" s="128"/>
      <c r="TMY39" s="128"/>
      <c r="TMZ39" s="128"/>
      <c r="TNA39" s="128"/>
      <c r="TNB39" s="128"/>
      <c r="TNC39" s="128"/>
      <c r="TND39" s="128"/>
      <c r="TNE39" s="128"/>
      <c r="TNF39" s="128"/>
      <c r="TNG39" s="128"/>
      <c r="TNH39" s="128"/>
      <c r="TNI39" s="128"/>
      <c r="TNJ39" s="128"/>
      <c r="TNK39" s="128"/>
      <c r="TNL39" s="128"/>
      <c r="TNM39" s="128"/>
      <c r="TNN39" s="128"/>
      <c r="TNO39" s="128"/>
      <c r="TNP39" s="128"/>
      <c r="TNQ39" s="128"/>
      <c r="TNR39" s="128"/>
      <c r="TNS39" s="128"/>
      <c r="TNT39" s="128"/>
      <c r="TNU39" s="128"/>
      <c r="TNV39" s="128"/>
      <c r="TNW39" s="128"/>
      <c r="TNX39" s="128"/>
      <c r="TNY39" s="128"/>
      <c r="TNZ39" s="128"/>
      <c r="TOA39" s="128"/>
      <c r="TOB39" s="128"/>
      <c r="TOC39" s="128"/>
      <c r="TOD39" s="128"/>
      <c r="TOE39" s="128"/>
      <c r="TOF39" s="128"/>
      <c r="TOG39" s="128"/>
      <c r="TOH39" s="128"/>
      <c r="TOI39" s="128"/>
      <c r="TOJ39" s="128"/>
      <c r="TOK39" s="128"/>
      <c r="TOL39" s="128"/>
      <c r="TOM39" s="128"/>
      <c r="TON39" s="128"/>
      <c r="TOO39" s="128"/>
      <c r="TOP39" s="128"/>
      <c r="TOQ39" s="128"/>
      <c r="TOR39" s="128"/>
      <c r="TOS39" s="128"/>
      <c r="TOT39" s="128"/>
      <c r="TOU39" s="128"/>
      <c r="TOV39" s="128"/>
      <c r="TOW39" s="128"/>
      <c r="TOX39" s="128"/>
      <c r="TOY39" s="128"/>
      <c r="TOZ39" s="128"/>
      <c r="TPA39" s="128"/>
      <c r="TPB39" s="128"/>
      <c r="TPC39" s="128"/>
      <c r="TPD39" s="128"/>
      <c r="TPE39" s="128"/>
      <c r="TPF39" s="128"/>
      <c r="TPG39" s="128"/>
      <c r="TPH39" s="128"/>
      <c r="TPI39" s="128"/>
      <c r="TPJ39" s="128"/>
      <c r="TPK39" s="128"/>
      <c r="TPL39" s="128"/>
      <c r="TPM39" s="128"/>
      <c r="TPN39" s="128"/>
      <c r="TPO39" s="128"/>
      <c r="TPP39" s="128"/>
      <c r="TPQ39" s="128"/>
      <c r="TPR39" s="128"/>
      <c r="TPS39" s="128"/>
      <c r="TPT39" s="128"/>
      <c r="TPU39" s="128"/>
      <c r="TPV39" s="128"/>
      <c r="TPW39" s="128"/>
      <c r="TPX39" s="128"/>
      <c r="TPY39" s="128"/>
      <c r="TPZ39" s="128"/>
      <c r="TQA39" s="128"/>
      <c r="TQB39" s="128"/>
      <c r="TQC39" s="128"/>
      <c r="TQD39" s="128"/>
      <c r="TQE39" s="128"/>
      <c r="TQF39" s="128"/>
      <c r="TQG39" s="128"/>
      <c r="TQH39" s="128"/>
      <c r="TQI39" s="128"/>
      <c r="TQJ39" s="128"/>
      <c r="TQK39" s="128"/>
      <c r="TQL39" s="128"/>
      <c r="TQM39" s="128"/>
      <c r="TQN39" s="128"/>
      <c r="TQO39" s="128"/>
      <c r="TQP39" s="128"/>
      <c r="TQQ39" s="128"/>
      <c r="TQR39" s="128"/>
      <c r="TQS39" s="128"/>
      <c r="TQT39" s="128"/>
      <c r="TQU39" s="128"/>
      <c r="TQV39" s="128"/>
      <c r="TQW39" s="128"/>
      <c r="TQX39" s="128"/>
      <c r="TQY39" s="128"/>
      <c r="TQZ39" s="128"/>
      <c r="TRA39" s="128"/>
      <c r="TRB39" s="128"/>
      <c r="TRC39" s="128"/>
      <c r="TRD39" s="128"/>
      <c r="TRE39" s="128"/>
      <c r="TRF39" s="128"/>
      <c r="TRG39" s="128"/>
      <c r="TRH39" s="128"/>
      <c r="TRI39" s="128"/>
      <c r="TRJ39" s="128"/>
      <c r="TRK39" s="128"/>
      <c r="TRL39" s="128"/>
      <c r="TRM39" s="128"/>
      <c r="TRN39" s="128"/>
      <c r="TRO39" s="128"/>
      <c r="TRP39" s="128"/>
      <c r="TRQ39" s="128"/>
      <c r="TRR39" s="128"/>
      <c r="TRS39" s="128"/>
      <c r="TRT39" s="128"/>
      <c r="TRU39" s="128"/>
      <c r="TRV39" s="128"/>
      <c r="TRW39" s="128"/>
      <c r="TRX39" s="128"/>
      <c r="TRY39" s="128"/>
      <c r="TRZ39" s="128"/>
      <c r="TSA39" s="128"/>
      <c r="TSB39" s="128"/>
      <c r="TSC39" s="128"/>
      <c r="TSD39" s="128"/>
      <c r="TSE39" s="128"/>
      <c r="TSF39" s="128"/>
      <c r="TSG39" s="128"/>
      <c r="TSH39" s="128"/>
      <c r="TSI39" s="128"/>
      <c r="TSJ39" s="128"/>
      <c r="TSK39" s="128"/>
      <c r="TSL39" s="128"/>
      <c r="TSM39" s="128"/>
      <c r="TSN39" s="128"/>
      <c r="TSO39" s="128"/>
      <c r="TSP39" s="128"/>
      <c r="TSQ39" s="128"/>
      <c r="TSR39" s="128"/>
      <c r="TSS39" s="128"/>
      <c r="TST39" s="128"/>
      <c r="TSU39" s="128"/>
      <c r="TSV39" s="128"/>
      <c r="TSW39" s="128"/>
      <c r="TSX39" s="128"/>
      <c r="TSY39" s="128"/>
      <c r="TSZ39" s="128"/>
      <c r="TTA39" s="128"/>
      <c r="TTB39" s="128"/>
      <c r="TTC39" s="128"/>
      <c r="TTD39" s="128"/>
      <c r="TTE39" s="128"/>
      <c r="TTF39" s="128"/>
      <c r="TTG39" s="128"/>
      <c r="TTH39" s="128"/>
      <c r="TTI39" s="128"/>
      <c r="TTJ39" s="128"/>
      <c r="TTK39" s="128"/>
      <c r="TTL39" s="128"/>
      <c r="TTM39" s="128"/>
      <c r="TTN39" s="128"/>
      <c r="TTO39" s="128"/>
      <c r="TTP39" s="128"/>
      <c r="TTQ39" s="128"/>
      <c r="TTR39" s="128"/>
      <c r="TTS39" s="128"/>
      <c r="TTT39" s="128"/>
      <c r="TTU39" s="128"/>
      <c r="TTV39" s="128"/>
      <c r="TTW39" s="128"/>
      <c r="TTX39" s="128"/>
      <c r="TTY39" s="128"/>
      <c r="TTZ39" s="128"/>
      <c r="TUA39" s="128"/>
      <c r="TUB39" s="128"/>
      <c r="TUC39" s="128"/>
      <c r="TUD39" s="128"/>
      <c r="TUE39" s="128"/>
      <c r="TUF39" s="128"/>
      <c r="TUG39" s="128"/>
      <c r="TUH39" s="128"/>
      <c r="TUI39" s="128"/>
      <c r="TUJ39" s="128"/>
      <c r="TUK39" s="128"/>
      <c r="TUL39" s="128"/>
      <c r="TUM39" s="128"/>
      <c r="TUN39" s="128"/>
      <c r="TUO39" s="128"/>
      <c r="TUP39" s="128"/>
      <c r="TUQ39" s="128"/>
      <c r="TUR39" s="128"/>
      <c r="TUS39" s="128"/>
      <c r="TUT39" s="128"/>
      <c r="TUU39" s="128"/>
      <c r="TUV39" s="128"/>
      <c r="TUW39" s="128"/>
      <c r="TUX39" s="128"/>
      <c r="TUY39" s="128"/>
      <c r="TUZ39" s="128"/>
      <c r="TVA39" s="128"/>
      <c r="TVB39" s="128"/>
      <c r="TVC39" s="128"/>
      <c r="TVD39" s="128"/>
      <c r="TVE39" s="128"/>
      <c r="TVF39" s="128"/>
      <c r="TVG39" s="128"/>
      <c r="TVH39" s="128"/>
      <c r="TVI39" s="128"/>
      <c r="TVJ39" s="128"/>
      <c r="TVK39" s="128"/>
      <c r="TVL39" s="128"/>
      <c r="TVM39" s="128"/>
      <c r="TVN39" s="128"/>
      <c r="TVO39" s="128"/>
      <c r="TVP39" s="128"/>
      <c r="TVQ39" s="128"/>
      <c r="TVR39" s="128"/>
      <c r="TVS39" s="128"/>
      <c r="TVT39" s="128"/>
      <c r="TVU39" s="128"/>
      <c r="TVV39" s="128"/>
      <c r="TVW39" s="128"/>
      <c r="TVX39" s="128"/>
      <c r="TVY39" s="128"/>
      <c r="TVZ39" s="128"/>
      <c r="TWA39" s="128"/>
      <c r="TWB39" s="128"/>
      <c r="TWC39" s="128"/>
      <c r="TWD39" s="128"/>
      <c r="TWE39" s="128"/>
      <c r="TWF39" s="128"/>
      <c r="TWG39" s="128"/>
      <c r="TWH39" s="128"/>
      <c r="TWI39" s="128"/>
      <c r="TWJ39" s="128"/>
      <c r="TWK39" s="128"/>
      <c r="TWL39" s="128"/>
      <c r="TWM39" s="128"/>
      <c r="TWN39" s="128"/>
      <c r="TWO39" s="128"/>
      <c r="TWP39" s="128"/>
      <c r="TWQ39" s="128"/>
      <c r="TWR39" s="128"/>
      <c r="TWS39" s="128"/>
      <c r="TWT39" s="128"/>
      <c r="TWU39" s="128"/>
      <c r="TWV39" s="128"/>
      <c r="TWW39" s="128"/>
      <c r="TWX39" s="128"/>
      <c r="TWY39" s="128"/>
      <c r="TWZ39" s="128"/>
      <c r="TXA39" s="128"/>
      <c r="TXB39" s="128"/>
      <c r="TXC39" s="128"/>
      <c r="TXD39" s="128"/>
      <c r="TXE39" s="128"/>
      <c r="TXF39" s="128"/>
      <c r="TXG39" s="128"/>
      <c r="TXH39" s="128"/>
      <c r="TXI39" s="128"/>
      <c r="TXJ39" s="128"/>
      <c r="TXK39" s="128"/>
      <c r="TXL39" s="128"/>
      <c r="TXM39" s="128"/>
      <c r="TXN39" s="128"/>
      <c r="TXO39" s="128"/>
      <c r="TXP39" s="128"/>
      <c r="TXQ39" s="128"/>
      <c r="TXR39" s="128"/>
      <c r="TXS39" s="128"/>
      <c r="TXT39" s="128"/>
      <c r="TXU39" s="128"/>
      <c r="TXV39" s="128"/>
      <c r="TXW39" s="128"/>
      <c r="TXX39" s="128"/>
      <c r="TXY39" s="128"/>
      <c r="TXZ39" s="128"/>
      <c r="TYA39" s="128"/>
      <c r="TYB39" s="128"/>
      <c r="TYC39" s="128"/>
      <c r="TYD39" s="128"/>
      <c r="TYE39" s="128"/>
      <c r="TYF39" s="128"/>
      <c r="TYG39" s="128"/>
      <c r="TYH39" s="128"/>
      <c r="TYI39" s="128"/>
      <c r="TYJ39" s="128"/>
      <c r="TYK39" s="128"/>
      <c r="TYL39" s="128"/>
      <c r="TYM39" s="128"/>
      <c r="TYN39" s="128"/>
      <c r="TYO39" s="128"/>
      <c r="TYP39" s="128"/>
      <c r="TYQ39" s="128"/>
      <c r="TYR39" s="128"/>
      <c r="TYS39" s="128"/>
      <c r="TYT39" s="128"/>
      <c r="TYU39" s="128"/>
      <c r="TYV39" s="128"/>
      <c r="TYW39" s="128"/>
      <c r="TYX39" s="128"/>
      <c r="TYY39" s="128"/>
      <c r="TYZ39" s="128"/>
      <c r="TZA39" s="128"/>
      <c r="TZB39" s="128"/>
      <c r="TZC39" s="128"/>
      <c r="TZD39" s="128"/>
      <c r="TZE39" s="128"/>
      <c r="TZF39" s="128"/>
      <c r="TZG39" s="128"/>
      <c r="TZH39" s="128"/>
      <c r="TZI39" s="128"/>
      <c r="TZJ39" s="128"/>
      <c r="TZK39" s="128"/>
      <c r="TZL39" s="128"/>
      <c r="TZM39" s="128"/>
      <c r="TZN39" s="128"/>
      <c r="TZO39" s="128"/>
      <c r="TZP39" s="128"/>
      <c r="TZQ39" s="128"/>
      <c r="TZR39" s="128"/>
      <c r="TZS39" s="128"/>
      <c r="TZT39" s="128"/>
      <c r="TZU39" s="128"/>
      <c r="TZV39" s="128"/>
      <c r="TZW39" s="128"/>
      <c r="TZX39" s="128"/>
      <c r="TZY39" s="128"/>
      <c r="TZZ39" s="128"/>
      <c r="UAA39" s="128"/>
      <c r="UAB39" s="128"/>
      <c r="UAC39" s="128"/>
      <c r="UAD39" s="128"/>
      <c r="UAE39" s="128"/>
      <c r="UAF39" s="128"/>
      <c r="UAG39" s="128"/>
      <c r="UAH39" s="128"/>
      <c r="UAI39" s="128"/>
      <c r="UAJ39" s="128"/>
      <c r="UAK39" s="128"/>
      <c r="UAL39" s="128"/>
      <c r="UAM39" s="128"/>
      <c r="UAN39" s="128"/>
      <c r="UAO39" s="128"/>
      <c r="UAP39" s="128"/>
      <c r="UAQ39" s="128"/>
      <c r="UAR39" s="128"/>
      <c r="UAS39" s="128"/>
      <c r="UAT39" s="128"/>
      <c r="UAU39" s="128"/>
      <c r="UAV39" s="128"/>
      <c r="UAW39" s="128"/>
      <c r="UAX39" s="128"/>
      <c r="UAY39" s="128"/>
      <c r="UAZ39" s="128"/>
      <c r="UBA39" s="128"/>
      <c r="UBB39" s="128"/>
      <c r="UBC39" s="128"/>
      <c r="UBD39" s="128"/>
      <c r="UBE39" s="128"/>
      <c r="UBF39" s="128"/>
      <c r="UBG39" s="128"/>
      <c r="UBH39" s="128"/>
      <c r="UBI39" s="128"/>
      <c r="UBJ39" s="128"/>
      <c r="UBK39" s="128"/>
      <c r="UBL39" s="128"/>
      <c r="UBM39" s="128"/>
      <c r="UBN39" s="128"/>
      <c r="UBO39" s="128"/>
      <c r="UBP39" s="128"/>
      <c r="UBQ39" s="128"/>
      <c r="UBR39" s="128"/>
      <c r="UBS39" s="128"/>
      <c r="UBT39" s="128"/>
      <c r="UBU39" s="128"/>
      <c r="UBV39" s="128"/>
      <c r="UBW39" s="128"/>
      <c r="UBX39" s="128"/>
      <c r="UBY39" s="128"/>
      <c r="UBZ39" s="128"/>
      <c r="UCA39" s="128"/>
      <c r="UCB39" s="128"/>
      <c r="UCC39" s="128"/>
      <c r="UCD39" s="128"/>
      <c r="UCE39" s="128"/>
      <c r="UCF39" s="128"/>
      <c r="UCG39" s="128"/>
      <c r="UCH39" s="128"/>
      <c r="UCI39" s="128"/>
      <c r="UCJ39" s="128"/>
      <c r="UCK39" s="128"/>
      <c r="UCL39" s="128"/>
      <c r="UCM39" s="128"/>
      <c r="UCN39" s="128"/>
      <c r="UCO39" s="128"/>
      <c r="UCP39" s="128"/>
      <c r="UCQ39" s="128"/>
      <c r="UCR39" s="128"/>
      <c r="UCS39" s="128"/>
      <c r="UCT39" s="128"/>
      <c r="UCU39" s="128"/>
      <c r="UCV39" s="128"/>
      <c r="UCW39" s="128"/>
      <c r="UCX39" s="128"/>
      <c r="UCY39" s="128"/>
      <c r="UCZ39" s="128"/>
      <c r="UDA39" s="128"/>
      <c r="UDB39" s="128"/>
      <c r="UDC39" s="128"/>
      <c r="UDD39" s="128"/>
      <c r="UDE39" s="128"/>
      <c r="UDF39" s="128"/>
      <c r="UDG39" s="128"/>
      <c r="UDH39" s="128"/>
      <c r="UDI39" s="128"/>
      <c r="UDJ39" s="128"/>
      <c r="UDK39" s="128"/>
      <c r="UDL39" s="128"/>
      <c r="UDM39" s="128"/>
      <c r="UDN39" s="128"/>
      <c r="UDO39" s="128"/>
      <c r="UDP39" s="128"/>
      <c r="UDQ39" s="128"/>
      <c r="UDR39" s="128"/>
      <c r="UDS39" s="128"/>
      <c r="UDT39" s="128"/>
      <c r="UDU39" s="128"/>
      <c r="UDV39" s="128"/>
      <c r="UDW39" s="128"/>
      <c r="UDX39" s="128"/>
      <c r="UDY39" s="128"/>
      <c r="UDZ39" s="128"/>
      <c r="UEA39" s="128"/>
      <c r="UEB39" s="128"/>
      <c r="UEC39" s="128"/>
      <c r="UED39" s="128"/>
      <c r="UEE39" s="128"/>
      <c r="UEF39" s="128"/>
      <c r="UEG39" s="128"/>
      <c r="UEH39" s="128"/>
      <c r="UEI39" s="128"/>
      <c r="UEJ39" s="128"/>
      <c r="UEK39" s="128"/>
      <c r="UEL39" s="128"/>
      <c r="UEM39" s="128"/>
      <c r="UEN39" s="128"/>
      <c r="UEO39" s="128"/>
      <c r="UEP39" s="128"/>
      <c r="UEQ39" s="128"/>
      <c r="UER39" s="128"/>
      <c r="UES39" s="128"/>
      <c r="UET39" s="128"/>
      <c r="UEU39" s="128"/>
      <c r="UEV39" s="128"/>
      <c r="UEW39" s="128"/>
      <c r="UEX39" s="128"/>
      <c r="UEY39" s="128"/>
      <c r="UEZ39" s="128"/>
      <c r="UFA39" s="128"/>
      <c r="UFB39" s="128"/>
      <c r="UFC39" s="128"/>
      <c r="UFD39" s="128"/>
      <c r="UFE39" s="128"/>
      <c r="UFF39" s="128"/>
      <c r="UFG39" s="128"/>
      <c r="UFH39" s="128"/>
      <c r="UFI39" s="128"/>
      <c r="UFJ39" s="128"/>
      <c r="UFK39" s="128"/>
      <c r="UFL39" s="128"/>
      <c r="UFM39" s="128"/>
      <c r="UFN39" s="128"/>
      <c r="UFO39" s="128"/>
      <c r="UFP39" s="128"/>
      <c r="UFQ39" s="128"/>
      <c r="UFR39" s="128"/>
      <c r="UFS39" s="128"/>
      <c r="UFT39" s="128"/>
      <c r="UFU39" s="128"/>
      <c r="UFV39" s="128"/>
      <c r="UFW39" s="128"/>
      <c r="UFX39" s="128"/>
      <c r="UFY39" s="128"/>
      <c r="UFZ39" s="128"/>
      <c r="UGA39" s="128"/>
      <c r="UGB39" s="128"/>
      <c r="UGC39" s="128"/>
      <c r="UGD39" s="128"/>
      <c r="UGE39" s="128"/>
      <c r="UGF39" s="128"/>
      <c r="UGG39" s="128"/>
      <c r="UGH39" s="128"/>
      <c r="UGI39" s="128"/>
      <c r="UGJ39" s="128"/>
      <c r="UGK39" s="128"/>
      <c r="UGL39" s="128"/>
      <c r="UGM39" s="128"/>
      <c r="UGN39" s="128"/>
      <c r="UGO39" s="128"/>
      <c r="UGP39" s="128"/>
      <c r="UGQ39" s="128"/>
      <c r="UGR39" s="128"/>
      <c r="UGS39" s="128"/>
      <c r="UGT39" s="128"/>
      <c r="UGU39" s="128"/>
      <c r="UGV39" s="128"/>
      <c r="UGW39" s="128"/>
      <c r="UGX39" s="128"/>
      <c r="UGY39" s="128"/>
      <c r="UGZ39" s="128"/>
      <c r="UHA39" s="128"/>
      <c r="UHB39" s="128"/>
      <c r="UHC39" s="128"/>
      <c r="UHD39" s="128"/>
      <c r="UHE39" s="128"/>
      <c r="UHF39" s="128"/>
      <c r="UHG39" s="128"/>
      <c r="UHH39" s="128"/>
      <c r="UHI39" s="128"/>
      <c r="UHJ39" s="128"/>
      <c r="UHK39" s="128"/>
      <c r="UHL39" s="128"/>
      <c r="UHM39" s="128"/>
      <c r="UHN39" s="128"/>
      <c r="UHO39" s="128"/>
      <c r="UHP39" s="128"/>
      <c r="UHQ39" s="128"/>
      <c r="UHR39" s="128"/>
      <c r="UHS39" s="128"/>
      <c r="UHT39" s="128"/>
      <c r="UHU39" s="128"/>
      <c r="UHV39" s="128"/>
      <c r="UHW39" s="128"/>
      <c r="UHX39" s="128"/>
      <c r="UHY39" s="128"/>
      <c r="UHZ39" s="128"/>
      <c r="UIA39" s="128"/>
      <c r="UIB39" s="128"/>
      <c r="UIC39" s="128"/>
      <c r="UID39" s="128"/>
      <c r="UIE39" s="128"/>
      <c r="UIF39" s="128"/>
      <c r="UIG39" s="128"/>
      <c r="UIH39" s="128"/>
      <c r="UII39" s="128"/>
      <c r="UIJ39" s="128"/>
      <c r="UIK39" s="128"/>
      <c r="UIL39" s="128"/>
      <c r="UIM39" s="128"/>
      <c r="UIN39" s="128"/>
      <c r="UIO39" s="128"/>
      <c r="UIP39" s="128"/>
      <c r="UIQ39" s="128"/>
      <c r="UIR39" s="128"/>
      <c r="UIS39" s="128"/>
      <c r="UIT39" s="128"/>
      <c r="UIU39" s="128"/>
      <c r="UIV39" s="128"/>
      <c r="UIW39" s="128"/>
      <c r="UIX39" s="128"/>
      <c r="UIY39" s="128"/>
      <c r="UIZ39" s="128"/>
      <c r="UJA39" s="128"/>
      <c r="UJB39" s="128"/>
      <c r="UJC39" s="128"/>
      <c r="UJD39" s="128"/>
      <c r="UJE39" s="128"/>
      <c r="UJF39" s="128"/>
      <c r="UJG39" s="128"/>
      <c r="UJH39" s="128"/>
      <c r="UJI39" s="128"/>
      <c r="UJJ39" s="128"/>
      <c r="UJK39" s="128"/>
      <c r="UJL39" s="128"/>
      <c r="UJM39" s="128"/>
      <c r="UJN39" s="128"/>
      <c r="UJO39" s="128"/>
      <c r="UJP39" s="128"/>
      <c r="UJQ39" s="128"/>
      <c r="UJR39" s="128"/>
      <c r="UJS39" s="128"/>
      <c r="UJT39" s="128"/>
      <c r="UJU39" s="128"/>
      <c r="UJV39" s="128"/>
      <c r="UJW39" s="128"/>
      <c r="UJX39" s="128"/>
      <c r="UJY39" s="128"/>
      <c r="UJZ39" s="128"/>
      <c r="UKA39" s="128"/>
      <c r="UKB39" s="128"/>
      <c r="UKC39" s="128"/>
      <c r="UKD39" s="128"/>
      <c r="UKE39" s="128"/>
      <c r="UKF39" s="128"/>
      <c r="UKG39" s="128"/>
      <c r="UKH39" s="128"/>
      <c r="UKI39" s="128"/>
      <c r="UKJ39" s="128"/>
      <c r="UKK39" s="128"/>
      <c r="UKL39" s="128"/>
      <c r="UKM39" s="128"/>
      <c r="UKN39" s="128"/>
      <c r="UKO39" s="128"/>
      <c r="UKP39" s="128"/>
      <c r="UKQ39" s="128"/>
      <c r="UKR39" s="128"/>
      <c r="UKS39" s="128"/>
      <c r="UKT39" s="128"/>
      <c r="UKU39" s="128"/>
      <c r="UKV39" s="128"/>
      <c r="UKW39" s="128"/>
      <c r="UKX39" s="128"/>
      <c r="UKY39" s="128"/>
      <c r="UKZ39" s="128"/>
      <c r="ULA39" s="128"/>
      <c r="ULB39" s="128"/>
      <c r="ULC39" s="128"/>
      <c r="ULD39" s="128"/>
      <c r="ULE39" s="128"/>
      <c r="ULF39" s="128"/>
      <c r="ULG39" s="128"/>
      <c r="ULH39" s="128"/>
      <c r="ULI39" s="128"/>
      <c r="ULJ39" s="128"/>
      <c r="ULK39" s="128"/>
      <c r="ULL39" s="128"/>
      <c r="ULM39" s="128"/>
      <c r="ULN39" s="128"/>
      <c r="ULO39" s="128"/>
      <c r="ULP39" s="128"/>
      <c r="ULQ39" s="128"/>
      <c r="ULR39" s="128"/>
      <c r="ULS39" s="128"/>
      <c r="ULT39" s="128"/>
      <c r="ULU39" s="128"/>
      <c r="ULV39" s="128"/>
      <c r="ULW39" s="128"/>
      <c r="ULX39" s="128"/>
      <c r="ULY39" s="128"/>
      <c r="ULZ39" s="128"/>
      <c r="UMA39" s="128"/>
      <c r="UMB39" s="128"/>
      <c r="UMC39" s="128"/>
      <c r="UMD39" s="128"/>
      <c r="UME39" s="128"/>
      <c r="UMF39" s="128"/>
      <c r="UMG39" s="128"/>
      <c r="UMH39" s="128"/>
      <c r="UMI39" s="128"/>
      <c r="UMJ39" s="128"/>
      <c r="UMK39" s="128"/>
      <c r="UML39" s="128"/>
      <c r="UMM39" s="128"/>
      <c r="UMN39" s="128"/>
      <c r="UMO39" s="128"/>
      <c r="UMP39" s="128"/>
      <c r="UMQ39" s="128"/>
      <c r="UMR39" s="128"/>
      <c r="UMS39" s="128"/>
      <c r="UMT39" s="128"/>
      <c r="UMU39" s="128"/>
      <c r="UMV39" s="128"/>
      <c r="UMW39" s="128"/>
      <c r="UMX39" s="128"/>
      <c r="UMY39" s="128"/>
      <c r="UMZ39" s="128"/>
      <c r="UNA39" s="128"/>
      <c r="UNB39" s="128"/>
      <c r="UNC39" s="128"/>
      <c r="UND39" s="128"/>
      <c r="UNE39" s="128"/>
      <c r="UNF39" s="128"/>
      <c r="UNG39" s="128"/>
      <c r="UNH39" s="128"/>
      <c r="UNI39" s="128"/>
      <c r="UNJ39" s="128"/>
      <c r="UNK39" s="128"/>
      <c r="UNL39" s="128"/>
      <c r="UNM39" s="128"/>
      <c r="UNN39" s="128"/>
      <c r="UNO39" s="128"/>
      <c r="UNP39" s="128"/>
      <c r="UNQ39" s="128"/>
      <c r="UNR39" s="128"/>
      <c r="UNS39" s="128"/>
      <c r="UNT39" s="128"/>
      <c r="UNU39" s="128"/>
      <c r="UNV39" s="128"/>
      <c r="UNW39" s="128"/>
      <c r="UNX39" s="128"/>
      <c r="UNY39" s="128"/>
      <c r="UNZ39" s="128"/>
      <c r="UOA39" s="128"/>
      <c r="UOB39" s="128"/>
      <c r="UOC39" s="128"/>
      <c r="UOD39" s="128"/>
      <c r="UOE39" s="128"/>
      <c r="UOF39" s="128"/>
      <c r="UOG39" s="128"/>
      <c r="UOH39" s="128"/>
      <c r="UOI39" s="128"/>
      <c r="UOJ39" s="128"/>
      <c r="UOK39" s="128"/>
      <c r="UOL39" s="128"/>
      <c r="UOM39" s="128"/>
      <c r="UON39" s="128"/>
      <c r="UOO39" s="128"/>
      <c r="UOP39" s="128"/>
      <c r="UOQ39" s="128"/>
      <c r="UOR39" s="128"/>
      <c r="UOS39" s="128"/>
      <c r="UOT39" s="128"/>
      <c r="UOU39" s="128"/>
      <c r="UOV39" s="128"/>
      <c r="UOW39" s="128"/>
      <c r="UOX39" s="128"/>
      <c r="UOY39" s="128"/>
      <c r="UOZ39" s="128"/>
      <c r="UPA39" s="128"/>
      <c r="UPB39" s="128"/>
      <c r="UPC39" s="128"/>
      <c r="UPD39" s="128"/>
      <c r="UPE39" s="128"/>
      <c r="UPF39" s="128"/>
      <c r="UPG39" s="128"/>
      <c r="UPH39" s="128"/>
      <c r="UPI39" s="128"/>
      <c r="UPJ39" s="128"/>
      <c r="UPK39" s="128"/>
      <c r="UPL39" s="128"/>
      <c r="UPM39" s="128"/>
      <c r="UPN39" s="128"/>
      <c r="UPO39" s="128"/>
      <c r="UPP39" s="128"/>
      <c r="UPQ39" s="128"/>
      <c r="UPR39" s="128"/>
      <c r="UPS39" s="128"/>
      <c r="UPT39" s="128"/>
      <c r="UPU39" s="128"/>
      <c r="UPV39" s="128"/>
      <c r="UPW39" s="128"/>
      <c r="UPX39" s="128"/>
      <c r="UPY39" s="128"/>
      <c r="UPZ39" s="128"/>
      <c r="UQA39" s="128"/>
      <c r="UQB39" s="128"/>
      <c r="UQC39" s="128"/>
      <c r="UQD39" s="128"/>
      <c r="UQE39" s="128"/>
      <c r="UQF39" s="128"/>
      <c r="UQG39" s="128"/>
      <c r="UQH39" s="128"/>
      <c r="UQI39" s="128"/>
      <c r="UQJ39" s="128"/>
      <c r="UQK39" s="128"/>
      <c r="UQL39" s="128"/>
      <c r="UQM39" s="128"/>
      <c r="UQN39" s="128"/>
      <c r="UQO39" s="128"/>
      <c r="UQP39" s="128"/>
      <c r="UQQ39" s="128"/>
      <c r="UQR39" s="128"/>
      <c r="UQS39" s="128"/>
      <c r="UQT39" s="128"/>
      <c r="UQU39" s="128"/>
      <c r="UQV39" s="128"/>
      <c r="UQW39" s="128"/>
      <c r="UQX39" s="128"/>
      <c r="UQY39" s="128"/>
      <c r="UQZ39" s="128"/>
      <c r="URA39" s="128"/>
      <c r="URB39" s="128"/>
      <c r="URC39" s="128"/>
      <c r="URD39" s="128"/>
      <c r="URE39" s="128"/>
      <c r="URF39" s="128"/>
      <c r="URG39" s="128"/>
      <c r="URH39" s="128"/>
      <c r="URI39" s="128"/>
      <c r="URJ39" s="128"/>
      <c r="URK39" s="128"/>
      <c r="URL39" s="128"/>
      <c r="URM39" s="128"/>
      <c r="URN39" s="128"/>
      <c r="URO39" s="128"/>
      <c r="URP39" s="128"/>
      <c r="URQ39" s="128"/>
      <c r="URR39" s="128"/>
      <c r="URS39" s="128"/>
      <c r="URT39" s="128"/>
      <c r="URU39" s="128"/>
      <c r="URV39" s="128"/>
      <c r="URW39" s="128"/>
      <c r="URX39" s="128"/>
      <c r="URY39" s="128"/>
      <c r="URZ39" s="128"/>
      <c r="USA39" s="128"/>
      <c r="USB39" s="128"/>
      <c r="USC39" s="128"/>
      <c r="USD39" s="128"/>
      <c r="USE39" s="128"/>
      <c r="USF39" s="128"/>
      <c r="USG39" s="128"/>
      <c r="USH39" s="128"/>
      <c r="USI39" s="128"/>
      <c r="USJ39" s="128"/>
      <c r="USK39" s="128"/>
      <c r="USL39" s="128"/>
      <c r="USM39" s="128"/>
      <c r="USN39" s="128"/>
      <c r="USO39" s="128"/>
      <c r="USP39" s="128"/>
      <c r="USQ39" s="128"/>
      <c r="USR39" s="128"/>
      <c r="USS39" s="128"/>
      <c r="UST39" s="128"/>
      <c r="USU39" s="128"/>
      <c r="USV39" s="128"/>
      <c r="USW39" s="128"/>
      <c r="USX39" s="128"/>
      <c r="USY39" s="128"/>
      <c r="USZ39" s="128"/>
      <c r="UTA39" s="128"/>
      <c r="UTB39" s="128"/>
      <c r="UTC39" s="128"/>
      <c r="UTD39" s="128"/>
      <c r="UTE39" s="128"/>
      <c r="UTF39" s="128"/>
      <c r="UTG39" s="128"/>
      <c r="UTH39" s="128"/>
      <c r="UTI39" s="128"/>
      <c r="UTJ39" s="128"/>
      <c r="UTK39" s="128"/>
      <c r="UTL39" s="128"/>
      <c r="UTM39" s="128"/>
      <c r="UTN39" s="128"/>
      <c r="UTO39" s="128"/>
      <c r="UTP39" s="128"/>
      <c r="UTQ39" s="128"/>
      <c r="UTR39" s="128"/>
      <c r="UTS39" s="128"/>
      <c r="UTT39" s="128"/>
      <c r="UTU39" s="128"/>
      <c r="UTV39" s="128"/>
      <c r="UTW39" s="128"/>
      <c r="UTX39" s="128"/>
      <c r="UTY39" s="128"/>
      <c r="UTZ39" s="128"/>
      <c r="UUA39" s="128"/>
      <c r="UUB39" s="128"/>
      <c r="UUC39" s="128"/>
      <c r="UUD39" s="128"/>
      <c r="UUE39" s="128"/>
      <c r="UUF39" s="128"/>
      <c r="UUG39" s="128"/>
      <c r="UUH39" s="128"/>
      <c r="UUI39" s="128"/>
      <c r="UUJ39" s="128"/>
      <c r="UUK39" s="128"/>
      <c r="UUL39" s="128"/>
      <c r="UUM39" s="128"/>
      <c r="UUN39" s="128"/>
      <c r="UUO39" s="128"/>
      <c r="UUP39" s="128"/>
      <c r="UUQ39" s="128"/>
      <c r="UUR39" s="128"/>
      <c r="UUS39" s="128"/>
      <c r="UUT39" s="128"/>
      <c r="UUU39" s="128"/>
      <c r="UUV39" s="128"/>
      <c r="UUW39" s="128"/>
      <c r="UUX39" s="128"/>
      <c r="UUY39" s="128"/>
      <c r="UUZ39" s="128"/>
      <c r="UVA39" s="128"/>
      <c r="UVB39" s="128"/>
      <c r="UVC39" s="128"/>
      <c r="UVD39" s="128"/>
      <c r="UVE39" s="128"/>
      <c r="UVF39" s="128"/>
      <c r="UVG39" s="128"/>
      <c r="UVH39" s="128"/>
      <c r="UVI39" s="128"/>
      <c r="UVJ39" s="128"/>
      <c r="UVK39" s="128"/>
      <c r="UVL39" s="128"/>
      <c r="UVM39" s="128"/>
      <c r="UVN39" s="128"/>
      <c r="UVO39" s="128"/>
      <c r="UVP39" s="128"/>
      <c r="UVQ39" s="128"/>
      <c r="UVR39" s="128"/>
      <c r="UVS39" s="128"/>
      <c r="UVT39" s="128"/>
      <c r="UVU39" s="128"/>
      <c r="UVV39" s="128"/>
      <c r="UVW39" s="128"/>
      <c r="UVX39" s="128"/>
      <c r="UVY39" s="128"/>
      <c r="UVZ39" s="128"/>
      <c r="UWA39" s="128"/>
      <c r="UWB39" s="128"/>
      <c r="UWC39" s="128"/>
      <c r="UWD39" s="128"/>
      <c r="UWE39" s="128"/>
      <c r="UWF39" s="128"/>
      <c r="UWG39" s="128"/>
      <c r="UWH39" s="128"/>
      <c r="UWI39" s="128"/>
      <c r="UWJ39" s="128"/>
      <c r="UWK39" s="128"/>
      <c r="UWL39" s="128"/>
      <c r="UWM39" s="128"/>
      <c r="UWN39" s="128"/>
      <c r="UWO39" s="128"/>
      <c r="UWP39" s="128"/>
      <c r="UWQ39" s="128"/>
      <c r="UWR39" s="128"/>
      <c r="UWS39" s="128"/>
      <c r="UWT39" s="128"/>
      <c r="UWU39" s="128"/>
      <c r="UWV39" s="128"/>
      <c r="UWW39" s="128"/>
      <c r="UWX39" s="128"/>
      <c r="UWY39" s="128"/>
      <c r="UWZ39" s="128"/>
      <c r="UXA39" s="128"/>
      <c r="UXB39" s="128"/>
      <c r="UXC39" s="128"/>
      <c r="UXD39" s="128"/>
      <c r="UXE39" s="128"/>
      <c r="UXF39" s="128"/>
      <c r="UXG39" s="128"/>
      <c r="UXH39" s="128"/>
      <c r="UXI39" s="128"/>
      <c r="UXJ39" s="128"/>
      <c r="UXK39" s="128"/>
      <c r="UXL39" s="128"/>
      <c r="UXM39" s="128"/>
      <c r="UXN39" s="128"/>
      <c r="UXO39" s="128"/>
      <c r="UXP39" s="128"/>
      <c r="UXQ39" s="128"/>
      <c r="UXR39" s="128"/>
      <c r="UXS39" s="128"/>
      <c r="UXT39" s="128"/>
      <c r="UXU39" s="128"/>
      <c r="UXV39" s="128"/>
      <c r="UXW39" s="128"/>
      <c r="UXX39" s="128"/>
      <c r="UXY39" s="128"/>
      <c r="UXZ39" s="128"/>
      <c r="UYA39" s="128"/>
      <c r="UYB39" s="128"/>
      <c r="UYC39" s="128"/>
      <c r="UYD39" s="128"/>
      <c r="UYE39" s="128"/>
      <c r="UYF39" s="128"/>
      <c r="UYG39" s="128"/>
      <c r="UYH39" s="128"/>
      <c r="UYI39" s="128"/>
      <c r="UYJ39" s="128"/>
      <c r="UYK39" s="128"/>
      <c r="UYL39" s="128"/>
      <c r="UYM39" s="128"/>
      <c r="UYN39" s="128"/>
      <c r="UYO39" s="128"/>
      <c r="UYP39" s="128"/>
      <c r="UYQ39" s="128"/>
      <c r="UYR39" s="128"/>
      <c r="UYS39" s="128"/>
      <c r="UYT39" s="128"/>
      <c r="UYU39" s="128"/>
      <c r="UYV39" s="128"/>
      <c r="UYW39" s="128"/>
      <c r="UYX39" s="128"/>
      <c r="UYY39" s="128"/>
      <c r="UYZ39" s="128"/>
      <c r="UZA39" s="128"/>
      <c r="UZB39" s="128"/>
      <c r="UZC39" s="128"/>
      <c r="UZD39" s="128"/>
      <c r="UZE39" s="128"/>
      <c r="UZF39" s="128"/>
      <c r="UZG39" s="128"/>
      <c r="UZH39" s="128"/>
      <c r="UZI39" s="128"/>
      <c r="UZJ39" s="128"/>
      <c r="UZK39" s="128"/>
      <c r="UZL39" s="128"/>
      <c r="UZM39" s="128"/>
      <c r="UZN39" s="128"/>
      <c r="UZO39" s="128"/>
      <c r="UZP39" s="128"/>
      <c r="UZQ39" s="128"/>
      <c r="UZR39" s="128"/>
      <c r="UZS39" s="128"/>
      <c r="UZT39" s="128"/>
      <c r="UZU39" s="128"/>
      <c r="UZV39" s="128"/>
      <c r="UZW39" s="128"/>
      <c r="UZX39" s="128"/>
      <c r="UZY39" s="128"/>
      <c r="UZZ39" s="128"/>
      <c r="VAA39" s="128"/>
      <c r="VAB39" s="128"/>
      <c r="VAC39" s="128"/>
      <c r="VAD39" s="128"/>
      <c r="VAE39" s="128"/>
      <c r="VAF39" s="128"/>
      <c r="VAG39" s="128"/>
      <c r="VAH39" s="128"/>
      <c r="VAI39" s="128"/>
      <c r="VAJ39" s="128"/>
      <c r="VAK39" s="128"/>
      <c r="VAL39" s="128"/>
      <c r="VAM39" s="128"/>
      <c r="VAN39" s="128"/>
      <c r="VAO39" s="128"/>
      <c r="VAP39" s="128"/>
      <c r="VAQ39" s="128"/>
      <c r="VAR39" s="128"/>
      <c r="VAS39" s="128"/>
      <c r="VAT39" s="128"/>
      <c r="VAU39" s="128"/>
      <c r="VAV39" s="128"/>
      <c r="VAW39" s="128"/>
      <c r="VAX39" s="128"/>
      <c r="VAY39" s="128"/>
      <c r="VAZ39" s="128"/>
      <c r="VBA39" s="128"/>
      <c r="VBB39" s="128"/>
      <c r="VBC39" s="128"/>
      <c r="VBD39" s="128"/>
      <c r="VBE39" s="128"/>
      <c r="VBF39" s="128"/>
      <c r="VBG39" s="128"/>
      <c r="VBH39" s="128"/>
      <c r="VBI39" s="128"/>
      <c r="VBJ39" s="128"/>
      <c r="VBK39" s="128"/>
      <c r="VBL39" s="128"/>
      <c r="VBM39" s="128"/>
      <c r="VBN39" s="128"/>
      <c r="VBO39" s="128"/>
      <c r="VBP39" s="128"/>
      <c r="VBQ39" s="128"/>
      <c r="VBR39" s="128"/>
      <c r="VBS39" s="128"/>
      <c r="VBT39" s="128"/>
      <c r="VBU39" s="128"/>
      <c r="VBV39" s="128"/>
      <c r="VBW39" s="128"/>
      <c r="VBX39" s="128"/>
      <c r="VBY39" s="128"/>
      <c r="VBZ39" s="128"/>
      <c r="VCA39" s="128"/>
      <c r="VCB39" s="128"/>
      <c r="VCC39" s="128"/>
      <c r="VCD39" s="128"/>
      <c r="VCE39" s="128"/>
      <c r="VCF39" s="128"/>
      <c r="VCG39" s="128"/>
      <c r="VCH39" s="128"/>
      <c r="VCI39" s="128"/>
      <c r="VCJ39" s="128"/>
      <c r="VCK39" s="128"/>
      <c r="VCL39" s="128"/>
      <c r="VCM39" s="128"/>
      <c r="VCN39" s="128"/>
      <c r="VCO39" s="128"/>
      <c r="VCP39" s="128"/>
      <c r="VCQ39" s="128"/>
      <c r="VCR39" s="128"/>
      <c r="VCS39" s="128"/>
      <c r="VCT39" s="128"/>
      <c r="VCU39" s="128"/>
      <c r="VCV39" s="128"/>
      <c r="VCW39" s="128"/>
      <c r="VCX39" s="128"/>
      <c r="VCY39" s="128"/>
      <c r="VCZ39" s="128"/>
      <c r="VDA39" s="128"/>
      <c r="VDB39" s="128"/>
      <c r="VDC39" s="128"/>
      <c r="VDD39" s="128"/>
      <c r="VDE39" s="128"/>
      <c r="VDF39" s="128"/>
      <c r="VDG39" s="128"/>
      <c r="VDH39" s="128"/>
      <c r="VDI39" s="128"/>
      <c r="VDJ39" s="128"/>
      <c r="VDK39" s="128"/>
      <c r="VDL39" s="128"/>
      <c r="VDM39" s="128"/>
      <c r="VDN39" s="128"/>
      <c r="VDO39" s="128"/>
      <c r="VDP39" s="128"/>
      <c r="VDQ39" s="128"/>
      <c r="VDR39" s="128"/>
      <c r="VDS39" s="128"/>
      <c r="VDT39" s="128"/>
      <c r="VDU39" s="128"/>
      <c r="VDV39" s="128"/>
      <c r="VDW39" s="128"/>
      <c r="VDX39" s="128"/>
      <c r="VDY39" s="128"/>
      <c r="VDZ39" s="128"/>
      <c r="VEA39" s="128"/>
      <c r="VEB39" s="128"/>
      <c r="VEC39" s="128"/>
      <c r="VED39" s="128"/>
      <c r="VEE39" s="128"/>
      <c r="VEF39" s="128"/>
      <c r="VEG39" s="128"/>
      <c r="VEH39" s="128"/>
      <c r="VEI39" s="128"/>
      <c r="VEJ39" s="128"/>
      <c r="VEK39" s="128"/>
      <c r="VEL39" s="128"/>
      <c r="VEM39" s="128"/>
      <c r="VEN39" s="128"/>
      <c r="VEO39" s="128"/>
      <c r="VEP39" s="128"/>
      <c r="VEQ39" s="128"/>
      <c r="VER39" s="128"/>
      <c r="VES39" s="128"/>
      <c r="VET39" s="128"/>
      <c r="VEU39" s="128"/>
      <c r="VEV39" s="128"/>
      <c r="VEW39" s="128"/>
      <c r="VEX39" s="128"/>
      <c r="VEY39" s="128"/>
      <c r="VEZ39" s="128"/>
      <c r="VFA39" s="128"/>
      <c r="VFB39" s="128"/>
      <c r="VFC39" s="128"/>
      <c r="VFD39" s="128"/>
      <c r="VFE39" s="128"/>
      <c r="VFF39" s="128"/>
      <c r="VFG39" s="128"/>
      <c r="VFH39" s="128"/>
      <c r="VFI39" s="128"/>
      <c r="VFJ39" s="128"/>
      <c r="VFK39" s="128"/>
      <c r="VFL39" s="128"/>
      <c r="VFM39" s="128"/>
      <c r="VFN39" s="128"/>
      <c r="VFO39" s="128"/>
      <c r="VFP39" s="128"/>
      <c r="VFQ39" s="128"/>
      <c r="VFR39" s="128"/>
      <c r="VFS39" s="128"/>
      <c r="VFT39" s="128"/>
      <c r="VFU39" s="128"/>
      <c r="VFV39" s="128"/>
      <c r="VFW39" s="128"/>
      <c r="VFX39" s="128"/>
      <c r="VFY39" s="128"/>
      <c r="VFZ39" s="128"/>
      <c r="VGA39" s="128"/>
      <c r="VGB39" s="128"/>
      <c r="VGC39" s="128"/>
      <c r="VGD39" s="128"/>
      <c r="VGE39" s="128"/>
      <c r="VGF39" s="128"/>
      <c r="VGG39" s="128"/>
      <c r="VGH39" s="128"/>
      <c r="VGI39" s="128"/>
      <c r="VGJ39" s="128"/>
      <c r="VGK39" s="128"/>
      <c r="VGL39" s="128"/>
      <c r="VGM39" s="128"/>
      <c r="VGN39" s="128"/>
      <c r="VGO39" s="128"/>
      <c r="VGP39" s="128"/>
      <c r="VGQ39" s="128"/>
      <c r="VGR39" s="128"/>
      <c r="VGS39" s="128"/>
      <c r="VGT39" s="128"/>
      <c r="VGU39" s="128"/>
      <c r="VGV39" s="128"/>
      <c r="VGW39" s="128"/>
      <c r="VGX39" s="128"/>
      <c r="VGY39" s="128"/>
      <c r="VGZ39" s="128"/>
      <c r="VHA39" s="128"/>
      <c r="VHB39" s="128"/>
      <c r="VHC39" s="128"/>
      <c r="VHD39" s="128"/>
      <c r="VHE39" s="128"/>
      <c r="VHF39" s="128"/>
      <c r="VHG39" s="128"/>
      <c r="VHH39" s="128"/>
      <c r="VHI39" s="128"/>
      <c r="VHJ39" s="128"/>
      <c r="VHK39" s="128"/>
      <c r="VHL39" s="128"/>
      <c r="VHM39" s="128"/>
      <c r="VHN39" s="128"/>
      <c r="VHO39" s="128"/>
      <c r="VHP39" s="128"/>
      <c r="VHQ39" s="128"/>
      <c r="VHR39" s="128"/>
      <c r="VHS39" s="128"/>
      <c r="VHT39" s="128"/>
      <c r="VHU39" s="128"/>
      <c r="VHV39" s="128"/>
      <c r="VHW39" s="128"/>
      <c r="VHX39" s="128"/>
      <c r="VHY39" s="128"/>
      <c r="VHZ39" s="128"/>
      <c r="VIA39" s="128"/>
      <c r="VIB39" s="128"/>
      <c r="VIC39" s="128"/>
      <c r="VID39" s="128"/>
      <c r="VIE39" s="128"/>
      <c r="VIF39" s="128"/>
      <c r="VIG39" s="128"/>
      <c r="VIH39" s="128"/>
      <c r="VII39" s="128"/>
      <c r="VIJ39" s="128"/>
      <c r="VIK39" s="128"/>
      <c r="VIL39" s="128"/>
      <c r="VIM39" s="128"/>
      <c r="VIN39" s="128"/>
      <c r="VIO39" s="128"/>
      <c r="VIP39" s="128"/>
      <c r="VIQ39" s="128"/>
      <c r="VIR39" s="128"/>
      <c r="VIS39" s="128"/>
      <c r="VIT39" s="128"/>
      <c r="VIU39" s="128"/>
      <c r="VIV39" s="128"/>
      <c r="VIW39" s="128"/>
      <c r="VIX39" s="128"/>
      <c r="VIY39" s="128"/>
      <c r="VIZ39" s="128"/>
      <c r="VJA39" s="128"/>
      <c r="VJB39" s="128"/>
      <c r="VJC39" s="128"/>
      <c r="VJD39" s="128"/>
      <c r="VJE39" s="128"/>
      <c r="VJF39" s="128"/>
      <c r="VJG39" s="128"/>
      <c r="VJH39" s="128"/>
      <c r="VJI39" s="128"/>
      <c r="VJJ39" s="128"/>
      <c r="VJK39" s="128"/>
      <c r="VJL39" s="128"/>
      <c r="VJM39" s="128"/>
      <c r="VJN39" s="128"/>
      <c r="VJO39" s="128"/>
      <c r="VJP39" s="128"/>
      <c r="VJQ39" s="128"/>
      <c r="VJR39" s="128"/>
      <c r="VJS39" s="128"/>
      <c r="VJT39" s="128"/>
      <c r="VJU39" s="128"/>
      <c r="VJV39" s="128"/>
      <c r="VJW39" s="128"/>
      <c r="VJX39" s="128"/>
      <c r="VJY39" s="128"/>
      <c r="VJZ39" s="128"/>
      <c r="VKA39" s="128"/>
      <c r="VKB39" s="128"/>
      <c r="VKC39" s="128"/>
      <c r="VKD39" s="128"/>
      <c r="VKE39" s="128"/>
      <c r="VKF39" s="128"/>
      <c r="VKG39" s="128"/>
      <c r="VKH39" s="128"/>
      <c r="VKI39" s="128"/>
      <c r="VKJ39" s="128"/>
      <c r="VKK39" s="128"/>
      <c r="VKL39" s="128"/>
      <c r="VKM39" s="128"/>
      <c r="VKN39" s="128"/>
      <c r="VKO39" s="128"/>
      <c r="VKP39" s="128"/>
      <c r="VKQ39" s="128"/>
      <c r="VKR39" s="128"/>
      <c r="VKS39" s="128"/>
      <c r="VKT39" s="128"/>
      <c r="VKU39" s="128"/>
      <c r="VKV39" s="128"/>
      <c r="VKW39" s="128"/>
      <c r="VKX39" s="128"/>
      <c r="VKY39" s="128"/>
      <c r="VKZ39" s="128"/>
      <c r="VLA39" s="128"/>
      <c r="VLB39" s="128"/>
      <c r="VLC39" s="128"/>
      <c r="VLD39" s="128"/>
      <c r="VLE39" s="128"/>
      <c r="VLF39" s="128"/>
      <c r="VLG39" s="128"/>
      <c r="VLH39" s="128"/>
      <c r="VLI39" s="128"/>
      <c r="VLJ39" s="128"/>
      <c r="VLK39" s="128"/>
      <c r="VLL39" s="128"/>
      <c r="VLM39" s="128"/>
      <c r="VLN39" s="128"/>
      <c r="VLO39" s="128"/>
      <c r="VLP39" s="128"/>
      <c r="VLQ39" s="128"/>
      <c r="VLR39" s="128"/>
      <c r="VLS39" s="128"/>
      <c r="VLT39" s="128"/>
      <c r="VLU39" s="128"/>
      <c r="VLV39" s="128"/>
      <c r="VLW39" s="128"/>
      <c r="VLX39" s="128"/>
      <c r="VLY39" s="128"/>
      <c r="VLZ39" s="128"/>
      <c r="VMA39" s="128"/>
      <c r="VMB39" s="128"/>
      <c r="VMC39" s="128"/>
      <c r="VMD39" s="128"/>
      <c r="VME39" s="128"/>
      <c r="VMF39" s="128"/>
      <c r="VMG39" s="128"/>
      <c r="VMH39" s="128"/>
      <c r="VMI39" s="128"/>
      <c r="VMJ39" s="128"/>
      <c r="VMK39" s="128"/>
      <c r="VML39" s="128"/>
      <c r="VMM39" s="128"/>
      <c r="VMN39" s="128"/>
      <c r="VMO39" s="128"/>
      <c r="VMP39" s="128"/>
      <c r="VMQ39" s="128"/>
      <c r="VMR39" s="128"/>
      <c r="VMS39" s="128"/>
      <c r="VMT39" s="128"/>
      <c r="VMU39" s="128"/>
      <c r="VMV39" s="128"/>
      <c r="VMW39" s="128"/>
      <c r="VMX39" s="128"/>
      <c r="VMY39" s="128"/>
      <c r="VMZ39" s="128"/>
      <c r="VNA39" s="128"/>
      <c r="VNB39" s="128"/>
      <c r="VNC39" s="128"/>
      <c r="VND39" s="128"/>
      <c r="VNE39" s="128"/>
      <c r="VNF39" s="128"/>
      <c r="VNG39" s="128"/>
      <c r="VNH39" s="128"/>
      <c r="VNI39" s="128"/>
      <c r="VNJ39" s="128"/>
      <c r="VNK39" s="128"/>
      <c r="VNL39" s="128"/>
      <c r="VNM39" s="128"/>
      <c r="VNN39" s="128"/>
      <c r="VNO39" s="128"/>
      <c r="VNP39" s="128"/>
      <c r="VNQ39" s="128"/>
      <c r="VNR39" s="128"/>
      <c r="VNS39" s="128"/>
      <c r="VNT39" s="128"/>
      <c r="VNU39" s="128"/>
      <c r="VNV39" s="128"/>
      <c r="VNW39" s="128"/>
      <c r="VNX39" s="128"/>
      <c r="VNY39" s="128"/>
      <c r="VNZ39" s="128"/>
      <c r="VOA39" s="128"/>
      <c r="VOB39" s="128"/>
      <c r="VOC39" s="128"/>
      <c r="VOD39" s="128"/>
      <c r="VOE39" s="128"/>
      <c r="VOF39" s="128"/>
      <c r="VOG39" s="128"/>
      <c r="VOH39" s="128"/>
      <c r="VOI39" s="128"/>
      <c r="VOJ39" s="128"/>
      <c r="VOK39" s="128"/>
      <c r="VOL39" s="128"/>
      <c r="VOM39" s="128"/>
      <c r="VON39" s="128"/>
      <c r="VOO39" s="128"/>
      <c r="VOP39" s="128"/>
      <c r="VOQ39" s="128"/>
      <c r="VOR39" s="128"/>
      <c r="VOS39" s="128"/>
      <c r="VOT39" s="128"/>
      <c r="VOU39" s="128"/>
      <c r="VOV39" s="128"/>
      <c r="VOW39" s="128"/>
      <c r="VOX39" s="128"/>
      <c r="VOY39" s="128"/>
      <c r="VOZ39" s="128"/>
      <c r="VPA39" s="128"/>
      <c r="VPB39" s="128"/>
      <c r="VPC39" s="128"/>
      <c r="VPD39" s="128"/>
      <c r="VPE39" s="128"/>
      <c r="VPF39" s="128"/>
      <c r="VPG39" s="128"/>
      <c r="VPH39" s="128"/>
      <c r="VPI39" s="128"/>
      <c r="VPJ39" s="128"/>
      <c r="VPK39" s="128"/>
      <c r="VPL39" s="128"/>
      <c r="VPM39" s="128"/>
      <c r="VPN39" s="128"/>
      <c r="VPO39" s="128"/>
      <c r="VPP39" s="128"/>
      <c r="VPQ39" s="128"/>
      <c r="VPR39" s="128"/>
      <c r="VPS39" s="128"/>
      <c r="VPT39" s="128"/>
      <c r="VPU39" s="128"/>
      <c r="VPV39" s="128"/>
      <c r="VPW39" s="128"/>
      <c r="VPX39" s="128"/>
      <c r="VPY39" s="128"/>
      <c r="VPZ39" s="128"/>
      <c r="VQA39" s="128"/>
      <c r="VQB39" s="128"/>
      <c r="VQC39" s="128"/>
      <c r="VQD39" s="128"/>
      <c r="VQE39" s="128"/>
      <c r="VQF39" s="128"/>
      <c r="VQG39" s="128"/>
      <c r="VQH39" s="128"/>
      <c r="VQI39" s="128"/>
      <c r="VQJ39" s="128"/>
      <c r="VQK39" s="128"/>
      <c r="VQL39" s="128"/>
      <c r="VQM39" s="128"/>
      <c r="VQN39" s="128"/>
      <c r="VQO39" s="128"/>
      <c r="VQP39" s="128"/>
      <c r="VQQ39" s="128"/>
      <c r="VQR39" s="128"/>
      <c r="VQS39" s="128"/>
      <c r="VQT39" s="128"/>
      <c r="VQU39" s="128"/>
      <c r="VQV39" s="128"/>
      <c r="VQW39" s="128"/>
      <c r="VQX39" s="128"/>
      <c r="VQY39" s="128"/>
      <c r="VQZ39" s="128"/>
      <c r="VRA39" s="128"/>
      <c r="VRB39" s="128"/>
      <c r="VRC39" s="128"/>
      <c r="VRD39" s="128"/>
      <c r="VRE39" s="128"/>
      <c r="VRF39" s="128"/>
      <c r="VRG39" s="128"/>
      <c r="VRH39" s="128"/>
      <c r="VRI39" s="128"/>
      <c r="VRJ39" s="128"/>
      <c r="VRK39" s="128"/>
      <c r="VRL39" s="128"/>
      <c r="VRM39" s="128"/>
      <c r="VRN39" s="128"/>
      <c r="VRO39" s="128"/>
      <c r="VRP39" s="128"/>
      <c r="VRQ39" s="128"/>
      <c r="VRR39" s="128"/>
      <c r="VRS39" s="128"/>
      <c r="VRT39" s="128"/>
      <c r="VRU39" s="128"/>
      <c r="VRV39" s="128"/>
      <c r="VRW39" s="128"/>
      <c r="VRX39" s="128"/>
      <c r="VRY39" s="128"/>
      <c r="VRZ39" s="128"/>
      <c r="VSA39" s="128"/>
      <c r="VSB39" s="128"/>
      <c r="VSC39" s="128"/>
      <c r="VSD39" s="128"/>
      <c r="VSE39" s="128"/>
      <c r="VSF39" s="128"/>
      <c r="VSG39" s="128"/>
      <c r="VSH39" s="128"/>
      <c r="VSI39" s="128"/>
      <c r="VSJ39" s="128"/>
      <c r="VSK39" s="128"/>
      <c r="VSL39" s="128"/>
      <c r="VSM39" s="128"/>
      <c r="VSN39" s="128"/>
      <c r="VSO39" s="128"/>
      <c r="VSP39" s="128"/>
      <c r="VSQ39" s="128"/>
      <c r="VSR39" s="128"/>
      <c r="VSS39" s="128"/>
      <c r="VST39" s="128"/>
      <c r="VSU39" s="128"/>
      <c r="VSV39" s="128"/>
      <c r="VSW39" s="128"/>
      <c r="VSX39" s="128"/>
      <c r="VSY39" s="128"/>
      <c r="VSZ39" s="128"/>
      <c r="VTA39" s="128"/>
      <c r="VTB39" s="128"/>
      <c r="VTC39" s="128"/>
      <c r="VTD39" s="128"/>
      <c r="VTE39" s="128"/>
      <c r="VTF39" s="128"/>
      <c r="VTG39" s="128"/>
      <c r="VTH39" s="128"/>
      <c r="VTI39" s="128"/>
      <c r="VTJ39" s="128"/>
      <c r="VTK39" s="128"/>
      <c r="VTL39" s="128"/>
      <c r="VTM39" s="128"/>
      <c r="VTN39" s="128"/>
      <c r="VTO39" s="128"/>
      <c r="VTP39" s="128"/>
      <c r="VTQ39" s="128"/>
      <c r="VTR39" s="128"/>
      <c r="VTS39" s="128"/>
      <c r="VTT39" s="128"/>
      <c r="VTU39" s="128"/>
      <c r="VTV39" s="128"/>
      <c r="VTW39" s="128"/>
      <c r="VTX39" s="128"/>
      <c r="VTY39" s="128"/>
      <c r="VTZ39" s="128"/>
      <c r="VUA39" s="128"/>
      <c r="VUB39" s="128"/>
      <c r="VUC39" s="128"/>
      <c r="VUD39" s="128"/>
      <c r="VUE39" s="128"/>
      <c r="VUF39" s="128"/>
      <c r="VUG39" s="128"/>
      <c r="VUH39" s="128"/>
      <c r="VUI39" s="128"/>
      <c r="VUJ39" s="128"/>
      <c r="VUK39" s="128"/>
      <c r="VUL39" s="128"/>
      <c r="VUM39" s="128"/>
      <c r="VUN39" s="128"/>
      <c r="VUO39" s="128"/>
      <c r="VUP39" s="128"/>
      <c r="VUQ39" s="128"/>
      <c r="VUR39" s="128"/>
      <c r="VUS39" s="128"/>
      <c r="VUT39" s="128"/>
      <c r="VUU39" s="128"/>
      <c r="VUV39" s="128"/>
      <c r="VUW39" s="128"/>
      <c r="VUX39" s="128"/>
      <c r="VUY39" s="128"/>
      <c r="VUZ39" s="128"/>
      <c r="VVA39" s="128"/>
      <c r="VVB39" s="128"/>
      <c r="VVC39" s="128"/>
      <c r="VVD39" s="128"/>
      <c r="VVE39" s="128"/>
      <c r="VVF39" s="128"/>
      <c r="VVG39" s="128"/>
      <c r="VVH39" s="128"/>
      <c r="VVI39" s="128"/>
      <c r="VVJ39" s="128"/>
      <c r="VVK39" s="128"/>
      <c r="VVL39" s="128"/>
      <c r="VVM39" s="128"/>
      <c r="VVN39" s="128"/>
      <c r="VVO39" s="128"/>
      <c r="VVP39" s="128"/>
      <c r="VVQ39" s="128"/>
      <c r="VVR39" s="128"/>
      <c r="VVS39" s="128"/>
      <c r="VVT39" s="128"/>
      <c r="VVU39" s="128"/>
      <c r="VVV39" s="128"/>
      <c r="VVW39" s="128"/>
      <c r="VVX39" s="128"/>
      <c r="VVY39" s="128"/>
      <c r="VVZ39" s="128"/>
      <c r="VWA39" s="128"/>
      <c r="VWB39" s="128"/>
      <c r="VWC39" s="128"/>
      <c r="VWD39" s="128"/>
      <c r="VWE39" s="128"/>
      <c r="VWF39" s="128"/>
      <c r="VWG39" s="128"/>
      <c r="VWH39" s="128"/>
      <c r="VWI39" s="128"/>
      <c r="VWJ39" s="128"/>
      <c r="VWK39" s="128"/>
      <c r="VWL39" s="128"/>
      <c r="VWM39" s="128"/>
      <c r="VWN39" s="128"/>
      <c r="VWO39" s="128"/>
      <c r="VWP39" s="128"/>
      <c r="VWQ39" s="128"/>
      <c r="VWR39" s="128"/>
      <c r="VWS39" s="128"/>
      <c r="VWT39" s="128"/>
      <c r="VWU39" s="128"/>
      <c r="VWV39" s="128"/>
      <c r="VWW39" s="128"/>
      <c r="VWX39" s="128"/>
      <c r="VWY39" s="128"/>
      <c r="VWZ39" s="128"/>
      <c r="VXA39" s="128"/>
      <c r="VXB39" s="128"/>
      <c r="VXC39" s="128"/>
      <c r="VXD39" s="128"/>
      <c r="VXE39" s="128"/>
      <c r="VXF39" s="128"/>
      <c r="VXG39" s="128"/>
      <c r="VXH39" s="128"/>
      <c r="VXI39" s="128"/>
      <c r="VXJ39" s="128"/>
      <c r="VXK39" s="128"/>
      <c r="VXL39" s="128"/>
      <c r="VXM39" s="128"/>
      <c r="VXN39" s="128"/>
      <c r="VXO39" s="128"/>
      <c r="VXP39" s="128"/>
      <c r="VXQ39" s="128"/>
      <c r="VXR39" s="128"/>
      <c r="VXS39" s="128"/>
      <c r="VXT39" s="128"/>
      <c r="VXU39" s="128"/>
      <c r="VXV39" s="128"/>
      <c r="VXW39" s="128"/>
      <c r="VXX39" s="128"/>
      <c r="VXY39" s="128"/>
      <c r="VXZ39" s="128"/>
      <c r="VYA39" s="128"/>
      <c r="VYB39" s="128"/>
      <c r="VYC39" s="128"/>
      <c r="VYD39" s="128"/>
      <c r="VYE39" s="128"/>
      <c r="VYF39" s="128"/>
      <c r="VYG39" s="128"/>
      <c r="VYH39" s="128"/>
      <c r="VYI39" s="128"/>
      <c r="VYJ39" s="128"/>
      <c r="VYK39" s="128"/>
      <c r="VYL39" s="128"/>
      <c r="VYM39" s="128"/>
      <c r="VYN39" s="128"/>
      <c r="VYO39" s="128"/>
      <c r="VYP39" s="128"/>
      <c r="VYQ39" s="128"/>
      <c r="VYR39" s="128"/>
      <c r="VYS39" s="128"/>
      <c r="VYT39" s="128"/>
      <c r="VYU39" s="128"/>
      <c r="VYV39" s="128"/>
      <c r="VYW39" s="128"/>
      <c r="VYX39" s="128"/>
      <c r="VYY39" s="128"/>
      <c r="VYZ39" s="128"/>
      <c r="VZA39" s="128"/>
      <c r="VZB39" s="128"/>
      <c r="VZC39" s="128"/>
      <c r="VZD39" s="128"/>
      <c r="VZE39" s="128"/>
      <c r="VZF39" s="128"/>
      <c r="VZG39" s="128"/>
      <c r="VZH39" s="128"/>
      <c r="VZI39" s="128"/>
      <c r="VZJ39" s="128"/>
      <c r="VZK39" s="128"/>
      <c r="VZL39" s="128"/>
      <c r="VZM39" s="128"/>
      <c r="VZN39" s="128"/>
      <c r="VZO39" s="128"/>
      <c r="VZP39" s="128"/>
      <c r="VZQ39" s="128"/>
      <c r="VZR39" s="128"/>
      <c r="VZS39" s="128"/>
      <c r="VZT39" s="128"/>
      <c r="VZU39" s="128"/>
      <c r="VZV39" s="128"/>
      <c r="VZW39" s="128"/>
      <c r="VZX39" s="128"/>
      <c r="VZY39" s="128"/>
      <c r="VZZ39" s="128"/>
      <c r="WAA39" s="128"/>
      <c r="WAB39" s="128"/>
      <c r="WAC39" s="128"/>
      <c r="WAD39" s="128"/>
      <c r="WAE39" s="128"/>
      <c r="WAF39" s="128"/>
      <c r="WAG39" s="128"/>
      <c r="WAH39" s="128"/>
      <c r="WAI39" s="128"/>
      <c r="WAJ39" s="128"/>
      <c r="WAK39" s="128"/>
      <c r="WAL39" s="128"/>
      <c r="WAM39" s="128"/>
      <c r="WAN39" s="128"/>
      <c r="WAO39" s="128"/>
      <c r="WAP39" s="128"/>
      <c r="WAQ39" s="128"/>
      <c r="WAR39" s="128"/>
      <c r="WAS39" s="128"/>
      <c r="WAT39" s="128"/>
      <c r="WAU39" s="128"/>
      <c r="WAV39" s="128"/>
      <c r="WAW39" s="128"/>
      <c r="WAX39" s="128"/>
      <c r="WAY39" s="128"/>
      <c r="WAZ39" s="128"/>
      <c r="WBA39" s="128"/>
      <c r="WBB39" s="128"/>
      <c r="WBC39" s="128"/>
      <c r="WBD39" s="128"/>
      <c r="WBE39" s="128"/>
      <c r="WBF39" s="128"/>
      <c r="WBG39" s="128"/>
      <c r="WBH39" s="128"/>
      <c r="WBI39" s="128"/>
      <c r="WBJ39" s="128"/>
      <c r="WBK39" s="128"/>
      <c r="WBL39" s="128"/>
      <c r="WBM39" s="128"/>
      <c r="WBN39" s="128"/>
      <c r="WBO39" s="128"/>
      <c r="WBP39" s="128"/>
      <c r="WBQ39" s="128"/>
      <c r="WBR39" s="128"/>
      <c r="WBS39" s="128"/>
      <c r="WBT39" s="128"/>
      <c r="WBU39" s="128"/>
      <c r="WBV39" s="128"/>
      <c r="WBW39" s="128"/>
      <c r="WBX39" s="128"/>
      <c r="WBY39" s="128"/>
      <c r="WBZ39" s="128"/>
      <c r="WCA39" s="128"/>
      <c r="WCB39" s="128"/>
      <c r="WCC39" s="128"/>
      <c r="WCD39" s="128"/>
      <c r="WCE39" s="128"/>
      <c r="WCF39" s="128"/>
      <c r="WCG39" s="128"/>
      <c r="WCH39" s="128"/>
      <c r="WCI39" s="128"/>
      <c r="WCJ39" s="128"/>
      <c r="WCK39" s="128"/>
      <c r="WCL39" s="128"/>
      <c r="WCM39" s="128"/>
      <c r="WCN39" s="128"/>
      <c r="WCO39" s="128"/>
      <c r="WCP39" s="128"/>
      <c r="WCQ39" s="128"/>
      <c r="WCR39" s="128"/>
      <c r="WCS39" s="128"/>
      <c r="WCT39" s="128"/>
      <c r="WCU39" s="128"/>
      <c r="WCV39" s="128"/>
      <c r="WCW39" s="128"/>
      <c r="WCX39" s="128"/>
      <c r="WCY39" s="128"/>
      <c r="WCZ39" s="128"/>
      <c r="WDA39" s="128"/>
      <c r="WDB39" s="128"/>
      <c r="WDC39" s="128"/>
      <c r="WDD39" s="128"/>
      <c r="WDE39" s="128"/>
      <c r="WDF39" s="128"/>
      <c r="WDG39" s="128"/>
      <c r="WDH39" s="128"/>
      <c r="WDI39" s="128"/>
      <c r="WDJ39" s="128"/>
      <c r="WDK39" s="128"/>
      <c r="WDL39" s="128"/>
      <c r="WDM39" s="128"/>
      <c r="WDN39" s="128"/>
      <c r="WDO39" s="128"/>
      <c r="WDP39" s="128"/>
      <c r="WDQ39" s="128"/>
      <c r="WDR39" s="128"/>
      <c r="WDS39" s="128"/>
      <c r="WDT39" s="128"/>
      <c r="WDU39" s="128"/>
      <c r="WDV39" s="128"/>
      <c r="WDW39" s="128"/>
      <c r="WDX39" s="128"/>
      <c r="WDY39" s="128"/>
      <c r="WDZ39" s="128"/>
      <c r="WEA39" s="128"/>
      <c r="WEB39" s="128"/>
      <c r="WEC39" s="128"/>
      <c r="WED39" s="128"/>
      <c r="WEE39" s="128"/>
      <c r="WEF39" s="128"/>
      <c r="WEG39" s="128"/>
      <c r="WEH39" s="128"/>
      <c r="WEI39" s="128"/>
      <c r="WEJ39" s="128"/>
      <c r="WEK39" s="128"/>
      <c r="WEL39" s="128"/>
      <c r="WEM39" s="128"/>
      <c r="WEN39" s="128"/>
      <c r="WEO39" s="128"/>
      <c r="WEP39" s="128"/>
      <c r="WEQ39" s="128"/>
      <c r="WER39" s="128"/>
      <c r="WES39" s="128"/>
      <c r="WET39" s="128"/>
      <c r="WEU39" s="128"/>
      <c r="WEV39" s="128"/>
      <c r="WEW39" s="128"/>
      <c r="WEX39" s="128"/>
      <c r="WEY39" s="128"/>
      <c r="WEZ39" s="128"/>
      <c r="WFA39" s="128"/>
      <c r="WFB39" s="128"/>
      <c r="WFC39" s="128"/>
      <c r="WFD39" s="128"/>
      <c r="WFE39" s="128"/>
      <c r="WFF39" s="128"/>
      <c r="WFG39" s="128"/>
      <c r="WFH39" s="128"/>
      <c r="WFI39" s="128"/>
      <c r="WFJ39" s="128"/>
      <c r="WFK39" s="128"/>
      <c r="WFL39" s="128"/>
      <c r="WFM39" s="128"/>
      <c r="WFN39" s="128"/>
      <c r="WFO39" s="128"/>
      <c r="WFP39" s="128"/>
      <c r="WFQ39" s="128"/>
      <c r="WFR39" s="128"/>
      <c r="WFS39" s="128"/>
      <c r="WFT39" s="128"/>
      <c r="WFU39" s="128"/>
      <c r="WFV39" s="128"/>
      <c r="WFW39" s="128"/>
      <c r="WFX39" s="128"/>
      <c r="WFY39" s="128"/>
      <c r="WFZ39" s="128"/>
      <c r="WGA39" s="128"/>
      <c r="WGB39" s="128"/>
      <c r="WGC39" s="128"/>
      <c r="WGD39" s="128"/>
      <c r="WGE39" s="128"/>
      <c r="WGF39" s="128"/>
      <c r="WGG39" s="128"/>
      <c r="WGH39" s="128"/>
      <c r="WGI39" s="128"/>
      <c r="WGJ39" s="128"/>
      <c r="WGK39" s="128"/>
      <c r="WGL39" s="128"/>
      <c r="WGM39" s="128"/>
      <c r="WGN39" s="128"/>
      <c r="WGO39" s="128"/>
      <c r="WGP39" s="128"/>
      <c r="WGQ39" s="128"/>
      <c r="WGR39" s="128"/>
      <c r="WGS39" s="128"/>
      <c r="WGT39" s="128"/>
      <c r="WGU39" s="128"/>
      <c r="WGV39" s="128"/>
      <c r="WGW39" s="128"/>
      <c r="WGX39" s="128"/>
      <c r="WGY39" s="128"/>
      <c r="WGZ39" s="128"/>
      <c r="WHA39" s="128"/>
      <c r="WHB39" s="128"/>
      <c r="WHC39" s="128"/>
      <c r="WHD39" s="128"/>
      <c r="WHE39" s="128"/>
      <c r="WHF39" s="128"/>
      <c r="WHG39" s="128"/>
      <c r="WHH39" s="128"/>
      <c r="WHI39" s="128"/>
      <c r="WHJ39" s="128"/>
      <c r="WHK39" s="128"/>
      <c r="WHL39" s="128"/>
      <c r="WHM39" s="128"/>
      <c r="WHN39" s="128"/>
      <c r="WHO39" s="128"/>
      <c r="WHP39" s="128"/>
      <c r="WHQ39" s="128"/>
      <c r="WHR39" s="128"/>
      <c r="WHS39" s="128"/>
      <c r="WHT39" s="128"/>
      <c r="WHU39" s="128"/>
      <c r="WHV39" s="128"/>
      <c r="WHW39" s="128"/>
      <c r="WHX39" s="128"/>
      <c r="WHY39" s="128"/>
      <c r="WHZ39" s="128"/>
      <c r="WIA39" s="128"/>
      <c r="WIB39" s="128"/>
      <c r="WIC39" s="128"/>
      <c r="WID39" s="128"/>
      <c r="WIE39" s="128"/>
      <c r="WIF39" s="128"/>
      <c r="WIG39" s="128"/>
      <c r="WIH39" s="128"/>
      <c r="WII39" s="128"/>
      <c r="WIJ39" s="128"/>
      <c r="WIK39" s="128"/>
      <c r="WIL39" s="128"/>
      <c r="WIM39" s="128"/>
      <c r="WIN39" s="128"/>
      <c r="WIO39" s="128"/>
      <c r="WIP39" s="128"/>
      <c r="WIQ39" s="128"/>
      <c r="WIR39" s="128"/>
      <c r="WIS39" s="128"/>
      <c r="WIT39" s="128"/>
      <c r="WIU39" s="128"/>
      <c r="WIV39" s="128"/>
      <c r="WIW39" s="128"/>
      <c r="WIX39" s="128"/>
      <c r="WIY39" s="128"/>
      <c r="WIZ39" s="128"/>
      <c r="WJA39" s="128"/>
      <c r="WJB39" s="128"/>
      <c r="WJC39" s="128"/>
      <c r="WJD39" s="128"/>
      <c r="WJE39" s="128"/>
      <c r="WJF39" s="128"/>
      <c r="WJG39" s="128"/>
      <c r="WJH39" s="128"/>
      <c r="WJI39" s="128"/>
      <c r="WJJ39" s="128"/>
      <c r="WJK39" s="128"/>
      <c r="WJL39" s="128"/>
      <c r="WJM39" s="128"/>
      <c r="WJN39" s="128"/>
      <c r="WJO39" s="128"/>
      <c r="WJP39" s="128"/>
      <c r="WJQ39" s="128"/>
      <c r="WJR39" s="128"/>
      <c r="WJS39" s="128"/>
      <c r="WJT39" s="128"/>
      <c r="WJU39" s="128"/>
      <c r="WJV39" s="128"/>
      <c r="WJW39" s="128"/>
      <c r="WJX39" s="128"/>
      <c r="WJY39" s="128"/>
      <c r="WJZ39" s="128"/>
      <c r="WKA39" s="128"/>
      <c r="WKB39" s="128"/>
      <c r="WKC39" s="128"/>
      <c r="WKD39" s="128"/>
      <c r="WKE39" s="128"/>
      <c r="WKF39" s="128"/>
      <c r="WKG39" s="128"/>
      <c r="WKH39" s="128"/>
      <c r="WKI39" s="128"/>
      <c r="WKJ39" s="128"/>
      <c r="WKK39" s="128"/>
      <c r="WKL39" s="128"/>
      <c r="WKM39" s="128"/>
      <c r="WKN39" s="128"/>
      <c r="WKO39" s="128"/>
      <c r="WKP39" s="128"/>
      <c r="WKQ39" s="128"/>
      <c r="WKR39" s="128"/>
      <c r="WKS39" s="128"/>
      <c r="WKT39" s="128"/>
      <c r="WKU39" s="128"/>
      <c r="WKV39" s="128"/>
      <c r="WKW39" s="128"/>
      <c r="WKX39" s="128"/>
      <c r="WKY39" s="128"/>
      <c r="WKZ39" s="128"/>
      <c r="WLA39" s="128"/>
      <c r="WLB39" s="128"/>
      <c r="WLC39" s="128"/>
      <c r="WLD39" s="128"/>
      <c r="WLE39" s="128"/>
      <c r="WLF39" s="128"/>
      <c r="WLG39" s="128"/>
      <c r="WLH39" s="128"/>
      <c r="WLI39" s="128"/>
      <c r="WLJ39" s="128"/>
      <c r="WLK39" s="128"/>
      <c r="WLL39" s="128"/>
      <c r="WLM39" s="128"/>
      <c r="WLN39" s="128"/>
      <c r="WLO39" s="128"/>
      <c r="WLP39" s="128"/>
      <c r="WLQ39" s="128"/>
      <c r="WLR39" s="128"/>
      <c r="WLS39" s="128"/>
      <c r="WLT39" s="128"/>
      <c r="WLU39" s="128"/>
      <c r="WLV39" s="128"/>
      <c r="WLW39" s="128"/>
      <c r="WLX39" s="128"/>
      <c r="WLY39" s="128"/>
      <c r="WLZ39" s="128"/>
      <c r="WMA39" s="128"/>
      <c r="WMB39" s="128"/>
      <c r="WMC39" s="128"/>
      <c r="WMD39" s="128"/>
      <c r="WME39" s="128"/>
      <c r="WMF39" s="128"/>
      <c r="WMG39" s="128"/>
      <c r="WMH39" s="128"/>
      <c r="WMI39" s="128"/>
      <c r="WMJ39" s="128"/>
      <c r="WMK39" s="128"/>
      <c r="WML39" s="128"/>
      <c r="WMM39" s="128"/>
      <c r="WMN39" s="128"/>
      <c r="WMO39" s="128"/>
      <c r="WMP39" s="128"/>
      <c r="WMQ39" s="128"/>
      <c r="WMR39" s="128"/>
      <c r="WMS39" s="128"/>
      <c r="WMT39" s="128"/>
      <c r="WMU39" s="128"/>
      <c r="WMV39" s="128"/>
      <c r="WMW39" s="128"/>
      <c r="WMX39" s="128"/>
      <c r="WMY39" s="128"/>
      <c r="WMZ39" s="128"/>
      <c r="WNA39" s="128"/>
      <c r="WNB39" s="128"/>
      <c r="WNC39" s="128"/>
      <c r="WND39" s="128"/>
      <c r="WNE39" s="128"/>
      <c r="WNF39" s="128"/>
      <c r="WNG39" s="128"/>
      <c r="WNH39" s="128"/>
      <c r="WNI39" s="128"/>
      <c r="WNJ39" s="128"/>
      <c r="WNK39" s="128"/>
      <c r="WNL39" s="128"/>
      <c r="WNM39" s="128"/>
      <c r="WNN39" s="128"/>
      <c r="WNO39" s="128"/>
      <c r="WNP39" s="128"/>
      <c r="WNQ39" s="128"/>
      <c r="WNR39" s="128"/>
      <c r="WNS39" s="128"/>
      <c r="WNT39" s="128"/>
      <c r="WNU39" s="128"/>
      <c r="WNV39" s="128"/>
      <c r="WNW39" s="128"/>
      <c r="WNX39" s="128"/>
      <c r="WNY39" s="128"/>
      <c r="WNZ39" s="128"/>
      <c r="WOA39" s="128"/>
      <c r="WOB39" s="128"/>
      <c r="WOC39" s="128"/>
      <c r="WOD39" s="128"/>
      <c r="WOE39" s="128"/>
      <c r="WOF39" s="128"/>
      <c r="WOG39" s="128"/>
      <c r="WOH39" s="128"/>
      <c r="WOI39" s="128"/>
      <c r="WOJ39" s="128"/>
      <c r="WOK39" s="128"/>
      <c r="WOL39" s="128"/>
      <c r="WOM39" s="128"/>
      <c r="WON39" s="128"/>
      <c r="WOO39" s="128"/>
      <c r="WOP39" s="128"/>
      <c r="WOQ39" s="128"/>
      <c r="WOR39" s="128"/>
      <c r="WOS39" s="128"/>
      <c r="WOT39" s="128"/>
      <c r="WOU39" s="128"/>
      <c r="WOV39" s="128"/>
      <c r="WOW39" s="128"/>
      <c r="WOX39" s="128"/>
      <c r="WOY39" s="128"/>
      <c r="WOZ39" s="128"/>
      <c r="WPA39" s="128"/>
      <c r="WPB39" s="128"/>
      <c r="WPC39" s="128"/>
      <c r="WPD39" s="128"/>
      <c r="WPE39" s="128"/>
      <c r="WPF39" s="128"/>
      <c r="WPG39" s="128"/>
      <c r="WPH39" s="128"/>
      <c r="WPI39" s="128"/>
      <c r="WPJ39" s="128"/>
      <c r="WPK39" s="128"/>
      <c r="WPL39" s="128"/>
      <c r="WPM39" s="128"/>
      <c r="WPN39" s="128"/>
      <c r="WPO39" s="128"/>
      <c r="WPP39" s="128"/>
      <c r="WPQ39" s="128"/>
      <c r="WPR39" s="128"/>
      <c r="WPS39" s="128"/>
      <c r="WPT39" s="128"/>
      <c r="WPU39" s="128"/>
      <c r="WPV39" s="128"/>
      <c r="WPW39" s="128"/>
      <c r="WPX39" s="128"/>
      <c r="WPY39" s="128"/>
      <c r="WPZ39" s="128"/>
      <c r="WQA39" s="128"/>
      <c r="WQB39" s="128"/>
      <c r="WQC39" s="128"/>
      <c r="WQD39" s="128"/>
      <c r="WQE39" s="128"/>
      <c r="WQF39" s="128"/>
      <c r="WQG39" s="128"/>
      <c r="WQH39" s="128"/>
      <c r="WQI39" s="128"/>
      <c r="WQJ39" s="128"/>
      <c r="WQK39" s="128"/>
      <c r="WQL39" s="128"/>
      <c r="WQM39" s="128"/>
      <c r="WQN39" s="128"/>
      <c r="WQO39" s="128"/>
      <c r="WQP39" s="128"/>
      <c r="WQQ39" s="128"/>
      <c r="WQR39" s="128"/>
      <c r="WQS39" s="128"/>
      <c r="WQT39" s="128"/>
      <c r="WQU39" s="128"/>
      <c r="WQV39" s="128"/>
      <c r="WQW39" s="128"/>
      <c r="WQX39" s="128"/>
      <c r="WQY39" s="128"/>
      <c r="WQZ39" s="128"/>
      <c r="WRA39" s="128"/>
      <c r="WRB39" s="128"/>
      <c r="WRC39" s="128"/>
      <c r="WRD39" s="128"/>
      <c r="WRE39" s="128"/>
      <c r="WRF39" s="128"/>
      <c r="WRG39" s="128"/>
      <c r="WRH39" s="128"/>
      <c r="WRI39" s="128"/>
      <c r="WRJ39" s="128"/>
      <c r="WRK39" s="128"/>
      <c r="WRL39" s="128"/>
      <c r="WRM39" s="128"/>
      <c r="WRN39" s="128"/>
      <c r="WRO39" s="128"/>
      <c r="WRP39" s="128"/>
      <c r="WRQ39" s="128"/>
      <c r="WRR39" s="128"/>
      <c r="WRS39" s="128"/>
      <c r="WRT39" s="128"/>
      <c r="WRU39" s="128"/>
      <c r="WRV39" s="128"/>
      <c r="WRW39" s="128"/>
      <c r="WRX39" s="128"/>
      <c r="WRY39" s="128"/>
      <c r="WRZ39" s="128"/>
      <c r="WSA39" s="128"/>
      <c r="WSB39" s="128"/>
      <c r="WSC39" s="128"/>
      <c r="WSD39" s="128"/>
      <c r="WSE39" s="128"/>
      <c r="WSF39" s="128"/>
      <c r="WSG39" s="128"/>
      <c r="WSH39" s="128"/>
      <c r="WSI39" s="128"/>
      <c r="WSJ39" s="128"/>
      <c r="WSK39" s="128"/>
      <c r="WSL39" s="128"/>
      <c r="WSM39" s="128"/>
      <c r="WSN39" s="128"/>
      <c r="WSO39" s="128"/>
      <c r="WSP39" s="128"/>
      <c r="WSQ39" s="128"/>
      <c r="WSR39" s="128"/>
      <c r="WSS39" s="128"/>
      <c r="WST39" s="128"/>
      <c r="WSU39" s="128"/>
      <c r="WSV39" s="128"/>
      <c r="WSW39" s="128"/>
      <c r="WSX39" s="128"/>
      <c r="WSY39" s="128"/>
      <c r="WSZ39" s="128"/>
      <c r="WTA39" s="128"/>
      <c r="WTB39" s="128"/>
      <c r="WTC39" s="128"/>
      <c r="WTD39" s="128"/>
      <c r="WTE39" s="128"/>
      <c r="WTF39" s="128"/>
      <c r="WTG39" s="128"/>
      <c r="WTH39" s="128"/>
      <c r="WTI39" s="128"/>
      <c r="WTJ39" s="128"/>
      <c r="WTK39" s="128"/>
      <c r="WTL39" s="128"/>
      <c r="WTM39" s="128"/>
      <c r="WTN39" s="128"/>
      <c r="WTO39" s="128"/>
      <c r="WTP39" s="128"/>
      <c r="WTQ39" s="128"/>
      <c r="WTR39" s="128"/>
      <c r="WTS39" s="128"/>
      <c r="WTT39" s="128"/>
      <c r="WTU39" s="128"/>
      <c r="WTV39" s="128"/>
      <c r="WTW39" s="128"/>
      <c r="WTX39" s="128"/>
      <c r="WTY39" s="128"/>
      <c r="WTZ39" s="128"/>
      <c r="WUA39" s="128"/>
      <c r="WUB39" s="128"/>
      <c r="WUC39" s="128"/>
      <c r="WUD39" s="128"/>
      <c r="WUE39" s="128"/>
      <c r="WUF39" s="128"/>
      <c r="WUG39" s="128"/>
      <c r="WUH39" s="128"/>
      <c r="WUI39" s="128"/>
      <c r="WUJ39" s="128"/>
      <c r="WUK39" s="128"/>
      <c r="WUL39" s="128"/>
      <c r="WUM39" s="128"/>
      <c r="WUN39" s="128"/>
      <c r="WUO39" s="128"/>
      <c r="WUP39" s="128"/>
      <c r="WUQ39" s="128"/>
      <c r="WUR39" s="128"/>
      <c r="WUS39" s="128"/>
      <c r="WUT39" s="128"/>
      <c r="WUU39" s="128"/>
      <c r="WUV39" s="128"/>
      <c r="WUW39" s="128"/>
      <c r="WUX39" s="128"/>
      <c r="WUY39" s="128"/>
      <c r="WUZ39" s="128"/>
      <c r="WVA39" s="128"/>
      <c r="WVB39" s="128"/>
      <c r="WVC39" s="128"/>
      <c r="WVD39" s="128"/>
      <c r="WVE39" s="128"/>
      <c r="WVF39" s="128"/>
      <c r="WVG39" s="128"/>
      <c r="WVH39" s="128"/>
      <c r="WVI39" s="128"/>
      <c r="WVJ39" s="128"/>
      <c r="WVK39" s="128"/>
      <c r="WVL39" s="128"/>
      <c r="WVM39" s="128"/>
      <c r="WVN39" s="128"/>
      <c r="WVO39" s="128"/>
      <c r="WVP39" s="128"/>
      <c r="WVQ39" s="128"/>
      <c r="WVR39" s="128"/>
      <c r="WVS39" s="128"/>
      <c r="WVT39" s="128"/>
      <c r="WVU39" s="128"/>
      <c r="WVV39" s="128"/>
      <c r="WVW39" s="128"/>
      <c r="WVX39" s="128"/>
      <c r="WVY39" s="128"/>
      <c r="WVZ39" s="128"/>
      <c r="WWA39" s="128"/>
      <c r="WWB39" s="128"/>
      <c r="WWC39" s="128"/>
      <c r="WWD39" s="128"/>
      <c r="WWE39" s="128"/>
      <c r="WWF39" s="128"/>
      <c r="WWG39" s="128"/>
      <c r="WWH39" s="128"/>
      <c r="WWI39" s="128"/>
      <c r="WWJ39" s="128"/>
      <c r="WWK39" s="128"/>
      <c r="WWL39" s="128"/>
      <c r="WWM39" s="128"/>
      <c r="WWN39" s="128"/>
      <c r="WWO39" s="128"/>
      <c r="WWP39" s="128"/>
      <c r="WWQ39" s="128"/>
      <c r="WWR39" s="128"/>
      <c r="WWS39" s="128"/>
      <c r="WWT39" s="128"/>
      <c r="WWU39" s="128"/>
      <c r="WWV39" s="128"/>
      <c r="WWW39" s="128"/>
      <c r="WWX39" s="128"/>
      <c r="WWY39" s="128"/>
      <c r="WWZ39" s="128"/>
      <c r="WXA39" s="128"/>
      <c r="WXB39" s="128"/>
      <c r="WXC39" s="128"/>
      <c r="WXD39" s="128"/>
      <c r="WXE39" s="128"/>
      <c r="WXF39" s="128"/>
      <c r="WXG39" s="128"/>
      <c r="WXH39" s="128"/>
      <c r="WXI39" s="128"/>
      <c r="WXJ39" s="128"/>
      <c r="WXK39" s="128"/>
      <c r="WXL39" s="128"/>
      <c r="WXM39" s="128"/>
      <c r="WXN39" s="128"/>
      <c r="WXO39" s="128"/>
      <c r="WXP39" s="128"/>
      <c r="WXQ39" s="128"/>
      <c r="WXR39" s="128"/>
      <c r="WXS39" s="128"/>
      <c r="WXT39" s="128"/>
      <c r="WXU39" s="128"/>
      <c r="WXV39" s="128"/>
      <c r="WXW39" s="128"/>
      <c r="WXX39" s="128"/>
      <c r="WXY39" s="128"/>
      <c r="WXZ39" s="128"/>
      <c r="WYA39" s="128"/>
      <c r="WYB39" s="128"/>
      <c r="WYC39" s="128"/>
      <c r="WYD39" s="128"/>
      <c r="WYE39" s="128"/>
      <c r="WYF39" s="128"/>
      <c r="WYG39" s="128"/>
      <c r="WYH39" s="128"/>
      <c r="WYI39" s="128"/>
      <c r="WYJ39" s="128"/>
      <c r="WYK39" s="128"/>
      <c r="WYL39" s="128"/>
      <c r="WYM39" s="128"/>
      <c r="WYN39" s="128"/>
      <c r="WYO39" s="128"/>
      <c r="WYP39" s="128"/>
      <c r="WYQ39" s="128"/>
      <c r="WYR39" s="128"/>
      <c r="WYS39" s="128"/>
      <c r="WYT39" s="128"/>
      <c r="WYU39" s="128"/>
      <c r="WYV39" s="128"/>
      <c r="WYW39" s="128"/>
      <c r="WYX39" s="128"/>
      <c r="WYY39" s="128"/>
      <c r="WYZ39" s="128"/>
      <c r="WZA39" s="128"/>
      <c r="WZB39" s="128"/>
      <c r="WZC39" s="128"/>
      <c r="WZD39" s="128"/>
      <c r="WZE39" s="128"/>
      <c r="WZF39" s="128"/>
      <c r="WZG39" s="128"/>
      <c r="WZH39" s="128"/>
      <c r="WZI39" s="128"/>
      <c r="WZJ39" s="128"/>
      <c r="WZK39" s="128"/>
      <c r="WZL39" s="128"/>
      <c r="WZM39" s="128"/>
      <c r="WZN39" s="128"/>
      <c r="WZO39" s="128"/>
      <c r="WZP39" s="128"/>
      <c r="WZQ39" s="128"/>
      <c r="WZR39" s="128"/>
      <c r="WZS39" s="128"/>
      <c r="WZT39" s="128"/>
      <c r="WZU39" s="128"/>
      <c r="WZV39" s="128"/>
      <c r="WZW39" s="128"/>
      <c r="WZX39" s="128"/>
      <c r="WZY39" s="128"/>
      <c r="WZZ39" s="128"/>
      <c r="XAA39" s="128"/>
      <c r="XAB39" s="128"/>
      <c r="XAC39" s="128"/>
      <c r="XAD39" s="128"/>
      <c r="XAE39" s="128"/>
      <c r="XAF39" s="128"/>
      <c r="XAG39" s="128"/>
      <c r="XAH39" s="128"/>
      <c r="XAI39" s="128"/>
      <c r="XAJ39" s="128"/>
      <c r="XAK39" s="128"/>
      <c r="XAL39" s="128"/>
      <c r="XAM39" s="128"/>
      <c r="XAN39" s="128"/>
      <c r="XAO39" s="128"/>
      <c r="XAP39" s="128"/>
      <c r="XAQ39" s="128"/>
      <c r="XAR39" s="128"/>
      <c r="XAS39" s="128"/>
      <c r="XAT39" s="128"/>
      <c r="XAU39" s="128"/>
      <c r="XAV39" s="128"/>
      <c r="XAW39" s="128"/>
      <c r="XAX39" s="128"/>
      <c r="XAY39" s="128"/>
      <c r="XAZ39" s="128"/>
      <c r="XBA39" s="128"/>
      <c r="XBB39" s="128"/>
      <c r="XBC39" s="128"/>
      <c r="XBD39" s="128"/>
      <c r="XBE39" s="128"/>
      <c r="XBF39" s="128"/>
      <c r="XBG39" s="128"/>
      <c r="XBH39" s="128"/>
      <c r="XBI39" s="128"/>
      <c r="XBJ39" s="128"/>
      <c r="XBK39" s="128"/>
      <c r="XBL39" s="128"/>
      <c r="XBM39" s="128"/>
      <c r="XBN39" s="128"/>
      <c r="XBO39" s="128"/>
      <c r="XBP39" s="128"/>
      <c r="XBQ39" s="128"/>
      <c r="XBR39" s="128"/>
      <c r="XBS39" s="128"/>
      <c r="XBT39" s="128"/>
      <c r="XBU39" s="128"/>
      <c r="XBV39" s="128"/>
      <c r="XBW39" s="128"/>
      <c r="XBX39" s="128"/>
      <c r="XBY39" s="128"/>
      <c r="XBZ39" s="128"/>
      <c r="XCA39" s="128"/>
      <c r="XCB39" s="128"/>
      <c r="XCC39" s="128"/>
      <c r="XCD39" s="128"/>
      <c r="XCE39" s="128"/>
      <c r="XCF39" s="128"/>
      <c r="XCG39" s="128"/>
      <c r="XCH39" s="128"/>
      <c r="XCI39" s="128"/>
      <c r="XCJ39" s="128"/>
      <c r="XCK39" s="128"/>
      <c r="XCL39" s="128"/>
      <c r="XCM39" s="128"/>
      <c r="XCN39" s="128"/>
      <c r="XCO39" s="128"/>
      <c r="XCP39" s="128"/>
      <c r="XCQ39" s="128"/>
      <c r="XCR39" s="128"/>
      <c r="XCS39" s="128"/>
      <c r="XCT39" s="128"/>
      <c r="XCU39" s="128"/>
      <c r="XCV39" s="128"/>
      <c r="XCW39" s="128"/>
      <c r="XCX39" s="128"/>
      <c r="XCY39" s="128"/>
      <c r="XCZ39" s="128"/>
      <c r="XDA39" s="128"/>
      <c r="XDB39" s="128"/>
      <c r="XDC39" s="128"/>
      <c r="XDD39" s="128"/>
      <c r="XDE39" s="128"/>
      <c r="XDF39" s="128"/>
      <c r="XDG39" s="128"/>
      <c r="XDH39" s="128"/>
      <c r="XDI39" s="128"/>
      <c r="XDJ39" s="128"/>
      <c r="XDK39" s="128"/>
      <c r="XDL39" s="128"/>
      <c r="XDM39" s="128"/>
      <c r="XDN39" s="128"/>
      <c r="XDO39" s="128"/>
      <c r="XDP39" s="128"/>
      <c r="XDQ39" s="128"/>
      <c r="XDR39" s="128"/>
      <c r="XDS39" s="128"/>
      <c r="XDT39" s="128"/>
      <c r="XDU39" s="128"/>
      <c r="XDV39" s="128"/>
      <c r="XDW39" s="128"/>
      <c r="XDX39" s="128"/>
      <c r="XDY39" s="128"/>
      <c r="XDZ39" s="128"/>
      <c r="XEA39" s="128"/>
      <c r="XEB39" s="128"/>
      <c r="XEC39" s="128"/>
      <c r="XED39" s="128"/>
      <c r="XEE39" s="128"/>
      <c r="XEF39" s="128"/>
      <c r="XEG39" s="128"/>
      <c r="XEH39" s="128"/>
      <c r="XEI39" s="128"/>
      <c r="XEJ39" s="128"/>
      <c r="XEK39" s="128"/>
      <c r="XEL39" s="128"/>
      <c r="XEM39" s="128"/>
      <c r="XEN39" s="128"/>
      <c r="XEO39" s="128"/>
      <c r="XEP39" s="128"/>
      <c r="XEQ39" s="128"/>
      <c r="XER39" s="128"/>
      <c r="XES39" s="128"/>
      <c r="XET39" s="128"/>
      <c r="XEU39" s="128"/>
      <c r="XEV39" s="128"/>
      <c r="XEW39" s="128"/>
      <c r="XEX39" s="128"/>
      <c r="XEY39" s="128"/>
      <c r="XEZ39" s="128"/>
      <c r="XFA39" s="128"/>
      <c r="XFB39" s="128"/>
      <c r="XFC39" s="128"/>
      <c r="XFD39" s="128"/>
    </row>
    <row r="40" spans="1:16384" s="132" customFormat="1">
      <c r="A40" s="126" t="s">
        <v>9330</v>
      </c>
      <c r="B40" s="127">
        <v>43774</v>
      </c>
      <c r="C40" s="126" t="s">
        <v>6393</v>
      </c>
      <c r="D40" s="126" t="s">
        <v>6394</v>
      </c>
      <c r="E40" s="126" t="s">
        <v>9331</v>
      </c>
      <c r="F40" s="126" t="s">
        <v>6310</v>
      </c>
      <c r="G40" s="126" t="s">
        <v>6451</v>
      </c>
      <c r="H40" s="126" t="s">
        <v>5300</v>
      </c>
      <c r="I40" s="126" t="s">
        <v>6452</v>
      </c>
      <c r="J40" s="126" t="s">
        <v>6351</v>
      </c>
      <c r="K40" s="126" t="s">
        <v>6453</v>
      </c>
      <c r="L40" s="126" t="s">
        <v>6454</v>
      </c>
      <c r="M40" s="126" t="s">
        <v>6397</v>
      </c>
      <c r="N40" s="126" t="s">
        <v>6351</v>
      </c>
      <c r="O40" s="126" t="s">
        <v>6398</v>
      </c>
      <c r="P40" s="126" t="s">
        <v>6455</v>
      </c>
      <c r="Q40" s="126" t="s">
        <v>6456</v>
      </c>
      <c r="R40" s="126" t="s">
        <v>6444</v>
      </c>
      <c r="S40" s="126" t="s">
        <v>6445</v>
      </c>
      <c r="T40" s="131">
        <v>150</v>
      </c>
      <c r="U40" s="131">
        <v>150</v>
      </c>
      <c r="V40" s="126" t="s">
        <v>6403</v>
      </c>
      <c r="W40" s="126" t="s">
        <v>6403</v>
      </c>
      <c r="X40" s="145">
        <v>159.52799999999999</v>
      </c>
      <c r="Y40" s="145">
        <v>159.52799999999999</v>
      </c>
      <c r="Z40" s="146" t="s">
        <v>6309</v>
      </c>
      <c r="AA40" s="145">
        <v>23929.200000000001</v>
      </c>
      <c r="AB40" s="145">
        <v>-4222.8</v>
      </c>
      <c r="AC40" s="145">
        <v>2392.92</v>
      </c>
      <c r="AD40" s="145">
        <v>26322.12</v>
      </c>
      <c r="AE40" s="126" t="s">
        <v>6314</v>
      </c>
      <c r="AF40" s="126" t="s">
        <v>6309</v>
      </c>
      <c r="AG40" s="126" t="s">
        <v>6309</v>
      </c>
      <c r="AH40" s="126" t="s">
        <v>9332</v>
      </c>
      <c r="AI40" s="126" t="s">
        <v>6309</v>
      </c>
      <c r="AJ40" s="126" t="s">
        <v>6379</v>
      </c>
      <c r="AK40" s="126" t="s">
        <v>6380</v>
      </c>
      <c r="AL40" s="126" t="s">
        <v>6404</v>
      </c>
      <c r="AM40" s="128" t="s">
        <v>6309</v>
      </c>
      <c r="AN40" s="128" t="s">
        <v>6451</v>
      </c>
      <c r="AO40" s="128" t="s">
        <v>6309</v>
      </c>
      <c r="AP40" s="128" t="s">
        <v>6309</v>
      </c>
      <c r="AQ40" s="129">
        <v>150</v>
      </c>
      <c r="AR40">
        <v>0</v>
      </c>
      <c r="AS40" s="128" t="s">
        <v>30</v>
      </c>
      <c r="AT40" s="128"/>
      <c r="AU40" s="128"/>
      <c r="AV40" s="128"/>
      <c r="AW40" s="128"/>
      <c r="AX40" s="128"/>
      <c r="AY40" s="128"/>
      <c r="AZ40" s="128"/>
      <c r="BA40" s="128"/>
      <c r="BB40" s="128"/>
      <c r="BC40" s="128"/>
      <c r="BD40" s="128"/>
      <c r="BE40" s="128"/>
      <c r="BF40" s="128"/>
      <c r="BG40" s="128"/>
      <c r="BH40" s="128"/>
      <c r="BI40" s="128"/>
      <c r="BJ40" s="128"/>
      <c r="BK40" s="128"/>
      <c r="BL40" s="128"/>
      <c r="BM40" s="128"/>
      <c r="BN40" s="128"/>
      <c r="BO40" s="128"/>
      <c r="BP40" s="128"/>
      <c r="BQ40" s="128"/>
      <c r="BR40" s="128"/>
      <c r="BS40" s="128"/>
      <c r="BT40" s="128"/>
      <c r="BU40" s="128"/>
      <c r="BV40" s="128"/>
      <c r="BW40" s="128"/>
      <c r="BX40" s="128"/>
      <c r="BY40" s="128"/>
      <c r="BZ40" s="128"/>
      <c r="CA40" s="128"/>
      <c r="CB40" s="128"/>
      <c r="CC40" s="128"/>
      <c r="CD40" s="128"/>
      <c r="CE40" s="128"/>
      <c r="CF40" s="128"/>
      <c r="CG40" s="128"/>
      <c r="CH40" s="128"/>
      <c r="CI40" s="128"/>
      <c r="CJ40" s="128"/>
      <c r="CK40" s="128"/>
      <c r="CL40" s="128"/>
      <c r="CM40" s="128"/>
      <c r="CN40" s="128"/>
      <c r="CO40" s="128"/>
      <c r="CP40" s="128"/>
      <c r="CQ40" s="128"/>
      <c r="CR40" s="128"/>
      <c r="CS40" s="128"/>
      <c r="CT40" s="128"/>
      <c r="CU40" s="128"/>
      <c r="CV40" s="128"/>
      <c r="CW40" s="128"/>
      <c r="CX40" s="128"/>
      <c r="CY40" s="128"/>
      <c r="CZ40" s="128"/>
      <c r="DA40" s="128"/>
      <c r="DB40" s="128"/>
      <c r="DC40" s="128"/>
      <c r="DD40" s="128"/>
      <c r="DE40" s="128"/>
      <c r="DF40" s="128"/>
      <c r="DG40" s="128"/>
      <c r="DH40" s="128"/>
      <c r="DI40" s="128"/>
      <c r="DJ40" s="128"/>
      <c r="DK40" s="128"/>
      <c r="DL40" s="128"/>
      <c r="DM40" s="128"/>
      <c r="DN40" s="128"/>
      <c r="DO40" s="128"/>
      <c r="DP40" s="128"/>
      <c r="DQ40" s="128"/>
      <c r="DR40" s="128"/>
      <c r="DS40" s="128"/>
      <c r="DT40" s="128"/>
      <c r="DU40" s="128"/>
      <c r="DV40" s="128"/>
      <c r="DW40" s="128"/>
      <c r="DX40" s="128"/>
      <c r="DY40" s="128"/>
      <c r="DZ40" s="128"/>
      <c r="EA40" s="128"/>
      <c r="EB40" s="128"/>
      <c r="EC40" s="128"/>
      <c r="ED40" s="128"/>
      <c r="EE40" s="128"/>
      <c r="EF40" s="128"/>
      <c r="EG40" s="128"/>
      <c r="EH40" s="128"/>
      <c r="EI40" s="128"/>
      <c r="EJ40" s="128"/>
      <c r="EK40" s="128"/>
      <c r="EL40" s="128"/>
      <c r="EM40" s="128"/>
      <c r="EN40" s="128"/>
      <c r="EO40" s="128"/>
      <c r="EP40" s="128"/>
      <c r="EQ40" s="128"/>
      <c r="ER40" s="128"/>
      <c r="ES40" s="128"/>
      <c r="ET40" s="128"/>
      <c r="EU40" s="128"/>
      <c r="EV40" s="128"/>
      <c r="EW40" s="128"/>
      <c r="EX40" s="128"/>
      <c r="EY40" s="128"/>
      <c r="EZ40" s="128"/>
      <c r="FA40" s="128"/>
      <c r="FB40" s="128"/>
      <c r="FC40" s="128"/>
      <c r="FD40" s="128"/>
      <c r="FE40" s="128"/>
      <c r="FF40" s="128"/>
      <c r="FG40" s="128"/>
      <c r="FH40" s="128"/>
      <c r="FI40" s="128"/>
      <c r="FJ40" s="128"/>
      <c r="FK40" s="128"/>
      <c r="FL40" s="128"/>
      <c r="FM40" s="128"/>
      <c r="FN40" s="128"/>
      <c r="FO40" s="128"/>
      <c r="FP40" s="128"/>
      <c r="FQ40" s="128"/>
      <c r="FR40" s="128"/>
      <c r="FS40" s="128"/>
      <c r="FT40" s="128"/>
      <c r="FU40" s="128"/>
      <c r="FV40" s="128"/>
      <c r="FW40" s="128"/>
      <c r="FX40" s="128"/>
      <c r="FY40" s="128"/>
      <c r="FZ40" s="128"/>
      <c r="GA40" s="128"/>
      <c r="GB40" s="128"/>
      <c r="GC40" s="128"/>
      <c r="GD40" s="128"/>
      <c r="GE40" s="128"/>
      <c r="GF40" s="128"/>
      <c r="GG40" s="128"/>
      <c r="GH40" s="128"/>
      <c r="GI40" s="128"/>
      <c r="GJ40" s="128"/>
      <c r="GK40" s="128"/>
      <c r="GL40" s="128"/>
      <c r="GM40" s="128"/>
      <c r="GN40" s="128"/>
      <c r="GO40" s="128"/>
      <c r="GP40" s="128"/>
      <c r="GQ40" s="128"/>
      <c r="GR40" s="128"/>
      <c r="GS40" s="128"/>
      <c r="GT40" s="128"/>
      <c r="GU40" s="128"/>
      <c r="GV40" s="128"/>
      <c r="GW40" s="128"/>
      <c r="GX40" s="128"/>
      <c r="GY40" s="128"/>
      <c r="GZ40" s="128"/>
      <c r="HA40" s="128"/>
      <c r="HB40" s="128"/>
      <c r="HC40" s="128"/>
      <c r="HD40" s="128"/>
      <c r="HE40" s="128"/>
      <c r="HF40" s="128"/>
      <c r="HG40" s="128"/>
      <c r="HH40" s="128"/>
      <c r="HI40" s="128"/>
      <c r="HJ40" s="128"/>
      <c r="HK40" s="128"/>
      <c r="HL40" s="128"/>
      <c r="HM40" s="128"/>
      <c r="HN40" s="128"/>
      <c r="HO40" s="128"/>
      <c r="HP40" s="128"/>
      <c r="HQ40" s="128"/>
      <c r="HR40" s="128"/>
      <c r="HS40" s="128"/>
      <c r="HT40" s="128"/>
      <c r="HU40" s="128"/>
      <c r="HV40" s="128"/>
      <c r="HW40" s="128"/>
      <c r="HX40" s="128"/>
      <c r="HY40" s="128"/>
      <c r="HZ40" s="128"/>
      <c r="IA40" s="128"/>
      <c r="IB40" s="128"/>
      <c r="IC40" s="128"/>
      <c r="ID40" s="128"/>
      <c r="IE40" s="128"/>
      <c r="IF40" s="128"/>
      <c r="IG40" s="128"/>
      <c r="IH40" s="128"/>
      <c r="II40" s="128"/>
      <c r="IJ40" s="128"/>
      <c r="IK40" s="128"/>
      <c r="IL40" s="128"/>
      <c r="IM40" s="128"/>
      <c r="IN40" s="128"/>
      <c r="IO40" s="128"/>
      <c r="IP40" s="128"/>
      <c r="IQ40" s="128"/>
      <c r="IR40" s="128"/>
      <c r="IS40" s="128"/>
      <c r="IT40" s="128"/>
      <c r="IU40" s="128"/>
      <c r="IV40" s="128"/>
      <c r="IW40" s="128"/>
      <c r="IX40" s="128"/>
      <c r="IY40" s="128"/>
      <c r="IZ40" s="128"/>
      <c r="JA40" s="128"/>
      <c r="JB40" s="128"/>
      <c r="JC40" s="128"/>
      <c r="JD40" s="128"/>
      <c r="JE40" s="128"/>
      <c r="JF40" s="128"/>
      <c r="JG40" s="128"/>
      <c r="JH40" s="128"/>
      <c r="JI40" s="128"/>
      <c r="JJ40" s="128"/>
      <c r="JK40" s="128"/>
      <c r="JL40" s="128"/>
      <c r="JM40" s="128"/>
      <c r="JN40" s="128"/>
      <c r="JO40" s="128"/>
      <c r="JP40" s="128"/>
      <c r="JQ40" s="128"/>
      <c r="JR40" s="128"/>
      <c r="JS40" s="128"/>
      <c r="JT40" s="128"/>
      <c r="JU40" s="128"/>
      <c r="JV40" s="128"/>
      <c r="JW40" s="128"/>
      <c r="JX40" s="128"/>
      <c r="JY40" s="128"/>
      <c r="JZ40" s="128"/>
      <c r="KA40" s="128"/>
      <c r="KB40" s="128"/>
      <c r="KC40" s="128"/>
      <c r="KD40" s="128"/>
      <c r="KE40" s="128"/>
      <c r="KF40" s="128"/>
      <c r="KG40" s="128"/>
      <c r="KH40" s="128"/>
      <c r="KI40" s="128"/>
      <c r="KJ40" s="128"/>
      <c r="KK40" s="128"/>
      <c r="KL40" s="128"/>
      <c r="KM40" s="128"/>
      <c r="KN40" s="128"/>
      <c r="KO40" s="128"/>
      <c r="KP40" s="128"/>
      <c r="KQ40" s="128"/>
      <c r="KR40" s="128"/>
      <c r="KS40" s="128"/>
      <c r="KT40" s="128"/>
      <c r="KU40" s="128"/>
      <c r="KV40" s="128"/>
      <c r="KW40" s="128"/>
      <c r="KX40" s="128"/>
      <c r="KY40" s="128"/>
      <c r="KZ40" s="128"/>
      <c r="LA40" s="128"/>
      <c r="LB40" s="128"/>
      <c r="LC40" s="128"/>
      <c r="LD40" s="128"/>
      <c r="LE40" s="128"/>
      <c r="LF40" s="128"/>
      <c r="LG40" s="128"/>
      <c r="LH40" s="128"/>
      <c r="LI40" s="128"/>
      <c r="LJ40" s="128"/>
      <c r="LK40" s="128"/>
      <c r="LL40" s="128"/>
      <c r="LM40" s="128"/>
      <c r="LN40" s="128"/>
      <c r="LO40" s="128"/>
      <c r="LP40" s="128"/>
      <c r="LQ40" s="128"/>
      <c r="LR40" s="128"/>
      <c r="LS40" s="128"/>
      <c r="LT40" s="128"/>
      <c r="LU40" s="128"/>
      <c r="LV40" s="128"/>
      <c r="LW40" s="128"/>
      <c r="LX40" s="128"/>
      <c r="LY40" s="128"/>
      <c r="LZ40" s="128"/>
      <c r="MA40" s="128"/>
      <c r="MB40" s="128"/>
      <c r="MC40" s="128"/>
      <c r="MD40" s="128"/>
      <c r="ME40" s="128"/>
      <c r="MF40" s="128"/>
      <c r="MG40" s="128"/>
      <c r="MH40" s="128"/>
      <c r="MI40" s="128"/>
      <c r="MJ40" s="128"/>
      <c r="MK40" s="128"/>
      <c r="ML40" s="128"/>
      <c r="MM40" s="128"/>
      <c r="MN40" s="128"/>
      <c r="MO40" s="128"/>
      <c r="MP40" s="128"/>
      <c r="MQ40" s="128"/>
      <c r="MR40" s="128"/>
      <c r="MS40" s="128"/>
      <c r="MT40" s="128"/>
      <c r="MU40" s="128"/>
      <c r="MV40" s="128"/>
      <c r="MW40" s="128"/>
      <c r="MX40" s="128"/>
      <c r="MY40" s="128"/>
      <c r="MZ40" s="128"/>
      <c r="NA40" s="128"/>
      <c r="NB40" s="128"/>
      <c r="NC40" s="128"/>
      <c r="ND40" s="128"/>
      <c r="NE40" s="128"/>
      <c r="NF40" s="128"/>
      <c r="NG40" s="128"/>
      <c r="NH40" s="128"/>
      <c r="NI40" s="128"/>
      <c r="NJ40" s="128"/>
      <c r="NK40" s="128"/>
      <c r="NL40" s="128"/>
      <c r="NM40" s="128"/>
      <c r="NN40" s="128"/>
      <c r="NO40" s="128"/>
      <c r="NP40" s="128"/>
      <c r="NQ40" s="128"/>
      <c r="NR40" s="128"/>
      <c r="NS40" s="128"/>
      <c r="NT40" s="128"/>
      <c r="NU40" s="128"/>
      <c r="NV40" s="128"/>
      <c r="NW40" s="128"/>
      <c r="NX40" s="128"/>
      <c r="NY40" s="128"/>
      <c r="NZ40" s="128"/>
      <c r="OA40" s="128"/>
      <c r="OB40" s="128"/>
      <c r="OC40" s="128"/>
      <c r="OD40" s="128"/>
      <c r="OE40" s="128"/>
      <c r="OF40" s="128"/>
      <c r="OG40" s="128"/>
      <c r="OH40" s="128"/>
      <c r="OI40" s="128"/>
      <c r="OJ40" s="128"/>
      <c r="OK40" s="128"/>
      <c r="OL40" s="128"/>
      <c r="OM40" s="128"/>
      <c r="ON40" s="128"/>
      <c r="OO40" s="128"/>
      <c r="OP40" s="128"/>
      <c r="OQ40" s="128"/>
      <c r="OR40" s="128"/>
      <c r="OS40" s="128"/>
      <c r="OT40" s="128"/>
      <c r="OU40" s="128"/>
      <c r="OV40" s="128"/>
      <c r="OW40" s="128"/>
      <c r="OX40" s="128"/>
      <c r="OY40" s="128"/>
      <c r="OZ40" s="128"/>
      <c r="PA40" s="128"/>
      <c r="PB40" s="128"/>
      <c r="PC40" s="128"/>
      <c r="PD40" s="128"/>
      <c r="PE40" s="128"/>
      <c r="PF40" s="128"/>
      <c r="PG40" s="128"/>
      <c r="PH40" s="128"/>
      <c r="PI40" s="128"/>
      <c r="PJ40" s="128"/>
      <c r="PK40" s="128"/>
      <c r="PL40" s="128"/>
      <c r="PM40" s="128"/>
      <c r="PN40" s="128"/>
      <c r="PO40" s="128"/>
      <c r="PP40" s="128"/>
      <c r="PQ40" s="128"/>
      <c r="PR40" s="128"/>
      <c r="PS40" s="128"/>
      <c r="PT40" s="128"/>
      <c r="PU40" s="128"/>
      <c r="PV40" s="128"/>
      <c r="PW40" s="128"/>
      <c r="PX40" s="128"/>
      <c r="PY40" s="128"/>
      <c r="PZ40" s="128"/>
      <c r="QA40" s="128"/>
      <c r="QB40" s="128"/>
      <c r="QC40" s="128"/>
      <c r="QD40" s="128"/>
      <c r="QE40" s="128"/>
      <c r="QF40" s="128"/>
      <c r="QG40" s="128"/>
      <c r="QH40" s="128"/>
      <c r="QI40" s="128"/>
      <c r="QJ40" s="128"/>
      <c r="QK40" s="128"/>
      <c r="QL40" s="128"/>
      <c r="QM40" s="128"/>
      <c r="QN40" s="128"/>
      <c r="QO40" s="128"/>
      <c r="QP40" s="128"/>
      <c r="QQ40" s="128"/>
      <c r="QR40" s="128"/>
      <c r="QS40" s="128"/>
      <c r="QT40" s="128"/>
      <c r="QU40" s="128"/>
      <c r="QV40" s="128"/>
      <c r="QW40" s="128"/>
      <c r="QX40" s="128"/>
      <c r="QY40" s="128"/>
      <c r="QZ40" s="128"/>
      <c r="RA40" s="128"/>
      <c r="RB40" s="128"/>
      <c r="RC40" s="128"/>
      <c r="RD40" s="128"/>
      <c r="RE40" s="128"/>
      <c r="RF40" s="128"/>
      <c r="RG40" s="128"/>
      <c r="RH40" s="128"/>
      <c r="RI40" s="128"/>
      <c r="RJ40" s="128"/>
      <c r="RK40" s="128"/>
      <c r="RL40" s="128"/>
      <c r="RM40" s="128"/>
      <c r="RN40" s="128"/>
      <c r="RO40" s="128"/>
      <c r="RP40" s="128"/>
      <c r="RQ40" s="128"/>
      <c r="RR40" s="128"/>
      <c r="RS40" s="128"/>
      <c r="RT40" s="128"/>
      <c r="RU40" s="128"/>
      <c r="RV40" s="128"/>
      <c r="RW40" s="128"/>
      <c r="RX40" s="128"/>
      <c r="RY40" s="128"/>
      <c r="RZ40" s="128"/>
      <c r="SA40" s="128"/>
      <c r="SB40" s="128"/>
      <c r="SC40" s="128"/>
      <c r="SD40" s="128"/>
      <c r="SE40" s="128"/>
      <c r="SF40" s="128"/>
      <c r="SG40" s="128"/>
      <c r="SH40" s="128"/>
      <c r="SI40" s="128"/>
      <c r="SJ40" s="128"/>
      <c r="SK40" s="128"/>
      <c r="SL40" s="128"/>
      <c r="SM40" s="128"/>
      <c r="SN40" s="128"/>
      <c r="SO40" s="128"/>
      <c r="SP40" s="128"/>
      <c r="SQ40" s="128"/>
      <c r="SR40" s="128"/>
      <c r="SS40" s="128"/>
      <c r="ST40" s="128"/>
      <c r="SU40" s="128"/>
      <c r="SV40" s="128"/>
      <c r="SW40" s="128"/>
      <c r="SX40" s="128"/>
      <c r="SY40" s="128"/>
      <c r="SZ40" s="128"/>
      <c r="TA40" s="128"/>
      <c r="TB40" s="128"/>
      <c r="TC40" s="128"/>
      <c r="TD40" s="128"/>
      <c r="TE40" s="128"/>
      <c r="TF40" s="128"/>
      <c r="TG40" s="128"/>
      <c r="TH40" s="128"/>
      <c r="TI40" s="128"/>
      <c r="TJ40" s="128"/>
      <c r="TK40" s="128"/>
      <c r="TL40" s="128"/>
      <c r="TM40" s="128"/>
      <c r="TN40" s="128"/>
      <c r="TO40" s="128"/>
      <c r="TP40" s="128"/>
      <c r="TQ40" s="128"/>
      <c r="TR40" s="128"/>
      <c r="TS40" s="128"/>
      <c r="TT40" s="128"/>
      <c r="TU40" s="128"/>
      <c r="TV40" s="128"/>
      <c r="TW40" s="128"/>
      <c r="TX40" s="128"/>
      <c r="TY40" s="128"/>
      <c r="TZ40" s="128"/>
      <c r="UA40" s="128"/>
      <c r="UB40" s="128"/>
      <c r="UC40" s="128"/>
      <c r="UD40" s="128"/>
      <c r="UE40" s="128"/>
      <c r="UF40" s="128"/>
      <c r="UG40" s="128"/>
      <c r="UH40" s="128"/>
      <c r="UI40" s="128"/>
      <c r="UJ40" s="128"/>
      <c r="UK40" s="128"/>
      <c r="UL40" s="128"/>
      <c r="UM40" s="128"/>
      <c r="UN40" s="128"/>
      <c r="UO40" s="128"/>
      <c r="UP40" s="128"/>
      <c r="UQ40" s="128"/>
      <c r="UR40" s="128"/>
      <c r="US40" s="128"/>
      <c r="UT40" s="128"/>
      <c r="UU40" s="128"/>
      <c r="UV40" s="128"/>
      <c r="UW40" s="128"/>
      <c r="UX40" s="128"/>
      <c r="UY40" s="128"/>
      <c r="UZ40" s="128"/>
      <c r="VA40" s="128"/>
      <c r="VB40" s="128"/>
      <c r="VC40" s="128"/>
      <c r="VD40" s="128"/>
      <c r="VE40" s="128"/>
      <c r="VF40" s="128"/>
      <c r="VG40" s="128"/>
      <c r="VH40" s="128"/>
      <c r="VI40" s="128"/>
      <c r="VJ40" s="128"/>
      <c r="VK40" s="128"/>
      <c r="VL40" s="128"/>
      <c r="VM40" s="128"/>
      <c r="VN40" s="128"/>
      <c r="VO40" s="128"/>
      <c r="VP40" s="128"/>
      <c r="VQ40" s="128"/>
      <c r="VR40" s="128"/>
      <c r="VS40" s="128"/>
      <c r="VT40" s="128"/>
      <c r="VU40" s="128"/>
      <c r="VV40" s="128"/>
      <c r="VW40" s="128"/>
      <c r="VX40" s="128"/>
      <c r="VY40" s="128"/>
      <c r="VZ40" s="128"/>
      <c r="WA40" s="128"/>
      <c r="WB40" s="128"/>
      <c r="WC40" s="128"/>
      <c r="WD40" s="128"/>
      <c r="WE40" s="128"/>
      <c r="WF40" s="128"/>
      <c r="WG40" s="128"/>
      <c r="WH40" s="128"/>
      <c r="WI40" s="128"/>
      <c r="WJ40" s="128"/>
      <c r="WK40" s="128"/>
      <c r="WL40" s="128"/>
      <c r="WM40" s="128"/>
      <c r="WN40" s="128"/>
      <c r="WO40" s="128"/>
      <c r="WP40" s="128"/>
      <c r="WQ40" s="128"/>
      <c r="WR40" s="128"/>
      <c r="WS40" s="128"/>
      <c r="WT40" s="128"/>
      <c r="WU40" s="128"/>
      <c r="WV40" s="128"/>
      <c r="WW40" s="128"/>
      <c r="WX40" s="128"/>
      <c r="WY40" s="128"/>
      <c r="WZ40" s="128"/>
      <c r="XA40" s="128"/>
      <c r="XB40" s="128"/>
      <c r="XC40" s="128"/>
      <c r="XD40" s="128"/>
      <c r="XE40" s="128"/>
      <c r="XF40" s="128"/>
      <c r="XG40" s="128"/>
      <c r="XH40" s="128"/>
      <c r="XI40" s="128"/>
      <c r="XJ40" s="128"/>
      <c r="XK40" s="128"/>
      <c r="XL40" s="128"/>
      <c r="XM40" s="128"/>
      <c r="XN40" s="128"/>
      <c r="XO40" s="128"/>
      <c r="XP40" s="128"/>
      <c r="XQ40" s="128"/>
      <c r="XR40" s="128"/>
      <c r="XS40" s="128"/>
      <c r="XT40" s="128"/>
      <c r="XU40" s="128"/>
      <c r="XV40" s="128"/>
      <c r="XW40" s="128"/>
      <c r="XX40" s="128"/>
      <c r="XY40" s="128"/>
      <c r="XZ40" s="128"/>
      <c r="YA40" s="128"/>
      <c r="YB40" s="128"/>
      <c r="YC40" s="128"/>
      <c r="YD40" s="128"/>
      <c r="YE40" s="128"/>
      <c r="YF40" s="128"/>
      <c r="YG40" s="128"/>
      <c r="YH40" s="128"/>
      <c r="YI40" s="128"/>
      <c r="YJ40" s="128"/>
      <c r="YK40" s="128"/>
      <c r="YL40" s="128"/>
      <c r="YM40" s="128"/>
      <c r="YN40" s="128"/>
      <c r="YO40" s="128"/>
      <c r="YP40" s="128"/>
      <c r="YQ40" s="128"/>
      <c r="YR40" s="128"/>
      <c r="YS40" s="128"/>
      <c r="YT40" s="128"/>
      <c r="YU40" s="128"/>
      <c r="YV40" s="128"/>
      <c r="YW40" s="128"/>
      <c r="YX40" s="128"/>
      <c r="YY40" s="128"/>
      <c r="YZ40" s="128"/>
      <c r="ZA40" s="128"/>
      <c r="ZB40" s="128"/>
      <c r="ZC40" s="128"/>
      <c r="ZD40" s="128"/>
      <c r="ZE40" s="128"/>
      <c r="ZF40" s="128"/>
      <c r="ZG40" s="128"/>
      <c r="ZH40" s="128"/>
      <c r="ZI40" s="128"/>
      <c r="ZJ40" s="128"/>
      <c r="ZK40" s="128"/>
      <c r="ZL40" s="128"/>
      <c r="ZM40" s="128"/>
      <c r="ZN40" s="128"/>
      <c r="ZO40" s="128"/>
      <c r="ZP40" s="128"/>
      <c r="ZQ40" s="128"/>
      <c r="ZR40" s="128"/>
      <c r="ZS40" s="128"/>
      <c r="ZT40" s="128"/>
      <c r="ZU40" s="128"/>
      <c r="ZV40" s="128"/>
      <c r="ZW40" s="128"/>
      <c r="ZX40" s="128"/>
      <c r="ZY40" s="128"/>
      <c r="ZZ40" s="128"/>
      <c r="AAA40" s="128"/>
      <c r="AAB40" s="128"/>
      <c r="AAC40" s="128"/>
      <c r="AAD40" s="128"/>
      <c r="AAE40" s="128"/>
      <c r="AAF40" s="128"/>
      <c r="AAG40" s="128"/>
      <c r="AAH40" s="128"/>
      <c r="AAI40" s="128"/>
      <c r="AAJ40" s="128"/>
      <c r="AAK40" s="128"/>
      <c r="AAL40" s="128"/>
      <c r="AAM40" s="128"/>
      <c r="AAN40" s="128"/>
      <c r="AAO40" s="128"/>
      <c r="AAP40" s="128"/>
      <c r="AAQ40" s="128"/>
      <c r="AAR40" s="128"/>
      <c r="AAS40" s="128"/>
      <c r="AAT40" s="128"/>
      <c r="AAU40" s="128"/>
      <c r="AAV40" s="128"/>
      <c r="AAW40" s="128"/>
      <c r="AAX40" s="128"/>
      <c r="AAY40" s="128"/>
      <c r="AAZ40" s="128"/>
      <c r="ABA40" s="128"/>
      <c r="ABB40" s="128"/>
      <c r="ABC40" s="128"/>
      <c r="ABD40" s="128"/>
      <c r="ABE40" s="128"/>
      <c r="ABF40" s="128"/>
      <c r="ABG40" s="128"/>
      <c r="ABH40" s="128"/>
      <c r="ABI40" s="128"/>
      <c r="ABJ40" s="128"/>
      <c r="ABK40" s="128"/>
      <c r="ABL40" s="128"/>
      <c r="ABM40" s="128"/>
      <c r="ABN40" s="128"/>
      <c r="ABO40" s="128"/>
      <c r="ABP40" s="128"/>
      <c r="ABQ40" s="128"/>
      <c r="ABR40" s="128"/>
      <c r="ABS40" s="128"/>
      <c r="ABT40" s="128"/>
      <c r="ABU40" s="128"/>
      <c r="ABV40" s="128"/>
      <c r="ABW40" s="128"/>
      <c r="ABX40" s="128"/>
      <c r="ABY40" s="128"/>
      <c r="ABZ40" s="128"/>
      <c r="ACA40" s="128"/>
      <c r="ACB40" s="128"/>
      <c r="ACC40" s="128"/>
      <c r="ACD40" s="128"/>
      <c r="ACE40" s="128"/>
      <c r="ACF40" s="128"/>
      <c r="ACG40" s="128"/>
      <c r="ACH40" s="128"/>
      <c r="ACI40" s="128"/>
      <c r="ACJ40" s="128"/>
      <c r="ACK40" s="128"/>
      <c r="ACL40" s="128"/>
      <c r="ACM40" s="128"/>
      <c r="ACN40" s="128"/>
      <c r="ACO40" s="128"/>
      <c r="ACP40" s="128"/>
      <c r="ACQ40" s="128"/>
      <c r="ACR40" s="128"/>
      <c r="ACS40" s="128"/>
      <c r="ACT40" s="128"/>
      <c r="ACU40" s="128"/>
      <c r="ACV40" s="128"/>
      <c r="ACW40" s="128"/>
      <c r="ACX40" s="128"/>
      <c r="ACY40" s="128"/>
      <c r="ACZ40" s="128"/>
      <c r="ADA40" s="128"/>
      <c r="ADB40" s="128"/>
      <c r="ADC40" s="128"/>
      <c r="ADD40" s="128"/>
      <c r="ADE40" s="128"/>
      <c r="ADF40" s="128"/>
      <c r="ADG40" s="128"/>
      <c r="ADH40" s="128"/>
      <c r="ADI40" s="128"/>
      <c r="ADJ40" s="128"/>
      <c r="ADK40" s="128"/>
      <c r="ADL40" s="128"/>
      <c r="ADM40" s="128"/>
      <c r="ADN40" s="128"/>
      <c r="ADO40" s="128"/>
      <c r="ADP40" s="128"/>
      <c r="ADQ40" s="128"/>
      <c r="ADR40" s="128"/>
      <c r="ADS40" s="128"/>
      <c r="ADT40" s="128"/>
      <c r="ADU40" s="128"/>
      <c r="ADV40" s="128"/>
      <c r="ADW40" s="128"/>
      <c r="ADX40" s="128"/>
      <c r="ADY40" s="128"/>
      <c r="ADZ40" s="128"/>
      <c r="AEA40" s="128"/>
      <c r="AEB40" s="128"/>
      <c r="AEC40" s="128"/>
      <c r="AED40" s="128"/>
      <c r="AEE40" s="128"/>
      <c r="AEF40" s="128"/>
      <c r="AEG40" s="128"/>
      <c r="AEH40" s="128"/>
      <c r="AEI40" s="128"/>
      <c r="AEJ40" s="128"/>
      <c r="AEK40" s="128"/>
      <c r="AEL40" s="128"/>
      <c r="AEM40" s="128"/>
      <c r="AEN40" s="128"/>
      <c r="AEO40" s="128"/>
      <c r="AEP40" s="128"/>
      <c r="AEQ40" s="128"/>
      <c r="AER40" s="128"/>
      <c r="AES40" s="128"/>
      <c r="AET40" s="128"/>
      <c r="AEU40" s="128"/>
      <c r="AEV40" s="128"/>
      <c r="AEW40" s="128"/>
      <c r="AEX40" s="128"/>
      <c r="AEY40" s="128"/>
      <c r="AEZ40" s="128"/>
      <c r="AFA40" s="128"/>
      <c r="AFB40" s="128"/>
      <c r="AFC40" s="128"/>
      <c r="AFD40" s="128"/>
      <c r="AFE40" s="128"/>
      <c r="AFF40" s="128"/>
      <c r="AFG40" s="128"/>
      <c r="AFH40" s="128"/>
      <c r="AFI40" s="128"/>
      <c r="AFJ40" s="128"/>
      <c r="AFK40" s="128"/>
      <c r="AFL40" s="128"/>
      <c r="AFM40" s="128"/>
      <c r="AFN40" s="128"/>
      <c r="AFO40" s="128"/>
      <c r="AFP40" s="128"/>
      <c r="AFQ40" s="128"/>
      <c r="AFR40" s="128"/>
      <c r="AFS40" s="128"/>
      <c r="AFT40" s="128"/>
      <c r="AFU40" s="128"/>
      <c r="AFV40" s="128"/>
      <c r="AFW40" s="128"/>
      <c r="AFX40" s="128"/>
      <c r="AFY40" s="128"/>
      <c r="AFZ40" s="128"/>
      <c r="AGA40" s="128"/>
      <c r="AGB40" s="128"/>
      <c r="AGC40" s="128"/>
      <c r="AGD40" s="128"/>
      <c r="AGE40" s="128"/>
      <c r="AGF40" s="128"/>
      <c r="AGG40" s="128"/>
      <c r="AGH40" s="128"/>
      <c r="AGI40" s="128"/>
      <c r="AGJ40" s="128"/>
      <c r="AGK40" s="128"/>
      <c r="AGL40" s="128"/>
      <c r="AGM40" s="128"/>
      <c r="AGN40" s="128"/>
      <c r="AGO40" s="128"/>
      <c r="AGP40" s="128"/>
      <c r="AGQ40" s="128"/>
      <c r="AGR40" s="128"/>
      <c r="AGS40" s="128"/>
      <c r="AGT40" s="128"/>
      <c r="AGU40" s="128"/>
      <c r="AGV40" s="128"/>
      <c r="AGW40" s="128"/>
      <c r="AGX40" s="128"/>
      <c r="AGY40" s="128"/>
      <c r="AGZ40" s="128"/>
      <c r="AHA40" s="128"/>
      <c r="AHB40" s="128"/>
      <c r="AHC40" s="128"/>
      <c r="AHD40" s="128"/>
      <c r="AHE40" s="128"/>
      <c r="AHF40" s="128"/>
      <c r="AHG40" s="128"/>
      <c r="AHH40" s="128"/>
      <c r="AHI40" s="128"/>
      <c r="AHJ40" s="128"/>
      <c r="AHK40" s="128"/>
      <c r="AHL40" s="128"/>
      <c r="AHM40" s="128"/>
      <c r="AHN40" s="128"/>
      <c r="AHO40" s="128"/>
      <c r="AHP40" s="128"/>
      <c r="AHQ40" s="128"/>
      <c r="AHR40" s="128"/>
      <c r="AHS40" s="128"/>
      <c r="AHT40" s="128"/>
      <c r="AHU40" s="128"/>
      <c r="AHV40" s="128"/>
      <c r="AHW40" s="128"/>
      <c r="AHX40" s="128"/>
      <c r="AHY40" s="128"/>
      <c r="AHZ40" s="128"/>
      <c r="AIA40" s="128"/>
      <c r="AIB40" s="128"/>
      <c r="AIC40" s="128"/>
      <c r="AID40" s="128"/>
      <c r="AIE40" s="128"/>
      <c r="AIF40" s="128"/>
      <c r="AIG40" s="128"/>
      <c r="AIH40" s="128"/>
      <c r="AII40" s="128"/>
      <c r="AIJ40" s="128"/>
      <c r="AIK40" s="128"/>
      <c r="AIL40" s="128"/>
      <c r="AIM40" s="128"/>
      <c r="AIN40" s="128"/>
      <c r="AIO40" s="128"/>
      <c r="AIP40" s="128"/>
      <c r="AIQ40" s="128"/>
      <c r="AIR40" s="128"/>
      <c r="AIS40" s="128"/>
      <c r="AIT40" s="128"/>
      <c r="AIU40" s="128"/>
      <c r="AIV40" s="128"/>
      <c r="AIW40" s="128"/>
      <c r="AIX40" s="128"/>
      <c r="AIY40" s="128"/>
      <c r="AIZ40" s="128"/>
      <c r="AJA40" s="128"/>
      <c r="AJB40" s="128"/>
      <c r="AJC40" s="128"/>
      <c r="AJD40" s="128"/>
      <c r="AJE40" s="128"/>
      <c r="AJF40" s="128"/>
      <c r="AJG40" s="128"/>
      <c r="AJH40" s="128"/>
      <c r="AJI40" s="128"/>
      <c r="AJJ40" s="128"/>
      <c r="AJK40" s="128"/>
      <c r="AJL40" s="128"/>
      <c r="AJM40" s="128"/>
      <c r="AJN40" s="128"/>
      <c r="AJO40" s="128"/>
      <c r="AJP40" s="128"/>
      <c r="AJQ40" s="128"/>
      <c r="AJR40" s="128"/>
      <c r="AJS40" s="128"/>
      <c r="AJT40" s="128"/>
      <c r="AJU40" s="128"/>
      <c r="AJV40" s="128"/>
      <c r="AJW40" s="128"/>
      <c r="AJX40" s="128"/>
      <c r="AJY40" s="128"/>
      <c r="AJZ40" s="128"/>
      <c r="AKA40" s="128"/>
      <c r="AKB40" s="128"/>
      <c r="AKC40" s="128"/>
      <c r="AKD40" s="128"/>
      <c r="AKE40" s="128"/>
      <c r="AKF40" s="128"/>
      <c r="AKG40" s="128"/>
      <c r="AKH40" s="128"/>
      <c r="AKI40" s="128"/>
      <c r="AKJ40" s="128"/>
      <c r="AKK40" s="128"/>
      <c r="AKL40" s="128"/>
      <c r="AKM40" s="128"/>
      <c r="AKN40" s="128"/>
      <c r="AKO40" s="128"/>
      <c r="AKP40" s="128"/>
      <c r="AKQ40" s="128"/>
      <c r="AKR40" s="128"/>
      <c r="AKS40" s="128"/>
      <c r="AKT40" s="128"/>
      <c r="AKU40" s="128"/>
      <c r="AKV40" s="128"/>
      <c r="AKW40" s="128"/>
      <c r="AKX40" s="128"/>
      <c r="AKY40" s="128"/>
      <c r="AKZ40" s="128"/>
      <c r="ALA40" s="128"/>
      <c r="ALB40" s="128"/>
      <c r="ALC40" s="128"/>
      <c r="ALD40" s="128"/>
      <c r="ALE40" s="128"/>
      <c r="ALF40" s="128"/>
      <c r="ALG40" s="128"/>
      <c r="ALH40" s="128"/>
      <c r="ALI40" s="128"/>
      <c r="ALJ40" s="128"/>
      <c r="ALK40" s="128"/>
      <c r="ALL40" s="128"/>
      <c r="ALM40" s="128"/>
      <c r="ALN40" s="128"/>
      <c r="ALO40" s="128"/>
      <c r="ALP40" s="128"/>
      <c r="ALQ40" s="128"/>
      <c r="ALR40" s="128"/>
      <c r="ALS40" s="128"/>
      <c r="ALT40" s="128"/>
      <c r="ALU40" s="128"/>
      <c r="ALV40" s="128"/>
      <c r="ALW40" s="128"/>
      <c r="ALX40" s="128"/>
      <c r="ALY40" s="128"/>
      <c r="ALZ40" s="128"/>
      <c r="AMA40" s="128"/>
      <c r="AMB40" s="128"/>
      <c r="AMC40" s="128"/>
      <c r="AMD40" s="128"/>
      <c r="AME40" s="128"/>
      <c r="AMF40" s="128"/>
      <c r="AMG40" s="128"/>
      <c r="AMH40" s="128"/>
      <c r="AMI40" s="128"/>
      <c r="AMJ40" s="128"/>
      <c r="AMK40" s="128"/>
      <c r="AML40" s="128"/>
      <c r="AMM40" s="128"/>
      <c r="AMN40" s="128"/>
      <c r="AMO40" s="128"/>
      <c r="AMP40" s="128"/>
      <c r="AMQ40" s="128"/>
      <c r="AMR40" s="128"/>
      <c r="AMS40" s="128"/>
      <c r="AMT40" s="128"/>
      <c r="AMU40" s="128"/>
      <c r="AMV40" s="128"/>
      <c r="AMW40" s="128"/>
      <c r="AMX40" s="128"/>
      <c r="AMY40" s="128"/>
      <c r="AMZ40" s="128"/>
      <c r="ANA40" s="128"/>
      <c r="ANB40" s="128"/>
      <c r="ANC40" s="128"/>
      <c r="AND40" s="128"/>
      <c r="ANE40" s="128"/>
      <c r="ANF40" s="128"/>
      <c r="ANG40" s="128"/>
      <c r="ANH40" s="128"/>
      <c r="ANI40" s="128"/>
      <c r="ANJ40" s="128"/>
      <c r="ANK40" s="128"/>
      <c r="ANL40" s="128"/>
      <c r="ANM40" s="128"/>
      <c r="ANN40" s="128"/>
      <c r="ANO40" s="128"/>
      <c r="ANP40" s="128"/>
      <c r="ANQ40" s="128"/>
      <c r="ANR40" s="128"/>
      <c r="ANS40" s="128"/>
      <c r="ANT40" s="128"/>
      <c r="ANU40" s="128"/>
      <c r="ANV40" s="128"/>
      <c r="ANW40" s="128"/>
      <c r="ANX40" s="128"/>
      <c r="ANY40" s="128"/>
      <c r="ANZ40" s="128"/>
      <c r="AOA40" s="128"/>
      <c r="AOB40" s="128"/>
      <c r="AOC40" s="128"/>
      <c r="AOD40" s="128"/>
      <c r="AOE40" s="128"/>
      <c r="AOF40" s="128"/>
      <c r="AOG40" s="128"/>
      <c r="AOH40" s="128"/>
      <c r="AOI40" s="128"/>
      <c r="AOJ40" s="128"/>
      <c r="AOK40" s="128"/>
      <c r="AOL40" s="128"/>
      <c r="AOM40" s="128"/>
      <c r="AON40" s="128"/>
      <c r="AOO40" s="128"/>
      <c r="AOP40" s="128"/>
      <c r="AOQ40" s="128"/>
      <c r="AOR40" s="128"/>
      <c r="AOS40" s="128"/>
      <c r="AOT40" s="128"/>
      <c r="AOU40" s="128"/>
      <c r="AOV40" s="128"/>
      <c r="AOW40" s="128"/>
      <c r="AOX40" s="128"/>
      <c r="AOY40" s="128"/>
      <c r="AOZ40" s="128"/>
      <c r="APA40" s="128"/>
      <c r="APB40" s="128"/>
      <c r="APC40" s="128"/>
      <c r="APD40" s="128"/>
      <c r="APE40" s="128"/>
      <c r="APF40" s="128"/>
      <c r="APG40" s="128"/>
      <c r="APH40" s="128"/>
      <c r="API40" s="128"/>
      <c r="APJ40" s="128"/>
      <c r="APK40" s="128"/>
      <c r="APL40" s="128"/>
      <c r="APM40" s="128"/>
      <c r="APN40" s="128"/>
      <c r="APO40" s="128"/>
      <c r="APP40" s="128"/>
      <c r="APQ40" s="128"/>
      <c r="APR40" s="128"/>
      <c r="APS40" s="128"/>
      <c r="APT40" s="128"/>
      <c r="APU40" s="128"/>
      <c r="APV40" s="128"/>
      <c r="APW40" s="128"/>
      <c r="APX40" s="128"/>
      <c r="APY40" s="128"/>
      <c r="APZ40" s="128"/>
      <c r="AQA40" s="128"/>
      <c r="AQB40" s="128"/>
      <c r="AQC40" s="128"/>
      <c r="AQD40" s="128"/>
      <c r="AQE40" s="128"/>
      <c r="AQF40" s="128"/>
      <c r="AQG40" s="128"/>
      <c r="AQH40" s="128"/>
      <c r="AQI40" s="128"/>
      <c r="AQJ40" s="128"/>
      <c r="AQK40" s="128"/>
      <c r="AQL40" s="128"/>
      <c r="AQM40" s="128"/>
      <c r="AQN40" s="128"/>
      <c r="AQO40" s="128"/>
      <c r="AQP40" s="128"/>
      <c r="AQQ40" s="128"/>
      <c r="AQR40" s="128"/>
      <c r="AQS40" s="128"/>
      <c r="AQT40" s="128"/>
      <c r="AQU40" s="128"/>
      <c r="AQV40" s="128"/>
      <c r="AQW40" s="128"/>
      <c r="AQX40" s="128"/>
      <c r="AQY40" s="128"/>
      <c r="AQZ40" s="128"/>
      <c r="ARA40" s="128"/>
      <c r="ARB40" s="128"/>
      <c r="ARC40" s="128"/>
      <c r="ARD40" s="128"/>
      <c r="ARE40" s="128"/>
      <c r="ARF40" s="128"/>
      <c r="ARG40" s="128"/>
      <c r="ARH40" s="128"/>
      <c r="ARI40" s="128"/>
      <c r="ARJ40" s="128"/>
      <c r="ARK40" s="128"/>
      <c r="ARL40" s="128"/>
      <c r="ARM40" s="128"/>
      <c r="ARN40" s="128"/>
      <c r="ARO40" s="128"/>
      <c r="ARP40" s="128"/>
      <c r="ARQ40" s="128"/>
      <c r="ARR40" s="128"/>
      <c r="ARS40" s="128"/>
      <c r="ART40" s="128"/>
      <c r="ARU40" s="128"/>
      <c r="ARV40" s="128"/>
      <c r="ARW40" s="128"/>
      <c r="ARX40" s="128"/>
      <c r="ARY40" s="128"/>
      <c r="ARZ40" s="128"/>
      <c r="ASA40" s="128"/>
      <c r="ASB40" s="128"/>
      <c r="ASC40" s="128"/>
      <c r="ASD40" s="128"/>
      <c r="ASE40" s="128"/>
      <c r="ASF40" s="128"/>
      <c r="ASG40" s="128"/>
      <c r="ASH40" s="128"/>
      <c r="ASI40" s="128"/>
      <c r="ASJ40" s="128"/>
      <c r="ASK40" s="128"/>
      <c r="ASL40" s="128"/>
      <c r="ASM40" s="128"/>
      <c r="ASN40" s="128"/>
      <c r="ASO40" s="128"/>
      <c r="ASP40" s="128"/>
      <c r="ASQ40" s="128"/>
      <c r="ASR40" s="128"/>
      <c r="ASS40" s="128"/>
      <c r="AST40" s="128"/>
      <c r="ASU40" s="128"/>
      <c r="ASV40" s="128"/>
      <c r="ASW40" s="128"/>
      <c r="ASX40" s="128"/>
      <c r="ASY40" s="128"/>
      <c r="ASZ40" s="128"/>
      <c r="ATA40" s="128"/>
      <c r="ATB40" s="128"/>
      <c r="ATC40" s="128"/>
      <c r="ATD40" s="128"/>
      <c r="ATE40" s="128"/>
      <c r="ATF40" s="128"/>
      <c r="ATG40" s="128"/>
      <c r="ATH40" s="128"/>
      <c r="ATI40" s="128"/>
      <c r="ATJ40" s="128"/>
      <c r="ATK40" s="128"/>
      <c r="ATL40" s="128"/>
      <c r="ATM40" s="128"/>
      <c r="ATN40" s="128"/>
      <c r="ATO40" s="128"/>
      <c r="ATP40" s="128"/>
      <c r="ATQ40" s="128"/>
      <c r="ATR40" s="128"/>
      <c r="ATS40" s="128"/>
      <c r="ATT40" s="128"/>
      <c r="ATU40" s="128"/>
      <c r="ATV40" s="128"/>
      <c r="ATW40" s="128"/>
      <c r="ATX40" s="128"/>
      <c r="ATY40" s="128"/>
      <c r="ATZ40" s="128"/>
      <c r="AUA40" s="128"/>
      <c r="AUB40" s="128"/>
      <c r="AUC40" s="128"/>
      <c r="AUD40" s="128"/>
      <c r="AUE40" s="128"/>
      <c r="AUF40" s="128"/>
      <c r="AUG40" s="128"/>
      <c r="AUH40" s="128"/>
      <c r="AUI40" s="128"/>
      <c r="AUJ40" s="128"/>
      <c r="AUK40" s="128"/>
      <c r="AUL40" s="128"/>
      <c r="AUM40" s="128"/>
      <c r="AUN40" s="128"/>
      <c r="AUO40" s="128"/>
      <c r="AUP40" s="128"/>
      <c r="AUQ40" s="128"/>
      <c r="AUR40" s="128"/>
      <c r="AUS40" s="128"/>
      <c r="AUT40" s="128"/>
      <c r="AUU40" s="128"/>
      <c r="AUV40" s="128"/>
      <c r="AUW40" s="128"/>
      <c r="AUX40" s="128"/>
      <c r="AUY40" s="128"/>
      <c r="AUZ40" s="128"/>
      <c r="AVA40" s="128"/>
      <c r="AVB40" s="128"/>
      <c r="AVC40" s="128"/>
      <c r="AVD40" s="128"/>
      <c r="AVE40" s="128"/>
      <c r="AVF40" s="128"/>
      <c r="AVG40" s="128"/>
      <c r="AVH40" s="128"/>
      <c r="AVI40" s="128"/>
      <c r="AVJ40" s="128"/>
      <c r="AVK40" s="128"/>
      <c r="AVL40" s="128"/>
      <c r="AVM40" s="128"/>
      <c r="AVN40" s="128"/>
      <c r="AVO40" s="128"/>
      <c r="AVP40" s="128"/>
      <c r="AVQ40" s="128"/>
      <c r="AVR40" s="128"/>
      <c r="AVS40" s="128"/>
      <c r="AVT40" s="128"/>
      <c r="AVU40" s="128"/>
      <c r="AVV40" s="128"/>
      <c r="AVW40" s="128"/>
      <c r="AVX40" s="128"/>
      <c r="AVY40" s="128"/>
      <c r="AVZ40" s="128"/>
      <c r="AWA40" s="128"/>
      <c r="AWB40" s="128"/>
      <c r="AWC40" s="128"/>
      <c r="AWD40" s="128"/>
      <c r="AWE40" s="128"/>
      <c r="AWF40" s="128"/>
      <c r="AWG40" s="128"/>
      <c r="AWH40" s="128"/>
      <c r="AWI40" s="128"/>
      <c r="AWJ40" s="128"/>
      <c r="AWK40" s="128"/>
      <c r="AWL40" s="128"/>
      <c r="AWM40" s="128"/>
      <c r="AWN40" s="128"/>
      <c r="AWO40" s="128"/>
      <c r="AWP40" s="128"/>
      <c r="AWQ40" s="128"/>
      <c r="AWR40" s="128"/>
      <c r="AWS40" s="128"/>
      <c r="AWT40" s="128"/>
      <c r="AWU40" s="128"/>
      <c r="AWV40" s="128"/>
      <c r="AWW40" s="128"/>
      <c r="AWX40" s="128"/>
      <c r="AWY40" s="128"/>
      <c r="AWZ40" s="128"/>
      <c r="AXA40" s="128"/>
      <c r="AXB40" s="128"/>
      <c r="AXC40" s="128"/>
      <c r="AXD40" s="128"/>
      <c r="AXE40" s="128"/>
      <c r="AXF40" s="128"/>
      <c r="AXG40" s="128"/>
      <c r="AXH40" s="128"/>
      <c r="AXI40" s="128"/>
      <c r="AXJ40" s="128"/>
      <c r="AXK40" s="128"/>
      <c r="AXL40" s="128"/>
      <c r="AXM40" s="128"/>
      <c r="AXN40" s="128"/>
      <c r="AXO40" s="128"/>
      <c r="AXP40" s="128"/>
      <c r="AXQ40" s="128"/>
      <c r="AXR40" s="128"/>
      <c r="AXS40" s="128"/>
      <c r="AXT40" s="128"/>
      <c r="AXU40" s="128"/>
      <c r="AXV40" s="128"/>
      <c r="AXW40" s="128"/>
      <c r="AXX40" s="128"/>
      <c r="AXY40" s="128"/>
      <c r="AXZ40" s="128"/>
      <c r="AYA40" s="128"/>
      <c r="AYB40" s="128"/>
      <c r="AYC40" s="128"/>
      <c r="AYD40" s="128"/>
      <c r="AYE40" s="128"/>
      <c r="AYF40" s="128"/>
      <c r="AYG40" s="128"/>
      <c r="AYH40" s="128"/>
      <c r="AYI40" s="128"/>
      <c r="AYJ40" s="128"/>
      <c r="AYK40" s="128"/>
      <c r="AYL40" s="128"/>
      <c r="AYM40" s="128"/>
      <c r="AYN40" s="128"/>
      <c r="AYO40" s="128"/>
      <c r="AYP40" s="128"/>
      <c r="AYQ40" s="128"/>
      <c r="AYR40" s="128"/>
      <c r="AYS40" s="128"/>
      <c r="AYT40" s="128"/>
      <c r="AYU40" s="128"/>
      <c r="AYV40" s="128"/>
      <c r="AYW40" s="128"/>
      <c r="AYX40" s="128"/>
      <c r="AYY40" s="128"/>
      <c r="AYZ40" s="128"/>
      <c r="AZA40" s="128"/>
      <c r="AZB40" s="128"/>
      <c r="AZC40" s="128"/>
      <c r="AZD40" s="128"/>
      <c r="AZE40" s="128"/>
      <c r="AZF40" s="128"/>
      <c r="AZG40" s="128"/>
      <c r="AZH40" s="128"/>
      <c r="AZI40" s="128"/>
      <c r="AZJ40" s="128"/>
      <c r="AZK40" s="128"/>
      <c r="AZL40" s="128"/>
      <c r="AZM40" s="128"/>
      <c r="AZN40" s="128"/>
      <c r="AZO40" s="128"/>
      <c r="AZP40" s="128"/>
      <c r="AZQ40" s="128"/>
      <c r="AZR40" s="128"/>
      <c r="AZS40" s="128"/>
      <c r="AZT40" s="128"/>
      <c r="AZU40" s="128"/>
      <c r="AZV40" s="128"/>
      <c r="AZW40" s="128"/>
      <c r="AZX40" s="128"/>
      <c r="AZY40" s="128"/>
      <c r="AZZ40" s="128"/>
      <c r="BAA40" s="128"/>
      <c r="BAB40" s="128"/>
      <c r="BAC40" s="128"/>
      <c r="BAD40" s="128"/>
      <c r="BAE40" s="128"/>
      <c r="BAF40" s="128"/>
      <c r="BAG40" s="128"/>
      <c r="BAH40" s="128"/>
      <c r="BAI40" s="128"/>
      <c r="BAJ40" s="128"/>
      <c r="BAK40" s="128"/>
      <c r="BAL40" s="128"/>
      <c r="BAM40" s="128"/>
      <c r="BAN40" s="128"/>
      <c r="BAO40" s="128"/>
      <c r="BAP40" s="128"/>
      <c r="BAQ40" s="128"/>
      <c r="BAR40" s="128"/>
      <c r="BAS40" s="128"/>
      <c r="BAT40" s="128"/>
      <c r="BAU40" s="128"/>
      <c r="BAV40" s="128"/>
      <c r="BAW40" s="128"/>
      <c r="BAX40" s="128"/>
      <c r="BAY40" s="128"/>
      <c r="BAZ40" s="128"/>
      <c r="BBA40" s="128"/>
      <c r="BBB40" s="128"/>
      <c r="BBC40" s="128"/>
      <c r="BBD40" s="128"/>
      <c r="BBE40" s="128"/>
      <c r="BBF40" s="128"/>
      <c r="BBG40" s="128"/>
      <c r="BBH40" s="128"/>
      <c r="BBI40" s="128"/>
      <c r="BBJ40" s="128"/>
      <c r="BBK40" s="128"/>
      <c r="BBL40" s="128"/>
      <c r="BBM40" s="128"/>
      <c r="BBN40" s="128"/>
      <c r="BBO40" s="128"/>
      <c r="BBP40" s="128"/>
      <c r="BBQ40" s="128"/>
      <c r="BBR40" s="128"/>
      <c r="BBS40" s="128"/>
      <c r="BBT40" s="128"/>
      <c r="BBU40" s="128"/>
      <c r="BBV40" s="128"/>
      <c r="BBW40" s="128"/>
      <c r="BBX40" s="128"/>
      <c r="BBY40" s="128"/>
      <c r="BBZ40" s="128"/>
      <c r="BCA40" s="128"/>
      <c r="BCB40" s="128"/>
      <c r="BCC40" s="128"/>
      <c r="BCD40" s="128"/>
      <c r="BCE40" s="128"/>
      <c r="BCF40" s="128"/>
      <c r="BCG40" s="128"/>
      <c r="BCH40" s="128"/>
      <c r="BCI40" s="128"/>
      <c r="BCJ40" s="128"/>
      <c r="BCK40" s="128"/>
      <c r="BCL40" s="128"/>
      <c r="BCM40" s="128"/>
      <c r="BCN40" s="128"/>
      <c r="BCO40" s="128"/>
      <c r="BCP40" s="128"/>
      <c r="BCQ40" s="128"/>
      <c r="BCR40" s="128"/>
      <c r="BCS40" s="128"/>
      <c r="BCT40" s="128"/>
      <c r="BCU40" s="128"/>
      <c r="BCV40" s="128"/>
      <c r="BCW40" s="128"/>
      <c r="BCX40" s="128"/>
      <c r="BCY40" s="128"/>
      <c r="BCZ40" s="128"/>
      <c r="BDA40" s="128"/>
      <c r="BDB40" s="128"/>
      <c r="BDC40" s="128"/>
      <c r="BDD40" s="128"/>
      <c r="BDE40" s="128"/>
      <c r="BDF40" s="128"/>
      <c r="BDG40" s="128"/>
      <c r="BDH40" s="128"/>
      <c r="BDI40" s="128"/>
      <c r="BDJ40" s="128"/>
      <c r="BDK40" s="128"/>
      <c r="BDL40" s="128"/>
      <c r="BDM40" s="128"/>
      <c r="BDN40" s="128"/>
      <c r="BDO40" s="128"/>
      <c r="BDP40" s="128"/>
      <c r="BDQ40" s="128"/>
      <c r="BDR40" s="128"/>
      <c r="BDS40" s="128"/>
      <c r="BDT40" s="128"/>
      <c r="BDU40" s="128"/>
      <c r="BDV40" s="128"/>
      <c r="BDW40" s="128"/>
      <c r="BDX40" s="128"/>
      <c r="BDY40" s="128"/>
      <c r="BDZ40" s="128"/>
      <c r="BEA40" s="128"/>
      <c r="BEB40" s="128"/>
      <c r="BEC40" s="128"/>
      <c r="BED40" s="128"/>
      <c r="BEE40" s="128"/>
      <c r="BEF40" s="128"/>
      <c r="BEG40" s="128"/>
      <c r="BEH40" s="128"/>
      <c r="BEI40" s="128"/>
      <c r="BEJ40" s="128"/>
      <c r="BEK40" s="128"/>
      <c r="BEL40" s="128"/>
      <c r="BEM40" s="128"/>
      <c r="BEN40" s="128"/>
      <c r="BEO40" s="128"/>
      <c r="BEP40" s="128"/>
      <c r="BEQ40" s="128"/>
      <c r="BER40" s="128"/>
      <c r="BES40" s="128"/>
      <c r="BET40" s="128"/>
      <c r="BEU40" s="128"/>
      <c r="BEV40" s="128"/>
      <c r="BEW40" s="128"/>
      <c r="BEX40" s="128"/>
      <c r="BEY40" s="128"/>
      <c r="BEZ40" s="128"/>
      <c r="BFA40" s="128"/>
      <c r="BFB40" s="128"/>
      <c r="BFC40" s="128"/>
      <c r="BFD40" s="128"/>
      <c r="BFE40" s="128"/>
      <c r="BFF40" s="128"/>
      <c r="BFG40" s="128"/>
      <c r="BFH40" s="128"/>
      <c r="BFI40" s="128"/>
      <c r="BFJ40" s="128"/>
      <c r="BFK40" s="128"/>
      <c r="BFL40" s="128"/>
      <c r="BFM40" s="128"/>
      <c r="BFN40" s="128"/>
      <c r="BFO40" s="128"/>
      <c r="BFP40" s="128"/>
      <c r="BFQ40" s="128"/>
      <c r="BFR40" s="128"/>
      <c r="BFS40" s="128"/>
      <c r="BFT40" s="128"/>
      <c r="BFU40" s="128"/>
      <c r="BFV40" s="128"/>
      <c r="BFW40" s="128"/>
      <c r="BFX40" s="128"/>
      <c r="BFY40" s="128"/>
      <c r="BFZ40" s="128"/>
      <c r="BGA40" s="128"/>
      <c r="BGB40" s="128"/>
      <c r="BGC40" s="128"/>
      <c r="BGD40" s="128"/>
      <c r="BGE40" s="128"/>
      <c r="BGF40" s="128"/>
      <c r="BGG40" s="128"/>
      <c r="BGH40" s="128"/>
      <c r="BGI40" s="128"/>
      <c r="BGJ40" s="128"/>
      <c r="BGK40" s="128"/>
      <c r="BGL40" s="128"/>
      <c r="BGM40" s="128"/>
      <c r="BGN40" s="128"/>
      <c r="BGO40" s="128"/>
      <c r="BGP40" s="128"/>
      <c r="BGQ40" s="128"/>
      <c r="BGR40" s="128"/>
      <c r="BGS40" s="128"/>
      <c r="BGT40" s="128"/>
      <c r="BGU40" s="128"/>
      <c r="BGV40" s="128"/>
      <c r="BGW40" s="128"/>
      <c r="BGX40" s="128"/>
      <c r="BGY40" s="128"/>
      <c r="BGZ40" s="128"/>
      <c r="BHA40" s="128"/>
      <c r="BHB40" s="128"/>
      <c r="BHC40" s="128"/>
      <c r="BHD40" s="128"/>
      <c r="BHE40" s="128"/>
      <c r="BHF40" s="128"/>
      <c r="BHG40" s="128"/>
      <c r="BHH40" s="128"/>
      <c r="BHI40" s="128"/>
      <c r="BHJ40" s="128"/>
      <c r="BHK40" s="128"/>
      <c r="BHL40" s="128"/>
      <c r="BHM40" s="128"/>
      <c r="BHN40" s="128"/>
      <c r="BHO40" s="128"/>
      <c r="BHP40" s="128"/>
      <c r="BHQ40" s="128"/>
      <c r="BHR40" s="128"/>
      <c r="BHS40" s="128"/>
      <c r="BHT40" s="128"/>
      <c r="BHU40" s="128"/>
      <c r="BHV40" s="128"/>
      <c r="BHW40" s="128"/>
      <c r="BHX40" s="128"/>
      <c r="BHY40" s="128"/>
      <c r="BHZ40" s="128"/>
      <c r="BIA40" s="128"/>
      <c r="BIB40" s="128"/>
      <c r="BIC40" s="128"/>
      <c r="BID40" s="128"/>
      <c r="BIE40" s="128"/>
      <c r="BIF40" s="128"/>
      <c r="BIG40" s="128"/>
      <c r="BIH40" s="128"/>
      <c r="BII40" s="128"/>
      <c r="BIJ40" s="128"/>
      <c r="BIK40" s="128"/>
      <c r="BIL40" s="128"/>
      <c r="BIM40" s="128"/>
      <c r="BIN40" s="128"/>
      <c r="BIO40" s="128"/>
      <c r="BIP40" s="128"/>
      <c r="BIQ40" s="128"/>
      <c r="BIR40" s="128"/>
      <c r="BIS40" s="128"/>
      <c r="BIT40" s="128"/>
      <c r="BIU40" s="128"/>
      <c r="BIV40" s="128"/>
      <c r="BIW40" s="128"/>
      <c r="BIX40" s="128"/>
      <c r="BIY40" s="128"/>
      <c r="BIZ40" s="128"/>
      <c r="BJA40" s="128"/>
      <c r="BJB40" s="128"/>
      <c r="BJC40" s="128"/>
      <c r="BJD40" s="128"/>
      <c r="BJE40" s="128"/>
      <c r="BJF40" s="128"/>
      <c r="BJG40" s="128"/>
      <c r="BJH40" s="128"/>
      <c r="BJI40" s="128"/>
      <c r="BJJ40" s="128"/>
      <c r="BJK40" s="128"/>
      <c r="BJL40" s="128"/>
      <c r="BJM40" s="128"/>
      <c r="BJN40" s="128"/>
      <c r="BJO40" s="128"/>
      <c r="BJP40" s="128"/>
      <c r="BJQ40" s="128"/>
      <c r="BJR40" s="128"/>
      <c r="BJS40" s="128"/>
      <c r="BJT40" s="128"/>
      <c r="BJU40" s="128"/>
      <c r="BJV40" s="128"/>
      <c r="BJW40" s="128"/>
      <c r="BJX40" s="128"/>
      <c r="BJY40" s="128"/>
      <c r="BJZ40" s="128"/>
      <c r="BKA40" s="128"/>
      <c r="BKB40" s="128"/>
      <c r="BKC40" s="128"/>
      <c r="BKD40" s="128"/>
      <c r="BKE40" s="128"/>
      <c r="BKF40" s="128"/>
      <c r="BKG40" s="128"/>
      <c r="BKH40" s="128"/>
      <c r="BKI40" s="128"/>
      <c r="BKJ40" s="128"/>
      <c r="BKK40" s="128"/>
      <c r="BKL40" s="128"/>
      <c r="BKM40" s="128"/>
      <c r="BKN40" s="128"/>
      <c r="BKO40" s="128"/>
      <c r="BKP40" s="128"/>
      <c r="BKQ40" s="128"/>
      <c r="BKR40" s="128"/>
      <c r="BKS40" s="128"/>
      <c r="BKT40" s="128"/>
      <c r="BKU40" s="128"/>
      <c r="BKV40" s="128"/>
      <c r="BKW40" s="128"/>
      <c r="BKX40" s="128"/>
      <c r="BKY40" s="128"/>
      <c r="BKZ40" s="128"/>
      <c r="BLA40" s="128"/>
      <c r="BLB40" s="128"/>
      <c r="BLC40" s="128"/>
      <c r="BLD40" s="128"/>
      <c r="BLE40" s="128"/>
      <c r="BLF40" s="128"/>
      <c r="BLG40" s="128"/>
      <c r="BLH40" s="128"/>
      <c r="BLI40" s="128"/>
      <c r="BLJ40" s="128"/>
      <c r="BLK40" s="128"/>
      <c r="BLL40" s="128"/>
      <c r="BLM40" s="128"/>
      <c r="BLN40" s="128"/>
      <c r="BLO40" s="128"/>
      <c r="BLP40" s="128"/>
      <c r="BLQ40" s="128"/>
      <c r="BLR40" s="128"/>
      <c r="BLS40" s="128"/>
      <c r="BLT40" s="128"/>
      <c r="BLU40" s="128"/>
      <c r="BLV40" s="128"/>
      <c r="BLW40" s="128"/>
      <c r="BLX40" s="128"/>
      <c r="BLY40" s="128"/>
      <c r="BLZ40" s="128"/>
      <c r="BMA40" s="128"/>
      <c r="BMB40" s="128"/>
      <c r="BMC40" s="128"/>
      <c r="BMD40" s="128"/>
      <c r="BME40" s="128"/>
      <c r="BMF40" s="128"/>
      <c r="BMG40" s="128"/>
      <c r="BMH40" s="128"/>
      <c r="BMI40" s="128"/>
      <c r="BMJ40" s="128"/>
      <c r="BMK40" s="128"/>
      <c r="BML40" s="128"/>
      <c r="BMM40" s="128"/>
      <c r="BMN40" s="128"/>
      <c r="BMO40" s="128"/>
      <c r="BMP40" s="128"/>
      <c r="BMQ40" s="128"/>
      <c r="BMR40" s="128"/>
      <c r="BMS40" s="128"/>
      <c r="BMT40" s="128"/>
      <c r="BMU40" s="128"/>
      <c r="BMV40" s="128"/>
      <c r="BMW40" s="128"/>
      <c r="BMX40" s="128"/>
      <c r="BMY40" s="128"/>
      <c r="BMZ40" s="128"/>
      <c r="BNA40" s="128"/>
      <c r="BNB40" s="128"/>
      <c r="BNC40" s="128"/>
      <c r="BND40" s="128"/>
      <c r="BNE40" s="128"/>
      <c r="BNF40" s="128"/>
      <c r="BNG40" s="128"/>
      <c r="BNH40" s="128"/>
      <c r="BNI40" s="128"/>
      <c r="BNJ40" s="128"/>
      <c r="BNK40" s="128"/>
      <c r="BNL40" s="128"/>
      <c r="BNM40" s="128"/>
      <c r="BNN40" s="128"/>
      <c r="BNO40" s="128"/>
      <c r="BNP40" s="128"/>
      <c r="BNQ40" s="128"/>
      <c r="BNR40" s="128"/>
      <c r="BNS40" s="128"/>
      <c r="BNT40" s="128"/>
      <c r="BNU40" s="128"/>
      <c r="BNV40" s="128"/>
      <c r="BNW40" s="128"/>
      <c r="BNX40" s="128"/>
      <c r="BNY40" s="128"/>
      <c r="BNZ40" s="128"/>
      <c r="BOA40" s="128"/>
      <c r="BOB40" s="128"/>
      <c r="BOC40" s="128"/>
      <c r="BOD40" s="128"/>
      <c r="BOE40" s="128"/>
      <c r="BOF40" s="128"/>
      <c r="BOG40" s="128"/>
      <c r="BOH40" s="128"/>
      <c r="BOI40" s="128"/>
      <c r="BOJ40" s="128"/>
      <c r="BOK40" s="128"/>
      <c r="BOL40" s="128"/>
      <c r="BOM40" s="128"/>
      <c r="BON40" s="128"/>
      <c r="BOO40" s="128"/>
      <c r="BOP40" s="128"/>
      <c r="BOQ40" s="128"/>
      <c r="BOR40" s="128"/>
      <c r="BOS40" s="128"/>
      <c r="BOT40" s="128"/>
      <c r="BOU40" s="128"/>
      <c r="BOV40" s="128"/>
      <c r="BOW40" s="128"/>
      <c r="BOX40" s="128"/>
      <c r="BOY40" s="128"/>
      <c r="BOZ40" s="128"/>
      <c r="BPA40" s="128"/>
      <c r="BPB40" s="128"/>
      <c r="BPC40" s="128"/>
      <c r="BPD40" s="128"/>
      <c r="BPE40" s="128"/>
      <c r="BPF40" s="128"/>
      <c r="BPG40" s="128"/>
      <c r="BPH40" s="128"/>
      <c r="BPI40" s="128"/>
      <c r="BPJ40" s="128"/>
      <c r="BPK40" s="128"/>
      <c r="BPL40" s="128"/>
      <c r="BPM40" s="128"/>
      <c r="BPN40" s="128"/>
      <c r="BPO40" s="128"/>
      <c r="BPP40" s="128"/>
      <c r="BPQ40" s="128"/>
      <c r="BPR40" s="128"/>
      <c r="BPS40" s="128"/>
      <c r="BPT40" s="128"/>
      <c r="BPU40" s="128"/>
      <c r="BPV40" s="128"/>
      <c r="BPW40" s="128"/>
      <c r="BPX40" s="128"/>
      <c r="BPY40" s="128"/>
      <c r="BPZ40" s="128"/>
      <c r="BQA40" s="128"/>
      <c r="BQB40" s="128"/>
      <c r="BQC40" s="128"/>
      <c r="BQD40" s="128"/>
      <c r="BQE40" s="128"/>
      <c r="BQF40" s="128"/>
      <c r="BQG40" s="128"/>
      <c r="BQH40" s="128"/>
      <c r="BQI40" s="128"/>
      <c r="BQJ40" s="128"/>
      <c r="BQK40" s="128"/>
      <c r="BQL40" s="128"/>
      <c r="BQM40" s="128"/>
      <c r="BQN40" s="128"/>
      <c r="BQO40" s="128"/>
      <c r="BQP40" s="128"/>
      <c r="BQQ40" s="128"/>
      <c r="BQR40" s="128"/>
      <c r="BQS40" s="128"/>
      <c r="BQT40" s="128"/>
      <c r="BQU40" s="128"/>
      <c r="BQV40" s="128"/>
      <c r="BQW40" s="128"/>
      <c r="BQX40" s="128"/>
      <c r="BQY40" s="128"/>
      <c r="BQZ40" s="128"/>
      <c r="BRA40" s="128"/>
      <c r="BRB40" s="128"/>
      <c r="BRC40" s="128"/>
      <c r="BRD40" s="128"/>
      <c r="BRE40" s="128"/>
      <c r="BRF40" s="128"/>
      <c r="BRG40" s="128"/>
      <c r="BRH40" s="128"/>
      <c r="BRI40" s="128"/>
      <c r="BRJ40" s="128"/>
      <c r="BRK40" s="128"/>
      <c r="BRL40" s="128"/>
      <c r="BRM40" s="128"/>
      <c r="BRN40" s="128"/>
      <c r="BRO40" s="128"/>
      <c r="BRP40" s="128"/>
      <c r="BRQ40" s="128"/>
      <c r="BRR40" s="128"/>
      <c r="BRS40" s="128"/>
      <c r="BRT40" s="128"/>
      <c r="BRU40" s="128"/>
      <c r="BRV40" s="128"/>
      <c r="BRW40" s="128"/>
      <c r="BRX40" s="128"/>
      <c r="BRY40" s="128"/>
      <c r="BRZ40" s="128"/>
      <c r="BSA40" s="128"/>
      <c r="BSB40" s="128"/>
      <c r="BSC40" s="128"/>
      <c r="BSD40" s="128"/>
      <c r="BSE40" s="128"/>
      <c r="BSF40" s="128"/>
      <c r="BSG40" s="128"/>
      <c r="BSH40" s="128"/>
      <c r="BSI40" s="128"/>
      <c r="BSJ40" s="128"/>
      <c r="BSK40" s="128"/>
      <c r="BSL40" s="128"/>
      <c r="BSM40" s="128"/>
      <c r="BSN40" s="128"/>
      <c r="BSO40" s="128"/>
      <c r="BSP40" s="128"/>
      <c r="BSQ40" s="128"/>
      <c r="BSR40" s="128"/>
      <c r="BSS40" s="128"/>
      <c r="BST40" s="128"/>
      <c r="BSU40" s="128"/>
      <c r="BSV40" s="128"/>
      <c r="BSW40" s="128"/>
      <c r="BSX40" s="128"/>
      <c r="BSY40" s="128"/>
      <c r="BSZ40" s="128"/>
      <c r="BTA40" s="128"/>
      <c r="BTB40" s="128"/>
      <c r="BTC40" s="128"/>
      <c r="BTD40" s="128"/>
      <c r="BTE40" s="128"/>
      <c r="BTF40" s="128"/>
      <c r="BTG40" s="128"/>
      <c r="BTH40" s="128"/>
      <c r="BTI40" s="128"/>
      <c r="BTJ40" s="128"/>
      <c r="BTK40" s="128"/>
      <c r="BTL40" s="128"/>
      <c r="BTM40" s="128"/>
      <c r="BTN40" s="128"/>
      <c r="BTO40" s="128"/>
      <c r="BTP40" s="128"/>
      <c r="BTQ40" s="128"/>
      <c r="BTR40" s="128"/>
      <c r="BTS40" s="128"/>
      <c r="BTT40" s="128"/>
      <c r="BTU40" s="128"/>
      <c r="BTV40" s="128"/>
      <c r="BTW40" s="128"/>
      <c r="BTX40" s="128"/>
      <c r="BTY40" s="128"/>
      <c r="BTZ40" s="128"/>
      <c r="BUA40" s="128"/>
      <c r="BUB40" s="128"/>
      <c r="BUC40" s="128"/>
      <c r="BUD40" s="128"/>
      <c r="BUE40" s="128"/>
      <c r="BUF40" s="128"/>
      <c r="BUG40" s="128"/>
      <c r="BUH40" s="128"/>
      <c r="BUI40" s="128"/>
      <c r="BUJ40" s="128"/>
      <c r="BUK40" s="128"/>
      <c r="BUL40" s="128"/>
      <c r="BUM40" s="128"/>
      <c r="BUN40" s="128"/>
      <c r="BUO40" s="128"/>
      <c r="BUP40" s="128"/>
      <c r="BUQ40" s="128"/>
      <c r="BUR40" s="128"/>
      <c r="BUS40" s="128"/>
      <c r="BUT40" s="128"/>
      <c r="BUU40" s="128"/>
      <c r="BUV40" s="128"/>
      <c r="BUW40" s="128"/>
      <c r="BUX40" s="128"/>
      <c r="BUY40" s="128"/>
      <c r="BUZ40" s="128"/>
      <c r="BVA40" s="128"/>
      <c r="BVB40" s="128"/>
      <c r="BVC40" s="128"/>
      <c r="BVD40" s="128"/>
      <c r="BVE40" s="128"/>
      <c r="BVF40" s="128"/>
      <c r="BVG40" s="128"/>
      <c r="BVH40" s="128"/>
      <c r="BVI40" s="128"/>
      <c r="BVJ40" s="128"/>
      <c r="BVK40" s="128"/>
      <c r="BVL40" s="128"/>
      <c r="BVM40" s="128"/>
      <c r="BVN40" s="128"/>
      <c r="BVO40" s="128"/>
      <c r="BVP40" s="128"/>
      <c r="BVQ40" s="128"/>
      <c r="BVR40" s="128"/>
      <c r="BVS40" s="128"/>
      <c r="BVT40" s="128"/>
      <c r="BVU40" s="128"/>
      <c r="BVV40" s="128"/>
      <c r="BVW40" s="128"/>
      <c r="BVX40" s="128"/>
      <c r="BVY40" s="128"/>
      <c r="BVZ40" s="128"/>
      <c r="BWA40" s="128"/>
      <c r="BWB40" s="128"/>
      <c r="BWC40" s="128"/>
      <c r="BWD40" s="128"/>
      <c r="BWE40" s="128"/>
      <c r="BWF40" s="128"/>
      <c r="BWG40" s="128"/>
      <c r="BWH40" s="128"/>
      <c r="BWI40" s="128"/>
      <c r="BWJ40" s="128"/>
      <c r="BWK40" s="128"/>
      <c r="BWL40" s="128"/>
      <c r="BWM40" s="128"/>
      <c r="BWN40" s="128"/>
      <c r="BWO40" s="128"/>
      <c r="BWP40" s="128"/>
      <c r="BWQ40" s="128"/>
      <c r="BWR40" s="128"/>
      <c r="BWS40" s="128"/>
      <c r="BWT40" s="128"/>
      <c r="BWU40" s="128"/>
      <c r="BWV40" s="128"/>
      <c r="BWW40" s="128"/>
      <c r="BWX40" s="128"/>
      <c r="BWY40" s="128"/>
      <c r="BWZ40" s="128"/>
      <c r="BXA40" s="128"/>
      <c r="BXB40" s="128"/>
      <c r="BXC40" s="128"/>
      <c r="BXD40" s="128"/>
      <c r="BXE40" s="128"/>
      <c r="BXF40" s="128"/>
      <c r="BXG40" s="128"/>
      <c r="BXH40" s="128"/>
      <c r="BXI40" s="128"/>
      <c r="BXJ40" s="128"/>
      <c r="BXK40" s="128"/>
      <c r="BXL40" s="128"/>
      <c r="BXM40" s="128"/>
      <c r="BXN40" s="128"/>
      <c r="BXO40" s="128"/>
      <c r="BXP40" s="128"/>
      <c r="BXQ40" s="128"/>
      <c r="BXR40" s="128"/>
      <c r="BXS40" s="128"/>
      <c r="BXT40" s="128"/>
      <c r="BXU40" s="128"/>
      <c r="BXV40" s="128"/>
      <c r="BXW40" s="128"/>
      <c r="BXX40" s="128"/>
      <c r="BXY40" s="128"/>
      <c r="BXZ40" s="128"/>
      <c r="BYA40" s="128"/>
      <c r="BYB40" s="128"/>
      <c r="BYC40" s="128"/>
      <c r="BYD40" s="128"/>
      <c r="BYE40" s="128"/>
      <c r="BYF40" s="128"/>
      <c r="BYG40" s="128"/>
      <c r="BYH40" s="128"/>
      <c r="BYI40" s="128"/>
      <c r="BYJ40" s="128"/>
      <c r="BYK40" s="128"/>
      <c r="BYL40" s="128"/>
      <c r="BYM40" s="128"/>
      <c r="BYN40" s="128"/>
      <c r="BYO40" s="128"/>
      <c r="BYP40" s="128"/>
      <c r="BYQ40" s="128"/>
      <c r="BYR40" s="128"/>
      <c r="BYS40" s="128"/>
      <c r="BYT40" s="128"/>
      <c r="BYU40" s="128"/>
      <c r="BYV40" s="128"/>
      <c r="BYW40" s="128"/>
      <c r="BYX40" s="128"/>
      <c r="BYY40" s="128"/>
      <c r="BYZ40" s="128"/>
      <c r="BZA40" s="128"/>
      <c r="BZB40" s="128"/>
      <c r="BZC40" s="128"/>
      <c r="BZD40" s="128"/>
      <c r="BZE40" s="128"/>
      <c r="BZF40" s="128"/>
      <c r="BZG40" s="128"/>
      <c r="BZH40" s="128"/>
      <c r="BZI40" s="128"/>
      <c r="BZJ40" s="128"/>
      <c r="BZK40" s="128"/>
      <c r="BZL40" s="128"/>
      <c r="BZM40" s="128"/>
      <c r="BZN40" s="128"/>
      <c r="BZO40" s="128"/>
      <c r="BZP40" s="128"/>
      <c r="BZQ40" s="128"/>
      <c r="BZR40" s="128"/>
      <c r="BZS40" s="128"/>
      <c r="BZT40" s="128"/>
      <c r="BZU40" s="128"/>
      <c r="BZV40" s="128"/>
      <c r="BZW40" s="128"/>
      <c r="BZX40" s="128"/>
      <c r="BZY40" s="128"/>
      <c r="BZZ40" s="128"/>
      <c r="CAA40" s="128"/>
      <c r="CAB40" s="128"/>
      <c r="CAC40" s="128"/>
      <c r="CAD40" s="128"/>
      <c r="CAE40" s="128"/>
      <c r="CAF40" s="128"/>
      <c r="CAG40" s="128"/>
      <c r="CAH40" s="128"/>
      <c r="CAI40" s="128"/>
      <c r="CAJ40" s="128"/>
      <c r="CAK40" s="128"/>
      <c r="CAL40" s="128"/>
      <c r="CAM40" s="128"/>
      <c r="CAN40" s="128"/>
      <c r="CAO40" s="128"/>
      <c r="CAP40" s="128"/>
      <c r="CAQ40" s="128"/>
      <c r="CAR40" s="128"/>
      <c r="CAS40" s="128"/>
      <c r="CAT40" s="128"/>
      <c r="CAU40" s="128"/>
      <c r="CAV40" s="128"/>
      <c r="CAW40" s="128"/>
      <c r="CAX40" s="128"/>
      <c r="CAY40" s="128"/>
      <c r="CAZ40" s="128"/>
      <c r="CBA40" s="128"/>
      <c r="CBB40" s="128"/>
      <c r="CBC40" s="128"/>
      <c r="CBD40" s="128"/>
      <c r="CBE40" s="128"/>
      <c r="CBF40" s="128"/>
      <c r="CBG40" s="128"/>
      <c r="CBH40" s="128"/>
      <c r="CBI40" s="128"/>
      <c r="CBJ40" s="128"/>
      <c r="CBK40" s="128"/>
      <c r="CBL40" s="128"/>
      <c r="CBM40" s="128"/>
      <c r="CBN40" s="128"/>
      <c r="CBO40" s="128"/>
      <c r="CBP40" s="128"/>
      <c r="CBQ40" s="128"/>
      <c r="CBR40" s="128"/>
      <c r="CBS40" s="128"/>
      <c r="CBT40" s="128"/>
      <c r="CBU40" s="128"/>
      <c r="CBV40" s="128"/>
      <c r="CBW40" s="128"/>
      <c r="CBX40" s="128"/>
      <c r="CBY40" s="128"/>
      <c r="CBZ40" s="128"/>
      <c r="CCA40" s="128"/>
      <c r="CCB40" s="128"/>
      <c r="CCC40" s="128"/>
      <c r="CCD40" s="128"/>
      <c r="CCE40" s="128"/>
      <c r="CCF40" s="128"/>
      <c r="CCG40" s="128"/>
      <c r="CCH40" s="128"/>
      <c r="CCI40" s="128"/>
      <c r="CCJ40" s="128"/>
      <c r="CCK40" s="128"/>
      <c r="CCL40" s="128"/>
      <c r="CCM40" s="128"/>
      <c r="CCN40" s="128"/>
      <c r="CCO40" s="128"/>
      <c r="CCP40" s="128"/>
      <c r="CCQ40" s="128"/>
      <c r="CCR40" s="128"/>
      <c r="CCS40" s="128"/>
      <c r="CCT40" s="128"/>
      <c r="CCU40" s="128"/>
      <c r="CCV40" s="128"/>
      <c r="CCW40" s="128"/>
      <c r="CCX40" s="128"/>
      <c r="CCY40" s="128"/>
      <c r="CCZ40" s="128"/>
      <c r="CDA40" s="128"/>
      <c r="CDB40" s="128"/>
      <c r="CDC40" s="128"/>
      <c r="CDD40" s="128"/>
      <c r="CDE40" s="128"/>
      <c r="CDF40" s="128"/>
      <c r="CDG40" s="128"/>
      <c r="CDH40" s="128"/>
      <c r="CDI40" s="128"/>
      <c r="CDJ40" s="128"/>
      <c r="CDK40" s="128"/>
      <c r="CDL40" s="128"/>
      <c r="CDM40" s="128"/>
      <c r="CDN40" s="128"/>
      <c r="CDO40" s="128"/>
      <c r="CDP40" s="128"/>
      <c r="CDQ40" s="128"/>
      <c r="CDR40" s="128"/>
      <c r="CDS40" s="128"/>
      <c r="CDT40" s="128"/>
      <c r="CDU40" s="128"/>
      <c r="CDV40" s="128"/>
      <c r="CDW40" s="128"/>
      <c r="CDX40" s="128"/>
      <c r="CDY40" s="128"/>
      <c r="CDZ40" s="128"/>
      <c r="CEA40" s="128"/>
      <c r="CEB40" s="128"/>
      <c r="CEC40" s="128"/>
      <c r="CED40" s="128"/>
      <c r="CEE40" s="128"/>
      <c r="CEF40" s="128"/>
      <c r="CEG40" s="128"/>
      <c r="CEH40" s="128"/>
      <c r="CEI40" s="128"/>
      <c r="CEJ40" s="128"/>
      <c r="CEK40" s="128"/>
      <c r="CEL40" s="128"/>
      <c r="CEM40" s="128"/>
      <c r="CEN40" s="128"/>
      <c r="CEO40" s="128"/>
      <c r="CEP40" s="128"/>
      <c r="CEQ40" s="128"/>
      <c r="CER40" s="128"/>
      <c r="CES40" s="128"/>
      <c r="CET40" s="128"/>
      <c r="CEU40" s="128"/>
      <c r="CEV40" s="128"/>
      <c r="CEW40" s="128"/>
      <c r="CEX40" s="128"/>
      <c r="CEY40" s="128"/>
      <c r="CEZ40" s="128"/>
      <c r="CFA40" s="128"/>
      <c r="CFB40" s="128"/>
      <c r="CFC40" s="128"/>
      <c r="CFD40" s="128"/>
      <c r="CFE40" s="128"/>
      <c r="CFF40" s="128"/>
      <c r="CFG40" s="128"/>
      <c r="CFH40" s="128"/>
      <c r="CFI40" s="128"/>
      <c r="CFJ40" s="128"/>
      <c r="CFK40" s="128"/>
      <c r="CFL40" s="128"/>
      <c r="CFM40" s="128"/>
      <c r="CFN40" s="128"/>
      <c r="CFO40" s="128"/>
      <c r="CFP40" s="128"/>
      <c r="CFQ40" s="128"/>
      <c r="CFR40" s="128"/>
      <c r="CFS40" s="128"/>
      <c r="CFT40" s="128"/>
      <c r="CFU40" s="128"/>
      <c r="CFV40" s="128"/>
      <c r="CFW40" s="128"/>
      <c r="CFX40" s="128"/>
      <c r="CFY40" s="128"/>
      <c r="CFZ40" s="128"/>
      <c r="CGA40" s="128"/>
      <c r="CGB40" s="128"/>
      <c r="CGC40" s="128"/>
      <c r="CGD40" s="128"/>
      <c r="CGE40" s="128"/>
      <c r="CGF40" s="128"/>
      <c r="CGG40" s="128"/>
      <c r="CGH40" s="128"/>
      <c r="CGI40" s="128"/>
      <c r="CGJ40" s="128"/>
      <c r="CGK40" s="128"/>
      <c r="CGL40" s="128"/>
      <c r="CGM40" s="128"/>
      <c r="CGN40" s="128"/>
      <c r="CGO40" s="128"/>
      <c r="CGP40" s="128"/>
      <c r="CGQ40" s="128"/>
      <c r="CGR40" s="128"/>
      <c r="CGS40" s="128"/>
      <c r="CGT40" s="128"/>
      <c r="CGU40" s="128"/>
      <c r="CGV40" s="128"/>
      <c r="CGW40" s="128"/>
      <c r="CGX40" s="128"/>
      <c r="CGY40" s="128"/>
      <c r="CGZ40" s="128"/>
      <c r="CHA40" s="128"/>
      <c r="CHB40" s="128"/>
      <c r="CHC40" s="128"/>
      <c r="CHD40" s="128"/>
      <c r="CHE40" s="128"/>
      <c r="CHF40" s="128"/>
      <c r="CHG40" s="128"/>
      <c r="CHH40" s="128"/>
      <c r="CHI40" s="128"/>
      <c r="CHJ40" s="128"/>
      <c r="CHK40" s="128"/>
      <c r="CHL40" s="128"/>
      <c r="CHM40" s="128"/>
      <c r="CHN40" s="128"/>
      <c r="CHO40" s="128"/>
      <c r="CHP40" s="128"/>
      <c r="CHQ40" s="128"/>
      <c r="CHR40" s="128"/>
      <c r="CHS40" s="128"/>
      <c r="CHT40" s="128"/>
      <c r="CHU40" s="128"/>
      <c r="CHV40" s="128"/>
      <c r="CHW40" s="128"/>
      <c r="CHX40" s="128"/>
      <c r="CHY40" s="128"/>
      <c r="CHZ40" s="128"/>
      <c r="CIA40" s="128"/>
      <c r="CIB40" s="128"/>
      <c r="CIC40" s="128"/>
      <c r="CID40" s="128"/>
      <c r="CIE40" s="128"/>
      <c r="CIF40" s="128"/>
      <c r="CIG40" s="128"/>
      <c r="CIH40" s="128"/>
      <c r="CII40" s="128"/>
      <c r="CIJ40" s="128"/>
      <c r="CIK40" s="128"/>
      <c r="CIL40" s="128"/>
      <c r="CIM40" s="128"/>
      <c r="CIN40" s="128"/>
      <c r="CIO40" s="128"/>
      <c r="CIP40" s="128"/>
      <c r="CIQ40" s="128"/>
      <c r="CIR40" s="128"/>
      <c r="CIS40" s="128"/>
      <c r="CIT40" s="128"/>
      <c r="CIU40" s="128"/>
      <c r="CIV40" s="128"/>
      <c r="CIW40" s="128"/>
      <c r="CIX40" s="128"/>
      <c r="CIY40" s="128"/>
      <c r="CIZ40" s="128"/>
      <c r="CJA40" s="128"/>
      <c r="CJB40" s="128"/>
      <c r="CJC40" s="128"/>
      <c r="CJD40" s="128"/>
      <c r="CJE40" s="128"/>
      <c r="CJF40" s="128"/>
      <c r="CJG40" s="128"/>
      <c r="CJH40" s="128"/>
      <c r="CJI40" s="128"/>
      <c r="CJJ40" s="128"/>
      <c r="CJK40" s="128"/>
      <c r="CJL40" s="128"/>
      <c r="CJM40" s="128"/>
      <c r="CJN40" s="128"/>
      <c r="CJO40" s="128"/>
      <c r="CJP40" s="128"/>
      <c r="CJQ40" s="128"/>
      <c r="CJR40" s="128"/>
      <c r="CJS40" s="128"/>
      <c r="CJT40" s="128"/>
      <c r="CJU40" s="128"/>
      <c r="CJV40" s="128"/>
      <c r="CJW40" s="128"/>
      <c r="CJX40" s="128"/>
      <c r="CJY40" s="128"/>
      <c r="CJZ40" s="128"/>
      <c r="CKA40" s="128"/>
      <c r="CKB40" s="128"/>
      <c r="CKC40" s="128"/>
      <c r="CKD40" s="128"/>
      <c r="CKE40" s="128"/>
      <c r="CKF40" s="128"/>
      <c r="CKG40" s="128"/>
      <c r="CKH40" s="128"/>
      <c r="CKI40" s="128"/>
      <c r="CKJ40" s="128"/>
      <c r="CKK40" s="128"/>
      <c r="CKL40" s="128"/>
      <c r="CKM40" s="128"/>
      <c r="CKN40" s="128"/>
      <c r="CKO40" s="128"/>
      <c r="CKP40" s="128"/>
      <c r="CKQ40" s="128"/>
      <c r="CKR40" s="128"/>
      <c r="CKS40" s="128"/>
      <c r="CKT40" s="128"/>
      <c r="CKU40" s="128"/>
      <c r="CKV40" s="128"/>
      <c r="CKW40" s="128"/>
      <c r="CKX40" s="128"/>
      <c r="CKY40" s="128"/>
      <c r="CKZ40" s="128"/>
      <c r="CLA40" s="128"/>
      <c r="CLB40" s="128"/>
      <c r="CLC40" s="128"/>
      <c r="CLD40" s="128"/>
      <c r="CLE40" s="128"/>
      <c r="CLF40" s="128"/>
      <c r="CLG40" s="128"/>
      <c r="CLH40" s="128"/>
      <c r="CLI40" s="128"/>
      <c r="CLJ40" s="128"/>
      <c r="CLK40" s="128"/>
      <c r="CLL40" s="128"/>
      <c r="CLM40" s="128"/>
      <c r="CLN40" s="128"/>
      <c r="CLO40" s="128"/>
      <c r="CLP40" s="128"/>
      <c r="CLQ40" s="128"/>
      <c r="CLR40" s="128"/>
      <c r="CLS40" s="128"/>
      <c r="CLT40" s="128"/>
      <c r="CLU40" s="128"/>
      <c r="CLV40" s="128"/>
      <c r="CLW40" s="128"/>
      <c r="CLX40" s="128"/>
      <c r="CLY40" s="128"/>
      <c r="CLZ40" s="128"/>
      <c r="CMA40" s="128"/>
      <c r="CMB40" s="128"/>
      <c r="CMC40" s="128"/>
      <c r="CMD40" s="128"/>
      <c r="CME40" s="128"/>
      <c r="CMF40" s="128"/>
      <c r="CMG40" s="128"/>
      <c r="CMH40" s="128"/>
      <c r="CMI40" s="128"/>
      <c r="CMJ40" s="128"/>
      <c r="CMK40" s="128"/>
      <c r="CML40" s="128"/>
      <c r="CMM40" s="128"/>
      <c r="CMN40" s="128"/>
      <c r="CMO40" s="128"/>
      <c r="CMP40" s="128"/>
      <c r="CMQ40" s="128"/>
      <c r="CMR40" s="128"/>
      <c r="CMS40" s="128"/>
      <c r="CMT40" s="128"/>
      <c r="CMU40" s="128"/>
      <c r="CMV40" s="128"/>
      <c r="CMW40" s="128"/>
      <c r="CMX40" s="128"/>
      <c r="CMY40" s="128"/>
      <c r="CMZ40" s="128"/>
      <c r="CNA40" s="128"/>
      <c r="CNB40" s="128"/>
      <c r="CNC40" s="128"/>
      <c r="CND40" s="128"/>
      <c r="CNE40" s="128"/>
      <c r="CNF40" s="128"/>
      <c r="CNG40" s="128"/>
      <c r="CNH40" s="128"/>
      <c r="CNI40" s="128"/>
      <c r="CNJ40" s="128"/>
      <c r="CNK40" s="128"/>
      <c r="CNL40" s="128"/>
      <c r="CNM40" s="128"/>
      <c r="CNN40" s="128"/>
      <c r="CNO40" s="128"/>
      <c r="CNP40" s="128"/>
      <c r="CNQ40" s="128"/>
      <c r="CNR40" s="128"/>
      <c r="CNS40" s="128"/>
      <c r="CNT40" s="128"/>
      <c r="CNU40" s="128"/>
      <c r="CNV40" s="128"/>
      <c r="CNW40" s="128"/>
      <c r="CNX40" s="128"/>
      <c r="CNY40" s="128"/>
      <c r="CNZ40" s="128"/>
      <c r="COA40" s="128"/>
      <c r="COB40" s="128"/>
      <c r="COC40" s="128"/>
      <c r="COD40" s="128"/>
      <c r="COE40" s="128"/>
      <c r="COF40" s="128"/>
      <c r="COG40" s="128"/>
      <c r="COH40" s="128"/>
      <c r="COI40" s="128"/>
      <c r="COJ40" s="128"/>
      <c r="COK40" s="128"/>
      <c r="COL40" s="128"/>
      <c r="COM40" s="128"/>
      <c r="CON40" s="128"/>
      <c r="COO40" s="128"/>
      <c r="COP40" s="128"/>
      <c r="COQ40" s="128"/>
      <c r="COR40" s="128"/>
      <c r="COS40" s="128"/>
      <c r="COT40" s="128"/>
      <c r="COU40" s="128"/>
      <c r="COV40" s="128"/>
      <c r="COW40" s="128"/>
      <c r="COX40" s="128"/>
      <c r="COY40" s="128"/>
      <c r="COZ40" s="128"/>
      <c r="CPA40" s="128"/>
      <c r="CPB40" s="128"/>
      <c r="CPC40" s="128"/>
      <c r="CPD40" s="128"/>
      <c r="CPE40" s="128"/>
      <c r="CPF40" s="128"/>
      <c r="CPG40" s="128"/>
      <c r="CPH40" s="128"/>
      <c r="CPI40" s="128"/>
      <c r="CPJ40" s="128"/>
      <c r="CPK40" s="128"/>
      <c r="CPL40" s="128"/>
      <c r="CPM40" s="128"/>
      <c r="CPN40" s="128"/>
      <c r="CPO40" s="128"/>
      <c r="CPP40" s="128"/>
      <c r="CPQ40" s="128"/>
      <c r="CPR40" s="128"/>
      <c r="CPS40" s="128"/>
      <c r="CPT40" s="128"/>
      <c r="CPU40" s="128"/>
      <c r="CPV40" s="128"/>
      <c r="CPW40" s="128"/>
      <c r="CPX40" s="128"/>
      <c r="CPY40" s="128"/>
      <c r="CPZ40" s="128"/>
      <c r="CQA40" s="128"/>
      <c r="CQB40" s="128"/>
      <c r="CQC40" s="128"/>
      <c r="CQD40" s="128"/>
      <c r="CQE40" s="128"/>
      <c r="CQF40" s="128"/>
      <c r="CQG40" s="128"/>
      <c r="CQH40" s="128"/>
      <c r="CQI40" s="128"/>
      <c r="CQJ40" s="128"/>
      <c r="CQK40" s="128"/>
      <c r="CQL40" s="128"/>
      <c r="CQM40" s="128"/>
      <c r="CQN40" s="128"/>
      <c r="CQO40" s="128"/>
      <c r="CQP40" s="128"/>
      <c r="CQQ40" s="128"/>
      <c r="CQR40" s="128"/>
      <c r="CQS40" s="128"/>
      <c r="CQT40" s="128"/>
      <c r="CQU40" s="128"/>
      <c r="CQV40" s="128"/>
      <c r="CQW40" s="128"/>
      <c r="CQX40" s="128"/>
      <c r="CQY40" s="128"/>
      <c r="CQZ40" s="128"/>
      <c r="CRA40" s="128"/>
      <c r="CRB40" s="128"/>
      <c r="CRC40" s="128"/>
      <c r="CRD40" s="128"/>
      <c r="CRE40" s="128"/>
      <c r="CRF40" s="128"/>
      <c r="CRG40" s="128"/>
      <c r="CRH40" s="128"/>
      <c r="CRI40" s="128"/>
      <c r="CRJ40" s="128"/>
      <c r="CRK40" s="128"/>
      <c r="CRL40" s="128"/>
      <c r="CRM40" s="128"/>
      <c r="CRN40" s="128"/>
      <c r="CRO40" s="128"/>
      <c r="CRP40" s="128"/>
      <c r="CRQ40" s="128"/>
      <c r="CRR40" s="128"/>
      <c r="CRS40" s="128"/>
      <c r="CRT40" s="128"/>
      <c r="CRU40" s="128"/>
      <c r="CRV40" s="128"/>
      <c r="CRW40" s="128"/>
      <c r="CRX40" s="128"/>
      <c r="CRY40" s="128"/>
      <c r="CRZ40" s="128"/>
      <c r="CSA40" s="128"/>
      <c r="CSB40" s="128"/>
      <c r="CSC40" s="128"/>
      <c r="CSD40" s="128"/>
      <c r="CSE40" s="128"/>
      <c r="CSF40" s="128"/>
      <c r="CSG40" s="128"/>
      <c r="CSH40" s="128"/>
      <c r="CSI40" s="128"/>
      <c r="CSJ40" s="128"/>
      <c r="CSK40" s="128"/>
      <c r="CSL40" s="128"/>
      <c r="CSM40" s="128"/>
      <c r="CSN40" s="128"/>
      <c r="CSO40" s="128"/>
      <c r="CSP40" s="128"/>
      <c r="CSQ40" s="128"/>
      <c r="CSR40" s="128"/>
      <c r="CSS40" s="128"/>
      <c r="CST40" s="128"/>
      <c r="CSU40" s="128"/>
      <c r="CSV40" s="128"/>
      <c r="CSW40" s="128"/>
      <c r="CSX40" s="128"/>
      <c r="CSY40" s="128"/>
      <c r="CSZ40" s="128"/>
      <c r="CTA40" s="128"/>
      <c r="CTB40" s="128"/>
      <c r="CTC40" s="128"/>
      <c r="CTD40" s="128"/>
      <c r="CTE40" s="128"/>
      <c r="CTF40" s="128"/>
      <c r="CTG40" s="128"/>
      <c r="CTH40" s="128"/>
      <c r="CTI40" s="128"/>
      <c r="CTJ40" s="128"/>
      <c r="CTK40" s="128"/>
      <c r="CTL40" s="128"/>
      <c r="CTM40" s="128"/>
      <c r="CTN40" s="128"/>
      <c r="CTO40" s="128"/>
      <c r="CTP40" s="128"/>
      <c r="CTQ40" s="128"/>
      <c r="CTR40" s="128"/>
      <c r="CTS40" s="128"/>
      <c r="CTT40" s="128"/>
      <c r="CTU40" s="128"/>
      <c r="CTV40" s="128"/>
      <c r="CTW40" s="128"/>
      <c r="CTX40" s="128"/>
      <c r="CTY40" s="128"/>
      <c r="CTZ40" s="128"/>
      <c r="CUA40" s="128"/>
      <c r="CUB40" s="128"/>
      <c r="CUC40" s="128"/>
      <c r="CUD40" s="128"/>
      <c r="CUE40" s="128"/>
      <c r="CUF40" s="128"/>
      <c r="CUG40" s="128"/>
      <c r="CUH40" s="128"/>
      <c r="CUI40" s="128"/>
      <c r="CUJ40" s="128"/>
      <c r="CUK40" s="128"/>
      <c r="CUL40" s="128"/>
      <c r="CUM40" s="128"/>
      <c r="CUN40" s="128"/>
      <c r="CUO40" s="128"/>
      <c r="CUP40" s="128"/>
      <c r="CUQ40" s="128"/>
      <c r="CUR40" s="128"/>
      <c r="CUS40" s="128"/>
      <c r="CUT40" s="128"/>
      <c r="CUU40" s="128"/>
      <c r="CUV40" s="128"/>
      <c r="CUW40" s="128"/>
      <c r="CUX40" s="128"/>
      <c r="CUY40" s="128"/>
      <c r="CUZ40" s="128"/>
      <c r="CVA40" s="128"/>
      <c r="CVB40" s="128"/>
      <c r="CVC40" s="128"/>
      <c r="CVD40" s="128"/>
      <c r="CVE40" s="128"/>
      <c r="CVF40" s="128"/>
      <c r="CVG40" s="128"/>
      <c r="CVH40" s="128"/>
      <c r="CVI40" s="128"/>
      <c r="CVJ40" s="128"/>
      <c r="CVK40" s="128"/>
      <c r="CVL40" s="128"/>
      <c r="CVM40" s="128"/>
      <c r="CVN40" s="128"/>
      <c r="CVO40" s="128"/>
      <c r="CVP40" s="128"/>
      <c r="CVQ40" s="128"/>
      <c r="CVR40" s="128"/>
      <c r="CVS40" s="128"/>
      <c r="CVT40" s="128"/>
      <c r="CVU40" s="128"/>
      <c r="CVV40" s="128"/>
      <c r="CVW40" s="128"/>
      <c r="CVX40" s="128"/>
      <c r="CVY40" s="128"/>
      <c r="CVZ40" s="128"/>
      <c r="CWA40" s="128"/>
      <c r="CWB40" s="128"/>
      <c r="CWC40" s="128"/>
      <c r="CWD40" s="128"/>
      <c r="CWE40" s="128"/>
      <c r="CWF40" s="128"/>
      <c r="CWG40" s="128"/>
      <c r="CWH40" s="128"/>
      <c r="CWI40" s="128"/>
      <c r="CWJ40" s="128"/>
      <c r="CWK40" s="128"/>
      <c r="CWL40" s="128"/>
      <c r="CWM40" s="128"/>
      <c r="CWN40" s="128"/>
      <c r="CWO40" s="128"/>
      <c r="CWP40" s="128"/>
      <c r="CWQ40" s="128"/>
      <c r="CWR40" s="128"/>
      <c r="CWS40" s="128"/>
      <c r="CWT40" s="128"/>
      <c r="CWU40" s="128"/>
      <c r="CWV40" s="128"/>
      <c r="CWW40" s="128"/>
      <c r="CWX40" s="128"/>
      <c r="CWY40" s="128"/>
      <c r="CWZ40" s="128"/>
      <c r="CXA40" s="128"/>
      <c r="CXB40" s="128"/>
      <c r="CXC40" s="128"/>
      <c r="CXD40" s="128"/>
      <c r="CXE40" s="128"/>
      <c r="CXF40" s="128"/>
      <c r="CXG40" s="128"/>
      <c r="CXH40" s="128"/>
      <c r="CXI40" s="128"/>
      <c r="CXJ40" s="128"/>
      <c r="CXK40" s="128"/>
      <c r="CXL40" s="128"/>
      <c r="CXM40" s="128"/>
      <c r="CXN40" s="128"/>
      <c r="CXO40" s="128"/>
      <c r="CXP40" s="128"/>
      <c r="CXQ40" s="128"/>
      <c r="CXR40" s="128"/>
      <c r="CXS40" s="128"/>
      <c r="CXT40" s="128"/>
      <c r="CXU40" s="128"/>
      <c r="CXV40" s="128"/>
      <c r="CXW40" s="128"/>
      <c r="CXX40" s="128"/>
      <c r="CXY40" s="128"/>
      <c r="CXZ40" s="128"/>
      <c r="CYA40" s="128"/>
      <c r="CYB40" s="128"/>
      <c r="CYC40" s="128"/>
      <c r="CYD40" s="128"/>
      <c r="CYE40" s="128"/>
      <c r="CYF40" s="128"/>
      <c r="CYG40" s="128"/>
      <c r="CYH40" s="128"/>
      <c r="CYI40" s="128"/>
      <c r="CYJ40" s="128"/>
      <c r="CYK40" s="128"/>
      <c r="CYL40" s="128"/>
      <c r="CYM40" s="128"/>
      <c r="CYN40" s="128"/>
      <c r="CYO40" s="128"/>
      <c r="CYP40" s="128"/>
      <c r="CYQ40" s="128"/>
      <c r="CYR40" s="128"/>
      <c r="CYS40" s="128"/>
      <c r="CYT40" s="128"/>
      <c r="CYU40" s="128"/>
      <c r="CYV40" s="128"/>
      <c r="CYW40" s="128"/>
      <c r="CYX40" s="128"/>
      <c r="CYY40" s="128"/>
      <c r="CYZ40" s="128"/>
      <c r="CZA40" s="128"/>
      <c r="CZB40" s="128"/>
      <c r="CZC40" s="128"/>
      <c r="CZD40" s="128"/>
      <c r="CZE40" s="128"/>
      <c r="CZF40" s="128"/>
      <c r="CZG40" s="128"/>
      <c r="CZH40" s="128"/>
      <c r="CZI40" s="128"/>
      <c r="CZJ40" s="128"/>
      <c r="CZK40" s="128"/>
      <c r="CZL40" s="128"/>
      <c r="CZM40" s="128"/>
      <c r="CZN40" s="128"/>
      <c r="CZO40" s="128"/>
      <c r="CZP40" s="128"/>
      <c r="CZQ40" s="128"/>
      <c r="CZR40" s="128"/>
      <c r="CZS40" s="128"/>
      <c r="CZT40" s="128"/>
      <c r="CZU40" s="128"/>
      <c r="CZV40" s="128"/>
      <c r="CZW40" s="128"/>
      <c r="CZX40" s="128"/>
      <c r="CZY40" s="128"/>
      <c r="CZZ40" s="128"/>
      <c r="DAA40" s="128"/>
      <c r="DAB40" s="128"/>
      <c r="DAC40" s="128"/>
      <c r="DAD40" s="128"/>
      <c r="DAE40" s="128"/>
      <c r="DAF40" s="128"/>
      <c r="DAG40" s="128"/>
      <c r="DAH40" s="128"/>
      <c r="DAI40" s="128"/>
      <c r="DAJ40" s="128"/>
      <c r="DAK40" s="128"/>
      <c r="DAL40" s="128"/>
      <c r="DAM40" s="128"/>
      <c r="DAN40" s="128"/>
      <c r="DAO40" s="128"/>
      <c r="DAP40" s="128"/>
      <c r="DAQ40" s="128"/>
      <c r="DAR40" s="128"/>
      <c r="DAS40" s="128"/>
      <c r="DAT40" s="128"/>
      <c r="DAU40" s="128"/>
      <c r="DAV40" s="128"/>
      <c r="DAW40" s="128"/>
      <c r="DAX40" s="128"/>
      <c r="DAY40" s="128"/>
      <c r="DAZ40" s="128"/>
      <c r="DBA40" s="128"/>
      <c r="DBB40" s="128"/>
      <c r="DBC40" s="128"/>
      <c r="DBD40" s="128"/>
      <c r="DBE40" s="128"/>
      <c r="DBF40" s="128"/>
      <c r="DBG40" s="128"/>
      <c r="DBH40" s="128"/>
      <c r="DBI40" s="128"/>
      <c r="DBJ40" s="128"/>
      <c r="DBK40" s="128"/>
      <c r="DBL40" s="128"/>
      <c r="DBM40" s="128"/>
      <c r="DBN40" s="128"/>
      <c r="DBO40" s="128"/>
      <c r="DBP40" s="128"/>
      <c r="DBQ40" s="128"/>
      <c r="DBR40" s="128"/>
      <c r="DBS40" s="128"/>
      <c r="DBT40" s="128"/>
      <c r="DBU40" s="128"/>
      <c r="DBV40" s="128"/>
      <c r="DBW40" s="128"/>
      <c r="DBX40" s="128"/>
      <c r="DBY40" s="128"/>
      <c r="DBZ40" s="128"/>
      <c r="DCA40" s="128"/>
      <c r="DCB40" s="128"/>
      <c r="DCC40" s="128"/>
      <c r="DCD40" s="128"/>
      <c r="DCE40" s="128"/>
      <c r="DCF40" s="128"/>
      <c r="DCG40" s="128"/>
      <c r="DCH40" s="128"/>
      <c r="DCI40" s="128"/>
      <c r="DCJ40" s="128"/>
      <c r="DCK40" s="128"/>
      <c r="DCL40" s="128"/>
      <c r="DCM40" s="128"/>
      <c r="DCN40" s="128"/>
      <c r="DCO40" s="128"/>
      <c r="DCP40" s="128"/>
      <c r="DCQ40" s="128"/>
      <c r="DCR40" s="128"/>
      <c r="DCS40" s="128"/>
      <c r="DCT40" s="128"/>
      <c r="DCU40" s="128"/>
      <c r="DCV40" s="128"/>
      <c r="DCW40" s="128"/>
      <c r="DCX40" s="128"/>
      <c r="DCY40" s="128"/>
      <c r="DCZ40" s="128"/>
      <c r="DDA40" s="128"/>
      <c r="DDB40" s="128"/>
      <c r="DDC40" s="128"/>
      <c r="DDD40" s="128"/>
      <c r="DDE40" s="128"/>
      <c r="DDF40" s="128"/>
      <c r="DDG40" s="128"/>
      <c r="DDH40" s="128"/>
      <c r="DDI40" s="128"/>
      <c r="DDJ40" s="128"/>
      <c r="DDK40" s="128"/>
      <c r="DDL40" s="128"/>
      <c r="DDM40" s="128"/>
      <c r="DDN40" s="128"/>
      <c r="DDO40" s="128"/>
      <c r="DDP40" s="128"/>
      <c r="DDQ40" s="128"/>
      <c r="DDR40" s="128"/>
      <c r="DDS40" s="128"/>
      <c r="DDT40" s="128"/>
      <c r="DDU40" s="128"/>
      <c r="DDV40" s="128"/>
      <c r="DDW40" s="128"/>
      <c r="DDX40" s="128"/>
      <c r="DDY40" s="128"/>
      <c r="DDZ40" s="128"/>
      <c r="DEA40" s="128"/>
      <c r="DEB40" s="128"/>
      <c r="DEC40" s="128"/>
      <c r="DED40" s="128"/>
      <c r="DEE40" s="128"/>
      <c r="DEF40" s="128"/>
      <c r="DEG40" s="128"/>
      <c r="DEH40" s="128"/>
      <c r="DEI40" s="128"/>
      <c r="DEJ40" s="128"/>
      <c r="DEK40" s="128"/>
      <c r="DEL40" s="128"/>
      <c r="DEM40" s="128"/>
      <c r="DEN40" s="128"/>
      <c r="DEO40" s="128"/>
      <c r="DEP40" s="128"/>
      <c r="DEQ40" s="128"/>
      <c r="DER40" s="128"/>
      <c r="DES40" s="128"/>
      <c r="DET40" s="128"/>
      <c r="DEU40" s="128"/>
      <c r="DEV40" s="128"/>
      <c r="DEW40" s="128"/>
      <c r="DEX40" s="128"/>
      <c r="DEY40" s="128"/>
      <c r="DEZ40" s="128"/>
      <c r="DFA40" s="128"/>
      <c r="DFB40" s="128"/>
      <c r="DFC40" s="128"/>
      <c r="DFD40" s="128"/>
      <c r="DFE40" s="128"/>
      <c r="DFF40" s="128"/>
      <c r="DFG40" s="128"/>
      <c r="DFH40" s="128"/>
      <c r="DFI40" s="128"/>
      <c r="DFJ40" s="128"/>
      <c r="DFK40" s="128"/>
      <c r="DFL40" s="128"/>
      <c r="DFM40" s="128"/>
      <c r="DFN40" s="128"/>
      <c r="DFO40" s="128"/>
      <c r="DFP40" s="128"/>
      <c r="DFQ40" s="128"/>
      <c r="DFR40" s="128"/>
      <c r="DFS40" s="128"/>
      <c r="DFT40" s="128"/>
      <c r="DFU40" s="128"/>
      <c r="DFV40" s="128"/>
      <c r="DFW40" s="128"/>
      <c r="DFX40" s="128"/>
      <c r="DFY40" s="128"/>
      <c r="DFZ40" s="128"/>
      <c r="DGA40" s="128"/>
      <c r="DGB40" s="128"/>
      <c r="DGC40" s="128"/>
      <c r="DGD40" s="128"/>
      <c r="DGE40" s="128"/>
      <c r="DGF40" s="128"/>
      <c r="DGG40" s="128"/>
      <c r="DGH40" s="128"/>
      <c r="DGI40" s="128"/>
      <c r="DGJ40" s="128"/>
      <c r="DGK40" s="128"/>
      <c r="DGL40" s="128"/>
      <c r="DGM40" s="128"/>
      <c r="DGN40" s="128"/>
      <c r="DGO40" s="128"/>
      <c r="DGP40" s="128"/>
      <c r="DGQ40" s="128"/>
      <c r="DGR40" s="128"/>
      <c r="DGS40" s="128"/>
      <c r="DGT40" s="128"/>
      <c r="DGU40" s="128"/>
      <c r="DGV40" s="128"/>
      <c r="DGW40" s="128"/>
      <c r="DGX40" s="128"/>
      <c r="DGY40" s="128"/>
      <c r="DGZ40" s="128"/>
      <c r="DHA40" s="128"/>
      <c r="DHB40" s="128"/>
      <c r="DHC40" s="128"/>
      <c r="DHD40" s="128"/>
      <c r="DHE40" s="128"/>
      <c r="DHF40" s="128"/>
      <c r="DHG40" s="128"/>
      <c r="DHH40" s="128"/>
      <c r="DHI40" s="128"/>
      <c r="DHJ40" s="128"/>
      <c r="DHK40" s="128"/>
      <c r="DHL40" s="128"/>
      <c r="DHM40" s="128"/>
      <c r="DHN40" s="128"/>
      <c r="DHO40" s="128"/>
      <c r="DHP40" s="128"/>
      <c r="DHQ40" s="128"/>
      <c r="DHR40" s="128"/>
      <c r="DHS40" s="128"/>
      <c r="DHT40" s="128"/>
      <c r="DHU40" s="128"/>
      <c r="DHV40" s="128"/>
      <c r="DHW40" s="128"/>
      <c r="DHX40" s="128"/>
      <c r="DHY40" s="128"/>
      <c r="DHZ40" s="128"/>
      <c r="DIA40" s="128"/>
      <c r="DIB40" s="128"/>
      <c r="DIC40" s="128"/>
      <c r="DID40" s="128"/>
      <c r="DIE40" s="128"/>
      <c r="DIF40" s="128"/>
      <c r="DIG40" s="128"/>
      <c r="DIH40" s="128"/>
      <c r="DII40" s="128"/>
      <c r="DIJ40" s="128"/>
      <c r="DIK40" s="128"/>
      <c r="DIL40" s="128"/>
      <c r="DIM40" s="128"/>
      <c r="DIN40" s="128"/>
      <c r="DIO40" s="128"/>
      <c r="DIP40" s="128"/>
      <c r="DIQ40" s="128"/>
      <c r="DIR40" s="128"/>
      <c r="DIS40" s="128"/>
      <c r="DIT40" s="128"/>
      <c r="DIU40" s="128"/>
      <c r="DIV40" s="128"/>
      <c r="DIW40" s="128"/>
      <c r="DIX40" s="128"/>
      <c r="DIY40" s="128"/>
      <c r="DIZ40" s="128"/>
      <c r="DJA40" s="128"/>
      <c r="DJB40" s="128"/>
      <c r="DJC40" s="128"/>
      <c r="DJD40" s="128"/>
      <c r="DJE40" s="128"/>
      <c r="DJF40" s="128"/>
      <c r="DJG40" s="128"/>
      <c r="DJH40" s="128"/>
      <c r="DJI40" s="128"/>
      <c r="DJJ40" s="128"/>
      <c r="DJK40" s="128"/>
      <c r="DJL40" s="128"/>
      <c r="DJM40" s="128"/>
      <c r="DJN40" s="128"/>
      <c r="DJO40" s="128"/>
      <c r="DJP40" s="128"/>
      <c r="DJQ40" s="128"/>
      <c r="DJR40" s="128"/>
      <c r="DJS40" s="128"/>
      <c r="DJT40" s="128"/>
      <c r="DJU40" s="128"/>
      <c r="DJV40" s="128"/>
      <c r="DJW40" s="128"/>
      <c r="DJX40" s="128"/>
      <c r="DJY40" s="128"/>
      <c r="DJZ40" s="128"/>
      <c r="DKA40" s="128"/>
      <c r="DKB40" s="128"/>
      <c r="DKC40" s="128"/>
      <c r="DKD40" s="128"/>
      <c r="DKE40" s="128"/>
      <c r="DKF40" s="128"/>
      <c r="DKG40" s="128"/>
      <c r="DKH40" s="128"/>
      <c r="DKI40" s="128"/>
      <c r="DKJ40" s="128"/>
      <c r="DKK40" s="128"/>
      <c r="DKL40" s="128"/>
      <c r="DKM40" s="128"/>
      <c r="DKN40" s="128"/>
      <c r="DKO40" s="128"/>
      <c r="DKP40" s="128"/>
      <c r="DKQ40" s="128"/>
      <c r="DKR40" s="128"/>
      <c r="DKS40" s="128"/>
      <c r="DKT40" s="128"/>
      <c r="DKU40" s="128"/>
      <c r="DKV40" s="128"/>
      <c r="DKW40" s="128"/>
      <c r="DKX40" s="128"/>
      <c r="DKY40" s="128"/>
      <c r="DKZ40" s="128"/>
      <c r="DLA40" s="128"/>
      <c r="DLB40" s="128"/>
      <c r="DLC40" s="128"/>
      <c r="DLD40" s="128"/>
      <c r="DLE40" s="128"/>
      <c r="DLF40" s="128"/>
      <c r="DLG40" s="128"/>
      <c r="DLH40" s="128"/>
      <c r="DLI40" s="128"/>
      <c r="DLJ40" s="128"/>
      <c r="DLK40" s="128"/>
      <c r="DLL40" s="128"/>
      <c r="DLM40" s="128"/>
      <c r="DLN40" s="128"/>
      <c r="DLO40" s="128"/>
      <c r="DLP40" s="128"/>
      <c r="DLQ40" s="128"/>
      <c r="DLR40" s="128"/>
      <c r="DLS40" s="128"/>
      <c r="DLT40" s="128"/>
      <c r="DLU40" s="128"/>
      <c r="DLV40" s="128"/>
      <c r="DLW40" s="128"/>
      <c r="DLX40" s="128"/>
      <c r="DLY40" s="128"/>
      <c r="DLZ40" s="128"/>
      <c r="DMA40" s="128"/>
      <c r="DMB40" s="128"/>
      <c r="DMC40" s="128"/>
      <c r="DMD40" s="128"/>
      <c r="DME40" s="128"/>
      <c r="DMF40" s="128"/>
      <c r="DMG40" s="128"/>
      <c r="DMH40" s="128"/>
      <c r="DMI40" s="128"/>
      <c r="DMJ40" s="128"/>
      <c r="DMK40" s="128"/>
      <c r="DML40" s="128"/>
      <c r="DMM40" s="128"/>
      <c r="DMN40" s="128"/>
      <c r="DMO40" s="128"/>
      <c r="DMP40" s="128"/>
      <c r="DMQ40" s="128"/>
      <c r="DMR40" s="128"/>
      <c r="DMS40" s="128"/>
      <c r="DMT40" s="128"/>
      <c r="DMU40" s="128"/>
      <c r="DMV40" s="128"/>
      <c r="DMW40" s="128"/>
      <c r="DMX40" s="128"/>
      <c r="DMY40" s="128"/>
      <c r="DMZ40" s="128"/>
      <c r="DNA40" s="128"/>
      <c r="DNB40" s="128"/>
      <c r="DNC40" s="128"/>
      <c r="DND40" s="128"/>
      <c r="DNE40" s="128"/>
      <c r="DNF40" s="128"/>
      <c r="DNG40" s="128"/>
      <c r="DNH40" s="128"/>
      <c r="DNI40" s="128"/>
      <c r="DNJ40" s="128"/>
      <c r="DNK40" s="128"/>
      <c r="DNL40" s="128"/>
      <c r="DNM40" s="128"/>
      <c r="DNN40" s="128"/>
      <c r="DNO40" s="128"/>
      <c r="DNP40" s="128"/>
      <c r="DNQ40" s="128"/>
      <c r="DNR40" s="128"/>
      <c r="DNS40" s="128"/>
      <c r="DNT40" s="128"/>
      <c r="DNU40" s="128"/>
      <c r="DNV40" s="128"/>
      <c r="DNW40" s="128"/>
      <c r="DNX40" s="128"/>
      <c r="DNY40" s="128"/>
      <c r="DNZ40" s="128"/>
      <c r="DOA40" s="128"/>
      <c r="DOB40" s="128"/>
      <c r="DOC40" s="128"/>
      <c r="DOD40" s="128"/>
      <c r="DOE40" s="128"/>
      <c r="DOF40" s="128"/>
      <c r="DOG40" s="128"/>
      <c r="DOH40" s="128"/>
      <c r="DOI40" s="128"/>
      <c r="DOJ40" s="128"/>
      <c r="DOK40" s="128"/>
      <c r="DOL40" s="128"/>
      <c r="DOM40" s="128"/>
      <c r="DON40" s="128"/>
      <c r="DOO40" s="128"/>
      <c r="DOP40" s="128"/>
      <c r="DOQ40" s="128"/>
      <c r="DOR40" s="128"/>
      <c r="DOS40" s="128"/>
      <c r="DOT40" s="128"/>
      <c r="DOU40" s="128"/>
      <c r="DOV40" s="128"/>
      <c r="DOW40" s="128"/>
      <c r="DOX40" s="128"/>
      <c r="DOY40" s="128"/>
      <c r="DOZ40" s="128"/>
      <c r="DPA40" s="128"/>
      <c r="DPB40" s="128"/>
      <c r="DPC40" s="128"/>
      <c r="DPD40" s="128"/>
      <c r="DPE40" s="128"/>
      <c r="DPF40" s="128"/>
      <c r="DPG40" s="128"/>
      <c r="DPH40" s="128"/>
      <c r="DPI40" s="128"/>
      <c r="DPJ40" s="128"/>
      <c r="DPK40" s="128"/>
      <c r="DPL40" s="128"/>
      <c r="DPM40" s="128"/>
      <c r="DPN40" s="128"/>
      <c r="DPO40" s="128"/>
      <c r="DPP40" s="128"/>
      <c r="DPQ40" s="128"/>
      <c r="DPR40" s="128"/>
      <c r="DPS40" s="128"/>
      <c r="DPT40" s="128"/>
      <c r="DPU40" s="128"/>
      <c r="DPV40" s="128"/>
      <c r="DPW40" s="128"/>
      <c r="DPX40" s="128"/>
      <c r="DPY40" s="128"/>
      <c r="DPZ40" s="128"/>
      <c r="DQA40" s="128"/>
      <c r="DQB40" s="128"/>
      <c r="DQC40" s="128"/>
      <c r="DQD40" s="128"/>
      <c r="DQE40" s="128"/>
      <c r="DQF40" s="128"/>
      <c r="DQG40" s="128"/>
      <c r="DQH40" s="128"/>
      <c r="DQI40" s="128"/>
      <c r="DQJ40" s="128"/>
      <c r="DQK40" s="128"/>
      <c r="DQL40" s="128"/>
      <c r="DQM40" s="128"/>
      <c r="DQN40" s="128"/>
      <c r="DQO40" s="128"/>
      <c r="DQP40" s="128"/>
      <c r="DQQ40" s="128"/>
      <c r="DQR40" s="128"/>
      <c r="DQS40" s="128"/>
      <c r="DQT40" s="128"/>
      <c r="DQU40" s="128"/>
      <c r="DQV40" s="128"/>
      <c r="DQW40" s="128"/>
      <c r="DQX40" s="128"/>
      <c r="DQY40" s="128"/>
      <c r="DQZ40" s="128"/>
      <c r="DRA40" s="128"/>
      <c r="DRB40" s="128"/>
      <c r="DRC40" s="128"/>
      <c r="DRD40" s="128"/>
      <c r="DRE40" s="128"/>
      <c r="DRF40" s="128"/>
      <c r="DRG40" s="128"/>
      <c r="DRH40" s="128"/>
      <c r="DRI40" s="128"/>
      <c r="DRJ40" s="128"/>
      <c r="DRK40" s="128"/>
      <c r="DRL40" s="128"/>
      <c r="DRM40" s="128"/>
      <c r="DRN40" s="128"/>
      <c r="DRO40" s="128"/>
      <c r="DRP40" s="128"/>
      <c r="DRQ40" s="128"/>
      <c r="DRR40" s="128"/>
      <c r="DRS40" s="128"/>
      <c r="DRT40" s="128"/>
      <c r="DRU40" s="128"/>
      <c r="DRV40" s="128"/>
      <c r="DRW40" s="128"/>
      <c r="DRX40" s="128"/>
      <c r="DRY40" s="128"/>
      <c r="DRZ40" s="128"/>
      <c r="DSA40" s="128"/>
      <c r="DSB40" s="128"/>
      <c r="DSC40" s="128"/>
      <c r="DSD40" s="128"/>
      <c r="DSE40" s="128"/>
      <c r="DSF40" s="128"/>
      <c r="DSG40" s="128"/>
      <c r="DSH40" s="128"/>
      <c r="DSI40" s="128"/>
      <c r="DSJ40" s="128"/>
      <c r="DSK40" s="128"/>
      <c r="DSL40" s="128"/>
      <c r="DSM40" s="128"/>
      <c r="DSN40" s="128"/>
      <c r="DSO40" s="128"/>
      <c r="DSP40" s="128"/>
      <c r="DSQ40" s="128"/>
      <c r="DSR40" s="128"/>
      <c r="DSS40" s="128"/>
      <c r="DST40" s="128"/>
      <c r="DSU40" s="128"/>
      <c r="DSV40" s="128"/>
      <c r="DSW40" s="128"/>
      <c r="DSX40" s="128"/>
      <c r="DSY40" s="128"/>
      <c r="DSZ40" s="128"/>
      <c r="DTA40" s="128"/>
      <c r="DTB40" s="128"/>
      <c r="DTC40" s="128"/>
      <c r="DTD40" s="128"/>
      <c r="DTE40" s="128"/>
      <c r="DTF40" s="128"/>
      <c r="DTG40" s="128"/>
      <c r="DTH40" s="128"/>
      <c r="DTI40" s="128"/>
      <c r="DTJ40" s="128"/>
      <c r="DTK40" s="128"/>
      <c r="DTL40" s="128"/>
      <c r="DTM40" s="128"/>
      <c r="DTN40" s="128"/>
      <c r="DTO40" s="128"/>
      <c r="DTP40" s="128"/>
      <c r="DTQ40" s="128"/>
      <c r="DTR40" s="128"/>
      <c r="DTS40" s="128"/>
      <c r="DTT40" s="128"/>
      <c r="DTU40" s="128"/>
      <c r="DTV40" s="128"/>
      <c r="DTW40" s="128"/>
      <c r="DTX40" s="128"/>
      <c r="DTY40" s="128"/>
      <c r="DTZ40" s="128"/>
      <c r="DUA40" s="128"/>
      <c r="DUB40" s="128"/>
      <c r="DUC40" s="128"/>
      <c r="DUD40" s="128"/>
      <c r="DUE40" s="128"/>
      <c r="DUF40" s="128"/>
      <c r="DUG40" s="128"/>
      <c r="DUH40" s="128"/>
      <c r="DUI40" s="128"/>
      <c r="DUJ40" s="128"/>
      <c r="DUK40" s="128"/>
      <c r="DUL40" s="128"/>
      <c r="DUM40" s="128"/>
      <c r="DUN40" s="128"/>
      <c r="DUO40" s="128"/>
      <c r="DUP40" s="128"/>
      <c r="DUQ40" s="128"/>
      <c r="DUR40" s="128"/>
      <c r="DUS40" s="128"/>
      <c r="DUT40" s="128"/>
      <c r="DUU40" s="128"/>
      <c r="DUV40" s="128"/>
      <c r="DUW40" s="128"/>
      <c r="DUX40" s="128"/>
      <c r="DUY40" s="128"/>
      <c r="DUZ40" s="128"/>
      <c r="DVA40" s="128"/>
      <c r="DVB40" s="128"/>
      <c r="DVC40" s="128"/>
      <c r="DVD40" s="128"/>
      <c r="DVE40" s="128"/>
      <c r="DVF40" s="128"/>
      <c r="DVG40" s="128"/>
      <c r="DVH40" s="128"/>
      <c r="DVI40" s="128"/>
      <c r="DVJ40" s="128"/>
      <c r="DVK40" s="128"/>
      <c r="DVL40" s="128"/>
      <c r="DVM40" s="128"/>
      <c r="DVN40" s="128"/>
      <c r="DVO40" s="128"/>
      <c r="DVP40" s="128"/>
      <c r="DVQ40" s="128"/>
      <c r="DVR40" s="128"/>
      <c r="DVS40" s="128"/>
      <c r="DVT40" s="128"/>
      <c r="DVU40" s="128"/>
      <c r="DVV40" s="128"/>
      <c r="DVW40" s="128"/>
      <c r="DVX40" s="128"/>
      <c r="DVY40" s="128"/>
      <c r="DVZ40" s="128"/>
      <c r="DWA40" s="128"/>
      <c r="DWB40" s="128"/>
      <c r="DWC40" s="128"/>
      <c r="DWD40" s="128"/>
      <c r="DWE40" s="128"/>
      <c r="DWF40" s="128"/>
      <c r="DWG40" s="128"/>
      <c r="DWH40" s="128"/>
      <c r="DWI40" s="128"/>
      <c r="DWJ40" s="128"/>
      <c r="DWK40" s="128"/>
      <c r="DWL40" s="128"/>
      <c r="DWM40" s="128"/>
      <c r="DWN40" s="128"/>
      <c r="DWO40" s="128"/>
      <c r="DWP40" s="128"/>
      <c r="DWQ40" s="128"/>
      <c r="DWR40" s="128"/>
      <c r="DWS40" s="128"/>
      <c r="DWT40" s="128"/>
      <c r="DWU40" s="128"/>
      <c r="DWV40" s="128"/>
      <c r="DWW40" s="128"/>
      <c r="DWX40" s="128"/>
      <c r="DWY40" s="128"/>
      <c r="DWZ40" s="128"/>
      <c r="DXA40" s="128"/>
      <c r="DXB40" s="128"/>
      <c r="DXC40" s="128"/>
      <c r="DXD40" s="128"/>
      <c r="DXE40" s="128"/>
      <c r="DXF40" s="128"/>
      <c r="DXG40" s="128"/>
      <c r="DXH40" s="128"/>
      <c r="DXI40" s="128"/>
      <c r="DXJ40" s="128"/>
      <c r="DXK40" s="128"/>
      <c r="DXL40" s="128"/>
      <c r="DXM40" s="128"/>
      <c r="DXN40" s="128"/>
      <c r="DXO40" s="128"/>
      <c r="DXP40" s="128"/>
      <c r="DXQ40" s="128"/>
      <c r="DXR40" s="128"/>
      <c r="DXS40" s="128"/>
      <c r="DXT40" s="128"/>
      <c r="DXU40" s="128"/>
      <c r="DXV40" s="128"/>
      <c r="DXW40" s="128"/>
      <c r="DXX40" s="128"/>
      <c r="DXY40" s="128"/>
      <c r="DXZ40" s="128"/>
      <c r="DYA40" s="128"/>
      <c r="DYB40" s="128"/>
      <c r="DYC40" s="128"/>
      <c r="DYD40" s="128"/>
      <c r="DYE40" s="128"/>
      <c r="DYF40" s="128"/>
      <c r="DYG40" s="128"/>
      <c r="DYH40" s="128"/>
      <c r="DYI40" s="128"/>
      <c r="DYJ40" s="128"/>
      <c r="DYK40" s="128"/>
      <c r="DYL40" s="128"/>
      <c r="DYM40" s="128"/>
      <c r="DYN40" s="128"/>
      <c r="DYO40" s="128"/>
      <c r="DYP40" s="128"/>
      <c r="DYQ40" s="128"/>
      <c r="DYR40" s="128"/>
      <c r="DYS40" s="128"/>
      <c r="DYT40" s="128"/>
      <c r="DYU40" s="128"/>
      <c r="DYV40" s="128"/>
      <c r="DYW40" s="128"/>
      <c r="DYX40" s="128"/>
      <c r="DYY40" s="128"/>
      <c r="DYZ40" s="128"/>
      <c r="DZA40" s="128"/>
      <c r="DZB40" s="128"/>
      <c r="DZC40" s="128"/>
      <c r="DZD40" s="128"/>
      <c r="DZE40" s="128"/>
      <c r="DZF40" s="128"/>
      <c r="DZG40" s="128"/>
      <c r="DZH40" s="128"/>
      <c r="DZI40" s="128"/>
      <c r="DZJ40" s="128"/>
      <c r="DZK40" s="128"/>
      <c r="DZL40" s="128"/>
      <c r="DZM40" s="128"/>
      <c r="DZN40" s="128"/>
      <c r="DZO40" s="128"/>
      <c r="DZP40" s="128"/>
      <c r="DZQ40" s="128"/>
      <c r="DZR40" s="128"/>
      <c r="DZS40" s="128"/>
      <c r="DZT40" s="128"/>
      <c r="DZU40" s="128"/>
      <c r="DZV40" s="128"/>
      <c r="DZW40" s="128"/>
      <c r="DZX40" s="128"/>
      <c r="DZY40" s="128"/>
      <c r="DZZ40" s="128"/>
      <c r="EAA40" s="128"/>
      <c r="EAB40" s="128"/>
      <c r="EAC40" s="128"/>
      <c r="EAD40" s="128"/>
      <c r="EAE40" s="128"/>
      <c r="EAF40" s="128"/>
      <c r="EAG40" s="128"/>
      <c r="EAH40" s="128"/>
      <c r="EAI40" s="128"/>
      <c r="EAJ40" s="128"/>
      <c r="EAK40" s="128"/>
      <c r="EAL40" s="128"/>
      <c r="EAM40" s="128"/>
      <c r="EAN40" s="128"/>
      <c r="EAO40" s="128"/>
      <c r="EAP40" s="128"/>
      <c r="EAQ40" s="128"/>
      <c r="EAR40" s="128"/>
      <c r="EAS40" s="128"/>
      <c r="EAT40" s="128"/>
      <c r="EAU40" s="128"/>
      <c r="EAV40" s="128"/>
      <c r="EAW40" s="128"/>
      <c r="EAX40" s="128"/>
      <c r="EAY40" s="128"/>
      <c r="EAZ40" s="128"/>
      <c r="EBA40" s="128"/>
      <c r="EBB40" s="128"/>
      <c r="EBC40" s="128"/>
      <c r="EBD40" s="128"/>
      <c r="EBE40" s="128"/>
      <c r="EBF40" s="128"/>
      <c r="EBG40" s="128"/>
      <c r="EBH40" s="128"/>
      <c r="EBI40" s="128"/>
      <c r="EBJ40" s="128"/>
      <c r="EBK40" s="128"/>
      <c r="EBL40" s="128"/>
      <c r="EBM40" s="128"/>
      <c r="EBN40" s="128"/>
      <c r="EBO40" s="128"/>
      <c r="EBP40" s="128"/>
      <c r="EBQ40" s="128"/>
      <c r="EBR40" s="128"/>
      <c r="EBS40" s="128"/>
      <c r="EBT40" s="128"/>
      <c r="EBU40" s="128"/>
      <c r="EBV40" s="128"/>
      <c r="EBW40" s="128"/>
      <c r="EBX40" s="128"/>
      <c r="EBY40" s="128"/>
      <c r="EBZ40" s="128"/>
      <c r="ECA40" s="128"/>
      <c r="ECB40" s="128"/>
      <c r="ECC40" s="128"/>
      <c r="ECD40" s="128"/>
      <c r="ECE40" s="128"/>
      <c r="ECF40" s="128"/>
      <c r="ECG40" s="128"/>
      <c r="ECH40" s="128"/>
      <c r="ECI40" s="128"/>
      <c r="ECJ40" s="128"/>
      <c r="ECK40" s="128"/>
      <c r="ECL40" s="128"/>
      <c r="ECM40" s="128"/>
      <c r="ECN40" s="128"/>
      <c r="ECO40" s="128"/>
      <c r="ECP40" s="128"/>
      <c r="ECQ40" s="128"/>
      <c r="ECR40" s="128"/>
      <c r="ECS40" s="128"/>
      <c r="ECT40" s="128"/>
      <c r="ECU40" s="128"/>
      <c r="ECV40" s="128"/>
      <c r="ECW40" s="128"/>
      <c r="ECX40" s="128"/>
      <c r="ECY40" s="128"/>
      <c r="ECZ40" s="128"/>
      <c r="EDA40" s="128"/>
      <c r="EDB40" s="128"/>
      <c r="EDC40" s="128"/>
      <c r="EDD40" s="128"/>
      <c r="EDE40" s="128"/>
      <c r="EDF40" s="128"/>
      <c r="EDG40" s="128"/>
      <c r="EDH40" s="128"/>
      <c r="EDI40" s="128"/>
      <c r="EDJ40" s="128"/>
      <c r="EDK40" s="128"/>
      <c r="EDL40" s="128"/>
      <c r="EDM40" s="128"/>
      <c r="EDN40" s="128"/>
      <c r="EDO40" s="128"/>
      <c r="EDP40" s="128"/>
      <c r="EDQ40" s="128"/>
      <c r="EDR40" s="128"/>
      <c r="EDS40" s="128"/>
      <c r="EDT40" s="128"/>
      <c r="EDU40" s="128"/>
      <c r="EDV40" s="128"/>
      <c r="EDW40" s="128"/>
      <c r="EDX40" s="128"/>
      <c r="EDY40" s="128"/>
      <c r="EDZ40" s="128"/>
      <c r="EEA40" s="128"/>
      <c r="EEB40" s="128"/>
      <c r="EEC40" s="128"/>
      <c r="EED40" s="128"/>
      <c r="EEE40" s="128"/>
      <c r="EEF40" s="128"/>
      <c r="EEG40" s="128"/>
      <c r="EEH40" s="128"/>
      <c r="EEI40" s="128"/>
      <c r="EEJ40" s="128"/>
      <c r="EEK40" s="128"/>
      <c r="EEL40" s="128"/>
      <c r="EEM40" s="128"/>
      <c r="EEN40" s="128"/>
      <c r="EEO40" s="128"/>
      <c r="EEP40" s="128"/>
      <c r="EEQ40" s="128"/>
      <c r="EER40" s="128"/>
      <c r="EES40" s="128"/>
      <c r="EET40" s="128"/>
      <c r="EEU40" s="128"/>
      <c r="EEV40" s="128"/>
      <c r="EEW40" s="128"/>
      <c r="EEX40" s="128"/>
      <c r="EEY40" s="128"/>
      <c r="EEZ40" s="128"/>
      <c r="EFA40" s="128"/>
      <c r="EFB40" s="128"/>
      <c r="EFC40" s="128"/>
      <c r="EFD40" s="128"/>
      <c r="EFE40" s="128"/>
      <c r="EFF40" s="128"/>
      <c r="EFG40" s="128"/>
      <c r="EFH40" s="128"/>
      <c r="EFI40" s="128"/>
      <c r="EFJ40" s="128"/>
      <c r="EFK40" s="128"/>
      <c r="EFL40" s="128"/>
      <c r="EFM40" s="128"/>
      <c r="EFN40" s="128"/>
      <c r="EFO40" s="128"/>
      <c r="EFP40" s="128"/>
      <c r="EFQ40" s="128"/>
      <c r="EFR40" s="128"/>
      <c r="EFS40" s="128"/>
      <c r="EFT40" s="128"/>
      <c r="EFU40" s="128"/>
      <c r="EFV40" s="128"/>
      <c r="EFW40" s="128"/>
      <c r="EFX40" s="128"/>
      <c r="EFY40" s="128"/>
      <c r="EFZ40" s="128"/>
      <c r="EGA40" s="128"/>
      <c r="EGB40" s="128"/>
      <c r="EGC40" s="128"/>
      <c r="EGD40" s="128"/>
      <c r="EGE40" s="128"/>
      <c r="EGF40" s="128"/>
      <c r="EGG40" s="128"/>
      <c r="EGH40" s="128"/>
      <c r="EGI40" s="128"/>
      <c r="EGJ40" s="128"/>
      <c r="EGK40" s="128"/>
      <c r="EGL40" s="128"/>
      <c r="EGM40" s="128"/>
      <c r="EGN40" s="128"/>
      <c r="EGO40" s="128"/>
      <c r="EGP40" s="128"/>
      <c r="EGQ40" s="128"/>
      <c r="EGR40" s="128"/>
      <c r="EGS40" s="128"/>
      <c r="EGT40" s="128"/>
      <c r="EGU40" s="128"/>
      <c r="EGV40" s="128"/>
      <c r="EGW40" s="128"/>
      <c r="EGX40" s="128"/>
      <c r="EGY40" s="128"/>
      <c r="EGZ40" s="128"/>
      <c r="EHA40" s="128"/>
      <c r="EHB40" s="128"/>
      <c r="EHC40" s="128"/>
      <c r="EHD40" s="128"/>
      <c r="EHE40" s="128"/>
      <c r="EHF40" s="128"/>
      <c r="EHG40" s="128"/>
      <c r="EHH40" s="128"/>
      <c r="EHI40" s="128"/>
      <c r="EHJ40" s="128"/>
      <c r="EHK40" s="128"/>
      <c r="EHL40" s="128"/>
      <c r="EHM40" s="128"/>
      <c r="EHN40" s="128"/>
      <c r="EHO40" s="128"/>
      <c r="EHP40" s="128"/>
      <c r="EHQ40" s="128"/>
      <c r="EHR40" s="128"/>
      <c r="EHS40" s="128"/>
      <c r="EHT40" s="128"/>
      <c r="EHU40" s="128"/>
      <c r="EHV40" s="128"/>
      <c r="EHW40" s="128"/>
      <c r="EHX40" s="128"/>
      <c r="EHY40" s="128"/>
      <c r="EHZ40" s="128"/>
      <c r="EIA40" s="128"/>
      <c r="EIB40" s="128"/>
      <c r="EIC40" s="128"/>
      <c r="EID40" s="128"/>
      <c r="EIE40" s="128"/>
      <c r="EIF40" s="128"/>
      <c r="EIG40" s="128"/>
      <c r="EIH40" s="128"/>
      <c r="EII40" s="128"/>
      <c r="EIJ40" s="128"/>
      <c r="EIK40" s="128"/>
      <c r="EIL40" s="128"/>
      <c r="EIM40" s="128"/>
      <c r="EIN40" s="128"/>
      <c r="EIO40" s="128"/>
      <c r="EIP40" s="128"/>
      <c r="EIQ40" s="128"/>
      <c r="EIR40" s="128"/>
      <c r="EIS40" s="128"/>
      <c r="EIT40" s="128"/>
      <c r="EIU40" s="128"/>
      <c r="EIV40" s="128"/>
      <c r="EIW40" s="128"/>
      <c r="EIX40" s="128"/>
      <c r="EIY40" s="128"/>
      <c r="EIZ40" s="128"/>
      <c r="EJA40" s="128"/>
      <c r="EJB40" s="128"/>
      <c r="EJC40" s="128"/>
      <c r="EJD40" s="128"/>
      <c r="EJE40" s="128"/>
      <c r="EJF40" s="128"/>
      <c r="EJG40" s="128"/>
      <c r="EJH40" s="128"/>
      <c r="EJI40" s="128"/>
      <c r="EJJ40" s="128"/>
      <c r="EJK40" s="128"/>
      <c r="EJL40" s="128"/>
      <c r="EJM40" s="128"/>
      <c r="EJN40" s="128"/>
      <c r="EJO40" s="128"/>
      <c r="EJP40" s="128"/>
      <c r="EJQ40" s="128"/>
      <c r="EJR40" s="128"/>
      <c r="EJS40" s="128"/>
      <c r="EJT40" s="128"/>
      <c r="EJU40" s="128"/>
      <c r="EJV40" s="128"/>
      <c r="EJW40" s="128"/>
      <c r="EJX40" s="128"/>
      <c r="EJY40" s="128"/>
      <c r="EJZ40" s="128"/>
      <c r="EKA40" s="128"/>
      <c r="EKB40" s="128"/>
      <c r="EKC40" s="128"/>
      <c r="EKD40" s="128"/>
      <c r="EKE40" s="128"/>
      <c r="EKF40" s="128"/>
      <c r="EKG40" s="128"/>
      <c r="EKH40" s="128"/>
      <c r="EKI40" s="128"/>
      <c r="EKJ40" s="128"/>
      <c r="EKK40" s="128"/>
      <c r="EKL40" s="128"/>
      <c r="EKM40" s="128"/>
      <c r="EKN40" s="128"/>
      <c r="EKO40" s="128"/>
      <c r="EKP40" s="128"/>
      <c r="EKQ40" s="128"/>
      <c r="EKR40" s="128"/>
      <c r="EKS40" s="128"/>
      <c r="EKT40" s="128"/>
      <c r="EKU40" s="128"/>
      <c r="EKV40" s="128"/>
      <c r="EKW40" s="128"/>
      <c r="EKX40" s="128"/>
      <c r="EKY40" s="128"/>
      <c r="EKZ40" s="128"/>
      <c r="ELA40" s="128"/>
      <c r="ELB40" s="128"/>
      <c r="ELC40" s="128"/>
      <c r="ELD40" s="128"/>
      <c r="ELE40" s="128"/>
      <c r="ELF40" s="128"/>
      <c r="ELG40" s="128"/>
      <c r="ELH40" s="128"/>
      <c r="ELI40" s="128"/>
      <c r="ELJ40" s="128"/>
      <c r="ELK40" s="128"/>
      <c r="ELL40" s="128"/>
      <c r="ELM40" s="128"/>
      <c r="ELN40" s="128"/>
      <c r="ELO40" s="128"/>
      <c r="ELP40" s="128"/>
      <c r="ELQ40" s="128"/>
      <c r="ELR40" s="128"/>
      <c r="ELS40" s="128"/>
      <c r="ELT40" s="128"/>
      <c r="ELU40" s="128"/>
      <c r="ELV40" s="128"/>
      <c r="ELW40" s="128"/>
      <c r="ELX40" s="128"/>
      <c r="ELY40" s="128"/>
      <c r="ELZ40" s="128"/>
      <c r="EMA40" s="128"/>
      <c r="EMB40" s="128"/>
      <c r="EMC40" s="128"/>
      <c r="EMD40" s="128"/>
      <c r="EME40" s="128"/>
      <c r="EMF40" s="128"/>
      <c r="EMG40" s="128"/>
      <c r="EMH40" s="128"/>
      <c r="EMI40" s="128"/>
      <c r="EMJ40" s="128"/>
      <c r="EMK40" s="128"/>
      <c r="EML40" s="128"/>
      <c r="EMM40" s="128"/>
      <c r="EMN40" s="128"/>
      <c r="EMO40" s="128"/>
      <c r="EMP40" s="128"/>
      <c r="EMQ40" s="128"/>
      <c r="EMR40" s="128"/>
      <c r="EMS40" s="128"/>
      <c r="EMT40" s="128"/>
      <c r="EMU40" s="128"/>
      <c r="EMV40" s="128"/>
      <c r="EMW40" s="128"/>
      <c r="EMX40" s="128"/>
      <c r="EMY40" s="128"/>
      <c r="EMZ40" s="128"/>
      <c r="ENA40" s="128"/>
      <c r="ENB40" s="128"/>
      <c r="ENC40" s="128"/>
      <c r="END40" s="128"/>
      <c r="ENE40" s="128"/>
      <c r="ENF40" s="128"/>
      <c r="ENG40" s="128"/>
      <c r="ENH40" s="128"/>
      <c r="ENI40" s="128"/>
      <c r="ENJ40" s="128"/>
      <c r="ENK40" s="128"/>
      <c r="ENL40" s="128"/>
      <c r="ENM40" s="128"/>
      <c r="ENN40" s="128"/>
      <c r="ENO40" s="128"/>
      <c r="ENP40" s="128"/>
      <c r="ENQ40" s="128"/>
      <c r="ENR40" s="128"/>
      <c r="ENS40" s="128"/>
      <c r="ENT40" s="128"/>
      <c r="ENU40" s="128"/>
      <c r="ENV40" s="128"/>
      <c r="ENW40" s="128"/>
      <c r="ENX40" s="128"/>
      <c r="ENY40" s="128"/>
      <c r="ENZ40" s="128"/>
      <c r="EOA40" s="128"/>
      <c r="EOB40" s="128"/>
      <c r="EOC40" s="128"/>
      <c r="EOD40" s="128"/>
      <c r="EOE40" s="128"/>
      <c r="EOF40" s="128"/>
      <c r="EOG40" s="128"/>
      <c r="EOH40" s="128"/>
      <c r="EOI40" s="128"/>
      <c r="EOJ40" s="128"/>
      <c r="EOK40" s="128"/>
      <c r="EOL40" s="128"/>
      <c r="EOM40" s="128"/>
      <c r="EON40" s="128"/>
      <c r="EOO40" s="128"/>
      <c r="EOP40" s="128"/>
      <c r="EOQ40" s="128"/>
      <c r="EOR40" s="128"/>
      <c r="EOS40" s="128"/>
      <c r="EOT40" s="128"/>
      <c r="EOU40" s="128"/>
      <c r="EOV40" s="128"/>
      <c r="EOW40" s="128"/>
      <c r="EOX40" s="128"/>
      <c r="EOY40" s="128"/>
      <c r="EOZ40" s="128"/>
      <c r="EPA40" s="128"/>
      <c r="EPB40" s="128"/>
      <c r="EPC40" s="128"/>
      <c r="EPD40" s="128"/>
      <c r="EPE40" s="128"/>
      <c r="EPF40" s="128"/>
      <c r="EPG40" s="128"/>
      <c r="EPH40" s="128"/>
      <c r="EPI40" s="128"/>
      <c r="EPJ40" s="128"/>
      <c r="EPK40" s="128"/>
      <c r="EPL40" s="128"/>
      <c r="EPM40" s="128"/>
      <c r="EPN40" s="128"/>
      <c r="EPO40" s="128"/>
      <c r="EPP40" s="128"/>
      <c r="EPQ40" s="128"/>
      <c r="EPR40" s="128"/>
      <c r="EPS40" s="128"/>
      <c r="EPT40" s="128"/>
      <c r="EPU40" s="128"/>
      <c r="EPV40" s="128"/>
      <c r="EPW40" s="128"/>
      <c r="EPX40" s="128"/>
      <c r="EPY40" s="128"/>
      <c r="EPZ40" s="128"/>
      <c r="EQA40" s="128"/>
      <c r="EQB40" s="128"/>
      <c r="EQC40" s="128"/>
      <c r="EQD40" s="128"/>
      <c r="EQE40" s="128"/>
      <c r="EQF40" s="128"/>
      <c r="EQG40" s="128"/>
      <c r="EQH40" s="128"/>
      <c r="EQI40" s="128"/>
      <c r="EQJ40" s="128"/>
      <c r="EQK40" s="128"/>
      <c r="EQL40" s="128"/>
      <c r="EQM40" s="128"/>
      <c r="EQN40" s="128"/>
      <c r="EQO40" s="128"/>
      <c r="EQP40" s="128"/>
      <c r="EQQ40" s="128"/>
      <c r="EQR40" s="128"/>
      <c r="EQS40" s="128"/>
      <c r="EQT40" s="128"/>
      <c r="EQU40" s="128"/>
      <c r="EQV40" s="128"/>
      <c r="EQW40" s="128"/>
      <c r="EQX40" s="128"/>
      <c r="EQY40" s="128"/>
      <c r="EQZ40" s="128"/>
      <c r="ERA40" s="128"/>
      <c r="ERB40" s="128"/>
      <c r="ERC40" s="128"/>
      <c r="ERD40" s="128"/>
      <c r="ERE40" s="128"/>
      <c r="ERF40" s="128"/>
      <c r="ERG40" s="128"/>
      <c r="ERH40" s="128"/>
      <c r="ERI40" s="128"/>
      <c r="ERJ40" s="128"/>
      <c r="ERK40" s="128"/>
      <c r="ERL40" s="128"/>
      <c r="ERM40" s="128"/>
      <c r="ERN40" s="128"/>
      <c r="ERO40" s="128"/>
      <c r="ERP40" s="128"/>
      <c r="ERQ40" s="128"/>
      <c r="ERR40" s="128"/>
      <c r="ERS40" s="128"/>
      <c r="ERT40" s="128"/>
      <c r="ERU40" s="128"/>
      <c r="ERV40" s="128"/>
      <c r="ERW40" s="128"/>
      <c r="ERX40" s="128"/>
      <c r="ERY40" s="128"/>
      <c r="ERZ40" s="128"/>
      <c r="ESA40" s="128"/>
      <c r="ESB40" s="128"/>
      <c r="ESC40" s="128"/>
      <c r="ESD40" s="128"/>
      <c r="ESE40" s="128"/>
      <c r="ESF40" s="128"/>
      <c r="ESG40" s="128"/>
      <c r="ESH40" s="128"/>
      <c r="ESI40" s="128"/>
      <c r="ESJ40" s="128"/>
      <c r="ESK40" s="128"/>
      <c r="ESL40" s="128"/>
      <c r="ESM40" s="128"/>
      <c r="ESN40" s="128"/>
      <c r="ESO40" s="128"/>
      <c r="ESP40" s="128"/>
      <c r="ESQ40" s="128"/>
      <c r="ESR40" s="128"/>
      <c r="ESS40" s="128"/>
      <c r="EST40" s="128"/>
      <c r="ESU40" s="128"/>
      <c r="ESV40" s="128"/>
      <c r="ESW40" s="128"/>
      <c r="ESX40" s="128"/>
      <c r="ESY40" s="128"/>
      <c r="ESZ40" s="128"/>
      <c r="ETA40" s="128"/>
      <c r="ETB40" s="128"/>
      <c r="ETC40" s="128"/>
      <c r="ETD40" s="128"/>
      <c r="ETE40" s="128"/>
      <c r="ETF40" s="128"/>
      <c r="ETG40" s="128"/>
      <c r="ETH40" s="128"/>
      <c r="ETI40" s="128"/>
      <c r="ETJ40" s="128"/>
      <c r="ETK40" s="128"/>
      <c r="ETL40" s="128"/>
      <c r="ETM40" s="128"/>
      <c r="ETN40" s="128"/>
      <c r="ETO40" s="128"/>
      <c r="ETP40" s="128"/>
      <c r="ETQ40" s="128"/>
      <c r="ETR40" s="128"/>
      <c r="ETS40" s="128"/>
      <c r="ETT40" s="128"/>
      <c r="ETU40" s="128"/>
      <c r="ETV40" s="128"/>
      <c r="ETW40" s="128"/>
      <c r="ETX40" s="128"/>
      <c r="ETY40" s="128"/>
      <c r="ETZ40" s="128"/>
      <c r="EUA40" s="128"/>
      <c r="EUB40" s="128"/>
      <c r="EUC40" s="128"/>
      <c r="EUD40" s="128"/>
      <c r="EUE40" s="128"/>
      <c r="EUF40" s="128"/>
      <c r="EUG40" s="128"/>
      <c r="EUH40" s="128"/>
      <c r="EUI40" s="128"/>
      <c r="EUJ40" s="128"/>
      <c r="EUK40" s="128"/>
      <c r="EUL40" s="128"/>
      <c r="EUM40" s="128"/>
      <c r="EUN40" s="128"/>
      <c r="EUO40" s="128"/>
      <c r="EUP40" s="128"/>
      <c r="EUQ40" s="128"/>
      <c r="EUR40" s="128"/>
      <c r="EUS40" s="128"/>
      <c r="EUT40" s="128"/>
      <c r="EUU40" s="128"/>
      <c r="EUV40" s="128"/>
      <c r="EUW40" s="128"/>
      <c r="EUX40" s="128"/>
      <c r="EUY40" s="128"/>
      <c r="EUZ40" s="128"/>
      <c r="EVA40" s="128"/>
      <c r="EVB40" s="128"/>
      <c r="EVC40" s="128"/>
      <c r="EVD40" s="128"/>
      <c r="EVE40" s="128"/>
      <c r="EVF40" s="128"/>
      <c r="EVG40" s="128"/>
      <c r="EVH40" s="128"/>
      <c r="EVI40" s="128"/>
      <c r="EVJ40" s="128"/>
      <c r="EVK40" s="128"/>
      <c r="EVL40" s="128"/>
      <c r="EVM40" s="128"/>
      <c r="EVN40" s="128"/>
      <c r="EVO40" s="128"/>
      <c r="EVP40" s="128"/>
      <c r="EVQ40" s="128"/>
      <c r="EVR40" s="128"/>
      <c r="EVS40" s="128"/>
      <c r="EVT40" s="128"/>
      <c r="EVU40" s="128"/>
      <c r="EVV40" s="128"/>
      <c r="EVW40" s="128"/>
      <c r="EVX40" s="128"/>
      <c r="EVY40" s="128"/>
      <c r="EVZ40" s="128"/>
      <c r="EWA40" s="128"/>
      <c r="EWB40" s="128"/>
      <c r="EWC40" s="128"/>
      <c r="EWD40" s="128"/>
      <c r="EWE40" s="128"/>
      <c r="EWF40" s="128"/>
      <c r="EWG40" s="128"/>
      <c r="EWH40" s="128"/>
      <c r="EWI40" s="128"/>
      <c r="EWJ40" s="128"/>
      <c r="EWK40" s="128"/>
      <c r="EWL40" s="128"/>
      <c r="EWM40" s="128"/>
      <c r="EWN40" s="128"/>
      <c r="EWO40" s="128"/>
      <c r="EWP40" s="128"/>
      <c r="EWQ40" s="128"/>
      <c r="EWR40" s="128"/>
      <c r="EWS40" s="128"/>
      <c r="EWT40" s="128"/>
      <c r="EWU40" s="128"/>
      <c r="EWV40" s="128"/>
      <c r="EWW40" s="128"/>
      <c r="EWX40" s="128"/>
      <c r="EWY40" s="128"/>
      <c r="EWZ40" s="128"/>
      <c r="EXA40" s="128"/>
      <c r="EXB40" s="128"/>
      <c r="EXC40" s="128"/>
      <c r="EXD40" s="128"/>
      <c r="EXE40" s="128"/>
      <c r="EXF40" s="128"/>
      <c r="EXG40" s="128"/>
      <c r="EXH40" s="128"/>
      <c r="EXI40" s="128"/>
      <c r="EXJ40" s="128"/>
      <c r="EXK40" s="128"/>
      <c r="EXL40" s="128"/>
      <c r="EXM40" s="128"/>
      <c r="EXN40" s="128"/>
      <c r="EXO40" s="128"/>
      <c r="EXP40" s="128"/>
      <c r="EXQ40" s="128"/>
      <c r="EXR40" s="128"/>
      <c r="EXS40" s="128"/>
      <c r="EXT40" s="128"/>
      <c r="EXU40" s="128"/>
      <c r="EXV40" s="128"/>
      <c r="EXW40" s="128"/>
      <c r="EXX40" s="128"/>
      <c r="EXY40" s="128"/>
      <c r="EXZ40" s="128"/>
      <c r="EYA40" s="128"/>
      <c r="EYB40" s="128"/>
      <c r="EYC40" s="128"/>
      <c r="EYD40" s="128"/>
      <c r="EYE40" s="128"/>
      <c r="EYF40" s="128"/>
      <c r="EYG40" s="128"/>
      <c r="EYH40" s="128"/>
      <c r="EYI40" s="128"/>
      <c r="EYJ40" s="128"/>
      <c r="EYK40" s="128"/>
      <c r="EYL40" s="128"/>
      <c r="EYM40" s="128"/>
      <c r="EYN40" s="128"/>
      <c r="EYO40" s="128"/>
      <c r="EYP40" s="128"/>
      <c r="EYQ40" s="128"/>
      <c r="EYR40" s="128"/>
      <c r="EYS40" s="128"/>
      <c r="EYT40" s="128"/>
      <c r="EYU40" s="128"/>
      <c r="EYV40" s="128"/>
      <c r="EYW40" s="128"/>
      <c r="EYX40" s="128"/>
      <c r="EYY40" s="128"/>
      <c r="EYZ40" s="128"/>
      <c r="EZA40" s="128"/>
      <c r="EZB40" s="128"/>
      <c r="EZC40" s="128"/>
      <c r="EZD40" s="128"/>
      <c r="EZE40" s="128"/>
      <c r="EZF40" s="128"/>
      <c r="EZG40" s="128"/>
      <c r="EZH40" s="128"/>
      <c r="EZI40" s="128"/>
      <c r="EZJ40" s="128"/>
      <c r="EZK40" s="128"/>
      <c r="EZL40" s="128"/>
      <c r="EZM40" s="128"/>
      <c r="EZN40" s="128"/>
      <c r="EZO40" s="128"/>
      <c r="EZP40" s="128"/>
      <c r="EZQ40" s="128"/>
      <c r="EZR40" s="128"/>
      <c r="EZS40" s="128"/>
      <c r="EZT40" s="128"/>
      <c r="EZU40" s="128"/>
      <c r="EZV40" s="128"/>
      <c r="EZW40" s="128"/>
      <c r="EZX40" s="128"/>
      <c r="EZY40" s="128"/>
      <c r="EZZ40" s="128"/>
      <c r="FAA40" s="128"/>
      <c r="FAB40" s="128"/>
      <c r="FAC40" s="128"/>
      <c r="FAD40" s="128"/>
      <c r="FAE40" s="128"/>
      <c r="FAF40" s="128"/>
      <c r="FAG40" s="128"/>
      <c r="FAH40" s="128"/>
      <c r="FAI40" s="128"/>
      <c r="FAJ40" s="128"/>
      <c r="FAK40" s="128"/>
      <c r="FAL40" s="128"/>
      <c r="FAM40" s="128"/>
      <c r="FAN40" s="128"/>
      <c r="FAO40" s="128"/>
      <c r="FAP40" s="128"/>
      <c r="FAQ40" s="128"/>
      <c r="FAR40" s="128"/>
      <c r="FAS40" s="128"/>
      <c r="FAT40" s="128"/>
      <c r="FAU40" s="128"/>
      <c r="FAV40" s="128"/>
      <c r="FAW40" s="128"/>
      <c r="FAX40" s="128"/>
      <c r="FAY40" s="128"/>
      <c r="FAZ40" s="128"/>
      <c r="FBA40" s="128"/>
      <c r="FBB40" s="128"/>
      <c r="FBC40" s="128"/>
      <c r="FBD40" s="128"/>
      <c r="FBE40" s="128"/>
      <c r="FBF40" s="128"/>
      <c r="FBG40" s="128"/>
      <c r="FBH40" s="128"/>
      <c r="FBI40" s="128"/>
      <c r="FBJ40" s="128"/>
      <c r="FBK40" s="128"/>
      <c r="FBL40" s="128"/>
      <c r="FBM40" s="128"/>
      <c r="FBN40" s="128"/>
      <c r="FBO40" s="128"/>
      <c r="FBP40" s="128"/>
      <c r="FBQ40" s="128"/>
      <c r="FBR40" s="128"/>
      <c r="FBS40" s="128"/>
      <c r="FBT40" s="128"/>
      <c r="FBU40" s="128"/>
      <c r="FBV40" s="128"/>
      <c r="FBW40" s="128"/>
      <c r="FBX40" s="128"/>
      <c r="FBY40" s="128"/>
      <c r="FBZ40" s="128"/>
      <c r="FCA40" s="128"/>
      <c r="FCB40" s="128"/>
      <c r="FCC40" s="128"/>
      <c r="FCD40" s="128"/>
      <c r="FCE40" s="128"/>
      <c r="FCF40" s="128"/>
      <c r="FCG40" s="128"/>
      <c r="FCH40" s="128"/>
      <c r="FCI40" s="128"/>
      <c r="FCJ40" s="128"/>
      <c r="FCK40" s="128"/>
      <c r="FCL40" s="128"/>
      <c r="FCM40" s="128"/>
      <c r="FCN40" s="128"/>
      <c r="FCO40" s="128"/>
      <c r="FCP40" s="128"/>
      <c r="FCQ40" s="128"/>
      <c r="FCR40" s="128"/>
      <c r="FCS40" s="128"/>
      <c r="FCT40" s="128"/>
      <c r="FCU40" s="128"/>
      <c r="FCV40" s="128"/>
      <c r="FCW40" s="128"/>
      <c r="FCX40" s="128"/>
      <c r="FCY40" s="128"/>
      <c r="FCZ40" s="128"/>
      <c r="FDA40" s="128"/>
      <c r="FDB40" s="128"/>
      <c r="FDC40" s="128"/>
      <c r="FDD40" s="128"/>
      <c r="FDE40" s="128"/>
      <c r="FDF40" s="128"/>
      <c r="FDG40" s="128"/>
      <c r="FDH40" s="128"/>
      <c r="FDI40" s="128"/>
      <c r="FDJ40" s="128"/>
      <c r="FDK40" s="128"/>
      <c r="FDL40" s="128"/>
      <c r="FDM40" s="128"/>
      <c r="FDN40" s="128"/>
      <c r="FDO40" s="128"/>
      <c r="FDP40" s="128"/>
      <c r="FDQ40" s="128"/>
      <c r="FDR40" s="128"/>
      <c r="FDS40" s="128"/>
      <c r="FDT40" s="128"/>
      <c r="FDU40" s="128"/>
      <c r="FDV40" s="128"/>
      <c r="FDW40" s="128"/>
      <c r="FDX40" s="128"/>
      <c r="FDY40" s="128"/>
      <c r="FDZ40" s="128"/>
      <c r="FEA40" s="128"/>
      <c r="FEB40" s="128"/>
      <c r="FEC40" s="128"/>
      <c r="FED40" s="128"/>
      <c r="FEE40" s="128"/>
      <c r="FEF40" s="128"/>
      <c r="FEG40" s="128"/>
      <c r="FEH40" s="128"/>
      <c r="FEI40" s="128"/>
      <c r="FEJ40" s="128"/>
      <c r="FEK40" s="128"/>
      <c r="FEL40" s="128"/>
      <c r="FEM40" s="128"/>
      <c r="FEN40" s="128"/>
      <c r="FEO40" s="128"/>
      <c r="FEP40" s="128"/>
      <c r="FEQ40" s="128"/>
      <c r="FER40" s="128"/>
      <c r="FES40" s="128"/>
      <c r="FET40" s="128"/>
      <c r="FEU40" s="128"/>
      <c r="FEV40" s="128"/>
      <c r="FEW40" s="128"/>
      <c r="FEX40" s="128"/>
      <c r="FEY40" s="128"/>
      <c r="FEZ40" s="128"/>
      <c r="FFA40" s="128"/>
      <c r="FFB40" s="128"/>
      <c r="FFC40" s="128"/>
      <c r="FFD40" s="128"/>
      <c r="FFE40" s="128"/>
      <c r="FFF40" s="128"/>
      <c r="FFG40" s="128"/>
      <c r="FFH40" s="128"/>
      <c r="FFI40" s="128"/>
      <c r="FFJ40" s="128"/>
      <c r="FFK40" s="128"/>
      <c r="FFL40" s="128"/>
      <c r="FFM40" s="128"/>
      <c r="FFN40" s="128"/>
      <c r="FFO40" s="128"/>
      <c r="FFP40" s="128"/>
      <c r="FFQ40" s="128"/>
      <c r="FFR40" s="128"/>
      <c r="FFS40" s="128"/>
      <c r="FFT40" s="128"/>
      <c r="FFU40" s="128"/>
      <c r="FFV40" s="128"/>
      <c r="FFW40" s="128"/>
      <c r="FFX40" s="128"/>
      <c r="FFY40" s="128"/>
      <c r="FFZ40" s="128"/>
      <c r="FGA40" s="128"/>
      <c r="FGB40" s="128"/>
      <c r="FGC40" s="128"/>
      <c r="FGD40" s="128"/>
      <c r="FGE40" s="128"/>
      <c r="FGF40" s="128"/>
      <c r="FGG40" s="128"/>
      <c r="FGH40" s="128"/>
      <c r="FGI40" s="128"/>
      <c r="FGJ40" s="128"/>
      <c r="FGK40" s="128"/>
      <c r="FGL40" s="128"/>
      <c r="FGM40" s="128"/>
      <c r="FGN40" s="128"/>
      <c r="FGO40" s="128"/>
      <c r="FGP40" s="128"/>
      <c r="FGQ40" s="128"/>
      <c r="FGR40" s="128"/>
      <c r="FGS40" s="128"/>
      <c r="FGT40" s="128"/>
      <c r="FGU40" s="128"/>
      <c r="FGV40" s="128"/>
      <c r="FGW40" s="128"/>
      <c r="FGX40" s="128"/>
      <c r="FGY40" s="128"/>
      <c r="FGZ40" s="128"/>
      <c r="FHA40" s="128"/>
      <c r="FHB40" s="128"/>
      <c r="FHC40" s="128"/>
      <c r="FHD40" s="128"/>
      <c r="FHE40" s="128"/>
      <c r="FHF40" s="128"/>
      <c r="FHG40" s="128"/>
      <c r="FHH40" s="128"/>
      <c r="FHI40" s="128"/>
      <c r="FHJ40" s="128"/>
      <c r="FHK40" s="128"/>
      <c r="FHL40" s="128"/>
      <c r="FHM40" s="128"/>
      <c r="FHN40" s="128"/>
      <c r="FHO40" s="128"/>
      <c r="FHP40" s="128"/>
      <c r="FHQ40" s="128"/>
      <c r="FHR40" s="128"/>
      <c r="FHS40" s="128"/>
      <c r="FHT40" s="128"/>
      <c r="FHU40" s="128"/>
      <c r="FHV40" s="128"/>
      <c r="FHW40" s="128"/>
      <c r="FHX40" s="128"/>
      <c r="FHY40" s="128"/>
      <c r="FHZ40" s="128"/>
      <c r="FIA40" s="128"/>
      <c r="FIB40" s="128"/>
      <c r="FIC40" s="128"/>
      <c r="FID40" s="128"/>
      <c r="FIE40" s="128"/>
      <c r="FIF40" s="128"/>
      <c r="FIG40" s="128"/>
      <c r="FIH40" s="128"/>
      <c r="FII40" s="128"/>
      <c r="FIJ40" s="128"/>
      <c r="FIK40" s="128"/>
      <c r="FIL40" s="128"/>
      <c r="FIM40" s="128"/>
      <c r="FIN40" s="128"/>
      <c r="FIO40" s="128"/>
      <c r="FIP40" s="128"/>
      <c r="FIQ40" s="128"/>
      <c r="FIR40" s="128"/>
      <c r="FIS40" s="128"/>
      <c r="FIT40" s="128"/>
      <c r="FIU40" s="128"/>
      <c r="FIV40" s="128"/>
      <c r="FIW40" s="128"/>
      <c r="FIX40" s="128"/>
      <c r="FIY40" s="128"/>
      <c r="FIZ40" s="128"/>
      <c r="FJA40" s="128"/>
      <c r="FJB40" s="128"/>
      <c r="FJC40" s="128"/>
      <c r="FJD40" s="128"/>
      <c r="FJE40" s="128"/>
      <c r="FJF40" s="128"/>
      <c r="FJG40" s="128"/>
      <c r="FJH40" s="128"/>
      <c r="FJI40" s="128"/>
      <c r="FJJ40" s="128"/>
      <c r="FJK40" s="128"/>
      <c r="FJL40" s="128"/>
      <c r="FJM40" s="128"/>
      <c r="FJN40" s="128"/>
      <c r="FJO40" s="128"/>
      <c r="FJP40" s="128"/>
      <c r="FJQ40" s="128"/>
      <c r="FJR40" s="128"/>
      <c r="FJS40" s="128"/>
      <c r="FJT40" s="128"/>
      <c r="FJU40" s="128"/>
      <c r="FJV40" s="128"/>
      <c r="FJW40" s="128"/>
      <c r="FJX40" s="128"/>
      <c r="FJY40" s="128"/>
      <c r="FJZ40" s="128"/>
      <c r="FKA40" s="128"/>
      <c r="FKB40" s="128"/>
      <c r="FKC40" s="128"/>
      <c r="FKD40" s="128"/>
      <c r="FKE40" s="128"/>
      <c r="FKF40" s="128"/>
      <c r="FKG40" s="128"/>
      <c r="FKH40" s="128"/>
      <c r="FKI40" s="128"/>
      <c r="FKJ40" s="128"/>
      <c r="FKK40" s="128"/>
      <c r="FKL40" s="128"/>
      <c r="FKM40" s="128"/>
      <c r="FKN40" s="128"/>
      <c r="FKO40" s="128"/>
      <c r="FKP40" s="128"/>
      <c r="FKQ40" s="128"/>
      <c r="FKR40" s="128"/>
      <c r="FKS40" s="128"/>
      <c r="FKT40" s="128"/>
      <c r="FKU40" s="128"/>
      <c r="FKV40" s="128"/>
      <c r="FKW40" s="128"/>
      <c r="FKX40" s="128"/>
      <c r="FKY40" s="128"/>
      <c r="FKZ40" s="128"/>
      <c r="FLA40" s="128"/>
      <c r="FLB40" s="128"/>
      <c r="FLC40" s="128"/>
      <c r="FLD40" s="128"/>
      <c r="FLE40" s="128"/>
      <c r="FLF40" s="128"/>
      <c r="FLG40" s="128"/>
      <c r="FLH40" s="128"/>
      <c r="FLI40" s="128"/>
      <c r="FLJ40" s="128"/>
      <c r="FLK40" s="128"/>
      <c r="FLL40" s="128"/>
      <c r="FLM40" s="128"/>
      <c r="FLN40" s="128"/>
      <c r="FLO40" s="128"/>
      <c r="FLP40" s="128"/>
      <c r="FLQ40" s="128"/>
      <c r="FLR40" s="128"/>
      <c r="FLS40" s="128"/>
      <c r="FLT40" s="128"/>
      <c r="FLU40" s="128"/>
      <c r="FLV40" s="128"/>
      <c r="FLW40" s="128"/>
      <c r="FLX40" s="128"/>
      <c r="FLY40" s="128"/>
      <c r="FLZ40" s="128"/>
      <c r="FMA40" s="128"/>
      <c r="FMB40" s="128"/>
      <c r="FMC40" s="128"/>
      <c r="FMD40" s="128"/>
      <c r="FME40" s="128"/>
      <c r="FMF40" s="128"/>
      <c r="FMG40" s="128"/>
      <c r="FMH40" s="128"/>
      <c r="FMI40" s="128"/>
      <c r="FMJ40" s="128"/>
      <c r="FMK40" s="128"/>
      <c r="FML40" s="128"/>
      <c r="FMM40" s="128"/>
      <c r="FMN40" s="128"/>
      <c r="FMO40" s="128"/>
      <c r="FMP40" s="128"/>
      <c r="FMQ40" s="128"/>
      <c r="FMR40" s="128"/>
      <c r="FMS40" s="128"/>
      <c r="FMT40" s="128"/>
      <c r="FMU40" s="128"/>
      <c r="FMV40" s="128"/>
      <c r="FMW40" s="128"/>
      <c r="FMX40" s="128"/>
      <c r="FMY40" s="128"/>
      <c r="FMZ40" s="128"/>
      <c r="FNA40" s="128"/>
      <c r="FNB40" s="128"/>
      <c r="FNC40" s="128"/>
      <c r="FND40" s="128"/>
      <c r="FNE40" s="128"/>
      <c r="FNF40" s="128"/>
      <c r="FNG40" s="128"/>
      <c r="FNH40" s="128"/>
      <c r="FNI40" s="128"/>
      <c r="FNJ40" s="128"/>
      <c r="FNK40" s="128"/>
      <c r="FNL40" s="128"/>
      <c r="FNM40" s="128"/>
      <c r="FNN40" s="128"/>
      <c r="FNO40" s="128"/>
      <c r="FNP40" s="128"/>
      <c r="FNQ40" s="128"/>
      <c r="FNR40" s="128"/>
      <c r="FNS40" s="128"/>
      <c r="FNT40" s="128"/>
      <c r="FNU40" s="128"/>
      <c r="FNV40" s="128"/>
      <c r="FNW40" s="128"/>
      <c r="FNX40" s="128"/>
      <c r="FNY40" s="128"/>
      <c r="FNZ40" s="128"/>
      <c r="FOA40" s="128"/>
      <c r="FOB40" s="128"/>
      <c r="FOC40" s="128"/>
      <c r="FOD40" s="128"/>
      <c r="FOE40" s="128"/>
      <c r="FOF40" s="128"/>
      <c r="FOG40" s="128"/>
      <c r="FOH40" s="128"/>
      <c r="FOI40" s="128"/>
      <c r="FOJ40" s="128"/>
      <c r="FOK40" s="128"/>
      <c r="FOL40" s="128"/>
      <c r="FOM40" s="128"/>
      <c r="FON40" s="128"/>
      <c r="FOO40" s="128"/>
      <c r="FOP40" s="128"/>
      <c r="FOQ40" s="128"/>
      <c r="FOR40" s="128"/>
      <c r="FOS40" s="128"/>
      <c r="FOT40" s="128"/>
      <c r="FOU40" s="128"/>
      <c r="FOV40" s="128"/>
      <c r="FOW40" s="128"/>
      <c r="FOX40" s="128"/>
      <c r="FOY40" s="128"/>
      <c r="FOZ40" s="128"/>
      <c r="FPA40" s="128"/>
      <c r="FPB40" s="128"/>
      <c r="FPC40" s="128"/>
      <c r="FPD40" s="128"/>
      <c r="FPE40" s="128"/>
      <c r="FPF40" s="128"/>
      <c r="FPG40" s="128"/>
      <c r="FPH40" s="128"/>
      <c r="FPI40" s="128"/>
      <c r="FPJ40" s="128"/>
      <c r="FPK40" s="128"/>
      <c r="FPL40" s="128"/>
      <c r="FPM40" s="128"/>
      <c r="FPN40" s="128"/>
      <c r="FPO40" s="128"/>
      <c r="FPP40" s="128"/>
      <c r="FPQ40" s="128"/>
      <c r="FPR40" s="128"/>
      <c r="FPS40" s="128"/>
      <c r="FPT40" s="128"/>
      <c r="FPU40" s="128"/>
      <c r="FPV40" s="128"/>
      <c r="FPW40" s="128"/>
      <c r="FPX40" s="128"/>
      <c r="FPY40" s="128"/>
      <c r="FPZ40" s="128"/>
      <c r="FQA40" s="128"/>
      <c r="FQB40" s="128"/>
      <c r="FQC40" s="128"/>
      <c r="FQD40" s="128"/>
      <c r="FQE40" s="128"/>
      <c r="FQF40" s="128"/>
      <c r="FQG40" s="128"/>
      <c r="FQH40" s="128"/>
      <c r="FQI40" s="128"/>
      <c r="FQJ40" s="128"/>
      <c r="FQK40" s="128"/>
      <c r="FQL40" s="128"/>
      <c r="FQM40" s="128"/>
      <c r="FQN40" s="128"/>
      <c r="FQO40" s="128"/>
      <c r="FQP40" s="128"/>
      <c r="FQQ40" s="128"/>
      <c r="FQR40" s="128"/>
      <c r="FQS40" s="128"/>
      <c r="FQT40" s="128"/>
      <c r="FQU40" s="128"/>
      <c r="FQV40" s="128"/>
      <c r="FQW40" s="128"/>
      <c r="FQX40" s="128"/>
      <c r="FQY40" s="128"/>
      <c r="FQZ40" s="128"/>
      <c r="FRA40" s="128"/>
      <c r="FRB40" s="128"/>
      <c r="FRC40" s="128"/>
      <c r="FRD40" s="128"/>
      <c r="FRE40" s="128"/>
      <c r="FRF40" s="128"/>
      <c r="FRG40" s="128"/>
      <c r="FRH40" s="128"/>
      <c r="FRI40" s="128"/>
      <c r="FRJ40" s="128"/>
      <c r="FRK40" s="128"/>
      <c r="FRL40" s="128"/>
      <c r="FRM40" s="128"/>
      <c r="FRN40" s="128"/>
      <c r="FRO40" s="128"/>
      <c r="FRP40" s="128"/>
      <c r="FRQ40" s="128"/>
      <c r="FRR40" s="128"/>
      <c r="FRS40" s="128"/>
      <c r="FRT40" s="128"/>
      <c r="FRU40" s="128"/>
      <c r="FRV40" s="128"/>
      <c r="FRW40" s="128"/>
      <c r="FRX40" s="128"/>
      <c r="FRY40" s="128"/>
      <c r="FRZ40" s="128"/>
      <c r="FSA40" s="128"/>
      <c r="FSB40" s="128"/>
      <c r="FSC40" s="128"/>
      <c r="FSD40" s="128"/>
      <c r="FSE40" s="128"/>
      <c r="FSF40" s="128"/>
      <c r="FSG40" s="128"/>
      <c r="FSH40" s="128"/>
      <c r="FSI40" s="128"/>
      <c r="FSJ40" s="128"/>
      <c r="FSK40" s="128"/>
      <c r="FSL40" s="128"/>
      <c r="FSM40" s="128"/>
      <c r="FSN40" s="128"/>
      <c r="FSO40" s="128"/>
      <c r="FSP40" s="128"/>
      <c r="FSQ40" s="128"/>
      <c r="FSR40" s="128"/>
      <c r="FSS40" s="128"/>
      <c r="FST40" s="128"/>
      <c r="FSU40" s="128"/>
      <c r="FSV40" s="128"/>
      <c r="FSW40" s="128"/>
      <c r="FSX40" s="128"/>
      <c r="FSY40" s="128"/>
      <c r="FSZ40" s="128"/>
      <c r="FTA40" s="128"/>
      <c r="FTB40" s="128"/>
      <c r="FTC40" s="128"/>
      <c r="FTD40" s="128"/>
      <c r="FTE40" s="128"/>
      <c r="FTF40" s="128"/>
      <c r="FTG40" s="128"/>
      <c r="FTH40" s="128"/>
      <c r="FTI40" s="128"/>
      <c r="FTJ40" s="128"/>
      <c r="FTK40" s="128"/>
      <c r="FTL40" s="128"/>
      <c r="FTM40" s="128"/>
      <c r="FTN40" s="128"/>
      <c r="FTO40" s="128"/>
      <c r="FTP40" s="128"/>
      <c r="FTQ40" s="128"/>
      <c r="FTR40" s="128"/>
      <c r="FTS40" s="128"/>
      <c r="FTT40" s="128"/>
      <c r="FTU40" s="128"/>
      <c r="FTV40" s="128"/>
      <c r="FTW40" s="128"/>
      <c r="FTX40" s="128"/>
      <c r="FTY40" s="128"/>
      <c r="FTZ40" s="128"/>
      <c r="FUA40" s="128"/>
      <c r="FUB40" s="128"/>
      <c r="FUC40" s="128"/>
      <c r="FUD40" s="128"/>
      <c r="FUE40" s="128"/>
      <c r="FUF40" s="128"/>
      <c r="FUG40" s="128"/>
      <c r="FUH40" s="128"/>
      <c r="FUI40" s="128"/>
      <c r="FUJ40" s="128"/>
      <c r="FUK40" s="128"/>
      <c r="FUL40" s="128"/>
      <c r="FUM40" s="128"/>
      <c r="FUN40" s="128"/>
      <c r="FUO40" s="128"/>
      <c r="FUP40" s="128"/>
      <c r="FUQ40" s="128"/>
      <c r="FUR40" s="128"/>
      <c r="FUS40" s="128"/>
      <c r="FUT40" s="128"/>
      <c r="FUU40" s="128"/>
      <c r="FUV40" s="128"/>
      <c r="FUW40" s="128"/>
      <c r="FUX40" s="128"/>
      <c r="FUY40" s="128"/>
      <c r="FUZ40" s="128"/>
      <c r="FVA40" s="128"/>
      <c r="FVB40" s="128"/>
      <c r="FVC40" s="128"/>
      <c r="FVD40" s="128"/>
      <c r="FVE40" s="128"/>
      <c r="FVF40" s="128"/>
      <c r="FVG40" s="128"/>
      <c r="FVH40" s="128"/>
      <c r="FVI40" s="128"/>
      <c r="FVJ40" s="128"/>
      <c r="FVK40" s="128"/>
      <c r="FVL40" s="128"/>
      <c r="FVM40" s="128"/>
      <c r="FVN40" s="128"/>
      <c r="FVO40" s="128"/>
      <c r="FVP40" s="128"/>
      <c r="FVQ40" s="128"/>
      <c r="FVR40" s="128"/>
      <c r="FVS40" s="128"/>
      <c r="FVT40" s="128"/>
      <c r="FVU40" s="128"/>
      <c r="FVV40" s="128"/>
      <c r="FVW40" s="128"/>
      <c r="FVX40" s="128"/>
      <c r="FVY40" s="128"/>
      <c r="FVZ40" s="128"/>
      <c r="FWA40" s="128"/>
      <c r="FWB40" s="128"/>
      <c r="FWC40" s="128"/>
      <c r="FWD40" s="128"/>
      <c r="FWE40" s="128"/>
      <c r="FWF40" s="128"/>
      <c r="FWG40" s="128"/>
      <c r="FWH40" s="128"/>
      <c r="FWI40" s="128"/>
      <c r="FWJ40" s="128"/>
      <c r="FWK40" s="128"/>
      <c r="FWL40" s="128"/>
      <c r="FWM40" s="128"/>
      <c r="FWN40" s="128"/>
      <c r="FWO40" s="128"/>
      <c r="FWP40" s="128"/>
      <c r="FWQ40" s="128"/>
      <c r="FWR40" s="128"/>
      <c r="FWS40" s="128"/>
      <c r="FWT40" s="128"/>
      <c r="FWU40" s="128"/>
      <c r="FWV40" s="128"/>
      <c r="FWW40" s="128"/>
      <c r="FWX40" s="128"/>
      <c r="FWY40" s="128"/>
      <c r="FWZ40" s="128"/>
      <c r="FXA40" s="128"/>
      <c r="FXB40" s="128"/>
      <c r="FXC40" s="128"/>
      <c r="FXD40" s="128"/>
      <c r="FXE40" s="128"/>
      <c r="FXF40" s="128"/>
      <c r="FXG40" s="128"/>
      <c r="FXH40" s="128"/>
      <c r="FXI40" s="128"/>
      <c r="FXJ40" s="128"/>
      <c r="FXK40" s="128"/>
      <c r="FXL40" s="128"/>
      <c r="FXM40" s="128"/>
      <c r="FXN40" s="128"/>
      <c r="FXO40" s="128"/>
      <c r="FXP40" s="128"/>
      <c r="FXQ40" s="128"/>
      <c r="FXR40" s="128"/>
      <c r="FXS40" s="128"/>
      <c r="FXT40" s="128"/>
      <c r="FXU40" s="128"/>
      <c r="FXV40" s="128"/>
      <c r="FXW40" s="128"/>
      <c r="FXX40" s="128"/>
      <c r="FXY40" s="128"/>
      <c r="FXZ40" s="128"/>
      <c r="FYA40" s="128"/>
      <c r="FYB40" s="128"/>
      <c r="FYC40" s="128"/>
      <c r="FYD40" s="128"/>
      <c r="FYE40" s="128"/>
      <c r="FYF40" s="128"/>
      <c r="FYG40" s="128"/>
      <c r="FYH40" s="128"/>
      <c r="FYI40" s="128"/>
      <c r="FYJ40" s="128"/>
      <c r="FYK40" s="128"/>
      <c r="FYL40" s="128"/>
      <c r="FYM40" s="128"/>
      <c r="FYN40" s="128"/>
      <c r="FYO40" s="128"/>
      <c r="FYP40" s="128"/>
      <c r="FYQ40" s="128"/>
      <c r="FYR40" s="128"/>
      <c r="FYS40" s="128"/>
      <c r="FYT40" s="128"/>
      <c r="FYU40" s="128"/>
      <c r="FYV40" s="128"/>
      <c r="FYW40" s="128"/>
      <c r="FYX40" s="128"/>
      <c r="FYY40" s="128"/>
      <c r="FYZ40" s="128"/>
      <c r="FZA40" s="128"/>
      <c r="FZB40" s="128"/>
      <c r="FZC40" s="128"/>
      <c r="FZD40" s="128"/>
      <c r="FZE40" s="128"/>
      <c r="FZF40" s="128"/>
      <c r="FZG40" s="128"/>
      <c r="FZH40" s="128"/>
      <c r="FZI40" s="128"/>
      <c r="FZJ40" s="128"/>
      <c r="FZK40" s="128"/>
      <c r="FZL40" s="128"/>
      <c r="FZM40" s="128"/>
      <c r="FZN40" s="128"/>
      <c r="FZO40" s="128"/>
      <c r="FZP40" s="128"/>
      <c r="FZQ40" s="128"/>
      <c r="FZR40" s="128"/>
      <c r="FZS40" s="128"/>
      <c r="FZT40" s="128"/>
      <c r="FZU40" s="128"/>
      <c r="FZV40" s="128"/>
      <c r="FZW40" s="128"/>
      <c r="FZX40" s="128"/>
      <c r="FZY40" s="128"/>
      <c r="FZZ40" s="128"/>
      <c r="GAA40" s="128"/>
      <c r="GAB40" s="128"/>
      <c r="GAC40" s="128"/>
      <c r="GAD40" s="128"/>
      <c r="GAE40" s="128"/>
      <c r="GAF40" s="128"/>
      <c r="GAG40" s="128"/>
      <c r="GAH40" s="128"/>
      <c r="GAI40" s="128"/>
      <c r="GAJ40" s="128"/>
      <c r="GAK40" s="128"/>
      <c r="GAL40" s="128"/>
      <c r="GAM40" s="128"/>
      <c r="GAN40" s="128"/>
      <c r="GAO40" s="128"/>
      <c r="GAP40" s="128"/>
      <c r="GAQ40" s="128"/>
      <c r="GAR40" s="128"/>
      <c r="GAS40" s="128"/>
      <c r="GAT40" s="128"/>
      <c r="GAU40" s="128"/>
      <c r="GAV40" s="128"/>
      <c r="GAW40" s="128"/>
      <c r="GAX40" s="128"/>
      <c r="GAY40" s="128"/>
      <c r="GAZ40" s="128"/>
      <c r="GBA40" s="128"/>
      <c r="GBB40" s="128"/>
      <c r="GBC40" s="128"/>
      <c r="GBD40" s="128"/>
      <c r="GBE40" s="128"/>
      <c r="GBF40" s="128"/>
      <c r="GBG40" s="128"/>
      <c r="GBH40" s="128"/>
      <c r="GBI40" s="128"/>
      <c r="GBJ40" s="128"/>
      <c r="GBK40" s="128"/>
      <c r="GBL40" s="128"/>
      <c r="GBM40" s="128"/>
      <c r="GBN40" s="128"/>
      <c r="GBO40" s="128"/>
      <c r="GBP40" s="128"/>
      <c r="GBQ40" s="128"/>
      <c r="GBR40" s="128"/>
      <c r="GBS40" s="128"/>
      <c r="GBT40" s="128"/>
      <c r="GBU40" s="128"/>
      <c r="GBV40" s="128"/>
      <c r="GBW40" s="128"/>
      <c r="GBX40" s="128"/>
      <c r="GBY40" s="128"/>
      <c r="GBZ40" s="128"/>
      <c r="GCA40" s="128"/>
      <c r="GCB40" s="128"/>
      <c r="GCC40" s="128"/>
      <c r="GCD40" s="128"/>
      <c r="GCE40" s="128"/>
      <c r="GCF40" s="128"/>
      <c r="GCG40" s="128"/>
      <c r="GCH40" s="128"/>
      <c r="GCI40" s="128"/>
      <c r="GCJ40" s="128"/>
      <c r="GCK40" s="128"/>
      <c r="GCL40" s="128"/>
      <c r="GCM40" s="128"/>
      <c r="GCN40" s="128"/>
      <c r="GCO40" s="128"/>
      <c r="GCP40" s="128"/>
      <c r="GCQ40" s="128"/>
      <c r="GCR40" s="128"/>
      <c r="GCS40" s="128"/>
      <c r="GCT40" s="128"/>
      <c r="GCU40" s="128"/>
      <c r="GCV40" s="128"/>
      <c r="GCW40" s="128"/>
      <c r="GCX40" s="128"/>
      <c r="GCY40" s="128"/>
      <c r="GCZ40" s="128"/>
      <c r="GDA40" s="128"/>
      <c r="GDB40" s="128"/>
      <c r="GDC40" s="128"/>
      <c r="GDD40" s="128"/>
      <c r="GDE40" s="128"/>
      <c r="GDF40" s="128"/>
      <c r="GDG40" s="128"/>
      <c r="GDH40" s="128"/>
      <c r="GDI40" s="128"/>
      <c r="GDJ40" s="128"/>
      <c r="GDK40" s="128"/>
      <c r="GDL40" s="128"/>
      <c r="GDM40" s="128"/>
      <c r="GDN40" s="128"/>
      <c r="GDO40" s="128"/>
      <c r="GDP40" s="128"/>
      <c r="GDQ40" s="128"/>
      <c r="GDR40" s="128"/>
      <c r="GDS40" s="128"/>
      <c r="GDT40" s="128"/>
      <c r="GDU40" s="128"/>
      <c r="GDV40" s="128"/>
      <c r="GDW40" s="128"/>
      <c r="GDX40" s="128"/>
      <c r="GDY40" s="128"/>
      <c r="GDZ40" s="128"/>
      <c r="GEA40" s="128"/>
      <c r="GEB40" s="128"/>
      <c r="GEC40" s="128"/>
      <c r="GED40" s="128"/>
      <c r="GEE40" s="128"/>
      <c r="GEF40" s="128"/>
      <c r="GEG40" s="128"/>
      <c r="GEH40" s="128"/>
      <c r="GEI40" s="128"/>
      <c r="GEJ40" s="128"/>
      <c r="GEK40" s="128"/>
      <c r="GEL40" s="128"/>
      <c r="GEM40" s="128"/>
      <c r="GEN40" s="128"/>
      <c r="GEO40" s="128"/>
      <c r="GEP40" s="128"/>
      <c r="GEQ40" s="128"/>
      <c r="GER40" s="128"/>
      <c r="GES40" s="128"/>
      <c r="GET40" s="128"/>
      <c r="GEU40" s="128"/>
      <c r="GEV40" s="128"/>
      <c r="GEW40" s="128"/>
      <c r="GEX40" s="128"/>
      <c r="GEY40" s="128"/>
      <c r="GEZ40" s="128"/>
      <c r="GFA40" s="128"/>
      <c r="GFB40" s="128"/>
      <c r="GFC40" s="128"/>
      <c r="GFD40" s="128"/>
      <c r="GFE40" s="128"/>
      <c r="GFF40" s="128"/>
      <c r="GFG40" s="128"/>
      <c r="GFH40" s="128"/>
      <c r="GFI40" s="128"/>
      <c r="GFJ40" s="128"/>
      <c r="GFK40" s="128"/>
      <c r="GFL40" s="128"/>
      <c r="GFM40" s="128"/>
      <c r="GFN40" s="128"/>
      <c r="GFO40" s="128"/>
      <c r="GFP40" s="128"/>
      <c r="GFQ40" s="128"/>
      <c r="GFR40" s="128"/>
      <c r="GFS40" s="128"/>
      <c r="GFT40" s="128"/>
      <c r="GFU40" s="128"/>
      <c r="GFV40" s="128"/>
      <c r="GFW40" s="128"/>
      <c r="GFX40" s="128"/>
      <c r="GFY40" s="128"/>
      <c r="GFZ40" s="128"/>
      <c r="GGA40" s="128"/>
      <c r="GGB40" s="128"/>
      <c r="GGC40" s="128"/>
      <c r="GGD40" s="128"/>
      <c r="GGE40" s="128"/>
      <c r="GGF40" s="128"/>
      <c r="GGG40" s="128"/>
      <c r="GGH40" s="128"/>
      <c r="GGI40" s="128"/>
      <c r="GGJ40" s="128"/>
      <c r="GGK40" s="128"/>
      <c r="GGL40" s="128"/>
      <c r="GGM40" s="128"/>
      <c r="GGN40" s="128"/>
      <c r="GGO40" s="128"/>
      <c r="GGP40" s="128"/>
      <c r="GGQ40" s="128"/>
      <c r="GGR40" s="128"/>
      <c r="GGS40" s="128"/>
      <c r="GGT40" s="128"/>
      <c r="GGU40" s="128"/>
      <c r="GGV40" s="128"/>
      <c r="GGW40" s="128"/>
      <c r="GGX40" s="128"/>
      <c r="GGY40" s="128"/>
      <c r="GGZ40" s="128"/>
      <c r="GHA40" s="128"/>
      <c r="GHB40" s="128"/>
      <c r="GHC40" s="128"/>
      <c r="GHD40" s="128"/>
      <c r="GHE40" s="128"/>
      <c r="GHF40" s="128"/>
      <c r="GHG40" s="128"/>
      <c r="GHH40" s="128"/>
      <c r="GHI40" s="128"/>
      <c r="GHJ40" s="128"/>
      <c r="GHK40" s="128"/>
      <c r="GHL40" s="128"/>
      <c r="GHM40" s="128"/>
      <c r="GHN40" s="128"/>
      <c r="GHO40" s="128"/>
      <c r="GHP40" s="128"/>
      <c r="GHQ40" s="128"/>
      <c r="GHR40" s="128"/>
      <c r="GHS40" s="128"/>
      <c r="GHT40" s="128"/>
      <c r="GHU40" s="128"/>
      <c r="GHV40" s="128"/>
      <c r="GHW40" s="128"/>
      <c r="GHX40" s="128"/>
      <c r="GHY40" s="128"/>
      <c r="GHZ40" s="128"/>
      <c r="GIA40" s="128"/>
      <c r="GIB40" s="128"/>
      <c r="GIC40" s="128"/>
      <c r="GID40" s="128"/>
      <c r="GIE40" s="128"/>
      <c r="GIF40" s="128"/>
      <c r="GIG40" s="128"/>
      <c r="GIH40" s="128"/>
      <c r="GII40" s="128"/>
      <c r="GIJ40" s="128"/>
      <c r="GIK40" s="128"/>
      <c r="GIL40" s="128"/>
      <c r="GIM40" s="128"/>
      <c r="GIN40" s="128"/>
      <c r="GIO40" s="128"/>
      <c r="GIP40" s="128"/>
      <c r="GIQ40" s="128"/>
      <c r="GIR40" s="128"/>
      <c r="GIS40" s="128"/>
      <c r="GIT40" s="128"/>
      <c r="GIU40" s="128"/>
      <c r="GIV40" s="128"/>
      <c r="GIW40" s="128"/>
      <c r="GIX40" s="128"/>
      <c r="GIY40" s="128"/>
      <c r="GIZ40" s="128"/>
      <c r="GJA40" s="128"/>
      <c r="GJB40" s="128"/>
      <c r="GJC40" s="128"/>
      <c r="GJD40" s="128"/>
      <c r="GJE40" s="128"/>
      <c r="GJF40" s="128"/>
      <c r="GJG40" s="128"/>
      <c r="GJH40" s="128"/>
      <c r="GJI40" s="128"/>
      <c r="GJJ40" s="128"/>
      <c r="GJK40" s="128"/>
      <c r="GJL40" s="128"/>
      <c r="GJM40" s="128"/>
      <c r="GJN40" s="128"/>
      <c r="GJO40" s="128"/>
      <c r="GJP40" s="128"/>
      <c r="GJQ40" s="128"/>
      <c r="GJR40" s="128"/>
      <c r="GJS40" s="128"/>
      <c r="GJT40" s="128"/>
      <c r="GJU40" s="128"/>
      <c r="GJV40" s="128"/>
      <c r="GJW40" s="128"/>
      <c r="GJX40" s="128"/>
      <c r="GJY40" s="128"/>
      <c r="GJZ40" s="128"/>
      <c r="GKA40" s="128"/>
      <c r="GKB40" s="128"/>
      <c r="GKC40" s="128"/>
      <c r="GKD40" s="128"/>
      <c r="GKE40" s="128"/>
      <c r="GKF40" s="128"/>
      <c r="GKG40" s="128"/>
      <c r="GKH40" s="128"/>
      <c r="GKI40" s="128"/>
      <c r="GKJ40" s="128"/>
      <c r="GKK40" s="128"/>
      <c r="GKL40" s="128"/>
      <c r="GKM40" s="128"/>
      <c r="GKN40" s="128"/>
      <c r="GKO40" s="128"/>
      <c r="GKP40" s="128"/>
      <c r="GKQ40" s="128"/>
      <c r="GKR40" s="128"/>
      <c r="GKS40" s="128"/>
      <c r="GKT40" s="128"/>
      <c r="GKU40" s="128"/>
      <c r="GKV40" s="128"/>
      <c r="GKW40" s="128"/>
      <c r="GKX40" s="128"/>
      <c r="GKY40" s="128"/>
      <c r="GKZ40" s="128"/>
      <c r="GLA40" s="128"/>
      <c r="GLB40" s="128"/>
      <c r="GLC40" s="128"/>
      <c r="GLD40" s="128"/>
      <c r="GLE40" s="128"/>
      <c r="GLF40" s="128"/>
      <c r="GLG40" s="128"/>
      <c r="GLH40" s="128"/>
      <c r="GLI40" s="128"/>
      <c r="GLJ40" s="128"/>
      <c r="GLK40" s="128"/>
      <c r="GLL40" s="128"/>
      <c r="GLM40" s="128"/>
      <c r="GLN40" s="128"/>
      <c r="GLO40" s="128"/>
      <c r="GLP40" s="128"/>
      <c r="GLQ40" s="128"/>
      <c r="GLR40" s="128"/>
      <c r="GLS40" s="128"/>
      <c r="GLT40" s="128"/>
      <c r="GLU40" s="128"/>
      <c r="GLV40" s="128"/>
      <c r="GLW40" s="128"/>
      <c r="GLX40" s="128"/>
      <c r="GLY40" s="128"/>
      <c r="GLZ40" s="128"/>
      <c r="GMA40" s="128"/>
      <c r="GMB40" s="128"/>
      <c r="GMC40" s="128"/>
      <c r="GMD40" s="128"/>
      <c r="GME40" s="128"/>
      <c r="GMF40" s="128"/>
      <c r="GMG40" s="128"/>
      <c r="GMH40" s="128"/>
      <c r="GMI40" s="128"/>
      <c r="GMJ40" s="128"/>
      <c r="GMK40" s="128"/>
      <c r="GML40" s="128"/>
      <c r="GMM40" s="128"/>
      <c r="GMN40" s="128"/>
      <c r="GMO40" s="128"/>
      <c r="GMP40" s="128"/>
      <c r="GMQ40" s="128"/>
      <c r="GMR40" s="128"/>
      <c r="GMS40" s="128"/>
      <c r="GMT40" s="128"/>
      <c r="GMU40" s="128"/>
      <c r="GMV40" s="128"/>
      <c r="GMW40" s="128"/>
      <c r="GMX40" s="128"/>
      <c r="GMY40" s="128"/>
      <c r="GMZ40" s="128"/>
      <c r="GNA40" s="128"/>
      <c r="GNB40" s="128"/>
      <c r="GNC40" s="128"/>
      <c r="GND40" s="128"/>
      <c r="GNE40" s="128"/>
      <c r="GNF40" s="128"/>
      <c r="GNG40" s="128"/>
      <c r="GNH40" s="128"/>
      <c r="GNI40" s="128"/>
      <c r="GNJ40" s="128"/>
      <c r="GNK40" s="128"/>
      <c r="GNL40" s="128"/>
      <c r="GNM40" s="128"/>
      <c r="GNN40" s="128"/>
      <c r="GNO40" s="128"/>
      <c r="GNP40" s="128"/>
      <c r="GNQ40" s="128"/>
      <c r="GNR40" s="128"/>
      <c r="GNS40" s="128"/>
      <c r="GNT40" s="128"/>
      <c r="GNU40" s="128"/>
      <c r="GNV40" s="128"/>
      <c r="GNW40" s="128"/>
      <c r="GNX40" s="128"/>
      <c r="GNY40" s="128"/>
      <c r="GNZ40" s="128"/>
      <c r="GOA40" s="128"/>
      <c r="GOB40" s="128"/>
      <c r="GOC40" s="128"/>
      <c r="GOD40" s="128"/>
      <c r="GOE40" s="128"/>
      <c r="GOF40" s="128"/>
      <c r="GOG40" s="128"/>
      <c r="GOH40" s="128"/>
      <c r="GOI40" s="128"/>
      <c r="GOJ40" s="128"/>
      <c r="GOK40" s="128"/>
      <c r="GOL40" s="128"/>
      <c r="GOM40" s="128"/>
      <c r="GON40" s="128"/>
      <c r="GOO40" s="128"/>
      <c r="GOP40" s="128"/>
      <c r="GOQ40" s="128"/>
      <c r="GOR40" s="128"/>
      <c r="GOS40" s="128"/>
      <c r="GOT40" s="128"/>
      <c r="GOU40" s="128"/>
      <c r="GOV40" s="128"/>
      <c r="GOW40" s="128"/>
      <c r="GOX40" s="128"/>
      <c r="GOY40" s="128"/>
      <c r="GOZ40" s="128"/>
      <c r="GPA40" s="128"/>
      <c r="GPB40" s="128"/>
      <c r="GPC40" s="128"/>
      <c r="GPD40" s="128"/>
      <c r="GPE40" s="128"/>
      <c r="GPF40" s="128"/>
      <c r="GPG40" s="128"/>
      <c r="GPH40" s="128"/>
      <c r="GPI40" s="128"/>
      <c r="GPJ40" s="128"/>
      <c r="GPK40" s="128"/>
      <c r="GPL40" s="128"/>
      <c r="GPM40" s="128"/>
      <c r="GPN40" s="128"/>
      <c r="GPO40" s="128"/>
      <c r="GPP40" s="128"/>
      <c r="GPQ40" s="128"/>
      <c r="GPR40" s="128"/>
      <c r="GPS40" s="128"/>
      <c r="GPT40" s="128"/>
      <c r="GPU40" s="128"/>
      <c r="GPV40" s="128"/>
      <c r="GPW40" s="128"/>
      <c r="GPX40" s="128"/>
      <c r="GPY40" s="128"/>
      <c r="GPZ40" s="128"/>
      <c r="GQA40" s="128"/>
      <c r="GQB40" s="128"/>
      <c r="GQC40" s="128"/>
      <c r="GQD40" s="128"/>
      <c r="GQE40" s="128"/>
      <c r="GQF40" s="128"/>
      <c r="GQG40" s="128"/>
      <c r="GQH40" s="128"/>
      <c r="GQI40" s="128"/>
      <c r="GQJ40" s="128"/>
      <c r="GQK40" s="128"/>
      <c r="GQL40" s="128"/>
      <c r="GQM40" s="128"/>
      <c r="GQN40" s="128"/>
      <c r="GQO40" s="128"/>
      <c r="GQP40" s="128"/>
      <c r="GQQ40" s="128"/>
      <c r="GQR40" s="128"/>
      <c r="GQS40" s="128"/>
      <c r="GQT40" s="128"/>
      <c r="GQU40" s="128"/>
      <c r="GQV40" s="128"/>
      <c r="GQW40" s="128"/>
      <c r="GQX40" s="128"/>
      <c r="GQY40" s="128"/>
      <c r="GQZ40" s="128"/>
      <c r="GRA40" s="128"/>
      <c r="GRB40" s="128"/>
      <c r="GRC40" s="128"/>
      <c r="GRD40" s="128"/>
      <c r="GRE40" s="128"/>
      <c r="GRF40" s="128"/>
      <c r="GRG40" s="128"/>
      <c r="GRH40" s="128"/>
      <c r="GRI40" s="128"/>
      <c r="GRJ40" s="128"/>
      <c r="GRK40" s="128"/>
      <c r="GRL40" s="128"/>
      <c r="GRM40" s="128"/>
      <c r="GRN40" s="128"/>
      <c r="GRO40" s="128"/>
      <c r="GRP40" s="128"/>
      <c r="GRQ40" s="128"/>
      <c r="GRR40" s="128"/>
      <c r="GRS40" s="128"/>
      <c r="GRT40" s="128"/>
      <c r="GRU40" s="128"/>
      <c r="GRV40" s="128"/>
      <c r="GRW40" s="128"/>
      <c r="GRX40" s="128"/>
      <c r="GRY40" s="128"/>
      <c r="GRZ40" s="128"/>
      <c r="GSA40" s="128"/>
      <c r="GSB40" s="128"/>
      <c r="GSC40" s="128"/>
      <c r="GSD40" s="128"/>
      <c r="GSE40" s="128"/>
      <c r="GSF40" s="128"/>
      <c r="GSG40" s="128"/>
      <c r="GSH40" s="128"/>
      <c r="GSI40" s="128"/>
      <c r="GSJ40" s="128"/>
      <c r="GSK40" s="128"/>
      <c r="GSL40" s="128"/>
      <c r="GSM40" s="128"/>
      <c r="GSN40" s="128"/>
      <c r="GSO40" s="128"/>
      <c r="GSP40" s="128"/>
      <c r="GSQ40" s="128"/>
      <c r="GSR40" s="128"/>
      <c r="GSS40" s="128"/>
      <c r="GST40" s="128"/>
      <c r="GSU40" s="128"/>
      <c r="GSV40" s="128"/>
      <c r="GSW40" s="128"/>
      <c r="GSX40" s="128"/>
      <c r="GSY40" s="128"/>
      <c r="GSZ40" s="128"/>
      <c r="GTA40" s="128"/>
      <c r="GTB40" s="128"/>
      <c r="GTC40" s="128"/>
      <c r="GTD40" s="128"/>
      <c r="GTE40" s="128"/>
      <c r="GTF40" s="128"/>
      <c r="GTG40" s="128"/>
      <c r="GTH40" s="128"/>
      <c r="GTI40" s="128"/>
      <c r="GTJ40" s="128"/>
      <c r="GTK40" s="128"/>
      <c r="GTL40" s="128"/>
      <c r="GTM40" s="128"/>
      <c r="GTN40" s="128"/>
      <c r="GTO40" s="128"/>
      <c r="GTP40" s="128"/>
      <c r="GTQ40" s="128"/>
      <c r="GTR40" s="128"/>
      <c r="GTS40" s="128"/>
      <c r="GTT40" s="128"/>
      <c r="GTU40" s="128"/>
      <c r="GTV40" s="128"/>
      <c r="GTW40" s="128"/>
      <c r="GTX40" s="128"/>
      <c r="GTY40" s="128"/>
      <c r="GTZ40" s="128"/>
      <c r="GUA40" s="128"/>
      <c r="GUB40" s="128"/>
      <c r="GUC40" s="128"/>
      <c r="GUD40" s="128"/>
      <c r="GUE40" s="128"/>
      <c r="GUF40" s="128"/>
      <c r="GUG40" s="128"/>
      <c r="GUH40" s="128"/>
      <c r="GUI40" s="128"/>
      <c r="GUJ40" s="128"/>
      <c r="GUK40" s="128"/>
      <c r="GUL40" s="128"/>
      <c r="GUM40" s="128"/>
      <c r="GUN40" s="128"/>
      <c r="GUO40" s="128"/>
      <c r="GUP40" s="128"/>
      <c r="GUQ40" s="128"/>
      <c r="GUR40" s="128"/>
      <c r="GUS40" s="128"/>
      <c r="GUT40" s="128"/>
      <c r="GUU40" s="128"/>
      <c r="GUV40" s="128"/>
      <c r="GUW40" s="128"/>
      <c r="GUX40" s="128"/>
      <c r="GUY40" s="128"/>
      <c r="GUZ40" s="128"/>
      <c r="GVA40" s="128"/>
      <c r="GVB40" s="128"/>
      <c r="GVC40" s="128"/>
      <c r="GVD40" s="128"/>
      <c r="GVE40" s="128"/>
      <c r="GVF40" s="128"/>
      <c r="GVG40" s="128"/>
      <c r="GVH40" s="128"/>
      <c r="GVI40" s="128"/>
      <c r="GVJ40" s="128"/>
      <c r="GVK40" s="128"/>
      <c r="GVL40" s="128"/>
      <c r="GVM40" s="128"/>
      <c r="GVN40" s="128"/>
      <c r="GVO40" s="128"/>
      <c r="GVP40" s="128"/>
      <c r="GVQ40" s="128"/>
      <c r="GVR40" s="128"/>
      <c r="GVS40" s="128"/>
      <c r="GVT40" s="128"/>
      <c r="GVU40" s="128"/>
      <c r="GVV40" s="128"/>
      <c r="GVW40" s="128"/>
      <c r="GVX40" s="128"/>
      <c r="GVY40" s="128"/>
      <c r="GVZ40" s="128"/>
      <c r="GWA40" s="128"/>
      <c r="GWB40" s="128"/>
      <c r="GWC40" s="128"/>
      <c r="GWD40" s="128"/>
      <c r="GWE40" s="128"/>
      <c r="GWF40" s="128"/>
      <c r="GWG40" s="128"/>
      <c r="GWH40" s="128"/>
      <c r="GWI40" s="128"/>
      <c r="GWJ40" s="128"/>
      <c r="GWK40" s="128"/>
      <c r="GWL40" s="128"/>
      <c r="GWM40" s="128"/>
      <c r="GWN40" s="128"/>
      <c r="GWO40" s="128"/>
      <c r="GWP40" s="128"/>
      <c r="GWQ40" s="128"/>
      <c r="GWR40" s="128"/>
      <c r="GWS40" s="128"/>
      <c r="GWT40" s="128"/>
      <c r="GWU40" s="128"/>
      <c r="GWV40" s="128"/>
      <c r="GWW40" s="128"/>
      <c r="GWX40" s="128"/>
      <c r="GWY40" s="128"/>
      <c r="GWZ40" s="128"/>
      <c r="GXA40" s="128"/>
      <c r="GXB40" s="128"/>
      <c r="GXC40" s="128"/>
      <c r="GXD40" s="128"/>
      <c r="GXE40" s="128"/>
      <c r="GXF40" s="128"/>
      <c r="GXG40" s="128"/>
      <c r="GXH40" s="128"/>
      <c r="GXI40" s="128"/>
      <c r="GXJ40" s="128"/>
      <c r="GXK40" s="128"/>
      <c r="GXL40" s="128"/>
      <c r="GXM40" s="128"/>
      <c r="GXN40" s="128"/>
      <c r="GXO40" s="128"/>
      <c r="GXP40" s="128"/>
      <c r="GXQ40" s="128"/>
      <c r="GXR40" s="128"/>
      <c r="GXS40" s="128"/>
      <c r="GXT40" s="128"/>
      <c r="GXU40" s="128"/>
      <c r="GXV40" s="128"/>
      <c r="GXW40" s="128"/>
      <c r="GXX40" s="128"/>
      <c r="GXY40" s="128"/>
      <c r="GXZ40" s="128"/>
      <c r="GYA40" s="128"/>
      <c r="GYB40" s="128"/>
      <c r="GYC40" s="128"/>
      <c r="GYD40" s="128"/>
      <c r="GYE40" s="128"/>
      <c r="GYF40" s="128"/>
      <c r="GYG40" s="128"/>
      <c r="GYH40" s="128"/>
      <c r="GYI40" s="128"/>
      <c r="GYJ40" s="128"/>
      <c r="GYK40" s="128"/>
      <c r="GYL40" s="128"/>
      <c r="GYM40" s="128"/>
      <c r="GYN40" s="128"/>
      <c r="GYO40" s="128"/>
      <c r="GYP40" s="128"/>
      <c r="GYQ40" s="128"/>
      <c r="GYR40" s="128"/>
      <c r="GYS40" s="128"/>
      <c r="GYT40" s="128"/>
      <c r="GYU40" s="128"/>
      <c r="GYV40" s="128"/>
      <c r="GYW40" s="128"/>
      <c r="GYX40" s="128"/>
      <c r="GYY40" s="128"/>
      <c r="GYZ40" s="128"/>
      <c r="GZA40" s="128"/>
      <c r="GZB40" s="128"/>
      <c r="GZC40" s="128"/>
      <c r="GZD40" s="128"/>
      <c r="GZE40" s="128"/>
      <c r="GZF40" s="128"/>
      <c r="GZG40" s="128"/>
      <c r="GZH40" s="128"/>
      <c r="GZI40" s="128"/>
      <c r="GZJ40" s="128"/>
      <c r="GZK40" s="128"/>
      <c r="GZL40" s="128"/>
      <c r="GZM40" s="128"/>
      <c r="GZN40" s="128"/>
      <c r="GZO40" s="128"/>
      <c r="GZP40" s="128"/>
      <c r="GZQ40" s="128"/>
      <c r="GZR40" s="128"/>
      <c r="GZS40" s="128"/>
      <c r="GZT40" s="128"/>
      <c r="GZU40" s="128"/>
      <c r="GZV40" s="128"/>
      <c r="GZW40" s="128"/>
      <c r="GZX40" s="128"/>
      <c r="GZY40" s="128"/>
      <c r="GZZ40" s="128"/>
      <c r="HAA40" s="128"/>
      <c r="HAB40" s="128"/>
      <c r="HAC40" s="128"/>
      <c r="HAD40" s="128"/>
      <c r="HAE40" s="128"/>
      <c r="HAF40" s="128"/>
      <c r="HAG40" s="128"/>
      <c r="HAH40" s="128"/>
      <c r="HAI40" s="128"/>
      <c r="HAJ40" s="128"/>
      <c r="HAK40" s="128"/>
      <c r="HAL40" s="128"/>
      <c r="HAM40" s="128"/>
      <c r="HAN40" s="128"/>
      <c r="HAO40" s="128"/>
      <c r="HAP40" s="128"/>
      <c r="HAQ40" s="128"/>
      <c r="HAR40" s="128"/>
      <c r="HAS40" s="128"/>
      <c r="HAT40" s="128"/>
      <c r="HAU40" s="128"/>
      <c r="HAV40" s="128"/>
      <c r="HAW40" s="128"/>
      <c r="HAX40" s="128"/>
      <c r="HAY40" s="128"/>
      <c r="HAZ40" s="128"/>
      <c r="HBA40" s="128"/>
      <c r="HBB40" s="128"/>
      <c r="HBC40" s="128"/>
      <c r="HBD40" s="128"/>
      <c r="HBE40" s="128"/>
      <c r="HBF40" s="128"/>
      <c r="HBG40" s="128"/>
      <c r="HBH40" s="128"/>
      <c r="HBI40" s="128"/>
      <c r="HBJ40" s="128"/>
      <c r="HBK40" s="128"/>
      <c r="HBL40" s="128"/>
      <c r="HBM40" s="128"/>
      <c r="HBN40" s="128"/>
      <c r="HBO40" s="128"/>
      <c r="HBP40" s="128"/>
      <c r="HBQ40" s="128"/>
      <c r="HBR40" s="128"/>
      <c r="HBS40" s="128"/>
      <c r="HBT40" s="128"/>
      <c r="HBU40" s="128"/>
      <c r="HBV40" s="128"/>
      <c r="HBW40" s="128"/>
      <c r="HBX40" s="128"/>
      <c r="HBY40" s="128"/>
      <c r="HBZ40" s="128"/>
      <c r="HCA40" s="128"/>
      <c r="HCB40" s="128"/>
      <c r="HCC40" s="128"/>
      <c r="HCD40" s="128"/>
      <c r="HCE40" s="128"/>
      <c r="HCF40" s="128"/>
      <c r="HCG40" s="128"/>
      <c r="HCH40" s="128"/>
      <c r="HCI40" s="128"/>
      <c r="HCJ40" s="128"/>
      <c r="HCK40" s="128"/>
      <c r="HCL40" s="128"/>
      <c r="HCM40" s="128"/>
      <c r="HCN40" s="128"/>
      <c r="HCO40" s="128"/>
      <c r="HCP40" s="128"/>
      <c r="HCQ40" s="128"/>
      <c r="HCR40" s="128"/>
      <c r="HCS40" s="128"/>
      <c r="HCT40" s="128"/>
      <c r="HCU40" s="128"/>
      <c r="HCV40" s="128"/>
      <c r="HCW40" s="128"/>
      <c r="HCX40" s="128"/>
      <c r="HCY40" s="128"/>
      <c r="HCZ40" s="128"/>
      <c r="HDA40" s="128"/>
      <c r="HDB40" s="128"/>
      <c r="HDC40" s="128"/>
      <c r="HDD40" s="128"/>
      <c r="HDE40" s="128"/>
      <c r="HDF40" s="128"/>
      <c r="HDG40" s="128"/>
      <c r="HDH40" s="128"/>
      <c r="HDI40" s="128"/>
      <c r="HDJ40" s="128"/>
      <c r="HDK40" s="128"/>
      <c r="HDL40" s="128"/>
      <c r="HDM40" s="128"/>
      <c r="HDN40" s="128"/>
      <c r="HDO40" s="128"/>
      <c r="HDP40" s="128"/>
      <c r="HDQ40" s="128"/>
      <c r="HDR40" s="128"/>
      <c r="HDS40" s="128"/>
      <c r="HDT40" s="128"/>
      <c r="HDU40" s="128"/>
      <c r="HDV40" s="128"/>
      <c r="HDW40" s="128"/>
      <c r="HDX40" s="128"/>
      <c r="HDY40" s="128"/>
      <c r="HDZ40" s="128"/>
      <c r="HEA40" s="128"/>
      <c r="HEB40" s="128"/>
      <c r="HEC40" s="128"/>
      <c r="HED40" s="128"/>
      <c r="HEE40" s="128"/>
      <c r="HEF40" s="128"/>
      <c r="HEG40" s="128"/>
      <c r="HEH40" s="128"/>
      <c r="HEI40" s="128"/>
      <c r="HEJ40" s="128"/>
      <c r="HEK40" s="128"/>
      <c r="HEL40" s="128"/>
      <c r="HEM40" s="128"/>
      <c r="HEN40" s="128"/>
      <c r="HEO40" s="128"/>
      <c r="HEP40" s="128"/>
      <c r="HEQ40" s="128"/>
      <c r="HER40" s="128"/>
      <c r="HES40" s="128"/>
      <c r="HET40" s="128"/>
      <c r="HEU40" s="128"/>
      <c r="HEV40" s="128"/>
      <c r="HEW40" s="128"/>
      <c r="HEX40" s="128"/>
      <c r="HEY40" s="128"/>
      <c r="HEZ40" s="128"/>
      <c r="HFA40" s="128"/>
      <c r="HFB40" s="128"/>
      <c r="HFC40" s="128"/>
      <c r="HFD40" s="128"/>
      <c r="HFE40" s="128"/>
      <c r="HFF40" s="128"/>
      <c r="HFG40" s="128"/>
      <c r="HFH40" s="128"/>
      <c r="HFI40" s="128"/>
      <c r="HFJ40" s="128"/>
      <c r="HFK40" s="128"/>
      <c r="HFL40" s="128"/>
      <c r="HFM40" s="128"/>
      <c r="HFN40" s="128"/>
      <c r="HFO40" s="128"/>
      <c r="HFP40" s="128"/>
      <c r="HFQ40" s="128"/>
      <c r="HFR40" s="128"/>
      <c r="HFS40" s="128"/>
      <c r="HFT40" s="128"/>
      <c r="HFU40" s="128"/>
      <c r="HFV40" s="128"/>
      <c r="HFW40" s="128"/>
      <c r="HFX40" s="128"/>
      <c r="HFY40" s="128"/>
      <c r="HFZ40" s="128"/>
      <c r="HGA40" s="128"/>
      <c r="HGB40" s="128"/>
      <c r="HGC40" s="128"/>
      <c r="HGD40" s="128"/>
      <c r="HGE40" s="128"/>
      <c r="HGF40" s="128"/>
      <c r="HGG40" s="128"/>
      <c r="HGH40" s="128"/>
      <c r="HGI40" s="128"/>
      <c r="HGJ40" s="128"/>
      <c r="HGK40" s="128"/>
      <c r="HGL40" s="128"/>
      <c r="HGM40" s="128"/>
      <c r="HGN40" s="128"/>
      <c r="HGO40" s="128"/>
      <c r="HGP40" s="128"/>
      <c r="HGQ40" s="128"/>
      <c r="HGR40" s="128"/>
      <c r="HGS40" s="128"/>
      <c r="HGT40" s="128"/>
      <c r="HGU40" s="128"/>
      <c r="HGV40" s="128"/>
      <c r="HGW40" s="128"/>
      <c r="HGX40" s="128"/>
      <c r="HGY40" s="128"/>
      <c r="HGZ40" s="128"/>
      <c r="HHA40" s="128"/>
      <c r="HHB40" s="128"/>
      <c r="HHC40" s="128"/>
      <c r="HHD40" s="128"/>
      <c r="HHE40" s="128"/>
      <c r="HHF40" s="128"/>
      <c r="HHG40" s="128"/>
      <c r="HHH40" s="128"/>
      <c r="HHI40" s="128"/>
      <c r="HHJ40" s="128"/>
      <c r="HHK40" s="128"/>
      <c r="HHL40" s="128"/>
      <c r="HHM40" s="128"/>
      <c r="HHN40" s="128"/>
      <c r="HHO40" s="128"/>
      <c r="HHP40" s="128"/>
      <c r="HHQ40" s="128"/>
      <c r="HHR40" s="128"/>
      <c r="HHS40" s="128"/>
      <c r="HHT40" s="128"/>
      <c r="HHU40" s="128"/>
      <c r="HHV40" s="128"/>
      <c r="HHW40" s="128"/>
      <c r="HHX40" s="128"/>
      <c r="HHY40" s="128"/>
      <c r="HHZ40" s="128"/>
      <c r="HIA40" s="128"/>
      <c r="HIB40" s="128"/>
      <c r="HIC40" s="128"/>
      <c r="HID40" s="128"/>
      <c r="HIE40" s="128"/>
      <c r="HIF40" s="128"/>
      <c r="HIG40" s="128"/>
      <c r="HIH40" s="128"/>
      <c r="HII40" s="128"/>
      <c r="HIJ40" s="128"/>
      <c r="HIK40" s="128"/>
      <c r="HIL40" s="128"/>
      <c r="HIM40" s="128"/>
      <c r="HIN40" s="128"/>
      <c r="HIO40" s="128"/>
      <c r="HIP40" s="128"/>
      <c r="HIQ40" s="128"/>
      <c r="HIR40" s="128"/>
      <c r="HIS40" s="128"/>
      <c r="HIT40" s="128"/>
      <c r="HIU40" s="128"/>
      <c r="HIV40" s="128"/>
      <c r="HIW40" s="128"/>
      <c r="HIX40" s="128"/>
      <c r="HIY40" s="128"/>
      <c r="HIZ40" s="128"/>
      <c r="HJA40" s="128"/>
      <c r="HJB40" s="128"/>
      <c r="HJC40" s="128"/>
      <c r="HJD40" s="128"/>
      <c r="HJE40" s="128"/>
      <c r="HJF40" s="128"/>
      <c r="HJG40" s="128"/>
      <c r="HJH40" s="128"/>
      <c r="HJI40" s="128"/>
      <c r="HJJ40" s="128"/>
      <c r="HJK40" s="128"/>
      <c r="HJL40" s="128"/>
      <c r="HJM40" s="128"/>
      <c r="HJN40" s="128"/>
      <c r="HJO40" s="128"/>
      <c r="HJP40" s="128"/>
      <c r="HJQ40" s="128"/>
      <c r="HJR40" s="128"/>
      <c r="HJS40" s="128"/>
      <c r="HJT40" s="128"/>
      <c r="HJU40" s="128"/>
      <c r="HJV40" s="128"/>
      <c r="HJW40" s="128"/>
      <c r="HJX40" s="128"/>
      <c r="HJY40" s="128"/>
      <c r="HJZ40" s="128"/>
      <c r="HKA40" s="128"/>
      <c r="HKB40" s="128"/>
      <c r="HKC40" s="128"/>
      <c r="HKD40" s="128"/>
      <c r="HKE40" s="128"/>
      <c r="HKF40" s="128"/>
      <c r="HKG40" s="128"/>
      <c r="HKH40" s="128"/>
      <c r="HKI40" s="128"/>
      <c r="HKJ40" s="128"/>
      <c r="HKK40" s="128"/>
      <c r="HKL40" s="128"/>
      <c r="HKM40" s="128"/>
      <c r="HKN40" s="128"/>
      <c r="HKO40" s="128"/>
      <c r="HKP40" s="128"/>
      <c r="HKQ40" s="128"/>
      <c r="HKR40" s="128"/>
      <c r="HKS40" s="128"/>
      <c r="HKT40" s="128"/>
      <c r="HKU40" s="128"/>
      <c r="HKV40" s="128"/>
      <c r="HKW40" s="128"/>
      <c r="HKX40" s="128"/>
      <c r="HKY40" s="128"/>
      <c r="HKZ40" s="128"/>
      <c r="HLA40" s="128"/>
      <c r="HLB40" s="128"/>
      <c r="HLC40" s="128"/>
      <c r="HLD40" s="128"/>
      <c r="HLE40" s="128"/>
      <c r="HLF40" s="128"/>
      <c r="HLG40" s="128"/>
      <c r="HLH40" s="128"/>
      <c r="HLI40" s="128"/>
      <c r="HLJ40" s="128"/>
      <c r="HLK40" s="128"/>
      <c r="HLL40" s="128"/>
      <c r="HLM40" s="128"/>
      <c r="HLN40" s="128"/>
      <c r="HLO40" s="128"/>
      <c r="HLP40" s="128"/>
      <c r="HLQ40" s="128"/>
      <c r="HLR40" s="128"/>
      <c r="HLS40" s="128"/>
      <c r="HLT40" s="128"/>
      <c r="HLU40" s="128"/>
      <c r="HLV40" s="128"/>
      <c r="HLW40" s="128"/>
      <c r="HLX40" s="128"/>
      <c r="HLY40" s="128"/>
      <c r="HLZ40" s="128"/>
      <c r="HMA40" s="128"/>
      <c r="HMB40" s="128"/>
      <c r="HMC40" s="128"/>
      <c r="HMD40" s="128"/>
      <c r="HME40" s="128"/>
      <c r="HMF40" s="128"/>
      <c r="HMG40" s="128"/>
      <c r="HMH40" s="128"/>
      <c r="HMI40" s="128"/>
      <c r="HMJ40" s="128"/>
      <c r="HMK40" s="128"/>
      <c r="HML40" s="128"/>
      <c r="HMM40" s="128"/>
      <c r="HMN40" s="128"/>
      <c r="HMO40" s="128"/>
      <c r="HMP40" s="128"/>
      <c r="HMQ40" s="128"/>
      <c r="HMR40" s="128"/>
      <c r="HMS40" s="128"/>
      <c r="HMT40" s="128"/>
      <c r="HMU40" s="128"/>
      <c r="HMV40" s="128"/>
      <c r="HMW40" s="128"/>
      <c r="HMX40" s="128"/>
      <c r="HMY40" s="128"/>
      <c r="HMZ40" s="128"/>
      <c r="HNA40" s="128"/>
      <c r="HNB40" s="128"/>
      <c r="HNC40" s="128"/>
      <c r="HND40" s="128"/>
      <c r="HNE40" s="128"/>
      <c r="HNF40" s="128"/>
      <c r="HNG40" s="128"/>
      <c r="HNH40" s="128"/>
      <c r="HNI40" s="128"/>
      <c r="HNJ40" s="128"/>
      <c r="HNK40" s="128"/>
      <c r="HNL40" s="128"/>
      <c r="HNM40" s="128"/>
      <c r="HNN40" s="128"/>
      <c r="HNO40" s="128"/>
      <c r="HNP40" s="128"/>
      <c r="HNQ40" s="128"/>
      <c r="HNR40" s="128"/>
      <c r="HNS40" s="128"/>
      <c r="HNT40" s="128"/>
      <c r="HNU40" s="128"/>
      <c r="HNV40" s="128"/>
      <c r="HNW40" s="128"/>
      <c r="HNX40" s="128"/>
      <c r="HNY40" s="128"/>
      <c r="HNZ40" s="128"/>
      <c r="HOA40" s="128"/>
      <c r="HOB40" s="128"/>
      <c r="HOC40" s="128"/>
      <c r="HOD40" s="128"/>
      <c r="HOE40" s="128"/>
      <c r="HOF40" s="128"/>
      <c r="HOG40" s="128"/>
      <c r="HOH40" s="128"/>
      <c r="HOI40" s="128"/>
      <c r="HOJ40" s="128"/>
      <c r="HOK40" s="128"/>
      <c r="HOL40" s="128"/>
      <c r="HOM40" s="128"/>
      <c r="HON40" s="128"/>
      <c r="HOO40" s="128"/>
      <c r="HOP40" s="128"/>
      <c r="HOQ40" s="128"/>
      <c r="HOR40" s="128"/>
      <c r="HOS40" s="128"/>
      <c r="HOT40" s="128"/>
      <c r="HOU40" s="128"/>
      <c r="HOV40" s="128"/>
      <c r="HOW40" s="128"/>
      <c r="HOX40" s="128"/>
      <c r="HOY40" s="128"/>
      <c r="HOZ40" s="128"/>
      <c r="HPA40" s="128"/>
      <c r="HPB40" s="128"/>
      <c r="HPC40" s="128"/>
      <c r="HPD40" s="128"/>
      <c r="HPE40" s="128"/>
      <c r="HPF40" s="128"/>
      <c r="HPG40" s="128"/>
      <c r="HPH40" s="128"/>
      <c r="HPI40" s="128"/>
      <c r="HPJ40" s="128"/>
      <c r="HPK40" s="128"/>
      <c r="HPL40" s="128"/>
      <c r="HPM40" s="128"/>
      <c r="HPN40" s="128"/>
      <c r="HPO40" s="128"/>
      <c r="HPP40" s="128"/>
      <c r="HPQ40" s="128"/>
      <c r="HPR40" s="128"/>
      <c r="HPS40" s="128"/>
      <c r="HPT40" s="128"/>
      <c r="HPU40" s="128"/>
      <c r="HPV40" s="128"/>
      <c r="HPW40" s="128"/>
      <c r="HPX40" s="128"/>
      <c r="HPY40" s="128"/>
      <c r="HPZ40" s="128"/>
      <c r="HQA40" s="128"/>
      <c r="HQB40" s="128"/>
      <c r="HQC40" s="128"/>
      <c r="HQD40" s="128"/>
      <c r="HQE40" s="128"/>
      <c r="HQF40" s="128"/>
      <c r="HQG40" s="128"/>
      <c r="HQH40" s="128"/>
      <c r="HQI40" s="128"/>
      <c r="HQJ40" s="128"/>
      <c r="HQK40" s="128"/>
      <c r="HQL40" s="128"/>
      <c r="HQM40" s="128"/>
      <c r="HQN40" s="128"/>
      <c r="HQO40" s="128"/>
      <c r="HQP40" s="128"/>
      <c r="HQQ40" s="128"/>
      <c r="HQR40" s="128"/>
      <c r="HQS40" s="128"/>
      <c r="HQT40" s="128"/>
      <c r="HQU40" s="128"/>
      <c r="HQV40" s="128"/>
      <c r="HQW40" s="128"/>
      <c r="HQX40" s="128"/>
      <c r="HQY40" s="128"/>
      <c r="HQZ40" s="128"/>
      <c r="HRA40" s="128"/>
      <c r="HRB40" s="128"/>
      <c r="HRC40" s="128"/>
      <c r="HRD40" s="128"/>
      <c r="HRE40" s="128"/>
      <c r="HRF40" s="128"/>
      <c r="HRG40" s="128"/>
      <c r="HRH40" s="128"/>
      <c r="HRI40" s="128"/>
      <c r="HRJ40" s="128"/>
      <c r="HRK40" s="128"/>
      <c r="HRL40" s="128"/>
      <c r="HRM40" s="128"/>
      <c r="HRN40" s="128"/>
      <c r="HRO40" s="128"/>
      <c r="HRP40" s="128"/>
      <c r="HRQ40" s="128"/>
      <c r="HRR40" s="128"/>
      <c r="HRS40" s="128"/>
      <c r="HRT40" s="128"/>
      <c r="HRU40" s="128"/>
      <c r="HRV40" s="128"/>
      <c r="HRW40" s="128"/>
      <c r="HRX40" s="128"/>
      <c r="HRY40" s="128"/>
      <c r="HRZ40" s="128"/>
      <c r="HSA40" s="128"/>
      <c r="HSB40" s="128"/>
      <c r="HSC40" s="128"/>
      <c r="HSD40" s="128"/>
      <c r="HSE40" s="128"/>
      <c r="HSF40" s="128"/>
      <c r="HSG40" s="128"/>
      <c r="HSH40" s="128"/>
      <c r="HSI40" s="128"/>
      <c r="HSJ40" s="128"/>
      <c r="HSK40" s="128"/>
      <c r="HSL40" s="128"/>
      <c r="HSM40" s="128"/>
      <c r="HSN40" s="128"/>
      <c r="HSO40" s="128"/>
      <c r="HSP40" s="128"/>
      <c r="HSQ40" s="128"/>
      <c r="HSR40" s="128"/>
      <c r="HSS40" s="128"/>
      <c r="HST40" s="128"/>
      <c r="HSU40" s="128"/>
      <c r="HSV40" s="128"/>
      <c r="HSW40" s="128"/>
      <c r="HSX40" s="128"/>
      <c r="HSY40" s="128"/>
      <c r="HSZ40" s="128"/>
      <c r="HTA40" s="128"/>
      <c r="HTB40" s="128"/>
      <c r="HTC40" s="128"/>
      <c r="HTD40" s="128"/>
      <c r="HTE40" s="128"/>
      <c r="HTF40" s="128"/>
      <c r="HTG40" s="128"/>
      <c r="HTH40" s="128"/>
      <c r="HTI40" s="128"/>
      <c r="HTJ40" s="128"/>
      <c r="HTK40" s="128"/>
      <c r="HTL40" s="128"/>
      <c r="HTM40" s="128"/>
      <c r="HTN40" s="128"/>
      <c r="HTO40" s="128"/>
      <c r="HTP40" s="128"/>
      <c r="HTQ40" s="128"/>
      <c r="HTR40" s="128"/>
      <c r="HTS40" s="128"/>
      <c r="HTT40" s="128"/>
      <c r="HTU40" s="128"/>
      <c r="HTV40" s="128"/>
      <c r="HTW40" s="128"/>
      <c r="HTX40" s="128"/>
      <c r="HTY40" s="128"/>
      <c r="HTZ40" s="128"/>
      <c r="HUA40" s="128"/>
      <c r="HUB40" s="128"/>
      <c r="HUC40" s="128"/>
      <c r="HUD40" s="128"/>
      <c r="HUE40" s="128"/>
      <c r="HUF40" s="128"/>
      <c r="HUG40" s="128"/>
      <c r="HUH40" s="128"/>
      <c r="HUI40" s="128"/>
      <c r="HUJ40" s="128"/>
      <c r="HUK40" s="128"/>
      <c r="HUL40" s="128"/>
      <c r="HUM40" s="128"/>
      <c r="HUN40" s="128"/>
      <c r="HUO40" s="128"/>
      <c r="HUP40" s="128"/>
      <c r="HUQ40" s="128"/>
      <c r="HUR40" s="128"/>
      <c r="HUS40" s="128"/>
      <c r="HUT40" s="128"/>
      <c r="HUU40" s="128"/>
      <c r="HUV40" s="128"/>
      <c r="HUW40" s="128"/>
      <c r="HUX40" s="128"/>
      <c r="HUY40" s="128"/>
      <c r="HUZ40" s="128"/>
      <c r="HVA40" s="128"/>
      <c r="HVB40" s="128"/>
      <c r="HVC40" s="128"/>
      <c r="HVD40" s="128"/>
      <c r="HVE40" s="128"/>
      <c r="HVF40" s="128"/>
      <c r="HVG40" s="128"/>
      <c r="HVH40" s="128"/>
      <c r="HVI40" s="128"/>
      <c r="HVJ40" s="128"/>
      <c r="HVK40" s="128"/>
      <c r="HVL40" s="128"/>
      <c r="HVM40" s="128"/>
      <c r="HVN40" s="128"/>
      <c r="HVO40" s="128"/>
      <c r="HVP40" s="128"/>
      <c r="HVQ40" s="128"/>
      <c r="HVR40" s="128"/>
      <c r="HVS40" s="128"/>
      <c r="HVT40" s="128"/>
      <c r="HVU40" s="128"/>
      <c r="HVV40" s="128"/>
      <c r="HVW40" s="128"/>
      <c r="HVX40" s="128"/>
      <c r="HVY40" s="128"/>
      <c r="HVZ40" s="128"/>
      <c r="HWA40" s="128"/>
      <c r="HWB40" s="128"/>
      <c r="HWC40" s="128"/>
      <c r="HWD40" s="128"/>
      <c r="HWE40" s="128"/>
      <c r="HWF40" s="128"/>
      <c r="HWG40" s="128"/>
      <c r="HWH40" s="128"/>
      <c r="HWI40" s="128"/>
      <c r="HWJ40" s="128"/>
      <c r="HWK40" s="128"/>
      <c r="HWL40" s="128"/>
      <c r="HWM40" s="128"/>
      <c r="HWN40" s="128"/>
      <c r="HWO40" s="128"/>
      <c r="HWP40" s="128"/>
      <c r="HWQ40" s="128"/>
      <c r="HWR40" s="128"/>
      <c r="HWS40" s="128"/>
      <c r="HWT40" s="128"/>
      <c r="HWU40" s="128"/>
      <c r="HWV40" s="128"/>
      <c r="HWW40" s="128"/>
      <c r="HWX40" s="128"/>
      <c r="HWY40" s="128"/>
      <c r="HWZ40" s="128"/>
      <c r="HXA40" s="128"/>
      <c r="HXB40" s="128"/>
      <c r="HXC40" s="128"/>
      <c r="HXD40" s="128"/>
      <c r="HXE40" s="128"/>
      <c r="HXF40" s="128"/>
      <c r="HXG40" s="128"/>
      <c r="HXH40" s="128"/>
      <c r="HXI40" s="128"/>
      <c r="HXJ40" s="128"/>
      <c r="HXK40" s="128"/>
      <c r="HXL40" s="128"/>
      <c r="HXM40" s="128"/>
      <c r="HXN40" s="128"/>
      <c r="HXO40" s="128"/>
      <c r="HXP40" s="128"/>
      <c r="HXQ40" s="128"/>
      <c r="HXR40" s="128"/>
      <c r="HXS40" s="128"/>
      <c r="HXT40" s="128"/>
      <c r="HXU40" s="128"/>
      <c r="HXV40" s="128"/>
      <c r="HXW40" s="128"/>
      <c r="HXX40" s="128"/>
      <c r="HXY40" s="128"/>
      <c r="HXZ40" s="128"/>
      <c r="HYA40" s="128"/>
      <c r="HYB40" s="128"/>
      <c r="HYC40" s="128"/>
      <c r="HYD40" s="128"/>
      <c r="HYE40" s="128"/>
      <c r="HYF40" s="128"/>
      <c r="HYG40" s="128"/>
      <c r="HYH40" s="128"/>
      <c r="HYI40" s="128"/>
      <c r="HYJ40" s="128"/>
      <c r="HYK40" s="128"/>
      <c r="HYL40" s="128"/>
      <c r="HYM40" s="128"/>
      <c r="HYN40" s="128"/>
      <c r="HYO40" s="128"/>
      <c r="HYP40" s="128"/>
      <c r="HYQ40" s="128"/>
      <c r="HYR40" s="128"/>
      <c r="HYS40" s="128"/>
      <c r="HYT40" s="128"/>
      <c r="HYU40" s="128"/>
      <c r="HYV40" s="128"/>
      <c r="HYW40" s="128"/>
      <c r="HYX40" s="128"/>
      <c r="HYY40" s="128"/>
      <c r="HYZ40" s="128"/>
      <c r="HZA40" s="128"/>
      <c r="HZB40" s="128"/>
      <c r="HZC40" s="128"/>
      <c r="HZD40" s="128"/>
      <c r="HZE40" s="128"/>
      <c r="HZF40" s="128"/>
      <c r="HZG40" s="128"/>
      <c r="HZH40" s="128"/>
      <c r="HZI40" s="128"/>
      <c r="HZJ40" s="128"/>
      <c r="HZK40" s="128"/>
      <c r="HZL40" s="128"/>
      <c r="HZM40" s="128"/>
      <c r="HZN40" s="128"/>
      <c r="HZO40" s="128"/>
      <c r="HZP40" s="128"/>
      <c r="HZQ40" s="128"/>
      <c r="HZR40" s="128"/>
      <c r="HZS40" s="128"/>
      <c r="HZT40" s="128"/>
      <c r="HZU40" s="128"/>
      <c r="HZV40" s="128"/>
      <c r="HZW40" s="128"/>
      <c r="HZX40" s="128"/>
      <c r="HZY40" s="128"/>
      <c r="HZZ40" s="128"/>
      <c r="IAA40" s="128"/>
      <c r="IAB40" s="128"/>
      <c r="IAC40" s="128"/>
      <c r="IAD40" s="128"/>
      <c r="IAE40" s="128"/>
      <c r="IAF40" s="128"/>
      <c r="IAG40" s="128"/>
      <c r="IAH40" s="128"/>
      <c r="IAI40" s="128"/>
      <c r="IAJ40" s="128"/>
      <c r="IAK40" s="128"/>
      <c r="IAL40" s="128"/>
      <c r="IAM40" s="128"/>
      <c r="IAN40" s="128"/>
      <c r="IAO40" s="128"/>
      <c r="IAP40" s="128"/>
      <c r="IAQ40" s="128"/>
      <c r="IAR40" s="128"/>
      <c r="IAS40" s="128"/>
      <c r="IAT40" s="128"/>
      <c r="IAU40" s="128"/>
      <c r="IAV40" s="128"/>
      <c r="IAW40" s="128"/>
      <c r="IAX40" s="128"/>
      <c r="IAY40" s="128"/>
      <c r="IAZ40" s="128"/>
      <c r="IBA40" s="128"/>
      <c r="IBB40" s="128"/>
      <c r="IBC40" s="128"/>
      <c r="IBD40" s="128"/>
      <c r="IBE40" s="128"/>
      <c r="IBF40" s="128"/>
      <c r="IBG40" s="128"/>
      <c r="IBH40" s="128"/>
      <c r="IBI40" s="128"/>
      <c r="IBJ40" s="128"/>
      <c r="IBK40" s="128"/>
      <c r="IBL40" s="128"/>
      <c r="IBM40" s="128"/>
      <c r="IBN40" s="128"/>
      <c r="IBO40" s="128"/>
      <c r="IBP40" s="128"/>
      <c r="IBQ40" s="128"/>
      <c r="IBR40" s="128"/>
      <c r="IBS40" s="128"/>
      <c r="IBT40" s="128"/>
      <c r="IBU40" s="128"/>
      <c r="IBV40" s="128"/>
      <c r="IBW40" s="128"/>
      <c r="IBX40" s="128"/>
      <c r="IBY40" s="128"/>
      <c r="IBZ40" s="128"/>
      <c r="ICA40" s="128"/>
      <c r="ICB40" s="128"/>
      <c r="ICC40" s="128"/>
      <c r="ICD40" s="128"/>
      <c r="ICE40" s="128"/>
      <c r="ICF40" s="128"/>
      <c r="ICG40" s="128"/>
      <c r="ICH40" s="128"/>
      <c r="ICI40" s="128"/>
      <c r="ICJ40" s="128"/>
      <c r="ICK40" s="128"/>
      <c r="ICL40" s="128"/>
      <c r="ICM40" s="128"/>
      <c r="ICN40" s="128"/>
      <c r="ICO40" s="128"/>
      <c r="ICP40" s="128"/>
      <c r="ICQ40" s="128"/>
      <c r="ICR40" s="128"/>
      <c r="ICS40" s="128"/>
      <c r="ICT40" s="128"/>
      <c r="ICU40" s="128"/>
      <c r="ICV40" s="128"/>
      <c r="ICW40" s="128"/>
      <c r="ICX40" s="128"/>
      <c r="ICY40" s="128"/>
      <c r="ICZ40" s="128"/>
      <c r="IDA40" s="128"/>
      <c r="IDB40" s="128"/>
      <c r="IDC40" s="128"/>
      <c r="IDD40" s="128"/>
      <c r="IDE40" s="128"/>
      <c r="IDF40" s="128"/>
      <c r="IDG40" s="128"/>
      <c r="IDH40" s="128"/>
      <c r="IDI40" s="128"/>
      <c r="IDJ40" s="128"/>
      <c r="IDK40" s="128"/>
      <c r="IDL40" s="128"/>
      <c r="IDM40" s="128"/>
      <c r="IDN40" s="128"/>
      <c r="IDO40" s="128"/>
      <c r="IDP40" s="128"/>
      <c r="IDQ40" s="128"/>
      <c r="IDR40" s="128"/>
      <c r="IDS40" s="128"/>
      <c r="IDT40" s="128"/>
      <c r="IDU40" s="128"/>
      <c r="IDV40" s="128"/>
      <c r="IDW40" s="128"/>
      <c r="IDX40" s="128"/>
      <c r="IDY40" s="128"/>
      <c r="IDZ40" s="128"/>
      <c r="IEA40" s="128"/>
      <c r="IEB40" s="128"/>
      <c r="IEC40" s="128"/>
      <c r="IED40" s="128"/>
      <c r="IEE40" s="128"/>
      <c r="IEF40" s="128"/>
      <c r="IEG40" s="128"/>
      <c r="IEH40" s="128"/>
      <c r="IEI40" s="128"/>
      <c r="IEJ40" s="128"/>
      <c r="IEK40" s="128"/>
      <c r="IEL40" s="128"/>
      <c r="IEM40" s="128"/>
      <c r="IEN40" s="128"/>
      <c r="IEO40" s="128"/>
      <c r="IEP40" s="128"/>
      <c r="IEQ40" s="128"/>
      <c r="IER40" s="128"/>
      <c r="IES40" s="128"/>
      <c r="IET40" s="128"/>
      <c r="IEU40" s="128"/>
      <c r="IEV40" s="128"/>
      <c r="IEW40" s="128"/>
      <c r="IEX40" s="128"/>
      <c r="IEY40" s="128"/>
      <c r="IEZ40" s="128"/>
      <c r="IFA40" s="128"/>
      <c r="IFB40" s="128"/>
      <c r="IFC40" s="128"/>
      <c r="IFD40" s="128"/>
      <c r="IFE40" s="128"/>
      <c r="IFF40" s="128"/>
      <c r="IFG40" s="128"/>
      <c r="IFH40" s="128"/>
      <c r="IFI40" s="128"/>
      <c r="IFJ40" s="128"/>
      <c r="IFK40" s="128"/>
      <c r="IFL40" s="128"/>
      <c r="IFM40" s="128"/>
      <c r="IFN40" s="128"/>
      <c r="IFO40" s="128"/>
      <c r="IFP40" s="128"/>
      <c r="IFQ40" s="128"/>
      <c r="IFR40" s="128"/>
      <c r="IFS40" s="128"/>
      <c r="IFT40" s="128"/>
      <c r="IFU40" s="128"/>
      <c r="IFV40" s="128"/>
      <c r="IFW40" s="128"/>
      <c r="IFX40" s="128"/>
      <c r="IFY40" s="128"/>
      <c r="IFZ40" s="128"/>
      <c r="IGA40" s="128"/>
      <c r="IGB40" s="128"/>
      <c r="IGC40" s="128"/>
      <c r="IGD40" s="128"/>
      <c r="IGE40" s="128"/>
      <c r="IGF40" s="128"/>
      <c r="IGG40" s="128"/>
      <c r="IGH40" s="128"/>
      <c r="IGI40" s="128"/>
      <c r="IGJ40" s="128"/>
      <c r="IGK40" s="128"/>
      <c r="IGL40" s="128"/>
      <c r="IGM40" s="128"/>
      <c r="IGN40" s="128"/>
      <c r="IGO40" s="128"/>
      <c r="IGP40" s="128"/>
      <c r="IGQ40" s="128"/>
      <c r="IGR40" s="128"/>
      <c r="IGS40" s="128"/>
      <c r="IGT40" s="128"/>
      <c r="IGU40" s="128"/>
      <c r="IGV40" s="128"/>
      <c r="IGW40" s="128"/>
      <c r="IGX40" s="128"/>
      <c r="IGY40" s="128"/>
      <c r="IGZ40" s="128"/>
      <c r="IHA40" s="128"/>
      <c r="IHB40" s="128"/>
      <c r="IHC40" s="128"/>
      <c r="IHD40" s="128"/>
      <c r="IHE40" s="128"/>
      <c r="IHF40" s="128"/>
      <c r="IHG40" s="128"/>
      <c r="IHH40" s="128"/>
      <c r="IHI40" s="128"/>
      <c r="IHJ40" s="128"/>
      <c r="IHK40" s="128"/>
      <c r="IHL40" s="128"/>
      <c r="IHM40" s="128"/>
      <c r="IHN40" s="128"/>
      <c r="IHO40" s="128"/>
      <c r="IHP40" s="128"/>
      <c r="IHQ40" s="128"/>
      <c r="IHR40" s="128"/>
      <c r="IHS40" s="128"/>
      <c r="IHT40" s="128"/>
      <c r="IHU40" s="128"/>
      <c r="IHV40" s="128"/>
      <c r="IHW40" s="128"/>
      <c r="IHX40" s="128"/>
      <c r="IHY40" s="128"/>
      <c r="IHZ40" s="128"/>
      <c r="IIA40" s="128"/>
      <c r="IIB40" s="128"/>
      <c r="IIC40" s="128"/>
      <c r="IID40" s="128"/>
      <c r="IIE40" s="128"/>
      <c r="IIF40" s="128"/>
      <c r="IIG40" s="128"/>
      <c r="IIH40" s="128"/>
      <c r="III40" s="128"/>
      <c r="IIJ40" s="128"/>
      <c r="IIK40" s="128"/>
      <c r="IIL40" s="128"/>
      <c r="IIM40" s="128"/>
      <c r="IIN40" s="128"/>
      <c r="IIO40" s="128"/>
      <c r="IIP40" s="128"/>
      <c r="IIQ40" s="128"/>
      <c r="IIR40" s="128"/>
      <c r="IIS40" s="128"/>
      <c r="IIT40" s="128"/>
      <c r="IIU40" s="128"/>
      <c r="IIV40" s="128"/>
      <c r="IIW40" s="128"/>
      <c r="IIX40" s="128"/>
      <c r="IIY40" s="128"/>
      <c r="IIZ40" s="128"/>
      <c r="IJA40" s="128"/>
      <c r="IJB40" s="128"/>
      <c r="IJC40" s="128"/>
      <c r="IJD40" s="128"/>
      <c r="IJE40" s="128"/>
      <c r="IJF40" s="128"/>
      <c r="IJG40" s="128"/>
      <c r="IJH40" s="128"/>
      <c r="IJI40" s="128"/>
      <c r="IJJ40" s="128"/>
      <c r="IJK40" s="128"/>
      <c r="IJL40" s="128"/>
      <c r="IJM40" s="128"/>
      <c r="IJN40" s="128"/>
      <c r="IJO40" s="128"/>
      <c r="IJP40" s="128"/>
      <c r="IJQ40" s="128"/>
      <c r="IJR40" s="128"/>
      <c r="IJS40" s="128"/>
      <c r="IJT40" s="128"/>
      <c r="IJU40" s="128"/>
      <c r="IJV40" s="128"/>
      <c r="IJW40" s="128"/>
      <c r="IJX40" s="128"/>
      <c r="IJY40" s="128"/>
      <c r="IJZ40" s="128"/>
      <c r="IKA40" s="128"/>
      <c r="IKB40" s="128"/>
      <c r="IKC40" s="128"/>
      <c r="IKD40" s="128"/>
      <c r="IKE40" s="128"/>
      <c r="IKF40" s="128"/>
      <c r="IKG40" s="128"/>
      <c r="IKH40" s="128"/>
      <c r="IKI40" s="128"/>
      <c r="IKJ40" s="128"/>
      <c r="IKK40" s="128"/>
      <c r="IKL40" s="128"/>
      <c r="IKM40" s="128"/>
      <c r="IKN40" s="128"/>
      <c r="IKO40" s="128"/>
      <c r="IKP40" s="128"/>
      <c r="IKQ40" s="128"/>
      <c r="IKR40" s="128"/>
      <c r="IKS40" s="128"/>
      <c r="IKT40" s="128"/>
      <c r="IKU40" s="128"/>
      <c r="IKV40" s="128"/>
      <c r="IKW40" s="128"/>
      <c r="IKX40" s="128"/>
      <c r="IKY40" s="128"/>
      <c r="IKZ40" s="128"/>
      <c r="ILA40" s="128"/>
      <c r="ILB40" s="128"/>
      <c r="ILC40" s="128"/>
      <c r="ILD40" s="128"/>
      <c r="ILE40" s="128"/>
      <c r="ILF40" s="128"/>
      <c r="ILG40" s="128"/>
      <c r="ILH40" s="128"/>
      <c r="ILI40" s="128"/>
      <c r="ILJ40" s="128"/>
      <c r="ILK40" s="128"/>
      <c r="ILL40" s="128"/>
      <c r="ILM40" s="128"/>
      <c r="ILN40" s="128"/>
      <c r="ILO40" s="128"/>
      <c r="ILP40" s="128"/>
      <c r="ILQ40" s="128"/>
      <c r="ILR40" s="128"/>
      <c r="ILS40" s="128"/>
      <c r="ILT40" s="128"/>
      <c r="ILU40" s="128"/>
      <c r="ILV40" s="128"/>
      <c r="ILW40" s="128"/>
      <c r="ILX40" s="128"/>
      <c r="ILY40" s="128"/>
      <c r="ILZ40" s="128"/>
      <c r="IMA40" s="128"/>
      <c r="IMB40" s="128"/>
      <c r="IMC40" s="128"/>
      <c r="IMD40" s="128"/>
      <c r="IME40" s="128"/>
      <c r="IMF40" s="128"/>
      <c r="IMG40" s="128"/>
      <c r="IMH40" s="128"/>
      <c r="IMI40" s="128"/>
      <c r="IMJ40" s="128"/>
      <c r="IMK40" s="128"/>
      <c r="IML40" s="128"/>
      <c r="IMM40" s="128"/>
      <c r="IMN40" s="128"/>
      <c r="IMO40" s="128"/>
      <c r="IMP40" s="128"/>
      <c r="IMQ40" s="128"/>
      <c r="IMR40" s="128"/>
      <c r="IMS40" s="128"/>
      <c r="IMT40" s="128"/>
      <c r="IMU40" s="128"/>
      <c r="IMV40" s="128"/>
      <c r="IMW40" s="128"/>
      <c r="IMX40" s="128"/>
      <c r="IMY40" s="128"/>
      <c r="IMZ40" s="128"/>
      <c r="INA40" s="128"/>
      <c r="INB40" s="128"/>
      <c r="INC40" s="128"/>
      <c r="IND40" s="128"/>
      <c r="INE40" s="128"/>
      <c r="INF40" s="128"/>
      <c r="ING40" s="128"/>
      <c r="INH40" s="128"/>
      <c r="INI40" s="128"/>
      <c r="INJ40" s="128"/>
      <c r="INK40" s="128"/>
      <c r="INL40" s="128"/>
      <c r="INM40" s="128"/>
      <c r="INN40" s="128"/>
      <c r="INO40" s="128"/>
      <c r="INP40" s="128"/>
      <c r="INQ40" s="128"/>
      <c r="INR40" s="128"/>
      <c r="INS40" s="128"/>
      <c r="INT40" s="128"/>
      <c r="INU40" s="128"/>
      <c r="INV40" s="128"/>
      <c r="INW40" s="128"/>
      <c r="INX40" s="128"/>
      <c r="INY40" s="128"/>
      <c r="INZ40" s="128"/>
      <c r="IOA40" s="128"/>
      <c r="IOB40" s="128"/>
      <c r="IOC40" s="128"/>
      <c r="IOD40" s="128"/>
      <c r="IOE40" s="128"/>
      <c r="IOF40" s="128"/>
      <c r="IOG40" s="128"/>
      <c r="IOH40" s="128"/>
      <c r="IOI40" s="128"/>
      <c r="IOJ40" s="128"/>
      <c r="IOK40" s="128"/>
      <c r="IOL40" s="128"/>
      <c r="IOM40" s="128"/>
      <c r="ION40" s="128"/>
      <c r="IOO40" s="128"/>
      <c r="IOP40" s="128"/>
      <c r="IOQ40" s="128"/>
      <c r="IOR40" s="128"/>
      <c r="IOS40" s="128"/>
      <c r="IOT40" s="128"/>
      <c r="IOU40" s="128"/>
      <c r="IOV40" s="128"/>
      <c r="IOW40" s="128"/>
      <c r="IOX40" s="128"/>
      <c r="IOY40" s="128"/>
      <c r="IOZ40" s="128"/>
      <c r="IPA40" s="128"/>
      <c r="IPB40" s="128"/>
      <c r="IPC40" s="128"/>
      <c r="IPD40" s="128"/>
      <c r="IPE40" s="128"/>
      <c r="IPF40" s="128"/>
      <c r="IPG40" s="128"/>
      <c r="IPH40" s="128"/>
      <c r="IPI40" s="128"/>
      <c r="IPJ40" s="128"/>
      <c r="IPK40" s="128"/>
      <c r="IPL40" s="128"/>
      <c r="IPM40" s="128"/>
      <c r="IPN40" s="128"/>
      <c r="IPO40" s="128"/>
      <c r="IPP40" s="128"/>
      <c r="IPQ40" s="128"/>
      <c r="IPR40" s="128"/>
      <c r="IPS40" s="128"/>
      <c r="IPT40" s="128"/>
      <c r="IPU40" s="128"/>
      <c r="IPV40" s="128"/>
      <c r="IPW40" s="128"/>
      <c r="IPX40" s="128"/>
      <c r="IPY40" s="128"/>
      <c r="IPZ40" s="128"/>
      <c r="IQA40" s="128"/>
      <c r="IQB40" s="128"/>
      <c r="IQC40" s="128"/>
      <c r="IQD40" s="128"/>
      <c r="IQE40" s="128"/>
      <c r="IQF40" s="128"/>
      <c r="IQG40" s="128"/>
      <c r="IQH40" s="128"/>
      <c r="IQI40" s="128"/>
      <c r="IQJ40" s="128"/>
      <c r="IQK40" s="128"/>
      <c r="IQL40" s="128"/>
      <c r="IQM40" s="128"/>
      <c r="IQN40" s="128"/>
      <c r="IQO40" s="128"/>
      <c r="IQP40" s="128"/>
      <c r="IQQ40" s="128"/>
      <c r="IQR40" s="128"/>
      <c r="IQS40" s="128"/>
      <c r="IQT40" s="128"/>
      <c r="IQU40" s="128"/>
      <c r="IQV40" s="128"/>
      <c r="IQW40" s="128"/>
      <c r="IQX40" s="128"/>
      <c r="IQY40" s="128"/>
      <c r="IQZ40" s="128"/>
      <c r="IRA40" s="128"/>
      <c r="IRB40" s="128"/>
      <c r="IRC40" s="128"/>
      <c r="IRD40" s="128"/>
      <c r="IRE40" s="128"/>
      <c r="IRF40" s="128"/>
      <c r="IRG40" s="128"/>
      <c r="IRH40" s="128"/>
      <c r="IRI40" s="128"/>
      <c r="IRJ40" s="128"/>
      <c r="IRK40" s="128"/>
      <c r="IRL40" s="128"/>
      <c r="IRM40" s="128"/>
      <c r="IRN40" s="128"/>
      <c r="IRO40" s="128"/>
      <c r="IRP40" s="128"/>
      <c r="IRQ40" s="128"/>
      <c r="IRR40" s="128"/>
      <c r="IRS40" s="128"/>
      <c r="IRT40" s="128"/>
      <c r="IRU40" s="128"/>
      <c r="IRV40" s="128"/>
      <c r="IRW40" s="128"/>
      <c r="IRX40" s="128"/>
      <c r="IRY40" s="128"/>
      <c r="IRZ40" s="128"/>
      <c r="ISA40" s="128"/>
      <c r="ISB40" s="128"/>
      <c r="ISC40" s="128"/>
      <c r="ISD40" s="128"/>
      <c r="ISE40" s="128"/>
      <c r="ISF40" s="128"/>
      <c r="ISG40" s="128"/>
      <c r="ISH40" s="128"/>
      <c r="ISI40" s="128"/>
      <c r="ISJ40" s="128"/>
      <c r="ISK40" s="128"/>
      <c r="ISL40" s="128"/>
      <c r="ISM40" s="128"/>
      <c r="ISN40" s="128"/>
      <c r="ISO40" s="128"/>
      <c r="ISP40" s="128"/>
      <c r="ISQ40" s="128"/>
      <c r="ISR40" s="128"/>
      <c r="ISS40" s="128"/>
      <c r="IST40" s="128"/>
      <c r="ISU40" s="128"/>
      <c r="ISV40" s="128"/>
      <c r="ISW40" s="128"/>
      <c r="ISX40" s="128"/>
      <c r="ISY40" s="128"/>
      <c r="ISZ40" s="128"/>
      <c r="ITA40" s="128"/>
      <c r="ITB40" s="128"/>
      <c r="ITC40" s="128"/>
      <c r="ITD40" s="128"/>
      <c r="ITE40" s="128"/>
      <c r="ITF40" s="128"/>
      <c r="ITG40" s="128"/>
      <c r="ITH40" s="128"/>
      <c r="ITI40" s="128"/>
      <c r="ITJ40" s="128"/>
      <c r="ITK40" s="128"/>
      <c r="ITL40" s="128"/>
      <c r="ITM40" s="128"/>
      <c r="ITN40" s="128"/>
      <c r="ITO40" s="128"/>
      <c r="ITP40" s="128"/>
      <c r="ITQ40" s="128"/>
      <c r="ITR40" s="128"/>
      <c r="ITS40" s="128"/>
      <c r="ITT40" s="128"/>
      <c r="ITU40" s="128"/>
      <c r="ITV40" s="128"/>
      <c r="ITW40" s="128"/>
      <c r="ITX40" s="128"/>
      <c r="ITY40" s="128"/>
      <c r="ITZ40" s="128"/>
      <c r="IUA40" s="128"/>
      <c r="IUB40" s="128"/>
      <c r="IUC40" s="128"/>
      <c r="IUD40" s="128"/>
      <c r="IUE40" s="128"/>
      <c r="IUF40" s="128"/>
      <c r="IUG40" s="128"/>
      <c r="IUH40" s="128"/>
      <c r="IUI40" s="128"/>
      <c r="IUJ40" s="128"/>
      <c r="IUK40" s="128"/>
      <c r="IUL40" s="128"/>
      <c r="IUM40" s="128"/>
      <c r="IUN40" s="128"/>
      <c r="IUO40" s="128"/>
      <c r="IUP40" s="128"/>
      <c r="IUQ40" s="128"/>
      <c r="IUR40" s="128"/>
      <c r="IUS40" s="128"/>
      <c r="IUT40" s="128"/>
      <c r="IUU40" s="128"/>
      <c r="IUV40" s="128"/>
      <c r="IUW40" s="128"/>
      <c r="IUX40" s="128"/>
      <c r="IUY40" s="128"/>
      <c r="IUZ40" s="128"/>
      <c r="IVA40" s="128"/>
      <c r="IVB40" s="128"/>
      <c r="IVC40" s="128"/>
      <c r="IVD40" s="128"/>
      <c r="IVE40" s="128"/>
      <c r="IVF40" s="128"/>
      <c r="IVG40" s="128"/>
      <c r="IVH40" s="128"/>
      <c r="IVI40" s="128"/>
      <c r="IVJ40" s="128"/>
      <c r="IVK40" s="128"/>
      <c r="IVL40" s="128"/>
      <c r="IVM40" s="128"/>
      <c r="IVN40" s="128"/>
      <c r="IVO40" s="128"/>
      <c r="IVP40" s="128"/>
      <c r="IVQ40" s="128"/>
      <c r="IVR40" s="128"/>
      <c r="IVS40" s="128"/>
      <c r="IVT40" s="128"/>
      <c r="IVU40" s="128"/>
      <c r="IVV40" s="128"/>
      <c r="IVW40" s="128"/>
      <c r="IVX40" s="128"/>
      <c r="IVY40" s="128"/>
      <c r="IVZ40" s="128"/>
      <c r="IWA40" s="128"/>
      <c r="IWB40" s="128"/>
      <c r="IWC40" s="128"/>
      <c r="IWD40" s="128"/>
      <c r="IWE40" s="128"/>
      <c r="IWF40" s="128"/>
      <c r="IWG40" s="128"/>
      <c r="IWH40" s="128"/>
      <c r="IWI40" s="128"/>
      <c r="IWJ40" s="128"/>
      <c r="IWK40" s="128"/>
      <c r="IWL40" s="128"/>
      <c r="IWM40" s="128"/>
      <c r="IWN40" s="128"/>
      <c r="IWO40" s="128"/>
      <c r="IWP40" s="128"/>
      <c r="IWQ40" s="128"/>
      <c r="IWR40" s="128"/>
      <c r="IWS40" s="128"/>
      <c r="IWT40" s="128"/>
      <c r="IWU40" s="128"/>
      <c r="IWV40" s="128"/>
      <c r="IWW40" s="128"/>
      <c r="IWX40" s="128"/>
      <c r="IWY40" s="128"/>
      <c r="IWZ40" s="128"/>
      <c r="IXA40" s="128"/>
      <c r="IXB40" s="128"/>
      <c r="IXC40" s="128"/>
      <c r="IXD40" s="128"/>
      <c r="IXE40" s="128"/>
      <c r="IXF40" s="128"/>
      <c r="IXG40" s="128"/>
      <c r="IXH40" s="128"/>
      <c r="IXI40" s="128"/>
      <c r="IXJ40" s="128"/>
      <c r="IXK40" s="128"/>
      <c r="IXL40" s="128"/>
      <c r="IXM40" s="128"/>
      <c r="IXN40" s="128"/>
      <c r="IXO40" s="128"/>
      <c r="IXP40" s="128"/>
      <c r="IXQ40" s="128"/>
      <c r="IXR40" s="128"/>
      <c r="IXS40" s="128"/>
      <c r="IXT40" s="128"/>
      <c r="IXU40" s="128"/>
      <c r="IXV40" s="128"/>
      <c r="IXW40" s="128"/>
      <c r="IXX40" s="128"/>
      <c r="IXY40" s="128"/>
      <c r="IXZ40" s="128"/>
      <c r="IYA40" s="128"/>
      <c r="IYB40" s="128"/>
      <c r="IYC40" s="128"/>
      <c r="IYD40" s="128"/>
      <c r="IYE40" s="128"/>
      <c r="IYF40" s="128"/>
      <c r="IYG40" s="128"/>
      <c r="IYH40" s="128"/>
      <c r="IYI40" s="128"/>
      <c r="IYJ40" s="128"/>
      <c r="IYK40" s="128"/>
      <c r="IYL40" s="128"/>
      <c r="IYM40" s="128"/>
      <c r="IYN40" s="128"/>
      <c r="IYO40" s="128"/>
      <c r="IYP40" s="128"/>
      <c r="IYQ40" s="128"/>
      <c r="IYR40" s="128"/>
      <c r="IYS40" s="128"/>
      <c r="IYT40" s="128"/>
      <c r="IYU40" s="128"/>
      <c r="IYV40" s="128"/>
      <c r="IYW40" s="128"/>
      <c r="IYX40" s="128"/>
      <c r="IYY40" s="128"/>
      <c r="IYZ40" s="128"/>
      <c r="IZA40" s="128"/>
      <c r="IZB40" s="128"/>
      <c r="IZC40" s="128"/>
      <c r="IZD40" s="128"/>
      <c r="IZE40" s="128"/>
      <c r="IZF40" s="128"/>
      <c r="IZG40" s="128"/>
      <c r="IZH40" s="128"/>
      <c r="IZI40" s="128"/>
      <c r="IZJ40" s="128"/>
      <c r="IZK40" s="128"/>
      <c r="IZL40" s="128"/>
      <c r="IZM40" s="128"/>
      <c r="IZN40" s="128"/>
      <c r="IZO40" s="128"/>
      <c r="IZP40" s="128"/>
      <c r="IZQ40" s="128"/>
      <c r="IZR40" s="128"/>
      <c r="IZS40" s="128"/>
      <c r="IZT40" s="128"/>
      <c r="IZU40" s="128"/>
      <c r="IZV40" s="128"/>
      <c r="IZW40" s="128"/>
      <c r="IZX40" s="128"/>
      <c r="IZY40" s="128"/>
      <c r="IZZ40" s="128"/>
      <c r="JAA40" s="128"/>
      <c r="JAB40" s="128"/>
      <c r="JAC40" s="128"/>
      <c r="JAD40" s="128"/>
      <c r="JAE40" s="128"/>
      <c r="JAF40" s="128"/>
      <c r="JAG40" s="128"/>
      <c r="JAH40" s="128"/>
      <c r="JAI40" s="128"/>
      <c r="JAJ40" s="128"/>
      <c r="JAK40" s="128"/>
      <c r="JAL40" s="128"/>
      <c r="JAM40" s="128"/>
      <c r="JAN40" s="128"/>
      <c r="JAO40" s="128"/>
      <c r="JAP40" s="128"/>
      <c r="JAQ40" s="128"/>
      <c r="JAR40" s="128"/>
      <c r="JAS40" s="128"/>
      <c r="JAT40" s="128"/>
      <c r="JAU40" s="128"/>
      <c r="JAV40" s="128"/>
      <c r="JAW40" s="128"/>
      <c r="JAX40" s="128"/>
      <c r="JAY40" s="128"/>
      <c r="JAZ40" s="128"/>
      <c r="JBA40" s="128"/>
      <c r="JBB40" s="128"/>
      <c r="JBC40" s="128"/>
      <c r="JBD40" s="128"/>
      <c r="JBE40" s="128"/>
      <c r="JBF40" s="128"/>
      <c r="JBG40" s="128"/>
      <c r="JBH40" s="128"/>
      <c r="JBI40" s="128"/>
      <c r="JBJ40" s="128"/>
      <c r="JBK40" s="128"/>
      <c r="JBL40" s="128"/>
      <c r="JBM40" s="128"/>
      <c r="JBN40" s="128"/>
      <c r="JBO40" s="128"/>
      <c r="JBP40" s="128"/>
      <c r="JBQ40" s="128"/>
      <c r="JBR40" s="128"/>
      <c r="JBS40" s="128"/>
      <c r="JBT40" s="128"/>
      <c r="JBU40" s="128"/>
      <c r="JBV40" s="128"/>
      <c r="JBW40" s="128"/>
      <c r="JBX40" s="128"/>
      <c r="JBY40" s="128"/>
      <c r="JBZ40" s="128"/>
      <c r="JCA40" s="128"/>
      <c r="JCB40" s="128"/>
      <c r="JCC40" s="128"/>
      <c r="JCD40" s="128"/>
      <c r="JCE40" s="128"/>
      <c r="JCF40" s="128"/>
      <c r="JCG40" s="128"/>
      <c r="JCH40" s="128"/>
      <c r="JCI40" s="128"/>
      <c r="JCJ40" s="128"/>
      <c r="JCK40" s="128"/>
      <c r="JCL40" s="128"/>
      <c r="JCM40" s="128"/>
      <c r="JCN40" s="128"/>
      <c r="JCO40" s="128"/>
      <c r="JCP40" s="128"/>
      <c r="JCQ40" s="128"/>
      <c r="JCR40" s="128"/>
      <c r="JCS40" s="128"/>
      <c r="JCT40" s="128"/>
      <c r="JCU40" s="128"/>
      <c r="JCV40" s="128"/>
      <c r="JCW40" s="128"/>
      <c r="JCX40" s="128"/>
      <c r="JCY40" s="128"/>
      <c r="JCZ40" s="128"/>
      <c r="JDA40" s="128"/>
      <c r="JDB40" s="128"/>
      <c r="JDC40" s="128"/>
      <c r="JDD40" s="128"/>
      <c r="JDE40" s="128"/>
      <c r="JDF40" s="128"/>
      <c r="JDG40" s="128"/>
      <c r="JDH40" s="128"/>
      <c r="JDI40" s="128"/>
      <c r="JDJ40" s="128"/>
      <c r="JDK40" s="128"/>
      <c r="JDL40" s="128"/>
      <c r="JDM40" s="128"/>
      <c r="JDN40" s="128"/>
      <c r="JDO40" s="128"/>
      <c r="JDP40" s="128"/>
      <c r="JDQ40" s="128"/>
      <c r="JDR40" s="128"/>
      <c r="JDS40" s="128"/>
      <c r="JDT40" s="128"/>
      <c r="JDU40" s="128"/>
      <c r="JDV40" s="128"/>
      <c r="JDW40" s="128"/>
      <c r="JDX40" s="128"/>
      <c r="JDY40" s="128"/>
      <c r="JDZ40" s="128"/>
      <c r="JEA40" s="128"/>
      <c r="JEB40" s="128"/>
      <c r="JEC40" s="128"/>
      <c r="JED40" s="128"/>
      <c r="JEE40" s="128"/>
      <c r="JEF40" s="128"/>
      <c r="JEG40" s="128"/>
      <c r="JEH40" s="128"/>
      <c r="JEI40" s="128"/>
      <c r="JEJ40" s="128"/>
      <c r="JEK40" s="128"/>
      <c r="JEL40" s="128"/>
      <c r="JEM40" s="128"/>
      <c r="JEN40" s="128"/>
      <c r="JEO40" s="128"/>
      <c r="JEP40" s="128"/>
      <c r="JEQ40" s="128"/>
      <c r="JER40" s="128"/>
      <c r="JES40" s="128"/>
      <c r="JET40" s="128"/>
      <c r="JEU40" s="128"/>
      <c r="JEV40" s="128"/>
      <c r="JEW40" s="128"/>
      <c r="JEX40" s="128"/>
      <c r="JEY40" s="128"/>
      <c r="JEZ40" s="128"/>
      <c r="JFA40" s="128"/>
      <c r="JFB40" s="128"/>
      <c r="JFC40" s="128"/>
      <c r="JFD40" s="128"/>
      <c r="JFE40" s="128"/>
      <c r="JFF40" s="128"/>
      <c r="JFG40" s="128"/>
      <c r="JFH40" s="128"/>
      <c r="JFI40" s="128"/>
      <c r="JFJ40" s="128"/>
      <c r="JFK40" s="128"/>
      <c r="JFL40" s="128"/>
      <c r="JFM40" s="128"/>
      <c r="JFN40" s="128"/>
      <c r="JFO40" s="128"/>
      <c r="JFP40" s="128"/>
      <c r="JFQ40" s="128"/>
      <c r="JFR40" s="128"/>
      <c r="JFS40" s="128"/>
      <c r="JFT40" s="128"/>
      <c r="JFU40" s="128"/>
      <c r="JFV40" s="128"/>
      <c r="JFW40" s="128"/>
      <c r="JFX40" s="128"/>
      <c r="JFY40" s="128"/>
      <c r="JFZ40" s="128"/>
      <c r="JGA40" s="128"/>
      <c r="JGB40" s="128"/>
      <c r="JGC40" s="128"/>
      <c r="JGD40" s="128"/>
      <c r="JGE40" s="128"/>
      <c r="JGF40" s="128"/>
      <c r="JGG40" s="128"/>
      <c r="JGH40" s="128"/>
      <c r="JGI40" s="128"/>
      <c r="JGJ40" s="128"/>
      <c r="JGK40" s="128"/>
      <c r="JGL40" s="128"/>
      <c r="JGM40" s="128"/>
      <c r="JGN40" s="128"/>
      <c r="JGO40" s="128"/>
      <c r="JGP40" s="128"/>
      <c r="JGQ40" s="128"/>
      <c r="JGR40" s="128"/>
      <c r="JGS40" s="128"/>
      <c r="JGT40" s="128"/>
      <c r="JGU40" s="128"/>
      <c r="JGV40" s="128"/>
      <c r="JGW40" s="128"/>
      <c r="JGX40" s="128"/>
      <c r="JGY40" s="128"/>
      <c r="JGZ40" s="128"/>
      <c r="JHA40" s="128"/>
      <c r="JHB40" s="128"/>
      <c r="JHC40" s="128"/>
      <c r="JHD40" s="128"/>
      <c r="JHE40" s="128"/>
      <c r="JHF40" s="128"/>
      <c r="JHG40" s="128"/>
      <c r="JHH40" s="128"/>
      <c r="JHI40" s="128"/>
      <c r="JHJ40" s="128"/>
      <c r="JHK40" s="128"/>
      <c r="JHL40" s="128"/>
      <c r="JHM40" s="128"/>
      <c r="JHN40" s="128"/>
      <c r="JHO40" s="128"/>
      <c r="JHP40" s="128"/>
      <c r="JHQ40" s="128"/>
      <c r="JHR40" s="128"/>
      <c r="JHS40" s="128"/>
      <c r="JHT40" s="128"/>
      <c r="JHU40" s="128"/>
      <c r="JHV40" s="128"/>
      <c r="JHW40" s="128"/>
      <c r="JHX40" s="128"/>
      <c r="JHY40" s="128"/>
      <c r="JHZ40" s="128"/>
      <c r="JIA40" s="128"/>
      <c r="JIB40" s="128"/>
      <c r="JIC40" s="128"/>
      <c r="JID40" s="128"/>
      <c r="JIE40" s="128"/>
      <c r="JIF40" s="128"/>
      <c r="JIG40" s="128"/>
      <c r="JIH40" s="128"/>
      <c r="JII40" s="128"/>
      <c r="JIJ40" s="128"/>
      <c r="JIK40" s="128"/>
      <c r="JIL40" s="128"/>
      <c r="JIM40" s="128"/>
      <c r="JIN40" s="128"/>
      <c r="JIO40" s="128"/>
      <c r="JIP40" s="128"/>
      <c r="JIQ40" s="128"/>
      <c r="JIR40" s="128"/>
      <c r="JIS40" s="128"/>
      <c r="JIT40" s="128"/>
      <c r="JIU40" s="128"/>
      <c r="JIV40" s="128"/>
      <c r="JIW40" s="128"/>
      <c r="JIX40" s="128"/>
      <c r="JIY40" s="128"/>
      <c r="JIZ40" s="128"/>
      <c r="JJA40" s="128"/>
      <c r="JJB40" s="128"/>
      <c r="JJC40" s="128"/>
      <c r="JJD40" s="128"/>
      <c r="JJE40" s="128"/>
      <c r="JJF40" s="128"/>
      <c r="JJG40" s="128"/>
      <c r="JJH40" s="128"/>
      <c r="JJI40" s="128"/>
      <c r="JJJ40" s="128"/>
      <c r="JJK40" s="128"/>
      <c r="JJL40" s="128"/>
      <c r="JJM40" s="128"/>
      <c r="JJN40" s="128"/>
      <c r="JJO40" s="128"/>
      <c r="JJP40" s="128"/>
      <c r="JJQ40" s="128"/>
      <c r="JJR40" s="128"/>
      <c r="JJS40" s="128"/>
      <c r="JJT40" s="128"/>
      <c r="JJU40" s="128"/>
      <c r="JJV40" s="128"/>
      <c r="JJW40" s="128"/>
      <c r="JJX40" s="128"/>
      <c r="JJY40" s="128"/>
      <c r="JJZ40" s="128"/>
      <c r="JKA40" s="128"/>
      <c r="JKB40" s="128"/>
      <c r="JKC40" s="128"/>
      <c r="JKD40" s="128"/>
      <c r="JKE40" s="128"/>
      <c r="JKF40" s="128"/>
      <c r="JKG40" s="128"/>
      <c r="JKH40" s="128"/>
      <c r="JKI40" s="128"/>
      <c r="JKJ40" s="128"/>
      <c r="JKK40" s="128"/>
      <c r="JKL40" s="128"/>
      <c r="JKM40" s="128"/>
      <c r="JKN40" s="128"/>
      <c r="JKO40" s="128"/>
      <c r="JKP40" s="128"/>
      <c r="JKQ40" s="128"/>
      <c r="JKR40" s="128"/>
      <c r="JKS40" s="128"/>
      <c r="JKT40" s="128"/>
      <c r="JKU40" s="128"/>
      <c r="JKV40" s="128"/>
      <c r="JKW40" s="128"/>
      <c r="JKX40" s="128"/>
      <c r="JKY40" s="128"/>
      <c r="JKZ40" s="128"/>
      <c r="JLA40" s="128"/>
      <c r="JLB40" s="128"/>
      <c r="JLC40" s="128"/>
      <c r="JLD40" s="128"/>
      <c r="JLE40" s="128"/>
      <c r="JLF40" s="128"/>
      <c r="JLG40" s="128"/>
      <c r="JLH40" s="128"/>
      <c r="JLI40" s="128"/>
      <c r="JLJ40" s="128"/>
      <c r="JLK40" s="128"/>
      <c r="JLL40" s="128"/>
      <c r="JLM40" s="128"/>
      <c r="JLN40" s="128"/>
      <c r="JLO40" s="128"/>
      <c r="JLP40" s="128"/>
      <c r="JLQ40" s="128"/>
      <c r="JLR40" s="128"/>
      <c r="JLS40" s="128"/>
      <c r="JLT40" s="128"/>
      <c r="JLU40" s="128"/>
      <c r="JLV40" s="128"/>
      <c r="JLW40" s="128"/>
      <c r="JLX40" s="128"/>
      <c r="JLY40" s="128"/>
      <c r="JLZ40" s="128"/>
      <c r="JMA40" s="128"/>
      <c r="JMB40" s="128"/>
      <c r="JMC40" s="128"/>
      <c r="JMD40" s="128"/>
      <c r="JME40" s="128"/>
      <c r="JMF40" s="128"/>
      <c r="JMG40" s="128"/>
      <c r="JMH40" s="128"/>
      <c r="JMI40" s="128"/>
      <c r="JMJ40" s="128"/>
      <c r="JMK40" s="128"/>
      <c r="JML40" s="128"/>
      <c r="JMM40" s="128"/>
      <c r="JMN40" s="128"/>
      <c r="JMO40" s="128"/>
      <c r="JMP40" s="128"/>
      <c r="JMQ40" s="128"/>
      <c r="JMR40" s="128"/>
      <c r="JMS40" s="128"/>
      <c r="JMT40" s="128"/>
      <c r="JMU40" s="128"/>
      <c r="JMV40" s="128"/>
      <c r="JMW40" s="128"/>
      <c r="JMX40" s="128"/>
      <c r="JMY40" s="128"/>
      <c r="JMZ40" s="128"/>
      <c r="JNA40" s="128"/>
      <c r="JNB40" s="128"/>
      <c r="JNC40" s="128"/>
      <c r="JND40" s="128"/>
      <c r="JNE40" s="128"/>
      <c r="JNF40" s="128"/>
      <c r="JNG40" s="128"/>
      <c r="JNH40" s="128"/>
      <c r="JNI40" s="128"/>
      <c r="JNJ40" s="128"/>
      <c r="JNK40" s="128"/>
      <c r="JNL40" s="128"/>
      <c r="JNM40" s="128"/>
      <c r="JNN40" s="128"/>
      <c r="JNO40" s="128"/>
      <c r="JNP40" s="128"/>
      <c r="JNQ40" s="128"/>
      <c r="JNR40" s="128"/>
      <c r="JNS40" s="128"/>
      <c r="JNT40" s="128"/>
      <c r="JNU40" s="128"/>
      <c r="JNV40" s="128"/>
      <c r="JNW40" s="128"/>
      <c r="JNX40" s="128"/>
      <c r="JNY40" s="128"/>
      <c r="JNZ40" s="128"/>
      <c r="JOA40" s="128"/>
      <c r="JOB40" s="128"/>
      <c r="JOC40" s="128"/>
      <c r="JOD40" s="128"/>
      <c r="JOE40" s="128"/>
      <c r="JOF40" s="128"/>
      <c r="JOG40" s="128"/>
      <c r="JOH40" s="128"/>
      <c r="JOI40" s="128"/>
      <c r="JOJ40" s="128"/>
      <c r="JOK40" s="128"/>
      <c r="JOL40" s="128"/>
      <c r="JOM40" s="128"/>
      <c r="JON40" s="128"/>
      <c r="JOO40" s="128"/>
      <c r="JOP40" s="128"/>
      <c r="JOQ40" s="128"/>
      <c r="JOR40" s="128"/>
      <c r="JOS40" s="128"/>
      <c r="JOT40" s="128"/>
      <c r="JOU40" s="128"/>
      <c r="JOV40" s="128"/>
      <c r="JOW40" s="128"/>
      <c r="JOX40" s="128"/>
      <c r="JOY40" s="128"/>
      <c r="JOZ40" s="128"/>
      <c r="JPA40" s="128"/>
      <c r="JPB40" s="128"/>
      <c r="JPC40" s="128"/>
      <c r="JPD40" s="128"/>
      <c r="JPE40" s="128"/>
      <c r="JPF40" s="128"/>
      <c r="JPG40" s="128"/>
      <c r="JPH40" s="128"/>
      <c r="JPI40" s="128"/>
      <c r="JPJ40" s="128"/>
      <c r="JPK40" s="128"/>
      <c r="JPL40" s="128"/>
      <c r="JPM40" s="128"/>
      <c r="JPN40" s="128"/>
      <c r="JPO40" s="128"/>
      <c r="JPP40" s="128"/>
      <c r="JPQ40" s="128"/>
      <c r="JPR40" s="128"/>
      <c r="JPS40" s="128"/>
      <c r="JPT40" s="128"/>
      <c r="JPU40" s="128"/>
      <c r="JPV40" s="128"/>
      <c r="JPW40" s="128"/>
      <c r="JPX40" s="128"/>
      <c r="JPY40" s="128"/>
      <c r="JPZ40" s="128"/>
      <c r="JQA40" s="128"/>
      <c r="JQB40" s="128"/>
      <c r="JQC40" s="128"/>
      <c r="JQD40" s="128"/>
      <c r="JQE40" s="128"/>
      <c r="JQF40" s="128"/>
      <c r="JQG40" s="128"/>
      <c r="JQH40" s="128"/>
      <c r="JQI40" s="128"/>
      <c r="JQJ40" s="128"/>
      <c r="JQK40" s="128"/>
      <c r="JQL40" s="128"/>
      <c r="JQM40" s="128"/>
      <c r="JQN40" s="128"/>
      <c r="JQO40" s="128"/>
      <c r="JQP40" s="128"/>
      <c r="JQQ40" s="128"/>
      <c r="JQR40" s="128"/>
      <c r="JQS40" s="128"/>
      <c r="JQT40" s="128"/>
      <c r="JQU40" s="128"/>
      <c r="JQV40" s="128"/>
      <c r="JQW40" s="128"/>
      <c r="JQX40" s="128"/>
      <c r="JQY40" s="128"/>
      <c r="JQZ40" s="128"/>
      <c r="JRA40" s="128"/>
      <c r="JRB40" s="128"/>
      <c r="JRC40" s="128"/>
      <c r="JRD40" s="128"/>
      <c r="JRE40" s="128"/>
      <c r="JRF40" s="128"/>
      <c r="JRG40" s="128"/>
      <c r="JRH40" s="128"/>
      <c r="JRI40" s="128"/>
      <c r="JRJ40" s="128"/>
      <c r="JRK40" s="128"/>
      <c r="JRL40" s="128"/>
      <c r="JRM40" s="128"/>
      <c r="JRN40" s="128"/>
      <c r="JRO40" s="128"/>
      <c r="JRP40" s="128"/>
      <c r="JRQ40" s="128"/>
      <c r="JRR40" s="128"/>
      <c r="JRS40" s="128"/>
      <c r="JRT40" s="128"/>
      <c r="JRU40" s="128"/>
      <c r="JRV40" s="128"/>
      <c r="JRW40" s="128"/>
      <c r="JRX40" s="128"/>
      <c r="JRY40" s="128"/>
      <c r="JRZ40" s="128"/>
      <c r="JSA40" s="128"/>
      <c r="JSB40" s="128"/>
      <c r="JSC40" s="128"/>
      <c r="JSD40" s="128"/>
      <c r="JSE40" s="128"/>
      <c r="JSF40" s="128"/>
      <c r="JSG40" s="128"/>
      <c r="JSH40" s="128"/>
      <c r="JSI40" s="128"/>
      <c r="JSJ40" s="128"/>
      <c r="JSK40" s="128"/>
      <c r="JSL40" s="128"/>
      <c r="JSM40" s="128"/>
      <c r="JSN40" s="128"/>
      <c r="JSO40" s="128"/>
      <c r="JSP40" s="128"/>
      <c r="JSQ40" s="128"/>
      <c r="JSR40" s="128"/>
      <c r="JSS40" s="128"/>
      <c r="JST40" s="128"/>
      <c r="JSU40" s="128"/>
      <c r="JSV40" s="128"/>
      <c r="JSW40" s="128"/>
      <c r="JSX40" s="128"/>
      <c r="JSY40" s="128"/>
      <c r="JSZ40" s="128"/>
      <c r="JTA40" s="128"/>
      <c r="JTB40" s="128"/>
      <c r="JTC40" s="128"/>
      <c r="JTD40" s="128"/>
      <c r="JTE40" s="128"/>
      <c r="JTF40" s="128"/>
      <c r="JTG40" s="128"/>
      <c r="JTH40" s="128"/>
      <c r="JTI40" s="128"/>
      <c r="JTJ40" s="128"/>
      <c r="JTK40" s="128"/>
      <c r="JTL40" s="128"/>
      <c r="JTM40" s="128"/>
      <c r="JTN40" s="128"/>
      <c r="JTO40" s="128"/>
      <c r="JTP40" s="128"/>
      <c r="JTQ40" s="128"/>
      <c r="JTR40" s="128"/>
      <c r="JTS40" s="128"/>
      <c r="JTT40" s="128"/>
      <c r="JTU40" s="128"/>
      <c r="JTV40" s="128"/>
      <c r="JTW40" s="128"/>
      <c r="JTX40" s="128"/>
      <c r="JTY40" s="128"/>
      <c r="JTZ40" s="128"/>
      <c r="JUA40" s="128"/>
      <c r="JUB40" s="128"/>
      <c r="JUC40" s="128"/>
      <c r="JUD40" s="128"/>
      <c r="JUE40" s="128"/>
      <c r="JUF40" s="128"/>
      <c r="JUG40" s="128"/>
      <c r="JUH40" s="128"/>
      <c r="JUI40" s="128"/>
      <c r="JUJ40" s="128"/>
      <c r="JUK40" s="128"/>
      <c r="JUL40" s="128"/>
      <c r="JUM40" s="128"/>
      <c r="JUN40" s="128"/>
      <c r="JUO40" s="128"/>
      <c r="JUP40" s="128"/>
      <c r="JUQ40" s="128"/>
      <c r="JUR40" s="128"/>
      <c r="JUS40" s="128"/>
      <c r="JUT40" s="128"/>
      <c r="JUU40" s="128"/>
      <c r="JUV40" s="128"/>
      <c r="JUW40" s="128"/>
      <c r="JUX40" s="128"/>
      <c r="JUY40" s="128"/>
      <c r="JUZ40" s="128"/>
      <c r="JVA40" s="128"/>
      <c r="JVB40" s="128"/>
      <c r="JVC40" s="128"/>
      <c r="JVD40" s="128"/>
      <c r="JVE40" s="128"/>
      <c r="JVF40" s="128"/>
      <c r="JVG40" s="128"/>
      <c r="JVH40" s="128"/>
      <c r="JVI40" s="128"/>
      <c r="JVJ40" s="128"/>
      <c r="JVK40" s="128"/>
      <c r="JVL40" s="128"/>
      <c r="JVM40" s="128"/>
      <c r="JVN40" s="128"/>
      <c r="JVO40" s="128"/>
      <c r="JVP40" s="128"/>
      <c r="JVQ40" s="128"/>
      <c r="JVR40" s="128"/>
      <c r="JVS40" s="128"/>
      <c r="JVT40" s="128"/>
      <c r="JVU40" s="128"/>
      <c r="JVV40" s="128"/>
      <c r="JVW40" s="128"/>
      <c r="JVX40" s="128"/>
      <c r="JVY40" s="128"/>
      <c r="JVZ40" s="128"/>
      <c r="JWA40" s="128"/>
      <c r="JWB40" s="128"/>
      <c r="JWC40" s="128"/>
      <c r="JWD40" s="128"/>
      <c r="JWE40" s="128"/>
      <c r="JWF40" s="128"/>
      <c r="JWG40" s="128"/>
      <c r="JWH40" s="128"/>
      <c r="JWI40" s="128"/>
      <c r="JWJ40" s="128"/>
      <c r="JWK40" s="128"/>
      <c r="JWL40" s="128"/>
      <c r="JWM40" s="128"/>
      <c r="JWN40" s="128"/>
      <c r="JWO40" s="128"/>
      <c r="JWP40" s="128"/>
      <c r="JWQ40" s="128"/>
      <c r="JWR40" s="128"/>
      <c r="JWS40" s="128"/>
      <c r="JWT40" s="128"/>
      <c r="JWU40" s="128"/>
      <c r="JWV40" s="128"/>
      <c r="JWW40" s="128"/>
      <c r="JWX40" s="128"/>
      <c r="JWY40" s="128"/>
      <c r="JWZ40" s="128"/>
      <c r="JXA40" s="128"/>
      <c r="JXB40" s="128"/>
      <c r="JXC40" s="128"/>
      <c r="JXD40" s="128"/>
      <c r="JXE40" s="128"/>
      <c r="JXF40" s="128"/>
      <c r="JXG40" s="128"/>
      <c r="JXH40" s="128"/>
      <c r="JXI40" s="128"/>
      <c r="JXJ40" s="128"/>
      <c r="JXK40" s="128"/>
      <c r="JXL40" s="128"/>
      <c r="JXM40" s="128"/>
      <c r="JXN40" s="128"/>
      <c r="JXO40" s="128"/>
      <c r="JXP40" s="128"/>
      <c r="JXQ40" s="128"/>
      <c r="JXR40" s="128"/>
      <c r="JXS40" s="128"/>
      <c r="JXT40" s="128"/>
      <c r="JXU40" s="128"/>
      <c r="JXV40" s="128"/>
      <c r="JXW40" s="128"/>
      <c r="JXX40" s="128"/>
      <c r="JXY40" s="128"/>
      <c r="JXZ40" s="128"/>
      <c r="JYA40" s="128"/>
      <c r="JYB40" s="128"/>
      <c r="JYC40" s="128"/>
      <c r="JYD40" s="128"/>
      <c r="JYE40" s="128"/>
      <c r="JYF40" s="128"/>
      <c r="JYG40" s="128"/>
      <c r="JYH40" s="128"/>
      <c r="JYI40" s="128"/>
      <c r="JYJ40" s="128"/>
      <c r="JYK40" s="128"/>
      <c r="JYL40" s="128"/>
      <c r="JYM40" s="128"/>
      <c r="JYN40" s="128"/>
      <c r="JYO40" s="128"/>
      <c r="JYP40" s="128"/>
      <c r="JYQ40" s="128"/>
      <c r="JYR40" s="128"/>
      <c r="JYS40" s="128"/>
      <c r="JYT40" s="128"/>
      <c r="JYU40" s="128"/>
      <c r="JYV40" s="128"/>
      <c r="JYW40" s="128"/>
      <c r="JYX40" s="128"/>
      <c r="JYY40" s="128"/>
      <c r="JYZ40" s="128"/>
      <c r="JZA40" s="128"/>
      <c r="JZB40" s="128"/>
      <c r="JZC40" s="128"/>
      <c r="JZD40" s="128"/>
      <c r="JZE40" s="128"/>
      <c r="JZF40" s="128"/>
      <c r="JZG40" s="128"/>
      <c r="JZH40" s="128"/>
      <c r="JZI40" s="128"/>
      <c r="JZJ40" s="128"/>
      <c r="JZK40" s="128"/>
      <c r="JZL40" s="128"/>
      <c r="JZM40" s="128"/>
      <c r="JZN40" s="128"/>
      <c r="JZO40" s="128"/>
      <c r="JZP40" s="128"/>
      <c r="JZQ40" s="128"/>
      <c r="JZR40" s="128"/>
      <c r="JZS40" s="128"/>
      <c r="JZT40" s="128"/>
      <c r="JZU40" s="128"/>
      <c r="JZV40" s="128"/>
      <c r="JZW40" s="128"/>
      <c r="JZX40" s="128"/>
      <c r="JZY40" s="128"/>
      <c r="JZZ40" s="128"/>
      <c r="KAA40" s="128"/>
      <c r="KAB40" s="128"/>
      <c r="KAC40" s="128"/>
      <c r="KAD40" s="128"/>
      <c r="KAE40" s="128"/>
      <c r="KAF40" s="128"/>
      <c r="KAG40" s="128"/>
      <c r="KAH40" s="128"/>
      <c r="KAI40" s="128"/>
      <c r="KAJ40" s="128"/>
      <c r="KAK40" s="128"/>
      <c r="KAL40" s="128"/>
      <c r="KAM40" s="128"/>
      <c r="KAN40" s="128"/>
      <c r="KAO40" s="128"/>
      <c r="KAP40" s="128"/>
      <c r="KAQ40" s="128"/>
      <c r="KAR40" s="128"/>
      <c r="KAS40" s="128"/>
      <c r="KAT40" s="128"/>
      <c r="KAU40" s="128"/>
      <c r="KAV40" s="128"/>
      <c r="KAW40" s="128"/>
      <c r="KAX40" s="128"/>
      <c r="KAY40" s="128"/>
      <c r="KAZ40" s="128"/>
      <c r="KBA40" s="128"/>
      <c r="KBB40" s="128"/>
      <c r="KBC40" s="128"/>
      <c r="KBD40" s="128"/>
      <c r="KBE40" s="128"/>
      <c r="KBF40" s="128"/>
      <c r="KBG40" s="128"/>
      <c r="KBH40" s="128"/>
      <c r="KBI40" s="128"/>
      <c r="KBJ40" s="128"/>
      <c r="KBK40" s="128"/>
      <c r="KBL40" s="128"/>
      <c r="KBM40" s="128"/>
      <c r="KBN40" s="128"/>
      <c r="KBO40" s="128"/>
      <c r="KBP40" s="128"/>
      <c r="KBQ40" s="128"/>
      <c r="KBR40" s="128"/>
      <c r="KBS40" s="128"/>
      <c r="KBT40" s="128"/>
      <c r="KBU40" s="128"/>
      <c r="KBV40" s="128"/>
      <c r="KBW40" s="128"/>
      <c r="KBX40" s="128"/>
      <c r="KBY40" s="128"/>
      <c r="KBZ40" s="128"/>
      <c r="KCA40" s="128"/>
      <c r="KCB40" s="128"/>
      <c r="KCC40" s="128"/>
      <c r="KCD40" s="128"/>
      <c r="KCE40" s="128"/>
      <c r="KCF40" s="128"/>
      <c r="KCG40" s="128"/>
      <c r="KCH40" s="128"/>
      <c r="KCI40" s="128"/>
      <c r="KCJ40" s="128"/>
      <c r="KCK40" s="128"/>
      <c r="KCL40" s="128"/>
      <c r="KCM40" s="128"/>
      <c r="KCN40" s="128"/>
      <c r="KCO40" s="128"/>
      <c r="KCP40" s="128"/>
      <c r="KCQ40" s="128"/>
      <c r="KCR40" s="128"/>
      <c r="KCS40" s="128"/>
      <c r="KCT40" s="128"/>
      <c r="KCU40" s="128"/>
      <c r="KCV40" s="128"/>
      <c r="KCW40" s="128"/>
      <c r="KCX40" s="128"/>
      <c r="KCY40" s="128"/>
      <c r="KCZ40" s="128"/>
      <c r="KDA40" s="128"/>
      <c r="KDB40" s="128"/>
      <c r="KDC40" s="128"/>
      <c r="KDD40" s="128"/>
      <c r="KDE40" s="128"/>
      <c r="KDF40" s="128"/>
      <c r="KDG40" s="128"/>
      <c r="KDH40" s="128"/>
      <c r="KDI40" s="128"/>
      <c r="KDJ40" s="128"/>
      <c r="KDK40" s="128"/>
      <c r="KDL40" s="128"/>
      <c r="KDM40" s="128"/>
      <c r="KDN40" s="128"/>
      <c r="KDO40" s="128"/>
      <c r="KDP40" s="128"/>
      <c r="KDQ40" s="128"/>
      <c r="KDR40" s="128"/>
      <c r="KDS40" s="128"/>
      <c r="KDT40" s="128"/>
      <c r="KDU40" s="128"/>
      <c r="KDV40" s="128"/>
      <c r="KDW40" s="128"/>
      <c r="KDX40" s="128"/>
      <c r="KDY40" s="128"/>
      <c r="KDZ40" s="128"/>
      <c r="KEA40" s="128"/>
      <c r="KEB40" s="128"/>
      <c r="KEC40" s="128"/>
      <c r="KED40" s="128"/>
      <c r="KEE40" s="128"/>
      <c r="KEF40" s="128"/>
      <c r="KEG40" s="128"/>
      <c r="KEH40" s="128"/>
      <c r="KEI40" s="128"/>
      <c r="KEJ40" s="128"/>
      <c r="KEK40" s="128"/>
      <c r="KEL40" s="128"/>
      <c r="KEM40" s="128"/>
      <c r="KEN40" s="128"/>
      <c r="KEO40" s="128"/>
      <c r="KEP40" s="128"/>
      <c r="KEQ40" s="128"/>
      <c r="KER40" s="128"/>
      <c r="KES40" s="128"/>
      <c r="KET40" s="128"/>
      <c r="KEU40" s="128"/>
      <c r="KEV40" s="128"/>
      <c r="KEW40" s="128"/>
      <c r="KEX40" s="128"/>
      <c r="KEY40" s="128"/>
      <c r="KEZ40" s="128"/>
      <c r="KFA40" s="128"/>
      <c r="KFB40" s="128"/>
      <c r="KFC40" s="128"/>
      <c r="KFD40" s="128"/>
      <c r="KFE40" s="128"/>
      <c r="KFF40" s="128"/>
      <c r="KFG40" s="128"/>
      <c r="KFH40" s="128"/>
      <c r="KFI40" s="128"/>
      <c r="KFJ40" s="128"/>
      <c r="KFK40" s="128"/>
      <c r="KFL40" s="128"/>
      <c r="KFM40" s="128"/>
      <c r="KFN40" s="128"/>
      <c r="KFO40" s="128"/>
      <c r="KFP40" s="128"/>
      <c r="KFQ40" s="128"/>
      <c r="KFR40" s="128"/>
      <c r="KFS40" s="128"/>
      <c r="KFT40" s="128"/>
      <c r="KFU40" s="128"/>
      <c r="KFV40" s="128"/>
      <c r="KFW40" s="128"/>
      <c r="KFX40" s="128"/>
      <c r="KFY40" s="128"/>
      <c r="KFZ40" s="128"/>
      <c r="KGA40" s="128"/>
      <c r="KGB40" s="128"/>
      <c r="KGC40" s="128"/>
      <c r="KGD40" s="128"/>
      <c r="KGE40" s="128"/>
      <c r="KGF40" s="128"/>
      <c r="KGG40" s="128"/>
      <c r="KGH40" s="128"/>
      <c r="KGI40" s="128"/>
      <c r="KGJ40" s="128"/>
      <c r="KGK40" s="128"/>
      <c r="KGL40" s="128"/>
      <c r="KGM40" s="128"/>
      <c r="KGN40" s="128"/>
      <c r="KGO40" s="128"/>
      <c r="KGP40" s="128"/>
      <c r="KGQ40" s="128"/>
      <c r="KGR40" s="128"/>
      <c r="KGS40" s="128"/>
      <c r="KGT40" s="128"/>
      <c r="KGU40" s="128"/>
      <c r="KGV40" s="128"/>
      <c r="KGW40" s="128"/>
      <c r="KGX40" s="128"/>
      <c r="KGY40" s="128"/>
      <c r="KGZ40" s="128"/>
      <c r="KHA40" s="128"/>
      <c r="KHB40" s="128"/>
      <c r="KHC40" s="128"/>
      <c r="KHD40" s="128"/>
      <c r="KHE40" s="128"/>
      <c r="KHF40" s="128"/>
      <c r="KHG40" s="128"/>
      <c r="KHH40" s="128"/>
      <c r="KHI40" s="128"/>
      <c r="KHJ40" s="128"/>
      <c r="KHK40" s="128"/>
      <c r="KHL40" s="128"/>
      <c r="KHM40" s="128"/>
      <c r="KHN40" s="128"/>
      <c r="KHO40" s="128"/>
      <c r="KHP40" s="128"/>
      <c r="KHQ40" s="128"/>
      <c r="KHR40" s="128"/>
      <c r="KHS40" s="128"/>
      <c r="KHT40" s="128"/>
      <c r="KHU40" s="128"/>
      <c r="KHV40" s="128"/>
      <c r="KHW40" s="128"/>
      <c r="KHX40" s="128"/>
      <c r="KHY40" s="128"/>
      <c r="KHZ40" s="128"/>
      <c r="KIA40" s="128"/>
      <c r="KIB40" s="128"/>
      <c r="KIC40" s="128"/>
      <c r="KID40" s="128"/>
      <c r="KIE40" s="128"/>
      <c r="KIF40" s="128"/>
      <c r="KIG40" s="128"/>
      <c r="KIH40" s="128"/>
      <c r="KII40" s="128"/>
      <c r="KIJ40" s="128"/>
      <c r="KIK40" s="128"/>
      <c r="KIL40" s="128"/>
      <c r="KIM40" s="128"/>
      <c r="KIN40" s="128"/>
      <c r="KIO40" s="128"/>
      <c r="KIP40" s="128"/>
      <c r="KIQ40" s="128"/>
      <c r="KIR40" s="128"/>
      <c r="KIS40" s="128"/>
      <c r="KIT40" s="128"/>
      <c r="KIU40" s="128"/>
      <c r="KIV40" s="128"/>
      <c r="KIW40" s="128"/>
      <c r="KIX40" s="128"/>
      <c r="KIY40" s="128"/>
      <c r="KIZ40" s="128"/>
      <c r="KJA40" s="128"/>
      <c r="KJB40" s="128"/>
      <c r="KJC40" s="128"/>
      <c r="KJD40" s="128"/>
      <c r="KJE40" s="128"/>
      <c r="KJF40" s="128"/>
      <c r="KJG40" s="128"/>
      <c r="KJH40" s="128"/>
      <c r="KJI40" s="128"/>
      <c r="KJJ40" s="128"/>
      <c r="KJK40" s="128"/>
      <c r="KJL40" s="128"/>
      <c r="KJM40" s="128"/>
      <c r="KJN40" s="128"/>
      <c r="KJO40" s="128"/>
      <c r="KJP40" s="128"/>
      <c r="KJQ40" s="128"/>
      <c r="KJR40" s="128"/>
      <c r="KJS40" s="128"/>
      <c r="KJT40" s="128"/>
      <c r="KJU40" s="128"/>
      <c r="KJV40" s="128"/>
      <c r="KJW40" s="128"/>
      <c r="KJX40" s="128"/>
      <c r="KJY40" s="128"/>
      <c r="KJZ40" s="128"/>
      <c r="KKA40" s="128"/>
      <c r="KKB40" s="128"/>
      <c r="KKC40" s="128"/>
      <c r="KKD40" s="128"/>
      <c r="KKE40" s="128"/>
      <c r="KKF40" s="128"/>
      <c r="KKG40" s="128"/>
      <c r="KKH40" s="128"/>
      <c r="KKI40" s="128"/>
      <c r="KKJ40" s="128"/>
      <c r="KKK40" s="128"/>
      <c r="KKL40" s="128"/>
      <c r="KKM40" s="128"/>
      <c r="KKN40" s="128"/>
      <c r="KKO40" s="128"/>
      <c r="KKP40" s="128"/>
      <c r="KKQ40" s="128"/>
      <c r="KKR40" s="128"/>
      <c r="KKS40" s="128"/>
      <c r="KKT40" s="128"/>
      <c r="KKU40" s="128"/>
      <c r="KKV40" s="128"/>
      <c r="KKW40" s="128"/>
      <c r="KKX40" s="128"/>
      <c r="KKY40" s="128"/>
      <c r="KKZ40" s="128"/>
      <c r="KLA40" s="128"/>
      <c r="KLB40" s="128"/>
      <c r="KLC40" s="128"/>
      <c r="KLD40" s="128"/>
      <c r="KLE40" s="128"/>
      <c r="KLF40" s="128"/>
      <c r="KLG40" s="128"/>
      <c r="KLH40" s="128"/>
      <c r="KLI40" s="128"/>
      <c r="KLJ40" s="128"/>
      <c r="KLK40" s="128"/>
      <c r="KLL40" s="128"/>
      <c r="KLM40" s="128"/>
      <c r="KLN40" s="128"/>
      <c r="KLO40" s="128"/>
      <c r="KLP40" s="128"/>
      <c r="KLQ40" s="128"/>
      <c r="KLR40" s="128"/>
      <c r="KLS40" s="128"/>
      <c r="KLT40" s="128"/>
      <c r="KLU40" s="128"/>
      <c r="KLV40" s="128"/>
      <c r="KLW40" s="128"/>
      <c r="KLX40" s="128"/>
      <c r="KLY40" s="128"/>
      <c r="KLZ40" s="128"/>
      <c r="KMA40" s="128"/>
      <c r="KMB40" s="128"/>
      <c r="KMC40" s="128"/>
      <c r="KMD40" s="128"/>
      <c r="KME40" s="128"/>
      <c r="KMF40" s="128"/>
      <c r="KMG40" s="128"/>
      <c r="KMH40" s="128"/>
      <c r="KMI40" s="128"/>
      <c r="KMJ40" s="128"/>
      <c r="KMK40" s="128"/>
      <c r="KML40" s="128"/>
      <c r="KMM40" s="128"/>
      <c r="KMN40" s="128"/>
      <c r="KMO40" s="128"/>
      <c r="KMP40" s="128"/>
      <c r="KMQ40" s="128"/>
      <c r="KMR40" s="128"/>
      <c r="KMS40" s="128"/>
      <c r="KMT40" s="128"/>
      <c r="KMU40" s="128"/>
      <c r="KMV40" s="128"/>
      <c r="KMW40" s="128"/>
      <c r="KMX40" s="128"/>
      <c r="KMY40" s="128"/>
      <c r="KMZ40" s="128"/>
      <c r="KNA40" s="128"/>
      <c r="KNB40" s="128"/>
      <c r="KNC40" s="128"/>
      <c r="KND40" s="128"/>
      <c r="KNE40" s="128"/>
      <c r="KNF40" s="128"/>
      <c r="KNG40" s="128"/>
      <c r="KNH40" s="128"/>
      <c r="KNI40" s="128"/>
      <c r="KNJ40" s="128"/>
      <c r="KNK40" s="128"/>
      <c r="KNL40" s="128"/>
      <c r="KNM40" s="128"/>
      <c r="KNN40" s="128"/>
      <c r="KNO40" s="128"/>
      <c r="KNP40" s="128"/>
      <c r="KNQ40" s="128"/>
      <c r="KNR40" s="128"/>
      <c r="KNS40" s="128"/>
      <c r="KNT40" s="128"/>
      <c r="KNU40" s="128"/>
      <c r="KNV40" s="128"/>
      <c r="KNW40" s="128"/>
      <c r="KNX40" s="128"/>
      <c r="KNY40" s="128"/>
      <c r="KNZ40" s="128"/>
      <c r="KOA40" s="128"/>
      <c r="KOB40" s="128"/>
      <c r="KOC40" s="128"/>
      <c r="KOD40" s="128"/>
      <c r="KOE40" s="128"/>
      <c r="KOF40" s="128"/>
      <c r="KOG40" s="128"/>
      <c r="KOH40" s="128"/>
      <c r="KOI40" s="128"/>
      <c r="KOJ40" s="128"/>
      <c r="KOK40" s="128"/>
      <c r="KOL40" s="128"/>
      <c r="KOM40" s="128"/>
      <c r="KON40" s="128"/>
      <c r="KOO40" s="128"/>
      <c r="KOP40" s="128"/>
      <c r="KOQ40" s="128"/>
      <c r="KOR40" s="128"/>
      <c r="KOS40" s="128"/>
      <c r="KOT40" s="128"/>
      <c r="KOU40" s="128"/>
      <c r="KOV40" s="128"/>
      <c r="KOW40" s="128"/>
      <c r="KOX40" s="128"/>
      <c r="KOY40" s="128"/>
      <c r="KOZ40" s="128"/>
      <c r="KPA40" s="128"/>
      <c r="KPB40" s="128"/>
      <c r="KPC40" s="128"/>
      <c r="KPD40" s="128"/>
      <c r="KPE40" s="128"/>
      <c r="KPF40" s="128"/>
      <c r="KPG40" s="128"/>
      <c r="KPH40" s="128"/>
      <c r="KPI40" s="128"/>
      <c r="KPJ40" s="128"/>
      <c r="KPK40" s="128"/>
      <c r="KPL40" s="128"/>
      <c r="KPM40" s="128"/>
      <c r="KPN40" s="128"/>
      <c r="KPO40" s="128"/>
      <c r="KPP40" s="128"/>
      <c r="KPQ40" s="128"/>
      <c r="KPR40" s="128"/>
      <c r="KPS40" s="128"/>
      <c r="KPT40" s="128"/>
      <c r="KPU40" s="128"/>
      <c r="KPV40" s="128"/>
      <c r="KPW40" s="128"/>
      <c r="KPX40" s="128"/>
      <c r="KPY40" s="128"/>
      <c r="KPZ40" s="128"/>
      <c r="KQA40" s="128"/>
      <c r="KQB40" s="128"/>
      <c r="KQC40" s="128"/>
      <c r="KQD40" s="128"/>
      <c r="KQE40" s="128"/>
      <c r="KQF40" s="128"/>
      <c r="KQG40" s="128"/>
      <c r="KQH40" s="128"/>
      <c r="KQI40" s="128"/>
      <c r="KQJ40" s="128"/>
      <c r="KQK40" s="128"/>
      <c r="KQL40" s="128"/>
      <c r="KQM40" s="128"/>
      <c r="KQN40" s="128"/>
      <c r="KQO40" s="128"/>
      <c r="KQP40" s="128"/>
      <c r="KQQ40" s="128"/>
      <c r="KQR40" s="128"/>
      <c r="KQS40" s="128"/>
      <c r="KQT40" s="128"/>
      <c r="KQU40" s="128"/>
      <c r="KQV40" s="128"/>
      <c r="KQW40" s="128"/>
      <c r="KQX40" s="128"/>
      <c r="KQY40" s="128"/>
      <c r="KQZ40" s="128"/>
      <c r="KRA40" s="128"/>
      <c r="KRB40" s="128"/>
      <c r="KRC40" s="128"/>
      <c r="KRD40" s="128"/>
      <c r="KRE40" s="128"/>
      <c r="KRF40" s="128"/>
      <c r="KRG40" s="128"/>
      <c r="KRH40" s="128"/>
      <c r="KRI40" s="128"/>
      <c r="KRJ40" s="128"/>
      <c r="KRK40" s="128"/>
      <c r="KRL40" s="128"/>
      <c r="KRM40" s="128"/>
      <c r="KRN40" s="128"/>
      <c r="KRO40" s="128"/>
      <c r="KRP40" s="128"/>
      <c r="KRQ40" s="128"/>
      <c r="KRR40" s="128"/>
      <c r="KRS40" s="128"/>
      <c r="KRT40" s="128"/>
      <c r="KRU40" s="128"/>
      <c r="KRV40" s="128"/>
      <c r="KRW40" s="128"/>
      <c r="KRX40" s="128"/>
      <c r="KRY40" s="128"/>
      <c r="KRZ40" s="128"/>
      <c r="KSA40" s="128"/>
      <c r="KSB40" s="128"/>
      <c r="KSC40" s="128"/>
      <c r="KSD40" s="128"/>
      <c r="KSE40" s="128"/>
      <c r="KSF40" s="128"/>
      <c r="KSG40" s="128"/>
      <c r="KSH40" s="128"/>
      <c r="KSI40" s="128"/>
      <c r="KSJ40" s="128"/>
      <c r="KSK40" s="128"/>
      <c r="KSL40" s="128"/>
      <c r="KSM40" s="128"/>
      <c r="KSN40" s="128"/>
      <c r="KSO40" s="128"/>
      <c r="KSP40" s="128"/>
      <c r="KSQ40" s="128"/>
      <c r="KSR40" s="128"/>
      <c r="KSS40" s="128"/>
      <c r="KST40" s="128"/>
      <c r="KSU40" s="128"/>
      <c r="KSV40" s="128"/>
      <c r="KSW40" s="128"/>
      <c r="KSX40" s="128"/>
      <c r="KSY40" s="128"/>
      <c r="KSZ40" s="128"/>
      <c r="KTA40" s="128"/>
      <c r="KTB40" s="128"/>
      <c r="KTC40" s="128"/>
      <c r="KTD40" s="128"/>
      <c r="KTE40" s="128"/>
      <c r="KTF40" s="128"/>
      <c r="KTG40" s="128"/>
      <c r="KTH40" s="128"/>
      <c r="KTI40" s="128"/>
      <c r="KTJ40" s="128"/>
      <c r="KTK40" s="128"/>
      <c r="KTL40" s="128"/>
      <c r="KTM40" s="128"/>
      <c r="KTN40" s="128"/>
      <c r="KTO40" s="128"/>
      <c r="KTP40" s="128"/>
      <c r="KTQ40" s="128"/>
      <c r="KTR40" s="128"/>
      <c r="KTS40" s="128"/>
      <c r="KTT40" s="128"/>
      <c r="KTU40" s="128"/>
      <c r="KTV40" s="128"/>
      <c r="KTW40" s="128"/>
      <c r="KTX40" s="128"/>
      <c r="KTY40" s="128"/>
      <c r="KTZ40" s="128"/>
      <c r="KUA40" s="128"/>
      <c r="KUB40" s="128"/>
      <c r="KUC40" s="128"/>
      <c r="KUD40" s="128"/>
      <c r="KUE40" s="128"/>
      <c r="KUF40" s="128"/>
      <c r="KUG40" s="128"/>
      <c r="KUH40" s="128"/>
      <c r="KUI40" s="128"/>
      <c r="KUJ40" s="128"/>
      <c r="KUK40" s="128"/>
      <c r="KUL40" s="128"/>
      <c r="KUM40" s="128"/>
      <c r="KUN40" s="128"/>
      <c r="KUO40" s="128"/>
      <c r="KUP40" s="128"/>
      <c r="KUQ40" s="128"/>
      <c r="KUR40" s="128"/>
      <c r="KUS40" s="128"/>
      <c r="KUT40" s="128"/>
      <c r="KUU40" s="128"/>
      <c r="KUV40" s="128"/>
      <c r="KUW40" s="128"/>
      <c r="KUX40" s="128"/>
      <c r="KUY40" s="128"/>
      <c r="KUZ40" s="128"/>
      <c r="KVA40" s="128"/>
      <c r="KVB40" s="128"/>
      <c r="KVC40" s="128"/>
      <c r="KVD40" s="128"/>
      <c r="KVE40" s="128"/>
      <c r="KVF40" s="128"/>
      <c r="KVG40" s="128"/>
      <c r="KVH40" s="128"/>
      <c r="KVI40" s="128"/>
      <c r="KVJ40" s="128"/>
      <c r="KVK40" s="128"/>
      <c r="KVL40" s="128"/>
      <c r="KVM40" s="128"/>
      <c r="KVN40" s="128"/>
      <c r="KVO40" s="128"/>
      <c r="KVP40" s="128"/>
      <c r="KVQ40" s="128"/>
      <c r="KVR40" s="128"/>
      <c r="KVS40" s="128"/>
      <c r="KVT40" s="128"/>
      <c r="KVU40" s="128"/>
      <c r="KVV40" s="128"/>
      <c r="KVW40" s="128"/>
      <c r="KVX40" s="128"/>
      <c r="KVY40" s="128"/>
      <c r="KVZ40" s="128"/>
      <c r="KWA40" s="128"/>
      <c r="KWB40" s="128"/>
      <c r="KWC40" s="128"/>
      <c r="KWD40" s="128"/>
      <c r="KWE40" s="128"/>
      <c r="KWF40" s="128"/>
      <c r="KWG40" s="128"/>
      <c r="KWH40" s="128"/>
      <c r="KWI40" s="128"/>
      <c r="KWJ40" s="128"/>
      <c r="KWK40" s="128"/>
      <c r="KWL40" s="128"/>
      <c r="KWM40" s="128"/>
      <c r="KWN40" s="128"/>
      <c r="KWO40" s="128"/>
      <c r="KWP40" s="128"/>
      <c r="KWQ40" s="128"/>
      <c r="KWR40" s="128"/>
      <c r="KWS40" s="128"/>
      <c r="KWT40" s="128"/>
      <c r="KWU40" s="128"/>
      <c r="KWV40" s="128"/>
      <c r="KWW40" s="128"/>
      <c r="KWX40" s="128"/>
      <c r="KWY40" s="128"/>
      <c r="KWZ40" s="128"/>
      <c r="KXA40" s="128"/>
      <c r="KXB40" s="128"/>
      <c r="KXC40" s="128"/>
      <c r="KXD40" s="128"/>
      <c r="KXE40" s="128"/>
      <c r="KXF40" s="128"/>
      <c r="KXG40" s="128"/>
      <c r="KXH40" s="128"/>
      <c r="KXI40" s="128"/>
      <c r="KXJ40" s="128"/>
      <c r="KXK40" s="128"/>
      <c r="KXL40" s="128"/>
      <c r="KXM40" s="128"/>
      <c r="KXN40" s="128"/>
      <c r="KXO40" s="128"/>
      <c r="KXP40" s="128"/>
      <c r="KXQ40" s="128"/>
      <c r="KXR40" s="128"/>
      <c r="KXS40" s="128"/>
      <c r="KXT40" s="128"/>
      <c r="KXU40" s="128"/>
      <c r="KXV40" s="128"/>
      <c r="KXW40" s="128"/>
      <c r="KXX40" s="128"/>
      <c r="KXY40" s="128"/>
      <c r="KXZ40" s="128"/>
      <c r="KYA40" s="128"/>
      <c r="KYB40" s="128"/>
      <c r="KYC40" s="128"/>
      <c r="KYD40" s="128"/>
      <c r="KYE40" s="128"/>
      <c r="KYF40" s="128"/>
      <c r="KYG40" s="128"/>
      <c r="KYH40" s="128"/>
      <c r="KYI40" s="128"/>
      <c r="KYJ40" s="128"/>
      <c r="KYK40" s="128"/>
      <c r="KYL40" s="128"/>
      <c r="KYM40" s="128"/>
      <c r="KYN40" s="128"/>
      <c r="KYO40" s="128"/>
      <c r="KYP40" s="128"/>
      <c r="KYQ40" s="128"/>
      <c r="KYR40" s="128"/>
      <c r="KYS40" s="128"/>
      <c r="KYT40" s="128"/>
      <c r="KYU40" s="128"/>
      <c r="KYV40" s="128"/>
      <c r="KYW40" s="128"/>
      <c r="KYX40" s="128"/>
      <c r="KYY40" s="128"/>
      <c r="KYZ40" s="128"/>
      <c r="KZA40" s="128"/>
      <c r="KZB40" s="128"/>
      <c r="KZC40" s="128"/>
      <c r="KZD40" s="128"/>
      <c r="KZE40" s="128"/>
      <c r="KZF40" s="128"/>
      <c r="KZG40" s="128"/>
      <c r="KZH40" s="128"/>
      <c r="KZI40" s="128"/>
      <c r="KZJ40" s="128"/>
      <c r="KZK40" s="128"/>
      <c r="KZL40" s="128"/>
      <c r="KZM40" s="128"/>
      <c r="KZN40" s="128"/>
      <c r="KZO40" s="128"/>
      <c r="KZP40" s="128"/>
      <c r="KZQ40" s="128"/>
      <c r="KZR40" s="128"/>
      <c r="KZS40" s="128"/>
      <c r="KZT40" s="128"/>
      <c r="KZU40" s="128"/>
      <c r="KZV40" s="128"/>
      <c r="KZW40" s="128"/>
      <c r="KZX40" s="128"/>
      <c r="KZY40" s="128"/>
      <c r="KZZ40" s="128"/>
      <c r="LAA40" s="128"/>
      <c r="LAB40" s="128"/>
      <c r="LAC40" s="128"/>
      <c r="LAD40" s="128"/>
      <c r="LAE40" s="128"/>
      <c r="LAF40" s="128"/>
      <c r="LAG40" s="128"/>
      <c r="LAH40" s="128"/>
      <c r="LAI40" s="128"/>
      <c r="LAJ40" s="128"/>
      <c r="LAK40" s="128"/>
      <c r="LAL40" s="128"/>
      <c r="LAM40" s="128"/>
      <c r="LAN40" s="128"/>
      <c r="LAO40" s="128"/>
      <c r="LAP40" s="128"/>
      <c r="LAQ40" s="128"/>
      <c r="LAR40" s="128"/>
      <c r="LAS40" s="128"/>
      <c r="LAT40" s="128"/>
      <c r="LAU40" s="128"/>
      <c r="LAV40" s="128"/>
      <c r="LAW40" s="128"/>
      <c r="LAX40" s="128"/>
      <c r="LAY40" s="128"/>
      <c r="LAZ40" s="128"/>
      <c r="LBA40" s="128"/>
      <c r="LBB40" s="128"/>
      <c r="LBC40" s="128"/>
      <c r="LBD40" s="128"/>
      <c r="LBE40" s="128"/>
      <c r="LBF40" s="128"/>
      <c r="LBG40" s="128"/>
      <c r="LBH40" s="128"/>
      <c r="LBI40" s="128"/>
      <c r="LBJ40" s="128"/>
      <c r="LBK40" s="128"/>
      <c r="LBL40" s="128"/>
      <c r="LBM40" s="128"/>
      <c r="LBN40" s="128"/>
      <c r="LBO40" s="128"/>
      <c r="LBP40" s="128"/>
      <c r="LBQ40" s="128"/>
      <c r="LBR40" s="128"/>
      <c r="LBS40" s="128"/>
      <c r="LBT40" s="128"/>
      <c r="LBU40" s="128"/>
      <c r="LBV40" s="128"/>
      <c r="LBW40" s="128"/>
      <c r="LBX40" s="128"/>
      <c r="LBY40" s="128"/>
      <c r="LBZ40" s="128"/>
      <c r="LCA40" s="128"/>
      <c r="LCB40" s="128"/>
      <c r="LCC40" s="128"/>
      <c r="LCD40" s="128"/>
      <c r="LCE40" s="128"/>
      <c r="LCF40" s="128"/>
      <c r="LCG40" s="128"/>
      <c r="LCH40" s="128"/>
      <c r="LCI40" s="128"/>
      <c r="LCJ40" s="128"/>
      <c r="LCK40" s="128"/>
      <c r="LCL40" s="128"/>
      <c r="LCM40" s="128"/>
      <c r="LCN40" s="128"/>
      <c r="LCO40" s="128"/>
      <c r="LCP40" s="128"/>
      <c r="LCQ40" s="128"/>
      <c r="LCR40" s="128"/>
      <c r="LCS40" s="128"/>
      <c r="LCT40" s="128"/>
      <c r="LCU40" s="128"/>
      <c r="LCV40" s="128"/>
      <c r="LCW40" s="128"/>
      <c r="LCX40" s="128"/>
      <c r="LCY40" s="128"/>
      <c r="LCZ40" s="128"/>
      <c r="LDA40" s="128"/>
      <c r="LDB40" s="128"/>
      <c r="LDC40" s="128"/>
      <c r="LDD40" s="128"/>
      <c r="LDE40" s="128"/>
      <c r="LDF40" s="128"/>
      <c r="LDG40" s="128"/>
      <c r="LDH40" s="128"/>
      <c r="LDI40" s="128"/>
      <c r="LDJ40" s="128"/>
      <c r="LDK40" s="128"/>
      <c r="LDL40" s="128"/>
      <c r="LDM40" s="128"/>
      <c r="LDN40" s="128"/>
      <c r="LDO40" s="128"/>
      <c r="LDP40" s="128"/>
      <c r="LDQ40" s="128"/>
      <c r="LDR40" s="128"/>
      <c r="LDS40" s="128"/>
      <c r="LDT40" s="128"/>
      <c r="LDU40" s="128"/>
      <c r="LDV40" s="128"/>
      <c r="LDW40" s="128"/>
      <c r="LDX40" s="128"/>
      <c r="LDY40" s="128"/>
      <c r="LDZ40" s="128"/>
      <c r="LEA40" s="128"/>
      <c r="LEB40" s="128"/>
      <c r="LEC40" s="128"/>
      <c r="LED40" s="128"/>
      <c r="LEE40" s="128"/>
      <c r="LEF40" s="128"/>
      <c r="LEG40" s="128"/>
      <c r="LEH40" s="128"/>
      <c r="LEI40" s="128"/>
      <c r="LEJ40" s="128"/>
      <c r="LEK40" s="128"/>
      <c r="LEL40" s="128"/>
      <c r="LEM40" s="128"/>
      <c r="LEN40" s="128"/>
      <c r="LEO40" s="128"/>
      <c r="LEP40" s="128"/>
      <c r="LEQ40" s="128"/>
      <c r="LER40" s="128"/>
      <c r="LES40" s="128"/>
      <c r="LET40" s="128"/>
      <c r="LEU40" s="128"/>
      <c r="LEV40" s="128"/>
      <c r="LEW40" s="128"/>
      <c r="LEX40" s="128"/>
      <c r="LEY40" s="128"/>
      <c r="LEZ40" s="128"/>
      <c r="LFA40" s="128"/>
      <c r="LFB40" s="128"/>
      <c r="LFC40" s="128"/>
      <c r="LFD40" s="128"/>
      <c r="LFE40" s="128"/>
      <c r="LFF40" s="128"/>
      <c r="LFG40" s="128"/>
      <c r="LFH40" s="128"/>
      <c r="LFI40" s="128"/>
      <c r="LFJ40" s="128"/>
      <c r="LFK40" s="128"/>
      <c r="LFL40" s="128"/>
      <c r="LFM40" s="128"/>
      <c r="LFN40" s="128"/>
      <c r="LFO40" s="128"/>
      <c r="LFP40" s="128"/>
      <c r="LFQ40" s="128"/>
      <c r="LFR40" s="128"/>
      <c r="LFS40" s="128"/>
      <c r="LFT40" s="128"/>
      <c r="LFU40" s="128"/>
      <c r="LFV40" s="128"/>
      <c r="LFW40" s="128"/>
      <c r="LFX40" s="128"/>
      <c r="LFY40" s="128"/>
      <c r="LFZ40" s="128"/>
      <c r="LGA40" s="128"/>
      <c r="LGB40" s="128"/>
      <c r="LGC40" s="128"/>
      <c r="LGD40" s="128"/>
      <c r="LGE40" s="128"/>
      <c r="LGF40" s="128"/>
      <c r="LGG40" s="128"/>
      <c r="LGH40" s="128"/>
      <c r="LGI40" s="128"/>
      <c r="LGJ40" s="128"/>
      <c r="LGK40" s="128"/>
      <c r="LGL40" s="128"/>
      <c r="LGM40" s="128"/>
      <c r="LGN40" s="128"/>
      <c r="LGO40" s="128"/>
      <c r="LGP40" s="128"/>
      <c r="LGQ40" s="128"/>
      <c r="LGR40" s="128"/>
      <c r="LGS40" s="128"/>
      <c r="LGT40" s="128"/>
      <c r="LGU40" s="128"/>
      <c r="LGV40" s="128"/>
      <c r="LGW40" s="128"/>
      <c r="LGX40" s="128"/>
      <c r="LGY40" s="128"/>
      <c r="LGZ40" s="128"/>
      <c r="LHA40" s="128"/>
      <c r="LHB40" s="128"/>
      <c r="LHC40" s="128"/>
      <c r="LHD40" s="128"/>
      <c r="LHE40" s="128"/>
      <c r="LHF40" s="128"/>
      <c r="LHG40" s="128"/>
      <c r="LHH40" s="128"/>
      <c r="LHI40" s="128"/>
      <c r="LHJ40" s="128"/>
      <c r="LHK40" s="128"/>
      <c r="LHL40" s="128"/>
      <c r="LHM40" s="128"/>
      <c r="LHN40" s="128"/>
      <c r="LHO40" s="128"/>
      <c r="LHP40" s="128"/>
      <c r="LHQ40" s="128"/>
      <c r="LHR40" s="128"/>
      <c r="LHS40" s="128"/>
      <c r="LHT40" s="128"/>
      <c r="LHU40" s="128"/>
      <c r="LHV40" s="128"/>
      <c r="LHW40" s="128"/>
      <c r="LHX40" s="128"/>
      <c r="LHY40" s="128"/>
      <c r="LHZ40" s="128"/>
      <c r="LIA40" s="128"/>
      <c r="LIB40" s="128"/>
      <c r="LIC40" s="128"/>
      <c r="LID40" s="128"/>
      <c r="LIE40" s="128"/>
      <c r="LIF40" s="128"/>
      <c r="LIG40" s="128"/>
      <c r="LIH40" s="128"/>
      <c r="LII40" s="128"/>
      <c r="LIJ40" s="128"/>
      <c r="LIK40" s="128"/>
      <c r="LIL40" s="128"/>
      <c r="LIM40" s="128"/>
      <c r="LIN40" s="128"/>
      <c r="LIO40" s="128"/>
      <c r="LIP40" s="128"/>
      <c r="LIQ40" s="128"/>
      <c r="LIR40" s="128"/>
      <c r="LIS40" s="128"/>
      <c r="LIT40" s="128"/>
      <c r="LIU40" s="128"/>
      <c r="LIV40" s="128"/>
      <c r="LIW40" s="128"/>
      <c r="LIX40" s="128"/>
      <c r="LIY40" s="128"/>
      <c r="LIZ40" s="128"/>
      <c r="LJA40" s="128"/>
      <c r="LJB40" s="128"/>
      <c r="LJC40" s="128"/>
      <c r="LJD40" s="128"/>
      <c r="LJE40" s="128"/>
      <c r="LJF40" s="128"/>
      <c r="LJG40" s="128"/>
      <c r="LJH40" s="128"/>
      <c r="LJI40" s="128"/>
      <c r="LJJ40" s="128"/>
      <c r="LJK40" s="128"/>
      <c r="LJL40" s="128"/>
      <c r="LJM40" s="128"/>
      <c r="LJN40" s="128"/>
      <c r="LJO40" s="128"/>
      <c r="LJP40" s="128"/>
      <c r="LJQ40" s="128"/>
      <c r="LJR40" s="128"/>
      <c r="LJS40" s="128"/>
      <c r="LJT40" s="128"/>
      <c r="LJU40" s="128"/>
      <c r="LJV40" s="128"/>
      <c r="LJW40" s="128"/>
      <c r="LJX40" s="128"/>
      <c r="LJY40" s="128"/>
      <c r="LJZ40" s="128"/>
      <c r="LKA40" s="128"/>
      <c r="LKB40" s="128"/>
      <c r="LKC40" s="128"/>
      <c r="LKD40" s="128"/>
      <c r="LKE40" s="128"/>
      <c r="LKF40" s="128"/>
      <c r="LKG40" s="128"/>
      <c r="LKH40" s="128"/>
      <c r="LKI40" s="128"/>
      <c r="LKJ40" s="128"/>
      <c r="LKK40" s="128"/>
      <c r="LKL40" s="128"/>
      <c r="LKM40" s="128"/>
      <c r="LKN40" s="128"/>
      <c r="LKO40" s="128"/>
      <c r="LKP40" s="128"/>
      <c r="LKQ40" s="128"/>
      <c r="LKR40" s="128"/>
      <c r="LKS40" s="128"/>
      <c r="LKT40" s="128"/>
      <c r="LKU40" s="128"/>
      <c r="LKV40" s="128"/>
      <c r="LKW40" s="128"/>
      <c r="LKX40" s="128"/>
      <c r="LKY40" s="128"/>
      <c r="LKZ40" s="128"/>
      <c r="LLA40" s="128"/>
      <c r="LLB40" s="128"/>
      <c r="LLC40" s="128"/>
      <c r="LLD40" s="128"/>
      <c r="LLE40" s="128"/>
      <c r="LLF40" s="128"/>
      <c r="LLG40" s="128"/>
      <c r="LLH40" s="128"/>
      <c r="LLI40" s="128"/>
      <c r="LLJ40" s="128"/>
      <c r="LLK40" s="128"/>
      <c r="LLL40" s="128"/>
      <c r="LLM40" s="128"/>
      <c r="LLN40" s="128"/>
      <c r="LLO40" s="128"/>
      <c r="LLP40" s="128"/>
      <c r="LLQ40" s="128"/>
      <c r="LLR40" s="128"/>
      <c r="LLS40" s="128"/>
      <c r="LLT40" s="128"/>
      <c r="LLU40" s="128"/>
      <c r="LLV40" s="128"/>
      <c r="LLW40" s="128"/>
      <c r="LLX40" s="128"/>
      <c r="LLY40" s="128"/>
      <c r="LLZ40" s="128"/>
      <c r="LMA40" s="128"/>
      <c r="LMB40" s="128"/>
      <c r="LMC40" s="128"/>
      <c r="LMD40" s="128"/>
      <c r="LME40" s="128"/>
      <c r="LMF40" s="128"/>
      <c r="LMG40" s="128"/>
      <c r="LMH40" s="128"/>
      <c r="LMI40" s="128"/>
      <c r="LMJ40" s="128"/>
      <c r="LMK40" s="128"/>
      <c r="LML40" s="128"/>
      <c r="LMM40" s="128"/>
      <c r="LMN40" s="128"/>
      <c r="LMO40" s="128"/>
      <c r="LMP40" s="128"/>
      <c r="LMQ40" s="128"/>
      <c r="LMR40" s="128"/>
      <c r="LMS40" s="128"/>
      <c r="LMT40" s="128"/>
      <c r="LMU40" s="128"/>
      <c r="LMV40" s="128"/>
      <c r="LMW40" s="128"/>
      <c r="LMX40" s="128"/>
      <c r="LMY40" s="128"/>
      <c r="LMZ40" s="128"/>
      <c r="LNA40" s="128"/>
      <c r="LNB40" s="128"/>
      <c r="LNC40" s="128"/>
      <c r="LND40" s="128"/>
      <c r="LNE40" s="128"/>
      <c r="LNF40" s="128"/>
      <c r="LNG40" s="128"/>
      <c r="LNH40" s="128"/>
      <c r="LNI40" s="128"/>
      <c r="LNJ40" s="128"/>
      <c r="LNK40" s="128"/>
      <c r="LNL40" s="128"/>
      <c r="LNM40" s="128"/>
      <c r="LNN40" s="128"/>
      <c r="LNO40" s="128"/>
      <c r="LNP40" s="128"/>
      <c r="LNQ40" s="128"/>
      <c r="LNR40" s="128"/>
      <c r="LNS40" s="128"/>
      <c r="LNT40" s="128"/>
      <c r="LNU40" s="128"/>
      <c r="LNV40" s="128"/>
      <c r="LNW40" s="128"/>
      <c r="LNX40" s="128"/>
      <c r="LNY40" s="128"/>
      <c r="LNZ40" s="128"/>
      <c r="LOA40" s="128"/>
      <c r="LOB40" s="128"/>
      <c r="LOC40" s="128"/>
      <c r="LOD40" s="128"/>
      <c r="LOE40" s="128"/>
      <c r="LOF40" s="128"/>
      <c r="LOG40" s="128"/>
      <c r="LOH40" s="128"/>
      <c r="LOI40" s="128"/>
      <c r="LOJ40" s="128"/>
      <c r="LOK40" s="128"/>
      <c r="LOL40" s="128"/>
      <c r="LOM40" s="128"/>
      <c r="LON40" s="128"/>
      <c r="LOO40" s="128"/>
      <c r="LOP40" s="128"/>
      <c r="LOQ40" s="128"/>
      <c r="LOR40" s="128"/>
      <c r="LOS40" s="128"/>
      <c r="LOT40" s="128"/>
      <c r="LOU40" s="128"/>
      <c r="LOV40" s="128"/>
      <c r="LOW40" s="128"/>
      <c r="LOX40" s="128"/>
      <c r="LOY40" s="128"/>
      <c r="LOZ40" s="128"/>
      <c r="LPA40" s="128"/>
      <c r="LPB40" s="128"/>
      <c r="LPC40" s="128"/>
      <c r="LPD40" s="128"/>
      <c r="LPE40" s="128"/>
      <c r="LPF40" s="128"/>
      <c r="LPG40" s="128"/>
      <c r="LPH40" s="128"/>
      <c r="LPI40" s="128"/>
      <c r="LPJ40" s="128"/>
      <c r="LPK40" s="128"/>
      <c r="LPL40" s="128"/>
      <c r="LPM40" s="128"/>
      <c r="LPN40" s="128"/>
      <c r="LPO40" s="128"/>
      <c r="LPP40" s="128"/>
      <c r="LPQ40" s="128"/>
      <c r="LPR40" s="128"/>
      <c r="LPS40" s="128"/>
      <c r="LPT40" s="128"/>
      <c r="LPU40" s="128"/>
      <c r="LPV40" s="128"/>
      <c r="LPW40" s="128"/>
      <c r="LPX40" s="128"/>
      <c r="LPY40" s="128"/>
      <c r="LPZ40" s="128"/>
      <c r="LQA40" s="128"/>
      <c r="LQB40" s="128"/>
      <c r="LQC40" s="128"/>
      <c r="LQD40" s="128"/>
      <c r="LQE40" s="128"/>
      <c r="LQF40" s="128"/>
      <c r="LQG40" s="128"/>
      <c r="LQH40" s="128"/>
      <c r="LQI40" s="128"/>
      <c r="LQJ40" s="128"/>
      <c r="LQK40" s="128"/>
      <c r="LQL40" s="128"/>
      <c r="LQM40" s="128"/>
      <c r="LQN40" s="128"/>
      <c r="LQO40" s="128"/>
      <c r="LQP40" s="128"/>
      <c r="LQQ40" s="128"/>
      <c r="LQR40" s="128"/>
      <c r="LQS40" s="128"/>
      <c r="LQT40" s="128"/>
      <c r="LQU40" s="128"/>
      <c r="LQV40" s="128"/>
      <c r="LQW40" s="128"/>
      <c r="LQX40" s="128"/>
      <c r="LQY40" s="128"/>
      <c r="LQZ40" s="128"/>
      <c r="LRA40" s="128"/>
      <c r="LRB40" s="128"/>
      <c r="LRC40" s="128"/>
      <c r="LRD40" s="128"/>
      <c r="LRE40" s="128"/>
      <c r="LRF40" s="128"/>
      <c r="LRG40" s="128"/>
      <c r="LRH40" s="128"/>
      <c r="LRI40" s="128"/>
      <c r="LRJ40" s="128"/>
      <c r="LRK40" s="128"/>
      <c r="LRL40" s="128"/>
      <c r="LRM40" s="128"/>
      <c r="LRN40" s="128"/>
      <c r="LRO40" s="128"/>
      <c r="LRP40" s="128"/>
      <c r="LRQ40" s="128"/>
      <c r="LRR40" s="128"/>
      <c r="LRS40" s="128"/>
      <c r="LRT40" s="128"/>
      <c r="LRU40" s="128"/>
      <c r="LRV40" s="128"/>
      <c r="LRW40" s="128"/>
      <c r="LRX40" s="128"/>
      <c r="LRY40" s="128"/>
      <c r="LRZ40" s="128"/>
      <c r="LSA40" s="128"/>
      <c r="LSB40" s="128"/>
      <c r="LSC40" s="128"/>
      <c r="LSD40" s="128"/>
      <c r="LSE40" s="128"/>
      <c r="LSF40" s="128"/>
      <c r="LSG40" s="128"/>
      <c r="LSH40" s="128"/>
      <c r="LSI40" s="128"/>
      <c r="LSJ40" s="128"/>
      <c r="LSK40" s="128"/>
      <c r="LSL40" s="128"/>
      <c r="LSM40" s="128"/>
      <c r="LSN40" s="128"/>
      <c r="LSO40" s="128"/>
      <c r="LSP40" s="128"/>
      <c r="LSQ40" s="128"/>
      <c r="LSR40" s="128"/>
      <c r="LSS40" s="128"/>
      <c r="LST40" s="128"/>
      <c r="LSU40" s="128"/>
      <c r="LSV40" s="128"/>
      <c r="LSW40" s="128"/>
      <c r="LSX40" s="128"/>
      <c r="LSY40" s="128"/>
      <c r="LSZ40" s="128"/>
      <c r="LTA40" s="128"/>
      <c r="LTB40" s="128"/>
      <c r="LTC40" s="128"/>
      <c r="LTD40" s="128"/>
      <c r="LTE40" s="128"/>
      <c r="LTF40" s="128"/>
      <c r="LTG40" s="128"/>
      <c r="LTH40" s="128"/>
      <c r="LTI40" s="128"/>
      <c r="LTJ40" s="128"/>
      <c r="LTK40" s="128"/>
      <c r="LTL40" s="128"/>
      <c r="LTM40" s="128"/>
      <c r="LTN40" s="128"/>
      <c r="LTO40" s="128"/>
      <c r="LTP40" s="128"/>
      <c r="LTQ40" s="128"/>
      <c r="LTR40" s="128"/>
      <c r="LTS40" s="128"/>
      <c r="LTT40" s="128"/>
      <c r="LTU40" s="128"/>
      <c r="LTV40" s="128"/>
      <c r="LTW40" s="128"/>
      <c r="LTX40" s="128"/>
      <c r="LTY40" s="128"/>
      <c r="LTZ40" s="128"/>
      <c r="LUA40" s="128"/>
      <c r="LUB40" s="128"/>
      <c r="LUC40" s="128"/>
      <c r="LUD40" s="128"/>
      <c r="LUE40" s="128"/>
      <c r="LUF40" s="128"/>
      <c r="LUG40" s="128"/>
      <c r="LUH40" s="128"/>
      <c r="LUI40" s="128"/>
      <c r="LUJ40" s="128"/>
      <c r="LUK40" s="128"/>
      <c r="LUL40" s="128"/>
      <c r="LUM40" s="128"/>
      <c r="LUN40" s="128"/>
      <c r="LUO40" s="128"/>
      <c r="LUP40" s="128"/>
      <c r="LUQ40" s="128"/>
      <c r="LUR40" s="128"/>
      <c r="LUS40" s="128"/>
      <c r="LUT40" s="128"/>
      <c r="LUU40" s="128"/>
      <c r="LUV40" s="128"/>
      <c r="LUW40" s="128"/>
      <c r="LUX40" s="128"/>
      <c r="LUY40" s="128"/>
      <c r="LUZ40" s="128"/>
      <c r="LVA40" s="128"/>
      <c r="LVB40" s="128"/>
      <c r="LVC40" s="128"/>
      <c r="LVD40" s="128"/>
      <c r="LVE40" s="128"/>
      <c r="LVF40" s="128"/>
      <c r="LVG40" s="128"/>
      <c r="LVH40" s="128"/>
      <c r="LVI40" s="128"/>
      <c r="LVJ40" s="128"/>
      <c r="LVK40" s="128"/>
      <c r="LVL40" s="128"/>
      <c r="LVM40" s="128"/>
      <c r="LVN40" s="128"/>
      <c r="LVO40" s="128"/>
      <c r="LVP40" s="128"/>
      <c r="LVQ40" s="128"/>
      <c r="LVR40" s="128"/>
      <c r="LVS40" s="128"/>
      <c r="LVT40" s="128"/>
      <c r="LVU40" s="128"/>
      <c r="LVV40" s="128"/>
      <c r="LVW40" s="128"/>
      <c r="LVX40" s="128"/>
      <c r="LVY40" s="128"/>
      <c r="LVZ40" s="128"/>
      <c r="LWA40" s="128"/>
      <c r="LWB40" s="128"/>
      <c r="LWC40" s="128"/>
      <c r="LWD40" s="128"/>
      <c r="LWE40" s="128"/>
      <c r="LWF40" s="128"/>
      <c r="LWG40" s="128"/>
      <c r="LWH40" s="128"/>
      <c r="LWI40" s="128"/>
      <c r="LWJ40" s="128"/>
      <c r="LWK40" s="128"/>
      <c r="LWL40" s="128"/>
      <c r="LWM40" s="128"/>
      <c r="LWN40" s="128"/>
      <c r="LWO40" s="128"/>
      <c r="LWP40" s="128"/>
      <c r="LWQ40" s="128"/>
      <c r="LWR40" s="128"/>
      <c r="LWS40" s="128"/>
      <c r="LWT40" s="128"/>
      <c r="LWU40" s="128"/>
      <c r="LWV40" s="128"/>
      <c r="LWW40" s="128"/>
      <c r="LWX40" s="128"/>
      <c r="LWY40" s="128"/>
      <c r="LWZ40" s="128"/>
      <c r="LXA40" s="128"/>
      <c r="LXB40" s="128"/>
      <c r="LXC40" s="128"/>
      <c r="LXD40" s="128"/>
      <c r="LXE40" s="128"/>
      <c r="LXF40" s="128"/>
      <c r="LXG40" s="128"/>
      <c r="LXH40" s="128"/>
      <c r="LXI40" s="128"/>
      <c r="LXJ40" s="128"/>
      <c r="LXK40" s="128"/>
      <c r="LXL40" s="128"/>
      <c r="LXM40" s="128"/>
      <c r="LXN40" s="128"/>
      <c r="LXO40" s="128"/>
      <c r="LXP40" s="128"/>
      <c r="LXQ40" s="128"/>
      <c r="LXR40" s="128"/>
      <c r="LXS40" s="128"/>
      <c r="LXT40" s="128"/>
      <c r="LXU40" s="128"/>
      <c r="LXV40" s="128"/>
      <c r="LXW40" s="128"/>
      <c r="LXX40" s="128"/>
      <c r="LXY40" s="128"/>
      <c r="LXZ40" s="128"/>
      <c r="LYA40" s="128"/>
      <c r="LYB40" s="128"/>
      <c r="LYC40" s="128"/>
      <c r="LYD40" s="128"/>
      <c r="LYE40" s="128"/>
      <c r="LYF40" s="128"/>
      <c r="LYG40" s="128"/>
      <c r="LYH40" s="128"/>
      <c r="LYI40" s="128"/>
      <c r="LYJ40" s="128"/>
      <c r="LYK40" s="128"/>
      <c r="LYL40" s="128"/>
      <c r="LYM40" s="128"/>
      <c r="LYN40" s="128"/>
      <c r="LYO40" s="128"/>
      <c r="LYP40" s="128"/>
      <c r="LYQ40" s="128"/>
      <c r="LYR40" s="128"/>
      <c r="LYS40" s="128"/>
      <c r="LYT40" s="128"/>
      <c r="LYU40" s="128"/>
      <c r="LYV40" s="128"/>
      <c r="LYW40" s="128"/>
      <c r="LYX40" s="128"/>
      <c r="LYY40" s="128"/>
      <c r="LYZ40" s="128"/>
      <c r="LZA40" s="128"/>
      <c r="LZB40" s="128"/>
      <c r="LZC40" s="128"/>
      <c r="LZD40" s="128"/>
      <c r="LZE40" s="128"/>
      <c r="LZF40" s="128"/>
      <c r="LZG40" s="128"/>
      <c r="LZH40" s="128"/>
      <c r="LZI40" s="128"/>
      <c r="LZJ40" s="128"/>
      <c r="LZK40" s="128"/>
      <c r="LZL40" s="128"/>
      <c r="LZM40" s="128"/>
      <c r="LZN40" s="128"/>
      <c r="LZO40" s="128"/>
      <c r="LZP40" s="128"/>
      <c r="LZQ40" s="128"/>
      <c r="LZR40" s="128"/>
      <c r="LZS40" s="128"/>
      <c r="LZT40" s="128"/>
      <c r="LZU40" s="128"/>
      <c r="LZV40" s="128"/>
      <c r="LZW40" s="128"/>
      <c r="LZX40" s="128"/>
      <c r="LZY40" s="128"/>
      <c r="LZZ40" s="128"/>
      <c r="MAA40" s="128"/>
      <c r="MAB40" s="128"/>
      <c r="MAC40" s="128"/>
      <c r="MAD40" s="128"/>
      <c r="MAE40" s="128"/>
      <c r="MAF40" s="128"/>
      <c r="MAG40" s="128"/>
      <c r="MAH40" s="128"/>
      <c r="MAI40" s="128"/>
      <c r="MAJ40" s="128"/>
      <c r="MAK40" s="128"/>
      <c r="MAL40" s="128"/>
      <c r="MAM40" s="128"/>
      <c r="MAN40" s="128"/>
      <c r="MAO40" s="128"/>
      <c r="MAP40" s="128"/>
      <c r="MAQ40" s="128"/>
      <c r="MAR40" s="128"/>
      <c r="MAS40" s="128"/>
      <c r="MAT40" s="128"/>
      <c r="MAU40" s="128"/>
      <c r="MAV40" s="128"/>
      <c r="MAW40" s="128"/>
      <c r="MAX40" s="128"/>
      <c r="MAY40" s="128"/>
      <c r="MAZ40" s="128"/>
      <c r="MBA40" s="128"/>
      <c r="MBB40" s="128"/>
      <c r="MBC40" s="128"/>
      <c r="MBD40" s="128"/>
      <c r="MBE40" s="128"/>
      <c r="MBF40" s="128"/>
      <c r="MBG40" s="128"/>
      <c r="MBH40" s="128"/>
      <c r="MBI40" s="128"/>
      <c r="MBJ40" s="128"/>
      <c r="MBK40" s="128"/>
      <c r="MBL40" s="128"/>
      <c r="MBM40" s="128"/>
      <c r="MBN40" s="128"/>
      <c r="MBO40" s="128"/>
      <c r="MBP40" s="128"/>
      <c r="MBQ40" s="128"/>
      <c r="MBR40" s="128"/>
      <c r="MBS40" s="128"/>
      <c r="MBT40" s="128"/>
      <c r="MBU40" s="128"/>
      <c r="MBV40" s="128"/>
      <c r="MBW40" s="128"/>
      <c r="MBX40" s="128"/>
      <c r="MBY40" s="128"/>
      <c r="MBZ40" s="128"/>
      <c r="MCA40" s="128"/>
      <c r="MCB40" s="128"/>
      <c r="MCC40" s="128"/>
      <c r="MCD40" s="128"/>
      <c r="MCE40" s="128"/>
      <c r="MCF40" s="128"/>
      <c r="MCG40" s="128"/>
      <c r="MCH40" s="128"/>
      <c r="MCI40" s="128"/>
      <c r="MCJ40" s="128"/>
      <c r="MCK40" s="128"/>
      <c r="MCL40" s="128"/>
      <c r="MCM40" s="128"/>
      <c r="MCN40" s="128"/>
      <c r="MCO40" s="128"/>
      <c r="MCP40" s="128"/>
      <c r="MCQ40" s="128"/>
      <c r="MCR40" s="128"/>
      <c r="MCS40" s="128"/>
      <c r="MCT40" s="128"/>
      <c r="MCU40" s="128"/>
      <c r="MCV40" s="128"/>
      <c r="MCW40" s="128"/>
      <c r="MCX40" s="128"/>
      <c r="MCY40" s="128"/>
      <c r="MCZ40" s="128"/>
      <c r="MDA40" s="128"/>
      <c r="MDB40" s="128"/>
      <c r="MDC40" s="128"/>
      <c r="MDD40" s="128"/>
      <c r="MDE40" s="128"/>
      <c r="MDF40" s="128"/>
      <c r="MDG40" s="128"/>
      <c r="MDH40" s="128"/>
      <c r="MDI40" s="128"/>
      <c r="MDJ40" s="128"/>
      <c r="MDK40" s="128"/>
      <c r="MDL40" s="128"/>
      <c r="MDM40" s="128"/>
      <c r="MDN40" s="128"/>
      <c r="MDO40" s="128"/>
      <c r="MDP40" s="128"/>
      <c r="MDQ40" s="128"/>
      <c r="MDR40" s="128"/>
      <c r="MDS40" s="128"/>
      <c r="MDT40" s="128"/>
      <c r="MDU40" s="128"/>
      <c r="MDV40" s="128"/>
      <c r="MDW40" s="128"/>
      <c r="MDX40" s="128"/>
      <c r="MDY40" s="128"/>
      <c r="MDZ40" s="128"/>
      <c r="MEA40" s="128"/>
      <c r="MEB40" s="128"/>
      <c r="MEC40" s="128"/>
      <c r="MED40" s="128"/>
      <c r="MEE40" s="128"/>
      <c r="MEF40" s="128"/>
      <c r="MEG40" s="128"/>
      <c r="MEH40" s="128"/>
      <c r="MEI40" s="128"/>
      <c r="MEJ40" s="128"/>
      <c r="MEK40" s="128"/>
      <c r="MEL40" s="128"/>
      <c r="MEM40" s="128"/>
      <c r="MEN40" s="128"/>
      <c r="MEO40" s="128"/>
      <c r="MEP40" s="128"/>
      <c r="MEQ40" s="128"/>
      <c r="MER40" s="128"/>
      <c r="MES40" s="128"/>
      <c r="MET40" s="128"/>
      <c r="MEU40" s="128"/>
      <c r="MEV40" s="128"/>
      <c r="MEW40" s="128"/>
      <c r="MEX40" s="128"/>
      <c r="MEY40" s="128"/>
      <c r="MEZ40" s="128"/>
      <c r="MFA40" s="128"/>
      <c r="MFB40" s="128"/>
      <c r="MFC40" s="128"/>
      <c r="MFD40" s="128"/>
      <c r="MFE40" s="128"/>
      <c r="MFF40" s="128"/>
      <c r="MFG40" s="128"/>
      <c r="MFH40" s="128"/>
      <c r="MFI40" s="128"/>
      <c r="MFJ40" s="128"/>
      <c r="MFK40" s="128"/>
      <c r="MFL40" s="128"/>
      <c r="MFM40" s="128"/>
      <c r="MFN40" s="128"/>
      <c r="MFO40" s="128"/>
      <c r="MFP40" s="128"/>
      <c r="MFQ40" s="128"/>
      <c r="MFR40" s="128"/>
      <c r="MFS40" s="128"/>
      <c r="MFT40" s="128"/>
      <c r="MFU40" s="128"/>
      <c r="MFV40" s="128"/>
      <c r="MFW40" s="128"/>
      <c r="MFX40" s="128"/>
      <c r="MFY40" s="128"/>
      <c r="MFZ40" s="128"/>
      <c r="MGA40" s="128"/>
      <c r="MGB40" s="128"/>
      <c r="MGC40" s="128"/>
      <c r="MGD40" s="128"/>
      <c r="MGE40" s="128"/>
      <c r="MGF40" s="128"/>
      <c r="MGG40" s="128"/>
      <c r="MGH40" s="128"/>
      <c r="MGI40" s="128"/>
      <c r="MGJ40" s="128"/>
      <c r="MGK40" s="128"/>
      <c r="MGL40" s="128"/>
      <c r="MGM40" s="128"/>
      <c r="MGN40" s="128"/>
      <c r="MGO40" s="128"/>
      <c r="MGP40" s="128"/>
      <c r="MGQ40" s="128"/>
      <c r="MGR40" s="128"/>
      <c r="MGS40" s="128"/>
      <c r="MGT40" s="128"/>
      <c r="MGU40" s="128"/>
      <c r="MGV40" s="128"/>
      <c r="MGW40" s="128"/>
      <c r="MGX40" s="128"/>
      <c r="MGY40" s="128"/>
      <c r="MGZ40" s="128"/>
      <c r="MHA40" s="128"/>
      <c r="MHB40" s="128"/>
      <c r="MHC40" s="128"/>
      <c r="MHD40" s="128"/>
      <c r="MHE40" s="128"/>
      <c r="MHF40" s="128"/>
      <c r="MHG40" s="128"/>
      <c r="MHH40" s="128"/>
      <c r="MHI40" s="128"/>
      <c r="MHJ40" s="128"/>
      <c r="MHK40" s="128"/>
      <c r="MHL40" s="128"/>
      <c r="MHM40" s="128"/>
      <c r="MHN40" s="128"/>
      <c r="MHO40" s="128"/>
      <c r="MHP40" s="128"/>
      <c r="MHQ40" s="128"/>
      <c r="MHR40" s="128"/>
      <c r="MHS40" s="128"/>
      <c r="MHT40" s="128"/>
      <c r="MHU40" s="128"/>
      <c r="MHV40" s="128"/>
      <c r="MHW40" s="128"/>
      <c r="MHX40" s="128"/>
      <c r="MHY40" s="128"/>
      <c r="MHZ40" s="128"/>
      <c r="MIA40" s="128"/>
      <c r="MIB40" s="128"/>
      <c r="MIC40" s="128"/>
      <c r="MID40" s="128"/>
      <c r="MIE40" s="128"/>
      <c r="MIF40" s="128"/>
      <c r="MIG40" s="128"/>
      <c r="MIH40" s="128"/>
      <c r="MII40" s="128"/>
      <c r="MIJ40" s="128"/>
      <c r="MIK40" s="128"/>
      <c r="MIL40" s="128"/>
      <c r="MIM40" s="128"/>
      <c r="MIN40" s="128"/>
      <c r="MIO40" s="128"/>
      <c r="MIP40" s="128"/>
      <c r="MIQ40" s="128"/>
      <c r="MIR40" s="128"/>
      <c r="MIS40" s="128"/>
      <c r="MIT40" s="128"/>
      <c r="MIU40" s="128"/>
      <c r="MIV40" s="128"/>
      <c r="MIW40" s="128"/>
      <c r="MIX40" s="128"/>
      <c r="MIY40" s="128"/>
      <c r="MIZ40" s="128"/>
      <c r="MJA40" s="128"/>
      <c r="MJB40" s="128"/>
      <c r="MJC40" s="128"/>
      <c r="MJD40" s="128"/>
      <c r="MJE40" s="128"/>
      <c r="MJF40" s="128"/>
      <c r="MJG40" s="128"/>
      <c r="MJH40" s="128"/>
      <c r="MJI40" s="128"/>
      <c r="MJJ40" s="128"/>
      <c r="MJK40" s="128"/>
      <c r="MJL40" s="128"/>
      <c r="MJM40" s="128"/>
      <c r="MJN40" s="128"/>
      <c r="MJO40" s="128"/>
      <c r="MJP40" s="128"/>
      <c r="MJQ40" s="128"/>
      <c r="MJR40" s="128"/>
      <c r="MJS40" s="128"/>
      <c r="MJT40" s="128"/>
      <c r="MJU40" s="128"/>
      <c r="MJV40" s="128"/>
      <c r="MJW40" s="128"/>
      <c r="MJX40" s="128"/>
      <c r="MJY40" s="128"/>
      <c r="MJZ40" s="128"/>
      <c r="MKA40" s="128"/>
      <c r="MKB40" s="128"/>
      <c r="MKC40" s="128"/>
      <c r="MKD40" s="128"/>
      <c r="MKE40" s="128"/>
      <c r="MKF40" s="128"/>
      <c r="MKG40" s="128"/>
      <c r="MKH40" s="128"/>
      <c r="MKI40" s="128"/>
      <c r="MKJ40" s="128"/>
      <c r="MKK40" s="128"/>
      <c r="MKL40" s="128"/>
      <c r="MKM40" s="128"/>
      <c r="MKN40" s="128"/>
      <c r="MKO40" s="128"/>
      <c r="MKP40" s="128"/>
      <c r="MKQ40" s="128"/>
      <c r="MKR40" s="128"/>
      <c r="MKS40" s="128"/>
      <c r="MKT40" s="128"/>
      <c r="MKU40" s="128"/>
      <c r="MKV40" s="128"/>
      <c r="MKW40" s="128"/>
      <c r="MKX40" s="128"/>
      <c r="MKY40" s="128"/>
      <c r="MKZ40" s="128"/>
      <c r="MLA40" s="128"/>
      <c r="MLB40" s="128"/>
      <c r="MLC40" s="128"/>
      <c r="MLD40" s="128"/>
      <c r="MLE40" s="128"/>
      <c r="MLF40" s="128"/>
      <c r="MLG40" s="128"/>
      <c r="MLH40" s="128"/>
      <c r="MLI40" s="128"/>
      <c r="MLJ40" s="128"/>
      <c r="MLK40" s="128"/>
      <c r="MLL40" s="128"/>
      <c r="MLM40" s="128"/>
      <c r="MLN40" s="128"/>
      <c r="MLO40" s="128"/>
      <c r="MLP40" s="128"/>
      <c r="MLQ40" s="128"/>
      <c r="MLR40" s="128"/>
      <c r="MLS40" s="128"/>
      <c r="MLT40" s="128"/>
      <c r="MLU40" s="128"/>
      <c r="MLV40" s="128"/>
      <c r="MLW40" s="128"/>
      <c r="MLX40" s="128"/>
      <c r="MLY40" s="128"/>
      <c r="MLZ40" s="128"/>
      <c r="MMA40" s="128"/>
      <c r="MMB40" s="128"/>
      <c r="MMC40" s="128"/>
      <c r="MMD40" s="128"/>
      <c r="MME40" s="128"/>
      <c r="MMF40" s="128"/>
      <c r="MMG40" s="128"/>
      <c r="MMH40" s="128"/>
      <c r="MMI40" s="128"/>
      <c r="MMJ40" s="128"/>
      <c r="MMK40" s="128"/>
      <c r="MML40" s="128"/>
      <c r="MMM40" s="128"/>
      <c r="MMN40" s="128"/>
      <c r="MMO40" s="128"/>
      <c r="MMP40" s="128"/>
      <c r="MMQ40" s="128"/>
      <c r="MMR40" s="128"/>
      <c r="MMS40" s="128"/>
      <c r="MMT40" s="128"/>
      <c r="MMU40" s="128"/>
      <c r="MMV40" s="128"/>
      <c r="MMW40" s="128"/>
      <c r="MMX40" s="128"/>
      <c r="MMY40" s="128"/>
      <c r="MMZ40" s="128"/>
      <c r="MNA40" s="128"/>
      <c r="MNB40" s="128"/>
      <c r="MNC40" s="128"/>
      <c r="MND40" s="128"/>
      <c r="MNE40" s="128"/>
      <c r="MNF40" s="128"/>
      <c r="MNG40" s="128"/>
      <c r="MNH40" s="128"/>
      <c r="MNI40" s="128"/>
      <c r="MNJ40" s="128"/>
      <c r="MNK40" s="128"/>
      <c r="MNL40" s="128"/>
      <c r="MNM40" s="128"/>
      <c r="MNN40" s="128"/>
      <c r="MNO40" s="128"/>
      <c r="MNP40" s="128"/>
      <c r="MNQ40" s="128"/>
      <c r="MNR40" s="128"/>
      <c r="MNS40" s="128"/>
      <c r="MNT40" s="128"/>
      <c r="MNU40" s="128"/>
      <c r="MNV40" s="128"/>
      <c r="MNW40" s="128"/>
      <c r="MNX40" s="128"/>
      <c r="MNY40" s="128"/>
      <c r="MNZ40" s="128"/>
      <c r="MOA40" s="128"/>
      <c r="MOB40" s="128"/>
      <c r="MOC40" s="128"/>
      <c r="MOD40" s="128"/>
      <c r="MOE40" s="128"/>
      <c r="MOF40" s="128"/>
      <c r="MOG40" s="128"/>
      <c r="MOH40" s="128"/>
      <c r="MOI40" s="128"/>
      <c r="MOJ40" s="128"/>
      <c r="MOK40" s="128"/>
      <c r="MOL40" s="128"/>
      <c r="MOM40" s="128"/>
      <c r="MON40" s="128"/>
      <c r="MOO40" s="128"/>
      <c r="MOP40" s="128"/>
      <c r="MOQ40" s="128"/>
      <c r="MOR40" s="128"/>
      <c r="MOS40" s="128"/>
      <c r="MOT40" s="128"/>
      <c r="MOU40" s="128"/>
      <c r="MOV40" s="128"/>
      <c r="MOW40" s="128"/>
      <c r="MOX40" s="128"/>
      <c r="MOY40" s="128"/>
      <c r="MOZ40" s="128"/>
      <c r="MPA40" s="128"/>
      <c r="MPB40" s="128"/>
      <c r="MPC40" s="128"/>
      <c r="MPD40" s="128"/>
      <c r="MPE40" s="128"/>
      <c r="MPF40" s="128"/>
      <c r="MPG40" s="128"/>
      <c r="MPH40" s="128"/>
      <c r="MPI40" s="128"/>
      <c r="MPJ40" s="128"/>
      <c r="MPK40" s="128"/>
      <c r="MPL40" s="128"/>
      <c r="MPM40" s="128"/>
      <c r="MPN40" s="128"/>
      <c r="MPO40" s="128"/>
      <c r="MPP40" s="128"/>
      <c r="MPQ40" s="128"/>
      <c r="MPR40" s="128"/>
      <c r="MPS40" s="128"/>
      <c r="MPT40" s="128"/>
      <c r="MPU40" s="128"/>
      <c r="MPV40" s="128"/>
      <c r="MPW40" s="128"/>
      <c r="MPX40" s="128"/>
      <c r="MPY40" s="128"/>
      <c r="MPZ40" s="128"/>
      <c r="MQA40" s="128"/>
      <c r="MQB40" s="128"/>
      <c r="MQC40" s="128"/>
      <c r="MQD40" s="128"/>
      <c r="MQE40" s="128"/>
      <c r="MQF40" s="128"/>
      <c r="MQG40" s="128"/>
      <c r="MQH40" s="128"/>
      <c r="MQI40" s="128"/>
      <c r="MQJ40" s="128"/>
      <c r="MQK40" s="128"/>
      <c r="MQL40" s="128"/>
      <c r="MQM40" s="128"/>
      <c r="MQN40" s="128"/>
      <c r="MQO40" s="128"/>
      <c r="MQP40" s="128"/>
      <c r="MQQ40" s="128"/>
      <c r="MQR40" s="128"/>
      <c r="MQS40" s="128"/>
      <c r="MQT40" s="128"/>
      <c r="MQU40" s="128"/>
      <c r="MQV40" s="128"/>
      <c r="MQW40" s="128"/>
      <c r="MQX40" s="128"/>
      <c r="MQY40" s="128"/>
      <c r="MQZ40" s="128"/>
      <c r="MRA40" s="128"/>
      <c r="MRB40" s="128"/>
      <c r="MRC40" s="128"/>
      <c r="MRD40" s="128"/>
      <c r="MRE40" s="128"/>
      <c r="MRF40" s="128"/>
      <c r="MRG40" s="128"/>
      <c r="MRH40" s="128"/>
      <c r="MRI40" s="128"/>
      <c r="MRJ40" s="128"/>
      <c r="MRK40" s="128"/>
      <c r="MRL40" s="128"/>
      <c r="MRM40" s="128"/>
      <c r="MRN40" s="128"/>
      <c r="MRO40" s="128"/>
      <c r="MRP40" s="128"/>
      <c r="MRQ40" s="128"/>
      <c r="MRR40" s="128"/>
      <c r="MRS40" s="128"/>
      <c r="MRT40" s="128"/>
      <c r="MRU40" s="128"/>
      <c r="MRV40" s="128"/>
      <c r="MRW40" s="128"/>
      <c r="MRX40" s="128"/>
      <c r="MRY40" s="128"/>
      <c r="MRZ40" s="128"/>
      <c r="MSA40" s="128"/>
      <c r="MSB40" s="128"/>
      <c r="MSC40" s="128"/>
      <c r="MSD40" s="128"/>
      <c r="MSE40" s="128"/>
      <c r="MSF40" s="128"/>
      <c r="MSG40" s="128"/>
      <c r="MSH40" s="128"/>
      <c r="MSI40" s="128"/>
      <c r="MSJ40" s="128"/>
      <c r="MSK40" s="128"/>
      <c r="MSL40" s="128"/>
      <c r="MSM40" s="128"/>
      <c r="MSN40" s="128"/>
      <c r="MSO40" s="128"/>
      <c r="MSP40" s="128"/>
      <c r="MSQ40" s="128"/>
      <c r="MSR40" s="128"/>
      <c r="MSS40" s="128"/>
      <c r="MST40" s="128"/>
      <c r="MSU40" s="128"/>
      <c r="MSV40" s="128"/>
      <c r="MSW40" s="128"/>
      <c r="MSX40" s="128"/>
      <c r="MSY40" s="128"/>
      <c r="MSZ40" s="128"/>
      <c r="MTA40" s="128"/>
      <c r="MTB40" s="128"/>
      <c r="MTC40" s="128"/>
      <c r="MTD40" s="128"/>
      <c r="MTE40" s="128"/>
      <c r="MTF40" s="128"/>
      <c r="MTG40" s="128"/>
      <c r="MTH40" s="128"/>
      <c r="MTI40" s="128"/>
      <c r="MTJ40" s="128"/>
      <c r="MTK40" s="128"/>
      <c r="MTL40" s="128"/>
      <c r="MTM40" s="128"/>
      <c r="MTN40" s="128"/>
      <c r="MTO40" s="128"/>
      <c r="MTP40" s="128"/>
      <c r="MTQ40" s="128"/>
      <c r="MTR40" s="128"/>
      <c r="MTS40" s="128"/>
      <c r="MTT40" s="128"/>
      <c r="MTU40" s="128"/>
      <c r="MTV40" s="128"/>
      <c r="MTW40" s="128"/>
      <c r="MTX40" s="128"/>
      <c r="MTY40" s="128"/>
      <c r="MTZ40" s="128"/>
      <c r="MUA40" s="128"/>
      <c r="MUB40" s="128"/>
      <c r="MUC40" s="128"/>
      <c r="MUD40" s="128"/>
      <c r="MUE40" s="128"/>
      <c r="MUF40" s="128"/>
      <c r="MUG40" s="128"/>
      <c r="MUH40" s="128"/>
      <c r="MUI40" s="128"/>
      <c r="MUJ40" s="128"/>
      <c r="MUK40" s="128"/>
      <c r="MUL40" s="128"/>
      <c r="MUM40" s="128"/>
      <c r="MUN40" s="128"/>
      <c r="MUO40" s="128"/>
      <c r="MUP40" s="128"/>
      <c r="MUQ40" s="128"/>
      <c r="MUR40" s="128"/>
      <c r="MUS40" s="128"/>
      <c r="MUT40" s="128"/>
      <c r="MUU40" s="128"/>
      <c r="MUV40" s="128"/>
      <c r="MUW40" s="128"/>
      <c r="MUX40" s="128"/>
      <c r="MUY40" s="128"/>
      <c r="MUZ40" s="128"/>
      <c r="MVA40" s="128"/>
      <c r="MVB40" s="128"/>
      <c r="MVC40" s="128"/>
      <c r="MVD40" s="128"/>
      <c r="MVE40" s="128"/>
      <c r="MVF40" s="128"/>
      <c r="MVG40" s="128"/>
      <c r="MVH40" s="128"/>
      <c r="MVI40" s="128"/>
      <c r="MVJ40" s="128"/>
      <c r="MVK40" s="128"/>
      <c r="MVL40" s="128"/>
      <c r="MVM40" s="128"/>
      <c r="MVN40" s="128"/>
      <c r="MVO40" s="128"/>
      <c r="MVP40" s="128"/>
      <c r="MVQ40" s="128"/>
      <c r="MVR40" s="128"/>
      <c r="MVS40" s="128"/>
      <c r="MVT40" s="128"/>
      <c r="MVU40" s="128"/>
      <c r="MVV40" s="128"/>
      <c r="MVW40" s="128"/>
      <c r="MVX40" s="128"/>
      <c r="MVY40" s="128"/>
      <c r="MVZ40" s="128"/>
      <c r="MWA40" s="128"/>
      <c r="MWB40" s="128"/>
      <c r="MWC40" s="128"/>
      <c r="MWD40" s="128"/>
      <c r="MWE40" s="128"/>
      <c r="MWF40" s="128"/>
      <c r="MWG40" s="128"/>
      <c r="MWH40" s="128"/>
      <c r="MWI40" s="128"/>
      <c r="MWJ40" s="128"/>
      <c r="MWK40" s="128"/>
      <c r="MWL40" s="128"/>
      <c r="MWM40" s="128"/>
      <c r="MWN40" s="128"/>
      <c r="MWO40" s="128"/>
      <c r="MWP40" s="128"/>
      <c r="MWQ40" s="128"/>
      <c r="MWR40" s="128"/>
      <c r="MWS40" s="128"/>
      <c r="MWT40" s="128"/>
      <c r="MWU40" s="128"/>
      <c r="MWV40" s="128"/>
      <c r="MWW40" s="128"/>
      <c r="MWX40" s="128"/>
      <c r="MWY40" s="128"/>
      <c r="MWZ40" s="128"/>
      <c r="MXA40" s="128"/>
      <c r="MXB40" s="128"/>
      <c r="MXC40" s="128"/>
      <c r="MXD40" s="128"/>
      <c r="MXE40" s="128"/>
      <c r="MXF40" s="128"/>
      <c r="MXG40" s="128"/>
      <c r="MXH40" s="128"/>
      <c r="MXI40" s="128"/>
      <c r="MXJ40" s="128"/>
      <c r="MXK40" s="128"/>
      <c r="MXL40" s="128"/>
      <c r="MXM40" s="128"/>
      <c r="MXN40" s="128"/>
      <c r="MXO40" s="128"/>
      <c r="MXP40" s="128"/>
      <c r="MXQ40" s="128"/>
      <c r="MXR40" s="128"/>
      <c r="MXS40" s="128"/>
      <c r="MXT40" s="128"/>
      <c r="MXU40" s="128"/>
      <c r="MXV40" s="128"/>
      <c r="MXW40" s="128"/>
      <c r="MXX40" s="128"/>
      <c r="MXY40" s="128"/>
      <c r="MXZ40" s="128"/>
      <c r="MYA40" s="128"/>
      <c r="MYB40" s="128"/>
      <c r="MYC40" s="128"/>
      <c r="MYD40" s="128"/>
      <c r="MYE40" s="128"/>
      <c r="MYF40" s="128"/>
      <c r="MYG40" s="128"/>
      <c r="MYH40" s="128"/>
      <c r="MYI40" s="128"/>
      <c r="MYJ40" s="128"/>
      <c r="MYK40" s="128"/>
      <c r="MYL40" s="128"/>
      <c r="MYM40" s="128"/>
      <c r="MYN40" s="128"/>
      <c r="MYO40" s="128"/>
      <c r="MYP40" s="128"/>
      <c r="MYQ40" s="128"/>
      <c r="MYR40" s="128"/>
      <c r="MYS40" s="128"/>
      <c r="MYT40" s="128"/>
      <c r="MYU40" s="128"/>
      <c r="MYV40" s="128"/>
      <c r="MYW40" s="128"/>
      <c r="MYX40" s="128"/>
      <c r="MYY40" s="128"/>
      <c r="MYZ40" s="128"/>
      <c r="MZA40" s="128"/>
      <c r="MZB40" s="128"/>
      <c r="MZC40" s="128"/>
      <c r="MZD40" s="128"/>
      <c r="MZE40" s="128"/>
      <c r="MZF40" s="128"/>
      <c r="MZG40" s="128"/>
      <c r="MZH40" s="128"/>
      <c r="MZI40" s="128"/>
      <c r="MZJ40" s="128"/>
      <c r="MZK40" s="128"/>
      <c r="MZL40" s="128"/>
      <c r="MZM40" s="128"/>
      <c r="MZN40" s="128"/>
      <c r="MZO40" s="128"/>
      <c r="MZP40" s="128"/>
      <c r="MZQ40" s="128"/>
      <c r="MZR40" s="128"/>
      <c r="MZS40" s="128"/>
      <c r="MZT40" s="128"/>
      <c r="MZU40" s="128"/>
      <c r="MZV40" s="128"/>
      <c r="MZW40" s="128"/>
      <c r="MZX40" s="128"/>
      <c r="MZY40" s="128"/>
      <c r="MZZ40" s="128"/>
      <c r="NAA40" s="128"/>
      <c r="NAB40" s="128"/>
      <c r="NAC40" s="128"/>
      <c r="NAD40" s="128"/>
      <c r="NAE40" s="128"/>
      <c r="NAF40" s="128"/>
      <c r="NAG40" s="128"/>
      <c r="NAH40" s="128"/>
      <c r="NAI40" s="128"/>
      <c r="NAJ40" s="128"/>
      <c r="NAK40" s="128"/>
      <c r="NAL40" s="128"/>
      <c r="NAM40" s="128"/>
      <c r="NAN40" s="128"/>
      <c r="NAO40" s="128"/>
      <c r="NAP40" s="128"/>
      <c r="NAQ40" s="128"/>
      <c r="NAR40" s="128"/>
      <c r="NAS40" s="128"/>
      <c r="NAT40" s="128"/>
      <c r="NAU40" s="128"/>
      <c r="NAV40" s="128"/>
      <c r="NAW40" s="128"/>
      <c r="NAX40" s="128"/>
      <c r="NAY40" s="128"/>
      <c r="NAZ40" s="128"/>
      <c r="NBA40" s="128"/>
      <c r="NBB40" s="128"/>
      <c r="NBC40" s="128"/>
      <c r="NBD40" s="128"/>
      <c r="NBE40" s="128"/>
      <c r="NBF40" s="128"/>
      <c r="NBG40" s="128"/>
      <c r="NBH40" s="128"/>
      <c r="NBI40" s="128"/>
      <c r="NBJ40" s="128"/>
      <c r="NBK40" s="128"/>
      <c r="NBL40" s="128"/>
      <c r="NBM40" s="128"/>
      <c r="NBN40" s="128"/>
      <c r="NBO40" s="128"/>
      <c r="NBP40" s="128"/>
      <c r="NBQ40" s="128"/>
      <c r="NBR40" s="128"/>
      <c r="NBS40" s="128"/>
      <c r="NBT40" s="128"/>
      <c r="NBU40" s="128"/>
      <c r="NBV40" s="128"/>
      <c r="NBW40" s="128"/>
      <c r="NBX40" s="128"/>
      <c r="NBY40" s="128"/>
      <c r="NBZ40" s="128"/>
      <c r="NCA40" s="128"/>
      <c r="NCB40" s="128"/>
      <c r="NCC40" s="128"/>
      <c r="NCD40" s="128"/>
      <c r="NCE40" s="128"/>
      <c r="NCF40" s="128"/>
      <c r="NCG40" s="128"/>
      <c r="NCH40" s="128"/>
      <c r="NCI40" s="128"/>
      <c r="NCJ40" s="128"/>
      <c r="NCK40" s="128"/>
      <c r="NCL40" s="128"/>
      <c r="NCM40" s="128"/>
      <c r="NCN40" s="128"/>
      <c r="NCO40" s="128"/>
      <c r="NCP40" s="128"/>
      <c r="NCQ40" s="128"/>
      <c r="NCR40" s="128"/>
      <c r="NCS40" s="128"/>
      <c r="NCT40" s="128"/>
      <c r="NCU40" s="128"/>
      <c r="NCV40" s="128"/>
      <c r="NCW40" s="128"/>
      <c r="NCX40" s="128"/>
      <c r="NCY40" s="128"/>
      <c r="NCZ40" s="128"/>
      <c r="NDA40" s="128"/>
      <c r="NDB40" s="128"/>
      <c r="NDC40" s="128"/>
      <c r="NDD40" s="128"/>
      <c r="NDE40" s="128"/>
      <c r="NDF40" s="128"/>
      <c r="NDG40" s="128"/>
      <c r="NDH40" s="128"/>
      <c r="NDI40" s="128"/>
      <c r="NDJ40" s="128"/>
      <c r="NDK40" s="128"/>
      <c r="NDL40" s="128"/>
      <c r="NDM40" s="128"/>
      <c r="NDN40" s="128"/>
      <c r="NDO40" s="128"/>
      <c r="NDP40" s="128"/>
      <c r="NDQ40" s="128"/>
      <c r="NDR40" s="128"/>
      <c r="NDS40" s="128"/>
      <c r="NDT40" s="128"/>
      <c r="NDU40" s="128"/>
      <c r="NDV40" s="128"/>
      <c r="NDW40" s="128"/>
      <c r="NDX40" s="128"/>
      <c r="NDY40" s="128"/>
      <c r="NDZ40" s="128"/>
      <c r="NEA40" s="128"/>
      <c r="NEB40" s="128"/>
      <c r="NEC40" s="128"/>
      <c r="NED40" s="128"/>
      <c r="NEE40" s="128"/>
      <c r="NEF40" s="128"/>
      <c r="NEG40" s="128"/>
      <c r="NEH40" s="128"/>
      <c r="NEI40" s="128"/>
      <c r="NEJ40" s="128"/>
      <c r="NEK40" s="128"/>
      <c r="NEL40" s="128"/>
      <c r="NEM40" s="128"/>
      <c r="NEN40" s="128"/>
      <c r="NEO40" s="128"/>
      <c r="NEP40" s="128"/>
      <c r="NEQ40" s="128"/>
      <c r="NER40" s="128"/>
      <c r="NES40" s="128"/>
      <c r="NET40" s="128"/>
      <c r="NEU40" s="128"/>
      <c r="NEV40" s="128"/>
      <c r="NEW40" s="128"/>
      <c r="NEX40" s="128"/>
      <c r="NEY40" s="128"/>
      <c r="NEZ40" s="128"/>
      <c r="NFA40" s="128"/>
      <c r="NFB40" s="128"/>
      <c r="NFC40" s="128"/>
      <c r="NFD40" s="128"/>
      <c r="NFE40" s="128"/>
      <c r="NFF40" s="128"/>
      <c r="NFG40" s="128"/>
      <c r="NFH40" s="128"/>
      <c r="NFI40" s="128"/>
      <c r="NFJ40" s="128"/>
      <c r="NFK40" s="128"/>
      <c r="NFL40" s="128"/>
      <c r="NFM40" s="128"/>
      <c r="NFN40" s="128"/>
      <c r="NFO40" s="128"/>
      <c r="NFP40" s="128"/>
      <c r="NFQ40" s="128"/>
      <c r="NFR40" s="128"/>
      <c r="NFS40" s="128"/>
      <c r="NFT40" s="128"/>
      <c r="NFU40" s="128"/>
      <c r="NFV40" s="128"/>
      <c r="NFW40" s="128"/>
      <c r="NFX40" s="128"/>
      <c r="NFY40" s="128"/>
      <c r="NFZ40" s="128"/>
      <c r="NGA40" s="128"/>
      <c r="NGB40" s="128"/>
      <c r="NGC40" s="128"/>
      <c r="NGD40" s="128"/>
      <c r="NGE40" s="128"/>
      <c r="NGF40" s="128"/>
      <c r="NGG40" s="128"/>
      <c r="NGH40" s="128"/>
      <c r="NGI40" s="128"/>
      <c r="NGJ40" s="128"/>
      <c r="NGK40" s="128"/>
      <c r="NGL40" s="128"/>
      <c r="NGM40" s="128"/>
      <c r="NGN40" s="128"/>
      <c r="NGO40" s="128"/>
      <c r="NGP40" s="128"/>
      <c r="NGQ40" s="128"/>
      <c r="NGR40" s="128"/>
      <c r="NGS40" s="128"/>
      <c r="NGT40" s="128"/>
      <c r="NGU40" s="128"/>
      <c r="NGV40" s="128"/>
      <c r="NGW40" s="128"/>
      <c r="NGX40" s="128"/>
      <c r="NGY40" s="128"/>
      <c r="NGZ40" s="128"/>
      <c r="NHA40" s="128"/>
      <c r="NHB40" s="128"/>
      <c r="NHC40" s="128"/>
      <c r="NHD40" s="128"/>
      <c r="NHE40" s="128"/>
      <c r="NHF40" s="128"/>
      <c r="NHG40" s="128"/>
      <c r="NHH40" s="128"/>
      <c r="NHI40" s="128"/>
      <c r="NHJ40" s="128"/>
      <c r="NHK40" s="128"/>
      <c r="NHL40" s="128"/>
      <c r="NHM40" s="128"/>
      <c r="NHN40" s="128"/>
      <c r="NHO40" s="128"/>
      <c r="NHP40" s="128"/>
      <c r="NHQ40" s="128"/>
      <c r="NHR40" s="128"/>
      <c r="NHS40" s="128"/>
      <c r="NHT40" s="128"/>
      <c r="NHU40" s="128"/>
      <c r="NHV40" s="128"/>
      <c r="NHW40" s="128"/>
      <c r="NHX40" s="128"/>
      <c r="NHY40" s="128"/>
      <c r="NHZ40" s="128"/>
      <c r="NIA40" s="128"/>
      <c r="NIB40" s="128"/>
      <c r="NIC40" s="128"/>
      <c r="NID40" s="128"/>
      <c r="NIE40" s="128"/>
      <c r="NIF40" s="128"/>
      <c r="NIG40" s="128"/>
      <c r="NIH40" s="128"/>
      <c r="NII40" s="128"/>
      <c r="NIJ40" s="128"/>
      <c r="NIK40" s="128"/>
      <c r="NIL40" s="128"/>
      <c r="NIM40" s="128"/>
      <c r="NIN40" s="128"/>
      <c r="NIO40" s="128"/>
      <c r="NIP40" s="128"/>
      <c r="NIQ40" s="128"/>
      <c r="NIR40" s="128"/>
      <c r="NIS40" s="128"/>
      <c r="NIT40" s="128"/>
      <c r="NIU40" s="128"/>
      <c r="NIV40" s="128"/>
      <c r="NIW40" s="128"/>
      <c r="NIX40" s="128"/>
      <c r="NIY40" s="128"/>
      <c r="NIZ40" s="128"/>
      <c r="NJA40" s="128"/>
      <c r="NJB40" s="128"/>
      <c r="NJC40" s="128"/>
      <c r="NJD40" s="128"/>
      <c r="NJE40" s="128"/>
      <c r="NJF40" s="128"/>
      <c r="NJG40" s="128"/>
      <c r="NJH40" s="128"/>
      <c r="NJI40" s="128"/>
      <c r="NJJ40" s="128"/>
      <c r="NJK40" s="128"/>
      <c r="NJL40" s="128"/>
      <c r="NJM40" s="128"/>
      <c r="NJN40" s="128"/>
      <c r="NJO40" s="128"/>
      <c r="NJP40" s="128"/>
      <c r="NJQ40" s="128"/>
      <c r="NJR40" s="128"/>
      <c r="NJS40" s="128"/>
      <c r="NJT40" s="128"/>
      <c r="NJU40" s="128"/>
      <c r="NJV40" s="128"/>
      <c r="NJW40" s="128"/>
      <c r="NJX40" s="128"/>
      <c r="NJY40" s="128"/>
      <c r="NJZ40" s="128"/>
      <c r="NKA40" s="128"/>
      <c r="NKB40" s="128"/>
      <c r="NKC40" s="128"/>
      <c r="NKD40" s="128"/>
      <c r="NKE40" s="128"/>
      <c r="NKF40" s="128"/>
      <c r="NKG40" s="128"/>
      <c r="NKH40" s="128"/>
      <c r="NKI40" s="128"/>
      <c r="NKJ40" s="128"/>
      <c r="NKK40" s="128"/>
      <c r="NKL40" s="128"/>
      <c r="NKM40" s="128"/>
      <c r="NKN40" s="128"/>
      <c r="NKO40" s="128"/>
      <c r="NKP40" s="128"/>
      <c r="NKQ40" s="128"/>
      <c r="NKR40" s="128"/>
      <c r="NKS40" s="128"/>
      <c r="NKT40" s="128"/>
      <c r="NKU40" s="128"/>
      <c r="NKV40" s="128"/>
      <c r="NKW40" s="128"/>
      <c r="NKX40" s="128"/>
      <c r="NKY40" s="128"/>
      <c r="NKZ40" s="128"/>
      <c r="NLA40" s="128"/>
      <c r="NLB40" s="128"/>
      <c r="NLC40" s="128"/>
      <c r="NLD40" s="128"/>
      <c r="NLE40" s="128"/>
      <c r="NLF40" s="128"/>
      <c r="NLG40" s="128"/>
      <c r="NLH40" s="128"/>
      <c r="NLI40" s="128"/>
      <c r="NLJ40" s="128"/>
      <c r="NLK40" s="128"/>
      <c r="NLL40" s="128"/>
      <c r="NLM40" s="128"/>
      <c r="NLN40" s="128"/>
      <c r="NLO40" s="128"/>
      <c r="NLP40" s="128"/>
      <c r="NLQ40" s="128"/>
      <c r="NLR40" s="128"/>
      <c r="NLS40" s="128"/>
      <c r="NLT40" s="128"/>
      <c r="NLU40" s="128"/>
      <c r="NLV40" s="128"/>
      <c r="NLW40" s="128"/>
      <c r="NLX40" s="128"/>
      <c r="NLY40" s="128"/>
      <c r="NLZ40" s="128"/>
      <c r="NMA40" s="128"/>
      <c r="NMB40" s="128"/>
      <c r="NMC40" s="128"/>
      <c r="NMD40" s="128"/>
      <c r="NME40" s="128"/>
      <c r="NMF40" s="128"/>
      <c r="NMG40" s="128"/>
      <c r="NMH40" s="128"/>
      <c r="NMI40" s="128"/>
      <c r="NMJ40" s="128"/>
      <c r="NMK40" s="128"/>
      <c r="NML40" s="128"/>
      <c r="NMM40" s="128"/>
      <c r="NMN40" s="128"/>
      <c r="NMO40" s="128"/>
      <c r="NMP40" s="128"/>
      <c r="NMQ40" s="128"/>
      <c r="NMR40" s="128"/>
      <c r="NMS40" s="128"/>
      <c r="NMT40" s="128"/>
      <c r="NMU40" s="128"/>
      <c r="NMV40" s="128"/>
      <c r="NMW40" s="128"/>
      <c r="NMX40" s="128"/>
      <c r="NMY40" s="128"/>
      <c r="NMZ40" s="128"/>
      <c r="NNA40" s="128"/>
      <c r="NNB40" s="128"/>
      <c r="NNC40" s="128"/>
      <c r="NND40" s="128"/>
      <c r="NNE40" s="128"/>
      <c r="NNF40" s="128"/>
      <c r="NNG40" s="128"/>
      <c r="NNH40" s="128"/>
      <c r="NNI40" s="128"/>
      <c r="NNJ40" s="128"/>
      <c r="NNK40" s="128"/>
      <c r="NNL40" s="128"/>
      <c r="NNM40" s="128"/>
      <c r="NNN40" s="128"/>
      <c r="NNO40" s="128"/>
      <c r="NNP40" s="128"/>
      <c r="NNQ40" s="128"/>
      <c r="NNR40" s="128"/>
      <c r="NNS40" s="128"/>
      <c r="NNT40" s="128"/>
      <c r="NNU40" s="128"/>
      <c r="NNV40" s="128"/>
      <c r="NNW40" s="128"/>
      <c r="NNX40" s="128"/>
      <c r="NNY40" s="128"/>
      <c r="NNZ40" s="128"/>
      <c r="NOA40" s="128"/>
      <c r="NOB40" s="128"/>
      <c r="NOC40" s="128"/>
      <c r="NOD40" s="128"/>
      <c r="NOE40" s="128"/>
      <c r="NOF40" s="128"/>
      <c r="NOG40" s="128"/>
      <c r="NOH40" s="128"/>
      <c r="NOI40" s="128"/>
      <c r="NOJ40" s="128"/>
      <c r="NOK40" s="128"/>
      <c r="NOL40" s="128"/>
      <c r="NOM40" s="128"/>
      <c r="NON40" s="128"/>
      <c r="NOO40" s="128"/>
      <c r="NOP40" s="128"/>
      <c r="NOQ40" s="128"/>
      <c r="NOR40" s="128"/>
      <c r="NOS40" s="128"/>
      <c r="NOT40" s="128"/>
      <c r="NOU40" s="128"/>
      <c r="NOV40" s="128"/>
      <c r="NOW40" s="128"/>
      <c r="NOX40" s="128"/>
      <c r="NOY40" s="128"/>
      <c r="NOZ40" s="128"/>
      <c r="NPA40" s="128"/>
      <c r="NPB40" s="128"/>
      <c r="NPC40" s="128"/>
      <c r="NPD40" s="128"/>
      <c r="NPE40" s="128"/>
      <c r="NPF40" s="128"/>
      <c r="NPG40" s="128"/>
      <c r="NPH40" s="128"/>
      <c r="NPI40" s="128"/>
      <c r="NPJ40" s="128"/>
      <c r="NPK40" s="128"/>
      <c r="NPL40" s="128"/>
      <c r="NPM40" s="128"/>
      <c r="NPN40" s="128"/>
      <c r="NPO40" s="128"/>
      <c r="NPP40" s="128"/>
      <c r="NPQ40" s="128"/>
      <c r="NPR40" s="128"/>
      <c r="NPS40" s="128"/>
      <c r="NPT40" s="128"/>
      <c r="NPU40" s="128"/>
      <c r="NPV40" s="128"/>
      <c r="NPW40" s="128"/>
      <c r="NPX40" s="128"/>
      <c r="NPY40" s="128"/>
      <c r="NPZ40" s="128"/>
      <c r="NQA40" s="128"/>
      <c r="NQB40" s="128"/>
      <c r="NQC40" s="128"/>
      <c r="NQD40" s="128"/>
      <c r="NQE40" s="128"/>
      <c r="NQF40" s="128"/>
      <c r="NQG40" s="128"/>
      <c r="NQH40" s="128"/>
      <c r="NQI40" s="128"/>
      <c r="NQJ40" s="128"/>
      <c r="NQK40" s="128"/>
      <c r="NQL40" s="128"/>
      <c r="NQM40" s="128"/>
      <c r="NQN40" s="128"/>
      <c r="NQO40" s="128"/>
      <c r="NQP40" s="128"/>
      <c r="NQQ40" s="128"/>
      <c r="NQR40" s="128"/>
      <c r="NQS40" s="128"/>
      <c r="NQT40" s="128"/>
      <c r="NQU40" s="128"/>
      <c r="NQV40" s="128"/>
      <c r="NQW40" s="128"/>
      <c r="NQX40" s="128"/>
      <c r="NQY40" s="128"/>
      <c r="NQZ40" s="128"/>
      <c r="NRA40" s="128"/>
      <c r="NRB40" s="128"/>
      <c r="NRC40" s="128"/>
      <c r="NRD40" s="128"/>
      <c r="NRE40" s="128"/>
      <c r="NRF40" s="128"/>
      <c r="NRG40" s="128"/>
      <c r="NRH40" s="128"/>
      <c r="NRI40" s="128"/>
      <c r="NRJ40" s="128"/>
      <c r="NRK40" s="128"/>
      <c r="NRL40" s="128"/>
      <c r="NRM40" s="128"/>
      <c r="NRN40" s="128"/>
      <c r="NRO40" s="128"/>
      <c r="NRP40" s="128"/>
      <c r="NRQ40" s="128"/>
      <c r="NRR40" s="128"/>
      <c r="NRS40" s="128"/>
      <c r="NRT40" s="128"/>
      <c r="NRU40" s="128"/>
      <c r="NRV40" s="128"/>
      <c r="NRW40" s="128"/>
      <c r="NRX40" s="128"/>
      <c r="NRY40" s="128"/>
      <c r="NRZ40" s="128"/>
      <c r="NSA40" s="128"/>
      <c r="NSB40" s="128"/>
      <c r="NSC40" s="128"/>
      <c r="NSD40" s="128"/>
      <c r="NSE40" s="128"/>
      <c r="NSF40" s="128"/>
      <c r="NSG40" s="128"/>
      <c r="NSH40" s="128"/>
      <c r="NSI40" s="128"/>
      <c r="NSJ40" s="128"/>
      <c r="NSK40" s="128"/>
      <c r="NSL40" s="128"/>
      <c r="NSM40" s="128"/>
      <c r="NSN40" s="128"/>
      <c r="NSO40" s="128"/>
      <c r="NSP40" s="128"/>
      <c r="NSQ40" s="128"/>
      <c r="NSR40" s="128"/>
      <c r="NSS40" s="128"/>
      <c r="NST40" s="128"/>
      <c r="NSU40" s="128"/>
      <c r="NSV40" s="128"/>
      <c r="NSW40" s="128"/>
      <c r="NSX40" s="128"/>
      <c r="NSY40" s="128"/>
      <c r="NSZ40" s="128"/>
      <c r="NTA40" s="128"/>
      <c r="NTB40" s="128"/>
      <c r="NTC40" s="128"/>
      <c r="NTD40" s="128"/>
      <c r="NTE40" s="128"/>
      <c r="NTF40" s="128"/>
      <c r="NTG40" s="128"/>
      <c r="NTH40" s="128"/>
      <c r="NTI40" s="128"/>
      <c r="NTJ40" s="128"/>
      <c r="NTK40" s="128"/>
      <c r="NTL40" s="128"/>
      <c r="NTM40" s="128"/>
      <c r="NTN40" s="128"/>
      <c r="NTO40" s="128"/>
      <c r="NTP40" s="128"/>
      <c r="NTQ40" s="128"/>
      <c r="NTR40" s="128"/>
      <c r="NTS40" s="128"/>
      <c r="NTT40" s="128"/>
      <c r="NTU40" s="128"/>
      <c r="NTV40" s="128"/>
      <c r="NTW40" s="128"/>
      <c r="NTX40" s="128"/>
      <c r="NTY40" s="128"/>
      <c r="NTZ40" s="128"/>
      <c r="NUA40" s="128"/>
      <c r="NUB40" s="128"/>
      <c r="NUC40" s="128"/>
      <c r="NUD40" s="128"/>
      <c r="NUE40" s="128"/>
      <c r="NUF40" s="128"/>
      <c r="NUG40" s="128"/>
      <c r="NUH40" s="128"/>
      <c r="NUI40" s="128"/>
      <c r="NUJ40" s="128"/>
      <c r="NUK40" s="128"/>
      <c r="NUL40" s="128"/>
      <c r="NUM40" s="128"/>
      <c r="NUN40" s="128"/>
      <c r="NUO40" s="128"/>
      <c r="NUP40" s="128"/>
      <c r="NUQ40" s="128"/>
      <c r="NUR40" s="128"/>
      <c r="NUS40" s="128"/>
      <c r="NUT40" s="128"/>
      <c r="NUU40" s="128"/>
      <c r="NUV40" s="128"/>
      <c r="NUW40" s="128"/>
      <c r="NUX40" s="128"/>
      <c r="NUY40" s="128"/>
      <c r="NUZ40" s="128"/>
      <c r="NVA40" s="128"/>
      <c r="NVB40" s="128"/>
      <c r="NVC40" s="128"/>
      <c r="NVD40" s="128"/>
      <c r="NVE40" s="128"/>
      <c r="NVF40" s="128"/>
      <c r="NVG40" s="128"/>
      <c r="NVH40" s="128"/>
      <c r="NVI40" s="128"/>
      <c r="NVJ40" s="128"/>
      <c r="NVK40" s="128"/>
      <c r="NVL40" s="128"/>
      <c r="NVM40" s="128"/>
      <c r="NVN40" s="128"/>
      <c r="NVO40" s="128"/>
      <c r="NVP40" s="128"/>
      <c r="NVQ40" s="128"/>
      <c r="NVR40" s="128"/>
      <c r="NVS40" s="128"/>
      <c r="NVT40" s="128"/>
      <c r="NVU40" s="128"/>
      <c r="NVV40" s="128"/>
      <c r="NVW40" s="128"/>
      <c r="NVX40" s="128"/>
      <c r="NVY40" s="128"/>
      <c r="NVZ40" s="128"/>
      <c r="NWA40" s="128"/>
      <c r="NWB40" s="128"/>
      <c r="NWC40" s="128"/>
      <c r="NWD40" s="128"/>
      <c r="NWE40" s="128"/>
      <c r="NWF40" s="128"/>
      <c r="NWG40" s="128"/>
      <c r="NWH40" s="128"/>
      <c r="NWI40" s="128"/>
      <c r="NWJ40" s="128"/>
      <c r="NWK40" s="128"/>
      <c r="NWL40" s="128"/>
      <c r="NWM40" s="128"/>
      <c r="NWN40" s="128"/>
      <c r="NWO40" s="128"/>
      <c r="NWP40" s="128"/>
      <c r="NWQ40" s="128"/>
      <c r="NWR40" s="128"/>
      <c r="NWS40" s="128"/>
      <c r="NWT40" s="128"/>
      <c r="NWU40" s="128"/>
      <c r="NWV40" s="128"/>
      <c r="NWW40" s="128"/>
      <c r="NWX40" s="128"/>
      <c r="NWY40" s="128"/>
      <c r="NWZ40" s="128"/>
      <c r="NXA40" s="128"/>
      <c r="NXB40" s="128"/>
      <c r="NXC40" s="128"/>
      <c r="NXD40" s="128"/>
      <c r="NXE40" s="128"/>
      <c r="NXF40" s="128"/>
      <c r="NXG40" s="128"/>
      <c r="NXH40" s="128"/>
      <c r="NXI40" s="128"/>
      <c r="NXJ40" s="128"/>
      <c r="NXK40" s="128"/>
      <c r="NXL40" s="128"/>
      <c r="NXM40" s="128"/>
      <c r="NXN40" s="128"/>
      <c r="NXO40" s="128"/>
      <c r="NXP40" s="128"/>
      <c r="NXQ40" s="128"/>
      <c r="NXR40" s="128"/>
      <c r="NXS40" s="128"/>
      <c r="NXT40" s="128"/>
      <c r="NXU40" s="128"/>
      <c r="NXV40" s="128"/>
      <c r="NXW40" s="128"/>
      <c r="NXX40" s="128"/>
      <c r="NXY40" s="128"/>
      <c r="NXZ40" s="128"/>
      <c r="NYA40" s="128"/>
      <c r="NYB40" s="128"/>
      <c r="NYC40" s="128"/>
      <c r="NYD40" s="128"/>
      <c r="NYE40" s="128"/>
      <c r="NYF40" s="128"/>
      <c r="NYG40" s="128"/>
      <c r="NYH40" s="128"/>
      <c r="NYI40" s="128"/>
      <c r="NYJ40" s="128"/>
      <c r="NYK40" s="128"/>
      <c r="NYL40" s="128"/>
      <c r="NYM40" s="128"/>
      <c r="NYN40" s="128"/>
      <c r="NYO40" s="128"/>
      <c r="NYP40" s="128"/>
      <c r="NYQ40" s="128"/>
      <c r="NYR40" s="128"/>
      <c r="NYS40" s="128"/>
      <c r="NYT40" s="128"/>
      <c r="NYU40" s="128"/>
      <c r="NYV40" s="128"/>
      <c r="NYW40" s="128"/>
      <c r="NYX40" s="128"/>
      <c r="NYY40" s="128"/>
      <c r="NYZ40" s="128"/>
      <c r="NZA40" s="128"/>
      <c r="NZB40" s="128"/>
      <c r="NZC40" s="128"/>
      <c r="NZD40" s="128"/>
      <c r="NZE40" s="128"/>
      <c r="NZF40" s="128"/>
      <c r="NZG40" s="128"/>
      <c r="NZH40" s="128"/>
      <c r="NZI40" s="128"/>
      <c r="NZJ40" s="128"/>
      <c r="NZK40" s="128"/>
      <c r="NZL40" s="128"/>
      <c r="NZM40" s="128"/>
      <c r="NZN40" s="128"/>
      <c r="NZO40" s="128"/>
      <c r="NZP40" s="128"/>
      <c r="NZQ40" s="128"/>
      <c r="NZR40" s="128"/>
      <c r="NZS40" s="128"/>
      <c r="NZT40" s="128"/>
      <c r="NZU40" s="128"/>
      <c r="NZV40" s="128"/>
      <c r="NZW40" s="128"/>
      <c r="NZX40" s="128"/>
      <c r="NZY40" s="128"/>
      <c r="NZZ40" s="128"/>
      <c r="OAA40" s="128"/>
      <c r="OAB40" s="128"/>
      <c r="OAC40" s="128"/>
      <c r="OAD40" s="128"/>
      <c r="OAE40" s="128"/>
      <c r="OAF40" s="128"/>
      <c r="OAG40" s="128"/>
      <c r="OAH40" s="128"/>
      <c r="OAI40" s="128"/>
      <c r="OAJ40" s="128"/>
      <c r="OAK40" s="128"/>
      <c r="OAL40" s="128"/>
      <c r="OAM40" s="128"/>
      <c r="OAN40" s="128"/>
      <c r="OAO40" s="128"/>
      <c r="OAP40" s="128"/>
      <c r="OAQ40" s="128"/>
      <c r="OAR40" s="128"/>
      <c r="OAS40" s="128"/>
      <c r="OAT40" s="128"/>
      <c r="OAU40" s="128"/>
      <c r="OAV40" s="128"/>
      <c r="OAW40" s="128"/>
      <c r="OAX40" s="128"/>
      <c r="OAY40" s="128"/>
      <c r="OAZ40" s="128"/>
      <c r="OBA40" s="128"/>
      <c r="OBB40" s="128"/>
      <c r="OBC40" s="128"/>
      <c r="OBD40" s="128"/>
      <c r="OBE40" s="128"/>
      <c r="OBF40" s="128"/>
      <c r="OBG40" s="128"/>
      <c r="OBH40" s="128"/>
      <c r="OBI40" s="128"/>
      <c r="OBJ40" s="128"/>
      <c r="OBK40" s="128"/>
      <c r="OBL40" s="128"/>
      <c r="OBM40" s="128"/>
      <c r="OBN40" s="128"/>
      <c r="OBO40" s="128"/>
      <c r="OBP40" s="128"/>
      <c r="OBQ40" s="128"/>
      <c r="OBR40" s="128"/>
      <c r="OBS40" s="128"/>
      <c r="OBT40" s="128"/>
      <c r="OBU40" s="128"/>
      <c r="OBV40" s="128"/>
      <c r="OBW40" s="128"/>
      <c r="OBX40" s="128"/>
      <c r="OBY40" s="128"/>
      <c r="OBZ40" s="128"/>
      <c r="OCA40" s="128"/>
      <c r="OCB40" s="128"/>
      <c r="OCC40" s="128"/>
      <c r="OCD40" s="128"/>
      <c r="OCE40" s="128"/>
      <c r="OCF40" s="128"/>
      <c r="OCG40" s="128"/>
      <c r="OCH40" s="128"/>
      <c r="OCI40" s="128"/>
      <c r="OCJ40" s="128"/>
      <c r="OCK40" s="128"/>
      <c r="OCL40" s="128"/>
      <c r="OCM40" s="128"/>
      <c r="OCN40" s="128"/>
      <c r="OCO40" s="128"/>
      <c r="OCP40" s="128"/>
      <c r="OCQ40" s="128"/>
      <c r="OCR40" s="128"/>
      <c r="OCS40" s="128"/>
      <c r="OCT40" s="128"/>
      <c r="OCU40" s="128"/>
      <c r="OCV40" s="128"/>
      <c r="OCW40" s="128"/>
      <c r="OCX40" s="128"/>
      <c r="OCY40" s="128"/>
      <c r="OCZ40" s="128"/>
      <c r="ODA40" s="128"/>
      <c r="ODB40" s="128"/>
      <c r="ODC40" s="128"/>
      <c r="ODD40" s="128"/>
      <c r="ODE40" s="128"/>
      <c r="ODF40" s="128"/>
      <c r="ODG40" s="128"/>
      <c r="ODH40" s="128"/>
      <c r="ODI40" s="128"/>
      <c r="ODJ40" s="128"/>
      <c r="ODK40" s="128"/>
      <c r="ODL40" s="128"/>
      <c r="ODM40" s="128"/>
      <c r="ODN40" s="128"/>
      <c r="ODO40" s="128"/>
      <c r="ODP40" s="128"/>
      <c r="ODQ40" s="128"/>
      <c r="ODR40" s="128"/>
      <c r="ODS40" s="128"/>
      <c r="ODT40" s="128"/>
      <c r="ODU40" s="128"/>
      <c r="ODV40" s="128"/>
      <c r="ODW40" s="128"/>
      <c r="ODX40" s="128"/>
      <c r="ODY40" s="128"/>
      <c r="ODZ40" s="128"/>
      <c r="OEA40" s="128"/>
      <c r="OEB40" s="128"/>
      <c r="OEC40" s="128"/>
      <c r="OED40" s="128"/>
      <c r="OEE40" s="128"/>
      <c r="OEF40" s="128"/>
      <c r="OEG40" s="128"/>
      <c r="OEH40" s="128"/>
      <c r="OEI40" s="128"/>
      <c r="OEJ40" s="128"/>
      <c r="OEK40" s="128"/>
      <c r="OEL40" s="128"/>
      <c r="OEM40" s="128"/>
      <c r="OEN40" s="128"/>
      <c r="OEO40" s="128"/>
      <c r="OEP40" s="128"/>
      <c r="OEQ40" s="128"/>
      <c r="OER40" s="128"/>
      <c r="OES40" s="128"/>
      <c r="OET40" s="128"/>
      <c r="OEU40" s="128"/>
      <c r="OEV40" s="128"/>
      <c r="OEW40" s="128"/>
      <c r="OEX40" s="128"/>
      <c r="OEY40" s="128"/>
      <c r="OEZ40" s="128"/>
      <c r="OFA40" s="128"/>
      <c r="OFB40" s="128"/>
      <c r="OFC40" s="128"/>
      <c r="OFD40" s="128"/>
      <c r="OFE40" s="128"/>
      <c r="OFF40" s="128"/>
      <c r="OFG40" s="128"/>
      <c r="OFH40" s="128"/>
      <c r="OFI40" s="128"/>
      <c r="OFJ40" s="128"/>
      <c r="OFK40" s="128"/>
      <c r="OFL40" s="128"/>
      <c r="OFM40" s="128"/>
      <c r="OFN40" s="128"/>
      <c r="OFO40" s="128"/>
      <c r="OFP40" s="128"/>
      <c r="OFQ40" s="128"/>
      <c r="OFR40" s="128"/>
      <c r="OFS40" s="128"/>
      <c r="OFT40" s="128"/>
      <c r="OFU40" s="128"/>
      <c r="OFV40" s="128"/>
      <c r="OFW40" s="128"/>
      <c r="OFX40" s="128"/>
      <c r="OFY40" s="128"/>
      <c r="OFZ40" s="128"/>
      <c r="OGA40" s="128"/>
      <c r="OGB40" s="128"/>
      <c r="OGC40" s="128"/>
      <c r="OGD40" s="128"/>
      <c r="OGE40" s="128"/>
      <c r="OGF40" s="128"/>
      <c r="OGG40" s="128"/>
      <c r="OGH40" s="128"/>
      <c r="OGI40" s="128"/>
      <c r="OGJ40" s="128"/>
      <c r="OGK40" s="128"/>
      <c r="OGL40" s="128"/>
      <c r="OGM40" s="128"/>
      <c r="OGN40" s="128"/>
      <c r="OGO40" s="128"/>
      <c r="OGP40" s="128"/>
      <c r="OGQ40" s="128"/>
      <c r="OGR40" s="128"/>
      <c r="OGS40" s="128"/>
      <c r="OGT40" s="128"/>
      <c r="OGU40" s="128"/>
      <c r="OGV40" s="128"/>
      <c r="OGW40" s="128"/>
      <c r="OGX40" s="128"/>
      <c r="OGY40" s="128"/>
      <c r="OGZ40" s="128"/>
      <c r="OHA40" s="128"/>
      <c r="OHB40" s="128"/>
      <c r="OHC40" s="128"/>
      <c r="OHD40" s="128"/>
      <c r="OHE40" s="128"/>
      <c r="OHF40" s="128"/>
      <c r="OHG40" s="128"/>
      <c r="OHH40" s="128"/>
      <c r="OHI40" s="128"/>
      <c r="OHJ40" s="128"/>
      <c r="OHK40" s="128"/>
      <c r="OHL40" s="128"/>
      <c r="OHM40" s="128"/>
      <c r="OHN40" s="128"/>
      <c r="OHO40" s="128"/>
      <c r="OHP40" s="128"/>
      <c r="OHQ40" s="128"/>
      <c r="OHR40" s="128"/>
      <c r="OHS40" s="128"/>
      <c r="OHT40" s="128"/>
      <c r="OHU40" s="128"/>
      <c r="OHV40" s="128"/>
      <c r="OHW40" s="128"/>
      <c r="OHX40" s="128"/>
      <c r="OHY40" s="128"/>
      <c r="OHZ40" s="128"/>
      <c r="OIA40" s="128"/>
      <c r="OIB40" s="128"/>
      <c r="OIC40" s="128"/>
      <c r="OID40" s="128"/>
      <c r="OIE40" s="128"/>
      <c r="OIF40" s="128"/>
      <c r="OIG40" s="128"/>
      <c r="OIH40" s="128"/>
      <c r="OII40" s="128"/>
      <c r="OIJ40" s="128"/>
      <c r="OIK40" s="128"/>
      <c r="OIL40" s="128"/>
      <c r="OIM40" s="128"/>
      <c r="OIN40" s="128"/>
      <c r="OIO40" s="128"/>
      <c r="OIP40" s="128"/>
      <c r="OIQ40" s="128"/>
      <c r="OIR40" s="128"/>
      <c r="OIS40" s="128"/>
      <c r="OIT40" s="128"/>
      <c r="OIU40" s="128"/>
      <c r="OIV40" s="128"/>
      <c r="OIW40" s="128"/>
      <c r="OIX40" s="128"/>
      <c r="OIY40" s="128"/>
      <c r="OIZ40" s="128"/>
      <c r="OJA40" s="128"/>
      <c r="OJB40" s="128"/>
      <c r="OJC40" s="128"/>
      <c r="OJD40" s="128"/>
      <c r="OJE40" s="128"/>
      <c r="OJF40" s="128"/>
      <c r="OJG40" s="128"/>
      <c r="OJH40" s="128"/>
      <c r="OJI40" s="128"/>
      <c r="OJJ40" s="128"/>
      <c r="OJK40" s="128"/>
      <c r="OJL40" s="128"/>
      <c r="OJM40" s="128"/>
      <c r="OJN40" s="128"/>
      <c r="OJO40" s="128"/>
      <c r="OJP40" s="128"/>
      <c r="OJQ40" s="128"/>
      <c r="OJR40" s="128"/>
      <c r="OJS40" s="128"/>
      <c r="OJT40" s="128"/>
      <c r="OJU40" s="128"/>
      <c r="OJV40" s="128"/>
      <c r="OJW40" s="128"/>
      <c r="OJX40" s="128"/>
      <c r="OJY40" s="128"/>
      <c r="OJZ40" s="128"/>
      <c r="OKA40" s="128"/>
      <c r="OKB40" s="128"/>
      <c r="OKC40" s="128"/>
      <c r="OKD40" s="128"/>
      <c r="OKE40" s="128"/>
      <c r="OKF40" s="128"/>
      <c r="OKG40" s="128"/>
      <c r="OKH40" s="128"/>
      <c r="OKI40" s="128"/>
      <c r="OKJ40" s="128"/>
      <c r="OKK40" s="128"/>
      <c r="OKL40" s="128"/>
      <c r="OKM40" s="128"/>
      <c r="OKN40" s="128"/>
      <c r="OKO40" s="128"/>
      <c r="OKP40" s="128"/>
      <c r="OKQ40" s="128"/>
      <c r="OKR40" s="128"/>
      <c r="OKS40" s="128"/>
      <c r="OKT40" s="128"/>
      <c r="OKU40" s="128"/>
      <c r="OKV40" s="128"/>
      <c r="OKW40" s="128"/>
      <c r="OKX40" s="128"/>
      <c r="OKY40" s="128"/>
      <c r="OKZ40" s="128"/>
      <c r="OLA40" s="128"/>
      <c r="OLB40" s="128"/>
      <c r="OLC40" s="128"/>
      <c r="OLD40" s="128"/>
      <c r="OLE40" s="128"/>
      <c r="OLF40" s="128"/>
      <c r="OLG40" s="128"/>
      <c r="OLH40" s="128"/>
      <c r="OLI40" s="128"/>
      <c r="OLJ40" s="128"/>
      <c r="OLK40" s="128"/>
      <c r="OLL40" s="128"/>
      <c r="OLM40" s="128"/>
      <c r="OLN40" s="128"/>
      <c r="OLO40" s="128"/>
      <c r="OLP40" s="128"/>
      <c r="OLQ40" s="128"/>
      <c r="OLR40" s="128"/>
      <c r="OLS40" s="128"/>
      <c r="OLT40" s="128"/>
      <c r="OLU40" s="128"/>
      <c r="OLV40" s="128"/>
      <c r="OLW40" s="128"/>
      <c r="OLX40" s="128"/>
      <c r="OLY40" s="128"/>
      <c r="OLZ40" s="128"/>
      <c r="OMA40" s="128"/>
      <c r="OMB40" s="128"/>
      <c r="OMC40" s="128"/>
      <c r="OMD40" s="128"/>
      <c r="OME40" s="128"/>
      <c r="OMF40" s="128"/>
      <c r="OMG40" s="128"/>
      <c r="OMH40" s="128"/>
      <c r="OMI40" s="128"/>
      <c r="OMJ40" s="128"/>
      <c r="OMK40" s="128"/>
      <c r="OML40" s="128"/>
      <c r="OMM40" s="128"/>
      <c r="OMN40" s="128"/>
      <c r="OMO40" s="128"/>
      <c r="OMP40" s="128"/>
      <c r="OMQ40" s="128"/>
      <c r="OMR40" s="128"/>
      <c r="OMS40" s="128"/>
      <c r="OMT40" s="128"/>
      <c r="OMU40" s="128"/>
      <c r="OMV40" s="128"/>
      <c r="OMW40" s="128"/>
      <c r="OMX40" s="128"/>
      <c r="OMY40" s="128"/>
      <c r="OMZ40" s="128"/>
      <c r="ONA40" s="128"/>
      <c r="ONB40" s="128"/>
      <c r="ONC40" s="128"/>
      <c r="OND40" s="128"/>
      <c r="ONE40" s="128"/>
      <c r="ONF40" s="128"/>
      <c r="ONG40" s="128"/>
      <c r="ONH40" s="128"/>
      <c r="ONI40" s="128"/>
      <c r="ONJ40" s="128"/>
      <c r="ONK40" s="128"/>
      <c r="ONL40" s="128"/>
      <c r="ONM40" s="128"/>
      <c r="ONN40" s="128"/>
      <c r="ONO40" s="128"/>
      <c r="ONP40" s="128"/>
      <c r="ONQ40" s="128"/>
      <c r="ONR40" s="128"/>
      <c r="ONS40" s="128"/>
      <c r="ONT40" s="128"/>
      <c r="ONU40" s="128"/>
      <c r="ONV40" s="128"/>
      <c r="ONW40" s="128"/>
      <c r="ONX40" s="128"/>
      <c r="ONY40" s="128"/>
      <c r="ONZ40" s="128"/>
      <c r="OOA40" s="128"/>
      <c r="OOB40" s="128"/>
      <c r="OOC40" s="128"/>
      <c r="OOD40" s="128"/>
      <c r="OOE40" s="128"/>
      <c r="OOF40" s="128"/>
      <c r="OOG40" s="128"/>
      <c r="OOH40" s="128"/>
      <c r="OOI40" s="128"/>
      <c r="OOJ40" s="128"/>
      <c r="OOK40" s="128"/>
      <c r="OOL40" s="128"/>
      <c r="OOM40" s="128"/>
      <c r="OON40" s="128"/>
      <c r="OOO40" s="128"/>
      <c r="OOP40" s="128"/>
      <c r="OOQ40" s="128"/>
      <c r="OOR40" s="128"/>
      <c r="OOS40" s="128"/>
      <c r="OOT40" s="128"/>
      <c r="OOU40" s="128"/>
      <c r="OOV40" s="128"/>
      <c r="OOW40" s="128"/>
      <c r="OOX40" s="128"/>
      <c r="OOY40" s="128"/>
      <c r="OOZ40" s="128"/>
      <c r="OPA40" s="128"/>
      <c r="OPB40" s="128"/>
      <c r="OPC40" s="128"/>
      <c r="OPD40" s="128"/>
      <c r="OPE40" s="128"/>
      <c r="OPF40" s="128"/>
      <c r="OPG40" s="128"/>
      <c r="OPH40" s="128"/>
      <c r="OPI40" s="128"/>
      <c r="OPJ40" s="128"/>
      <c r="OPK40" s="128"/>
      <c r="OPL40" s="128"/>
      <c r="OPM40" s="128"/>
      <c r="OPN40" s="128"/>
      <c r="OPO40" s="128"/>
      <c r="OPP40" s="128"/>
      <c r="OPQ40" s="128"/>
      <c r="OPR40" s="128"/>
      <c r="OPS40" s="128"/>
      <c r="OPT40" s="128"/>
      <c r="OPU40" s="128"/>
      <c r="OPV40" s="128"/>
      <c r="OPW40" s="128"/>
      <c r="OPX40" s="128"/>
      <c r="OPY40" s="128"/>
      <c r="OPZ40" s="128"/>
      <c r="OQA40" s="128"/>
      <c r="OQB40" s="128"/>
      <c r="OQC40" s="128"/>
      <c r="OQD40" s="128"/>
      <c r="OQE40" s="128"/>
      <c r="OQF40" s="128"/>
      <c r="OQG40" s="128"/>
      <c r="OQH40" s="128"/>
      <c r="OQI40" s="128"/>
      <c r="OQJ40" s="128"/>
      <c r="OQK40" s="128"/>
      <c r="OQL40" s="128"/>
      <c r="OQM40" s="128"/>
      <c r="OQN40" s="128"/>
      <c r="OQO40" s="128"/>
      <c r="OQP40" s="128"/>
      <c r="OQQ40" s="128"/>
      <c r="OQR40" s="128"/>
      <c r="OQS40" s="128"/>
      <c r="OQT40" s="128"/>
      <c r="OQU40" s="128"/>
      <c r="OQV40" s="128"/>
      <c r="OQW40" s="128"/>
      <c r="OQX40" s="128"/>
      <c r="OQY40" s="128"/>
      <c r="OQZ40" s="128"/>
      <c r="ORA40" s="128"/>
      <c r="ORB40" s="128"/>
      <c r="ORC40" s="128"/>
      <c r="ORD40" s="128"/>
      <c r="ORE40" s="128"/>
      <c r="ORF40" s="128"/>
      <c r="ORG40" s="128"/>
      <c r="ORH40" s="128"/>
      <c r="ORI40" s="128"/>
      <c r="ORJ40" s="128"/>
      <c r="ORK40" s="128"/>
      <c r="ORL40" s="128"/>
      <c r="ORM40" s="128"/>
      <c r="ORN40" s="128"/>
      <c r="ORO40" s="128"/>
      <c r="ORP40" s="128"/>
      <c r="ORQ40" s="128"/>
      <c r="ORR40" s="128"/>
      <c r="ORS40" s="128"/>
      <c r="ORT40" s="128"/>
      <c r="ORU40" s="128"/>
      <c r="ORV40" s="128"/>
      <c r="ORW40" s="128"/>
      <c r="ORX40" s="128"/>
      <c r="ORY40" s="128"/>
      <c r="ORZ40" s="128"/>
      <c r="OSA40" s="128"/>
      <c r="OSB40" s="128"/>
      <c r="OSC40" s="128"/>
      <c r="OSD40" s="128"/>
      <c r="OSE40" s="128"/>
      <c r="OSF40" s="128"/>
      <c r="OSG40" s="128"/>
      <c r="OSH40" s="128"/>
      <c r="OSI40" s="128"/>
      <c r="OSJ40" s="128"/>
      <c r="OSK40" s="128"/>
      <c r="OSL40" s="128"/>
      <c r="OSM40" s="128"/>
      <c r="OSN40" s="128"/>
      <c r="OSO40" s="128"/>
      <c r="OSP40" s="128"/>
      <c r="OSQ40" s="128"/>
      <c r="OSR40" s="128"/>
      <c r="OSS40" s="128"/>
      <c r="OST40" s="128"/>
      <c r="OSU40" s="128"/>
      <c r="OSV40" s="128"/>
      <c r="OSW40" s="128"/>
      <c r="OSX40" s="128"/>
      <c r="OSY40" s="128"/>
      <c r="OSZ40" s="128"/>
      <c r="OTA40" s="128"/>
      <c r="OTB40" s="128"/>
      <c r="OTC40" s="128"/>
      <c r="OTD40" s="128"/>
      <c r="OTE40" s="128"/>
      <c r="OTF40" s="128"/>
      <c r="OTG40" s="128"/>
      <c r="OTH40" s="128"/>
      <c r="OTI40" s="128"/>
      <c r="OTJ40" s="128"/>
      <c r="OTK40" s="128"/>
      <c r="OTL40" s="128"/>
      <c r="OTM40" s="128"/>
      <c r="OTN40" s="128"/>
      <c r="OTO40" s="128"/>
      <c r="OTP40" s="128"/>
      <c r="OTQ40" s="128"/>
      <c r="OTR40" s="128"/>
      <c r="OTS40" s="128"/>
      <c r="OTT40" s="128"/>
      <c r="OTU40" s="128"/>
      <c r="OTV40" s="128"/>
      <c r="OTW40" s="128"/>
      <c r="OTX40" s="128"/>
      <c r="OTY40" s="128"/>
      <c r="OTZ40" s="128"/>
      <c r="OUA40" s="128"/>
      <c r="OUB40" s="128"/>
      <c r="OUC40" s="128"/>
      <c r="OUD40" s="128"/>
      <c r="OUE40" s="128"/>
      <c r="OUF40" s="128"/>
      <c r="OUG40" s="128"/>
      <c r="OUH40" s="128"/>
      <c r="OUI40" s="128"/>
      <c r="OUJ40" s="128"/>
      <c r="OUK40" s="128"/>
      <c r="OUL40" s="128"/>
      <c r="OUM40" s="128"/>
      <c r="OUN40" s="128"/>
      <c r="OUO40" s="128"/>
      <c r="OUP40" s="128"/>
      <c r="OUQ40" s="128"/>
      <c r="OUR40" s="128"/>
      <c r="OUS40" s="128"/>
      <c r="OUT40" s="128"/>
      <c r="OUU40" s="128"/>
      <c r="OUV40" s="128"/>
      <c r="OUW40" s="128"/>
      <c r="OUX40" s="128"/>
      <c r="OUY40" s="128"/>
      <c r="OUZ40" s="128"/>
      <c r="OVA40" s="128"/>
      <c r="OVB40" s="128"/>
      <c r="OVC40" s="128"/>
      <c r="OVD40" s="128"/>
      <c r="OVE40" s="128"/>
      <c r="OVF40" s="128"/>
      <c r="OVG40" s="128"/>
      <c r="OVH40" s="128"/>
      <c r="OVI40" s="128"/>
      <c r="OVJ40" s="128"/>
      <c r="OVK40" s="128"/>
      <c r="OVL40" s="128"/>
      <c r="OVM40" s="128"/>
      <c r="OVN40" s="128"/>
      <c r="OVO40" s="128"/>
      <c r="OVP40" s="128"/>
      <c r="OVQ40" s="128"/>
      <c r="OVR40" s="128"/>
      <c r="OVS40" s="128"/>
      <c r="OVT40" s="128"/>
      <c r="OVU40" s="128"/>
      <c r="OVV40" s="128"/>
      <c r="OVW40" s="128"/>
      <c r="OVX40" s="128"/>
      <c r="OVY40" s="128"/>
      <c r="OVZ40" s="128"/>
      <c r="OWA40" s="128"/>
      <c r="OWB40" s="128"/>
      <c r="OWC40" s="128"/>
      <c r="OWD40" s="128"/>
      <c r="OWE40" s="128"/>
      <c r="OWF40" s="128"/>
      <c r="OWG40" s="128"/>
      <c r="OWH40" s="128"/>
      <c r="OWI40" s="128"/>
      <c r="OWJ40" s="128"/>
      <c r="OWK40" s="128"/>
      <c r="OWL40" s="128"/>
      <c r="OWM40" s="128"/>
      <c r="OWN40" s="128"/>
      <c r="OWO40" s="128"/>
      <c r="OWP40" s="128"/>
      <c r="OWQ40" s="128"/>
      <c r="OWR40" s="128"/>
      <c r="OWS40" s="128"/>
      <c r="OWT40" s="128"/>
      <c r="OWU40" s="128"/>
      <c r="OWV40" s="128"/>
      <c r="OWW40" s="128"/>
      <c r="OWX40" s="128"/>
      <c r="OWY40" s="128"/>
      <c r="OWZ40" s="128"/>
      <c r="OXA40" s="128"/>
      <c r="OXB40" s="128"/>
      <c r="OXC40" s="128"/>
      <c r="OXD40" s="128"/>
      <c r="OXE40" s="128"/>
      <c r="OXF40" s="128"/>
      <c r="OXG40" s="128"/>
      <c r="OXH40" s="128"/>
      <c r="OXI40" s="128"/>
      <c r="OXJ40" s="128"/>
      <c r="OXK40" s="128"/>
      <c r="OXL40" s="128"/>
      <c r="OXM40" s="128"/>
      <c r="OXN40" s="128"/>
      <c r="OXO40" s="128"/>
      <c r="OXP40" s="128"/>
      <c r="OXQ40" s="128"/>
      <c r="OXR40" s="128"/>
      <c r="OXS40" s="128"/>
      <c r="OXT40" s="128"/>
      <c r="OXU40" s="128"/>
      <c r="OXV40" s="128"/>
      <c r="OXW40" s="128"/>
      <c r="OXX40" s="128"/>
      <c r="OXY40" s="128"/>
      <c r="OXZ40" s="128"/>
      <c r="OYA40" s="128"/>
      <c r="OYB40" s="128"/>
      <c r="OYC40" s="128"/>
      <c r="OYD40" s="128"/>
      <c r="OYE40" s="128"/>
      <c r="OYF40" s="128"/>
      <c r="OYG40" s="128"/>
      <c r="OYH40" s="128"/>
      <c r="OYI40" s="128"/>
      <c r="OYJ40" s="128"/>
      <c r="OYK40" s="128"/>
      <c r="OYL40" s="128"/>
      <c r="OYM40" s="128"/>
      <c r="OYN40" s="128"/>
      <c r="OYO40" s="128"/>
      <c r="OYP40" s="128"/>
      <c r="OYQ40" s="128"/>
      <c r="OYR40" s="128"/>
      <c r="OYS40" s="128"/>
      <c r="OYT40" s="128"/>
      <c r="OYU40" s="128"/>
      <c r="OYV40" s="128"/>
      <c r="OYW40" s="128"/>
      <c r="OYX40" s="128"/>
      <c r="OYY40" s="128"/>
      <c r="OYZ40" s="128"/>
      <c r="OZA40" s="128"/>
      <c r="OZB40" s="128"/>
      <c r="OZC40" s="128"/>
      <c r="OZD40" s="128"/>
      <c r="OZE40" s="128"/>
      <c r="OZF40" s="128"/>
      <c r="OZG40" s="128"/>
      <c r="OZH40" s="128"/>
      <c r="OZI40" s="128"/>
      <c r="OZJ40" s="128"/>
      <c r="OZK40" s="128"/>
      <c r="OZL40" s="128"/>
      <c r="OZM40" s="128"/>
      <c r="OZN40" s="128"/>
      <c r="OZO40" s="128"/>
      <c r="OZP40" s="128"/>
      <c r="OZQ40" s="128"/>
      <c r="OZR40" s="128"/>
      <c r="OZS40" s="128"/>
      <c r="OZT40" s="128"/>
      <c r="OZU40" s="128"/>
      <c r="OZV40" s="128"/>
      <c r="OZW40" s="128"/>
      <c r="OZX40" s="128"/>
      <c r="OZY40" s="128"/>
      <c r="OZZ40" s="128"/>
      <c r="PAA40" s="128"/>
      <c r="PAB40" s="128"/>
      <c r="PAC40" s="128"/>
      <c r="PAD40" s="128"/>
      <c r="PAE40" s="128"/>
      <c r="PAF40" s="128"/>
      <c r="PAG40" s="128"/>
      <c r="PAH40" s="128"/>
      <c r="PAI40" s="128"/>
      <c r="PAJ40" s="128"/>
      <c r="PAK40" s="128"/>
      <c r="PAL40" s="128"/>
      <c r="PAM40" s="128"/>
      <c r="PAN40" s="128"/>
      <c r="PAO40" s="128"/>
      <c r="PAP40" s="128"/>
      <c r="PAQ40" s="128"/>
      <c r="PAR40" s="128"/>
      <c r="PAS40" s="128"/>
      <c r="PAT40" s="128"/>
      <c r="PAU40" s="128"/>
      <c r="PAV40" s="128"/>
      <c r="PAW40" s="128"/>
      <c r="PAX40" s="128"/>
      <c r="PAY40" s="128"/>
      <c r="PAZ40" s="128"/>
      <c r="PBA40" s="128"/>
      <c r="PBB40" s="128"/>
      <c r="PBC40" s="128"/>
      <c r="PBD40" s="128"/>
      <c r="PBE40" s="128"/>
      <c r="PBF40" s="128"/>
      <c r="PBG40" s="128"/>
      <c r="PBH40" s="128"/>
      <c r="PBI40" s="128"/>
      <c r="PBJ40" s="128"/>
      <c r="PBK40" s="128"/>
      <c r="PBL40" s="128"/>
      <c r="PBM40" s="128"/>
      <c r="PBN40" s="128"/>
      <c r="PBO40" s="128"/>
      <c r="PBP40" s="128"/>
      <c r="PBQ40" s="128"/>
      <c r="PBR40" s="128"/>
      <c r="PBS40" s="128"/>
      <c r="PBT40" s="128"/>
      <c r="PBU40" s="128"/>
      <c r="PBV40" s="128"/>
      <c r="PBW40" s="128"/>
      <c r="PBX40" s="128"/>
      <c r="PBY40" s="128"/>
      <c r="PBZ40" s="128"/>
      <c r="PCA40" s="128"/>
      <c r="PCB40" s="128"/>
      <c r="PCC40" s="128"/>
      <c r="PCD40" s="128"/>
      <c r="PCE40" s="128"/>
      <c r="PCF40" s="128"/>
      <c r="PCG40" s="128"/>
      <c r="PCH40" s="128"/>
      <c r="PCI40" s="128"/>
      <c r="PCJ40" s="128"/>
      <c r="PCK40" s="128"/>
      <c r="PCL40" s="128"/>
      <c r="PCM40" s="128"/>
      <c r="PCN40" s="128"/>
      <c r="PCO40" s="128"/>
      <c r="PCP40" s="128"/>
      <c r="PCQ40" s="128"/>
      <c r="PCR40" s="128"/>
      <c r="PCS40" s="128"/>
      <c r="PCT40" s="128"/>
      <c r="PCU40" s="128"/>
      <c r="PCV40" s="128"/>
      <c r="PCW40" s="128"/>
      <c r="PCX40" s="128"/>
      <c r="PCY40" s="128"/>
      <c r="PCZ40" s="128"/>
      <c r="PDA40" s="128"/>
      <c r="PDB40" s="128"/>
      <c r="PDC40" s="128"/>
      <c r="PDD40" s="128"/>
      <c r="PDE40" s="128"/>
      <c r="PDF40" s="128"/>
      <c r="PDG40" s="128"/>
      <c r="PDH40" s="128"/>
      <c r="PDI40" s="128"/>
      <c r="PDJ40" s="128"/>
      <c r="PDK40" s="128"/>
      <c r="PDL40" s="128"/>
      <c r="PDM40" s="128"/>
      <c r="PDN40" s="128"/>
      <c r="PDO40" s="128"/>
      <c r="PDP40" s="128"/>
      <c r="PDQ40" s="128"/>
      <c r="PDR40" s="128"/>
      <c r="PDS40" s="128"/>
      <c r="PDT40" s="128"/>
      <c r="PDU40" s="128"/>
      <c r="PDV40" s="128"/>
      <c r="PDW40" s="128"/>
      <c r="PDX40" s="128"/>
      <c r="PDY40" s="128"/>
      <c r="PDZ40" s="128"/>
      <c r="PEA40" s="128"/>
      <c r="PEB40" s="128"/>
      <c r="PEC40" s="128"/>
      <c r="PED40" s="128"/>
      <c r="PEE40" s="128"/>
      <c r="PEF40" s="128"/>
      <c r="PEG40" s="128"/>
      <c r="PEH40" s="128"/>
      <c r="PEI40" s="128"/>
      <c r="PEJ40" s="128"/>
      <c r="PEK40" s="128"/>
      <c r="PEL40" s="128"/>
      <c r="PEM40" s="128"/>
      <c r="PEN40" s="128"/>
      <c r="PEO40" s="128"/>
      <c r="PEP40" s="128"/>
      <c r="PEQ40" s="128"/>
      <c r="PER40" s="128"/>
      <c r="PES40" s="128"/>
      <c r="PET40" s="128"/>
      <c r="PEU40" s="128"/>
      <c r="PEV40" s="128"/>
      <c r="PEW40" s="128"/>
      <c r="PEX40" s="128"/>
      <c r="PEY40" s="128"/>
      <c r="PEZ40" s="128"/>
      <c r="PFA40" s="128"/>
      <c r="PFB40" s="128"/>
      <c r="PFC40" s="128"/>
      <c r="PFD40" s="128"/>
      <c r="PFE40" s="128"/>
      <c r="PFF40" s="128"/>
      <c r="PFG40" s="128"/>
      <c r="PFH40" s="128"/>
      <c r="PFI40" s="128"/>
      <c r="PFJ40" s="128"/>
      <c r="PFK40" s="128"/>
      <c r="PFL40" s="128"/>
      <c r="PFM40" s="128"/>
      <c r="PFN40" s="128"/>
      <c r="PFO40" s="128"/>
      <c r="PFP40" s="128"/>
      <c r="PFQ40" s="128"/>
      <c r="PFR40" s="128"/>
      <c r="PFS40" s="128"/>
      <c r="PFT40" s="128"/>
      <c r="PFU40" s="128"/>
      <c r="PFV40" s="128"/>
      <c r="PFW40" s="128"/>
      <c r="PFX40" s="128"/>
      <c r="PFY40" s="128"/>
      <c r="PFZ40" s="128"/>
      <c r="PGA40" s="128"/>
      <c r="PGB40" s="128"/>
      <c r="PGC40" s="128"/>
      <c r="PGD40" s="128"/>
      <c r="PGE40" s="128"/>
      <c r="PGF40" s="128"/>
      <c r="PGG40" s="128"/>
      <c r="PGH40" s="128"/>
      <c r="PGI40" s="128"/>
      <c r="PGJ40" s="128"/>
      <c r="PGK40" s="128"/>
      <c r="PGL40" s="128"/>
      <c r="PGM40" s="128"/>
      <c r="PGN40" s="128"/>
      <c r="PGO40" s="128"/>
      <c r="PGP40" s="128"/>
      <c r="PGQ40" s="128"/>
      <c r="PGR40" s="128"/>
      <c r="PGS40" s="128"/>
      <c r="PGT40" s="128"/>
      <c r="PGU40" s="128"/>
      <c r="PGV40" s="128"/>
      <c r="PGW40" s="128"/>
      <c r="PGX40" s="128"/>
      <c r="PGY40" s="128"/>
      <c r="PGZ40" s="128"/>
      <c r="PHA40" s="128"/>
      <c r="PHB40" s="128"/>
      <c r="PHC40" s="128"/>
      <c r="PHD40" s="128"/>
      <c r="PHE40" s="128"/>
      <c r="PHF40" s="128"/>
      <c r="PHG40" s="128"/>
      <c r="PHH40" s="128"/>
      <c r="PHI40" s="128"/>
      <c r="PHJ40" s="128"/>
      <c r="PHK40" s="128"/>
      <c r="PHL40" s="128"/>
      <c r="PHM40" s="128"/>
      <c r="PHN40" s="128"/>
      <c r="PHO40" s="128"/>
      <c r="PHP40" s="128"/>
      <c r="PHQ40" s="128"/>
      <c r="PHR40" s="128"/>
      <c r="PHS40" s="128"/>
      <c r="PHT40" s="128"/>
      <c r="PHU40" s="128"/>
      <c r="PHV40" s="128"/>
      <c r="PHW40" s="128"/>
      <c r="PHX40" s="128"/>
      <c r="PHY40" s="128"/>
      <c r="PHZ40" s="128"/>
      <c r="PIA40" s="128"/>
      <c r="PIB40" s="128"/>
      <c r="PIC40" s="128"/>
      <c r="PID40" s="128"/>
      <c r="PIE40" s="128"/>
      <c r="PIF40" s="128"/>
      <c r="PIG40" s="128"/>
      <c r="PIH40" s="128"/>
      <c r="PII40" s="128"/>
      <c r="PIJ40" s="128"/>
      <c r="PIK40" s="128"/>
      <c r="PIL40" s="128"/>
      <c r="PIM40" s="128"/>
      <c r="PIN40" s="128"/>
      <c r="PIO40" s="128"/>
      <c r="PIP40" s="128"/>
      <c r="PIQ40" s="128"/>
      <c r="PIR40" s="128"/>
      <c r="PIS40" s="128"/>
      <c r="PIT40" s="128"/>
      <c r="PIU40" s="128"/>
      <c r="PIV40" s="128"/>
      <c r="PIW40" s="128"/>
      <c r="PIX40" s="128"/>
      <c r="PIY40" s="128"/>
      <c r="PIZ40" s="128"/>
      <c r="PJA40" s="128"/>
      <c r="PJB40" s="128"/>
      <c r="PJC40" s="128"/>
      <c r="PJD40" s="128"/>
      <c r="PJE40" s="128"/>
      <c r="PJF40" s="128"/>
      <c r="PJG40" s="128"/>
      <c r="PJH40" s="128"/>
      <c r="PJI40" s="128"/>
      <c r="PJJ40" s="128"/>
      <c r="PJK40" s="128"/>
      <c r="PJL40" s="128"/>
      <c r="PJM40" s="128"/>
      <c r="PJN40" s="128"/>
      <c r="PJO40" s="128"/>
      <c r="PJP40" s="128"/>
      <c r="PJQ40" s="128"/>
      <c r="PJR40" s="128"/>
      <c r="PJS40" s="128"/>
      <c r="PJT40" s="128"/>
      <c r="PJU40" s="128"/>
      <c r="PJV40" s="128"/>
      <c r="PJW40" s="128"/>
      <c r="PJX40" s="128"/>
      <c r="PJY40" s="128"/>
      <c r="PJZ40" s="128"/>
      <c r="PKA40" s="128"/>
      <c r="PKB40" s="128"/>
      <c r="PKC40" s="128"/>
      <c r="PKD40" s="128"/>
      <c r="PKE40" s="128"/>
      <c r="PKF40" s="128"/>
      <c r="PKG40" s="128"/>
      <c r="PKH40" s="128"/>
      <c r="PKI40" s="128"/>
      <c r="PKJ40" s="128"/>
      <c r="PKK40" s="128"/>
      <c r="PKL40" s="128"/>
      <c r="PKM40" s="128"/>
      <c r="PKN40" s="128"/>
      <c r="PKO40" s="128"/>
      <c r="PKP40" s="128"/>
      <c r="PKQ40" s="128"/>
      <c r="PKR40" s="128"/>
      <c r="PKS40" s="128"/>
      <c r="PKT40" s="128"/>
      <c r="PKU40" s="128"/>
      <c r="PKV40" s="128"/>
      <c r="PKW40" s="128"/>
      <c r="PKX40" s="128"/>
      <c r="PKY40" s="128"/>
      <c r="PKZ40" s="128"/>
      <c r="PLA40" s="128"/>
      <c r="PLB40" s="128"/>
      <c r="PLC40" s="128"/>
      <c r="PLD40" s="128"/>
      <c r="PLE40" s="128"/>
      <c r="PLF40" s="128"/>
      <c r="PLG40" s="128"/>
      <c r="PLH40" s="128"/>
      <c r="PLI40" s="128"/>
      <c r="PLJ40" s="128"/>
      <c r="PLK40" s="128"/>
      <c r="PLL40" s="128"/>
      <c r="PLM40" s="128"/>
      <c r="PLN40" s="128"/>
      <c r="PLO40" s="128"/>
      <c r="PLP40" s="128"/>
      <c r="PLQ40" s="128"/>
      <c r="PLR40" s="128"/>
      <c r="PLS40" s="128"/>
      <c r="PLT40" s="128"/>
      <c r="PLU40" s="128"/>
      <c r="PLV40" s="128"/>
      <c r="PLW40" s="128"/>
      <c r="PLX40" s="128"/>
      <c r="PLY40" s="128"/>
      <c r="PLZ40" s="128"/>
      <c r="PMA40" s="128"/>
      <c r="PMB40" s="128"/>
      <c r="PMC40" s="128"/>
      <c r="PMD40" s="128"/>
      <c r="PME40" s="128"/>
      <c r="PMF40" s="128"/>
      <c r="PMG40" s="128"/>
      <c r="PMH40" s="128"/>
      <c r="PMI40" s="128"/>
      <c r="PMJ40" s="128"/>
      <c r="PMK40" s="128"/>
      <c r="PML40" s="128"/>
      <c r="PMM40" s="128"/>
      <c r="PMN40" s="128"/>
      <c r="PMO40" s="128"/>
      <c r="PMP40" s="128"/>
      <c r="PMQ40" s="128"/>
      <c r="PMR40" s="128"/>
      <c r="PMS40" s="128"/>
      <c r="PMT40" s="128"/>
      <c r="PMU40" s="128"/>
      <c r="PMV40" s="128"/>
      <c r="PMW40" s="128"/>
      <c r="PMX40" s="128"/>
      <c r="PMY40" s="128"/>
      <c r="PMZ40" s="128"/>
      <c r="PNA40" s="128"/>
      <c r="PNB40" s="128"/>
      <c r="PNC40" s="128"/>
      <c r="PND40" s="128"/>
      <c r="PNE40" s="128"/>
      <c r="PNF40" s="128"/>
      <c r="PNG40" s="128"/>
      <c r="PNH40" s="128"/>
      <c r="PNI40" s="128"/>
      <c r="PNJ40" s="128"/>
      <c r="PNK40" s="128"/>
      <c r="PNL40" s="128"/>
      <c r="PNM40" s="128"/>
      <c r="PNN40" s="128"/>
      <c r="PNO40" s="128"/>
      <c r="PNP40" s="128"/>
      <c r="PNQ40" s="128"/>
      <c r="PNR40" s="128"/>
      <c r="PNS40" s="128"/>
      <c r="PNT40" s="128"/>
      <c r="PNU40" s="128"/>
      <c r="PNV40" s="128"/>
      <c r="PNW40" s="128"/>
      <c r="PNX40" s="128"/>
      <c r="PNY40" s="128"/>
      <c r="PNZ40" s="128"/>
      <c r="POA40" s="128"/>
      <c r="POB40" s="128"/>
      <c r="POC40" s="128"/>
      <c r="POD40" s="128"/>
      <c r="POE40" s="128"/>
      <c r="POF40" s="128"/>
      <c r="POG40" s="128"/>
      <c r="POH40" s="128"/>
      <c r="POI40" s="128"/>
      <c r="POJ40" s="128"/>
      <c r="POK40" s="128"/>
      <c r="POL40" s="128"/>
      <c r="POM40" s="128"/>
      <c r="PON40" s="128"/>
      <c r="POO40" s="128"/>
      <c r="POP40" s="128"/>
      <c r="POQ40" s="128"/>
      <c r="POR40" s="128"/>
      <c r="POS40" s="128"/>
      <c r="POT40" s="128"/>
      <c r="POU40" s="128"/>
      <c r="POV40" s="128"/>
      <c r="POW40" s="128"/>
      <c r="POX40" s="128"/>
      <c r="POY40" s="128"/>
      <c r="POZ40" s="128"/>
      <c r="PPA40" s="128"/>
      <c r="PPB40" s="128"/>
      <c r="PPC40" s="128"/>
      <c r="PPD40" s="128"/>
      <c r="PPE40" s="128"/>
      <c r="PPF40" s="128"/>
      <c r="PPG40" s="128"/>
      <c r="PPH40" s="128"/>
      <c r="PPI40" s="128"/>
      <c r="PPJ40" s="128"/>
      <c r="PPK40" s="128"/>
      <c r="PPL40" s="128"/>
      <c r="PPM40" s="128"/>
      <c r="PPN40" s="128"/>
      <c r="PPO40" s="128"/>
      <c r="PPP40" s="128"/>
      <c r="PPQ40" s="128"/>
      <c r="PPR40" s="128"/>
      <c r="PPS40" s="128"/>
      <c r="PPT40" s="128"/>
      <c r="PPU40" s="128"/>
      <c r="PPV40" s="128"/>
      <c r="PPW40" s="128"/>
      <c r="PPX40" s="128"/>
      <c r="PPY40" s="128"/>
      <c r="PPZ40" s="128"/>
      <c r="PQA40" s="128"/>
      <c r="PQB40" s="128"/>
      <c r="PQC40" s="128"/>
      <c r="PQD40" s="128"/>
      <c r="PQE40" s="128"/>
      <c r="PQF40" s="128"/>
      <c r="PQG40" s="128"/>
      <c r="PQH40" s="128"/>
      <c r="PQI40" s="128"/>
      <c r="PQJ40" s="128"/>
      <c r="PQK40" s="128"/>
      <c r="PQL40" s="128"/>
      <c r="PQM40" s="128"/>
      <c r="PQN40" s="128"/>
      <c r="PQO40" s="128"/>
      <c r="PQP40" s="128"/>
      <c r="PQQ40" s="128"/>
      <c r="PQR40" s="128"/>
      <c r="PQS40" s="128"/>
      <c r="PQT40" s="128"/>
      <c r="PQU40" s="128"/>
      <c r="PQV40" s="128"/>
      <c r="PQW40" s="128"/>
      <c r="PQX40" s="128"/>
      <c r="PQY40" s="128"/>
      <c r="PQZ40" s="128"/>
      <c r="PRA40" s="128"/>
      <c r="PRB40" s="128"/>
      <c r="PRC40" s="128"/>
      <c r="PRD40" s="128"/>
      <c r="PRE40" s="128"/>
      <c r="PRF40" s="128"/>
      <c r="PRG40" s="128"/>
      <c r="PRH40" s="128"/>
      <c r="PRI40" s="128"/>
      <c r="PRJ40" s="128"/>
      <c r="PRK40" s="128"/>
      <c r="PRL40" s="128"/>
      <c r="PRM40" s="128"/>
      <c r="PRN40" s="128"/>
      <c r="PRO40" s="128"/>
      <c r="PRP40" s="128"/>
      <c r="PRQ40" s="128"/>
      <c r="PRR40" s="128"/>
      <c r="PRS40" s="128"/>
      <c r="PRT40" s="128"/>
      <c r="PRU40" s="128"/>
      <c r="PRV40" s="128"/>
      <c r="PRW40" s="128"/>
      <c r="PRX40" s="128"/>
      <c r="PRY40" s="128"/>
      <c r="PRZ40" s="128"/>
      <c r="PSA40" s="128"/>
      <c r="PSB40" s="128"/>
      <c r="PSC40" s="128"/>
      <c r="PSD40" s="128"/>
      <c r="PSE40" s="128"/>
      <c r="PSF40" s="128"/>
      <c r="PSG40" s="128"/>
      <c r="PSH40" s="128"/>
      <c r="PSI40" s="128"/>
      <c r="PSJ40" s="128"/>
      <c r="PSK40" s="128"/>
      <c r="PSL40" s="128"/>
      <c r="PSM40" s="128"/>
      <c r="PSN40" s="128"/>
      <c r="PSO40" s="128"/>
      <c r="PSP40" s="128"/>
      <c r="PSQ40" s="128"/>
      <c r="PSR40" s="128"/>
      <c r="PSS40" s="128"/>
      <c r="PST40" s="128"/>
      <c r="PSU40" s="128"/>
      <c r="PSV40" s="128"/>
      <c r="PSW40" s="128"/>
      <c r="PSX40" s="128"/>
      <c r="PSY40" s="128"/>
      <c r="PSZ40" s="128"/>
      <c r="PTA40" s="128"/>
      <c r="PTB40" s="128"/>
      <c r="PTC40" s="128"/>
      <c r="PTD40" s="128"/>
      <c r="PTE40" s="128"/>
      <c r="PTF40" s="128"/>
      <c r="PTG40" s="128"/>
      <c r="PTH40" s="128"/>
      <c r="PTI40" s="128"/>
      <c r="PTJ40" s="128"/>
      <c r="PTK40" s="128"/>
      <c r="PTL40" s="128"/>
      <c r="PTM40" s="128"/>
      <c r="PTN40" s="128"/>
      <c r="PTO40" s="128"/>
      <c r="PTP40" s="128"/>
      <c r="PTQ40" s="128"/>
      <c r="PTR40" s="128"/>
      <c r="PTS40" s="128"/>
      <c r="PTT40" s="128"/>
      <c r="PTU40" s="128"/>
      <c r="PTV40" s="128"/>
      <c r="PTW40" s="128"/>
      <c r="PTX40" s="128"/>
      <c r="PTY40" s="128"/>
      <c r="PTZ40" s="128"/>
      <c r="PUA40" s="128"/>
      <c r="PUB40" s="128"/>
      <c r="PUC40" s="128"/>
      <c r="PUD40" s="128"/>
      <c r="PUE40" s="128"/>
      <c r="PUF40" s="128"/>
      <c r="PUG40" s="128"/>
      <c r="PUH40" s="128"/>
      <c r="PUI40" s="128"/>
      <c r="PUJ40" s="128"/>
      <c r="PUK40" s="128"/>
      <c r="PUL40" s="128"/>
      <c r="PUM40" s="128"/>
      <c r="PUN40" s="128"/>
      <c r="PUO40" s="128"/>
      <c r="PUP40" s="128"/>
      <c r="PUQ40" s="128"/>
      <c r="PUR40" s="128"/>
      <c r="PUS40" s="128"/>
      <c r="PUT40" s="128"/>
      <c r="PUU40" s="128"/>
      <c r="PUV40" s="128"/>
      <c r="PUW40" s="128"/>
      <c r="PUX40" s="128"/>
      <c r="PUY40" s="128"/>
      <c r="PUZ40" s="128"/>
      <c r="PVA40" s="128"/>
      <c r="PVB40" s="128"/>
      <c r="PVC40" s="128"/>
      <c r="PVD40" s="128"/>
      <c r="PVE40" s="128"/>
      <c r="PVF40" s="128"/>
      <c r="PVG40" s="128"/>
      <c r="PVH40" s="128"/>
      <c r="PVI40" s="128"/>
      <c r="PVJ40" s="128"/>
      <c r="PVK40" s="128"/>
      <c r="PVL40" s="128"/>
      <c r="PVM40" s="128"/>
      <c r="PVN40" s="128"/>
      <c r="PVO40" s="128"/>
      <c r="PVP40" s="128"/>
      <c r="PVQ40" s="128"/>
      <c r="PVR40" s="128"/>
      <c r="PVS40" s="128"/>
      <c r="PVT40" s="128"/>
      <c r="PVU40" s="128"/>
      <c r="PVV40" s="128"/>
      <c r="PVW40" s="128"/>
      <c r="PVX40" s="128"/>
      <c r="PVY40" s="128"/>
      <c r="PVZ40" s="128"/>
      <c r="PWA40" s="128"/>
      <c r="PWB40" s="128"/>
      <c r="PWC40" s="128"/>
      <c r="PWD40" s="128"/>
      <c r="PWE40" s="128"/>
      <c r="PWF40" s="128"/>
      <c r="PWG40" s="128"/>
      <c r="PWH40" s="128"/>
      <c r="PWI40" s="128"/>
      <c r="PWJ40" s="128"/>
      <c r="PWK40" s="128"/>
      <c r="PWL40" s="128"/>
      <c r="PWM40" s="128"/>
      <c r="PWN40" s="128"/>
      <c r="PWO40" s="128"/>
      <c r="PWP40" s="128"/>
      <c r="PWQ40" s="128"/>
      <c r="PWR40" s="128"/>
      <c r="PWS40" s="128"/>
      <c r="PWT40" s="128"/>
      <c r="PWU40" s="128"/>
      <c r="PWV40" s="128"/>
      <c r="PWW40" s="128"/>
      <c r="PWX40" s="128"/>
      <c r="PWY40" s="128"/>
      <c r="PWZ40" s="128"/>
      <c r="PXA40" s="128"/>
      <c r="PXB40" s="128"/>
      <c r="PXC40" s="128"/>
      <c r="PXD40" s="128"/>
      <c r="PXE40" s="128"/>
      <c r="PXF40" s="128"/>
      <c r="PXG40" s="128"/>
      <c r="PXH40" s="128"/>
      <c r="PXI40" s="128"/>
      <c r="PXJ40" s="128"/>
      <c r="PXK40" s="128"/>
      <c r="PXL40" s="128"/>
      <c r="PXM40" s="128"/>
      <c r="PXN40" s="128"/>
      <c r="PXO40" s="128"/>
      <c r="PXP40" s="128"/>
      <c r="PXQ40" s="128"/>
      <c r="PXR40" s="128"/>
      <c r="PXS40" s="128"/>
      <c r="PXT40" s="128"/>
      <c r="PXU40" s="128"/>
      <c r="PXV40" s="128"/>
      <c r="PXW40" s="128"/>
      <c r="PXX40" s="128"/>
      <c r="PXY40" s="128"/>
      <c r="PXZ40" s="128"/>
      <c r="PYA40" s="128"/>
      <c r="PYB40" s="128"/>
      <c r="PYC40" s="128"/>
      <c r="PYD40" s="128"/>
      <c r="PYE40" s="128"/>
      <c r="PYF40" s="128"/>
      <c r="PYG40" s="128"/>
      <c r="PYH40" s="128"/>
      <c r="PYI40" s="128"/>
      <c r="PYJ40" s="128"/>
      <c r="PYK40" s="128"/>
      <c r="PYL40" s="128"/>
      <c r="PYM40" s="128"/>
      <c r="PYN40" s="128"/>
      <c r="PYO40" s="128"/>
      <c r="PYP40" s="128"/>
      <c r="PYQ40" s="128"/>
      <c r="PYR40" s="128"/>
      <c r="PYS40" s="128"/>
      <c r="PYT40" s="128"/>
      <c r="PYU40" s="128"/>
      <c r="PYV40" s="128"/>
      <c r="PYW40" s="128"/>
      <c r="PYX40" s="128"/>
      <c r="PYY40" s="128"/>
      <c r="PYZ40" s="128"/>
      <c r="PZA40" s="128"/>
      <c r="PZB40" s="128"/>
      <c r="PZC40" s="128"/>
      <c r="PZD40" s="128"/>
      <c r="PZE40" s="128"/>
      <c r="PZF40" s="128"/>
      <c r="PZG40" s="128"/>
      <c r="PZH40" s="128"/>
      <c r="PZI40" s="128"/>
      <c r="PZJ40" s="128"/>
      <c r="PZK40" s="128"/>
      <c r="PZL40" s="128"/>
      <c r="PZM40" s="128"/>
      <c r="PZN40" s="128"/>
      <c r="PZO40" s="128"/>
      <c r="PZP40" s="128"/>
      <c r="PZQ40" s="128"/>
      <c r="PZR40" s="128"/>
      <c r="PZS40" s="128"/>
      <c r="PZT40" s="128"/>
      <c r="PZU40" s="128"/>
      <c r="PZV40" s="128"/>
      <c r="PZW40" s="128"/>
      <c r="PZX40" s="128"/>
      <c r="PZY40" s="128"/>
      <c r="PZZ40" s="128"/>
      <c r="QAA40" s="128"/>
      <c r="QAB40" s="128"/>
      <c r="QAC40" s="128"/>
      <c r="QAD40" s="128"/>
      <c r="QAE40" s="128"/>
      <c r="QAF40" s="128"/>
      <c r="QAG40" s="128"/>
      <c r="QAH40" s="128"/>
      <c r="QAI40" s="128"/>
      <c r="QAJ40" s="128"/>
      <c r="QAK40" s="128"/>
      <c r="QAL40" s="128"/>
      <c r="QAM40" s="128"/>
      <c r="QAN40" s="128"/>
      <c r="QAO40" s="128"/>
      <c r="QAP40" s="128"/>
      <c r="QAQ40" s="128"/>
      <c r="QAR40" s="128"/>
      <c r="QAS40" s="128"/>
      <c r="QAT40" s="128"/>
      <c r="QAU40" s="128"/>
      <c r="QAV40" s="128"/>
      <c r="QAW40" s="128"/>
      <c r="QAX40" s="128"/>
      <c r="QAY40" s="128"/>
      <c r="QAZ40" s="128"/>
      <c r="QBA40" s="128"/>
      <c r="QBB40" s="128"/>
      <c r="QBC40" s="128"/>
      <c r="QBD40" s="128"/>
      <c r="QBE40" s="128"/>
      <c r="QBF40" s="128"/>
      <c r="QBG40" s="128"/>
      <c r="QBH40" s="128"/>
      <c r="QBI40" s="128"/>
      <c r="QBJ40" s="128"/>
      <c r="QBK40" s="128"/>
      <c r="QBL40" s="128"/>
      <c r="QBM40" s="128"/>
      <c r="QBN40" s="128"/>
      <c r="QBO40" s="128"/>
      <c r="QBP40" s="128"/>
      <c r="QBQ40" s="128"/>
      <c r="QBR40" s="128"/>
      <c r="QBS40" s="128"/>
      <c r="QBT40" s="128"/>
      <c r="QBU40" s="128"/>
      <c r="QBV40" s="128"/>
      <c r="QBW40" s="128"/>
      <c r="QBX40" s="128"/>
      <c r="QBY40" s="128"/>
      <c r="QBZ40" s="128"/>
      <c r="QCA40" s="128"/>
      <c r="QCB40" s="128"/>
      <c r="QCC40" s="128"/>
      <c r="QCD40" s="128"/>
      <c r="QCE40" s="128"/>
      <c r="QCF40" s="128"/>
      <c r="QCG40" s="128"/>
      <c r="QCH40" s="128"/>
      <c r="QCI40" s="128"/>
      <c r="QCJ40" s="128"/>
      <c r="QCK40" s="128"/>
      <c r="QCL40" s="128"/>
      <c r="QCM40" s="128"/>
      <c r="QCN40" s="128"/>
      <c r="QCO40" s="128"/>
      <c r="QCP40" s="128"/>
      <c r="QCQ40" s="128"/>
      <c r="QCR40" s="128"/>
      <c r="QCS40" s="128"/>
      <c r="QCT40" s="128"/>
      <c r="QCU40" s="128"/>
      <c r="QCV40" s="128"/>
      <c r="QCW40" s="128"/>
      <c r="QCX40" s="128"/>
      <c r="QCY40" s="128"/>
      <c r="QCZ40" s="128"/>
      <c r="QDA40" s="128"/>
      <c r="QDB40" s="128"/>
      <c r="QDC40" s="128"/>
      <c r="QDD40" s="128"/>
      <c r="QDE40" s="128"/>
      <c r="QDF40" s="128"/>
      <c r="QDG40" s="128"/>
      <c r="QDH40" s="128"/>
      <c r="QDI40" s="128"/>
      <c r="QDJ40" s="128"/>
      <c r="QDK40" s="128"/>
      <c r="QDL40" s="128"/>
      <c r="QDM40" s="128"/>
      <c r="QDN40" s="128"/>
      <c r="QDO40" s="128"/>
      <c r="QDP40" s="128"/>
      <c r="QDQ40" s="128"/>
      <c r="QDR40" s="128"/>
      <c r="QDS40" s="128"/>
      <c r="QDT40" s="128"/>
      <c r="QDU40" s="128"/>
      <c r="QDV40" s="128"/>
      <c r="QDW40" s="128"/>
      <c r="QDX40" s="128"/>
      <c r="QDY40" s="128"/>
      <c r="QDZ40" s="128"/>
      <c r="QEA40" s="128"/>
      <c r="QEB40" s="128"/>
      <c r="QEC40" s="128"/>
      <c r="QED40" s="128"/>
      <c r="QEE40" s="128"/>
      <c r="QEF40" s="128"/>
      <c r="QEG40" s="128"/>
      <c r="QEH40" s="128"/>
      <c r="QEI40" s="128"/>
      <c r="QEJ40" s="128"/>
      <c r="QEK40" s="128"/>
      <c r="QEL40" s="128"/>
      <c r="QEM40" s="128"/>
      <c r="QEN40" s="128"/>
      <c r="QEO40" s="128"/>
      <c r="QEP40" s="128"/>
      <c r="QEQ40" s="128"/>
      <c r="QER40" s="128"/>
      <c r="QES40" s="128"/>
      <c r="QET40" s="128"/>
      <c r="QEU40" s="128"/>
      <c r="QEV40" s="128"/>
      <c r="QEW40" s="128"/>
      <c r="QEX40" s="128"/>
      <c r="QEY40" s="128"/>
      <c r="QEZ40" s="128"/>
      <c r="QFA40" s="128"/>
      <c r="QFB40" s="128"/>
      <c r="QFC40" s="128"/>
      <c r="QFD40" s="128"/>
      <c r="QFE40" s="128"/>
      <c r="QFF40" s="128"/>
      <c r="QFG40" s="128"/>
      <c r="QFH40" s="128"/>
      <c r="QFI40" s="128"/>
      <c r="QFJ40" s="128"/>
      <c r="QFK40" s="128"/>
      <c r="QFL40" s="128"/>
      <c r="QFM40" s="128"/>
      <c r="QFN40" s="128"/>
      <c r="QFO40" s="128"/>
      <c r="QFP40" s="128"/>
      <c r="QFQ40" s="128"/>
      <c r="QFR40" s="128"/>
      <c r="QFS40" s="128"/>
      <c r="QFT40" s="128"/>
      <c r="QFU40" s="128"/>
      <c r="QFV40" s="128"/>
      <c r="QFW40" s="128"/>
      <c r="QFX40" s="128"/>
      <c r="QFY40" s="128"/>
      <c r="QFZ40" s="128"/>
      <c r="QGA40" s="128"/>
      <c r="QGB40" s="128"/>
      <c r="QGC40" s="128"/>
      <c r="QGD40" s="128"/>
      <c r="QGE40" s="128"/>
      <c r="QGF40" s="128"/>
      <c r="QGG40" s="128"/>
      <c r="QGH40" s="128"/>
      <c r="QGI40" s="128"/>
      <c r="QGJ40" s="128"/>
      <c r="QGK40" s="128"/>
      <c r="QGL40" s="128"/>
      <c r="QGM40" s="128"/>
      <c r="QGN40" s="128"/>
      <c r="QGO40" s="128"/>
      <c r="QGP40" s="128"/>
      <c r="QGQ40" s="128"/>
      <c r="QGR40" s="128"/>
      <c r="QGS40" s="128"/>
      <c r="QGT40" s="128"/>
      <c r="QGU40" s="128"/>
      <c r="QGV40" s="128"/>
      <c r="QGW40" s="128"/>
      <c r="QGX40" s="128"/>
      <c r="QGY40" s="128"/>
      <c r="QGZ40" s="128"/>
      <c r="QHA40" s="128"/>
      <c r="QHB40" s="128"/>
      <c r="QHC40" s="128"/>
      <c r="QHD40" s="128"/>
      <c r="QHE40" s="128"/>
      <c r="QHF40" s="128"/>
      <c r="QHG40" s="128"/>
      <c r="QHH40" s="128"/>
      <c r="QHI40" s="128"/>
      <c r="QHJ40" s="128"/>
      <c r="QHK40" s="128"/>
      <c r="QHL40" s="128"/>
      <c r="QHM40" s="128"/>
      <c r="QHN40" s="128"/>
      <c r="QHO40" s="128"/>
      <c r="QHP40" s="128"/>
      <c r="QHQ40" s="128"/>
      <c r="QHR40" s="128"/>
      <c r="QHS40" s="128"/>
      <c r="QHT40" s="128"/>
      <c r="QHU40" s="128"/>
      <c r="QHV40" s="128"/>
      <c r="QHW40" s="128"/>
      <c r="QHX40" s="128"/>
      <c r="QHY40" s="128"/>
      <c r="QHZ40" s="128"/>
      <c r="QIA40" s="128"/>
      <c r="QIB40" s="128"/>
      <c r="QIC40" s="128"/>
      <c r="QID40" s="128"/>
      <c r="QIE40" s="128"/>
      <c r="QIF40" s="128"/>
      <c r="QIG40" s="128"/>
      <c r="QIH40" s="128"/>
      <c r="QII40" s="128"/>
      <c r="QIJ40" s="128"/>
      <c r="QIK40" s="128"/>
      <c r="QIL40" s="128"/>
      <c r="QIM40" s="128"/>
      <c r="QIN40" s="128"/>
      <c r="QIO40" s="128"/>
      <c r="QIP40" s="128"/>
      <c r="QIQ40" s="128"/>
      <c r="QIR40" s="128"/>
      <c r="QIS40" s="128"/>
      <c r="QIT40" s="128"/>
      <c r="QIU40" s="128"/>
      <c r="QIV40" s="128"/>
      <c r="QIW40" s="128"/>
      <c r="QIX40" s="128"/>
      <c r="QIY40" s="128"/>
      <c r="QIZ40" s="128"/>
      <c r="QJA40" s="128"/>
      <c r="QJB40" s="128"/>
      <c r="QJC40" s="128"/>
      <c r="QJD40" s="128"/>
      <c r="QJE40" s="128"/>
      <c r="QJF40" s="128"/>
      <c r="QJG40" s="128"/>
      <c r="QJH40" s="128"/>
      <c r="QJI40" s="128"/>
      <c r="QJJ40" s="128"/>
      <c r="QJK40" s="128"/>
      <c r="QJL40" s="128"/>
      <c r="QJM40" s="128"/>
      <c r="QJN40" s="128"/>
      <c r="QJO40" s="128"/>
      <c r="QJP40" s="128"/>
      <c r="QJQ40" s="128"/>
      <c r="QJR40" s="128"/>
      <c r="QJS40" s="128"/>
      <c r="QJT40" s="128"/>
      <c r="QJU40" s="128"/>
      <c r="QJV40" s="128"/>
      <c r="QJW40" s="128"/>
      <c r="QJX40" s="128"/>
      <c r="QJY40" s="128"/>
      <c r="QJZ40" s="128"/>
      <c r="QKA40" s="128"/>
      <c r="QKB40" s="128"/>
      <c r="QKC40" s="128"/>
      <c r="QKD40" s="128"/>
      <c r="QKE40" s="128"/>
      <c r="QKF40" s="128"/>
      <c r="QKG40" s="128"/>
      <c r="QKH40" s="128"/>
      <c r="QKI40" s="128"/>
      <c r="QKJ40" s="128"/>
      <c r="QKK40" s="128"/>
      <c r="QKL40" s="128"/>
      <c r="QKM40" s="128"/>
      <c r="QKN40" s="128"/>
      <c r="QKO40" s="128"/>
      <c r="QKP40" s="128"/>
      <c r="QKQ40" s="128"/>
      <c r="QKR40" s="128"/>
      <c r="QKS40" s="128"/>
      <c r="QKT40" s="128"/>
      <c r="QKU40" s="128"/>
      <c r="QKV40" s="128"/>
      <c r="QKW40" s="128"/>
      <c r="QKX40" s="128"/>
      <c r="QKY40" s="128"/>
      <c r="QKZ40" s="128"/>
      <c r="QLA40" s="128"/>
      <c r="QLB40" s="128"/>
      <c r="QLC40" s="128"/>
      <c r="QLD40" s="128"/>
      <c r="QLE40" s="128"/>
      <c r="QLF40" s="128"/>
      <c r="QLG40" s="128"/>
      <c r="QLH40" s="128"/>
      <c r="QLI40" s="128"/>
      <c r="QLJ40" s="128"/>
      <c r="QLK40" s="128"/>
      <c r="QLL40" s="128"/>
      <c r="QLM40" s="128"/>
      <c r="QLN40" s="128"/>
      <c r="QLO40" s="128"/>
      <c r="QLP40" s="128"/>
      <c r="QLQ40" s="128"/>
      <c r="QLR40" s="128"/>
      <c r="QLS40" s="128"/>
      <c r="QLT40" s="128"/>
      <c r="QLU40" s="128"/>
      <c r="QLV40" s="128"/>
      <c r="QLW40" s="128"/>
      <c r="QLX40" s="128"/>
      <c r="QLY40" s="128"/>
      <c r="QLZ40" s="128"/>
      <c r="QMA40" s="128"/>
      <c r="QMB40" s="128"/>
      <c r="QMC40" s="128"/>
      <c r="QMD40" s="128"/>
      <c r="QME40" s="128"/>
      <c r="QMF40" s="128"/>
      <c r="QMG40" s="128"/>
      <c r="QMH40" s="128"/>
      <c r="QMI40" s="128"/>
      <c r="QMJ40" s="128"/>
      <c r="QMK40" s="128"/>
      <c r="QML40" s="128"/>
      <c r="QMM40" s="128"/>
      <c r="QMN40" s="128"/>
      <c r="QMO40" s="128"/>
      <c r="QMP40" s="128"/>
      <c r="QMQ40" s="128"/>
      <c r="QMR40" s="128"/>
      <c r="QMS40" s="128"/>
      <c r="QMT40" s="128"/>
      <c r="QMU40" s="128"/>
      <c r="QMV40" s="128"/>
      <c r="QMW40" s="128"/>
      <c r="QMX40" s="128"/>
      <c r="QMY40" s="128"/>
      <c r="QMZ40" s="128"/>
      <c r="QNA40" s="128"/>
      <c r="QNB40" s="128"/>
      <c r="QNC40" s="128"/>
      <c r="QND40" s="128"/>
      <c r="QNE40" s="128"/>
      <c r="QNF40" s="128"/>
      <c r="QNG40" s="128"/>
      <c r="QNH40" s="128"/>
      <c r="QNI40" s="128"/>
      <c r="QNJ40" s="128"/>
      <c r="QNK40" s="128"/>
      <c r="QNL40" s="128"/>
      <c r="QNM40" s="128"/>
      <c r="QNN40" s="128"/>
      <c r="QNO40" s="128"/>
      <c r="QNP40" s="128"/>
      <c r="QNQ40" s="128"/>
      <c r="QNR40" s="128"/>
      <c r="QNS40" s="128"/>
      <c r="QNT40" s="128"/>
      <c r="QNU40" s="128"/>
      <c r="QNV40" s="128"/>
      <c r="QNW40" s="128"/>
      <c r="QNX40" s="128"/>
      <c r="QNY40" s="128"/>
      <c r="QNZ40" s="128"/>
      <c r="QOA40" s="128"/>
      <c r="QOB40" s="128"/>
      <c r="QOC40" s="128"/>
      <c r="QOD40" s="128"/>
      <c r="QOE40" s="128"/>
      <c r="QOF40" s="128"/>
      <c r="QOG40" s="128"/>
      <c r="QOH40" s="128"/>
      <c r="QOI40" s="128"/>
      <c r="QOJ40" s="128"/>
      <c r="QOK40" s="128"/>
      <c r="QOL40" s="128"/>
      <c r="QOM40" s="128"/>
      <c r="QON40" s="128"/>
      <c r="QOO40" s="128"/>
      <c r="QOP40" s="128"/>
      <c r="QOQ40" s="128"/>
      <c r="QOR40" s="128"/>
      <c r="QOS40" s="128"/>
      <c r="QOT40" s="128"/>
      <c r="QOU40" s="128"/>
      <c r="QOV40" s="128"/>
      <c r="QOW40" s="128"/>
      <c r="QOX40" s="128"/>
      <c r="QOY40" s="128"/>
      <c r="QOZ40" s="128"/>
      <c r="QPA40" s="128"/>
      <c r="QPB40" s="128"/>
      <c r="QPC40" s="128"/>
      <c r="QPD40" s="128"/>
      <c r="QPE40" s="128"/>
      <c r="QPF40" s="128"/>
      <c r="QPG40" s="128"/>
      <c r="QPH40" s="128"/>
      <c r="QPI40" s="128"/>
      <c r="QPJ40" s="128"/>
      <c r="QPK40" s="128"/>
      <c r="QPL40" s="128"/>
      <c r="QPM40" s="128"/>
      <c r="QPN40" s="128"/>
      <c r="QPO40" s="128"/>
      <c r="QPP40" s="128"/>
      <c r="QPQ40" s="128"/>
      <c r="QPR40" s="128"/>
      <c r="QPS40" s="128"/>
      <c r="QPT40" s="128"/>
      <c r="QPU40" s="128"/>
      <c r="QPV40" s="128"/>
      <c r="QPW40" s="128"/>
      <c r="QPX40" s="128"/>
      <c r="QPY40" s="128"/>
      <c r="QPZ40" s="128"/>
      <c r="QQA40" s="128"/>
      <c r="QQB40" s="128"/>
      <c r="QQC40" s="128"/>
      <c r="QQD40" s="128"/>
      <c r="QQE40" s="128"/>
      <c r="QQF40" s="128"/>
      <c r="QQG40" s="128"/>
      <c r="QQH40" s="128"/>
      <c r="QQI40" s="128"/>
      <c r="QQJ40" s="128"/>
      <c r="QQK40" s="128"/>
      <c r="QQL40" s="128"/>
      <c r="QQM40" s="128"/>
      <c r="QQN40" s="128"/>
      <c r="QQO40" s="128"/>
      <c r="QQP40" s="128"/>
      <c r="QQQ40" s="128"/>
      <c r="QQR40" s="128"/>
      <c r="QQS40" s="128"/>
      <c r="QQT40" s="128"/>
      <c r="QQU40" s="128"/>
      <c r="QQV40" s="128"/>
      <c r="QQW40" s="128"/>
      <c r="QQX40" s="128"/>
      <c r="QQY40" s="128"/>
      <c r="QQZ40" s="128"/>
      <c r="QRA40" s="128"/>
      <c r="QRB40" s="128"/>
      <c r="QRC40" s="128"/>
      <c r="QRD40" s="128"/>
      <c r="QRE40" s="128"/>
      <c r="QRF40" s="128"/>
      <c r="QRG40" s="128"/>
      <c r="QRH40" s="128"/>
      <c r="QRI40" s="128"/>
      <c r="QRJ40" s="128"/>
      <c r="QRK40" s="128"/>
      <c r="QRL40" s="128"/>
      <c r="QRM40" s="128"/>
      <c r="QRN40" s="128"/>
      <c r="QRO40" s="128"/>
      <c r="QRP40" s="128"/>
      <c r="QRQ40" s="128"/>
      <c r="QRR40" s="128"/>
      <c r="QRS40" s="128"/>
      <c r="QRT40" s="128"/>
      <c r="QRU40" s="128"/>
      <c r="QRV40" s="128"/>
      <c r="QRW40" s="128"/>
      <c r="QRX40" s="128"/>
      <c r="QRY40" s="128"/>
      <c r="QRZ40" s="128"/>
      <c r="QSA40" s="128"/>
      <c r="QSB40" s="128"/>
      <c r="QSC40" s="128"/>
      <c r="QSD40" s="128"/>
      <c r="QSE40" s="128"/>
      <c r="QSF40" s="128"/>
      <c r="QSG40" s="128"/>
      <c r="QSH40" s="128"/>
      <c r="QSI40" s="128"/>
      <c r="QSJ40" s="128"/>
      <c r="QSK40" s="128"/>
      <c r="QSL40" s="128"/>
      <c r="QSM40" s="128"/>
      <c r="QSN40" s="128"/>
      <c r="QSO40" s="128"/>
      <c r="QSP40" s="128"/>
      <c r="QSQ40" s="128"/>
      <c r="QSR40" s="128"/>
      <c r="QSS40" s="128"/>
      <c r="QST40" s="128"/>
      <c r="QSU40" s="128"/>
      <c r="QSV40" s="128"/>
      <c r="QSW40" s="128"/>
      <c r="QSX40" s="128"/>
      <c r="QSY40" s="128"/>
      <c r="QSZ40" s="128"/>
      <c r="QTA40" s="128"/>
      <c r="QTB40" s="128"/>
      <c r="QTC40" s="128"/>
      <c r="QTD40" s="128"/>
      <c r="QTE40" s="128"/>
      <c r="QTF40" s="128"/>
      <c r="QTG40" s="128"/>
      <c r="QTH40" s="128"/>
      <c r="QTI40" s="128"/>
      <c r="QTJ40" s="128"/>
      <c r="QTK40" s="128"/>
      <c r="QTL40" s="128"/>
      <c r="QTM40" s="128"/>
      <c r="QTN40" s="128"/>
      <c r="QTO40" s="128"/>
      <c r="QTP40" s="128"/>
      <c r="QTQ40" s="128"/>
      <c r="QTR40" s="128"/>
      <c r="QTS40" s="128"/>
      <c r="QTT40" s="128"/>
      <c r="QTU40" s="128"/>
      <c r="QTV40" s="128"/>
      <c r="QTW40" s="128"/>
      <c r="QTX40" s="128"/>
      <c r="QTY40" s="128"/>
      <c r="QTZ40" s="128"/>
      <c r="QUA40" s="128"/>
      <c r="QUB40" s="128"/>
      <c r="QUC40" s="128"/>
      <c r="QUD40" s="128"/>
      <c r="QUE40" s="128"/>
      <c r="QUF40" s="128"/>
      <c r="QUG40" s="128"/>
      <c r="QUH40" s="128"/>
      <c r="QUI40" s="128"/>
      <c r="QUJ40" s="128"/>
      <c r="QUK40" s="128"/>
      <c r="QUL40" s="128"/>
      <c r="QUM40" s="128"/>
      <c r="QUN40" s="128"/>
      <c r="QUO40" s="128"/>
      <c r="QUP40" s="128"/>
      <c r="QUQ40" s="128"/>
      <c r="QUR40" s="128"/>
      <c r="QUS40" s="128"/>
      <c r="QUT40" s="128"/>
      <c r="QUU40" s="128"/>
      <c r="QUV40" s="128"/>
      <c r="QUW40" s="128"/>
      <c r="QUX40" s="128"/>
      <c r="QUY40" s="128"/>
      <c r="QUZ40" s="128"/>
      <c r="QVA40" s="128"/>
      <c r="QVB40" s="128"/>
      <c r="QVC40" s="128"/>
      <c r="QVD40" s="128"/>
      <c r="QVE40" s="128"/>
      <c r="QVF40" s="128"/>
      <c r="QVG40" s="128"/>
      <c r="QVH40" s="128"/>
      <c r="QVI40" s="128"/>
      <c r="QVJ40" s="128"/>
      <c r="QVK40" s="128"/>
      <c r="QVL40" s="128"/>
      <c r="QVM40" s="128"/>
      <c r="QVN40" s="128"/>
      <c r="QVO40" s="128"/>
      <c r="QVP40" s="128"/>
      <c r="QVQ40" s="128"/>
      <c r="QVR40" s="128"/>
      <c r="QVS40" s="128"/>
      <c r="QVT40" s="128"/>
      <c r="QVU40" s="128"/>
      <c r="QVV40" s="128"/>
      <c r="QVW40" s="128"/>
      <c r="QVX40" s="128"/>
      <c r="QVY40" s="128"/>
      <c r="QVZ40" s="128"/>
      <c r="QWA40" s="128"/>
      <c r="QWB40" s="128"/>
      <c r="QWC40" s="128"/>
      <c r="QWD40" s="128"/>
      <c r="QWE40" s="128"/>
      <c r="QWF40" s="128"/>
      <c r="QWG40" s="128"/>
      <c r="QWH40" s="128"/>
      <c r="QWI40" s="128"/>
      <c r="QWJ40" s="128"/>
      <c r="QWK40" s="128"/>
      <c r="QWL40" s="128"/>
      <c r="QWM40" s="128"/>
      <c r="QWN40" s="128"/>
      <c r="QWO40" s="128"/>
      <c r="QWP40" s="128"/>
      <c r="QWQ40" s="128"/>
      <c r="QWR40" s="128"/>
      <c r="QWS40" s="128"/>
      <c r="QWT40" s="128"/>
      <c r="QWU40" s="128"/>
      <c r="QWV40" s="128"/>
      <c r="QWW40" s="128"/>
      <c r="QWX40" s="128"/>
      <c r="QWY40" s="128"/>
      <c r="QWZ40" s="128"/>
      <c r="QXA40" s="128"/>
      <c r="QXB40" s="128"/>
      <c r="QXC40" s="128"/>
      <c r="QXD40" s="128"/>
      <c r="QXE40" s="128"/>
      <c r="QXF40" s="128"/>
      <c r="QXG40" s="128"/>
      <c r="QXH40" s="128"/>
      <c r="QXI40" s="128"/>
      <c r="QXJ40" s="128"/>
      <c r="QXK40" s="128"/>
      <c r="QXL40" s="128"/>
      <c r="QXM40" s="128"/>
      <c r="QXN40" s="128"/>
      <c r="QXO40" s="128"/>
      <c r="QXP40" s="128"/>
      <c r="QXQ40" s="128"/>
      <c r="QXR40" s="128"/>
      <c r="QXS40" s="128"/>
      <c r="QXT40" s="128"/>
      <c r="QXU40" s="128"/>
      <c r="QXV40" s="128"/>
      <c r="QXW40" s="128"/>
      <c r="QXX40" s="128"/>
      <c r="QXY40" s="128"/>
      <c r="QXZ40" s="128"/>
      <c r="QYA40" s="128"/>
      <c r="QYB40" s="128"/>
      <c r="QYC40" s="128"/>
      <c r="QYD40" s="128"/>
      <c r="QYE40" s="128"/>
      <c r="QYF40" s="128"/>
      <c r="QYG40" s="128"/>
      <c r="QYH40" s="128"/>
      <c r="QYI40" s="128"/>
      <c r="QYJ40" s="128"/>
      <c r="QYK40" s="128"/>
      <c r="QYL40" s="128"/>
      <c r="QYM40" s="128"/>
      <c r="QYN40" s="128"/>
      <c r="QYO40" s="128"/>
      <c r="QYP40" s="128"/>
      <c r="QYQ40" s="128"/>
      <c r="QYR40" s="128"/>
      <c r="QYS40" s="128"/>
      <c r="QYT40" s="128"/>
      <c r="QYU40" s="128"/>
      <c r="QYV40" s="128"/>
      <c r="QYW40" s="128"/>
      <c r="QYX40" s="128"/>
      <c r="QYY40" s="128"/>
      <c r="QYZ40" s="128"/>
      <c r="QZA40" s="128"/>
      <c r="QZB40" s="128"/>
      <c r="QZC40" s="128"/>
      <c r="QZD40" s="128"/>
      <c r="QZE40" s="128"/>
      <c r="QZF40" s="128"/>
      <c r="QZG40" s="128"/>
      <c r="QZH40" s="128"/>
      <c r="QZI40" s="128"/>
      <c r="QZJ40" s="128"/>
      <c r="QZK40" s="128"/>
      <c r="QZL40" s="128"/>
      <c r="QZM40" s="128"/>
      <c r="QZN40" s="128"/>
      <c r="QZO40" s="128"/>
      <c r="QZP40" s="128"/>
      <c r="QZQ40" s="128"/>
      <c r="QZR40" s="128"/>
      <c r="QZS40" s="128"/>
      <c r="QZT40" s="128"/>
      <c r="QZU40" s="128"/>
      <c r="QZV40" s="128"/>
      <c r="QZW40" s="128"/>
      <c r="QZX40" s="128"/>
      <c r="QZY40" s="128"/>
      <c r="QZZ40" s="128"/>
      <c r="RAA40" s="128"/>
      <c r="RAB40" s="128"/>
      <c r="RAC40" s="128"/>
      <c r="RAD40" s="128"/>
      <c r="RAE40" s="128"/>
      <c r="RAF40" s="128"/>
      <c r="RAG40" s="128"/>
      <c r="RAH40" s="128"/>
      <c r="RAI40" s="128"/>
      <c r="RAJ40" s="128"/>
      <c r="RAK40" s="128"/>
      <c r="RAL40" s="128"/>
      <c r="RAM40" s="128"/>
      <c r="RAN40" s="128"/>
      <c r="RAO40" s="128"/>
      <c r="RAP40" s="128"/>
      <c r="RAQ40" s="128"/>
      <c r="RAR40" s="128"/>
      <c r="RAS40" s="128"/>
      <c r="RAT40" s="128"/>
      <c r="RAU40" s="128"/>
      <c r="RAV40" s="128"/>
      <c r="RAW40" s="128"/>
      <c r="RAX40" s="128"/>
      <c r="RAY40" s="128"/>
      <c r="RAZ40" s="128"/>
      <c r="RBA40" s="128"/>
      <c r="RBB40" s="128"/>
      <c r="RBC40" s="128"/>
      <c r="RBD40" s="128"/>
      <c r="RBE40" s="128"/>
      <c r="RBF40" s="128"/>
      <c r="RBG40" s="128"/>
      <c r="RBH40" s="128"/>
      <c r="RBI40" s="128"/>
      <c r="RBJ40" s="128"/>
      <c r="RBK40" s="128"/>
      <c r="RBL40" s="128"/>
      <c r="RBM40" s="128"/>
      <c r="RBN40" s="128"/>
      <c r="RBO40" s="128"/>
      <c r="RBP40" s="128"/>
      <c r="RBQ40" s="128"/>
      <c r="RBR40" s="128"/>
      <c r="RBS40" s="128"/>
      <c r="RBT40" s="128"/>
      <c r="RBU40" s="128"/>
      <c r="RBV40" s="128"/>
      <c r="RBW40" s="128"/>
      <c r="RBX40" s="128"/>
      <c r="RBY40" s="128"/>
      <c r="RBZ40" s="128"/>
      <c r="RCA40" s="128"/>
      <c r="RCB40" s="128"/>
      <c r="RCC40" s="128"/>
      <c r="RCD40" s="128"/>
      <c r="RCE40" s="128"/>
      <c r="RCF40" s="128"/>
      <c r="RCG40" s="128"/>
      <c r="RCH40" s="128"/>
      <c r="RCI40" s="128"/>
      <c r="RCJ40" s="128"/>
      <c r="RCK40" s="128"/>
      <c r="RCL40" s="128"/>
      <c r="RCM40" s="128"/>
      <c r="RCN40" s="128"/>
      <c r="RCO40" s="128"/>
      <c r="RCP40" s="128"/>
      <c r="RCQ40" s="128"/>
      <c r="RCR40" s="128"/>
      <c r="RCS40" s="128"/>
      <c r="RCT40" s="128"/>
      <c r="RCU40" s="128"/>
      <c r="RCV40" s="128"/>
      <c r="RCW40" s="128"/>
      <c r="RCX40" s="128"/>
      <c r="RCY40" s="128"/>
      <c r="RCZ40" s="128"/>
      <c r="RDA40" s="128"/>
      <c r="RDB40" s="128"/>
      <c r="RDC40" s="128"/>
      <c r="RDD40" s="128"/>
      <c r="RDE40" s="128"/>
      <c r="RDF40" s="128"/>
      <c r="RDG40" s="128"/>
      <c r="RDH40" s="128"/>
      <c r="RDI40" s="128"/>
      <c r="RDJ40" s="128"/>
      <c r="RDK40" s="128"/>
      <c r="RDL40" s="128"/>
      <c r="RDM40" s="128"/>
      <c r="RDN40" s="128"/>
      <c r="RDO40" s="128"/>
      <c r="RDP40" s="128"/>
      <c r="RDQ40" s="128"/>
      <c r="RDR40" s="128"/>
      <c r="RDS40" s="128"/>
      <c r="RDT40" s="128"/>
      <c r="RDU40" s="128"/>
      <c r="RDV40" s="128"/>
      <c r="RDW40" s="128"/>
      <c r="RDX40" s="128"/>
      <c r="RDY40" s="128"/>
      <c r="RDZ40" s="128"/>
      <c r="REA40" s="128"/>
      <c r="REB40" s="128"/>
      <c r="REC40" s="128"/>
      <c r="RED40" s="128"/>
      <c r="REE40" s="128"/>
      <c r="REF40" s="128"/>
      <c r="REG40" s="128"/>
      <c r="REH40" s="128"/>
      <c r="REI40" s="128"/>
      <c r="REJ40" s="128"/>
      <c r="REK40" s="128"/>
      <c r="REL40" s="128"/>
      <c r="REM40" s="128"/>
      <c r="REN40" s="128"/>
      <c r="REO40" s="128"/>
      <c r="REP40" s="128"/>
      <c r="REQ40" s="128"/>
      <c r="RER40" s="128"/>
      <c r="RES40" s="128"/>
      <c r="RET40" s="128"/>
      <c r="REU40" s="128"/>
      <c r="REV40" s="128"/>
      <c r="REW40" s="128"/>
      <c r="REX40" s="128"/>
      <c r="REY40" s="128"/>
      <c r="REZ40" s="128"/>
      <c r="RFA40" s="128"/>
      <c r="RFB40" s="128"/>
      <c r="RFC40" s="128"/>
      <c r="RFD40" s="128"/>
      <c r="RFE40" s="128"/>
      <c r="RFF40" s="128"/>
      <c r="RFG40" s="128"/>
      <c r="RFH40" s="128"/>
      <c r="RFI40" s="128"/>
      <c r="RFJ40" s="128"/>
      <c r="RFK40" s="128"/>
      <c r="RFL40" s="128"/>
      <c r="RFM40" s="128"/>
      <c r="RFN40" s="128"/>
      <c r="RFO40" s="128"/>
      <c r="RFP40" s="128"/>
      <c r="RFQ40" s="128"/>
      <c r="RFR40" s="128"/>
      <c r="RFS40" s="128"/>
      <c r="RFT40" s="128"/>
      <c r="RFU40" s="128"/>
      <c r="RFV40" s="128"/>
      <c r="RFW40" s="128"/>
      <c r="RFX40" s="128"/>
      <c r="RFY40" s="128"/>
      <c r="RFZ40" s="128"/>
      <c r="RGA40" s="128"/>
      <c r="RGB40" s="128"/>
      <c r="RGC40" s="128"/>
      <c r="RGD40" s="128"/>
      <c r="RGE40" s="128"/>
      <c r="RGF40" s="128"/>
      <c r="RGG40" s="128"/>
      <c r="RGH40" s="128"/>
      <c r="RGI40" s="128"/>
      <c r="RGJ40" s="128"/>
      <c r="RGK40" s="128"/>
      <c r="RGL40" s="128"/>
      <c r="RGM40" s="128"/>
      <c r="RGN40" s="128"/>
      <c r="RGO40" s="128"/>
      <c r="RGP40" s="128"/>
      <c r="RGQ40" s="128"/>
      <c r="RGR40" s="128"/>
      <c r="RGS40" s="128"/>
      <c r="RGT40" s="128"/>
      <c r="RGU40" s="128"/>
      <c r="RGV40" s="128"/>
      <c r="RGW40" s="128"/>
      <c r="RGX40" s="128"/>
      <c r="RGY40" s="128"/>
      <c r="RGZ40" s="128"/>
      <c r="RHA40" s="128"/>
      <c r="RHB40" s="128"/>
      <c r="RHC40" s="128"/>
      <c r="RHD40" s="128"/>
      <c r="RHE40" s="128"/>
      <c r="RHF40" s="128"/>
      <c r="RHG40" s="128"/>
      <c r="RHH40" s="128"/>
      <c r="RHI40" s="128"/>
      <c r="RHJ40" s="128"/>
      <c r="RHK40" s="128"/>
      <c r="RHL40" s="128"/>
      <c r="RHM40" s="128"/>
      <c r="RHN40" s="128"/>
      <c r="RHO40" s="128"/>
      <c r="RHP40" s="128"/>
      <c r="RHQ40" s="128"/>
      <c r="RHR40" s="128"/>
      <c r="RHS40" s="128"/>
      <c r="RHT40" s="128"/>
      <c r="RHU40" s="128"/>
      <c r="RHV40" s="128"/>
      <c r="RHW40" s="128"/>
      <c r="RHX40" s="128"/>
      <c r="RHY40" s="128"/>
      <c r="RHZ40" s="128"/>
      <c r="RIA40" s="128"/>
      <c r="RIB40" s="128"/>
      <c r="RIC40" s="128"/>
      <c r="RID40" s="128"/>
      <c r="RIE40" s="128"/>
      <c r="RIF40" s="128"/>
      <c r="RIG40" s="128"/>
      <c r="RIH40" s="128"/>
      <c r="RII40" s="128"/>
      <c r="RIJ40" s="128"/>
      <c r="RIK40" s="128"/>
      <c r="RIL40" s="128"/>
      <c r="RIM40" s="128"/>
      <c r="RIN40" s="128"/>
      <c r="RIO40" s="128"/>
      <c r="RIP40" s="128"/>
      <c r="RIQ40" s="128"/>
      <c r="RIR40" s="128"/>
      <c r="RIS40" s="128"/>
      <c r="RIT40" s="128"/>
      <c r="RIU40" s="128"/>
      <c r="RIV40" s="128"/>
      <c r="RIW40" s="128"/>
      <c r="RIX40" s="128"/>
      <c r="RIY40" s="128"/>
      <c r="RIZ40" s="128"/>
      <c r="RJA40" s="128"/>
      <c r="RJB40" s="128"/>
      <c r="RJC40" s="128"/>
      <c r="RJD40" s="128"/>
      <c r="RJE40" s="128"/>
      <c r="RJF40" s="128"/>
      <c r="RJG40" s="128"/>
      <c r="RJH40" s="128"/>
      <c r="RJI40" s="128"/>
      <c r="RJJ40" s="128"/>
      <c r="RJK40" s="128"/>
      <c r="RJL40" s="128"/>
      <c r="RJM40" s="128"/>
      <c r="RJN40" s="128"/>
      <c r="RJO40" s="128"/>
      <c r="RJP40" s="128"/>
      <c r="RJQ40" s="128"/>
      <c r="RJR40" s="128"/>
      <c r="RJS40" s="128"/>
      <c r="RJT40" s="128"/>
      <c r="RJU40" s="128"/>
      <c r="RJV40" s="128"/>
      <c r="RJW40" s="128"/>
      <c r="RJX40" s="128"/>
      <c r="RJY40" s="128"/>
      <c r="RJZ40" s="128"/>
      <c r="RKA40" s="128"/>
      <c r="RKB40" s="128"/>
      <c r="RKC40" s="128"/>
      <c r="RKD40" s="128"/>
      <c r="RKE40" s="128"/>
      <c r="RKF40" s="128"/>
      <c r="RKG40" s="128"/>
      <c r="RKH40" s="128"/>
      <c r="RKI40" s="128"/>
      <c r="RKJ40" s="128"/>
      <c r="RKK40" s="128"/>
      <c r="RKL40" s="128"/>
      <c r="RKM40" s="128"/>
      <c r="RKN40" s="128"/>
      <c r="RKO40" s="128"/>
      <c r="RKP40" s="128"/>
      <c r="RKQ40" s="128"/>
      <c r="RKR40" s="128"/>
      <c r="RKS40" s="128"/>
      <c r="RKT40" s="128"/>
      <c r="RKU40" s="128"/>
      <c r="RKV40" s="128"/>
      <c r="RKW40" s="128"/>
      <c r="RKX40" s="128"/>
      <c r="RKY40" s="128"/>
      <c r="RKZ40" s="128"/>
      <c r="RLA40" s="128"/>
      <c r="RLB40" s="128"/>
      <c r="RLC40" s="128"/>
      <c r="RLD40" s="128"/>
      <c r="RLE40" s="128"/>
      <c r="RLF40" s="128"/>
      <c r="RLG40" s="128"/>
      <c r="RLH40" s="128"/>
      <c r="RLI40" s="128"/>
      <c r="RLJ40" s="128"/>
      <c r="RLK40" s="128"/>
      <c r="RLL40" s="128"/>
      <c r="RLM40" s="128"/>
      <c r="RLN40" s="128"/>
      <c r="RLO40" s="128"/>
      <c r="RLP40" s="128"/>
      <c r="RLQ40" s="128"/>
      <c r="RLR40" s="128"/>
      <c r="RLS40" s="128"/>
      <c r="RLT40" s="128"/>
      <c r="RLU40" s="128"/>
      <c r="RLV40" s="128"/>
      <c r="RLW40" s="128"/>
      <c r="RLX40" s="128"/>
      <c r="RLY40" s="128"/>
      <c r="RLZ40" s="128"/>
      <c r="RMA40" s="128"/>
      <c r="RMB40" s="128"/>
      <c r="RMC40" s="128"/>
      <c r="RMD40" s="128"/>
      <c r="RME40" s="128"/>
      <c r="RMF40" s="128"/>
      <c r="RMG40" s="128"/>
      <c r="RMH40" s="128"/>
      <c r="RMI40" s="128"/>
      <c r="RMJ40" s="128"/>
      <c r="RMK40" s="128"/>
      <c r="RML40" s="128"/>
      <c r="RMM40" s="128"/>
      <c r="RMN40" s="128"/>
      <c r="RMO40" s="128"/>
      <c r="RMP40" s="128"/>
      <c r="RMQ40" s="128"/>
      <c r="RMR40" s="128"/>
      <c r="RMS40" s="128"/>
      <c r="RMT40" s="128"/>
      <c r="RMU40" s="128"/>
      <c r="RMV40" s="128"/>
      <c r="RMW40" s="128"/>
      <c r="RMX40" s="128"/>
      <c r="RMY40" s="128"/>
      <c r="RMZ40" s="128"/>
      <c r="RNA40" s="128"/>
      <c r="RNB40" s="128"/>
      <c r="RNC40" s="128"/>
      <c r="RND40" s="128"/>
      <c r="RNE40" s="128"/>
      <c r="RNF40" s="128"/>
      <c r="RNG40" s="128"/>
      <c r="RNH40" s="128"/>
      <c r="RNI40" s="128"/>
      <c r="RNJ40" s="128"/>
      <c r="RNK40" s="128"/>
      <c r="RNL40" s="128"/>
      <c r="RNM40" s="128"/>
      <c r="RNN40" s="128"/>
      <c r="RNO40" s="128"/>
      <c r="RNP40" s="128"/>
      <c r="RNQ40" s="128"/>
      <c r="RNR40" s="128"/>
      <c r="RNS40" s="128"/>
      <c r="RNT40" s="128"/>
      <c r="RNU40" s="128"/>
      <c r="RNV40" s="128"/>
      <c r="RNW40" s="128"/>
      <c r="RNX40" s="128"/>
      <c r="RNY40" s="128"/>
      <c r="RNZ40" s="128"/>
      <c r="ROA40" s="128"/>
      <c r="ROB40" s="128"/>
      <c r="ROC40" s="128"/>
      <c r="ROD40" s="128"/>
      <c r="ROE40" s="128"/>
      <c r="ROF40" s="128"/>
      <c r="ROG40" s="128"/>
      <c r="ROH40" s="128"/>
      <c r="ROI40" s="128"/>
      <c r="ROJ40" s="128"/>
      <c r="ROK40" s="128"/>
      <c r="ROL40" s="128"/>
      <c r="ROM40" s="128"/>
      <c r="RON40" s="128"/>
      <c r="ROO40" s="128"/>
      <c r="ROP40" s="128"/>
      <c r="ROQ40" s="128"/>
      <c r="ROR40" s="128"/>
      <c r="ROS40" s="128"/>
      <c r="ROT40" s="128"/>
      <c r="ROU40" s="128"/>
      <c r="ROV40" s="128"/>
      <c r="ROW40" s="128"/>
      <c r="ROX40" s="128"/>
      <c r="ROY40" s="128"/>
      <c r="ROZ40" s="128"/>
      <c r="RPA40" s="128"/>
      <c r="RPB40" s="128"/>
      <c r="RPC40" s="128"/>
      <c r="RPD40" s="128"/>
      <c r="RPE40" s="128"/>
      <c r="RPF40" s="128"/>
      <c r="RPG40" s="128"/>
      <c r="RPH40" s="128"/>
      <c r="RPI40" s="128"/>
      <c r="RPJ40" s="128"/>
      <c r="RPK40" s="128"/>
      <c r="RPL40" s="128"/>
      <c r="RPM40" s="128"/>
      <c r="RPN40" s="128"/>
      <c r="RPO40" s="128"/>
      <c r="RPP40" s="128"/>
      <c r="RPQ40" s="128"/>
      <c r="RPR40" s="128"/>
      <c r="RPS40" s="128"/>
      <c r="RPT40" s="128"/>
      <c r="RPU40" s="128"/>
      <c r="RPV40" s="128"/>
      <c r="RPW40" s="128"/>
      <c r="RPX40" s="128"/>
      <c r="RPY40" s="128"/>
      <c r="RPZ40" s="128"/>
      <c r="RQA40" s="128"/>
      <c r="RQB40" s="128"/>
      <c r="RQC40" s="128"/>
      <c r="RQD40" s="128"/>
      <c r="RQE40" s="128"/>
      <c r="RQF40" s="128"/>
      <c r="RQG40" s="128"/>
      <c r="RQH40" s="128"/>
      <c r="RQI40" s="128"/>
      <c r="RQJ40" s="128"/>
      <c r="RQK40" s="128"/>
      <c r="RQL40" s="128"/>
      <c r="RQM40" s="128"/>
      <c r="RQN40" s="128"/>
      <c r="RQO40" s="128"/>
      <c r="RQP40" s="128"/>
      <c r="RQQ40" s="128"/>
      <c r="RQR40" s="128"/>
      <c r="RQS40" s="128"/>
      <c r="RQT40" s="128"/>
      <c r="RQU40" s="128"/>
      <c r="RQV40" s="128"/>
      <c r="RQW40" s="128"/>
      <c r="RQX40" s="128"/>
      <c r="RQY40" s="128"/>
      <c r="RQZ40" s="128"/>
      <c r="RRA40" s="128"/>
      <c r="RRB40" s="128"/>
      <c r="RRC40" s="128"/>
      <c r="RRD40" s="128"/>
      <c r="RRE40" s="128"/>
      <c r="RRF40" s="128"/>
      <c r="RRG40" s="128"/>
      <c r="RRH40" s="128"/>
      <c r="RRI40" s="128"/>
      <c r="RRJ40" s="128"/>
      <c r="RRK40" s="128"/>
      <c r="RRL40" s="128"/>
      <c r="RRM40" s="128"/>
      <c r="RRN40" s="128"/>
      <c r="RRO40" s="128"/>
      <c r="RRP40" s="128"/>
      <c r="RRQ40" s="128"/>
      <c r="RRR40" s="128"/>
      <c r="RRS40" s="128"/>
      <c r="RRT40" s="128"/>
      <c r="RRU40" s="128"/>
      <c r="RRV40" s="128"/>
      <c r="RRW40" s="128"/>
      <c r="RRX40" s="128"/>
      <c r="RRY40" s="128"/>
      <c r="RRZ40" s="128"/>
      <c r="RSA40" s="128"/>
      <c r="RSB40" s="128"/>
      <c r="RSC40" s="128"/>
      <c r="RSD40" s="128"/>
      <c r="RSE40" s="128"/>
      <c r="RSF40" s="128"/>
      <c r="RSG40" s="128"/>
      <c r="RSH40" s="128"/>
      <c r="RSI40" s="128"/>
      <c r="RSJ40" s="128"/>
      <c r="RSK40" s="128"/>
      <c r="RSL40" s="128"/>
      <c r="RSM40" s="128"/>
      <c r="RSN40" s="128"/>
      <c r="RSO40" s="128"/>
      <c r="RSP40" s="128"/>
      <c r="RSQ40" s="128"/>
      <c r="RSR40" s="128"/>
      <c r="RSS40" s="128"/>
      <c r="RST40" s="128"/>
      <c r="RSU40" s="128"/>
      <c r="RSV40" s="128"/>
      <c r="RSW40" s="128"/>
      <c r="RSX40" s="128"/>
      <c r="RSY40" s="128"/>
      <c r="RSZ40" s="128"/>
      <c r="RTA40" s="128"/>
      <c r="RTB40" s="128"/>
      <c r="RTC40" s="128"/>
      <c r="RTD40" s="128"/>
      <c r="RTE40" s="128"/>
      <c r="RTF40" s="128"/>
      <c r="RTG40" s="128"/>
      <c r="RTH40" s="128"/>
      <c r="RTI40" s="128"/>
      <c r="RTJ40" s="128"/>
      <c r="RTK40" s="128"/>
      <c r="RTL40" s="128"/>
      <c r="RTM40" s="128"/>
      <c r="RTN40" s="128"/>
      <c r="RTO40" s="128"/>
      <c r="RTP40" s="128"/>
      <c r="RTQ40" s="128"/>
      <c r="RTR40" s="128"/>
      <c r="RTS40" s="128"/>
      <c r="RTT40" s="128"/>
      <c r="RTU40" s="128"/>
      <c r="RTV40" s="128"/>
      <c r="RTW40" s="128"/>
      <c r="RTX40" s="128"/>
      <c r="RTY40" s="128"/>
      <c r="RTZ40" s="128"/>
      <c r="RUA40" s="128"/>
      <c r="RUB40" s="128"/>
      <c r="RUC40" s="128"/>
      <c r="RUD40" s="128"/>
      <c r="RUE40" s="128"/>
      <c r="RUF40" s="128"/>
      <c r="RUG40" s="128"/>
      <c r="RUH40" s="128"/>
      <c r="RUI40" s="128"/>
      <c r="RUJ40" s="128"/>
      <c r="RUK40" s="128"/>
      <c r="RUL40" s="128"/>
      <c r="RUM40" s="128"/>
      <c r="RUN40" s="128"/>
      <c r="RUO40" s="128"/>
      <c r="RUP40" s="128"/>
      <c r="RUQ40" s="128"/>
      <c r="RUR40" s="128"/>
      <c r="RUS40" s="128"/>
      <c r="RUT40" s="128"/>
      <c r="RUU40" s="128"/>
      <c r="RUV40" s="128"/>
      <c r="RUW40" s="128"/>
      <c r="RUX40" s="128"/>
      <c r="RUY40" s="128"/>
      <c r="RUZ40" s="128"/>
      <c r="RVA40" s="128"/>
      <c r="RVB40" s="128"/>
      <c r="RVC40" s="128"/>
      <c r="RVD40" s="128"/>
      <c r="RVE40" s="128"/>
      <c r="RVF40" s="128"/>
      <c r="RVG40" s="128"/>
      <c r="RVH40" s="128"/>
      <c r="RVI40" s="128"/>
      <c r="RVJ40" s="128"/>
      <c r="RVK40" s="128"/>
      <c r="RVL40" s="128"/>
      <c r="RVM40" s="128"/>
      <c r="RVN40" s="128"/>
      <c r="RVO40" s="128"/>
      <c r="RVP40" s="128"/>
      <c r="RVQ40" s="128"/>
      <c r="RVR40" s="128"/>
      <c r="RVS40" s="128"/>
      <c r="RVT40" s="128"/>
      <c r="RVU40" s="128"/>
      <c r="RVV40" s="128"/>
      <c r="RVW40" s="128"/>
      <c r="RVX40" s="128"/>
      <c r="RVY40" s="128"/>
      <c r="RVZ40" s="128"/>
      <c r="RWA40" s="128"/>
      <c r="RWB40" s="128"/>
      <c r="RWC40" s="128"/>
      <c r="RWD40" s="128"/>
      <c r="RWE40" s="128"/>
      <c r="RWF40" s="128"/>
      <c r="RWG40" s="128"/>
      <c r="RWH40" s="128"/>
      <c r="RWI40" s="128"/>
      <c r="RWJ40" s="128"/>
      <c r="RWK40" s="128"/>
      <c r="RWL40" s="128"/>
      <c r="RWM40" s="128"/>
      <c r="RWN40" s="128"/>
      <c r="RWO40" s="128"/>
      <c r="RWP40" s="128"/>
      <c r="RWQ40" s="128"/>
      <c r="RWR40" s="128"/>
      <c r="RWS40" s="128"/>
      <c r="RWT40" s="128"/>
      <c r="RWU40" s="128"/>
      <c r="RWV40" s="128"/>
      <c r="RWW40" s="128"/>
      <c r="RWX40" s="128"/>
      <c r="RWY40" s="128"/>
      <c r="RWZ40" s="128"/>
      <c r="RXA40" s="128"/>
      <c r="RXB40" s="128"/>
      <c r="RXC40" s="128"/>
      <c r="RXD40" s="128"/>
      <c r="RXE40" s="128"/>
      <c r="RXF40" s="128"/>
      <c r="RXG40" s="128"/>
      <c r="RXH40" s="128"/>
      <c r="RXI40" s="128"/>
      <c r="RXJ40" s="128"/>
      <c r="RXK40" s="128"/>
      <c r="RXL40" s="128"/>
      <c r="RXM40" s="128"/>
      <c r="RXN40" s="128"/>
      <c r="RXO40" s="128"/>
      <c r="RXP40" s="128"/>
      <c r="RXQ40" s="128"/>
      <c r="RXR40" s="128"/>
      <c r="RXS40" s="128"/>
      <c r="RXT40" s="128"/>
      <c r="RXU40" s="128"/>
      <c r="RXV40" s="128"/>
      <c r="RXW40" s="128"/>
      <c r="RXX40" s="128"/>
      <c r="RXY40" s="128"/>
      <c r="RXZ40" s="128"/>
      <c r="RYA40" s="128"/>
      <c r="RYB40" s="128"/>
      <c r="RYC40" s="128"/>
      <c r="RYD40" s="128"/>
      <c r="RYE40" s="128"/>
      <c r="RYF40" s="128"/>
      <c r="RYG40" s="128"/>
      <c r="RYH40" s="128"/>
      <c r="RYI40" s="128"/>
      <c r="RYJ40" s="128"/>
      <c r="RYK40" s="128"/>
      <c r="RYL40" s="128"/>
      <c r="RYM40" s="128"/>
      <c r="RYN40" s="128"/>
      <c r="RYO40" s="128"/>
      <c r="RYP40" s="128"/>
      <c r="RYQ40" s="128"/>
      <c r="RYR40" s="128"/>
      <c r="RYS40" s="128"/>
      <c r="RYT40" s="128"/>
      <c r="RYU40" s="128"/>
      <c r="RYV40" s="128"/>
      <c r="RYW40" s="128"/>
      <c r="RYX40" s="128"/>
      <c r="RYY40" s="128"/>
      <c r="RYZ40" s="128"/>
      <c r="RZA40" s="128"/>
      <c r="RZB40" s="128"/>
      <c r="RZC40" s="128"/>
      <c r="RZD40" s="128"/>
      <c r="RZE40" s="128"/>
      <c r="RZF40" s="128"/>
      <c r="RZG40" s="128"/>
      <c r="RZH40" s="128"/>
      <c r="RZI40" s="128"/>
      <c r="RZJ40" s="128"/>
      <c r="RZK40" s="128"/>
      <c r="RZL40" s="128"/>
      <c r="RZM40" s="128"/>
      <c r="RZN40" s="128"/>
      <c r="RZO40" s="128"/>
      <c r="RZP40" s="128"/>
      <c r="RZQ40" s="128"/>
      <c r="RZR40" s="128"/>
      <c r="RZS40" s="128"/>
      <c r="RZT40" s="128"/>
      <c r="RZU40" s="128"/>
      <c r="RZV40" s="128"/>
      <c r="RZW40" s="128"/>
      <c r="RZX40" s="128"/>
      <c r="RZY40" s="128"/>
      <c r="RZZ40" s="128"/>
      <c r="SAA40" s="128"/>
      <c r="SAB40" s="128"/>
      <c r="SAC40" s="128"/>
      <c r="SAD40" s="128"/>
      <c r="SAE40" s="128"/>
      <c r="SAF40" s="128"/>
      <c r="SAG40" s="128"/>
      <c r="SAH40" s="128"/>
      <c r="SAI40" s="128"/>
      <c r="SAJ40" s="128"/>
      <c r="SAK40" s="128"/>
      <c r="SAL40" s="128"/>
      <c r="SAM40" s="128"/>
      <c r="SAN40" s="128"/>
      <c r="SAO40" s="128"/>
      <c r="SAP40" s="128"/>
      <c r="SAQ40" s="128"/>
      <c r="SAR40" s="128"/>
      <c r="SAS40" s="128"/>
      <c r="SAT40" s="128"/>
      <c r="SAU40" s="128"/>
      <c r="SAV40" s="128"/>
      <c r="SAW40" s="128"/>
      <c r="SAX40" s="128"/>
      <c r="SAY40" s="128"/>
      <c r="SAZ40" s="128"/>
      <c r="SBA40" s="128"/>
      <c r="SBB40" s="128"/>
      <c r="SBC40" s="128"/>
      <c r="SBD40" s="128"/>
      <c r="SBE40" s="128"/>
      <c r="SBF40" s="128"/>
      <c r="SBG40" s="128"/>
      <c r="SBH40" s="128"/>
      <c r="SBI40" s="128"/>
      <c r="SBJ40" s="128"/>
      <c r="SBK40" s="128"/>
      <c r="SBL40" s="128"/>
      <c r="SBM40" s="128"/>
      <c r="SBN40" s="128"/>
      <c r="SBO40" s="128"/>
      <c r="SBP40" s="128"/>
      <c r="SBQ40" s="128"/>
      <c r="SBR40" s="128"/>
      <c r="SBS40" s="128"/>
      <c r="SBT40" s="128"/>
      <c r="SBU40" s="128"/>
      <c r="SBV40" s="128"/>
      <c r="SBW40" s="128"/>
      <c r="SBX40" s="128"/>
      <c r="SBY40" s="128"/>
      <c r="SBZ40" s="128"/>
      <c r="SCA40" s="128"/>
      <c r="SCB40" s="128"/>
      <c r="SCC40" s="128"/>
      <c r="SCD40" s="128"/>
      <c r="SCE40" s="128"/>
      <c r="SCF40" s="128"/>
      <c r="SCG40" s="128"/>
      <c r="SCH40" s="128"/>
      <c r="SCI40" s="128"/>
      <c r="SCJ40" s="128"/>
      <c r="SCK40" s="128"/>
      <c r="SCL40" s="128"/>
      <c r="SCM40" s="128"/>
      <c r="SCN40" s="128"/>
      <c r="SCO40" s="128"/>
      <c r="SCP40" s="128"/>
      <c r="SCQ40" s="128"/>
      <c r="SCR40" s="128"/>
      <c r="SCS40" s="128"/>
      <c r="SCT40" s="128"/>
      <c r="SCU40" s="128"/>
      <c r="SCV40" s="128"/>
      <c r="SCW40" s="128"/>
      <c r="SCX40" s="128"/>
      <c r="SCY40" s="128"/>
      <c r="SCZ40" s="128"/>
      <c r="SDA40" s="128"/>
      <c r="SDB40" s="128"/>
      <c r="SDC40" s="128"/>
      <c r="SDD40" s="128"/>
      <c r="SDE40" s="128"/>
      <c r="SDF40" s="128"/>
      <c r="SDG40" s="128"/>
      <c r="SDH40" s="128"/>
      <c r="SDI40" s="128"/>
      <c r="SDJ40" s="128"/>
      <c r="SDK40" s="128"/>
      <c r="SDL40" s="128"/>
      <c r="SDM40" s="128"/>
      <c r="SDN40" s="128"/>
      <c r="SDO40" s="128"/>
      <c r="SDP40" s="128"/>
      <c r="SDQ40" s="128"/>
      <c r="SDR40" s="128"/>
      <c r="SDS40" s="128"/>
      <c r="SDT40" s="128"/>
      <c r="SDU40" s="128"/>
      <c r="SDV40" s="128"/>
      <c r="SDW40" s="128"/>
      <c r="SDX40" s="128"/>
      <c r="SDY40" s="128"/>
      <c r="SDZ40" s="128"/>
      <c r="SEA40" s="128"/>
      <c r="SEB40" s="128"/>
      <c r="SEC40" s="128"/>
      <c r="SED40" s="128"/>
      <c r="SEE40" s="128"/>
      <c r="SEF40" s="128"/>
      <c r="SEG40" s="128"/>
      <c r="SEH40" s="128"/>
      <c r="SEI40" s="128"/>
      <c r="SEJ40" s="128"/>
      <c r="SEK40" s="128"/>
      <c r="SEL40" s="128"/>
      <c r="SEM40" s="128"/>
      <c r="SEN40" s="128"/>
      <c r="SEO40" s="128"/>
      <c r="SEP40" s="128"/>
      <c r="SEQ40" s="128"/>
      <c r="SER40" s="128"/>
      <c r="SES40" s="128"/>
      <c r="SET40" s="128"/>
      <c r="SEU40" s="128"/>
      <c r="SEV40" s="128"/>
      <c r="SEW40" s="128"/>
      <c r="SEX40" s="128"/>
      <c r="SEY40" s="128"/>
      <c r="SEZ40" s="128"/>
      <c r="SFA40" s="128"/>
      <c r="SFB40" s="128"/>
      <c r="SFC40" s="128"/>
      <c r="SFD40" s="128"/>
      <c r="SFE40" s="128"/>
      <c r="SFF40" s="128"/>
      <c r="SFG40" s="128"/>
      <c r="SFH40" s="128"/>
      <c r="SFI40" s="128"/>
      <c r="SFJ40" s="128"/>
      <c r="SFK40" s="128"/>
      <c r="SFL40" s="128"/>
      <c r="SFM40" s="128"/>
      <c r="SFN40" s="128"/>
      <c r="SFO40" s="128"/>
      <c r="SFP40" s="128"/>
      <c r="SFQ40" s="128"/>
      <c r="SFR40" s="128"/>
      <c r="SFS40" s="128"/>
      <c r="SFT40" s="128"/>
      <c r="SFU40" s="128"/>
      <c r="SFV40" s="128"/>
      <c r="SFW40" s="128"/>
      <c r="SFX40" s="128"/>
      <c r="SFY40" s="128"/>
      <c r="SFZ40" s="128"/>
      <c r="SGA40" s="128"/>
      <c r="SGB40" s="128"/>
      <c r="SGC40" s="128"/>
      <c r="SGD40" s="128"/>
      <c r="SGE40" s="128"/>
      <c r="SGF40" s="128"/>
      <c r="SGG40" s="128"/>
      <c r="SGH40" s="128"/>
      <c r="SGI40" s="128"/>
      <c r="SGJ40" s="128"/>
      <c r="SGK40" s="128"/>
      <c r="SGL40" s="128"/>
      <c r="SGM40" s="128"/>
      <c r="SGN40" s="128"/>
      <c r="SGO40" s="128"/>
      <c r="SGP40" s="128"/>
      <c r="SGQ40" s="128"/>
      <c r="SGR40" s="128"/>
      <c r="SGS40" s="128"/>
      <c r="SGT40" s="128"/>
      <c r="SGU40" s="128"/>
      <c r="SGV40" s="128"/>
      <c r="SGW40" s="128"/>
      <c r="SGX40" s="128"/>
      <c r="SGY40" s="128"/>
      <c r="SGZ40" s="128"/>
      <c r="SHA40" s="128"/>
      <c r="SHB40" s="128"/>
      <c r="SHC40" s="128"/>
      <c r="SHD40" s="128"/>
      <c r="SHE40" s="128"/>
      <c r="SHF40" s="128"/>
      <c r="SHG40" s="128"/>
      <c r="SHH40" s="128"/>
      <c r="SHI40" s="128"/>
      <c r="SHJ40" s="128"/>
      <c r="SHK40" s="128"/>
      <c r="SHL40" s="128"/>
      <c r="SHM40" s="128"/>
      <c r="SHN40" s="128"/>
      <c r="SHO40" s="128"/>
      <c r="SHP40" s="128"/>
      <c r="SHQ40" s="128"/>
      <c r="SHR40" s="128"/>
      <c r="SHS40" s="128"/>
      <c r="SHT40" s="128"/>
      <c r="SHU40" s="128"/>
      <c r="SHV40" s="128"/>
      <c r="SHW40" s="128"/>
      <c r="SHX40" s="128"/>
      <c r="SHY40" s="128"/>
      <c r="SHZ40" s="128"/>
      <c r="SIA40" s="128"/>
      <c r="SIB40" s="128"/>
      <c r="SIC40" s="128"/>
      <c r="SID40" s="128"/>
      <c r="SIE40" s="128"/>
      <c r="SIF40" s="128"/>
      <c r="SIG40" s="128"/>
      <c r="SIH40" s="128"/>
      <c r="SII40" s="128"/>
      <c r="SIJ40" s="128"/>
      <c r="SIK40" s="128"/>
      <c r="SIL40" s="128"/>
      <c r="SIM40" s="128"/>
      <c r="SIN40" s="128"/>
      <c r="SIO40" s="128"/>
      <c r="SIP40" s="128"/>
      <c r="SIQ40" s="128"/>
      <c r="SIR40" s="128"/>
      <c r="SIS40" s="128"/>
      <c r="SIT40" s="128"/>
      <c r="SIU40" s="128"/>
      <c r="SIV40" s="128"/>
      <c r="SIW40" s="128"/>
      <c r="SIX40" s="128"/>
      <c r="SIY40" s="128"/>
      <c r="SIZ40" s="128"/>
      <c r="SJA40" s="128"/>
      <c r="SJB40" s="128"/>
      <c r="SJC40" s="128"/>
      <c r="SJD40" s="128"/>
      <c r="SJE40" s="128"/>
      <c r="SJF40" s="128"/>
      <c r="SJG40" s="128"/>
      <c r="SJH40" s="128"/>
      <c r="SJI40" s="128"/>
      <c r="SJJ40" s="128"/>
      <c r="SJK40" s="128"/>
      <c r="SJL40" s="128"/>
      <c r="SJM40" s="128"/>
      <c r="SJN40" s="128"/>
      <c r="SJO40" s="128"/>
      <c r="SJP40" s="128"/>
      <c r="SJQ40" s="128"/>
      <c r="SJR40" s="128"/>
      <c r="SJS40" s="128"/>
      <c r="SJT40" s="128"/>
      <c r="SJU40" s="128"/>
      <c r="SJV40" s="128"/>
      <c r="SJW40" s="128"/>
      <c r="SJX40" s="128"/>
      <c r="SJY40" s="128"/>
      <c r="SJZ40" s="128"/>
      <c r="SKA40" s="128"/>
      <c r="SKB40" s="128"/>
      <c r="SKC40" s="128"/>
      <c r="SKD40" s="128"/>
      <c r="SKE40" s="128"/>
      <c r="SKF40" s="128"/>
      <c r="SKG40" s="128"/>
      <c r="SKH40" s="128"/>
      <c r="SKI40" s="128"/>
      <c r="SKJ40" s="128"/>
      <c r="SKK40" s="128"/>
      <c r="SKL40" s="128"/>
      <c r="SKM40" s="128"/>
      <c r="SKN40" s="128"/>
      <c r="SKO40" s="128"/>
      <c r="SKP40" s="128"/>
      <c r="SKQ40" s="128"/>
      <c r="SKR40" s="128"/>
      <c r="SKS40" s="128"/>
      <c r="SKT40" s="128"/>
      <c r="SKU40" s="128"/>
      <c r="SKV40" s="128"/>
      <c r="SKW40" s="128"/>
      <c r="SKX40" s="128"/>
      <c r="SKY40" s="128"/>
      <c r="SKZ40" s="128"/>
      <c r="SLA40" s="128"/>
      <c r="SLB40" s="128"/>
      <c r="SLC40" s="128"/>
      <c r="SLD40" s="128"/>
      <c r="SLE40" s="128"/>
      <c r="SLF40" s="128"/>
      <c r="SLG40" s="128"/>
      <c r="SLH40" s="128"/>
      <c r="SLI40" s="128"/>
      <c r="SLJ40" s="128"/>
      <c r="SLK40" s="128"/>
      <c r="SLL40" s="128"/>
      <c r="SLM40" s="128"/>
      <c r="SLN40" s="128"/>
      <c r="SLO40" s="128"/>
      <c r="SLP40" s="128"/>
      <c r="SLQ40" s="128"/>
      <c r="SLR40" s="128"/>
      <c r="SLS40" s="128"/>
      <c r="SLT40" s="128"/>
      <c r="SLU40" s="128"/>
      <c r="SLV40" s="128"/>
      <c r="SLW40" s="128"/>
      <c r="SLX40" s="128"/>
      <c r="SLY40" s="128"/>
      <c r="SLZ40" s="128"/>
      <c r="SMA40" s="128"/>
      <c r="SMB40" s="128"/>
      <c r="SMC40" s="128"/>
      <c r="SMD40" s="128"/>
      <c r="SME40" s="128"/>
      <c r="SMF40" s="128"/>
      <c r="SMG40" s="128"/>
      <c r="SMH40" s="128"/>
      <c r="SMI40" s="128"/>
      <c r="SMJ40" s="128"/>
      <c r="SMK40" s="128"/>
      <c r="SML40" s="128"/>
      <c r="SMM40" s="128"/>
      <c r="SMN40" s="128"/>
      <c r="SMO40" s="128"/>
      <c r="SMP40" s="128"/>
      <c r="SMQ40" s="128"/>
      <c r="SMR40" s="128"/>
      <c r="SMS40" s="128"/>
      <c r="SMT40" s="128"/>
      <c r="SMU40" s="128"/>
      <c r="SMV40" s="128"/>
      <c r="SMW40" s="128"/>
      <c r="SMX40" s="128"/>
      <c r="SMY40" s="128"/>
      <c r="SMZ40" s="128"/>
      <c r="SNA40" s="128"/>
      <c r="SNB40" s="128"/>
      <c r="SNC40" s="128"/>
      <c r="SND40" s="128"/>
      <c r="SNE40" s="128"/>
      <c r="SNF40" s="128"/>
      <c r="SNG40" s="128"/>
      <c r="SNH40" s="128"/>
      <c r="SNI40" s="128"/>
      <c r="SNJ40" s="128"/>
      <c r="SNK40" s="128"/>
      <c r="SNL40" s="128"/>
      <c r="SNM40" s="128"/>
      <c r="SNN40" s="128"/>
      <c r="SNO40" s="128"/>
      <c r="SNP40" s="128"/>
      <c r="SNQ40" s="128"/>
      <c r="SNR40" s="128"/>
      <c r="SNS40" s="128"/>
      <c r="SNT40" s="128"/>
      <c r="SNU40" s="128"/>
      <c r="SNV40" s="128"/>
      <c r="SNW40" s="128"/>
      <c r="SNX40" s="128"/>
      <c r="SNY40" s="128"/>
      <c r="SNZ40" s="128"/>
      <c r="SOA40" s="128"/>
      <c r="SOB40" s="128"/>
      <c r="SOC40" s="128"/>
      <c r="SOD40" s="128"/>
      <c r="SOE40" s="128"/>
      <c r="SOF40" s="128"/>
      <c r="SOG40" s="128"/>
      <c r="SOH40" s="128"/>
      <c r="SOI40" s="128"/>
      <c r="SOJ40" s="128"/>
      <c r="SOK40" s="128"/>
      <c r="SOL40" s="128"/>
      <c r="SOM40" s="128"/>
      <c r="SON40" s="128"/>
      <c r="SOO40" s="128"/>
      <c r="SOP40" s="128"/>
      <c r="SOQ40" s="128"/>
      <c r="SOR40" s="128"/>
      <c r="SOS40" s="128"/>
      <c r="SOT40" s="128"/>
      <c r="SOU40" s="128"/>
      <c r="SOV40" s="128"/>
      <c r="SOW40" s="128"/>
      <c r="SOX40" s="128"/>
      <c r="SOY40" s="128"/>
      <c r="SOZ40" s="128"/>
      <c r="SPA40" s="128"/>
      <c r="SPB40" s="128"/>
      <c r="SPC40" s="128"/>
      <c r="SPD40" s="128"/>
      <c r="SPE40" s="128"/>
      <c r="SPF40" s="128"/>
      <c r="SPG40" s="128"/>
      <c r="SPH40" s="128"/>
      <c r="SPI40" s="128"/>
      <c r="SPJ40" s="128"/>
      <c r="SPK40" s="128"/>
      <c r="SPL40" s="128"/>
      <c r="SPM40" s="128"/>
      <c r="SPN40" s="128"/>
      <c r="SPO40" s="128"/>
      <c r="SPP40" s="128"/>
      <c r="SPQ40" s="128"/>
      <c r="SPR40" s="128"/>
      <c r="SPS40" s="128"/>
      <c r="SPT40" s="128"/>
      <c r="SPU40" s="128"/>
      <c r="SPV40" s="128"/>
      <c r="SPW40" s="128"/>
      <c r="SPX40" s="128"/>
      <c r="SPY40" s="128"/>
      <c r="SPZ40" s="128"/>
      <c r="SQA40" s="128"/>
      <c r="SQB40" s="128"/>
      <c r="SQC40" s="128"/>
      <c r="SQD40" s="128"/>
      <c r="SQE40" s="128"/>
      <c r="SQF40" s="128"/>
      <c r="SQG40" s="128"/>
      <c r="SQH40" s="128"/>
      <c r="SQI40" s="128"/>
      <c r="SQJ40" s="128"/>
      <c r="SQK40" s="128"/>
      <c r="SQL40" s="128"/>
      <c r="SQM40" s="128"/>
      <c r="SQN40" s="128"/>
      <c r="SQO40" s="128"/>
      <c r="SQP40" s="128"/>
      <c r="SQQ40" s="128"/>
      <c r="SQR40" s="128"/>
      <c r="SQS40" s="128"/>
      <c r="SQT40" s="128"/>
      <c r="SQU40" s="128"/>
      <c r="SQV40" s="128"/>
      <c r="SQW40" s="128"/>
      <c r="SQX40" s="128"/>
      <c r="SQY40" s="128"/>
      <c r="SQZ40" s="128"/>
      <c r="SRA40" s="128"/>
      <c r="SRB40" s="128"/>
      <c r="SRC40" s="128"/>
      <c r="SRD40" s="128"/>
      <c r="SRE40" s="128"/>
      <c r="SRF40" s="128"/>
      <c r="SRG40" s="128"/>
      <c r="SRH40" s="128"/>
      <c r="SRI40" s="128"/>
      <c r="SRJ40" s="128"/>
      <c r="SRK40" s="128"/>
      <c r="SRL40" s="128"/>
      <c r="SRM40" s="128"/>
      <c r="SRN40" s="128"/>
      <c r="SRO40" s="128"/>
      <c r="SRP40" s="128"/>
      <c r="SRQ40" s="128"/>
      <c r="SRR40" s="128"/>
      <c r="SRS40" s="128"/>
      <c r="SRT40" s="128"/>
      <c r="SRU40" s="128"/>
      <c r="SRV40" s="128"/>
      <c r="SRW40" s="128"/>
      <c r="SRX40" s="128"/>
      <c r="SRY40" s="128"/>
      <c r="SRZ40" s="128"/>
      <c r="SSA40" s="128"/>
      <c r="SSB40" s="128"/>
      <c r="SSC40" s="128"/>
      <c r="SSD40" s="128"/>
      <c r="SSE40" s="128"/>
      <c r="SSF40" s="128"/>
      <c r="SSG40" s="128"/>
      <c r="SSH40" s="128"/>
      <c r="SSI40" s="128"/>
      <c r="SSJ40" s="128"/>
      <c r="SSK40" s="128"/>
      <c r="SSL40" s="128"/>
      <c r="SSM40" s="128"/>
      <c r="SSN40" s="128"/>
      <c r="SSO40" s="128"/>
      <c r="SSP40" s="128"/>
      <c r="SSQ40" s="128"/>
      <c r="SSR40" s="128"/>
      <c r="SSS40" s="128"/>
      <c r="SST40" s="128"/>
      <c r="SSU40" s="128"/>
      <c r="SSV40" s="128"/>
      <c r="SSW40" s="128"/>
      <c r="SSX40" s="128"/>
      <c r="SSY40" s="128"/>
      <c r="SSZ40" s="128"/>
      <c r="STA40" s="128"/>
      <c r="STB40" s="128"/>
      <c r="STC40" s="128"/>
      <c r="STD40" s="128"/>
      <c r="STE40" s="128"/>
      <c r="STF40" s="128"/>
      <c r="STG40" s="128"/>
      <c r="STH40" s="128"/>
      <c r="STI40" s="128"/>
      <c r="STJ40" s="128"/>
      <c r="STK40" s="128"/>
      <c r="STL40" s="128"/>
      <c r="STM40" s="128"/>
      <c r="STN40" s="128"/>
      <c r="STO40" s="128"/>
      <c r="STP40" s="128"/>
      <c r="STQ40" s="128"/>
      <c r="STR40" s="128"/>
      <c r="STS40" s="128"/>
      <c r="STT40" s="128"/>
      <c r="STU40" s="128"/>
      <c r="STV40" s="128"/>
      <c r="STW40" s="128"/>
      <c r="STX40" s="128"/>
      <c r="STY40" s="128"/>
      <c r="STZ40" s="128"/>
      <c r="SUA40" s="128"/>
      <c r="SUB40" s="128"/>
      <c r="SUC40" s="128"/>
      <c r="SUD40" s="128"/>
      <c r="SUE40" s="128"/>
      <c r="SUF40" s="128"/>
      <c r="SUG40" s="128"/>
      <c r="SUH40" s="128"/>
      <c r="SUI40" s="128"/>
      <c r="SUJ40" s="128"/>
      <c r="SUK40" s="128"/>
      <c r="SUL40" s="128"/>
      <c r="SUM40" s="128"/>
      <c r="SUN40" s="128"/>
      <c r="SUO40" s="128"/>
      <c r="SUP40" s="128"/>
      <c r="SUQ40" s="128"/>
      <c r="SUR40" s="128"/>
      <c r="SUS40" s="128"/>
      <c r="SUT40" s="128"/>
      <c r="SUU40" s="128"/>
      <c r="SUV40" s="128"/>
      <c r="SUW40" s="128"/>
      <c r="SUX40" s="128"/>
      <c r="SUY40" s="128"/>
      <c r="SUZ40" s="128"/>
      <c r="SVA40" s="128"/>
      <c r="SVB40" s="128"/>
      <c r="SVC40" s="128"/>
      <c r="SVD40" s="128"/>
      <c r="SVE40" s="128"/>
      <c r="SVF40" s="128"/>
      <c r="SVG40" s="128"/>
      <c r="SVH40" s="128"/>
      <c r="SVI40" s="128"/>
      <c r="SVJ40" s="128"/>
      <c r="SVK40" s="128"/>
      <c r="SVL40" s="128"/>
      <c r="SVM40" s="128"/>
      <c r="SVN40" s="128"/>
      <c r="SVO40" s="128"/>
      <c r="SVP40" s="128"/>
      <c r="SVQ40" s="128"/>
      <c r="SVR40" s="128"/>
      <c r="SVS40" s="128"/>
      <c r="SVT40" s="128"/>
      <c r="SVU40" s="128"/>
      <c r="SVV40" s="128"/>
      <c r="SVW40" s="128"/>
      <c r="SVX40" s="128"/>
      <c r="SVY40" s="128"/>
      <c r="SVZ40" s="128"/>
      <c r="SWA40" s="128"/>
      <c r="SWB40" s="128"/>
      <c r="SWC40" s="128"/>
      <c r="SWD40" s="128"/>
      <c r="SWE40" s="128"/>
      <c r="SWF40" s="128"/>
      <c r="SWG40" s="128"/>
      <c r="SWH40" s="128"/>
      <c r="SWI40" s="128"/>
      <c r="SWJ40" s="128"/>
      <c r="SWK40" s="128"/>
      <c r="SWL40" s="128"/>
      <c r="SWM40" s="128"/>
      <c r="SWN40" s="128"/>
      <c r="SWO40" s="128"/>
      <c r="SWP40" s="128"/>
      <c r="SWQ40" s="128"/>
      <c r="SWR40" s="128"/>
      <c r="SWS40" s="128"/>
      <c r="SWT40" s="128"/>
      <c r="SWU40" s="128"/>
      <c r="SWV40" s="128"/>
      <c r="SWW40" s="128"/>
      <c r="SWX40" s="128"/>
      <c r="SWY40" s="128"/>
      <c r="SWZ40" s="128"/>
      <c r="SXA40" s="128"/>
      <c r="SXB40" s="128"/>
      <c r="SXC40" s="128"/>
      <c r="SXD40" s="128"/>
      <c r="SXE40" s="128"/>
      <c r="SXF40" s="128"/>
      <c r="SXG40" s="128"/>
      <c r="SXH40" s="128"/>
      <c r="SXI40" s="128"/>
      <c r="SXJ40" s="128"/>
      <c r="SXK40" s="128"/>
      <c r="SXL40" s="128"/>
      <c r="SXM40" s="128"/>
      <c r="SXN40" s="128"/>
      <c r="SXO40" s="128"/>
      <c r="SXP40" s="128"/>
      <c r="SXQ40" s="128"/>
      <c r="SXR40" s="128"/>
      <c r="SXS40" s="128"/>
      <c r="SXT40" s="128"/>
      <c r="SXU40" s="128"/>
      <c r="SXV40" s="128"/>
      <c r="SXW40" s="128"/>
      <c r="SXX40" s="128"/>
      <c r="SXY40" s="128"/>
      <c r="SXZ40" s="128"/>
      <c r="SYA40" s="128"/>
      <c r="SYB40" s="128"/>
      <c r="SYC40" s="128"/>
      <c r="SYD40" s="128"/>
      <c r="SYE40" s="128"/>
      <c r="SYF40" s="128"/>
      <c r="SYG40" s="128"/>
      <c r="SYH40" s="128"/>
      <c r="SYI40" s="128"/>
      <c r="SYJ40" s="128"/>
      <c r="SYK40" s="128"/>
      <c r="SYL40" s="128"/>
      <c r="SYM40" s="128"/>
      <c r="SYN40" s="128"/>
      <c r="SYO40" s="128"/>
      <c r="SYP40" s="128"/>
      <c r="SYQ40" s="128"/>
      <c r="SYR40" s="128"/>
      <c r="SYS40" s="128"/>
      <c r="SYT40" s="128"/>
      <c r="SYU40" s="128"/>
      <c r="SYV40" s="128"/>
      <c r="SYW40" s="128"/>
      <c r="SYX40" s="128"/>
      <c r="SYY40" s="128"/>
      <c r="SYZ40" s="128"/>
      <c r="SZA40" s="128"/>
      <c r="SZB40" s="128"/>
      <c r="SZC40" s="128"/>
      <c r="SZD40" s="128"/>
      <c r="SZE40" s="128"/>
      <c r="SZF40" s="128"/>
      <c r="SZG40" s="128"/>
      <c r="SZH40" s="128"/>
      <c r="SZI40" s="128"/>
      <c r="SZJ40" s="128"/>
      <c r="SZK40" s="128"/>
      <c r="SZL40" s="128"/>
      <c r="SZM40" s="128"/>
      <c r="SZN40" s="128"/>
      <c r="SZO40" s="128"/>
      <c r="SZP40" s="128"/>
      <c r="SZQ40" s="128"/>
      <c r="SZR40" s="128"/>
      <c r="SZS40" s="128"/>
      <c r="SZT40" s="128"/>
      <c r="SZU40" s="128"/>
      <c r="SZV40" s="128"/>
      <c r="SZW40" s="128"/>
      <c r="SZX40" s="128"/>
      <c r="SZY40" s="128"/>
      <c r="SZZ40" s="128"/>
      <c r="TAA40" s="128"/>
      <c r="TAB40" s="128"/>
      <c r="TAC40" s="128"/>
      <c r="TAD40" s="128"/>
      <c r="TAE40" s="128"/>
      <c r="TAF40" s="128"/>
      <c r="TAG40" s="128"/>
      <c r="TAH40" s="128"/>
      <c r="TAI40" s="128"/>
      <c r="TAJ40" s="128"/>
      <c r="TAK40" s="128"/>
      <c r="TAL40" s="128"/>
      <c r="TAM40" s="128"/>
      <c r="TAN40" s="128"/>
      <c r="TAO40" s="128"/>
      <c r="TAP40" s="128"/>
      <c r="TAQ40" s="128"/>
      <c r="TAR40" s="128"/>
      <c r="TAS40" s="128"/>
      <c r="TAT40" s="128"/>
      <c r="TAU40" s="128"/>
      <c r="TAV40" s="128"/>
      <c r="TAW40" s="128"/>
      <c r="TAX40" s="128"/>
      <c r="TAY40" s="128"/>
      <c r="TAZ40" s="128"/>
      <c r="TBA40" s="128"/>
      <c r="TBB40" s="128"/>
      <c r="TBC40" s="128"/>
      <c r="TBD40" s="128"/>
      <c r="TBE40" s="128"/>
      <c r="TBF40" s="128"/>
      <c r="TBG40" s="128"/>
      <c r="TBH40" s="128"/>
      <c r="TBI40" s="128"/>
      <c r="TBJ40" s="128"/>
      <c r="TBK40" s="128"/>
      <c r="TBL40" s="128"/>
      <c r="TBM40" s="128"/>
      <c r="TBN40" s="128"/>
      <c r="TBO40" s="128"/>
      <c r="TBP40" s="128"/>
      <c r="TBQ40" s="128"/>
      <c r="TBR40" s="128"/>
      <c r="TBS40" s="128"/>
      <c r="TBT40" s="128"/>
      <c r="TBU40" s="128"/>
      <c r="TBV40" s="128"/>
      <c r="TBW40" s="128"/>
      <c r="TBX40" s="128"/>
      <c r="TBY40" s="128"/>
      <c r="TBZ40" s="128"/>
      <c r="TCA40" s="128"/>
      <c r="TCB40" s="128"/>
      <c r="TCC40" s="128"/>
      <c r="TCD40" s="128"/>
      <c r="TCE40" s="128"/>
      <c r="TCF40" s="128"/>
      <c r="TCG40" s="128"/>
      <c r="TCH40" s="128"/>
      <c r="TCI40" s="128"/>
      <c r="TCJ40" s="128"/>
      <c r="TCK40" s="128"/>
      <c r="TCL40" s="128"/>
      <c r="TCM40" s="128"/>
      <c r="TCN40" s="128"/>
      <c r="TCO40" s="128"/>
      <c r="TCP40" s="128"/>
      <c r="TCQ40" s="128"/>
      <c r="TCR40" s="128"/>
      <c r="TCS40" s="128"/>
      <c r="TCT40" s="128"/>
      <c r="TCU40" s="128"/>
      <c r="TCV40" s="128"/>
      <c r="TCW40" s="128"/>
      <c r="TCX40" s="128"/>
      <c r="TCY40" s="128"/>
      <c r="TCZ40" s="128"/>
      <c r="TDA40" s="128"/>
      <c r="TDB40" s="128"/>
      <c r="TDC40" s="128"/>
      <c r="TDD40" s="128"/>
      <c r="TDE40" s="128"/>
      <c r="TDF40" s="128"/>
      <c r="TDG40" s="128"/>
      <c r="TDH40" s="128"/>
      <c r="TDI40" s="128"/>
      <c r="TDJ40" s="128"/>
      <c r="TDK40" s="128"/>
      <c r="TDL40" s="128"/>
      <c r="TDM40" s="128"/>
      <c r="TDN40" s="128"/>
      <c r="TDO40" s="128"/>
      <c r="TDP40" s="128"/>
      <c r="TDQ40" s="128"/>
      <c r="TDR40" s="128"/>
      <c r="TDS40" s="128"/>
      <c r="TDT40" s="128"/>
      <c r="TDU40" s="128"/>
      <c r="TDV40" s="128"/>
      <c r="TDW40" s="128"/>
      <c r="TDX40" s="128"/>
      <c r="TDY40" s="128"/>
      <c r="TDZ40" s="128"/>
      <c r="TEA40" s="128"/>
      <c r="TEB40" s="128"/>
      <c r="TEC40" s="128"/>
      <c r="TED40" s="128"/>
      <c r="TEE40" s="128"/>
      <c r="TEF40" s="128"/>
      <c r="TEG40" s="128"/>
      <c r="TEH40" s="128"/>
      <c r="TEI40" s="128"/>
      <c r="TEJ40" s="128"/>
      <c r="TEK40" s="128"/>
      <c r="TEL40" s="128"/>
      <c r="TEM40" s="128"/>
      <c r="TEN40" s="128"/>
      <c r="TEO40" s="128"/>
      <c r="TEP40" s="128"/>
      <c r="TEQ40" s="128"/>
      <c r="TER40" s="128"/>
      <c r="TES40" s="128"/>
      <c r="TET40" s="128"/>
      <c r="TEU40" s="128"/>
      <c r="TEV40" s="128"/>
      <c r="TEW40" s="128"/>
      <c r="TEX40" s="128"/>
      <c r="TEY40" s="128"/>
      <c r="TEZ40" s="128"/>
      <c r="TFA40" s="128"/>
      <c r="TFB40" s="128"/>
      <c r="TFC40" s="128"/>
      <c r="TFD40" s="128"/>
      <c r="TFE40" s="128"/>
      <c r="TFF40" s="128"/>
      <c r="TFG40" s="128"/>
      <c r="TFH40" s="128"/>
      <c r="TFI40" s="128"/>
      <c r="TFJ40" s="128"/>
      <c r="TFK40" s="128"/>
      <c r="TFL40" s="128"/>
      <c r="TFM40" s="128"/>
      <c r="TFN40" s="128"/>
      <c r="TFO40" s="128"/>
      <c r="TFP40" s="128"/>
      <c r="TFQ40" s="128"/>
      <c r="TFR40" s="128"/>
      <c r="TFS40" s="128"/>
      <c r="TFT40" s="128"/>
      <c r="TFU40" s="128"/>
      <c r="TFV40" s="128"/>
      <c r="TFW40" s="128"/>
      <c r="TFX40" s="128"/>
      <c r="TFY40" s="128"/>
      <c r="TFZ40" s="128"/>
      <c r="TGA40" s="128"/>
      <c r="TGB40" s="128"/>
      <c r="TGC40" s="128"/>
      <c r="TGD40" s="128"/>
      <c r="TGE40" s="128"/>
      <c r="TGF40" s="128"/>
      <c r="TGG40" s="128"/>
      <c r="TGH40" s="128"/>
      <c r="TGI40" s="128"/>
      <c r="TGJ40" s="128"/>
      <c r="TGK40" s="128"/>
      <c r="TGL40" s="128"/>
      <c r="TGM40" s="128"/>
      <c r="TGN40" s="128"/>
      <c r="TGO40" s="128"/>
      <c r="TGP40" s="128"/>
      <c r="TGQ40" s="128"/>
      <c r="TGR40" s="128"/>
      <c r="TGS40" s="128"/>
      <c r="TGT40" s="128"/>
      <c r="TGU40" s="128"/>
      <c r="TGV40" s="128"/>
      <c r="TGW40" s="128"/>
      <c r="TGX40" s="128"/>
      <c r="TGY40" s="128"/>
      <c r="TGZ40" s="128"/>
      <c r="THA40" s="128"/>
      <c r="THB40" s="128"/>
      <c r="THC40" s="128"/>
      <c r="THD40" s="128"/>
      <c r="THE40" s="128"/>
      <c r="THF40" s="128"/>
      <c r="THG40" s="128"/>
      <c r="THH40" s="128"/>
      <c r="THI40" s="128"/>
      <c r="THJ40" s="128"/>
      <c r="THK40" s="128"/>
      <c r="THL40" s="128"/>
      <c r="THM40" s="128"/>
      <c r="THN40" s="128"/>
      <c r="THO40" s="128"/>
      <c r="THP40" s="128"/>
      <c r="THQ40" s="128"/>
      <c r="THR40" s="128"/>
      <c r="THS40" s="128"/>
      <c r="THT40" s="128"/>
      <c r="THU40" s="128"/>
      <c r="THV40" s="128"/>
      <c r="THW40" s="128"/>
      <c r="THX40" s="128"/>
      <c r="THY40" s="128"/>
      <c r="THZ40" s="128"/>
      <c r="TIA40" s="128"/>
      <c r="TIB40" s="128"/>
      <c r="TIC40" s="128"/>
      <c r="TID40" s="128"/>
      <c r="TIE40" s="128"/>
      <c r="TIF40" s="128"/>
      <c r="TIG40" s="128"/>
      <c r="TIH40" s="128"/>
      <c r="TII40" s="128"/>
      <c r="TIJ40" s="128"/>
      <c r="TIK40" s="128"/>
      <c r="TIL40" s="128"/>
      <c r="TIM40" s="128"/>
      <c r="TIN40" s="128"/>
      <c r="TIO40" s="128"/>
      <c r="TIP40" s="128"/>
      <c r="TIQ40" s="128"/>
      <c r="TIR40" s="128"/>
      <c r="TIS40" s="128"/>
      <c r="TIT40" s="128"/>
      <c r="TIU40" s="128"/>
      <c r="TIV40" s="128"/>
      <c r="TIW40" s="128"/>
      <c r="TIX40" s="128"/>
      <c r="TIY40" s="128"/>
      <c r="TIZ40" s="128"/>
      <c r="TJA40" s="128"/>
      <c r="TJB40" s="128"/>
      <c r="TJC40" s="128"/>
      <c r="TJD40" s="128"/>
      <c r="TJE40" s="128"/>
      <c r="TJF40" s="128"/>
      <c r="TJG40" s="128"/>
      <c r="TJH40" s="128"/>
      <c r="TJI40" s="128"/>
      <c r="TJJ40" s="128"/>
      <c r="TJK40" s="128"/>
      <c r="TJL40" s="128"/>
      <c r="TJM40" s="128"/>
      <c r="TJN40" s="128"/>
      <c r="TJO40" s="128"/>
      <c r="TJP40" s="128"/>
      <c r="TJQ40" s="128"/>
      <c r="TJR40" s="128"/>
      <c r="TJS40" s="128"/>
      <c r="TJT40" s="128"/>
      <c r="TJU40" s="128"/>
      <c r="TJV40" s="128"/>
      <c r="TJW40" s="128"/>
      <c r="TJX40" s="128"/>
      <c r="TJY40" s="128"/>
      <c r="TJZ40" s="128"/>
      <c r="TKA40" s="128"/>
      <c r="TKB40" s="128"/>
      <c r="TKC40" s="128"/>
      <c r="TKD40" s="128"/>
      <c r="TKE40" s="128"/>
      <c r="TKF40" s="128"/>
      <c r="TKG40" s="128"/>
      <c r="TKH40" s="128"/>
      <c r="TKI40" s="128"/>
      <c r="TKJ40" s="128"/>
      <c r="TKK40" s="128"/>
      <c r="TKL40" s="128"/>
      <c r="TKM40" s="128"/>
      <c r="TKN40" s="128"/>
      <c r="TKO40" s="128"/>
      <c r="TKP40" s="128"/>
      <c r="TKQ40" s="128"/>
      <c r="TKR40" s="128"/>
      <c r="TKS40" s="128"/>
      <c r="TKT40" s="128"/>
      <c r="TKU40" s="128"/>
      <c r="TKV40" s="128"/>
      <c r="TKW40" s="128"/>
      <c r="TKX40" s="128"/>
      <c r="TKY40" s="128"/>
      <c r="TKZ40" s="128"/>
      <c r="TLA40" s="128"/>
      <c r="TLB40" s="128"/>
      <c r="TLC40" s="128"/>
      <c r="TLD40" s="128"/>
      <c r="TLE40" s="128"/>
      <c r="TLF40" s="128"/>
      <c r="TLG40" s="128"/>
      <c r="TLH40" s="128"/>
      <c r="TLI40" s="128"/>
      <c r="TLJ40" s="128"/>
      <c r="TLK40" s="128"/>
      <c r="TLL40" s="128"/>
      <c r="TLM40" s="128"/>
      <c r="TLN40" s="128"/>
      <c r="TLO40" s="128"/>
      <c r="TLP40" s="128"/>
      <c r="TLQ40" s="128"/>
      <c r="TLR40" s="128"/>
      <c r="TLS40" s="128"/>
      <c r="TLT40" s="128"/>
      <c r="TLU40" s="128"/>
      <c r="TLV40" s="128"/>
      <c r="TLW40" s="128"/>
      <c r="TLX40" s="128"/>
      <c r="TLY40" s="128"/>
      <c r="TLZ40" s="128"/>
      <c r="TMA40" s="128"/>
      <c r="TMB40" s="128"/>
      <c r="TMC40" s="128"/>
      <c r="TMD40" s="128"/>
      <c r="TME40" s="128"/>
      <c r="TMF40" s="128"/>
      <c r="TMG40" s="128"/>
      <c r="TMH40" s="128"/>
      <c r="TMI40" s="128"/>
      <c r="TMJ40" s="128"/>
      <c r="TMK40" s="128"/>
      <c r="TML40" s="128"/>
      <c r="TMM40" s="128"/>
      <c r="TMN40" s="128"/>
      <c r="TMO40" s="128"/>
      <c r="TMP40" s="128"/>
      <c r="TMQ40" s="128"/>
      <c r="TMR40" s="128"/>
      <c r="TMS40" s="128"/>
      <c r="TMT40" s="128"/>
      <c r="TMU40" s="128"/>
      <c r="TMV40" s="128"/>
      <c r="TMW40" s="128"/>
      <c r="TMX40" s="128"/>
      <c r="TMY40" s="128"/>
      <c r="TMZ40" s="128"/>
      <c r="TNA40" s="128"/>
      <c r="TNB40" s="128"/>
      <c r="TNC40" s="128"/>
      <c r="TND40" s="128"/>
      <c r="TNE40" s="128"/>
      <c r="TNF40" s="128"/>
      <c r="TNG40" s="128"/>
      <c r="TNH40" s="128"/>
      <c r="TNI40" s="128"/>
      <c r="TNJ40" s="128"/>
      <c r="TNK40" s="128"/>
      <c r="TNL40" s="128"/>
      <c r="TNM40" s="128"/>
      <c r="TNN40" s="128"/>
      <c r="TNO40" s="128"/>
      <c r="TNP40" s="128"/>
      <c r="TNQ40" s="128"/>
      <c r="TNR40" s="128"/>
      <c r="TNS40" s="128"/>
      <c r="TNT40" s="128"/>
      <c r="TNU40" s="128"/>
      <c r="TNV40" s="128"/>
      <c r="TNW40" s="128"/>
      <c r="TNX40" s="128"/>
      <c r="TNY40" s="128"/>
      <c r="TNZ40" s="128"/>
      <c r="TOA40" s="128"/>
      <c r="TOB40" s="128"/>
      <c r="TOC40" s="128"/>
      <c r="TOD40" s="128"/>
      <c r="TOE40" s="128"/>
      <c r="TOF40" s="128"/>
      <c r="TOG40" s="128"/>
      <c r="TOH40" s="128"/>
      <c r="TOI40" s="128"/>
      <c r="TOJ40" s="128"/>
      <c r="TOK40" s="128"/>
      <c r="TOL40" s="128"/>
      <c r="TOM40" s="128"/>
      <c r="TON40" s="128"/>
      <c r="TOO40" s="128"/>
      <c r="TOP40" s="128"/>
      <c r="TOQ40" s="128"/>
      <c r="TOR40" s="128"/>
      <c r="TOS40" s="128"/>
      <c r="TOT40" s="128"/>
      <c r="TOU40" s="128"/>
      <c r="TOV40" s="128"/>
      <c r="TOW40" s="128"/>
      <c r="TOX40" s="128"/>
      <c r="TOY40" s="128"/>
      <c r="TOZ40" s="128"/>
      <c r="TPA40" s="128"/>
      <c r="TPB40" s="128"/>
      <c r="TPC40" s="128"/>
      <c r="TPD40" s="128"/>
      <c r="TPE40" s="128"/>
      <c r="TPF40" s="128"/>
      <c r="TPG40" s="128"/>
      <c r="TPH40" s="128"/>
      <c r="TPI40" s="128"/>
      <c r="TPJ40" s="128"/>
      <c r="TPK40" s="128"/>
      <c r="TPL40" s="128"/>
      <c r="TPM40" s="128"/>
      <c r="TPN40" s="128"/>
      <c r="TPO40" s="128"/>
      <c r="TPP40" s="128"/>
      <c r="TPQ40" s="128"/>
      <c r="TPR40" s="128"/>
      <c r="TPS40" s="128"/>
      <c r="TPT40" s="128"/>
      <c r="TPU40" s="128"/>
      <c r="TPV40" s="128"/>
      <c r="TPW40" s="128"/>
      <c r="TPX40" s="128"/>
      <c r="TPY40" s="128"/>
      <c r="TPZ40" s="128"/>
      <c r="TQA40" s="128"/>
      <c r="TQB40" s="128"/>
      <c r="TQC40" s="128"/>
      <c r="TQD40" s="128"/>
      <c r="TQE40" s="128"/>
      <c r="TQF40" s="128"/>
      <c r="TQG40" s="128"/>
      <c r="TQH40" s="128"/>
      <c r="TQI40" s="128"/>
      <c r="TQJ40" s="128"/>
      <c r="TQK40" s="128"/>
      <c r="TQL40" s="128"/>
      <c r="TQM40" s="128"/>
      <c r="TQN40" s="128"/>
      <c r="TQO40" s="128"/>
      <c r="TQP40" s="128"/>
      <c r="TQQ40" s="128"/>
      <c r="TQR40" s="128"/>
      <c r="TQS40" s="128"/>
      <c r="TQT40" s="128"/>
      <c r="TQU40" s="128"/>
      <c r="TQV40" s="128"/>
      <c r="TQW40" s="128"/>
      <c r="TQX40" s="128"/>
      <c r="TQY40" s="128"/>
      <c r="TQZ40" s="128"/>
      <c r="TRA40" s="128"/>
      <c r="TRB40" s="128"/>
      <c r="TRC40" s="128"/>
      <c r="TRD40" s="128"/>
      <c r="TRE40" s="128"/>
      <c r="TRF40" s="128"/>
      <c r="TRG40" s="128"/>
      <c r="TRH40" s="128"/>
      <c r="TRI40" s="128"/>
      <c r="TRJ40" s="128"/>
      <c r="TRK40" s="128"/>
      <c r="TRL40" s="128"/>
      <c r="TRM40" s="128"/>
      <c r="TRN40" s="128"/>
      <c r="TRO40" s="128"/>
      <c r="TRP40" s="128"/>
      <c r="TRQ40" s="128"/>
      <c r="TRR40" s="128"/>
      <c r="TRS40" s="128"/>
      <c r="TRT40" s="128"/>
      <c r="TRU40" s="128"/>
      <c r="TRV40" s="128"/>
      <c r="TRW40" s="128"/>
      <c r="TRX40" s="128"/>
      <c r="TRY40" s="128"/>
      <c r="TRZ40" s="128"/>
      <c r="TSA40" s="128"/>
      <c r="TSB40" s="128"/>
      <c r="TSC40" s="128"/>
      <c r="TSD40" s="128"/>
      <c r="TSE40" s="128"/>
      <c r="TSF40" s="128"/>
      <c r="TSG40" s="128"/>
      <c r="TSH40" s="128"/>
      <c r="TSI40" s="128"/>
      <c r="TSJ40" s="128"/>
      <c r="TSK40" s="128"/>
      <c r="TSL40" s="128"/>
      <c r="TSM40" s="128"/>
      <c r="TSN40" s="128"/>
      <c r="TSO40" s="128"/>
      <c r="TSP40" s="128"/>
      <c r="TSQ40" s="128"/>
      <c r="TSR40" s="128"/>
      <c r="TSS40" s="128"/>
      <c r="TST40" s="128"/>
      <c r="TSU40" s="128"/>
      <c r="TSV40" s="128"/>
      <c r="TSW40" s="128"/>
      <c r="TSX40" s="128"/>
      <c r="TSY40" s="128"/>
      <c r="TSZ40" s="128"/>
      <c r="TTA40" s="128"/>
      <c r="TTB40" s="128"/>
      <c r="TTC40" s="128"/>
      <c r="TTD40" s="128"/>
      <c r="TTE40" s="128"/>
      <c r="TTF40" s="128"/>
      <c r="TTG40" s="128"/>
      <c r="TTH40" s="128"/>
      <c r="TTI40" s="128"/>
      <c r="TTJ40" s="128"/>
      <c r="TTK40" s="128"/>
      <c r="TTL40" s="128"/>
      <c r="TTM40" s="128"/>
      <c r="TTN40" s="128"/>
      <c r="TTO40" s="128"/>
      <c r="TTP40" s="128"/>
      <c r="TTQ40" s="128"/>
      <c r="TTR40" s="128"/>
      <c r="TTS40" s="128"/>
      <c r="TTT40" s="128"/>
      <c r="TTU40" s="128"/>
      <c r="TTV40" s="128"/>
      <c r="TTW40" s="128"/>
      <c r="TTX40" s="128"/>
      <c r="TTY40" s="128"/>
      <c r="TTZ40" s="128"/>
      <c r="TUA40" s="128"/>
      <c r="TUB40" s="128"/>
      <c r="TUC40" s="128"/>
      <c r="TUD40" s="128"/>
      <c r="TUE40" s="128"/>
      <c r="TUF40" s="128"/>
      <c r="TUG40" s="128"/>
      <c r="TUH40" s="128"/>
      <c r="TUI40" s="128"/>
      <c r="TUJ40" s="128"/>
      <c r="TUK40" s="128"/>
      <c r="TUL40" s="128"/>
      <c r="TUM40" s="128"/>
      <c r="TUN40" s="128"/>
      <c r="TUO40" s="128"/>
      <c r="TUP40" s="128"/>
      <c r="TUQ40" s="128"/>
      <c r="TUR40" s="128"/>
      <c r="TUS40" s="128"/>
      <c r="TUT40" s="128"/>
      <c r="TUU40" s="128"/>
      <c r="TUV40" s="128"/>
      <c r="TUW40" s="128"/>
      <c r="TUX40" s="128"/>
      <c r="TUY40" s="128"/>
      <c r="TUZ40" s="128"/>
      <c r="TVA40" s="128"/>
      <c r="TVB40" s="128"/>
      <c r="TVC40" s="128"/>
      <c r="TVD40" s="128"/>
      <c r="TVE40" s="128"/>
      <c r="TVF40" s="128"/>
      <c r="TVG40" s="128"/>
      <c r="TVH40" s="128"/>
      <c r="TVI40" s="128"/>
      <c r="TVJ40" s="128"/>
      <c r="TVK40" s="128"/>
      <c r="TVL40" s="128"/>
      <c r="TVM40" s="128"/>
      <c r="TVN40" s="128"/>
      <c r="TVO40" s="128"/>
      <c r="TVP40" s="128"/>
      <c r="TVQ40" s="128"/>
      <c r="TVR40" s="128"/>
      <c r="TVS40" s="128"/>
      <c r="TVT40" s="128"/>
      <c r="TVU40" s="128"/>
      <c r="TVV40" s="128"/>
      <c r="TVW40" s="128"/>
      <c r="TVX40" s="128"/>
      <c r="TVY40" s="128"/>
      <c r="TVZ40" s="128"/>
      <c r="TWA40" s="128"/>
      <c r="TWB40" s="128"/>
      <c r="TWC40" s="128"/>
      <c r="TWD40" s="128"/>
      <c r="TWE40" s="128"/>
      <c r="TWF40" s="128"/>
      <c r="TWG40" s="128"/>
      <c r="TWH40" s="128"/>
      <c r="TWI40" s="128"/>
      <c r="TWJ40" s="128"/>
      <c r="TWK40" s="128"/>
      <c r="TWL40" s="128"/>
      <c r="TWM40" s="128"/>
      <c r="TWN40" s="128"/>
      <c r="TWO40" s="128"/>
      <c r="TWP40" s="128"/>
      <c r="TWQ40" s="128"/>
      <c r="TWR40" s="128"/>
      <c r="TWS40" s="128"/>
      <c r="TWT40" s="128"/>
      <c r="TWU40" s="128"/>
      <c r="TWV40" s="128"/>
      <c r="TWW40" s="128"/>
      <c r="TWX40" s="128"/>
      <c r="TWY40" s="128"/>
      <c r="TWZ40" s="128"/>
      <c r="TXA40" s="128"/>
      <c r="TXB40" s="128"/>
      <c r="TXC40" s="128"/>
      <c r="TXD40" s="128"/>
      <c r="TXE40" s="128"/>
      <c r="TXF40" s="128"/>
      <c r="TXG40" s="128"/>
      <c r="TXH40" s="128"/>
      <c r="TXI40" s="128"/>
      <c r="TXJ40" s="128"/>
      <c r="TXK40" s="128"/>
      <c r="TXL40" s="128"/>
      <c r="TXM40" s="128"/>
      <c r="TXN40" s="128"/>
      <c r="TXO40" s="128"/>
      <c r="TXP40" s="128"/>
      <c r="TXQ40" s="128"/>
      <c r="TXR40" s="128"/>
      <c r="TXS40" s="128"/>
      <c r="TXT40" s="128"/>
      <c r="TXU40" s="128"/>
      <c r="TXV40" s="128"/>
      <c r="TXW40" s="128"/>
      <c r="TXX40" s="128"/>
      <c r="TXY40" s="128"/>
      <c r="TXZ40" s="128"/>
      <c r="TYA40" s="128"/>
      <c r="TYB40" s="128"/>
      <c r="TYC40" s="128"/>
      <c r="TYD40" s="128"/>
      <c r="TYE40" s="128"/>
      <c r="TYF40" s="128"/>
      <c r="TYG40" s="128"/>
      <c r="TYH40" s="128"/>
      <c r="TYI40" s="128"/>
      <c r="TYJ40" s="128"/>
      <c r="TYK40" s="128"/>
      <c r="TYL40" s="128"/>
      <c r="TYM40" s="128"/>
      <c r="TYN40" s="128"/>
      <c r="TYO40" s="128"/>
      <c r="TYP40" s="128"/>
      <c r="TYQ40" s="128"/>
      <c r="TYR40" s="128"/>
      <c r="TYS40" s="128"/>
      <c r="TYT40" s="128"/>
      <c r="TYU40" s="128"/>
      <c r="TYV40" s="128"/>
      <c r="TYW40" s="128"/>
      <c r="TYX40" s="128"/>
      <c r="TYY40" s="128"/>
      <c r="TYZ40" s="128"/>
      <c r="TZA40" s="128"/>
      <c r="TZB40" s="128"/>
      <c r="TZC40" s="128"/>
      <c r="TZD40" s="128"/>
      <c r="TZE40" s="128"/>
      <c r="TZF40" s="128"/>
      <c r="TZG40" s="128"/>
      <c r="TZH40" s="128"/>
      <c r="TZI40" s="128"/>
      <c r="TZJ40" s="128"/>
      <c r="TZK40" s="128"/>
      <c r="TZL40" s="128"/>
      <c r="TZM40" s="128"/>
      <c r="TZN40" s="128"/>
      <c r="TZO40" s="128"/>
      <c r="TZP40" s="128"/>
      <c r="TZQ40" s="128"/>
      <c r="TZR40" s="128"/>
      <c r="TZS40" s="128"/>
      <c r="TZT40" s="128"/>
      <c r="TZU40" s="128"/>
      <c r="TZV40" s="128"/>
      <c r="TZW40" s="128"/>
      <c r="TZX40" s="128"/>
      <c r="TZY40" s="128"/>
      <c r="TZZ40" s="128"/>
      <c r="UAA40" s="128"/>
      <c r="UAB40" s="128"/>
      <c r="UAC40" s="128"/>
      <c r="UAD40" s="128"/>
      <c r="UAE40" s="128"/>
      <c r="UAF40" s="128"/>
      <c r="UAG40" s="128"/>
      <c r="UAH40" s="128"/>
      <c r="UAI40" s="128"/>
      <c r="UAJ40" s="128"/>
      <c r="UAK40" s="128"/>
      <c r="UAL40" s="128"/>
      <c r="UAM40" s="128"/>
      <c r="UAN40" s="128"/>
      <c r="UAO40" s="128"/>
      <c r="UAP40" s="128"/>
      <c r="UAQ40" s="128"/>
      <c r="UAR40" s="128"/>
      <c r="UAS40" s="128"/>
      <c r="UAT40" s="128"/>
      <c r="UAU40" s="128"/>
      <c r="UAV40" s="128"/>
      <c r="UAW40" s="128"/>
      <c r="UAX40" s="128"/>
      <c r="UAY40" s="128"/>
      <c r="UAZ40" s="128"/>
      <c r="UBA40" s="128"/>
      <c r="UBB40" s="128"/>
      <c r="UBC40" s="128"/>
      <c r="UBD40" s="128"/>
      <c r="UBE40" s="128"/>
      <c r="UBF40" s="128"/>
      <c r="UBG40" s="128"/>
      <c r="UBH40" s="128"/>
      <c r="UBI40" s="128"/>
      <c r="UBJ40" s="128"/>
      <c r="UBK40" s="128"/>
      <c r="UBL40" s="128"/>
      <c r="UBM40" s="128"/>
      <c r="UBN40" s="128"/>
      <c r="UBO40" s="128"/>
      <c r="UBP40" s="128"/>
      <c r="UBQ40" s="128"/>
      <c r="UBR40" s="128"/>
      <c r="UBS40" s="128"/>
      <c r="UBT40" s="128"/>
      <c r="UBU40" s="128"/>
      <c r="UBV40" s="128"/>
      <c r="UBW40" s="128"/>
      <c r="UBX40" s="128"/>
      <c r="UBY40" s="128"/>
      <c r="UBZ40" s="128"/>
      <c r="UCA40" s="128"/>
      <c r="UCB40" s="128"/>
      <c r="UCC40" s="128"/>
      <c r="UCD40" s="128"/>
      <c r="UCE40" s="128"/>
      <c r="UCF40" s="128"/>
      <c r="UCG40" s="128"/>
      <c r="UCH40" s="128"/>
      <c r="UCI40" s="128"/>
      <c r="UCJ40" s="128"/>
      <c r="UCK40" s="128"/>
      <c r="UCL40" s="128"/>
      <c r="UCM40" s="128"/>
      <c r="UCN40" s="128"/>
      <c r="UCO40" s="128"/>
      <c r="UCP40" s="128"/>
      <c r="UCQ40" s="128"/>
      <c r="UCR40" s="128"/>
      <c r="UCS40" s="128"/>
      <c r="UCT40" s="128"/>
      <c r="UCU40" s="128"/>
      <c r="UCV40" s="128"/>
      <c r="UCW40" s="128"/>
      <c r="UCX40" s="128"/>
      <c r="UCY40" s="128"/>
      <c r="UCZ40" s="128"/>
      <c r="UDA40" s="128"/>
      <c r="UDB40" s="128"/>
      <c r="UDC40" s="128"/>
      <c r="UDD40" s="128"/>
      <c r="UDE40" s="128"/>
      <c r="UDF40" s="128"/>
      <c r="UDG40" s="128"/>
      <c r="UDH40" s="128"/>
      <c r="UDI40" s="128"/>
      <c r="UDJ40" s="128"/>
      <c r="UDK40" s="128"/>
      <c r="UDL40" s="128"/>
      <c r="UDM40" s="128"/>
      <c r="UDN40" s="128"/>
      <c r="UDO40" s="128"/>
      <c r="UDP40" s="128"/>
      <c r="UDQ40" s="128"/>
      <c r="UDR40" s="128"/>
      <c r="UDS40" s="128"/>
      <c r="UDT40" s="128"/>
      <c r="UDU40" s="128"/>
      <c r="UDV40" s="128"/>
      <c r="UDW40" s="128"/>
      <c r="UDX40" s="128"/>
      <c r="UDY40" s="128"/>
      <c r="UDZ40" s="128"/>
      <c r="UEA40" s="128"/>
      <c r="UEB40" s="128"/>
      <c r="UEC40" s="128"/>
      <c r="UED40" s="128"/>
      <c r="UEE40" s="128"/>
      <c r="UEF40" s="128"/>
      <c r="UEG40" s="128"/>
      <c r="UEH40" s="128"/>
      <c r="UEI40" s="128"/>
      <c r="UEJ40" s="128"/>
      <c r="UEK40" s="128"/>
      <c r="UEL40" s="128"/>
      <c r="UEM40" s="128"/>
      <c r="UEN40" s="128"/>
      <c r="UEO40" s="128"/>
      <c r="UEP40" s="128"/>
      <c r="UEQ40" s="128"/>
      <c r="UER40" s="128"/>
      <c r="UES40" s="128"/>
      <c r="UET40" s="128"/>
      <c r="UEU40" s="128"/>
      <c r="UEV40" s="128"/>
      <c r="UEW40" s="128"/>
      <c r="UEX40" s="128"/>
      <c r="UEY40" s="128"/>
      <c r="UEZ40" s="128"/>
      <c r="UFA40" s="128"/>
      <c r="UFB40" s="128"/>
      <c r="UFC40" s="128"/>
      <c r="UFD40" s="128"/>
      <c r="UFE40" s="128"/>
      <c r="UFF40" s="128"/>
      <c r="UFG40" s="128"/>
      <c r="UFH40" s="128"/>
      <c r="UFI40" s="128"/>
      <c r="UFJ40" s="128"/>
      <c r="UFK40" s="128"/>
      <c r="UFL40" s="128"/>
      <c r="UFM40" s="128"/>
      <c r="UFN40" s="128"/>
      <c r="UFO40" s="128"/>
      <c r="UFP40" s="128"/>
      <c r="UFQ40" s="128"/>
      <c r="UFR40" s="128"/>
      <c r="UFS40" s="128"/>
      <c r="UFT40" s="128"/>
      <c r="UFU40" s="128"/>
      <c r="UFV40" s="128"/>
      <c r="UFW40" s="128"/>
      <c r="UFX40" s="128"/>
      <c r="UFY40" s="128"/>
      <c r="UFZ40" s="128"/>
      <c r="UGA40" s="128"/>
      <c r="UGB40" s="128"/>
      <c r="UGC40" s="128"/>
      <c r="UGD40" s="128"/>
      <c r="UGE40" s="128"/>
      <c r="UGF40" s="128"/>
      <c r="UGG40" s="128"/>
      <c r="UGH40" s="128"/>
      <c r="UGI40" s="128"/>
      <c r="UGJ40" s="128"/>
      <c r="UGK40" s="128"/>
      <c r="UGL40" s="128"/>
      <c r="UGM40" s="128"/>
      <c r="UGN40" s="128"/>
      <c r="UGO40" s="128"/>
      <c r="UGP40" s="128"/>
      <c r="UGQ40" s="128"/>
      <c r="UGR40" s="128"/>
      <c r="UGS40" s="128"/>
      <c r="UGT40" s="128"/>
      <c r="UGU40" s="128"/>
      <c r="UGV40" s="128"/>
      <c r="UGW40" s="128"/>
      <c r="UGX40" s="128"/>
      <c r="UGY40" s="128"/>
      <c r="UGZ40" s="128"/>
      <c r="UHA40" s="128"/>
      <c r="UHB40" s="128"/>
      <c r="UHC40" s="128"/>
      <c r="UHD40" s="128"/>
      <c r="UHE40" s="128"/>
      <c r="UHF40" s="128"/>
      <c r="UHG40" s="128"/>
      <c r="UHH40" s="128"/>
      <c r="UHI40" s="128"/>
      <c r="UHJ40" s="128"/>
      <c r="UHK40" s="128"/>
      <c r="UHL40" s="128"/>
      <c r="UHM40" s="128"/>
      <c r="UHN40" s="128"/>
      <c r="UHO40" s="128"/>
      <c r="UHP40" s="128"/>
      <c r="UHQ40" s="128"/>
      <c r="UHR40" s="128"/>
      <c r="UHS40" s="128"/>
      <c r="UHT40" s="128"/>
      <c r="UHU40" s="128"/>
      <c r="UHV40" s="128"/>
      <c r="UHW40" s="128"/>
      <c r="UHX40" s="128"/>
      <c r="UHY40" s="128"/>
      <c r="UHZ40" s="128"/>
      <c r="UIA40" s="128"/>
      <c r="UIB40" s="128"/>
      <c r="UIC40" s="128"/>
      <c r="UID40" s="128"/>
      <c r="UIE40" s="128"/>
      <c r="UIF40" s="128"/>
      <c r="UIG40" s="128"/>
      <c r="UIH40" s="128"/>
      <c r="UII40" s="128"/>
      <c r="UIJ40" s="128"/>
      <c r="UIK40" s="128"/>
      <c r="UIL40" s="128"/>
      <c r="UIM40" s="128"/>
      <c r="UIN40" s="128"/>
      <c r="UIO40" s="128"/>
      <c r="UIP40" s="128"/>
      <c r="UIQ40" s="128"/>
      <c r="UIR40" s="128"/>
      <c r="UIS40" s="128"/>
      <c r="UIT40" s="128"/>
      <c r="UIU40" s="128"/>
      <c r="UIV40" s="128"/>
      <c r="UIW40" s="128"/>
      <c r="UIX40" s="128"/>
      <c r="UIY40" s="128"/>
      <c r="UIZ40" s="128"/>
      <c r="UJA40" s="128"/>
      <c r="UJB40" s="128"/>
      <c r="UJC40" s="128"/>
      <c r="UJD40" s="128"/>
      <c r="UJE40" s="128"/>
      <c r="UJF40" s="128"/>
      <c r="UJG40" s="128"/>
      <c r="UJH40" s="128"/>
      <c r="UJI40" s="128"/>
      <c r="UJJ40" s="128"/>
      <c r="UJK40" s="128"/>
      <c r="UJL40" s="128"/>
      <c r="UJM40" s="128"/>
      <c r="UJN40" s="128"/>
      <c r="UJO40" s="128"/>
      <c r="UJP40" s="128"/>
      <c r="UJQ40" s="128"/>
      <c r="UJR40" s="128"/>
      <c r="UJS40" s="128"/>
      <c r="UJT40" s="128"/>
      <c r="UJU40" s="128"/>
      <c r="UJV40" s="128"/>
      <c r="UJW40" s="128"/>
      <c r="UJX40" s="128"/>
      <c r="UJY40" s="128"/>
      <c r="UJZ40" s="128"/>
      <c r="UKA40" s="128"/>
      <c r="UKB40" s="128"/>
      <c r="UKC40" s="128"/>
      <c r="UKD40" s="128"/>
      <c r="UKE40" s="128"/>
      <c r="UKF40" s="128"/>
      <c r="UKG40" s="128"/>
      <c r="UKH40" s="128"/>
      <c r="UKI40" s="128"/>
      <c r="UKJ40" s="128"/>
      <c r="UKK40" s="128"/>
      <c r="UKL40" s="128"/>
      <c r="UKM40" s="128"/>
      <c r="UKN40" s="128"/>
      <c r="UKO40" s="128"/>
      <c r="UKP40" s="128"/>
      <c r="UKQ40" s="128"/>
      <c r="UKR40" s="128"/>
      <c r="UKS40" s="128"/>
      <c r="UKT40" s="128"/>
      <c r="UKU40" s="128"/>
      <c r="UKV40" s="128"/>
      <c r="UKW40" s="128"/>
      <c r="UKX40" s="128"/>
      <c r="UKY40" s="128"/>
      <c r="UKZ40" s="128"/>
      <c r="ULA40" s="128"/>
      <c r="ULB40" s="128"/>
      <c r="ULC40" s="128"/>
      <c r="ULD40" s="128"/>
      <c r="ULE40" s="128"/>
      <c r="ULF40" s="128"/>
      <c r="ULG40" s="128"/>
      <c r="ULH40" s="128"/>
      <c r="ULI40" s="128"/>
      <c r="ULJ40" s="128"/>
      <c r="ULK40" s="128"/>
      <c r="ULL40" s="128"/>
      <c r="ULM40" s="128"/>
      <c r="ULN40" s="128"/>
      <c r="ULO40" s="128"/>
      <c r="ULP40" s="128"/>
      <c r="ULQ40" s="128"/>
      <c r="ULR40" s="128"/>
      <c r="ULS40" s="128"/>
      <c r="ULT40" s="128"/>
      <c r="ULU40" s="128"/>
      <c r="ULV40" s="128"/>
      <c r="ULW40" s="128"/>
      <c r="ULX40" s="128"/>
      <c r="ULY40" s="128"/>
      <c r="ULZ40" s="128"/>
      <c r="UMA40" s="128"/>
      <c r="UMB40" s="128"/>
      <c r="UMC40" s="128"/>
      <c r="UMD40" s="128"/>
      <c r="UME40" s="128"/>
      <c r="UMF40" s="128"/>
      <c r="UMG40" s="128"/>
      <c r="UMH40" s="128"/>
      <c r="UMI40" s="128"/>
      <c r="UMJ40" s="128"/>
      <c r="UMK40" s="128"/>
      <c r="UML40" s="128"/>
      <c r="UMM40" s="128"/>
      <c r="UMN40" s="128"/>
      <c r="UMO40" s="128"/>
      <c r="UMP40" s="128"/>
      <c r="UMQ40" s="128"/>
      <c r="UMR40" s="128"/>
      <c r="UMS40" s="128"/>
      <c r="UMT40" s="128"/>
      <c r="UMU40" s="128"/>
      <c r="UMV40" s="128"/>
      <c r="UMW40" s="128"/>
      <c r="UMX40" s="128"/>
      <c r="UMY40" s="128"/>
      <c r="UMZ40" s="128"/>
      <c r="UNA40" s="128"/>
      <c r="UNB40" s="128"/>
      <c r="UNC40" s="128"/>
      <c r="UND40" s="128"/>
      <c r="UNE40" s="128"/>
      <c r="UNF40" s="128"/>
      <c r="UNG40" s="128"/>
      <c r="UNH40" s="128"/>
      <c r="UNI40" s="128"/>
      <c r="UNJ40" s="128"/>
      <c r="UNK40" s="128"/>
      <c r="UNL40" s="128"/>
      <c r="UNM40" s="128"/>
      <c r="UNN40" s="128"/>
      <c r="UNO40" s="128"/>
      <c r="UNP40" s="128"/>
      <c r="UNQ40" s="128"/>
      <c r="UNR40" s="128"/>
      <c r="UNS40" s="128"/>
      <c r="UNT40" s="128"/>
      <c r="UNU40" s="128"/>
      <c r="UNV40" s="128"/>
      <c r="UNW40" s="128"/>
      <c r="UNX40" s="128"/>
      <c r="UNY40" s="128"/>
      <c r="UNZ40" s="128"/>
      <c r="UOA40" s="128"/>
      <c r="UOB40" s="128"/>
      <c r="UOC40" s="128"/>
      <c r="UOD40" s="128"/>
      <c r="UOE40" s="128"/>
      <c r="UOF40" s="128"/>
      <c r="UOG40" s="128"/>
      <c r="UOH40" s="128"/>
      <c r="UOI40" s="128"/>
      <c r="UOJ40" s="128"/>
      <c r="UOK40" s="128"/>
      <c r="UOL40" s="128"/>
      <c r="UOM40" s="128"/>
      <c r="UON40" s="128"/>
      <c r="UOO40" s="128"/>
      <c r="UOP40" s="128"/>
      <c r="UOQ40" s="128"/>
      <c r="UOR40" s="128"/>
      <c r="UOS40" s="128"/>
      <c r="UOT40" s="128"/>
      <c r="UOU40" s="128"/>
      <c r="UOV40" s="128"/>
      <c r="UOW40" s="128"/>
      <c r="UOX40" s="128"/>
      <c r="UOY40" s="128"/>
      <c r="UOZ40" s="128"/>
      <c r="UPA40" s="128"/>
      <c r="UPB40" s="128"/>
      <c r="UPC40" s="128"/>
      <c r="UPD40" s="128"/>
      <c r="UPE40" s="128"/>
      <c r="UPF40" s="128"/>
      <c r="UPG40" s="128"/>
      <c r="UPH40" s="128"/>
      <c r="UPI40" s="128"/>
      <c r="UPJ40" s="128"/>
      <c r="UPK40" s="128"/>
      <c r="UPL40" s="128"/>
      <c r="UPM40" s="128"/>
      <c r="UPN40" s="128"/>
      <c r="UPO40" s="128"/>
      <c r="UPP40" s="128"/>
      <c r="UPQ40" s="128"/>
      <c r="UPR40" s="128"/>
      <c r="UPS40" s="128"/>
      <c r="UPT40" s="128"/>
      <c r="UPU40" s="128"/>
      <c r="UPV40" s="128"/>
      <c r="UPW40" s="128"/>
      <c r="UPX40" s="128"/>
      <c r="UPY40" s="128"/>
      <c r="UPZ40" s="128"/>
      <c r="UQA40" s="128"/>
      <c r="UQB40" s="128"/>
      <c r="UQC40" s="128"/>
      <c r="UQD40" s="128"/>
      <c r="UQE40" s="128"/>
      <c r="UQF40" s="128"/>
      <c r="UQG40" s="128"/>
      <c r="UQH40" s="128"/>
      <c r="UQI40" s="128"/>
      <c r="UQJ40" s="128"/>
      <c r="UQK40" s="128"/>
      <c r="UQL40" s="128"/>
      <c r="UQM40" s="128"/>
      <c r="UQN40" s="128"/>
      <c r="UQO40" s="128"/>
      <c r="UQP40" s="128"/>
      <c r="UQQ40" s="128"/>
      <c r="UQR40" s="128"/>
      <c r="UQS40" s="128"/>
      <c r="UQT40" s="128"/>
      <c r="UQU40" s="128"/>
      <c r="UQV40" s="128"/>
      <c r="UQW40" s="128"/>
      <c r="UQX40" s="128"/>
      <c r="UQY40" s="128"/>
      <c r="UQZ40" s="128"/>
      <c r="URA40" s="128"/>
      <c r="URB40" s="128"/>
      <c r="URC40" s="128"/>
      <c r="URD40" s="128"/>
      <c r="URE40" s="128"/>
      <c r="URF40" s="128"/>
      <c r="URG40" s="128"/>
      <c r="URH40" s="128"/>
      <c r="URI40" s="128"/>
      <c r="URJ40" s="128"/>
      <c r="URK40" s="128"/>
      <c r="URL40" s="128"/>
      <c r="URM40" s="128"/>
      <c r="URN40" s="128"/>
      <c r="URO40" s="128"/>
      <c r="URP40" s="128"/>
      <c r="URQ40" s="128"/>
      <c r="URR40" s="128"/>
      <c r="URS40" s="128"/>
      <c r="URT40" s="128"/>
      <c r="URU40" s="128"/>
      <c r="URV40" s="128"/>
      <c r="URW40" s="128"/>
      <c r="URX40" s="128"/>
      <c r="URY40" s="128"/>
      <c r="URZ40" s="128"/>
      <c r="USA40" s="128"/>
      <c r="USB40" s="128"/>
      <c r="USC40" s="128"/>
      <c r="USD40" s="128"/>
      <c r="USE40" s="128"/>
      <c r="USF40" s="128"/>
      <c r="USG40" s="128"/>
      <c r="USH40" s="128"/>
      <c r="USI40" s="128"/>
      <c r="USJ40" s="128"/>
      <c r="USK40" s="128"/>
      <c r="USL40" s="128"/>
      <c r="USM40" s="128"/>
      <c r="USN40" s="128"/>
      <c r="USO40" s="128"/>
      <c r="USP40" s="128"/>
      <c r="USQ40" s="128"/>
      <c r="USR40" s="128"/>
      <c r="USS40" s="128"/>
      <c r="UST40" s="128"/>
      <c r="USU40" s="128"/>
      <c r="USV40" s="128"/>
      <c r="USW40" s="128"/>
      <c r="USX40" s="128"/>
      <c r="USY40" s="128"/>
      <c r="USZ40" s="128"/>
      <c r="UTA40" s="128"/>
      <c r="UTB40" s="128"/>
      <c r="UTC40" s="128"/>
      <c r="UTD40" s="128"/>
      <c r="UTE40" s="128"/>
      <c r="UTF40" s="128"/>
      <c r="UTG40" s="128"/>
      <c r="UTH40" s="128"/>
      <c r="UTI40" s="128"/>
      <c r="UTJ40" s="128"/>
      <c r="UTK40" s="128"/>
      <c r="UTL40" s="128"/>
      <c r="UTM40" s="128"/>
      <c r="UTN40" s="128"/>
      <c r="UTO40" s="128"/>
      <c r="UTP40" s="128"/>
      <c r="UTQ40" s="128"/>
      <c r="UTR40" s="128"/>
      <c r="UTS40" s="128"/>
      <c r="UTT40" s="128"/>
      <c r="UTU40" s="128"/>
      <c r="UTV40" s="128"/>
      <c r="UTW40" s="128"/>
      <c r="UTX40" s="128"/>
      <c r="UTY40" s="128"/>
      <c r="UTZ40" s="128"/>
      <c r="UUA40" s="128"/>
      <c r="UUB40" s="128"/>
      <c r="UUC40" s="128"/>
      <c r="UUD40" s="128"/>
      <c r="UUE40" s="128"/>
      <c r="UUF40" s="128"/>
      <c r="UUG40" s="128"/>
      <c r="UUH40" s="128"/>
      <c r="UUI40" s="128"/>
      <c r="UUJ40" s="128"/>
      <c r="UUK40" s="128"/>
      <c r="UUL40" s="128"/>
      <c r="UUM40" s="128"/>
      <c r="UUN40" s="128"/>
      <c r="UUO40" s="128"/>
      <c r="UUP40" s="128"/>
      <c r="UUQ40" s="128"/>
      <c r="UUR40" s="128"/>
      <c r="UUS40" s="128"/>
      <c r="UUT40" s="128"/>
      <c r="UUU40" s="128"/>
      <c r="UUV40" s="128"/>
      <c r="UUW40" s="128"/>
      <c r="UUX40" s="128"/>
      <c r="UUY40" s="128"/>
      <c r="UUZ40" s="128"/>
      <c r="UVA40" s="128"/>
      <c r="UVB40" s="128"/>
      <c r="UVC40" s="128"/>
      <c r="UVD40" s="128"/>
      <c r="UVE40" s="128"/>
      <c r="UVF40" s="128"/>
      <c r="UVG40" s="128"/>
      <c r="UVH40" s="128"/>
      <c r="UVI40" s="128"/>
      <c r="UVJ40" s="128"/>
      <c r="UVK40" s="128"/>
      <c r="UVL40" s="128"/>
      <c r="UVM40" s="128"/>
      <c r="UVN40" s="128"/>
      <c r="UVO40" s="128"/>
      <c r="UVP40" s="128"/>
      <c r="UVQ40" s="128"/>
      <c r="UVR40" s="128"/>
      <c r="UVS40" s="128"/>
      <c r="UVT40" s="128"/>
      <c r="UVU40" s="128"/>
      <c r="UVV40" s="128"/>
      <c r="UVW40" s="128"/>
      <c r="UVX40" s="128"/>
      <c r="UVY40" s="128"/>
      <c r="UVZ40" s="128"/>
      <c r="UWA40" s="128"/>
      <c r="UWB40" s="128"/>
      <c r="UWC40" s="128"/>
      <c r="UWD40" s="128"/>
      <c r="UWE40" s="128"/>
      <c r="UWF40" s="128"/>
      <c r="UWG40" s="128"/>
      <c r="UWH40" s="128"/>
      <c r="UWI40" s="128"/>
      <c r="UWJ40" s="128"/>
      <c r="UWK40" s="128"/>
      <c r="UWL40" s="128"/>
      <c r="UWM40" s="128"/>
      <c r="UWN40" s="128"/>
      <c r="UWO40" s="128"/>
      <c r="UWP40" s="128"/>
      <c r="UWQ40" s="128"/>
      <c r="UWR40" s="128"/>
      <c r="UWS40" s="128"/>
      <c r="UWT40" s="128"/>
      <c r="UWU40" s="128"/>
      <c r="UWV40" s="128"/>
      <c r="UWW40" s="128"/>
      <c r="UWX40" s="128"/>
      <c r="UWY40" s="128"/>
      <c r="UWZ40" s="128"/>
      <c r="UXA40" s="128"/>
      <c r="UXB40" s="128"/>
      <c r="UXC40" s="128"/>
      <c r="UXD40" s="128"/>
      <c r="UXE40" s="128"/>
      <c r="UXF40" s="128"/>
      <c r="UXG40" s="128"/>
      <c r="UXH40" s="128"/>
      <c r="UXI40" s="128"/>
      <c r="UXJ40" s="128"/>
      <c r="UXK40" s="128"/>
      <c r="UXL40" s="128"/>
      <c r="UXM40" s="128"/>
      <c r="UXN40" s="128"/>
      <c r="UXO40" s="128"/>
      <c r="UXP40" s="128"/>
      <c r="UXQ40" s="128"/>
      <c r="UXR40" s="128"/>
      <c r="UXS40" s="128"/>
      <c r="UXT40" s="128"/>
      <c r="UXU40" s="128"/>
      <c r="UXV40" s="128"/>
      <c r="UXW40" s="128"/>
      <c r="UXX40" s="128"/>
      <c r="UXY40" s="128"/>
      <c r="UXZ40" s="128"/>
      <c r="UYA40" s="128"/>
      <c r="UYB40" s="128"/>
      <c r="UYC40" s="128"/>
      <c r="UYD40" s="128"/>
      <c r="UYE40" s="128"/>
      <c r="UYF40" s="128"/>
      <c r="UYG40" s="128"/>
      <c r="UYH40" s="128"/>
      <c r="UYI40" s="128"/>
      <c r="UYJ40" s="128"/>
      <c r="UYK40" s="128"/>
      <c r="UYL40" s="128"/>
      <c r="UYM40" s="128"/>
      <c r="UYN40" s="128"/>
      <c r="UYO40" s="128"/>
      <c r="UYP40" s="128"/>
      <c r="UYQ40" s="128"/>
      <c r="UYR40" s="128"/>
      <c r="UYS40" s="128"/>
      <c r="UYT40" s="128"/>
      <c r="UYU40" s="128"/>
      <c r="UYV40" s="128"/>
      <c r="UYW40" s="128"/>
      <c r="UYX40" s="128"/>
      <c r="UYY40" s="128"/>
      <c r="UYZ40" s="128"/>
      <c r="UZA40" s="128"/>
      <c r="UZB40" s="128"/>
      <c r="UZC40" s="128"/>
      <c r="UZD40" s="128"/>
      <c r="UZE40" s="128"/>
      <c r="UZF40" s="128"/>
      <c r="UZG40" s="128"/>
      <c r="UZH40" s="128"/>
      <c r="UZI40" s="128"/>
      <c r="UZJ40" s="128"/>
      <c r="UZK40" s="128"/>
      <c r="UZL40" s="128"/>
      <c r="UZM40" s="128"/>
      <c r="UZN40" s="128"/>
      <c r="UZO40" s="128"/>
      <c r="UZP40" s="128"/>
      <c r="UZQ40" s="128"/>
      <c r="UZR40" s="128"/>
      <c r="UZS40" s="128"/>
      <c r="UZT40" s="128"/>
      <c r="UZU40" s="128"/>
      <c r="UZV40" s="128"/>
      <c r="UZW40" s="128"/>
      <c r="UZX40" s="128"/>
      <c r="UZY40" s="128"/>
      <c r="UZZ40" s="128"/>
      <c r="VAA40" s="128"/>
      <c r="VAB40" s="128"/>
      <c r="VAC40" s="128"/>
      <c r="VAD40" s="128"/>
      <c r="VAE40" s="128"/>
      <c r="VAF40" s="128"/>
      <c r="VAG40" s="128"/>
      <c r="VAH40" s="128"/>
      <c r="VAI40" s="128"/>
      <c r="VAJ40" s="128"/>
      <c r="VAK40" s="128"/>
      <c r="VAL40" s="128"/>
      <c r="VAM40" s="128"/>
      <c r="VAN40" s="128"/>
      <c r="VAO40" s="128"/>
      <c r="VAP40" s="128"/>
      <c r="VAQ40" s="128"/>
      <c r="VAR40" s="128"/>
      <c r="VAS40" s="128"/>
      <c r="VAT40" s="128"/>
      <c r="VAU40" s="128"/>
      <c r="VAV40" s="128"/>
      <c r="VAW40" s="128"/>
      <c r="VAX40" s="128"/>
      <c r="VAY40" s="128"/>
      <c r="VAZ40" s="128"/>
      <c r="VBA40" s="128"/>
      <c r="VBB40" s="128"/>
      <c r="VBC40" s="128"/>
      <c r="VBD40" s="128"/>
      <c r="VBE40" s="128"/>
      <c r="VBF40" s="128"/>
      <c r="VBG40" s="128"/>
      <c r="VBH40" s="128"/>
      <c r="VBI40" s="128"/>
      <c r="VBJ40" s="128"/>
      <c r="VBK40" s="128"/>
      <c r="VBL40" s="128"/>
      <c r="VBM40" s="128"/>
      <c r="VBN40" s="128"/>
      <c r="VBO40" s="128"/>
      <c r="VBP40" s="128"/>
      <c r="VBQ40" s="128"/>
      <c r="VBR40" s="128"/>
      <c r="VBS40" s="128"/>
      <c r="VBT40" s="128"/>
      <c r="VBU40" s="128"/>
      <c r="VBV40" s="128"/>
      <c r="VBW40" s="128"/>
      <c r="VBX40" s="128"/>
      <c r="VBY40" s="128"/>
      <c r="VBZ40" s="128"/>
      <c r="VCA40" s="128"/>
      <c r="VCB40" s="128"/>
      <c r="VCC40" s="128"/>
      <c r="VCD40" s="128"/>
      <c r="VCE40" s="128"/>
      <c r="VCF40" s="128"/>
      <c r="VCG40" s="128"/>
      <c r="VCH40" s="128"/>
      <c r="VCI40" s="128"/>
      <c r="VCJ40" s="128"/>
      <c r="VCK40" s="128"/>
      <c r="VCL40" s="128"/>
      <c r="VCM40" s="128"/>
      <c r="VCN40" s="128"/>
      <c r="VCO40" s="128"/>
      <c r="VCP40" s="128"/>
      <c r="VCQ40" s="128"/>
      <c r="VCR40" s="128"/>
      <c r="VCS40" s="128"/>
      <c r="VCT40" s="128"/>
      <c r="VCU40" s="128"/>
      <c r="VCV40" s="128"/>
      <c r="VCW40" s="128"/>
      <c r="VCX40" s="128"/>
      <c r="VCY40" s="128"/>
      <c r="VCZ40" s="128"/>
      <c r="VDA40" s="128"/>
      <c r="VDB40" s="128"/>
      <c r="VDC40" s="128"/>
      <c r="VDD40" s="128"/>
      <c r="VDE40" s="128"/>
      <c r="VDF40" s="128"/>
      <c r="VDG40" s="128"/>
      <c r="VDH40" s="128"/>
      <c r="VDI40" s="128"/>
      <c r="VDJ40" s="128"/>
      <c r="VDK40" s="128"/>
      <c r="VDL40" s="128"/>
      <c r="VDM40" s="128"/>
      <c r="VDN40" s="128"/>
      <c r="VDO40" s="128"/>
      <c r="VDP40" s="128"/>
      <c r="VDQ40" s="128"/>
      <c r="VDR40" s="128"/>
      <c r="VDS40" s="128"/>
      <c r="VDT40" s="128"/>
      <c r="VDU40" s="128"/>
      <c r="VDV40" s="128"/>
      <c r="VDW40" s="128"/>
      <c r="VDX40" s="128"/>
      <c r="VDY40" s="128"/>
      <c r="VDZ40" s="128"/>
      <c r="VEA40" s="128"/>
      <c r="VEB40" s="128"/>
      <c r="VEC40" s="128"/>
      <c r="VED40" s="128"/>
      <c r="VEE40" s="128"/>
      <c r="VEF40" s="128"/>
      <c r="VEG40" s="128"/>
      <c r="VEH40" s="128"/>
      <c r="VEI40" s="128"/>
      <c r="VEJ40" s="128"/>
      <c r="VEK40" s="128"/>
      <c r="VEL40" s="128"/>
      <c r="VEM40" s="128"/>
      <c r="VEN40" s="128"/>
      <c r="VEO40" s="128"/>
      <c r="VEP40" s="128"/>
      <c r="VEQ40" s="128"/>
      <c r="VER40" s="128"/>
      <c r="VES40" s="128"/>
      <c r="VET40" s="128"/>
      <c r="VEU40" s="128"/>
      <c r="VEV40" s="128"/>
      <c r="VEW40" s="128"/>
      <c r="VEX40" s="128"/>
      <c r="VEY40" s="128"/>
      <c r="VEZ40" s="128"/>
      <c r="VFA40" s="128"/>
      <c r="VFB40" s="128"/>
      <c r="VFC40" s="128"/>
      <c r="VFD40" s="128"/>
      <c r="VFE40" s="128"/>
      <c r="VFF40" s="128"/>
      <c r="VFG40" s="128"/>
      <c r="VFH40" s="128"/>
      <c r="VFI40" s="128"/>
      <c r="VFJ40" s="128"/>
      <c r="VFK40" s="128"/>
      <c r="VFL40" s="128"/>
      <c r="VFM40" s="128"/>
      <c r="VFN40" s="128"/>
      <c r="VFO40" s="128"/>
      <c r="VFP40" s="128"/>
      <c r="VFQ40" s="128"/>
      <c r="VFR40" s="128"/>
      <c r="VFS40" s="128"/>
      <c r="VFT40" s="128"/>
      <c r="VFU40" s="128"/>
      <c r="VFV40" s="128"/>
      <c r="VFW40" s="128"/>
      <c r="VFX40" s="128"/>
      <c r="VFY40" s="128"/>
      <c r="VFZ40" s="128"/>
      <c r="VGA40" s="128"/>
      <c r="VGB40" s="128"/>
      <c r="VGC40" s="128"/>
      <c r="VGD40" s="128"/>
      <c r="VGE40" s="128"/>
      <c r="VGF40" s="128"/>
      <c r="VGG40" s="128"/>
      <c r="VGH40" s="128"/>
      <c r="VGI40" s="128"/>
      <c r="VGJ40" s="128"/>
      <c r="VGK40" s="128"/>
      <c r="VGL40" s="128"/>
      <c r="VGM40" s="128"/>
      <c r="VGN40" s="128"/>
      <c r="VGO40" s="128"/>
      <c r="VGP40" s="128"/>
      <c r="VGQ40" s="128"/>
      <c r="VGR40" s="128"/>
      <c r="VGS40" s="128"/>
      <c r="VGT40" s="128"/>
      <c r="VGU40" s="128"/>
      <c r="VGV40" s="128"/>
      <c r="VGW40" s="128"/>
      <c r="VGX40" s="128"/>
      <c r="VGY40" s="128"/>
      <c r="VGZ40" s="128"/>
      <c r="VHA40" s="128"/>
      <c r="VHB40" s="128"/>
      <c r="VHC40" s="128"/>
      <c r="VHD40" s="128"/>
      <c r="VHE40" s="128"/>
      <c r="VHF40" s="128"/>
      <c r="VHG40" s="128"/>
      <c r="VHH40" s="128"/>
      <c r="VHI40" s="128"/>
      <c r="VHJ40" s="128"/>
      <c r="VHK40" s="128"/>
      <c r="VHL40" s="128"/>
      <c r="VHM40" s="128"/>
      <c r="VHN40" s="128"/>
      <c r="VHO40" s="128"/>
      <c r="VHP40" s="128"/>
      <c r="VHQ40" s="128"/>
      <c r="VHR40" s="128"/>
      <c r="VHS40" s="128"/>
      <c r="VHT40" s="128"/>
      <c r="VHU40" s="128"/>
      <c r="VHV40" s="128"/>
      <c r="VHW40" s="128"/>
      <c r="VHX40" s="128"/>
      <c r="VHY40" s="128"/>
      <c r="VHZ40" s="128"/>
      <c r="VIA40" s="128"/>
      <c r="VIB40" s="128"/>
      <c r="VIC40" s="128"/>
      <c r="VID40" s="128"/>
      <c r="VIE40" s="128"/>
      <c r="VIF40" s="128"/>
      <c r="VIG40" s="128"/>
      <c r="VIH40" s="128"/>
      <c r="VII40" s="128"/>
      <c r="VIJ40" s="128"/>
      <c r="VIK40" s="128"/>
      <c r="VIL40" s="128"/>
      <c r="VIM40" s="128"/>
      <c r="VIN40" s="128"/>
      <c r="VIO40" s="128"/>
      <c r="VIP40" s="128"/>
      <c r="VIQ40" s="128"/>
      <c r="VIR40" s="128"/>
      <c r="VIS40" s="128"/>
      <c r="VIT40" s="128"/>
      <c r="VIU40" s="128"/>
      <c r="VIV40" s="128"/>
      <c r="VIW40" s="128"/>
      <c r="VIX40" s="128"/>
      <c r="VIY40" s="128"/>
      <c r="VIZ40" s="128"/>
      <c r="VJA40" s="128"/>
      <c r="VJB40" s="128"/>
      <c r="VJC40" s="128"/>
      <c r="VJD40" s="128"/>
      <c r="VJE40" s="128"/>
      <c r="VJF40" s="128"/>
      <c r="VJG40" s="128"/>
      <c r="VJH40" s="128"/>
      <c r="VJI40" s="128"/>
      <c r="VJJ40" s="128"/>
      <c r="VJK40" s="128"/>
      <c r="VJL40" s="128"/>
      <c r="VJM40" s="128"/>
      <c r="VJN40" s="128"/>
      <c r="VJO40" s="128"/>
      <c r="VJP40" s="128"/>
      <c r="VJQ40" s="128"/>
      <c r="VJR40" s="128"/>
      <c r="VJS40" s="128"/>
      <c r="VJT40" s="128"/>
      <c r="VJU40" s="128"/>
      <c r="VJV40" s="128"/>
      <c r="VJW40" s="128"/>
      <c r="VJX40" s="128"/>
      <c r="VJY40" s="128"/>
      <c r="VJZ40" s="128"/>
      <c r="VKA40" s="128"/>
      <c r="VKB40" s="128"/>
      <c r="VKC40" s="128"/>
      <c r="VKD40" s="128"/>
      <c r="VKE40" s="128"/>
      <c r="VKF40" s="128"/>
      <c r="VKG40" s="128"/>
      <c r="VKH40" s="128"/>
      <c r="VKI40" s="128"/>
      <c r="VKJ40" s="128"/>
      <c r="VKK40" s="128"/>
      <c r="VKL40" s="128"/>
      <c r="VKM40" s="128"/>
      <c r="VKN40" s="128"/>
      <c r="VKO40" s="128"/>
      <c r="VKP40" s="128"/>
      <c r="VKQ40" s="128"/>
      <c r="VKR40" s="128"/>
      <c r="VKS40" s="128"/>
      <c r="VKT40" s="128"/>
      <c r="VKU40" s="128"/>
      <c r="VKV40" s="128"/>
      <c r="VKW40" s="128"/>
      <c r="VKX40" s="128"/>
      <c r="VKY40" s="128"/>
      <c r="VKZ40" s="128"/>
      <c r="VLA40" s="128"/>
      <c r="VLB40" s="128"/>
      <c r="VLC40" s="128"/>
      <c r="VLD40" s="128"/>
      <c r="VLE40" s="128"/>
      <c r="VLF40" s="128"/>
      <c r="VLG40" s="128"/>
      <c r="VLH40" s="128"/>
      <c r="VLI40" s="128"/>
      <c r="VLJ40" s="128"/>
      <c r="VLK40" s="128"/>
      <c r="VLL40" s="128"/>
      <c r="VLM40" s="128"/>
      <c r="VLN40" s="128"/>
      <c r="VLO40" s="128"/>
      <c r="VLP40" s="128"/>
      <c r="VLQ40" s="128"/>
      <c r="VLR40" s="128"/>
      <c r="VLS40" s="128"/>
      <c r="VLT40" s="128"/>
      <c r="VLU40" s="128"/>
      <c r="VLV40" s="128"/>
      <c r="VLW40" s="128"/>
      <c r="VLX40" s="128"/>
      <c r="VLY40" s="128"/>
      <c r="VLZ40" s="128"/>
      <c r="VMA40" s="128"/>
      <c r="VMB40" s="128"/>
      <c r="VMC40" s="128"/>
      <c r="VMD40" s="128"/>
      <c r="VME40" s="128"/>
      <c r="VMF40" s="128"/>
      <c r="VMG40" s="128"/>
      <c r="VMH40" s="128"/>
      <c r="VMI40" s="128"/>
      <c r="VMJ40" s="128"/>
      <c r="VMK40" s="128"/>
      <c r="VML40" s="128"/>
      <c r="VMM40" s="128"/>
      <c r="VMN40" s="128"/>
      <c r="VMO40" s="128"/>
      <c r="VMP40" s="128"/>
      <c r="VMQ40" s="128"/>
      <c r="VMR40" s="128"/>
      <c r="VMS40" s="128"/>
      <c r="VMT40" s="128"/>
      <c r="VMU40" s="128"/>
      <c r="VMV40" s="128"/>
      <c r="VMW40" s="128"/>
      <c r="VMX40" s="128"/>
      <c r="VMY40" s="128"/>
      <c r="VMZ40" s="128"/>
      <c r="VNA40" s="128"/>
      <c r="VNB40" s="128"/>
      <c r="VNC40" s="128"/>
      <c r="VND40" s="128"/>
      <c r="VNE40" s="128"/>
      <c r="VNF40" s="128"/>
      <c r="VNG40" s="128"/>
      <c r="VNH40" s="128"/>
      <c r="VNI40" s="128"/>
      <c r="VNJ40" s="128"/>
      <c r="VNK40" s="128"/>
      <c r="VNL40" s="128"/>
      <c r="VNM40" s="128"/>
      <c r="VNN40" s="128"/>
      <c r="VNO40" s="128"/>
      <c r="VNP40" s="128"/>
      <c r="VNQ40" s="128"/>
      <c r="VNR40" s="128"/>
      <c r="VNS40" s="128"/>
      <c r="VNT40" s="128"/>
      <c r="VNU40" s="128"/>
      <c r="VNV40" s="128"/>
      <c r="VNW40" s="128"/>
      <c r="VNX40" s="128"/>
      <c r="VNY40" s="128"/>
      <c r="VNZ40" s="128"/>
      <c r="VOA40" s="128"/>
      <c r="VOB40" s="128"/>
      <c r="VOC40" s="128"/>
      <c r="VOD40" s="128"/>
      <c r="VOE40" s="128"/>
      <c r="VOF40" s="128"/>
      <c r="VOG40" s="128"/>
      <c r="VOH40" s="128"/>
      <c r="VOI40" s="128"/>
      <c r="VOJ40" s="128"/>
      <c r="VOK40" s="128"/>
      <c r="VOL40" s="128"/>
      <c r="VOM40" s="128"/>
      <c r="VON40" s="128"/>
      <c r="VOO40" s="128"/>
      <c r="VOP40" s="128"/>
      <c r="VOQ40" s="128"/>
      <c r="VOR40" s="128"/>
      <c r="VOS40" s="128"/>
      <c r="VOT40" s="128"/>
      <c r="VOU40" s="128"/>
      <c r="VOV40" s="128"/>
      <c r="VOW40" s="128"/>
      <c r="VOX40" s="128"/>
      <c r="VOY40" s="128"/>
      <c r="VOZ40" s="128"/>
      <c r="VPA40" s="128"/>
      <c r="VPB40" s="128"/>
      <c r="VPC40" s="128"/>
      <c r="VPD40" s="128"/>
      <c r="VPE40" s="128"/>
      <c r="VPF40" s="128"/>
      <c r="VPG40" s="128"/>
      <c r="VPH40" s="128"/>
      <c r="VPI40" s="128"/>
      <c r="VPJ40" s="128"/>
      <c r="VPK40" s="128"/>
      <c r="VPL40" s="128"/>
      <c r="VPM40" s="128"/>
      <c r="VPN40" s="128"/>
      <c r="VPO40" s="128"/>
      <c r="VPP40" s="128"/>
      <c r="VPQ40" s="128"/>
      <c r="VPR40" s="128"/>
      <c r="VPS40" s="128"/>
      <c r="VPT40" s="128"/>
      <c r="VPU40" s="128"/>
      <c r="VPV40" s="128"/>
      <c r="VPW40" s="128"/>
      <c r="VPX40" s="128"/>
      <c r="VPY40" s="128"/>
      <c r="VPZ40" s="128"/>
      <c r="VQA40" s="128"/>
      <c r="VQB40" s="128"/>
      <c r="VQC40" s="128"/>
      <c r="VQD40" s="128"/>
      <c r="VQE40" s="128"/>
      <c r="VQF40" s="128"/>
      <c r="VQG40" s="128"/>
      <c r="VQH40" s="128"/>
      <c r="VQI40" s="128"/>
      <c r="VQJ40" s="128"/>
      <c r="VQK40" s="128"/>
      <c r="VQL40" s="128"/>
      <c r="VQM40" s="128"/>
      <c r="VQN40" s="128"/>
      <c r="VQO40" s="128"/>
      <c r="VQP40" s="128"/>
      <c r="VQQ40" s="128"/>
      <c r="VQR40" s="128"/>
      <c r="VQS40" s="128"/>
      <c r="VQT40" s="128"/>
      <c r="VQU40" s="128"/>
      <c r="VQV40" s="128"/>
      <c r="VQW40" s="128"/>
      <c r="VQX40" s="128"/>
      <c r="VQY40" s="128"/>
      <c r="VQZ40" s="128"/>
      <c r="VRA40" s="128"/>
      <c r="VRB40" s="128"/>
      <c r="VRC40" s="128"/>
      <c r="VRD40" s="128"/>
      <c r="VRE40" s="128"/>
      <c r="VRF40" s="128"/>
      <c r="VRG40" s="128"/>
      <c r="VRH40" s="128"/>
      <c r="VRI40" s="128"/>
      <c r="VRJ40" s="128"/>
      <c r="VRK40" s="128"/>
      <c r="VRL40" s="128"/>
      <c r="VRM40" s="128"/>
      <c r="VRN40" s="128"/>
      <c r="VRO40" s="128"/>
      <c r="VRP40" s="128"/>
      <c r="VRQ40" s="128"/>
      <c r="VRR40" s="128"/>
      <c r="VRS40" s="128"/>
      <c r="VRT40" s="128"/>
      <c r="VRU40" s="128"/>
      <c r="VRV40" s="128"/>
      <c r="VRW40" s="128"/>
      <c r="VRX40" s="128"/>
      <c r="VRY40" s="128"/>
      <c r="VRZ40" s="128"/>
      <c r="VSA40" s="128"/>
      <c r="VSB40" s="128"/>
      <c r="VSC40" s="128"/>
      <c r="VSD40" s="128"/>
      <c r="VSE40" s="128"/>
      <c r="VSF40" s="128"/>
      <c r="VSG40" s="128"/>
      <c r="VSH40" s="128"/>
      <c r="VSI40" s="128"/>
      <c r="VSJ40" s="128"/>
      <c r="VSK40" s="128"/>
      <c r="VSL40" s="128"/>
      <c r="VSM40" s="128"/>
      <c r="VSN40" s="128"/>
      <c r="VSO40" s="128"/>
      <c r="VSP40" s="128"/>
      <c r="VSQ40" s="128"/>
      <c r="VSR40" s="128"/>
      <c r="VSS40" s="128"/>
      <c r="VST40" s="128"/>
      <c r="VSU40" s="128"/>
      <c r="VSV40" s="128"/>
      <c r="VSW40" s="128"/>
      <c r="VSX40" s="128"/>
      <c r="VSY40" s="128"/>
      <c r="VSZ40" s="128"/>
      <c r="VTA40" s="128"/>
      <c r="VTB40" s="128"/>
      <c r="VTC40" s="128"/>
      <c r="VTD40" s="128"/>
      <c r="VTE40" s="128"/>
      <c r="VTF40" s="128"/>
      <c r="VTG40" s="128"/>
      <c r="VTH40" s="128"/>
      <c r="VTI40" s="128"/>
      <c r="VTJ40" s="128"/>
      <c r="VTK40" s="128"/>
      <c r="VTL40" s="128"/>
      <c r="VTM40" s="128"/>
      <c r="VTN40" s="128"/>
      <c r="VTO40" s="128"/>
      <c r="VTP40" s="128"/>
      <c r="VTQ40" s="128"/>
      <c r="VTR40" s="128"/>
      <c r="VTS40" s="128"/>
      <c r="VTT40" s="128"/>
      <c r="VTU40" s="128"/>
      <c r="VTV40" s="128"/>
      <c r="VTW40" s="128"/>
      <c r="VTX40" s="128"/>
      <c r="VTY40" s="128"/>
      <c r="VTZ40" s="128"/>
      <c r="VUA40" s="128"/>
      <c r="VUB40" s="128"/>
      <c r="VUC40" s="128"/>
      <c r="VUD40" s="128"/>
      <c r="VUE40" s="128"/>
      <c r="VUF40" s="128"/>
      <c r="VUG40" s="128"/>
      <c r="VUH40" s="128"/>
      <c r="VUI40" s="128"/>
      <c r="VUJ40" s="128"/>
      <c r="VUK40" s="128"/>
      <c r="VUL40" s="128"/>
      <c r="VUM40" s="128"/>
      <c r="VUN40" s="128"/>
      <c r="VUO40" s="128"/>
      <c r="VUP40" s="128"/>
      <c r="VUQ40" s="128"/>
      <c r="VUR40" s="128"/>
      <c r="VUS40" s="128"/>
      <c r="VUT40" s="128"/>
      <c r="VUU40" s="128"/>
      <c r="VUV40" s="128"/>
      <c r="VUW40" s="128"/>
      <c r="VUX40" s="128"/>
      <c r="VUY40" s="128"/>
      <c r="VUZ40" s="128"/>
      <c r="VVA40" s="128"/>
      <c r="VVB40" s="128"/>
      <c r="VVC40" s="128"/>
      <c r="VVD40" s="128"/>
      <c r="VVE40" s="128"/>
      <c r="VVF40" s="128"/>
      <c r="VVG40" s="128"/>
      <c r="VVH40" s="128"/>
      <c r="VVI40" s="128"/>
      <c r="VVJ40" s="128"/>
      <c r="VVK40" s="128"/>
      <c r="VVL40" s="128"/>
      <c r="VVM40" s="128"/>
      <c r="VVN40" s="128"/>
      <c r="VVO40" s="128"/>
      <c r="VVP40" s="128"/>
      <c r="VVQ40" s="128"/>
      <c r="VVR40" s="128"/>
      <c r="VVS40" s="128"/>
      <c r="VVT40" s="128"/>
      <c r="VVU40" s="128"/>
      <c r="VVV40" s="128"/>
      <c r="VVW40" s="128"/>
      <c r="VVX40" s="128"/>
      <c r="VVY40" s="128"/>
      <c r="VVZ40" s="128"/>
      <c r="VWA40" s="128"/>
      <c r="VWB40" s="128"/>
      <c r="VWC40" s="128"/>
      <c r="VWD40" s="128"/>
      <c r="VWE40" s="128"/>
      <c r="VWF40" s="128"/>
      <c r="VWG40" s="128"/>
      <c r="VWH40" s="128"/>
      <c r="VWI40" s="128"/>
      <c r="VWJ40" s="128"/>
      <c r="VWK40" s="128"/>
      <c r="VWL40" s="128"/>
      <c r="VWM40" s="128"/>
      <c r="VWN40" s="128"/>
      <c r="VWO40" s="128"/>
      <c r="VWP40" s="128"/>
      <c r="VWQ40" s="128"/>
      <c r="VWR40" s="128"/>
      <c r="VWS40" s="128"/>
      <c r="VWT40" s="128"/>
      <c r="VWU40" s="128"/>
      <c r="VWV40" s="128"/>
      <c r="VWW40" s="128"/>
      <c r="VWX40" s="128"/>
      <c r="VWY40" s="128"/>
      <c r="VWZ40" s="128"/>
      <c r="VXA40" s="128"/>
      <c r="VXB40" s="128"/>
      <c r="VXC40" s="128"/>
      <c r="VXD40" s="128"/>
      <c r="VXE40" s="128"/>
      <c r="VXF40" s="128"/>
      <c r="VXG40" s="128"/>
      <c r="VXH40" s="128"/>
      <c r="VXI40" s="128"/>
      <c r="VXJ40" s="128"/>
      <c r="VXK40" s="128"/>
      <c r="VXL40" s="128"/>
      <c r="VXM40" s="128"/>
      <c r="VXN40" s="128"/>
      <c r="VXO40" s="128"/>
      <c r="VXP40" s="128"/>
      <c r="VXQ40" s="128"/>
      <c r="VXR40" s="128"/>
      <c r="VXS40" s="128"/>
      <c r="VXT40" s="128"/>
      <c r="VXU40" s="128"/>
      <c r="VXV40" s="128"/>
      <c r="VXW40" s="128"/>
      <c r="VXX40" s="128"/>
      <c r="VXY40" s="128"/>
      <c r="VXZ40" s="128"/>
      <c r="VYA40" s="128"/>
      <c r="VYB40" s="128"/>
      <c r="VYC40" s="128"/>
      <c r="VYD40" s="128"/>
      <c r="VYE40" s="128"/>
      <c r="VYF40" s="128"/>
      <c r="VYG40" s="128"/>
      <c r="VYH40" s="128"/>
      <c r="VYI40" s="128"/>
      <c r="VYJ40" s="128"/>
      <c r="VYK40" s="128"/>
      <c r="VYL40" s="128"/>
      <c r="VYM40" s="128"/>
      <c r="VYN40" s="128"/>
      <c r="VYO40" s="128"/>
      <c r="VYP40" s="128"/>
      <c r="VYQ40" s="128"/>
      <c r="VYR40" s="128"/>
      <c r="VYS40" s="128"/>
      <c r="VYT40" s="128"/>
      <c r="VYU40" s="128"/>
      <c r="VYV40" s="128"/>
      <c r="VYW40" s="128"/>
      <c r="VYX40" s="128"/>
      <c r="VYY40" s="128"/>
      <c r="VYZ40" s="128"/>
      <c r="VZA40" s="128"/>
      <c r="VZB40" s="128"/>
      <c r="VZC40" s="128"/>
      <c r="VZD40" s="128"/>
      <c r="VZE40" s="128"/>
      <c r="VZF40" s="128"/>
      <c r="VZG40" s="128"/>
      <c r="VZH40" s="128"/>
      <c r="VZI40" s="128"/>
      <c r="VZJ40" s="128"/>
      <c r="VZK40" s="128"/>
      <c r="VZL40" s="128"/>
      <c r="VZM40" s="128"/>
      <c r="VZN40" s="128"/>
      <c r="VZO40" s="128"/>
      <c r="VZP40" s="128"/>
      <c r="VZQ40" s="128"/>
      <c r="VZR40" s="128"/>
      <c r="VZS40" s="128"/>
      <c r="VZT40" s="128"/>
      <c r="VZU40" s="128"/>
      <c r="VZV40" s="128"/>
      <c r="VZW40" s="128"/>
      <c r="VZX40" s="128"/>
      <c r="VZY40" s="128"/>
      <c r="VZZ40" s="128"/>
      <c r="WAA40" s="128"/>
      <c r="WAB40" s="128"/>
      <c r="WAC40" s="128"/>
      <c r="WAD40" s="128"/>
      <c r="WAE40" s="128"/>
      <c r="WAF40" s="128"/>
      <c r="WAG40" s="128"/>
      <c r="WAH40" s="128"/>
      <c r="WAI40" s="128"/>
      <c r="WAJ40" s="128"/>
      <c r="WAK40" s="128"/>
      <c r="WAL40" s="128"/>
      <c r="WAM40" s="128"/>
      <c r="WAN40" s="128"/>
      <c r="WAO40" s="128"/>
      <c r="WAP40" s="128"/>
      <c r="WAQ40" s="128"/>
      <c r="WAR40" s="128"/>
      <c r="WAS40" s="128"/>
      <c r="WAT40" s="128"/>
      <c r="WAU40" s="128"/>
      <c r="WAV40" s="128"/>
      <c r="WAW40" s="128"/>
      <c r="WAX40" s="128"/>
      <c r="WAY40" s="128"/>
      <c r="WAZ40" s="128"/>
      <c r="WBA40" s="128"/>
      <c r="WBB40" s="128"/>
      <c r="WBC40" s="128"/>
      <c r="WBD40" s="128"/>
      <c r="WBE40" s="128"/>
      <c r="WBF40" s="128"/>
      <c r="WBG40" s="128"/>
      <c r="WBH40" s="128"/>
      <c r="WBI40" s="128"/>
      <c r="WBJ40" s="128"/>
      <c r="WBK40" s="128"/>
      <c r="WBL40" s="128"/>
      <c r="WBM40" s="128"/>
      <c r="WBN40" s="128"/>
      <c r="WBO40" s="128"/>
      <c r="WBP40" s="128"/>
      <c r="WBQ40" s="128"/>
      <c r="WBR40" s="128"/>
      <c r="WBS40" s="128"/>
      <c r="WBT40" s="128"/>
      <c r="WBU40" s="128"/>
      <c r="WBV40" s="128"/>
      <c r="WBW40" s="128"/>
      <c r="WBX40" s="128"/>
      <c r="WBY40" s="128"/>
      <c r="WBZ40" s="128"/>
      <c r="WCA40" s="128"/>
      <c r="WCB40" s="128"/>
      <c r="WCC40" s="128"/>
      <c r="WCD40" s="128"/>
      <c r="WCE40" s="128"/>
      <c r="WCF40" s="128"/>
      <c r="WCG40" s="128"/>
      <c r="WCH40" s="128"/>
      <c r="WCI40" s="128"/>
      <c r="WCJ40" s="128"/>
      <c r="WCK40" s="128"/>
      <c r="WCL40" s="128"/>
      <c r="WCM40" s="128"/>
      <c r="WCN40" s="128"/>
      <c r="WCO40" s="128"/>
      <c r="WCP40" s="128"/>
      <c r="WCQ40" s="128"/>
      <c r="WCR40" s="128"/>
      <c r="WCS40" s="128"/>
      <c r="WCT40" s="128"/>
      <c r="WCU40" s="128"/>
      <c r="WCV40" s="128"/>
      <c r="WCW40" s="128"/>
      <c r="WCX40" s="128"/>
      <c r="WCY40" s="128"/>
      <c r="WCZ40" s="128"/>
      <c r="WDA40" s="128"/>
      <c r="WDB40" s="128"/>
      <c r="WDC40" s="128"/>
      <c r="WDD40" s="128"/>
      <c r="WDE40" s="128"/>
      <c r="WDF40" s="128"/>
      <c r="WDG40" s="128"/>
      <c r="WDH40" s="128"/>
      <c r="WDI40" s="128"/>
      <c r="WDJ40" s="128"/>
      <c r="WDK40" s="128"/>
      <c r="WDL40" s="128"/>
      <c r="WDM40" s="128"/>
      <c r="WDN40" s="128"/>
      <c r="WDO40" s="128"/>
      <c r="WDP40" s="128"/>
      <c r="WDQ40" s="128"/>
      <c r="WDR40" s="128"/>
      <c r="WDS40" s="128"/>
      <c r="WDT40" s="128"/>
      <c r="WDU40" s="128"/>
      <c r="WDV40" s="128"/>
      <c r="WDW40" s="128"/>
      <c r="WDX40" s="128"/>
      <c r="WDY40" s="128"/>
      <c r="WDZ40" s="128"/>
      <c r="WEA40" s="128"/>
      <c r="WEB40" s="128"/>
      <c r="WEC40" s="128"/>
      <c r="WED40" s="128"/>
      <c r="WEE40" s="128"/>
      <c r="WEF40" s="128"/>
      <c r="WEG40" s="128"/>
      <c r="WEH40" s="128"/>
      <c r="WEI40" s="128"/>
      <c r="WEJ40" s="128"/>
      <c r="WEK40" s="128"/>
      <c r="WEL40" s="128"/>
      <c r="WEM40" s="128"/>
      <c r="WEN40" s="128"/>
      <c r="WEO40" s="128"/>
      <c r="WEP40" s="128"/>
      <c r="WEQ40" s="128"/>
      <c r="WER40" s="128"/>
      <c r="WES40" s="128"/>
      <c r="WET40" s="128"/>
      <c r="WEU40" s="128"/>
      <c r="WEV40" s="128"/>
      <c r="WEW40" s="128"/>
      <c r="WEX40" s="128"/>
      <c r="WEY40" s="128"/>
      <c r="WEZ40" s="128"/>
      <c r="WFA40" s="128"/>
      <c r="WFB40" s="128"/>
      <c r="WFC40" s="128"/>
      <c r="WFD40" s="128"/>
      <c r="WFE40" s="128"/>
      <c r="WFF40" s="128"/>
      <c r="WFG40" s="128"/>
      <c r="WFH40" s="128"/>
      <c r="WFI40" s="128"/>
      <c r="WFJ40" s="128"/>
      <c r="WFK40" s="128"/>
      <c r="WFL40" s="128"/>
      <c r="WFM40" s="128"/>
      <c r="WFN40" s="128"/>
      <c r="WFO40" s="128"/>
      <c r="WFP40" s="128"/>
      <c r="WFQ40" s="128"/>
      <c r="WFR40" s="128"/>
      <c r="WFS40" s="128"/>
      <c r="WFT40" s="128"/>
      <c r="WFU40" s="128"/>
      <c r="WFV40" s="128"/>
      <c r="WFW40" s="128"/>
      <c r="WFX40" s="128"/>
      <c r="WFY40" s="128"/>
      <c r="WFZ40" s="128"/>
      <c r="WGA40" s="128"/>
      <c r="WGB40" s="128"/>
      <c r="WGC40" s="128"/>
      <c r="WGD40" s="128"/>
      <c r="WGE40" s="128"/>
      <c r="WGF40" s="128"/>
      <c r="WGG40" s="128"/>
      <c r="WGH40" s="128"/>
      <c r="WGI40" s="128"/>
      <c r="WGJ40" s="128"/>
      <c r="WGK40" s="128"/>
      <c r="WGL40" s="128"/>
      <c r="WGM40" s="128"/>
      <c r="WGN40" s="128"/>
      <c r="WGO40" s="128"/>
      <c r="WGP40" s="128"/>
      <c r="WGQ40" s="128"/>
      <c r="WGR40" s="128"/>
      <c r="WGS40" s="128"/>
      <c r="WGT40" s="128"/>
      <c r="WGU40" s="128"/>
      <c r="WGV40" s="128"/>
      <c r="WGW40" s="128"/>
      <c r="WGX40" s="128"/>
      <c r="WGY40" s="128"/>
      <c r="WGZ40" s="128"/>
      <c r="WHA40" s="128"/>
      <c r="WHB40" s="128"/>
      <c r="WHC40" s="128"/>
      <c r="WHD40" s="128"/>
      <c r="WHE40" s="128"/>
      <c r="WHF40" s="128"/>
      <c r="WHG40" s="128"/>
      <c r="WHH40" s="128"/>
      <c r="WHI40" s="128"/>
      <c r="WHJ40" s="128"/>
      <c r="WHK40" s="128"/>
      <c r="WHL40" s="128"/>
      <c r="WHM40" s="128"/>
      <c r="WHN40" s="128"/>
      <c r="WHO40" s="128"/>
      <c r="WHP40" s="128"/>
      <c r="WHQ40" s="128"/>
      <c r="WHR40" s="128"/>
      <c r="WHS40" s="128"/>
      <c r="WHT40" s="128"/>
      <c r="WHU40" s="128"/>
      <c r="WHV40" s="128"/>
      <c r="WHW40" s="128"/>
      <c r="WHX40" s="128"/>
      <c r="WHY40" s="128"/>
      <c r="WHZ40" s="128"/>
      <c r="WIA40" s="128"/>
      <c r="WIB40" s="128"/>
      <c r="WIC40" s="128"/>
      <c r="WID40" s="128"/>
      <c r="WIE40" s="128"/>
      <c r="WIF40" s="128"/>
      <c r="WIG40" s="128"/>
      <c r="WIH40" s="128"/>
      <c r="WII40" s="128"/>
      <c r="WIJ40" s="128"/>
      <c r="WIK40" s="128"/>
      <c r="WIL40" s="128"/>
      <c r="WIM40" s="128"/>
      <c r="WIN40" s="128"/>
      <c r="WIO40" s="128"/>
      <c r="WIP40" s="128"/>
      <c r="WIQ40" s="128"/>
      <c r="WIR40" s="128"/>
      <c r="WIS40" s="128"/>
      <c r="WIT40" s="128"/>
      <c r="WIU40" s="128"/>
      <c r="WIV40" s="128"/>
      <c r="WIW40" s="128"/>
      <c r="WIX40" s="128"/>
      <c r="WIY40" s="128"/>
      <c r="WIZ40" s="128"/>
      <c r="WJA40" s="128"/>
      <c r="WJB40" s="128"/>
      <c r="WJC40" s="128"/>
      <c r="WJD40" s="128"/>
      <c r="WJE40" s="128"/>
      <c r="WJF40" s="128"/>
      <c r="WJG40" s="128"/>
      <c r="WJH40" s="128"/>
      <c r="WJI40" s="128"/>
      <c r="WJJ40" s="128"/>
      <c r="WJK40" s="128"/>
      <c r="WJL40" s="128"/>
      <c r="WJM40" s="128"/>
      <c r="WJN40" s="128"/>
      <c r="WJO40" s="128"/>
      <c r="WJP40" s="128"/>
      <c r="WJQ40" s="128"/>
      <c r="WJR40" s="128"/>
      <c r="WJS40" s="128"/>
      <c r="WJT40" s="128"/>
      <c r="WJU40" s="128"/>
      <c r="WJV40" s="128"/>
      <c r="WJW40" s="128"/>
      <c r="WJX40" s="128"/>
      <c r="WJY40" s="128"/>
      <c r="WJZ40" s="128"/>
      <c r="WKA40" s="128"/>
      <c r="WKB40" s="128"/>
      <c r="WKC40" s="128"/>
      <c r="WKD40" s="128"/>
      <c r="WKE40" s="128"/>
      <c r="WKF40" s="128"/>
      <c r="WKG40" s="128"/>
      <c r="WKH40" s="128"/>
      <c r="WKI40" s="128"/>
      <c r="WKJ40" s="128"/>
      <c r="WKK40" s="128"/>
      <c r="WKL40" s="128"/>
      <c r="WKM40" s="128"/>
      <c r="WKN40" s="128"/>
      <c r="WKO40" s="128"/>
      <c r="WKP40" s="128"/>
      <c r="WKQ40" s="128"/>
      <c r="WKR40" s="128"/>
      <c r="WKS40" s="128"/>
      <c r="WKT40" s="128"/>
      <c r="WKU40" s="128"/>
      <c r="WKV40" s="128"/>
      <c r="WKW40" s="128"/>
      <c r="WKX40" s="128"/>
      <c r="WKY40" s="128"/>
      <c r="WKZ40" s="128"/>
      <c r="WLA40" s="128"/>
      <c r="WLB40" s="128"/>
      <c r="WLC40" s="128"/>
      <c r="WLD40" s="128"/>
      <c r="WLE40" s="128"/>
      <c r="WLF40" s="128"/>
      <c r="WLG40" s="128"/>
      <c r="WLH40" s="128"/>
      <c r="WLI40" s="128"/>
      <c r="WLJ40" s="128"/>
      <c r="WLK40" s="128"/>
      <c r="WLL40" s="128"/>
      <c r="WLM40" s="128"/>
      <c r="WLN40" s="128"/>
      <c r="WLO40" s="128"/>
      <c r="WLP40" s="128"/>
      <c r="WLQ40" s="128"/>
      <c r="WLR40" s="128"/>
      <c r="WLS40" s="128"/>
      <c r="WLT40" s="128"/>
      <c r="WLU40" s="128"/>
      <c r="WLV40" s="128"/>
      <c r="WLW40" s="128"/>
      <c r="WLX40" s="128"/>
      <c r="WLY40" s="128"/>
      <c r="WLZ40" s="128"/>
      <c r="WMA40" s="128"/>
      <c r="WMB40" s="128"/>
      <c r="WMC40" s="128"/>
      <c r="WMD40" s="128"/>
      <c r="WME40" s="128"/>
      <c r="WMF40" s="128"/>
      <c r="WMG40" s="128"/>
      <c r="WMH40" s="128"/>
      <c r="WMI40" s="128"/>
      <c r="WMJ40" s="128"/>
      <c r="WMK40" s="128"/>
      <c r="WML40" s="128"/>
      <c r="WMM40" s="128"/>
      <c r="WMN40" s="128"/>
      <c r="WMO40" s="128"/>
      <c r="WMP40" s="128"/>
      <c r="WMQ40" s="128"/>
      <c r="WMR40" s="128"/>
      <c r="WMS40" s="128"/>
      <c r="WMT40" s="128"/>
      <c r="WMU40" s="128"/>
      <c r="WMV40" s="128"/>
      <c r="WMW40" s="128"/>
      <c r="WMX40" s="128"/>
      <c r="WMY40" s="128"/>
      <c r="WMZ40" s="128"/>
      <c r="WNA40" s="128"/>
      <c r="WNB40" s="128"/>
      <c r="WNC40" s="128"/>
      <c r="WND40" s="128"/>
      <c r="WNE40" s="128"/>
      <c r="WNF40" s="128"/>
      <c r="WNG40" s="128"/>
      <c r="WNH40" s="128"/>
      <c r="WNI40" s="128"/>
      <c r="WNJ40" s="128"/>
      <c r="WNK40" s="128"/>
      <c r="WNL40" s="128"/>
      <c r="WNM40" s="128"/>
      <c r="WNN40" s="128"/>
      <c r="WNO40" s="128"/>
      <c r="WNP40" s="128"/>
      <c r="WNQ40" s="128"/>
      <c r="WNR40" s="128"/>
      <c r="WNS40" s="128"/>
      <c r="WNT40" s="128"/>
      <c r="WNU40" s="128"/>
      <c r="WNV40" s="128"/>
      <c r="WNW40" s="128"/>
      <c r="WNX40" s="128"/>
      <c r="WNY40" s="128"/>
      <c r="WNZ40" s="128"/>
      <c r="WOA40" s="128"/>
      <c r="WOB40" s="128"/>
      <c r="WOC40" s="128"/>
      <c r="WOD40" s="128"/>
      <c r="WOE40" s="128"/>
      <c r="WOF40" s="128"/>
      <c r="WOG40" s="128"/>
      <c r="WOH40" s="128"/>
      <c r="WOI40" s="128"/>
      <c r="WOJ40" s="128"/>
      <c r="WOK40" s="128"/>
      <c r="WOL40" s="128"/>
      <c r="WOM40" s="128"/>
      <c r="WON40" s="128"/>
      <c r="WOO40" s="128"/>
      <c r="WOP40" s="128"/>
      <c r="WOQ40" s="128"/>
      <c r="WOR40" s="128"/>
      <c r="WOS40" s="128"/>
      <c r="WOT40" s="128"/>
      <c r="WOU40" s="128"/>
      <c r="WOV40" s="128"/>
      <c r="WOW40" s="128"/>
      <c r="WOX40" s="128"/>
      <c r="WOY40" s="128"/>
      <c r="WOZ40" s="128"/>
      <c r="WPA40" s="128"/>
      <c r="WPB40" s="128"/>
      <c r="WPC40" s="128"/>
      <c r="WPD40" s="128"/>
      <c r="WPE40" s="128"/>
      <c r="WPF40" s="128"/>
      <c r="WPG40" s="128"/>
      <c r="WPH40" s="128"/>
      <c r="WPI40" s="128"/>
      <c r="WPJ40" s="128"/>
      <c r="WPK40" s="128"/>
      <c r="WPL40" s="128"/>
      <c r="WPM40" s="128"/>
      <c r="WPN40" s="128"/>
      <c r="WPO40" s="128"/>
      <c r="WPP40" s="128"/>
      <c r="WPQ40" s="128"/>
      <c r="WPR40" s="128"/>
      <c r="WPS40" s="128"/>
      <c r="WPT40" s="128"/>
      <c r="WPU40" s="128"/>
      <c r="WPV40" s="128"/>
      <c r="WPW40" s="128"/>
      <c r="WPX40" s="128"/>
      <c r="WPY40" s="128"/>
      <c r="WPZ40" s="128"/>
      <c r="WQA40" s="128"/>
      <c r="WQB40" s="128"/>
      <c r="WQC40" s="128"/>
      <c r="WQD40" s="128"/>
      <c r="WQE40" s="128"/>
      <c r="WQF40" s="128"/>
      <c r="WQG40" s="128"/>
      <c r="WQH40" s="128"/>
      <c r="WQI40" s="128"/>
      <c r="WQJ40" s="128"/>
      <c r="WQK40" s="128"/>
      <c r="WQL40" s="128"/>
      <c r="WQM40" s="128"/>
      <c r="WQN40" s="128"/>
      <c r="WQO40" s="128"/>
      <c r="WQP40" s="128"/>
      <c r="WQQ40" s="128"/>
      <c r="WQR40" s="128"/>
      <c r="WQS40" s="128"/>
      <c r="WQT40" s="128"/>
      <c r="WQU40" s="128"/>
      <c r="WQV40" s="128"/>
      <c r="WQW40" s="128"/>
      <c r="WQX40" s="128"/>
      <c r="WQY40" s="128"/>
      <c r="WQZ40" s="128"/>
      <c r="WRA40" s="128"/>
      <c r="WRB40" s="128"/>
      <c r="WRC40" s="128"/>
      <c r="WRD40" s="128"/>
      <c r="WRE40" s="128"/>
      <c r="WRF40" s="128"/>
      <c r="WRG40" s="128"/>
      <c r="WRH40" s="128"/>
      <c r="WRI40" s="128"/>
      <c r="WRJ40" s="128"/>
      <c r="WRK40" s="128"/>
      <c r="WRL40" s="128"/>
      <c r="WRM40" s="128"/>
      <c r="WRN40" s="128"/>
      <c r="WRO40" s="128"/>
      <c r="WRP40" s="128"/>
      <c r="WRQ40" s="128"/>
      <c r="WRR40" s="128"/>
      <c r="WRS40" s="128"/>
      <c r="WRT40" s="128"/>
      <c r="WRU40" s="128"/>
      <c r="WRV40" s="128"/>
      <c r="WRW40" s="128"/>
      <c r="WRX40" s="128"/>
      <c r="WRY40" s="128"/>
      <c r="WRZ40" s="128"/>
      <c r="WSA40" s="128"/>
      <c r="WSB40" s="128"/>
      <c r="WSC40" s="128"/>
      <c r="WSD40" s="128"/>
      <c r="WSE40" s="128"/>
      <c r="WSF40" s="128"/>
      <c r="WSG40" s="128"/>
      <c r="WSH40" s="128"/>
      <c r="WSI40" s="128"/>
      <c r="WSJ40" s="128"/>
      <c r="WSK40" s="128"/>
      <c r="WSL40" s="128"/>
      <c r="WSM40" s="128"/>
      <c r="WSN40" s="128"/>
      <c r="WSO40" s="128"/>
      <c r="WSP40" s="128"/>
      <c r="WSQ40" s="128"/>
      <c r="WSR40" s="128"/>
      <c r="WSS40" s="128"/>
      <c r="WST40" s="128"/>
      <c r="WSU40" s="128"/>
      <c r="WSV40" s="128"/>
      <c r="WSW40" s="128"/>
      <c r="WSX40" s="128"/>
      <c r="WSY40" s="128"/>
      <c r="WSZ40" s="128"/>
      <c r="WTA40" s="128"/>
      <c r="WTB40" s="128"/>
      <c r="WTC40" s="128"/>
      <c r="WTD40" s="128"/>
      <c r="WTE40" s="128"/>
      <c r="WTF40" s="128"/>
      <c r="WTG40" s="128"/>
      <c r="WTH40" s="128"/>
      <c r="WTI40" s="128"/>
      <c r="WTJ40" s="128"/>
      <c r="WTK40" s="128"/>
      <c r="WTL40" s="128"/>
      <c r="WTM40" s="128"/>
      <c r="WTN40" s="128"/>
      <c r="WTO40" s="128"/>
      <c r="WTP40" s="128"/>
      <c r="WTQ40" s="128"/>
      <c r="WTR40" s="128"/>
      <c r="WTS40" s="128"/>
      <c r="WTT40" s="128"/>
      <c r="WTU40" s="128"/>
      <c r="WTV40" s="128"/>
      <c r="WTW40" s="128"/>
      <c r="WTX40" s="128"/>
      <c r="WTY40" s="128"/>
      <c r="WTZ40" s="128"/>
      <c r="WUA40" s="128"/>
      <c r="WUB40" s="128"/>
      <c r="WUC40" s="128"/>
      <c r="WUD40" s="128"/>
      <c r="WUE40" s="128"/>
      <c r="WUF40" s="128"/>
      <c r="WUG40" s="128"/>
      <c r="WUH40" s="128"/>
      <c r="WUI40" s="128"/>
      <c r="WUJ40" s="128"/>
      <c r="WUK40" s="128"/>
      <c r="WUL40" s="128"/>
      <c r="WUM40" s="128"/>
      <c r="WUN40" s="128"/>
      <c r="WUO40" s="128"/>
      <c r="WUP40" s="128"/>
      <c r="WUQ40" s="128"/>
      <c r="WUR40" s="128"/>
      <c r="WUS40" s="128"/>
      <c r="WUT40" s="128"/>
      <c r="WUU40" s="128"/>
      <c r="WUV40" s="128"/>
      <c r="WUW40" s="128"/>
      <c r="WUX40" s="128"/>
      <c r="WUY40" s="128"/>
      <c r="WUZ40" s="128"/>
      <c r="WVA40" s="128"/>
      <c r="WVB40" s="128"/>
      <c r="WVC40" s="128"/>
      <c r="WVD40" s="128"/>
      <c r="WVE40" s="128"/>
      <c r="WVF40" s="128"/>
      <c r="WVG40" s="128"/>
      <c r="WVH40" s="128"/>
      <c r="WVI40" s="128"/>
      <c r="WVJ40" s="128"/>
      <c r="WVK40" s="128"/>
      <c r="WVL40" s="128"/>
      <c r="WVM40" s="128"/>
      <c r="WVN40" s="128"/>
      <c r="WVO40" s="128"/>
      <c r="WVP40" s="128"/>
      <c r="WVQ40" s="128"/>
      <c r="WVR40" s="128"/>
      <c r="WVS40" s="128"/>
      <c r="WVT40" s="128"/>
      <c r="WVU40" s="128"/>
      <c r="WVV40" s="128"/>
      <c r="WVW40" s="128"/>
      <c r="WVX40" s="128"/>
      <c r="WVY40" s="128"/>
      <c r="WVZ40" s="128"/>
      <c r="WWA40" s="128"/>
      <c r="WWB40" s="128"/>
      <c r="WWC40" s="128"/>
      <c r="WWD40" s="128"/>
      <c r="WWE40" s="128"/>
      <c r="WWF40" s="128"/>
      <c r="WWG40" s="128"/>
      <c r="WWH40" s="128"/>
      <c r="WWI40" s="128"/>
      <c r="WWJ40" s="128"/>
      <c r="WWK40" s="128"/>
      <c r="WWL40" s="128"/>
      <c r="WWM40" s="128"/>
      <c r="WWN40" s="128"/>
      <c r="WWO40" s="128"/>
      <c r="WWP40" s="128"/>
      <c r="WWQ40" s="128"/>
      <c r="WWR40" s="128"/>
      <c r="WWS40" s="128"/>
      <c r="WWT40" s="128"/>
      <c r="WWU40" s="128"/>
      <c r="WWV40" s="128"/>
      <c r="WWW40" s="128"/>
      <c r="WWX40" s="128"/>
      <c r="WWY40" s="128"/>
      <c r="WWZ40" s="128"/>
      <c r="WXA40" s="128"/>
      <c r="WXB40" s="128"/>
      <c r="WXC40" s="128"/>
      <c r="WXD40" s="128"/>
      <c r="WXE40" s="128"/>
      <c r="WXF40" s="128"/>
      <c r="WXG40" s="128"/>
      <c r="WXH40" s="128"/>
      <c r="WXI40" s="128"/>
      <c r="WXJ40" s="128"/>
      <c r="WXK40" s="128"/>
      <c r="WXL40" s="128"/>
      <c r="WXM40" s="128"/>
      <c r="WXN40" s="128"/>
      <c r="WXO40" s="128"/>
      <c r="WXP40" s="128"/>
      <c r="WXQ40" s="128"/>
      <c r="WXR40" s="128"/>
      <c r="WXS40" s="128"/>
      <c r="WXT40" s="128"/>
      <c r="WXU40" s="128"/>
      <c r="WXV40" s="128"/>
      <c r="WXW40" s="128"/>
      <c r="WXX40" s="128"/>
      <c r="WXY40" s="128"/>
      <c r="WXZ40" s="128"/>
      <c r="WYA40" s="128"/>
      <c r="WYB40" s="128"/>
      <c r="WYC40" s="128"/>
      <c r="WYD40" s="128"/>
      <c r="WYE40" s="128"/>
      <c r="WYF40" s="128"/>
      <c r="WYG40" s="128"/>
      <c r="WYH40" s="128"/>
      <c r="WYI40" s="128"/>
      <c r="WYJ40" s="128"/>
      <c r="WYK40" s="128"/>
      <c r="WYL40" s="128"/>
      <c r="WYM40" s="128"/>
      <c r="WYN40" s="128"/>
      <c r="WYO40" s="128"/>
      <c r="WYP40" s="128"/>
      <c r="WYQ40" s="128"/>
      <c r="WYR40" s="128"/>
      <c r="WYS40" s="128"/>
      <c r="WYT40" s="128"/>
      <c r="WYU40" s="128"/>
      <c r="WYV40" s="128"/>
      <c r="WYW40" s="128"/>
      <c r="WYX40" s="128"/>
      <c r="WYY40" s="128"/>
      <c r="WYZ40" s="128"/>
      <c r="WZA40" s="128"/>
      <c r="WZB40" s="128"/>
      <c r="WZC40" s="128"/>
      <c r="WZD40" s="128"/>
      <c r="WZE40" s="128"/>
      <c r="WZF40" s="128"/>
      <c r="WZG40" s="128"/>
      <c r="WZH40" s="128"/>
      <c r="WZI40" s="128"/>
      <c r="WZJ40" s="128"/>
      <c r="WZK40" s="128"/>
      <c r="WZL40" s="128"/>
      <c r="WZM40" s="128"/>
      <c r="WZN40" s="128"/>
      <c r="WZO40" s="128"/>
      <c r="WZP40" s="128"/>
      <c r="WZQ40" s="128"/>
      <c r="WZR40" s="128"/>
      <c r="WZS40" s="128"/>
      <c r="WZT40" s="128"/>
      <c r="WZU40" s="128"/>
      <c r="WZV40" s="128"/>
      <c r="WZW40" s="128"/>
      <c r="WZX40" s="128"/>
      <c r="WZY40" s="128"/>
      <c r="WZZ40" s="128"/>
      <c r="XAA40" s="128"/>
      <c r="XAB40" s="128"/>
      <c r="XAC40" s="128"/>
      <c r="XAD40" s="128"/>
      <c r="XAE40" s="128"/>
      <c r="XAF40" s="128"/>
      <c r="XAG40" s="128"/>
      <c r="XAH40" s="128"/>
      <c r="XAI40" s="128"/>
      <c r="XAJ40" s="128"/>
      <c r="XAK40" s="128"/>
      <c r="XAL40" s="128"/>
      <c r="XAM40" s="128"/>
      <c r="XAN40" s="128"/>
      <c r="XAO40" s="128"/>
      <c r="XAP40" s="128"/>
      <c r="XAQ40" s="128"/>
      <c r="XAR40" s="128"/>
      <c r="XAS40" s="128"/>
      <c r="XAT40" s="128"/>
      <c r="XAU40" s="128"/>
      <c r="XAV40" s="128"/>
      <c r="XAW40" s="128"/>
      <c r="XAX40" s="128"/>
      <c r="XAY40" s="128"/>
      <c r="XAZ40" s="128"/>
      <c r="XBA40" s="128"/>
      <c r="XBB40" s="128"/>
      <c r="XBC40" s="128"/>
      <c r="XBD40" s="128"/>
      <c r="XBE40" s="128"/>
      <c r="XBF40" s="128"/>
      <c r="XBG40" s="128"/>
      <c r="XBH40" s="128"/>
      <c r="XBI40" s="128"/>
      <c r="XBJ40" s="128"/>
      <c r="XBK40" s="128"/>
      <c r="XBL40" s="128"/>
      <c r="XBM40" s="128"/>
      <c r="XBN40" s="128"/>
      <c r="XBO40" s="128"/>
      <c r="XBP40" s="128"/>
      <c r="XBQ40" s="128"/>
      <c r="XBR40" s="128"/>
      <c r="XBS40" s="128"/>
      <c r="XBT40" s="128"/>
      <c r="XBU40" s="128"/>
      <c r="XBV40" s="128"/>
      <c r="XBW40" s="128"/>
      <c r="XBX40" s="128"/>
      <c r="XBY40" s="128"/>
      <c r="XBZ40" s="128"/>
      <c r="XCA40" s="128"/>
      <c r="XCB40" s="128"/>
      <c r="XCC40" s="128"/>
      <c r="XCD40" s="128"/>
      <c r="XCE40" s="128"/>
      <c r="XCF40" s="128"/>
      <c r="XCG40" s="128"/>
      <c r="XCH40" s="128"/>
      <c r="XCI40" s="128"/>
      <c r="XCJ40" s="128"/>
      <c r="XCK40" s="128"/>
      <c r="XCL40" s="128"/>
      <c r="XCM40" s="128"/>
      <c r="XCN40" s="128"/>
      <c r="XCO40" s="128"/>
      <c r="XCP40" s="128"/>
      <c r="XCQ40" s="128"/>
      <c r="XCR40" s="128"/>
      <c r="XCS40" s="128"/>
      <c r="XCT40" s="128"/>
      <c r="XCU40" s="128"/>
      <c r="XCV40" s="128"/>
      <c r="XCW40" s="128"/>
      <c r="XCX40" s="128"/>
      <c r="XCY40" s="128"/>
      <c r="XCZ40" s="128"/>
      <c r="XDA40" s="128"/>
      <c r="XDB40" s="128"/>
      <c r="XDC40" s="128"/>
      <c r="XDD40" s="128"/>
      <c r="XDE40" s="128"/>
      <c r="XDF40" s="128"/>
      <c r="XDG40" s="128"/>
      <c r="XDH40" s="128"/>
      <c r="XDI40" s="128"/>
      <c r="XDJ40" s="128"/>
      <c r="XDK40" s="128"/>
      <c r="XDL40" s="128"/>
      <c r="XDM40" s="128"/>
      <c r="XDN40" s="128"/>
      <c r="XDO40" s="128"/>
      <c r="XDP40" s="128"/>
      <c r="XDQ40" s="128"/>
      <c r="XDR40" s="128"/>
      <c r="XDS40" s="128"/>
      <c r="XDT40" s="128"/>
      <c r="XDU40" s="128"/>
      <c r="XDV40" s="128"/>
      <c r="XDW40" s="128"/>
      <c r="XDX40" s="128"/>
      <c r="XDY40" s="128"/>
      <c r="XDZ40" s="128"/>
      <c r="XEA40" s="128"/>
      <c r="XEB40" s="128"/>
      <c r="XEC40" s="128"/>
      <c r="XED40" s="128"/>
      <c r="XEE40" s="128"/>
      <c r="XEF40" s="128"/>
      <c r="XEG40" s="128"/>
      <c r="XEH40" s="128"/>
      <c r="XEI40" s="128"/>
      <c r="XEJ40" s="128"/>
      <c r="XEK40" s="128"/>
      <c r="XEL40" s="128"/>
      <c r="XEM40" s="128"/>
      <c r="XEN40" s="128"/>
      <c r="XEO40" s="128"/>
      <c r="XEP40" s="128"/>
      <c r="XEQ40" s="128"/>
      <c r="XER40" s="128"/>
      <c r="XES40" s="128"/>
      <c r="XET40" s="128"/>
      <c r="XEU40" s="128"/>
      <c r="XEV40" s="128"/>
      <c r="XEW40" s="128"/>
      <c r="XEX40" s="128"/>
      <c r="XEY40" s="128"/>
      <c r="XEZ40" s="128"/>
      <c r="XFA40" s="128"/>
      <c r="XFB40" s="128"/>
      <c r="XFC40" s="128"/>
      <c r="XFD40" s="128"/>
    </row>
    <row r="41" spans="1:16384" s="132" customFormat="1">
      <c r="A41" s="126" t="s">
        <v>9330</v>
      </c>
      <c r="B41" s="127">
        <v>43774</v>
      </c>
      <c r="C41" s="126" t="s">
        <v>6393</v>
      </c>
      <c r="D41" s="126" t="s">
        <v>6394</v>
      </c>
      <c r="E41" s="126" t="s">
        <v>9331</v>
      </c>
      <c r="F41" s="126" t="s">
        <v>6310</v>
      </c>
      <c r="G41" s="126" t="s">
        <v>6451</v>
      </c>
      <c r="H41" s="126" t="s">
        <v>5300</v>
      </c>
      <c r="I41" s="126" t="s">
        <v>6452</v>
      </c>
      <c r="J41" s="126" t="s">
        <v>6351</v>
      </c>
      <c r="K41" s="126" t="s">
        <v>6453</v>
      </c>
      <c r="L41" s="126" t="s">
        <v>6454</v>
      </c>
      <c r="M41" s="126" t="s">
        <v>6397</v>
      </c>
      <c r="N41" s="126" t="s">
        <v>6351</v>
      </c>
      <c r="O41" s="126" t="s">
        <v>6398</v>
      </c>
      <c r="P41" s="126" t="s">
        <v>6455</v>
      </c>
      <c r="Q41" s="126" t="s">
        <v>6456</v>
      </c>
      <c r="R41" s="126" t="s">
        <v>6495</v>
      </c>
      <c r="S41" s="126" t="s">
        <v>6496</v>
      </c>
      <c r="T41" s="131">
        <v>100</v>
      </c>
      <c r="U41" s="131">
        <v>100</v>
      </c>
      <c r="V41" s="126" t="s">
        <v>6403</v>
      </c>
      <c r="W41" s="126" t="s">
        <v>6403</v>
      </c>
      <c r="X41" s="145">
        <v>176.64</v>
      </c>
      <c r="Y41" s="145">
        <v>176.64</v>
      </c>
      <c r="Z41" s="146" t="s">
        <v>6309</v>
      </c>
      <c r="AA41" s="145">
        <v>17664</v>
      </c>
      <c r="AB41" s="145">
        <v>0</v>
      </c>
      <c r="AC41" s="145">
        <v>1766.4</v>
      </c>
      <c r="AD41" s="145">
        <v>19430.400000000001</v>
      </c>
      <c r="AE41" s="126" t="s">
        <v>6314</v>
      </c>
      <c r="AF41" s="126" t="s">
        <v>6309</v>
      </c>
      <c r="AG41" s="126" t="s">
        <v>6309</v>
      </c>
      <c r="AH41" s="126" t="s">
        <v>9332</v>
      </c>
      <c r="AI41" s="126" t="s">
        <v>6309</v>
      </c>
      <c r="AJ41" s="126" t="s">
        <v>6379</v>
      </c>
      <c r="AK41" s="126" t="s">
        <v>6380</v>
      </c>
      <c r="AL41" s="126" t="s">
        <v>6404</v>
      </c>
      <c r="AM41" s="128" t="s">
        <v>6309</v>
      </c>
      <c r="AN41" s="128" t="s">
        <v>6451</v>
      </c>
      <c r="AO41" s="128" t="s">
        <v>6309</v>
      </c>
      <c r="AP41" s="128" t="s">
        <v>6309</v>
      </c>
      <c r="AQ41" s="129">
        <v>100</v>
      </c>
      <c r="AR41">
        <v>0</v>
      </c>
      <c r="AS41" s="128" t="s">
        <v>30</v>
      </c>
      <c r="AT41" s="128"/>
      <c r="AU41" s="128"/>
      <c r="AV41" s="128"/>
      <c r="AW41" s="128"/>
      <c r="AX41" s="128"/>
      <c r="AY41" s="128"/>
      <c r="AZ41" s="128"/>
      <c r="BA41" s="128"/>
      <c r="BB41" s="128"/>
      <c r="BC41" s="128"/>
      <c r="BD41" s="128"/>
      <c r="BE41" s="128"/>
      <c r="BF41" s="128"/>
      <c r="BG41" s="128"/>
      <c r="BH41" s="128"/>
      <c r="BI41" s="128"/>
      <c r="BJ41" s="128"/>
      <c r="BK41" s="128"/>
      <c r="BL41" s="128"/>
      <c r="BM41" s="128"/>
      <c r="BN41" s="128"/>
      <c r="BO41" s="128"/>
      <c r="BP41" s="128"/>
      <c r="BQ41" s="128"/>
      <c r="BR41" s="128"/>
      <c r="BS41" s="128"/>
      <c r="BT41" s="128"/>
      <c r="BU41" s="128"/>
      <c r="BV41" s="128"/>
      <c r="BW41" s="128"/>
      <c r="BX41" s="128"/>
      <c r="BY41" s="128"/>
      <c r="BZ41" s="128"/>
      <c r="CA41" s="128"/>
      <c r="CB41" s="128"/>
      <c r="CC41" s="128"/>
      <c r="CD41" s="128"/>
      <c r="CE41" s="128"/>
      <c r="CF41" s="128"/>
      <c r="CG41" s="128"/>
      <c r="CH41" s="128"/>
      <c r="CI41" s="128"/>
      <c r="CJ41" s="128"/>
      <c r="CK41" s="128"/>
      <c r="CL41" s="128"/>
      <c r="CM41" s="128"/>
      <c r="CN41" s="128"/>
      <c r="CO41" s="128"/>
      <c r="CP41" s="128"/>
      <c r="CQ41" s="128"/>
      <c r="CR41" s="128"/>
      <c r="CS41" s="128"/>
      <c r="CT41" s="128"/>
      <c r="CU41" s="128"/>
      <c r="CV41" s="128"/>
      <c r="CW41" s="128"/>
      <c r="CX41" s="128"/>
      <c r="CY41" s="128"/>
      <c r="CZ41" s="128"/>
      <c r="DA41" s="128"/>
      <c r="DB41" s="128"/>
      <c r="DC41" s="128"/>
      <c r="DD41" s="128"/>
      <c r="DE41" s="128"/>
      <c r="DF41" s="128"/>
      <c r="DG41" s="128"/>
      <c r="DH41" s="128"/>
      <c r="DI41" s="128"/>
      <c r="DJ41" s="128"/>
      <c r="DK41" s="128"/>
      <c r="DL41" s="128"/>
      <c r="DM41" s="128"/>
      <c r="DN41" s="128"/>
      <c r="DO41" s="128"/>
      <c r="DP41" s="128"/>
      <c r="DQ41" s="128"/>
      <c r="DR41" s="128"/>
      <c r="DS41" s="128"/>
      <c r="DT41" s="128"/>
      <c r="DU41" s="128"/>
      <c r="DV41" s="128"/>
      <c r="DW41" s="128"/>
      <c r="DX41" s="128"/>
      <c r="DY41" s="128"/>
      <c r="DZ41" s="128"/>
      <c r="EA41" s="128"/>
      <c r="EB41" s="128"/>
      <c r="EC41" s="128"/>
      <c r="ED41" s="128"/>
      <c r="EE41" s="128"/>
      <c r="EF41" s="128"/>
      <c r="EG41" s="128"/>
      <c r="EH41" s="128"/>
      <c r="EI41" s="128"/>
      <c r="EJ41" s="128"/>
      <c r="EK41" s="128"/>
      <c r="EL41" s="128"/>
      <c r="EM41" s="128"/>
      <c r="EN41" s="128"/>
      <c r="EO41" s="128"/>
      <c r="EP41" s="128"/>
      <c r="EQ41" s="128"/>
      <c r="ER41" s="128"/>
      <c r="ES41" s="128"/>
      <c r="ET41" s="128"/>
      <c r="EU41" s="128"/>
      <c r="EV41" s="128"/>
      <c r="EW41" s="128"/>
      <c r="EX41" s="128"/>
      <c r="EY41" s="128"/>
      <c r="EZ41" s="128"/>
      <c r="FA41" s="128"/>
      <c r="FB41" s="128"/>
      <c r="FC41" s="128"/>
      <c r="FD41" s="128"/>
      <c r="FE41" s="128"/>
      <c r="FF41" s="128"/>
      <c r="FG41" s="128"/>
      <c r="FH41" s="128"/>
      <c r="FI41" s="128"/>
      <c r="FJ41" s="128"/>
      <c r="FK41" s="128"/>
      <c r="FL41" s="128"/>
      <c r="FM41" s="128"/>
      <c r="FN41" s="128"/>
      <c r="FO41" s="128"/>
      <c r="FP41" s="128"/>
      <c r="FQ41" s="128"/>
      <c r="FR41" s="128"/>
      <c r="FS41" s="128"/>
      <c r="FT41" s="128"/>
      <c r="FU41" s="128"/>
      <c r="FV41" s="128"/>
      <c r="FW41" s="128"/>
      <c r="FX41" s="128"/>
      <c r="FY41" s="128"/>
      <c r="FZ41" s="128"/>
      <c r="GA41" s="128"/>
      <c r="GB41" s="128"/>
      <c r="GC41" s="128"/>
      <c r="GD41" s="128"/>
      <c r="GE41" s="128"/>
      <c r="GF41" s="128"/>
      <c r="GG41" s="128"/>
      <c r="GH41" s="128"/>
      <c r="GI41" s="128"/>
      <c r="GJ41" s="128"/>
      <c r="GK41" s="128"/>
      <c r="GL41" s="128"/>
      <c r="GM41" s="128"/>
      <c r="GN41" s="128"/>
      <c r="GO41" s="128"/>
      <c r="GP41" s="128"/>
      <c r="GQ41" s="128"/>
      <c r="GR41" s="128"/>
      <c r="GS41" s="128"/>
      <c r="GT41" s="128"/>
      <c r="GU41" s="128"/>
      <c r="GV41" s="128"/>
      <c r="GW41" s="128"/>
      <c r="GX41" s="128"/>
      <c r="GY41" s="128"/>
      <c r="GZ41" s="128"/>
      <c r="HA41" s="128"/>
      <c r="HB41" s="128"/>
      <c r="HC41" s="128"/>
      <c r="HD41" s="128"/>
      <c r="HE41" s="128"/>
      <c r="HF41" s="128"/>
      <c r="HG41" s="128"/>
      <c r="HH41" s="128"/>
      <c r="HI41" s="128"/>
      <c r="HJ41" s="128"/>
      <c r="HK41" s="128"/>
      <c r="HL41" s="128"/>
      <c r="HM41" s="128"/>
      <c r="HN41" s="128"/>
      <c r="HO41" s="128"/>
      <c r="HP41" s="128"/>
      <c r="HQ41" s="128"/>
      <c r="HR41" s="128"/>
      <c r="HS41" s="128"/>
      <c r="HT41" s="128"/>
      <c r="HU41" s="128"/>
      <c r="HV41" s="128"/>
      <c r="HW41" s="128"/>
      <c r="HX41" s="128"/>
      <c r="HY41" s="128"/>
      <c r="HZ41" s="128"/>
      <c r="IA41" s="128"/>
      <c r="IB41" s="128"/>
      <c r="IC41" s="128"/>
      <c r="ID41" s="128"/>
      <c r="IE41" s="128"/>
      <c r="IF41" s="128"/>
      <c r="IG41" s="128"/>
      <c r="IH41" s="128"/>
      <c r="II41" s="128"/>
      <c r="IJ41" s="128"/>
      <c r="IK41" s="128"/>
      <c r="IL41" s="128"/>
      <c r="IM41" s="128"/>
      <c r="IN41" s="128"/>
      <c r="IO41" s="128"/>
      <c r="IP41" s="128"/>
      <c r="IQ41" s="128"/>
      <c r="IR41" s="128"/>
      <c r="IS41" s="128"/>
      <c r="IT41" s="128"/>
      <c r="IU41" s="128"/>
      <c r="IV41" s="128"/>
      <c r="IW41" s="128"/>
      <c r="IX41" s="128"/>
      <c r="IY41" s="128"/>
      <c r="IZ41" s="128"/>
      <c r="JA41" s="128"/>
      <c r="JB41" s="128"/>
      <c r="JC41" s="128"/>
      <c r="JD41" s="128"/>
      <c r="JE41" s="128"/>
      <c r="JF41" s="128"/>
      <c r="JG41" s="128"/>
      <c r="JH41" s="128"/>
      <c r="JI41" s="128"/>
      <c r="JJ41" s="128"/>
      <c r="JK41" s="128"/>
      <c r="JL41" s="128"/>
      <c r="JM41" s="128"/>
      <c r="JN41" s="128"/>
      <c r="JO41" s="128"/>
      <c r="JP41" s="128"/>
      <c r="JQ41" s="128"/>
      <c r="JR41" s="128"/>
      <c r="JS41" s="128"/>
      <c r="JT41" s="128"/>
      <c r="JU41" s="128"/>
      <c r="JV41" s="128"/>
      <c r="JW41" s="128"/>
      <c r="JX41" s="128"/>
      <c r="JY41" s="128"/>
      <c r="JZ41" s="128"/>
      <c r="KA41" s="128"/>
      <c r="KB41" s="128"/>
      <c r="KC41" s="128"/>
      <c r="KD41" s="128"/>
      <c r="KE41" s="128"/>
      <c r="KF41" s="128"/>
      <c r="KG41" s="128"/>
      <c r="KH41" s="128"/>
      <c r="KI41" s="128"/>
      <c r="KJ41" s="128"/>
      <c r="KK41" s="128"/>
      <c r="KL41" s="128"/>
      <c r="KM41" s="128"/>
      <c r="KN41" s="128"/>
      <c r="KO41" s="128"/>
      <c r="KP41" s="128"/>
      <c r="KQ41" s="128"/>
      <c r="KR41" s="128"/>
      <c r="KS41" s="128"/>
      <c r="KT41" s="128"/>
      <c r="KU41" s="128"/>
      <c r="KV41" s="128"/>
      <c r="KW41" s="128"/>
      <c r="KX41" s="128"/>
      <c r="KY41" s="128"/>
      <c r="KZ41" s="128"/>
      <c r="LA41" s="128"/>
      <c r="LB41" s="128"/>
      <c r="LC41" s="128"/>
      <c r="LD41" s="128"/>
      <c r="LE41" s="128"/>
      <c r="LF41" s="128"/>
      <c r="LG41" s="128"/>
      <c r="LH41" s="128"/>
      <c r="LI41" s="128"/>
      <c r="LJ41" s="128"/>
      <c r="LK41" s="128"/>
      <c r="LL41" s="128"/>
      <c r="LM41" s="128"/>
      <c r="LN41" s="128"/>
      <c r="LO41" s="128"/>
      <c r="LP41" s="128"/>
      <c r="LQ41" s="128"/>
      <c r="LR41" s="128"/>
      <c r="LS41" s="128"/>
      <c r="LT41" s="128"/>
      <c r="LU41" s="128"/>
      <c r="LV41" s="128"/>
      <c r="LW41" s="128"/>
      <c r="LX41" s="128"/>
      <c r="LY41" s="128"/>
      <c r="LZ41" s="128"/>
      <c r="MA41" s="128"/>
      <c r="MB41" s="128"/>
      <c r="MC41" s="128"/>
      <c r="MD41" s="128"/>
      <c r="ME41" s="128"/>
      <c r="MF41" s="128"/>
      <c r="MG41" s="128"/>
      <c r="MH41" s="128"/>
      <c r="MI41" s="128"/>
      <c r="MJ41" s="128"/>
      <c r="MK41" s="128"/>
      <c r="ML41" s="128"/>
      <c r="MM41" s="128"/>
      <c r="MN41" s="128"/>
      <c r="MO41" s="128"/>
      <c r="MP41" s="128"/>
      <c r="MQ41" s="128"/>
      <c r="MR41" s="128"/>
      <c r="MS41" s="128"/>
      <c r="MT41" s="128"/>
      <c r="MU41" s="128"/>
      <c r="MV41" s="128"/>
      <c r="MW41" s="128"/>
      <c r="MX41" s="128"/>
      <c r="MY41" s="128"/>
      <c r="MZ41" s="128"/>
      <c r="NA41" s="128"/>
      <c r="NB41" s="128"/>
      <c r="NC41" s="128"/>
      <c r="ND41" s="128"/>
      <c r="NE41" s="128"/>
      <c r="NF41" s="128"/>
      <c r="NG41" s="128"/>
      <c r="NH41" s="128"/>
      <c r="NI41" s="128"/>
      <c r="NJ41" s="128"/>
      <c r="NK41" s="128"/>
      <c r="NL41" s="128"/>
      <c r="NM41" s="128"/>
      <c r="NN41" s="128"/>
      <c r="NO41" s="128"/>
      <c r="NP41" s="128"/>
      <c r="NQ41" s="128"/>
      <c r="NR41" s="128"/>
      <c r="NS41" s="128"/>
      <c r="NT41" s="128"/>
      <c r="NU41" s="128"/>
      <c r="NV41" s="128"/>
      <c r="NW41" s="128"/>
      <c r="NX41" s="128"/>
      <c r="NY41" s="128"/>
      <c r="NZ41" s="128"/>
      <c r="OA41" s="128"/>
      <c r="OB41" s="128"/>
      <c r="OC41" s="128"/>
      <c r="OD41" s="128"/>
      <c r="OE41" s="128"/>
      <c r="OF41" s="128"/>
      <c r="OG41" s="128"/>
      <c r="OH41" s="128"/>
      <c r="OI41" s="128"/>
      <c r="OJ41" s="128"/>
      <c r="OK41" s="128"/>
      <c r="OL41" s="128"/>
      <c r="OM41" s="128"/>
      <c r="ON41" s="128"/>
      <c r="OO41" s="128"/>
      <c r="OP41" s="128"/>
      <c r="OQ41" s="128"/>
      <c r="OR41" s="128"/>
      <c r="OS41" s="128"/>
      <c r="OT41" s="128"/>
      <c r="OU41" s="128"/>
      <c r="OV41" s="128"/>
      <c r="OW41" s="128"/>
      <c r="OX41" s="128"/>
      <c r="OY41" s="128"/>
      <c r="OZ41" s="128"/>
      <c r="PA41" s="128"/>
      <c r="PB41" s="128"/>
      <c r="PC41" s="128"/>
      <c r="PD41" s="128"/>
      <c r="PE41" s="128"/>
      <c r="PF41" s="128"/>
      <c r="PG41" s="128"/>
      <c r="PH41" s="128"/>
      <c r="PI41" s="128"/>
      <c r="PJ41" s="128"/>
      <c r="PK41" s="128"/>
      <c r="PL41" s="128"/>
      <c r="PM41" s="128"/>
      <c r="PN41" s="128"/>
      <c r="PO41" s="128"/>
      <c r="PP41" s="128"/>
      <c r="PQ41" s="128"/>
      <c r="PR41" s="128"/>
      <c r="PS41" s="128"/>
      <c r="PT41" s="128"/>
      <c r="PU41" s="128"/>
      <c r="PV41" s="128"/>
      <c r="PW41" s="128"/>
      <c r="PX41" s="128"/>
      <c r="PY41" s="128"/>
      <c r="PZ41" s="128"/>
      <c r="QA41" s="128"/>
      <c r="QB41" s="128"/>
      <c r="QC41" s="128"/>
      <c r="QD41" s="128"/>
      <c r="QE41" s="128"/>
      <c r="QF41" s="128"/>
      <c r="QG41" s="128"/>
      <c r="QH41" s="128"/>
      <c r="QI41" s="128"/>
      <c r="QJ41" s="128"/>
      <c r="QK41" s="128"/>
      <c r="QL41" s="128"/>
      <c r="QM41" s="128"/>
      <c r="QN41" s="128"/>
      <c r="QO41" s="128"/>
      <c r="QP41" s="128"/>
      <c r="QQ41" s="128"/>
      <c r="QR41" s="128"/>
      <c r="QS41" s="128"/>
      <c r="QT41" s="128"/>
      <c r="QU41" s="128"/>
      <c r="QV41" s="128"/>
      <c r="QW41" s="128"/>
      <c r="QX41" s="128"/>
      <c r="QY41" s="128"/>
      <c r="QZ41" s="128"/>
      <c r="RA41" s="128"/>
      <c r="RB41" s="128"/>
      <c r="RC41" s="128"/>
      <c r="RD41" s="128"/>
      <c r="RE41" s="128"/>
      <c r="RF41" s="128"/>
      <c r="RG41" s="128"/>
      <c r="RH41" s="128"/>
      <c r="RI41" s="128"/>
      <c r="RJ41" s="128"/>
      <c r="RK41" s="128"/>
      <c r="RL41" s="128"/>
      <c r="RM41" s="128"/>
      <c r="RN41" s="128"/>
      <c r="RO41" s="128"/>
      <c r="RP41" s="128"/>
      <c r="RQ41" s="128"/>
      <c r="RR41" s="128"/>
      <c r="RS41" s="128"/>
      <c r="RT41" s="128"/>
      <c r="RU41" s="128"/>
      <c r="RV41" s="128"/>
      <c r="RW41" s="128"/>
      <c r="RX41" s="128"/>
      <c r="RY41" s="128"/>
      <c r="RZ41" s="128"/>
      <c r="SA41" s="128"/>
      <c r="SB41" s="128"/>
      <c r="SC41" s="128"/>
      <c r="SD41" s="128"/>
      <c r="SE41" s="128"/>
      <c r="SF41" s="128"/>
      <c r="SG41" s="128"/>
      <c r="SH41" s="128"/>
      <c r="SI41" s="128"/>
      <c r="SJ41" s="128"/>
      <c r="SK41" s="128"/>
      <c r="SL41" s="128"/>
      <c r="SM41" s="128"/>
      <c r="SN41" s="128"/>
      <c r="SO41" s="128"/>
      <c r="SP41" s="128"/>
      <c r="SQ41" s="128"/>
      <c r="SR41" s="128"/>
      <c r="SS41" s="128"/>
      <c r="ST41" s="128"/>
      <c r="SU41" s="128"/>
      <c r="SV41" s="128"/>
      <c r="SW41" s="128"/>
      <c r="SX41" s="128"/>
      <c r="SY41" s="128"/>
      <c r="SZ41" s="128"/>
      <c r="TA41" s="128"/>
      <c r="TB41" s="128"/>
      <c r="TC41" s="128"/>
      <c r="TD41" s="128"/>
      <c r="TE41" s="128"/>
      <c r="TF41" s="128"/>
      <c r="TG41" s="128"/>
      <c r="TH41" s="128"/>
      <c r="TI41" s="128"/>
      <c r="TJ41" s="128"/>
      <c r="TK41" s="128"/>
      <c r="TL41" s="128"/>
      <c r="TM41" s="128"/>
      <c r="TN41" s="128"/>
      <c r="TO41" s="128"/>
      <c r="TP41" s="128"/>
      <c r="TQ41" s="128"/>
      <c r="TR41" s="128"/>
      <c r="TS41" s="128"/>
      <c r="TT41" s="128"/>
      <c r="TU41" s="128"/>
      <c r="TV41" s="128"/>
      <c r="TW41" s="128"/>
      <c r="TX41" s="128"/>
      <c r="TY41" s="128"/>
      <c r="TZ41" s="128"/>
      <c r="UA41" s="128"/>
      <c r="UB41" s="128"/>
      <c r="UC41" s="128"/>
      <c r="UD41" s="128"/>
      <c r="UE41" s="128"/>
      <c r="UF41" s="128"/>
      <c r="UG41" s="128"/>
      <c r="UH41" s="128"/>
      <c r="UI41" s="128"/>
      <c r="UJ41" s="128"/>
      <c r="UK41" s="128"/>
      <c r="UL41" s="128"/>
      <c r="UM41" s="128"/>
      <c r="UN41" s="128"/>
      <c r="UO41" s="128"/>
      <c r="UP41" s="128"/>
      <c r="UQ41" s="128"/>
      <c r="UR41" s="128"/>
      <c r="US41" s="128"/>
      <c r="UT41" s="128"/>
      <c r="UU41" s="128"/>
      <c r="UV41" s="128"/>
      <c r="UW41" s="128"/>
      <c r="UX41" s="128"/>
      <c r="UY41" s="128"/>
      <c r="UZ41" s="128"/>
      <c r="VA41" s="128"/>
      <c r="VB41" s="128"/>
      <c r="VC41" s="128"/>
      <c r="VD41" s="128"/>
      <c r="VE41" s="128"/>
      <c r="VF41" s="128"/>
      <c r="VG41" s="128"/>
      <c r="VH41" s="128"/>
      <c r="VI41" s="128"/>
      <c r="VJ41" s="128"/>
      <c r="VK41" s="128"/>
      <c r="VL41" s="128"/>
      <c r="VM41" s="128"/>
      <c r="VN41" s="128"/>
      <c r="VO41" s="128"/>
      <c r="VP41" s="128"/>
      <c r="VQ41" s="128"/>
      <c r="VR41" s="128"/>
      <c r="VS41" s="128"/>
      <c r="VT41" s="128"/>
      <c r="VU41" s="128"/>
      <c r="VV41" s="128"/>
      <c r="VW41" s="128"/>
      <c r="VX41" s="128"/>
      <c r="VY41" s="128"/>
      <c r="VZ41" s="128"/>
      <c r="WA41" s="128"/>
      <c r="WB41" s="128"/>
      <c r="WC41" s="128"/>
      <c r="WD41" s="128"/>
      <c r="WE41" s="128"/>
      <c r="WF41" s="128"/>
      <c r="WG41" s="128"/>
      <c r="WH41" s="128"/>
      <c r="WI41" s="128"/>
      <c r="WJ41" s="128"/>
      <c r="WK41" s="128"/>
      <c r="WL41" s="128"/>
      <c r="WM41" s="128"/>
      <c r="WN41" s="128"/>
      <c r="WO41" s="128"/>
      <c r="WP41" s="128"/>
      <c r="WQ41" s="128"/>
      <c r="WR41" s="128"/>
      <c r="WS41" s="128"/>
      <c r="WT41" s="128"/>
      <c r="WU41" s="128"/>
      <c r="WV41" s="128"/>
      <c r="WW41" s="128"/>
      <c r="WX41" s="128"/>
      <c r="WY41" s="128"/>
      <c r="WZ41" s="128"/>
      <c r="XA41" s="128"/>
      <c r="XB41" s="128"/>
      <c r="XC41" s="128"/>
      <c r="XD41" s="128"/>
      <c r="XE41" s="128"/>
      <c r="XF41" s="128"/>
      <c r="XG41" s="128"/>
      <c r="XH41" s="128"/>
      <c r="XI41" s="128"/>
      <c r="XJ41" s="128"/>
      <c r="XK41" s="128"/>
      <c r="XL41" s="128"/>
      <c r="XM41" s="128"/>
      <c r="XN41" s="128"/>
      <c r="XO41" s="128"/>
      <c r="XP41" s="128"/>
      <c r="XQ41" s="128"/>
      <c r="XR41" s="128"/>
      <c r="XS41" s="128"/>
      <c r="XT41" s="128"/>
      <c r="XU41" s="128"/>
      <c r="XV41" s="128"/>
      <c r="XW41" s="128"/>
      <c r="XX41" s="128"/>
      <c r="XY41" s="128"/>
      <c r="XZ41" s="128"/>
      <c r="YA41" s="128"/>
      <c r="YB41" s="128"/>
      <c r="YC41" s="128"/>
      <c r="YD41" s="128"/>
      <c r="YE41" s="128"/>
      <c r="YF41" s="128"/>
      <c r="YG41" s="128"/>
      <c r="YH41" s="128"/>
      <c r="YI41" s="128"/>
      <c r="YJ41" s="128"/>
      <c r="YK41" s="128"/>
      <c r="YL41" s="128"/>
      <c r="YM41" s="128"/>
      <c r="YN41" s="128"/>
      <c r="YO41" s="128"/>
      <c r="YP41" s="128"/>
      <c r="YQ41" s="128"/>
      <c r="YR41" s="128"/>
      <c r="YS41" s="128"/>
      <c r="YT41" s="128"/>
      <c r="YU41" s="128"/>
      <c r="YV41" s="128"/>
      <c r="YW41" s="128"/>
      <c r="YX41" s="128"/>
      <c r="YY41" s="128"/>
      <c r="YZ41" s="128"/>
      <c r="ZA41" s="128"/>
      <c r="ZB41" s="128"/>
      <c r="ZC41" s="128"/>
      <c r="ZD41" s="128"/>
      <c r="ZE41" s="128"/>
      <c r="ZF41" s="128"/>
      <c r="ZG41" s="128"/>
      <c r="ZH41" s="128"/>
      <c r="ZI41" s="128"/>
      <c r="ZJ41" s="128"/>
      <c r="ZK41" s="128"/>
      <c r="ZL41" s="128"/>
      <c r="ZM41" s="128"/>
      <c r="ZN41" s="128"/>
      <c r="ZO41" s="128"/>
      <c r="ZP41" s="128"/>
      <c r="ZQ41" s="128"/>
      <c r="ZR41" s="128"/>
      <c r="ZS41" s="128"/>
      <c r="ZT41" s="128"/>
      <c r="ZU41" s="128"/>
      <c r="ZV41" s="128"/>
      <c r="ZW41" s="128"/>
      <c r="ZX41" s="128"/>
      <c r="ZY41" s="128"/>
      <c r="ZZ41" s="128"/>
      <c r="AAA41" s="128"/>
      <c r="AAB41" s="128"/>
      <c r="AAC41" s="128"/>
      <c r="AAD41" s="128"/>
      <c r="AAE41" s="128"/>
      <c r="AAF41" s="128"/>
      <c r="AAG41" s="128"/>
      <c r="AAH41" s="128"/>
      <c r="AAI41" s="128"/>
      <c r="AAJ41" s="128"/>
      <c r="AAK41" s="128"/>
      <c r="AAL41" s="128"/>
      <c r="AAM41" s="128"/>
      <c r="AAN41" s="128"/>
      <c r="AAO41" s="128"/>
      <c r="AAP41" s="128"/>
      <c r="AAQ41" s="128"/>
      <c r="AAR41" s="128"/>
      <c r="AAS41" s="128"/>
      <c r="AAT41" s="128"/>
      <c r="AAU41" s="128"/>
      <c r="AAV41" s="128"/>
      <c r="AAW41" s="128"/>
      <c r="AAX41" s="128"/>
      <c r="AAY41" s="128"/>
      <c r="AAZ41" s="128"/>
      <c r="ABA41" s="128"/>
      <c r="ABB41" s="128"/>
      <c r="ABC41" s="128"/>
      <c r="ABD41" s="128"/>
      <c r="ABE41" s="128"/>
      <c r="ABF41" s="128"/>
      <c r="ABG41" s="128"/>
      <c r="ABH41" s="128"/>
      <c r="ABI41" s="128"/>
      <c r="ABJ41" s="128"/>
      <c r="ABK41" s="128"/>
      <c r="ABL41" s="128"/>
      <c r="ABM41" s="128"/>
      <c r="ABN41" s="128"/>
      <c r="ABO41" s="128"/>
      <c r="ABP41" s="128"/>
      <c r="ABQ41" s="128"/>
      <c r="ABR41" s="128"/>
      <c r="ABS41" s="128"/>
      <c r="ABT41" s="128"/>
      <c r="ABU41" s="128"/>
      <c r="ABV41" s="128"/>
      <c r="ABW41" s="128"/>
      <c r="ABX41" s="128"/>
      <c r="ABY41" s="128"/>
      <c r="ABZ41" s="128"/>
      <c r="ACA41" s="128"/>
      <c r="ACB41" s="128"/>
      <c r="ACC41" s="128"/>
      <c r="ACD41" s="128"/>
      <c r="ACE41" s="128"/>
      <c r="ACF41" s="128"/>
      <c r="ACG41" s="128"/>
      <c r="ACH41" s="128"/>
      <c r="ACI41" s="128"/>
      <c r="ACJ41" s="128"/>
      <c r="ACK41" s="128"/>
      <c r="ACL41" s="128"/>
      <c r="ACM41" s="128"/>
      <c r="ACN41" s="128"/>
      <c r="ACO41" s="128"/>
      <c r="ACP41" s="128"/>
      <c r="ACQ41" s="128"/>
      <c r="ACR41" s="128"/>
      <c r="ACS41" s="128"/>
      <c r="ACT41" s="128"/>
      <c r="ACU41" s="128"/>
      <c r="ACV41" s="128"/>
      <c r="ACW41" s="128"/>
      <c r="ACX41" s="128"/>
      <c r="ACY41" s="128"/>
      <c r="ACZ41" s="128"/>
      <c r="ADA41" s="128"/>
      <c r="ADB41" s="128"/>
      <c r="ADC41" s="128"/>
      <c r="ADD41" s="128"/>
      <c r="ADE41" s="128"/>
      <c r="ADF41" s="128"/>
      <c r="ADG41" s="128"/>
      <c r="ADH41" s="128"/>
      <c r="ADI41" s="128"/>
      <c r="ADJ41" s="128"/>
      <c r="ADK41" s="128"/>
      <c r="ADL41" s="128"/>
      <c r="ADM41" s="128"/>
      <c r="ADN41" s="128"/>
      <c r="ADO41" s="128"/>
      <c r="ADP41" s="128"/>
      <c r="ADQ41" s="128"/>
      <c r="ADR41" s="128"/>
      <c r="ADS41" s="128"/>
      <c r="ADT41" s="128"/>
      <c r="ADU41" s="128"/>
      <c r="ADV41" s="128"/>
      <c r="ADW41" s="128"/>
      <c r="ADX41" s="128"/>
      <c r="ADY41" s="128"/>
      <c r="ADZ41" s="128"/>
      <c r="AEA41" s="128"/>
      <c r="AEB41" s="128"/>
      <c r="AEC41" s="128"/>
      <c r="AED41" s="128"/>
      <c r="AEE41" s="128"/>
      <c r="AEF41" s="128"/>
      <c r="AEG41" s="128"/>
      <c r="AEH41" s="128"/>
      <c r="AEI41" s="128"/>
      <c r="AEJ41" s="128"/>
      <c r="AEK41" s="128"/>
      <c r="AEL41" s="128"/>
      <c r="AEM41" s="128"/>
      <c r="AEN41" s="128"/>
      <c r="AEO41" s="128"/>
      <c r="AEP41" s="128"/>
      <c r="AEQ41" s="128"/>
      <c r="AER41" s="128"/>
      <c r="AES41" s="128"/>
      <c r="AET41" s="128"/>
      <c r="AEU41" s="128"/>
      <c r="AEV41" s="128"/>
      <c r="AEW41" s="128"/>
      <c r="AEX41" s="128"/>
      <c r="AEY41" s="128"/>
      <c r="AEZ41" s="128"/>
      <c r="AFA41" s="128"/>
      <c r="AFB41" s="128"/>
      <c r="AFC41" s="128"/>
      <c r="AFD41" s="128"/>
      <c r="AFE41" s="128"/>
      <c r="AFF41" s="128"/>
      <c r="AFG41" s="128"/>
      <c r="AFH41" s="128"/>
      <c r="AFI41" s="128"/>
      <c r="AFJ41" s="128"/>
      <c r="AFK41" s="128"/>
      <c r="AFL41" s="128"/>
      <c r="AFM41" s="128"/>
      <c r="AFN41" s="128"/>
      <c r="AFO41" s="128"/>
      <c r="AFP41" s="128"/>
      <c r="AFQ41" s="128"/>
      <c r="AFR41" s="128"/>
      <c r="AFS41" s="128"/>
      <c r="AFT41" s="128"/>
      <c r="AFU41" s="128"/>
      <c r="AFV41" s="128"/>
      <c r="AFW41" s="128"/>
      <c r="AFX41" s="128"/>
      <c r="AFY41" s="128"/>
      <c r="AFZ41" s="128"/>
      <c r="AGA41" s="128"/>
      <c r="AGB41" s="128"/>
      <c r="AGC41" s="128"/>
      <c r="AGD41" s="128"/>
      <c r="AGE41" s="128"/>
      <c r="AGF41" s="128"/>
      <c r="AGG41" s="128"/>
      <c r="AGH41" s="128"/>
      <c r="AGI41" s="128"/>
      <c r="AGJ41" s="128"/>
      <c r="AGK41" s="128"/>
      <c r="AGL41" s="128"/>
      <c r="AGM41" s="128"/>
      <c r="AGN41" s="128"/>
      <c r="AGO41" s="128"/>
      <c r="AGP41" s="128"/>
      <c r="AGQ41" s="128"/>
      <c r="AGR41" s="128"/>
      <c r="AGS41" s="128"/>
      <c r="AGT41" s="128"/>
      <c r="AGU41" s="128"/>
      <c r="AGV41" s="128"/>
      <c r="AGW41" s="128"/>
      <c r="AGX41" s="128"/>
      <c r="AGY41" s="128"/>
      <c r="AGZ41" s="128"/>
      <c r="AHA41" s="128"/>
      <c r="AHB41" s="128"/>
      <c r="AHC41" s="128"/>
      <c r="AHD41" s="128"/>
      <c r="AHE41" s="128"/>
      <c r="AHF41" s="128"/>
      <c r="AHG41" s="128"/>
      <c r="AHH41" s="128"/>
      <c r="AHI41" s="128"/>
      <c r="AHJ41" s="128"/>
      <c r="AHK41" s="128"/>
      <c r="AHL41" s="128"/>
      <c r="AHM41" s="128"/>
      <c r="AHN41" s="128"/>
      <c r="AHO41" s="128"/>
      <c r="AHP41" s="128"/>
      <c r="AHQ41" s="128"/>
      <c r="AHR41" s="128"/>
      <c r="AHS41" s="128"/>
      <c r="AHT41" s="128"/>
      <c r="AHU41" s="128"/>
      <c r="AHV41" s="128"/>
      <c r="AHW41" s="128"/>
      <c r="AHX41" s="128"/>
      <c r="AHY41" s="128"/>
      <c r="AHZ41" s="128"/>
      <c r="AIA41" s="128"/>
      <c r="AIB41" s="128"/>
      <c r="AIC41" s="128"/>
      <c r="AID41" s="128"/>
      <c r="AIE41" s="128"/>
      <c r="AIF41" s="128"/>
      <c r="AIG41" s="128"/>
      <c r="AIH41" s="128"/>
      <c r="AII41" s="128"/>
      <c r="AIJ41" s="128"/>
      <c r="AIK41" s="128"/>
      <c r="AIL41" s="128"/>
      <c r="AIM41" s="128"/>
      <c r="AIN41" s="128"/>
      <c r="AIO41" s="128"/>
      <c r="AIP41" s="128"/>
      <c r="AIQ41" s="128"/>
      <c r="AIR41" s="128"/>
      <c r="AIS41" s="128"/>
      <c r="AIT41" s="128"/>
      <c r="AIU41" s="128"/>
      <c r="AIV41" s="128"/>
      <c r="AIW41" s="128"/>
      <c r="AIX41" s="128"/>
      <c r="AIY41" s="128"/>
      <c r="AIZ41" s="128"/>
      <c r="AJA41" s="128"/>
      <c r="AJB41" s="128"/>
      <c r="AJC41" s="128"/>
      <c r="AJD41" s="128"/>
      <c r="AJE41" s="128"/>
      <c r="AJF41" s="128"/>
      <c r="AJG41" s="128"/>
      <c r="AJH41" s="128"/>
      <c r="AJI41" s="128"/>
      <c r="AJJ41" s="128"/>
      <c r="AJK41" s="128"/>
      <c r="AJL41" s="128"/>
      <c r="AJM41" s="128"/>
      <c r="AJN41" s="128"/>
      <c r="AJO41" s="128"/>
      <c r="AJP41" s="128"/>
      <c r="AJQ41" s="128"/>
      <c r="AJR41" s="128"/>
      <c r="AJS41" s="128"/>
      <c r="AJT41" s="128"/>
      <c r="AJU41" s="128"/>
      <c r="AJV41" s="128"/>
      <c r="AJW41" s="128"/>
      <c r="AJX41" s="128"/>
      <c r="AJY41" s="128"/>
      <c r="AJZ41" s="128"/>
      <c r="AKA41" s="128"/>
      <c r="AKB41" s="128"/>
      <c r="AKC41" s="128"/>
      <c r="AKD41" s="128"/>
      <c r="AKE41" s="128"/>
      <c r="AKF41" s="128"/>
      <c r="AKG41" s="128"/>
      <c r="AKH41" s="128"/>
      <c r="AKI41" s="128"/>
      <c r="AKJ41" s="128"/>
      <c r="AKK41" s="128"/>
      <c r="AKL41" s="128"/>
      <c r="AKM41" s="128"/>
      <c r="AKN41" s="128"/>
      <c r="AKO41" s="128"/>
      <c r="AKP41" s="128"/>
      <c r="AKQ41" s="128"/>
      <c r="AKR41" s="128"/>
      <c r="AKS41" s="128"/>
      <c r="AKT41" s="128"/>
      <c r="AKU41" s="128"/>
      <c r="AKV41" s="128"/>
      <c r="AKW41" s="128"/>
      <c r="AKX41" s="128"/>
      <c r="AKY41" s="128"/>
      <c r="AKZ41" s="128"/>
      <c r="ALA41" s="128"/>
      <c r="ALB41" s="128"/>
      <c r="ALC41" s="128"/>
      <c r="ALD41" s="128"/>
      <c r="ALE41" s="128"/>
      <c r="ALF41" s="128"/>
      <c r="ALG41" s="128"/>
      <c r="ALH41" s="128"/>
      <c r="ALI41" s="128"/>
      <c r="ALJ41" s="128"/>
      <c r="ALK41" s="128"/>
      <c r="ALL41" s="128"/>
      <c r="ALM41" s="128"/>
      <c r="ALN41" s="128"/>
      <c r="ALO41" s="128"/>
      <c r="ALP41" s="128"/>
      <c r="ALQ41" s="128"/>
      <c r="ALR41" s="128"/>
      <c r="ALS41" s="128"/>
      <c r="ALT41" s="128"/>
      <c r="ALU41" s="128"/>
      <c r="ALV41" s="128"/>
      <c r="ALW41" s="128"/>
      <c r="ALX41" s="128"/>
      <c r="ALY41" s="128"/>
      <c r="ALZ41" s="128"/>
      <c r="AMA41" s="128"/>
      <c r="AMB41" s="128"/>
      <c r="AMC41" s="128"/>
      <c r="AMD41" s="128"/>
      <c r="AME41" s="128"/>
      <c r="AMF41" s="128"/>
      <c r="AMG41" s="128"/>
      <c r="AMH41" s="128"/>
      <c r="AMI41" s="128"/>
      <c r="AMJ41" s="128"/>
      <c r="AMK41" s="128"/>
      <c r="AML41" s="128"/>
      <c r="AMM41" s="128"/>
      <c r="AMN41" s="128"/>
      <c r="AMO41" s="128"/>
      <c r="AMP41" s="128"/>
      <c r="AMQ41" s="128"/>
      <c r="AMR41" s="128"/>
      <c r="AMS41" s="128"/>
      <c r="AMT41" s="128"/>
      <c r="AMU41" s="128"/>
      <c r="AMV41" s="128"/>
      <c r="AMW41" s="128"/>
      <c r="AMX41" s="128"/>
      <c r="AMY41" s="128"/>
      <c r="AMZ41" s="128"/>
      <c r="ANA41" s="128"/>
      <c r="ANB41" s="128"/>
      <c r="ANC41" s="128"/>
      <c r="AND41" s="128"/>
      <c r="ANE41" s="128"/>
      <c r="ANF41" s="128"/>
      <c r="ANG41" s="128"/>
      <c r="ANH41" s="128"/>
      <c r="ANI41" s="128"/>
      <c r="ANJ41" s="128"/>
      <c r="ANK41" s="128"/>
      <c r="ANL41" s="128"/>
      <c r="ANM41" s="128"/>
      <c r="ANN41" s="128"/>
      <c r="ANO41" s="128"/>
      <c r="ANP41" s="128"/>
      <c r="ANQ41" s="128"/>
      <c r="ANR41" s="128"/>
      <c r="ANS41" s="128"/>
      <c r="ANT41" s="128"/>
      <c r="ANU41" s="128"/>
      <c r="ANV41" s="128"/>
      <c r="ANW41" s="128"/>
      <c r="ANX41" s="128"/>
      <c r="ANY41" s="128"/>
      <c r="ANZ41" s="128"/>
      <c r="AOA41" s="128"/>
      <c r="AOB41" s="128"/>
      <c r="AOC41" s="128"/>
      <c r="AOD41" s="128"/>
      <c r="AOE41" s="128"/>
      <c r="AOF41" s="128"/>
      <c r="AOG41" s="128"/>
      <c r="AOH41" s="128"/>
      <c r="AOI41" s="128"/>
      <c r="AOJ41" s="128"/>
      <c r="AOK41" s="128"/>
      <c r="AOL41" s="128"/>
      <c r="AOM41" s="128"/>
      <c r="AON41" s="128"/>
      <c r="AOO41" s="128"/>
      <c r="AOP41" s="128"/>
      <c r="AOQ41" s="128"/>
      <c r="AOR41" s="128"/>
      <c r="AOS41" s="128"/>
      <c r="AOT41" s="128"/>
      <c r="AOU41" s="128"/>
      <c r="AOV41" s="128"/>
      <c r="AOW41" s="128"/>
      <c r="AOX41" s="128"/>
      <c r="AOY41" s="128"/>
      <c r="AOZ41" s="128"/>
      <c r="APA41" s="128"/>
      <c r="APB41" s="128"/>
      <c r="APC41" s="128"/>
      <c r="APD41" s="128"/>
      <c r="APE41" s="128"/>
      <c r="APF41" s="128"/>
      <c r="APG41" s="128"/>
      <c r="APH41" s="128"/>
      <c r="API41" s="128"/>
      <c r="APJ41" s="128"/>
      <c r="APK41" s="128"/>
      <c r="APL41" s="128"/>
      <c r="APM41" s="128"/>
      <c r="APN41" s="128"/>
      <c r="APO41" s="128"/>
      <c r="APP41" s="128"/>
      <c r="APQ41" s="128"/>
      <c r="APR41" s="128"/>
      <c r="APS41" s="128"/>
      <c r="APT41" s="128"/>
      <c r="APU41" s="128"/>
      <c r="APV41" s="128"/>
      <c r="APW41" s="128"/>
      <c r="APX41" s="128"/>
      <c r="APY41" s="128"/>
      <c r="APZ41" s="128"/>
      <c r="AQA41" s="128"/>
      <c r="AQB41" s="128"/>
      <c r="AQC41" s="128"/>
      <c r="AQD41" s="128"/>
      <c r="AQE41" s="128"/>
      <c r="AQF41" s="128"/>
      <c r="AQG41" s="128"/>
      <c r="AQH41" s="128"/>
      <c r="AQI41" s="128"/>
      <c r="AQJ41" s="128"/>
      <c r="AQK41" s="128"/>
      <c r="AQL41" s="128"/>
      <c r="AQM41" s="128"/>
      <c r="AQN41" s="128"/>
      <c r="AQO41" s="128"/>
      <c r="AQP41" s="128"/>
      <c r="AQQ41" s="128"/>
      <c r="AQR41" s="128"/>
      <c r="AQS41" s="128"/>
      <c r="AQT41" s="128"/>
      <c r="AQU41" s="128"/>
      <c r="AQV41" s="128"/>
      <c r="AQW41" s="128"/>
      <c r="AQX41" s="128"/>
      <c r="AQY41" s="128"/>
      <c r="AQZ41" s="128"/>
      <c r="ARA41" s="128"/>
      <c r="ARB41" s="128"/>
      <c r="ARC41" s="128"/>
      <c r="ARD41" s="128"/>
      <c r="ARE41" s="128"/>
      <c r="ARF41" s="128"/>
      <c r="ARG41" s="128"/>
      <c r="ARH41" s="128"/>
      <c r="ARI41" s="128"/>
      <c r="ARJ41" s="128"/>
      <c r="ARK41" s="128"/>
      <c r="ARL41" s="128"/>
      <c r="ARM41" s="128"/>
      <c r="ARN41" s="128"/>
      <c r="ARO41" s="128"/>
      <c r="ARP41" s="128"/>
      <c r="ARQ41" s="128"/>
      <c r="ARR41" s="128"/>
      <c r="ARS41" s="128"/>
      <c r="ART41" s="128"/>
      <c r="ARU41" s="128"/>
      <c r="ARV41" s="128"/>
      <c r="ARW41" s="128"/>
      <c r="ARX41" s="128"/>
      <c r="ARY41" s="128"/>
      <c r="ARZ41" s="128"/>
      <c r="ASA41" s="128"/>
      <c r="ASB41" s="128"/>
      <c r="ASC41" s="128"/>
      <c r="ASD41" s="128"/>
      <c r="ASE41" s="128"/>
      <c r="ASF41" s="128"/>
      <c r="ASG41" s="128"/>
      <c r="ASH41" s="128"/>
      <c r="ASI41" s="128"/>
      <c r="ASJ41" s="128"/>
      <c r="ASK41" s="128"/>
      <c r="ASL41" s="128"/>
      <c r="ASM41" s="128"/>
      <c r="ASN41" s="128"/>
      <c r="ASO41" s="128"/>
      <c r="ASP41" s="128"/>
      <c r="ASQ41" s="128"/>
      <c r="ASR41" s="128"/>
      <c r="ASS41" s="128"/>
      <c r="AST41" s="128"/>
      <c r="ASU41" s="128"/>
      <c r="ASV41" s="128"/>
      <c r="ASW41" s="128"/>
      <c r="ASX41" s="128"/>
      <c r="ASY41" s="128"/>
      <c r="ASZ41" s="128"/>
      <c r="ATA41" s="128"/>
      <c r="ATB41" s="128"/>
      <c r="ATC41" s="128"/>
      <c r="ATD41" s="128"/>
      <c r="ATE41" s="128"/>
      <c r="ATF41" s="128"/>
      <c r="ATG41" s="128"/>
      <c r="ATH41" s="128"/>
      <c r="ATI41" s="128"/>
      <c r="ATJ41" s="128"/>
      <c r="ATK41" s="128"/>
      <c r="ATL41" s="128"/>
      <c r="ATM41" s="128"/>
      <c r="ATN41" s="128"/>
      <c r="ATO41" s="128"/>
      <c r="ATP41" s="128"/>
      <c r="ATQ41" s="128"/>
      <c r="ATR41" s="128"/>
      <c r="ATS41" s="128"/>
      <c r="ATT41" s="128"/>
      <c r="ATU41" s="128"/>
      <c r="ATV41" s="128"/>
      <c r="ATW41" s="128"/>
      <c r="ATX41" s="128"/>
      <c r="ATY41" s="128"/>
      <c r="ATZ41" s="128"/>
      <c r="AUA41" s="128"/>
      <c r="AUB41" s="128"/>
      <c r="AUC41" s="128"/>
      <c r="AUD41" s="128"/>
      <c r="AUE41" s="128"/>
      <c r="AUF41" s="128"/>
      <c r="AUG41" s="128"/>
      <c r="AUH41" s="128"/>
      <c r="AUI41" s="128"/>
      <c r="AUJ41" s="128"/>
      <c r="AUK41" s="128"/>
      <c r="AUL41" s="128"/>
      <c r="AUM41" s="128"/>
      <c r="AUN41" s="128"/>
      <c r="AUO41" s="128"/>
      <c r="AUP41" s="128"/>
      <c r="AUQ41" s="128"/>
      <c r="AUR41" s="128"/>
      <c r="AUS41" s="128"/>
      <c r="AUT41" s="128"/>
      <c r="AUU41" s="128"/>
      <c r="AUV41" s="128"/>
      <c r="AUW41" s="128"/>
      <c r="AUX41" s="128"/>
      <c r="AUY41" s="128"/>
      <c r="AUZ41" s="128"/>
      <c r="AVA41" s="128"/>
      <c r="AVB41" s="128"/>
      <c r="AVC41" s="128"/>
      <c r="AVD41" s="128"/>
      <c r="AVE41" s="128"/>
      <c r="AVF41" s="128"/>
      <c r="AVG41" s="128"/>
      <c r="AVH41" s="128"/>
      <c r="AVI41" s="128"/>
      <c r="AVJ41" s="128"/>
      <c r="AVK41" s="128"/>
      <c r="AVL41" s="128"/>
      <c r="AVM41" s="128"/>
      <c r="AVN41" s="128"/>
      <c r="AVO41" s="128"/>
      <c r="AVP41" s="128"/>
      <c r="AVQ41" s="128"/>
      <c r="AVR41" s="128"/>
      <c r="AVS41" s="128"/>
      <c r="AVT41" s="128"/>
      <c r="AVU41" s="128"/>
      <c r="AVV41" s="128"/>
      <c r="AVW41" s="128"/>
      <c r="AVX41" s="128"/>
      <c r="AVY41" s="128"/>
      <c r="AVZ41" s="128"/>
      <c r="AWA41" s="128"/>
      <c r="AWB41" s="128"/>
      <c r="AWC41" s="128"/>
      <c r="AWD41" s="128"/>
      <c r="AWE41" s="128"/>
      <c r="AWF41" s="128"/>
      <c r="AWG41" s="128"/>
      <c r="AWH41" s="128"/>
      <c r="AWI41" s="128"/>
      <c r="AWJ41" s="128"/>
      <c r="AWK41" s="128"/>
      <c r="AWL41" s="128"/>
      <c r="AWM41" s="128"/>
      <c r="AWN41" s="128"/>
      <c r="AWO41" s="128"/>
      <c r="AWP41" s="128"/>
      <c r="AWQ41" s="128"/>
      <c r="AWR41" s="128"/>
      <c r="AWS41" s="128"/>
      <c r="AWT41" s="128"/>
      <c r="AWU41" s="128"/>
      <c r="AWV41" s="128"/>
      <c r="AWW41" s="128"/>
      <c r="AWX41" s="128"/>
      <c r="AWY41" s="128"/>
      <c r="AWZ41" s="128"/>
      <c r="AXA41" s="128"/>
      <c r="AXB41" s="128"/>
      <c r="AXC41" s="128"/>
      <c r="AXD41" s="128"/>
      <c r="AXE41" s="128"/>
      <c r="AXF41" s="128"/>
      <c r="AXG41" s="128"/>
      <c r="AXH41" s="128"/>
      <c r="AXI41" s="128"/>
      <c r="AXJ41" s="128"/>
      <c r="AXK41" s="128"/>
      <c r="AXL41" s="128"/>
      <c r="AXM41" s="128"/>
      <c r="AXN41" s="128"/>
      <c r="AXO41" s="128"/>
      <c r="AXP41" s="128"/>
      <c r="AXQ41" s="128"/>
      <c r="AXR41" s="128"/>
      <c r="AXS41" s="128"/>
      <c r="AXT41" s="128"/>
      <c r="AXU41" s="128"/>
      <c r="AXV41" s="128"/>
      <c r="AXW41" s="128"/>
      <c r="AXX41" s="128"/>
      <c r="AXY41" s="128"/>
      <c r="AXZ41" s="128"/>
      <c r="AYA41" s="128"/>
      <c r="AYB41" s="128"/>
      <c r="AYC41" s="128"/>
      <c r="AYD41" s="128"/>
      <c r="AYE41" s="128"/>
      <c r="AYF41" s="128"/>
      <c r="AYG41" s="128"/>
      <c r="AYH41" s="128"/>
      <c r="AYI41" s="128"/>
      <c r="AYJ41" s="128"/>
      <c r="AYK41" s="128"/>
      <c r="AYL41" s="128"/>
      <c r="AYM41" s="128"/>
      <c r="AYN41" s="128"/>
      <c r="AYO41" s="128"/>
      <c r="AYP41" s="128"/>
      <c r="AYQ41" s="128"/>
      <c r="AYR41" s="128"/>
      <c r="AYS41" s="128"/>
      <c r="AYT41" s="128"/>
      <c r="AYU41" s="128"/>
      <c r="AYV41" s="128"/>
      <c r="AYW41" s="128"/>
      <c r="AYX41" s="128"/>
      <c r="AYY41" s="128"/>
      <c r="AYZ41" s="128"/>
      <c r="AZA41" s="128"/>
      <c r="AZB41" s="128"/>
      <c r="AZC41" s="128"/>
      <c r="AZD41" s="128"/>
      <c r="AZE41" s="128"/>
      <c r="AZF41" s="128"/>
      <c r="AZG41" s="128"/>
      <c r="AZH41" s="128"/>
      <c r="AZI41" s="128"/>
      <c r="AZJ41" s="128"/>
      <c r="AZK41" s="128"/>
      <c r="AZL41" s="128"/>
      <c r="AZM41" s="128"/>
      <c r="AZN41" s="128"/>
      <c r="AZO41" s="128"/>
      <c r="AZP41" s="128"/>
      <c r="AZQ41" s="128"/>
      <c r="AZR41" s="128"/>
      <c r="AZS41" s="128"/>
      <c r="AZT41" s="128"/>
      <c r="AZU41" s="128"/>
      <c r="AZV41" s="128"/>
      <c r="AZW41" s="128"/>
      <c r="AZX41" s="128"/>
      <c r="AZY41" s="128"/>
      <c r="AZZ41" s="128"/>
      <c r="BAA41" s="128"/>
      <c r="BAB41" s="128"/>
      <c r="BAC41" s="128"/>
      <c r="BAD41" s="128"/>
      <c r="BAE41" s="128"/>
      <c r="BAF41" s="128"/>
      <c r="BAG41" s="128"/>
      <c r="BAH41" s="128"/>
      <c r="BAI41" s="128"/>
      <c r="BAJ41" s="128"/>
      <c r="BAK41" s="128"/>
      <c r="BAL41" s="128"/>
      <c r="BAM41" s="128"/>
      <c r="BAN41" s="128"/>
      <c r="BAO41" s="128"/>
      <c r="BAP41" s="128"/>
      <c r="BAQ41" s="128"/>
      <c r="BAR41" s="128"/>
      <c r="BAS41" s="128"/>
      <c r="BAT41" s="128"/>
      <c r="BAU41" s="128"/>
      <c r="BAV41" s="128"/>
      <c r="BAW41" s="128"/>
      <c r="BAX41" s="128"/>
      <c r="BAY41" s="128"/>
      <c r="BAZ41" s="128"/>
      <c r="BBA41" s="128"/>
      <c r="BBB41" s="128"/>
      <c r="BBC41" s="128"/>
      <c r="BBD41" s="128"/>
      <c r="BBE41" s="128"/>
      <c r="BBF41" s="128"/>
      <c r="BBG41" s="128"/>
      <c r="BBH41" s="128"/>
      <c r="BBI41" s="128"/>
      <c r="BBJ41" s="128"/>
      <c r="BBK41" s="128"/>
      <c r="BBL41" s="128"/>
      <c r="BBM41" s="128"/>
      <c r="BBN41" s="128"/>
      <c r="BBO41" s="128"/>
      <c r="BBP41" s="128"/>
      <c r="BBQ41" s="128"/>
      <c r="BBR41" s="128"/>
      <c r="BBS41" s="128"/>
      <c r="BBT41" s="128"/>
      <c r="BBU41" s="128"/>
      <c r="BBV41" s="128"/>
      <c r="BBW41" s="128"/>
      <c r="BBX41" s="128"/>
      <c r="BBY41" s="128"/>
      <c r="BBZ41" s="128"/>
      <c r="BCA41" s="128"/>
      <c r="BCB41" s="128"/>
      <c r="BCC41" s="128"/>
      <c r="BCD41" s="128"/>
      <c r="BCE41" s="128"/>
      <c r="BCF41" s="128"/>
      <c r="BCG41" s="128"/>
      <c r="BCH41" s="128"/>
      <c r="BCI41" s="128"/>
      <c r="BCJ41" s="128"/>
      <c r="BCK41" s="128"/>
      <c r="BCL41" s="128"/>
      <c r="BCM41" s="128"/>
      <c r="BCN41" s="128"/>
      <c r="BCO41" s="128"/>
      <c r="BCP41" s="128"/>
      <c r="BCQ41" s="128"/>
      <c r="BCR41" s="128"/>
      <c r="BCS41" s="128"/>
      <c r="BCT41" s="128"/>
      <c r="BCU41" s="128"/>
      <c r="BCV41" s="128"/>
      <c r="BCW41" s="128"/>
      <c r="BCX41" s="128"/>
      <c r="BCY41" s="128"/>
      <c r="BCZ41" s="128"/>
      <c r="BDA41" s="128"/>
      <c r="BDB41" s="128"/>
      <c r="BDC41" s="128"/>
      <c r="BDD41" s="128"/>
      <c r="BDE41" s="128"/>
      <c r="BDF41" s="128"/>
      <c r="BDG41" s="128"/>
      <c r="BDH41" s="128"/>
      <c r="BDI41" s="128"/>
      <c r="BDJ41" s="128"/>
      <c r="BDK41" s="128"/>
      <c r="BDL41" s="128"/>
      <c r="BDM41" s="128"/>
      <c r="BDN41" s="128"/>
      <c r="BDO41" s="128"/>
      <c r="BDP41" s="128"/>
      <c r="BDQ41" s="128"/>
      <c r="BDR41" s="128"/>
      <c r="BDS41" s="128"/>
      <c r="BDT41" s="128"/>
      <c r="BDU41" s="128"/>
      <c r="BDV41" s="128"/>
      <c r="BDW41" s="128"/>
      <c r="BDX41" s="128"/>
      <c r="BDY41" s="128"/>
      <c r="BDZ41" s="128"/>
      <c r="BEA41" s="128"/>
      <c r="BEB41" s="128"/>
      <c r="BEC41" s="128"/>
      <c r="BED41" s="128"/>
      <c r="BEE41" s="128"/>
      <c r="BEF41" s="128"/>
      <c r="BEG41" s="128"/>
      <c r="BEH41" s="128"/>
      <c r="BEI41" s="128"/>
      <c r="BEJ41" s="128"/>
      <c r="BEK41" s="128"/>
      <c r="BEL41" s="128"/>
      <c r="BEM41" s="128"/>
      <c r="BEN41" s="128"/>
      <c r="BEO41" s="128"/>
      <c r="BEP41" s="128"/>
      <c r="BEQ41" s="128"/>
      <c r="BER41" s="128"/>
      <c r="BES41" s="128"/>
      <c r="BET41" s="128"/>
      <c r="BEU41" s="128"/>
      <c r="BEV41" s="128"/>
      <c r="BEW41" s="128"/>
      <c r="BEX41" s="128"/>
      <c r="BEY41" s="128"/>
      <c r="BEZ41" s="128"/>
      <c r="BFA41" s="128"/>
      <c r="BFB41" s="128"/>
      <c r="BFC41" s="128"/>
      <c r="BFD41" s="128"/>
      <c r="BFE41" s="128"/>
      <c r="BFF41" s="128"/>
      <c r="BFG41" s="128"/>
      <c r="BFH41" s="128"/>
      <c r="BFI41" s="128"/>
      <c r="BFJ41" s="128"/>
      <c r="BFK41" s="128"/>
      <c r="BFL41" s="128"/>
      <c r="BFM41" s="128"/>
      <c r="BFN41" s="128"/>
      <c r="BFO41" s="128"/>
      <c r="BFP41" s="128"/>
      <c r="BFQ41" s="128"/>
      <c r="BFR41" s="128"/>
      <c r="BFS41" s="128"/>
      <c r="BFT41" s="128"/>
      <c r="BFU41" s="128"/>
      <c r="BFV41" s="128"/>
      <c r="BFW41" s="128"/>
      <c r="BFX41" s="128"/>
      <c r="BFY41" s="128"/>
      <c r="BFZ41" s="128"/>
      <c r="BGA41" s="128"/>
      <c r="BGB41" s="128"/>
      <c r="BGC41" s="128"/>
      <c r="BGD41" s="128"/>
      <c r="BGE41" s="128"/>
      <c r="BGF41" s="128"/>
      <c r="BGG41" s="128"/>
      <c r="BGH41" s="128"/>
      <c r="BGI41" s="128"/>
      <c r="BGJ41" s="128"/>
      <c r="BGK41" s="128"/>
      <c r="BGL41" s="128"/>
      <c r="BGM41" s="128"/>
      <c r="BGN41" s="128"/>
      <c r="BGO41" s="128"/>
      <c r="BGP41" s="128"/>
      <c r="BGQ41" s="128"/>
      <c r="BGR41" s="128"/>
      <c r="BGS41" s="128"/>
      <c r="BGT41" s="128"/>
      <c r="BGU41" s="128"/>
      <c r="BGV41" s="128"/>
      <c r="BGW41" s="128"/>
      <c r="BGX41" s="128"/>
      <c r="BGY41" s="128"/>
      <c r="BGZ41" s="128"/>
      <c r="BHA41" s="128"/>
      <c r="BHB41" s="128"/>
      <c r="BHC41" s="128"/>
      <c r="BHD41" s="128"/>
      <c r="BHE41" s="128"/>
      <c r="BHF41" s="128"/>
      <c r="BHG41" s="128"/>
      <c r="BHH41" s="128"/>
      <c r="BHI41" s="128"/>
      <c r="BHJ41" s="128"/>
      <c r="BHK41" s="128"/>
      <c r="BHL41" s="128"/>
      <c r="BHM41" s="128"/>
      <c r="BHN41" s="128"/>
      <c r="BHO41" s="128"/>
      <c r="BHP41" s="128"/>
      <c r="BHQ41" s="128"/>
      <c r="BHR41" s="128"/>
      <c r="BHS41" s="128"/>
      <c r="BHT41" s="128"/>
      <c r="BHU41" s="128"/>
      <c r="BHV41" s="128"/>
      <c r="BHW41" s="128"/>
      <c r="BHX41" s="128"/>
      <c r="BHY41" s="128"/>
      <c r="BHZ41" s="128"/>
      <c r="BIA41" s="128"/>
      <c r="BIB41" s="128"/>
      <c r="BIC41" s="128"/>
      <c r="BID41" s="128"/>
      <c r="BIE41" s="128"/>
      <c r="BIF41" s="128"/>
      <c r="BIG41" s="128"/>
      <c r="BIH41" s="128"/>
      <c r="BII41" s="128"/>
      <c r="BIJ41" s="128"/>
      <c r="BIK41" s="128"/>
      <c r="BIL41" s="128"/>
      <c r="BIM41" s="128"/>
      <c r="BIN41" s="128"/>
      <c r="BIO41" s="128"/>
      <c r="BIP41" s="128"/>
      <c r="BIQ41" s="128"/>
      <c r="BIR41" s="128"/>
      <c r="BIS41" s="128"/>
      <c r="BIT41" s="128"/>
      <c r="BIU41" s="128"/>
      <c r="BIV41" s="128"/>
      <c r="BIW41" s="128"/>
      <c r="BIX41" s="128"/>
      <c r="BIY41" s="128"/>
      <c r="BIZ41" s="128"/>
      <c r="BJA41" s="128"/>
      <c r="BJB41" s="128"/>
      <c r="BJC41" s="128"/>
      <c r="BJD41" s="128"/>
      <c r="BJE41" s="128"/>
      <c r="BJF41" s="128"/>
      <c r="BJG41" s="128"/>
      <c r="BJH41" s="128"/>
      <c r="BJI41" s="128"/>
      <c r="BJJ41" s="128"/>
      <c r="BJK41" s="128"/>
      <c r="BJL41" s="128"/>
      <c r="BJM41" s="128"/>
      <c r="BJN41" s="128"/>
      <c r="BJO41" s="128"/>
      <c r="BJP41" s="128"/>
      <c r="BJQ41" s="128"/>
      <c r="BJR41" s="128"/>
      <c r="BJS41" s="128"/>
      <c r="BJT41" s="128"/>
      <c r="BJU41" s="128"/>
      <c r="BJV41" s="128"/>
      <c r="BJW41" s="128"/>
      <c r="BJX41" s="128"/>
      <c r="BJY41" s="128"/>
      <c r="BJZ41" s="128"/>
      <c r="BKA41" s="128"/>
      <c r="BKB41" s="128"/>
      <c r="BKC41" s="128"/>
      <c r="BKD41" s="128"/>
      <c r="BKE41" s="128"/>
      <c r="BKF41" s="128"/>
      <c r="BKG41" s="128"/>
      <c r="BKH41" s="128"/>
      <c r="BKI41" s="128"/>
      <c r="BKJ41" s="128"/>
      <c r="BKK41" s="128"/>
      <c r="BKL41" s="128"/>
      <c r="BKM41" s="128"/>
      <c r="BKN41" s="128"/>
      <c r="BKO41" s="128"/>
      <c r="BKP41" s="128"/>
      <c r="BKQ41" s="128"/>
      <c r="BKR41" s="128"/>
      <c r="BKS41" s="128"/>
      <c r="BKT41" s="128"/>
      <c r="BKU41" s="128"/>
      <c r="BKV41" s="128"/>
      <c r="BKW41" s="128"/>
      <c r="BKX41" s="128"/>
      <c r="BKY41" s="128"/>
      <c r="BKZ41" s="128"/>
      <c r="BLA41" s="128"/>
      <c r="BLB41" s="128"/>
      <c r="BLC41" s="128"/>
      <c r="BLD41" s="128"/>
      <c r="BLE41" s="128"/>
      <c r="BLF41" s="128"/>
      <c r="BLG41" s="128"/>
      <c r="BLH41" s="128"/>
      <c r="BLI41" s="128"/>
      <c r="BLJ41" s="128"/>
      <c r="BLK41" s="128"/>
      <c r="BLL41" s="128"/>
      <c r="BLM41" s="128"/>
      <c r="BLN41" s="128"/>
      <c r="BLO41" s="128"/>
      <c r="BLP41" s="128"/>
      <c r="BLQ41" s="128"/>
      <c r="BLR41" s="128"/>
      <c r="BLS41" s="128"/>
      <c r="BLT41" s="128"/>
      <c r="BLU41" s="128"/>
      <c r="BLV41" s="128"/>
      <c r="BLW41" s="128"/>
      <c r="BLX41" s="128"/>
      <c r="BLY41" s="128"/>
      <c r="BLZ41" s="128"/>
      <c r="BMA41" s="128"/>
      <c r="BMB41" s="128"/>
      <c r="BMC41" s="128"/>
      <c r="BMD41" s="128"/>
      <c r="BME41" s="128"/>
      <c r="BMF41" s="128"/>
      <c r="BMG41" s="128"/>
      <c r="BMH41" s="128"/>
      <c r="BMI41" s="128"/>
      <c r="BMJ41" s="128"/>
      <c r="BMK41" s="128"/>
      <c r="BML41" s="128"/>
      <c r="BMM41" s="128"/>
      <c r="BMN41" s="128"/>
      <c r="BMO41" s="128"/>
      <c r="BMP41" s="128"/>
      <c r="BMQ41" s="128"/>
      <c r="BMR41" s="128"/>
      <c r="BMS41" s="128"/>
      <c r="BMT41" s="128"/>
      <c r="BMU41" s="128"/>
      <c r="BMV41" s="128"/>
      <c r="BMW41" s="128"/>
      <c r="BMX41" s="128"/>
      <c r="BMY41" s="128"/>
      <c r="BMZ41" s="128"/>
      <c r="BNA41" s="128"/>
      <c r="BNB41" s="128"/>
      <c r="BNC41" s="128"/>
      <c r="BND41" s="128"/>
      <c r="BNE41" s="128"/>
      <c r="BNF41" s="128"/>
      <c r="BNG41" s="128"/>
      <c r="BNH41" s="128"/>
      <c r="BNI41" s="128"/>
      <c r="BNJ41" s="128"/>
      <c r="BNK41" s="128"/>
      <c r="BNL41" s="128"/>
      <c r="BNM41" s="128"/>
      <c r="BNN41" s="128"/>
      <c r="BNO41" s="128"/>
      <c r="BNP41" s="128"/>
      <c r="BNQ41" s="128"/>
      <c r="BNR41" s="128"/>
      <c r="BNS41" s="128"/>
      <c r="BNT41" s="128"/>
      <c r="BNU41" s="128"/>
      <c r="BNV41" s="128"/>
      <c r="BNW41" s="128"/>
      <c r="BNX41" s="128"/>
      <c r="BNY41" s="128"/>
      <c r="BNZ41" s="128"/>
      <c r="BOA41" s="128"/>
      <c r="BOB41" s="128"/>
      <c r="BOC41" s="128"/>
      <c r="BOD41" s="128"/>
      <c r="BOE41" s="128"/>
      <c r="BOF41" s="128"/>
      <c r="BOG41" s="128"/>
      <c r="BOH41" s="128"/>
      <c r="BOI41" s="128"/>
      <c r="BOJ41" s="128"/>
      <c r="BOK41" s="128"/>
      <c r="BOL41" s="128"/>
      <c r="BOM41" s="128"/>
      <c r="BON41" s="128"/>
      <c r="BOO41" s="128"/>
      <c r="BOP41" s="128"/>
      <c r="BOQ41" s="128"/>
      <c r="BOR41" s="128"/>
      <c r="BOS41" s="128"/>
      <c r="BOT41" s="128"/>
      <c r="BOU41" s="128"/>
      <c r="BOV41" s="128"/>
      <c r="BOW41" s="128"/>
      <c r="BOX41" s="128"/>
      <c r="BOY41" s="128"/>
      <c r="BOZ41" s="128"/>
      <c r="BPA41" s="128"/>
      <c r="BPB41" s="128"/>
      <c r="BPC41" s="128"/>
      <c r="BPD41" s="128"/>
      <c r="BPE41" s="128"/>
      <c r="BPF41" s="128"/>
      <c r="BPG41" s="128"/>
      <c r="BPH41" s="128"/>
      <c r="BPI41" s="128"/>
      <c r="BPJ41" s="128"/>
      <c r="BPK41" s="128"/>
      <c r="BPL41" s="128"/>
      <c r="BPM41" s="128"/>
      <c r="BPN41" s="128"/>
      <c r="BPO41" s="128"/>
      <c r="BPP41" s="128"/>
      <c r="BPQ41" s="128"/>
      <c r="BPR41" s="128"/>
      <c r="BPS41" s="128"/>
      <c r="BPT41" s="128"/>
      <c r="BPU41" s="128"/>
      <c r="BPV41" s="128"/>
      <c r="BPW41" s="128"/>
      <c r="BPX41" s="128"/>
      <c r="BPY41" s="128"/>
      <c r="BPZ41" s="128"/>
      <c r="BQA41" s="128"/>
      <c r="BQB41" s="128"/>
      <c r="BQC41" s="128"/>
      <c r="BQD41" s="128"/>
      <c r="BQE41" s="128"/>
      <c r="BQF41" s="128"/>
      <c r="BQG41" s="128"/>
      <c r="BQH41" s="128"/>
      <c r="BQI41" s="128"/>
      <c r="BQJ41" s="128"/>
      <c r="BQK41" s="128"/>
      <c r="BQL41" s="128"/>
      <c r="BQM41" s="128"/>
      <c r="BQN41" s="128"/>
      <c r="BQO41" s="128"/>
      <c r="BQP41" s="128"/>
      <c r="BQQ41" s="128"/>
      <c r="BQR41" s="128"/>
      <c r="BQS41" s="128"/>
      <c r="BQT41" s="128"/>
      <c r="BQU41" s="128"/>
      <c r="BQV41" s="128"/>
      <c r="BQW41" s="128"/>
      <c r="BQX41" s="128"/>
      <c r="BQY41" s="128"/>
      <c r="BQZ41" s="128"/>
      <c r="BRA41" s="128"/>
      <c r="BRB41" s="128"/>
      <c r="BRC41" s="128"/>
      <c r="BRD41" s="128"/>
      <c r="BRE41" s="128"/>
      <c r="BRF41" s="128"/>
      <c r="BRG41" s="128"/>
      <c r="BRH41" s="128"/>
      <c r="BRI41" s="128"/>
      <c r="BRJ41" s="128"/>
      <c r="BRK41" s="128"/>
      <c r="BRL41" s="128"/>
      <c r="BRM41" s="128"/>
      <c r="BRN41" s="128"/>
      <c r="BRO41" s="128"/>
      <c r="BRP41" s="128"/>
      <c r="BRQ41" s="128"/>
      <c r="BRR41" s="128"/>
      <c r="BRS41" s="128"/>
      <c r="BRT41" s="128"/>
      <c r="BRU41" s="128"/>
      <c r="BRV41" s="128"/>
      <c r="BRW41" s="128"/>
      <c r="BRX41" s="128"/>
      <c r="BRY41" s="128"/>
      <c r="BRZ41" s="128"/>
      <c r="BSA41" s="128"/>
      <c r="BSB41" s="128"/>
      <c r="BSC41" s="128"/>
      <c r="BSD41" s="128"/>
      <c r="BSE41" s="128"/>
      <c r="BSF41" s="128"/>
      <c r="BSG41" s="128"/>
      <c r="BSH41" s="128"/>
      <c r="BSI41" s="128"/>
      <c r="BSJ41" s="128"/>
      <c r="BSK41" s="128"/>
      <c r="BSL41" s="128"/>
      <c r="BSM41" s="128"/>
      <c r="BSN41" s="128"/>
      <c r="BSO41" s="128"/>
      <c r="BSP41" s="128"/>
      <c r="BSQ41" s="128"/>
      <c r="BSR41" s="128"/>
      <c r="BSS41" s="128"/>
      <c r="BST41" s="128"/>
      <c r="BSU41" s="128"/>
      <c r="BSV41" s="128"/>
      <c r="BSW41" s="128"/>
      <c r="BSX41" s="128"/>
      <c r="BSY41" s="128"/>
      <c r="BSZ41" s="128"/>
      <c r="BTA41" s="128"/>
      <c r="BTB41" s="128"/>
      <c r="BTC41" s="128"/>
      <c r="BTD41" s="128"/>
      <c r="BTE41" s="128"/>
      <c r="BTF41" s="128"/>
      <c r="BTG41" s="128"/>
      <c r="BTH41" s="128"/>
      <c r="BTI41" s="128"/>
      <c r="BTJ41" s="128"/>
      <c r="BTK41" s="128"/>
      <c r="BTL41" s="128"/>
      <c r="BTM41" s="128"/>
      <c r="BTN41" s="128"/>
      <c r="BTO41" s="128"/>
      <c r="BTP41" s="128"/>
      <c r="BTQ41" s="128"/>
      <c r="BTR41" s="128"/>
      <c r="BTS41" s="128"/>
      <c r="BTT41" s="128"/>
      <c r="BTU41" s="128"/>
      <c r="BTV41" s="128"/>
      <c r="BTW41" s="128"/>
      <c r="BTX41" s="128"/>
      <c r="BTY41" s="128"/>
      <c r="BTZ41" s="128"/>
      <c r="BUA41" s="128"/>
      <c r="BUB41" s="128"/>
      <c r="BUC41" s="128"/>
      <c r="BUD41" s="128"/>
      <c r="BUE41" s="128"/>
      <c r="BUF41" s="128"/>
      <c r="BUG41" s="128"/>
      <c r="BUH41" s="128"/>
      <c r="BUI41" s="128"/>
      <c r="BUJ41" s="128"/>
      <c r="BUK41" s="128"/>
      <c r="BUL41" s="128"/>
      <c r="BUM41" s="128"/>
      <c r="BUN41" s="128"/>
      <c r="BUO41" s="128"/>
      <c r="BUP41" s="128"/>
      <c r="BUQ41" s="128"/>
      <c r="BUR41" s="128"/>
      <c r="BUS41" s="128"/>
      <c r="BUT41" s="128"/>
      <c r="BUU41" s="128"/>
      <c r="BUV41" s="128"/>
      <c r="BUW41" s="128"/>
      <c r="BUX41" s="128"/>
      <c r="BUY41" s="128"/>
      <c r="BUZ41" s="128"/>
      <c r="BVA41" s="128"/>
      <c r="BVB41" s="128"/>
      <c r="BVC41" s="128"/>
      <c r="BVD41" s="128"/>
      <c r="BVE41" s="128"/>
      <c r="BVF41" s="128"/>
      <c r="BVG41" s="128"/>
      <c r="BVH41" s="128"/>
      <c r="BVI41" s="128"/>
      <c r="BVJ41" s="128"/>
      <c r="BVK41" s="128"/>
      <c r="BVL41" s="128"/>
      <c r="BVM41" s="128"/>
      <c r="BVN41" s="128"/>
      <c r="BVO41" s="128"/>
      <c r="BVP41" s="128"/>
      <c r="BVQ41" s="128"/>
      <c r="BVR41" s="128"/>
      <c r="BVS41" s="128"/>
      <c r="BVT41" s="128"/>
      <c r="BVU41" s="128"/>
      <c r="BVV41" s="128"/>
      <c r="BVW41" s="128"/>
      <c r="BVX41" s="128"/>
      <c r="BVY41" s="128"/>
      <c r="BVZ41" s="128"/>
      <c r="BWA41" s="128"/>
      <c r="BWB41" s="128"/>
      <c r="BWC41" s="128"/>
      <c r="BWD41" s="128"/>
      <c r="BWE41" s="128"/>
      <c r="BWF41" s="128"/>
      <c r="BWG41" s="128"/>
      <c r="BWH41" s="128"/>
      <c r="BWI41" s="128"/>
      <c r="BWJ41" s="128"/>
      <c r="BWK41" s="128"/>
      <c r="BWL41" s="128"/>
      <c r="BWM41" s="128"/>
      <c r="BWN41" s="128"/>
      <c r="BWO41" s="128"/>
      <c r="BWP41" s="128"/>
      <c r="BWQ41" s="128"/>
      <c r="BWR41" s="128"/>
      <c r="BWS41" s="128"/>
      <c r="BWT41" s="128"/>
      <c r="BWU41" s="128"/>
      <c r="BWV41" s="128"/>
      <c r="BWW41" s="128"/>
      <c r="BWX41" s="128"/>
      <c r="BWY41" s="128"/>
      <c r="BWZ41" s="128"/>
      <c r="BXA41" s="128"/>
      <c r="BXB41" s="128"/>
      <c r="BXC41" s="128"/>
      <c r="BXD41" s="128"/>
      <c r="BXE41" s="128"/>
      <c r="BXF41" s="128"/>
      <c r="BXG41" s="128"/>
      <c r="BXH41" s="128"/>
      <c r="BXI41" s="128"/>
      <c r="BXJ41" s="128"/>
      <c r="BXK41" s="128"/>
      <c r="BXL41" s="128"/>
      <c r="BXM41" s="128"/>
      <c r="BXN41" s="128"/>
      <c r="BXO41" s="128"/>
      <c r="BXP41" s="128"/>
      <c r="BXQ41" s="128"/>
      <c r="BXR41" s="128"/>
      <c r="BXS41" s="128"/>
      <c r="BXT41" s="128"/>
      <c r="BXU41" s="128"/>
      <c r="BXV41" s="128"/>
      <c r="BXW41" s="128"/>
      <c r="BXX41" s="128"/>
      <c r="BXY41" s="128"/>
      <c r="BXZ41" s="128"/>
      <c r="BYA41" s="128"/>
      <c r="BYB41" s="128"/>
      <c r="BYC41" s="128"/>
      <c r="BYD41" s="128"/>
      <c r="BYE41" s="128"/>
      <c r="BYF41" s="128"/>
      <c r="BYG41" s="128"/>
      <c r="BYH41" s="128"/>
      <c r="BYI41" s="128"/>
      <c r="BYJ41" s="128"/>
      <c r="BYK41" s="128"/>
      <c r="BYL41" s="128"/>
      <c r="BYM41" s="128"/>
      <c r="BYN41" s="128"/>
      <c r="BYO41" s="128"/>
      <c r="BYP41" s="128"/>
      <c r="BYQ41" s="128"/>
      <c r="BYR41" s="128"/>
      <c r="BYS41" s="128"/>
      <c r="BYT41" s="128"/>
      <c r="BYU41" s="128"/>
      <c r="BYV41" s="128"/>
      <c r="BYW41" s="128"/>
      <c r="BYX41" s="128"/>
      <c r="BYY41" s="128"/>
      <c r="BYZ41" s="128"/>
      <c r="BZA41" s="128"/>
      <c r="BZB41" s="128"/>
      <c r="BZC41" s="128"/>
      <c r="BZD41" s="128"/>
      <c r="BZE41" s="128"/>
      <c r="BZF41" s="128"/>
      <c r="BZG41" s="128"/>
      <c r="BZH41" s="128"/>
      <c r="BZI41" s="128"/>
      <c r="BZJ41" s="128"/>
      <c r="BZK41" s="128"/>
      <c r="BZL41" s="128"/>
      <c r="BZM41" s="128"/>
      <c r="BZN41" s="128"/>
      <c r="BZO41" s="128"/>
      <c r="BZP41" s="128"/>
      <c r="BZQ41" s="128"/>
      <c r="BZR41" s="128"/>
      <c r="BZS41" s="128"/>
      <c r="BZT41" s="128"/>
      <c r="BZU41" s="128"/>
      <c r="BZV41" s="128"/>
      <c r="BZW41" s="128"/>
      <c r="BZX41" s="128"/>
      <c r="BZY41" s="128"/>
      <c r="BZZ41" s="128"/>
      <c r="CAA41" s="128"/>
      <c r="CAB41" s="128"/>
      <c r="CAC41" s="128"/>
      <c r="CAD41" s="128"/>
      <c r="CAE41" s="128"/>
      <c r="CAF41" s="128"/>
      <c r="CAG41" s="128"/>
      <c r="CAH41" s="128"/>
      <c r="CAI41" s="128"/>
      <c r="CAJ41" s="128"/>
      <c r="CAK41" s="128"/>
      <c r="CAL41" s="128"/>
      <c r="CAM41" s="128"/>
      <c r="CAN41" s="128"/>
      <c r="CAO41" s="128"/>
      <c r="CAP41" s="128"/>
      <c r="CAQ41" s="128"/>
      <c r="CAR41" s="128"/>
      <c r="CAS41" s="128"/>
      <c r="CAT41" s="128"/>
      <c r="CAU41" s="128"/>
      <c r="CAV41" s="128"/>
      <c r="CAW41" s="128"/>
      <c r="CAX41" s="128"/>
      <c r="CAY41" s="128"/>
      <c r="CAZ41" s="128"/>
      <c r="CBA41" s="128"/>
      <c r="CBB41" s="128"/>
      <c r="CBC41" s="128"/>
      <c r="CBD41" s="128"/>
      <c r="CBE41" s="128"/>
      <c r="CBF41" s="128"/>
      <c r="CBG41" s="128"/>
      <c r="CBH41" s="128"/>
      <c r="CBI41" s="128"/>
      <c r="CBJ41" s="128"/>
      <c r="CBK41" s="128"/>
      <c r="CBL41" s="128"/>
      <c r="CBM41" s="128"/>
      <c r="CBN41" s="128"/>
      <c r="CBO41" s="128"/>
      <c r="CBP41" s="128"/>
      <c r="CBQ41" s="128"/>
      <c r="CBR41" s="128"/>
      <c r="CBS41" s="128"/>
      <c r="CBT41" s="128"/>
      <c r="CBU41" s="128"/>
      <c r="CBV41" s="128"/>
      <c r="CBW41" s="128"/>
      <c r="CBX41" s="128"/>
      <c r="CBY41" s="128"/>
      <c r="CBZ41" s="128"/>
      <c r="CCA41" s="128"/>
      <c r="CCB41" s="128"/>
      <c r="CCC41" s="128"/>
      <c r="CCD41" s="128"/>
      <c r="CCE41" s="128"/>
      <c r="CCF41" s="128"/>
      <c r="CCG41" s="128"/>
      <c r="CCH41" s="128"/>
      <c r="CCI41" s="128"/>
      <c r="CCJ41" s="128"/>
      <c r="CCK41" s="128"/>
      <c r="CCL41" s="128"/>
      <c r="CCM41" s="128"/>
      <c r="CCN41" s="128"/>
      <c r="CCO41" s="128"/>
      <c r="CCP41" s="128"/>
      <c r="CCQ41" s="128"/>
      <c r="CCR41" s="128"/>
      <c r="CCS41" s="128"/>
      <c r="CCT41" s="128"/>
      <c r="CCU41" s="128"/>
      <c r="CCV41" s="128"/>
      <c r="CCW41" s="128"/>
      <c r="CCX41" s="128"/>
      <c r="CCY41" s="128"/>
      <c r="CCZ41" s="128"/>
      <c r="CDA41" s="128"/>
      <c r="CDB41" s="128"/>
      <c r="CDC41" s="128"/>
      <c r="CDD41" s="128"/>
      <c r="CDE41" s="128"/>
      <c r="CDF41" s="128"/>
      <c r="CDG41" s="128"/>
      <c r="CDH41" s="128"/>
      <c r="CDI41" s="128"/>
      <c r="CDJ41" s="128"/>
      <c r="CDK41" s="128"/>
      <c r="CDL41" s="128"/>
      <c r="CDM41" s="128"/>
      <c r="CDN41" s="128"/>
      <c r="CDO41" s="128"/>
      <c r="CDP41" s="128"/>
      <c r="CDQ41" s="128"/>
      <c r="CDR41" s="128"/>
      <c r="CDS41" s="128"/>
      <c r="CDT41" s="128"/>
      <c r="CDU41" s="128"/>
      <c r="CDV41" s="128"/>
      <c r="CDW41" s="128"/>
      <c r="CDX41" s="128"/>
      <c r="CDY41" s="128"/>
      <c r="CDZ41" s="128"/>
      <c r="CEA41" s="128"/>
      <c r="CEB41" s="128"/>
      <c r="CEC41" s="128"/>
      <c r="CED41" s="128"/>
      <c r="CEE41" s="128"/>
      <c r="CEF41" s="128"/>
      <c r="CEG41" s="128"/>
      <c r="CEH41" s="128"/>
      <c r="CEI41" s="128"/>
      <c r="CEJ41" s="128"/>
      <c r="CEK41" s="128"/>
      <c r="CEL41" s="128"/>
      <c r="CEM41" s="128"/>
      <c r="CEN41" s="128"/>
      <c r="CEO41" s="128"/>
      <c r="CEP41" s="128"/>
      <c r="CEQ41" s="128"/>
      <c r="CER41" s="128"/>
      <c r="CES41" s="128"/>
      <c r="CET41" s="128"/>
      <c r="CEU41" s="128"/>
      <c r="CEV41" s="128"/>
      <c r="CEW41" s="128"/>
      <c r="CEX41" s="128"/>
      <c r="CEY41" s="128"/>
      <c r="CEZ41" s="128"/>
      <c r="CFA41" s="128"/>
      <c r="CFB41" s="128"/>
      <c r="CFC41" s="128"/>
      <c r="CFD41" s="128"/>
      <c r="CFE41" s="128"/>
      <c r="CFF41" s="128"/>
      <c r="CFG41" s="128"/>
      <c r="CFH41" s="128"/>
      <c r="CFI41" s="128"/>
      <c r="CFJ41" s="128"/>
      <c r="CFK41" s="128"/>
      <c r="CFL41" s="128"/>
      <c r="CFM41" s="128"/>
      <c r="CFN41" s="128"/>
      <c r="CFO41" s="128"/>
      <c r="CFP41" s="128"/>
      <c r="CFQ41" s="128"/>
      <c r="CFR41" s="128"/>
      <c r="CFS41" s="128"/>
      <c r="CFT41" s="128"/>
      <c r="CFU41" s="128"/>
      <c r="CFV41" s="128"/>
      <c r="CFW41" s="128"/>
      <c r="CFX41" s="128"/>
      <c r="CFY41" s="128"/>
      <c r="CFZ41" s="128"/>
      <c r="CGA41" s="128"/>
      <c r="CGB41" s="128"/>
      <c r="CGC41" s="128"/>
      <c r="CGD41" s="128"/>
      <c r="CGE41" s="128"/>
      <c r="CGF41" s="128"/>
      <c r="CGG41" s="128"/>
      <c r="CGH41" s="128"/>
      <c r="CGI41" s="128"/>
      <c r="CGJ41" s="128"/>
      <c r="CGK41" s="128"/>
      <c r="CGL41" s="128"/>
      <c r="CGM41" s="128"/>
      <c r="CGN41" s="128"/>
      <c r="CGO41" s="128"/>
      <c r="CGP41" s="128"/>
      <c r="CGQ41" s="128"/>
      <c r="CGR41" s="128"/>
      <c r="CGS41" s="128"/>
      <c r="CGT41" s="128"/>
      <c r="CGU41" s="128"/>
      <c r="CGV41" s="128"/>
      <c r="CGW41" s="128"/>
      <c r="CGX41" s="128"/>
      <c r="CGY41" s="128"/>
      <c r="CGZ41" s="128"/>
      <c r="CHA41" s="128"/>
      <c r="CHB41" s="128"/>
      <c r="CHC41" s="128"/>
      <c r="CHD41" s="128"/>
      <c r="CHE41" s="128"/>
      <c r="CHF41" s="128"/>
      <c r="CHG41" s="128"/>
      <c r="CHH41" s="128"/>
      <c r="CHI41" s="128"/>
      <c r="CHJ41" s="128"/>
      <c r="CHK41" s="128"/>
      <c r="CHL41" s="128"/>
      <c r="CHM41" s="128"/>
      <c r="CHN41" s="128"/>
      <c r="CHO41" s="128"/>
      <c r="CHP41" s="128"/>
      <c r="CHQ41" s="128"/>
      <c r="CHR41" s="128"/>
      <c r="CHS41" s="128"/>
      <c r="CHT41" s="128"/>
      <c r="CHU41" s="128"/>
      <c r="CHV41" s="128"/>
      <c r="CHW41" s="128"/>
      <c r="CHX41" s="128"/>
      <c r="CHY41" s="128"/>
      <c r="CHZ41" s="128"/>
      <c r="CIA41" s="128"/>
      <c r="CIB41" s="128"/>
      <c r="CIC41" s="128"/>
      <c r="CID41" s="128"/>
      <c r="CIE41" s="128"/>
      <c r="CIF41" s="128"/>
      <c r="CIG41" s="128"/>
      <c r="CIH41" s="128"/>
      <c r="CII41" s="128"/>
      <c r="CIJ41" s="128"/>
      <c r="CIK41" s="128"/>
      <c r="CIL41" s="128"/>
      <c r="CIM41" s="128"/>
      <c r="CIN41" s="128"/>
      <c r="CIO41" s="128"/>
      <c r="CIP41" s="128"/>
      <c r="CIQ41" s="128"/>
      <c r="CIR41" s="128"/>
      <c r="CIS41" s="128"/>
      <c r="CIT41" s="128"/>
      <c r="CIU41" s="128"/>
      <c r="CIV41" s="128"/>
      <c r="CIW41" s="128"/>
      <c r="CIX41" s="128"/>
      <c r="CIY41" s="128"/>
      <c r="CIZ41" s="128"/>
      <c r="CJA41" s="128"/>
      <c r="CJB41" s="128"/>
      <c r="CJC41" s="128"/>
      <c r="CJD41" s="128"/>
      <c r="CJE41" s="128"/>
      <c r="CJF41" s="128"/>
      <c r="CJG41" s="128"/>
      <c r="CJH41" s="128"/>
      <c r="CJI41" s="128"/>
      <c r="CJJ41" s="128"/>
      <c r="CJK41" s="128"/>
      <c r="CJL41" s="128"/>
      <c r="CJM41" s="128"/>
      <c r="CJN41" s="128"/>
      <c r="CJO41" s="128"/>
      <c r="CJP41" s="128"/>
      <c r="CJQ41" s="128"/>
      <c r="CJR41" s="128"/>
      <c r="CJS41" s="128"/>
      <c r="CJT41" s="128"/>
      <c r="CJU41" s="128"/>
      <c r="CJV41" s="128"/>
      <c r="CJW41" s="128"/>
      <c r="CJX41" s="128"/>
      <c r="CJY41" s="128"/>
      <c r="CJZ41" s="128"/>
      <c r="CKA41" s="128"/>
      <c r="CKB41" s="128"/>
      <c r="CKC41" s="128"/>
      <c r="CKD41" s="128"/>
      <c r="CKE41" s="128"/>
      <c r="CKF41" s="128"/>
      <c r="CKG41" s="128"/>
      <c r="CKH41" s="128"/>
      <c r="CKI41" s="128"/>
      <c r="CKJ41" s="128"/>
      <c r="CKK41" s="128"/>
      <c r="CKL41" s="128"/>
      <c r="CKM41" s="128"/>
      <c r="CKN41" s="128"/>
      <c r="CKO41" s="128"/>
      <c r="CKP41" s="128"/>
      <c r="CKQ41" s="128"/>
      <c r="CKR41" s="128"/>
      <c r="CKS41" s="128"/>
      <c r="CKT41" s="128"/>
      <c r="CKU41" s="128"/>
      <c r="CKV41" s="128"/>
      <c r="CKW41" s="128"/>
      <c r="CKX41" s="128"/>
      <c r="CKY41" s="128"/>
      <c r="CKZ41" s="128"/>
      <c r="CLA41" s="128"/>
      <c r="CLB41" s="128"/>
      <c r="CLC41" s="128"/>
      <c r="CLD41" s="128"/>
      <c r="CLE41" s="128"/>
      <c r="CLF41" s="128"/>
      <c r="CLG41" s="128"/>
      <c r="CLH41" s="128"/>
      <c r="CLI41" s="128"/>
      <c r="CLJ41" s="128"/>
      <c r="CLK41" s="128"/>
      <c r="CLL41" s="128"/>
      <c r="CLM41" s="128"/>
      <c r="CLN41" s="128"/>
      <c r="CLO41" s="128"/>
      <c r="CLP41" s="128"/>
      <c r="CLQ41" s="128"/>
      <c r="CLR41" s="128"/>
      <c r="CLS41" s="128"/>
      <c r="CLT41" s="128"/>
      <c r="CLU41" s="128"/>
      <c r="CLV41" s="128"/>
      <c r="CLW41" s="128"/>
      <c r="CLX41" s="128"/>
      <c r="CLY41" s="128"/>
      <c r="CLZ41" s="128"/>
      <c r="CMA41" s="128"/>
      <c r="CMB41" s="128"/>
      <c r="CMC41" s="128"/>
      <c r="CMD41" s="128"/>
      <c r="CME41" s="128"/>
      <c r="CMF41" s="128"/>
      <c r="CMG41" s="128"/>
      <c r="CMH41" s="128"/>
      <c r="CMI41" s="128"/>
      <c r="CMJ41" s="128"/>
      <c r="CMK41" s="128"/>
      <c r="CML41" s="128"/>
      <c r="CMM41" s="128"/>
      <c r="CMN41" s="128"/>
      <c r="CMO41" s="128"/>
      <c r="CMP41" s="128"/>
      <c r="CMQ41" s="128"/>
      <c r="CMR41" s="128"/>
      <c r="CMS41" s="128"/>
      <c r="CMT41" s="128"/>
      <c r="CMU41" s="128"/>
      <c r="CMV41" s="128"/>
      <c r="CMW41" s="128"/>
      <c r="CMX41" s="128"/>
      <c r="CMY41" s="128"/>
      <c r="CMZ41" s="128"/>
      <c r="CNA41" s="128"/>
      <c r="CNB41" s="128"/>
      <c r="CNC41" s="128"/>
      <c r="CND41" s="128"/>
      <c r="CNE41" s="128"/>
      <c r="CNF41" s="128"/>
      <c r="CNG41" s="128"/>
      <c r="CNH41" s="128"/>
      <c r="CNI41" s="128"/>
      <c r="CNJ41" s="128"/>
      <c r="CNK41" s="128"/>
      <c r="CNL41" s="128"/>
      <c r="CNM41" s="128"/>
      <c r="CNN41" s="128"/>
      <c r="CNO41" s="128"/>
      <c r="CNP41" s="128"/>
      <c r="CNQ41" s="128"/>
      <c r="CNR41" s="128"/>
      <c r="CNS41" s="128"/>
      <c r="CNT41" s="128"/>
      <c r="CNU41" s="128"/>
      <c r="CNV41" s="128"/>
      <c r="CNW41" s="128"/>
      <c r="CNX41" s="128"/>
      <c r="CNY41" s="128"/>
      <c r="CNZ41" s="128"/>
      <c r="COA41" s="128"/>
      <c r="COB41" s="128"/>
      <c r="COC41" s="128"/>
      <c r="COD41" s="128"/>
      <c r="COE41" s="128"/>
      <c r="COF41" s="128"/>
      <c r="COG41" s="128"/>
      <c r="COH41" s="128"/>
      <c r="COI41" s="128"/>
      <c r="COJ41" s="128"/>
      <c r="COK41" s="128"/>
      <c r="COL41" s="128"/>
      <c r="COM41" s="128"/>
      <c r="CON41" s="128"/>
      <c r="COO41" s="128"/>
      <c r="COP41" s="128"/>
      <c r="COQ41" s="128"/>
      <c r="COR41" s="128"/>
      <c r="COS41" s="128"/>
      <c r="COT41" s="128"/>
      <c r="COU41" s="128"/>
      <c r="COV41" s="128"/>
      <c r="COW41" s="128"/>
      <c r="COX41" s="128"/>
      <c r="COY41" s="128"/>
      <c r="COZ41" s="128"/>
      <c r="CPA41" s="128"/>
      <c r="CPB41" s="128"/>
      <c r="CPC41" s="128"/>
      <c r="CPD41" s="128"/>
      <c r="CPE41" s="128"/>
      <c r="CPF41" s="128"/>
      <c r="CPG41" s="128"/>
      <c r="CPH41" s="128"/>
      <c r="CPI41" s="128"/>
      <c r="CPJ41" s="128"/>
      <c r="CPK41" s="128"/>
      <c r="CPL41" s="128"/>
      <c r="CPM41" s="128"/>
      <c r="CPN41" s="128"/>
      <c r="CPO41" s="128"/>
      <c r="CPP41" s="128"/>
      <c r="CPQ41" s="128"/>
      <c r="CPR41" s="128"/>
      <c r="CPS41" s="128"/>
      <c r="CPT41" s="128"/>
      <c r="CPU41" s="128"/>
      <c r="CPV41" s="128"/>
      <c r="CPW41" s="128"/>
      <c r="CPX41" s="128"/>
      <c r="CPY41" s="128"/>
      <c r="CPZ41" s="128"/>
      <c r="CQA41" s="128"/>
      <c r="CQB41" s="128"/>
      <c r="CQC41" s="128"/>
      <c r="CQD41" s="128"/>
      <c r="CQE41" s="128"/>
      <c r="CQF41" s="128"/>
      <c r="CQG41" s="128"/>
      <c r="CQH41" s="128"/>
      <c r="CQI41" s="128"/>
      <c r="CQJ41" s="128"/>
      <c r="CQK41" s="128"/>
      <c r="CQL41" s="128"/>
      <c r="CQM41" s="128"/>
      <c r="CQN41" s="128"/>
      <c r="CQO41" s="128"/>
      <c r="CQP41" s="128"/>
      <c r="CQQ41" s="128"/>
      <c r="CQR41" s="128"/>
      <c r="CQS41" s="128"/>
      <c r="CQT41" s="128"/>
      <c r="CQU41" s="128"/>
      <c r="CQV41" s="128"/>
      <c r="CQW41" s="128"/>
      <c r="CQX41" s="128"/>
      <c r="CQY41" s="128"/>
      <c r="CQZ41" s="128"/>
      <c r="CRA41" s="128"/>
      <c r="CRB41" s="128"/>
      <c r="CRC41" s="128"/>
      <c r="CRD41" s="128"/>
      <c r="CRE41" s="128"/>
      <c r="CRF41" s="128"/>
      <c r="CRG41" s="128"/>
      <c r="CRH41" s="128"/>
      <c r="CRI41" s="128"/>
      <c r="CRJ41" s="128"/>
      <c r="CRK41" s="128"/>
      <c r="CRL41" s="128"/>
      <c r="CRM41" s="128"/>
      <c r="CRN41" s="128"/>
      <c r="CRO41" s="128"/>
      <c r="CRP41" s="128"/>
      <c r="CRQ41" s="128"/>
      <c r="CRR41" s="128"/>
      <c r="CRS41" s="128"/>
      <c r="CRT41" s="128"/>
      <c r="CRU41" s="128"/>
      <c r="CRV41" s="128"/>
      <c r="CRW41" s="128"/>
      <c r="CRX41" s="128"/>
      <c r="CRY41" s="128"/>
      <c r="CRZ41" s="128"/>
      <c r="CSA41" s="128"/>
      <c r="CSB41" s="128"/>
      <c r="CSC41" s="128"/>
      <c r="CSD41" s="128"/>
      <c r="CSE41" s="128"/>
      <c r="CSF41" s="128"/>
      <c r="CSG41" s="128"/>
      <c r="CSH41" s="128"/>
      <c r="CSI41" s="128"/>
      <c r="CSJ41" s="128"/>
      <c r="CSK41" s="128"/>
      <c r="CSL41" s="128"/>
      <c r="CSM41" s="128"/>
      <c r="CSN41" s="128"/>
      <c r="CSO41" s="128"/>
      <c r="CSP41" s="128"/>
      <c r="CSQ41" s="128"/>
      <c r="CSR41" s="128"/>
      <c r="CSS41" s="128"/>
      <c r="CST41" s="128"/>
      <c r="CSU41" s="128"/>
      <c r="CSV41" s="128"/>
      <c r="CSW41" s="128"/>
      <c r="CSX41" s="128"/>
      <c r="CSY41" s="128"/>
      <c r="CSZ41" s="128"/>
      <c r="CTA41" s="128"/>
      <c r="CTB41" s="128"/>
      <c r="CTC41" s="128"/>
      <c r="CTD41" s="128"/>
      <c r="CTE41" s="128"/>
      <c r="CTF41" s="128"/>
      <c r="CTG41" s="128"/>
      <c r="CTH41" s="128"/>
      <c r="CTI41" s="128"/>
      <c r="CTJ41" s="128"/>
      <c r="CTK41" s="128"/>
      <c r="CTL41" s="128"/>
      <c r="CTM41" s="128"/>
      <c r="CTN41" s="128"/>
      <c r="CTO41" s="128"/>
      <c r="CTP41" s="128"/>
      <c r="CTQ41" s="128"/>
      <c r="CTR41" s="128"/>
      <c r="CTS41" s="128"/>
      <c r="CTT41" s="128"/>
      <c r="CTU41" s="128"/>
      <c r="CTV41" s="128"/>
      <c r="CTW41" s="128"/>
      <c r="CTX41" s="128"/>
      <c r="CTY41" s="128"/>
      <c r="CTZ41" s="128"/>
      <c r="CUA41" s="128"/>
      <c r="CUB41" s="128"/>
      <c r="CUC41" s="128"/>
      <c r="CUD41" s="128"/>
      <c r="CUE41" s="128"/>
      <c r="CUF41" s="128"/>
      <c r="CUG41" s="128"/>
      <c r="CUH41" s="128"/>
      <c r="CUI41" s="128"/>
      <c r="CUJ41" s="128"/>
      <c r="CUK41" s="128"/>
      <c r="CUL41" s="128"/>
      <c r="CUM41" s="128"/>
      <c r="CUN41" s="128"/>
      <c r="CUO41" s="128"/>
      <c r="CUP41" s="128"/>
      <c r="CUQ41" s="128"/>
      <c r="CUR41" s="128"/>
      <c r="CUS41" s="128"/>
      <c r="CUT41" s="128"/>
      <c r="CUU41" s="128"/>
      <c r="CUV41" s="128"/>
      <c r="CUW41" s="128"/>
      <c r="CUX41" s="128"/>
      <c r="CUY41" s="128"/>
      <c r="CUZ41" s="128"/>
      <c r="CVA41" s="128"/>
      <c r="CVB41" s="128"/>
      <c r="CVC41" s="128"/>
      <c r="CVD41" s="128"/>
      <c r="CVE41" s="128"/>
      <c r="CVF41" s="128"/>
      <c r="CVG41" s="128"/>
      <c r="CVH41" s="128"/>
      <c r="CVI41" s="128"/>
      <c r="CVJ41" s="128"/>
      <c r="CVK41" s="128"/>
      <c r="CVL41" s="128"/>
      <c r="CVM41" s="128"/>
      <c r="CVN41" s="128"/>
      <c r="CVO41" s="128"/>
      <c r="CVP41" s="128"/>
      <c r="CVQ41" s="128"/>
      <c r="CVR41" s="128"/>
      <c r="CVS41" s="128"/>
      <c r="CVT41" s="128"/>
      <c r="CVU41" s="128"/>
      <c r="CVV41" s="128"/>
      <c r="CVW41" s="128"/>
      <c r="CVX41" s="128"/>
      <c r="CVY41" s="128"/>
      <c r="CVZ41" s="128"/>
      <c r="CWA41" s="128"/>
      <c r="CWB41" s="128"/>
      <c r="CWC41" s="128"/>
      <c r="CWD41" s="128"/>
      <c r="CWE41" s="128"/>
      <c r="CWF41" s="128"/>
      <c r="CWG41" s="128"/>
      <c r="CWH41" s="128"/>
      <c r="CWI41" s="128"/>
      <c r="CWJ41" s="128"/>
      <c r="CWK41" s="128"/>
      <c r="CWL41" s="128"/>
      <c r="CWM41" s="128"/>
      <c r="CWN41" s="128"/>
      <c r="CWO41" s="128"/>
      <c r="CWP41" s="128"/>
      <c r="CWQ41" s="128"/>
      <c r="CWR41" s="128"/>
      <c r="CWS41" s="128"/>
      <c r="CWT41" s="128"/>
      <c r="CWU41" s="128"/>
      <c r="CWV41" s="128"/>
      <c r="CWW41" s="128"/>
      <c r="CWX41" s="128"/>
      <c r="CWY41" s="128"/>
      <c r="CWZ41" s="128"/>
      <c r="CXA41" s="128"/>
      <c r="CXB41" s="128"/>
      <c r="CXC41" s="128"/>
      <c r="CXD41" s="128"/>
      <c r="CXE41" s="128"/>
      <c r="CXF41" s="128"/>
      <c r="CXG41" s="128"/>
      <c r="CXH41" s="128"/>
      <c r="CXI41" s="128"/>
      <c r="CXJ41" s="128"/>
      <c r="CXK41" s="128"/>
      <c r="CXL41" s="128"/>
      <c r="CXM41" s="128"/>
      <c r="CXN41" s="128"/>
      <c r="CXO41" s="128"/>
      <c r="CXP41" s="128"/>
      <c r="CXQ41" s="128"/>
      <c r="CXR41" s="128"/>
      <c r="CXS41" s="128"/>
      <c r="CXT41" s="128"/>
      <c r="CXU41" s="128"/>
      <c r="CXV41" s="128"/>
      <c r="CXW41" s="128"/>
      <c r="CXX41" s="128"/>
      <c r="CXY41" s="128"/>
      <c r="CXZ41" s="128"/>
      <c r="CYA41" s="128"/>
      <c r="CYB41" s="128"/>
      <c r="CYC41" s="128"/>
      <c r="CYD41" s="128"/>
      <c r="CYE41" s="128"/>
      <c r="CYF41" s="128"/>
      <c r="CYG41" s="128"/>
      <c r="CYH41" s="128"/>
      <c r="CYI41" s="128"/>
      <c r="CYJ41" s="128"/>
      <c r="CYK41" s="128"/>
      <c r="CYL41" s="128"/>
      <c r="CYM41" s="128"/>
      <c r="CYN41" s="128"/>
      <c r="CYO41" s="128"/>
      <c r="CYP41" s="128"/>
      <c r="CYQ41" s="128"/>
      <c r="CYR41" s="128"/>
      <c r="CYS41" s="128"/>
      <c r="CYT41" s="128"/>
      <c r="CYU41" s="128"/>
      <c r="CYV41" s="128"/>
      <c r="CYW41" s="128"/>
      <c r="CYX41" s="128"/>
      <c r="CYY41" s="128"/>
      <c r="CYZ41" s="128"/>
      <c r="CZA41" s="128"/>
      <c r="CZB41" s="128"/>
      <c r="CZC41" s="128"/>
      <c r="CZD41" s="128"/>
      <c r="CZE41" s="128"/>
      <c r="CZF41" s="128"/>
      <c r="CZG41" s="128"/>
      <c r="CZH41" s="128"/>
      <c r="CZI41" s="128"/>
      <c r="CZJ41" s="128"/>
      <c r="CZK41" s="128"/>
      <c r="CZL41" s="128"/>
      <c r="CZM41" s="128"/>
      <c r="CZN41" s="128"/>
      <c r="CZO41" s="128"/>
      <c r="CZP41" s="128"/>
      <c r="CZQ41" s="128"/>
      <c r="CZR41" s="128"/>
      <c r="CZS41" s="128"/>
      <c r="CZT41" s="128"/>
      <c r="CZU41" s="128"/>
      <c r="CZV41" s="128"/>
      <c r="CZW41" s="128"/>
      <c r="CZX41" s="128"/>
      <c r="CZY41" s="128"/>
      <c r="CZZ41" s="128"/>
      <c r="DAA41" s="128"/>
      <c r="DAB41" s="128"/>
      <c r="DAC41" s="128"/>
      <c r="DAD41" s="128"/>
      <c r="DAE41" s="128"/>
      <c r="DAF41" s="128"/>
      <c r="DAG41" s="128"/>
      <c r="DAH41" s="128"/>
      <c r="DAI41" s="128"/>
      <c r="DAJ41" s="128"/>
      <c r="DAK41" s="128"/>
      <c r="DAL41" s="128"/>
      <c r="DAM41" s="128"/>
      <c r="DAN41" s="128"/>
      <c r="DAO41" s="128"/>
      <c r="DAP41" s="128"/>
      <c r="DAQ41" s="128"/>
      <c r="DAR41" s="128"/>
      <c r="DAS41" s="128"/>
      <c r="DAT41" s="128"/>
      <c r="DAU41" s="128"/>
      <c r="DAV41" s="128"/>
      <c r="DAW41" s="128"/>
      <c r="DAX41" s="128"/>
      <c r="DAY41" s="128"/>
      <c r="DAZ41" s="128"/>
      <c r="DBA41" s="128"/>
      <c r="DBB41" s="128"/>
      <c r="DBC41" s="128"/>
      <c r="DBD41" s="128"/>
      <c r="DBE41" s="128"/>
      <c r="DBF41" s="128"/>
      <c r="DBG41" s="128"/>
      <c r="DBH41" s="128"/>
      <c r="DBI41" s="128"/>
      <c r="DBJ41" s="128"/>
      <c r="DBK41" s="128"/>
      <c r="DBL41" s="128"/>
      <c r="DBM41" s="128"/>
      <c r="DBN41" s="128"/>
      <c r="DBO41" s="128"/>
      <c r="DBP41" s="128"/>
      <c r="DBQ41" s="128"/>
      <c r="DBR41" s="128"/>
      <c r="DBS41" s="128"/>
      <c r="DBT41" s="128"/>
      <c r="DBU41" s="128"/>
      <c r="DBV41" s="128"/>
      <c r="DBW41" s="128"/>
      <c r="DBX41" s="128"/>
      <c r="DBY41" s="128"/>
      <c r="DBZ41" s="128"/>
      <c r="DCA41" s="128"/>
      <c r="DCB41" s="128"/>
      <c r="DCC41" s="128"/>
      <c r="DCD41" s="128"/>
      <c r="DCE41" s="128"/>
      <c r="DCF41" s="128"/>
      <c r="DCG41" s="128"/>
      <c r="DCH41" s="128"/>
      <c r="DCI41" s="128"/>
      <c r="DCJ41" s="128"/>
      <c r="DCK41" s="128"/>
      <c r="DCL41" s="128"/>
      <c r="DCM41" s="128"/>
      <c r="DCN41" s="128"/>
      <c r="DCO41" s="128"/>
      <c r="DCP41" s="128"/>
      <c r="DCQ41" s="128"/>
      <c r="DCR41" s="128"/>
      <c r="DCS41" s="128"/>
      <c r="DCT41" s="128"/>
      <c r="DCU41" s="128"/>
      <c r="DCV41" s="128"/>
      <c r="DCW41" s="128"/>
      <c r="DCX41" s="128"/>
      <c r="DCY41" s="128"/>
      <c r="DCZ41" s="128"/>
      <c r="DDA41" s="128"/>
      <c r="DDB41" s="128"/>
      <c r="DDC41" s="128"/>
      <c r="DDD41" s="128"/>
      <c r="DDE41" s="128"/>
      <c r="DDF41" s="128"/>
      <c r="DDG41" s="128"/>
      <c r="DDH41" s="128"/>
      <c r="DDI41" s="128"/>
      <c r="DDJ41" s="128"/>
      <c r="DDK41" s="128"/>
      <c r="DDL41" s="128"/>
      <c r="DDM41" s="128"/>
      <c r="DDN41" s="128"/>
      <c r="DDO41" s="128"/>
      <c r="DDP41" s="128"/>
      <c r="DDQ41" s="128"/>
      <c r="DDR41" s="128"/>
      <c r="DDS41" s="128"/>
      <c r="DDT41" s="128"/>
      <c r="DDU41" s="128"/>
      <c r="DDV41" s="128"/>
      <c r="DDW41" s="128"/>
      <c r="DDX41" s="128"/>
      <c r="DDY41" s="128"/>
      <c r="DDZ41" s="128"/>
      <c r="DEA41" s="128"/>
      <c r="DEB41" s="128"/>
      <c r="DEC41" s="128"/>
      <c r="DED41" s="128"/>
      <c r="DEE41" s="128"/>
      <c r="DEF41" s="128"/>
      <c r="DEG41" s="128"/>
      <c r="DEH41" s="128"/>
      <c r="DEI41" s="128"/>
      <c r="DEJ41" s="128"/>
      <c r="DEK41" s="128"/>
      <c r="DEL41" s="128"/>
      <c r="DEM41" s="128"/>
      <c r="DEN41" s="128"/>
      <c r="DEO41" s="128"/>
      <c r="DEP41" s="128"/>
      <c r="DEQ41" s="128"/>
      <c r="DER41" s="128"/>
      <c r="DES41" s="128"/>
      <c r="DET41" s="128"/>
      <c r="DEU41" s="128"/>
      <c r="DEV41" s="128"/>
      <c r="DEW41" s="128"/>
      <c r="DEX41" s="128"/>
      <c r="DEY41" s="128"/>
      <c r="DEZ41" s="128"/>
      <c r="DFA41" s="128"/>
      <c r="DFB41" s="128"/>
      <c r="DFC41" s="128"/>
      <c r="DFD41" s="128"/>
      <c r="DFE41" s="128"/>
      <c r="DFF41" s="128"/>
      <c r="DFG41" s="128"/>
      <c r="DFH41" s="128"/>
      <c r="DFI41" s="128"/>
      <c r="DFJ41" s="128"/>
      <c r="DFK41" s="128"/>
      <c r="DFL41" s="128"/>
      <c r="DFM41" s="128"/>
      <c r="DFN41" s="128"/>
      <c r="DFO41" s="128"/>
      <c r="DFP41" s="128"/>
      <c r="DFQ41" s="128"/>
      <c r="DFR41" s="128"/>
      <c r="DFS41" s="128"/>
      <c r="DFT41" s="128"/>
      <c r="DFU41" s="128"/>
      <c r="DFV41" s="128"/>
      <c r="DFW41" s="128"/>
      <c r="DFX41" s="128"/>
      <c r="DFY41" s="128"/>
      <c r="DFZ41" s="128"/>
      <c r="DGA41" s="128"/>
      <c r="DGB41" s="128"/>
      <c r="DGC41" s="128"/>
      <c r="DGD41" s="128"/>
      <c r="DGE41" s="128"/>
      <c r="DGF41" s="128"/>
      <c r="DGG41" s="128"/>
      <c r="DGH41" s="128"/>
      <c r="DGI41" s="128"/>
      <c r="DGJ41" s="128"/>
      <c r="DGK41" s="128"/>
      <c r="DGL41" s="128"/>
      <c r="DGM41" s="128"/>
      <c r="DGN41" s="128"/>
      <c r="DGO41" s="128"/>
      <c r="DGP41" s="128"/>
      <c r="DGQ41" s="128"/>
      <c r="DGR41" s="128"/>
      <c r="DGS41" s="128"/>
      <c r="DGT41" s="128"/>
      <c r="DGU41" s="128"/>
      <c r="DGV41" s="128"/>
      <c r="DGW41" s="128"/>
      <c r="DGX41" s="128"/>
      <c r="DGY41" s="128"/>
      <c r="DGZ41" s="128"/>
      <c r="DHA41" s="128"/>
      <c r="DHB41" s="128"/>
      <c r="DHC41" s="128"/>
      <c r="DHD41" s="128"/>
      <c r="DHE41" s="128"/>
      <c r="DHF41" s="128"/>
      <c r="DHG41" s="128"/>
      <c r="DHH41" s="128"/>
      <c r="DHI41" s="128"/>
      <c r="DHJ41" s="128"/>
      <c r="DHK41" s="128"/>
      <c r="DHL41" s="128"/>
      <c r="DHM41" s="128"/>
      <c r="DHN41" s="128"/>
      <c r="DHO41" s="128"/>
      <c r="DHP41" s="128"/>
      <c r="DHQ41" s="128"/>
      <c r="DHR41" s="128"/>
      <c r="DHS41" s="128"/>
      <c r="DHT41" s="128"/>
      <c r="DHU41" s="128"/>
      <c r="DHV41" s="128"/>
      <c r="DHW41" s="128"/>
      <c r="DHX41" s="128"/>
      <c r="DHY41" s="128"/>
      <c r="DHZ41" s="128"/>
      <c r="DIA41" s="128"/>
      <c r="DIB41" s="128"/>
      <c r="DIC41" s="128"/>
      <c r="DID41" s="128"/>
      <c r="DIE41" s="128"/>
      <c r="DIF41" s="128"/>
      <c r="DIG41" s="128"/>
      <c r="DIH41" s="128"/>
      <c r="DII41" s="128"/>
      <c r="DIJ41" s="128"/>
      <c r="DIK41" s="128"/>
      <c r="DIL41" s="128"/>
      <c r="DIM41" s="128"/>
      <c r="DIN41" s="128"/>
      <c r="DIO41" s="128"/>
      <c r="DIP41" s="128"/>
      <c r="DIQ41" s="128"/>
      <c r="DIR41" s="128"/>
      <c r="DIS41" s="128"/>
      <c r="DIT41" s="128"/>
      <c r="DIU41" s="128"/>
      <c r="DIV41" s="128"/>
      <c r="DIW41" s="128"/>
      <c r="DIX41" s="128"/>
      <c r="DIY41" s="128"/>
      <c r="DIZ41" s="128"/>
      <c r="DJA41" s="128"/>
      <c r="DJB41" s="128"/>
      <c r="DJC41" s="128"/>
      <c r="DJD41" s="128"/>
      <c r="DJE41" s="128"/>
      <c r="DJF41" s="128"/>
      <c r="DJG41" s="128"/>
      <c r="DJH41" s="128"/>
      <c r="DJI41" s="128"/>
      <c r="DJJ41" s="128"/>
      <c r="DJK41" s="128"/>
      <c r="DJL41" s="128"/>
      <c r="DJM41" s="128"/>
      <c r="DJN41" s="128"/>
      <c r="DJO41" s="128"/>
      <c r="DJP41" s="128"/>
      <c r="DJQ41" s="128"/>
      <c r="DJR41" s="128"/>
      <c r="DJS41" s="128"/>
      <c r="DJT41" s="128"/>
      <c r="DJU41" s="128"/>
      <c r="DJV41" s="128"/>
      <c r="DJW41" s="128"/>
      <c r="DJX41" s="128"/>
      <c r="DJY41" s="128"/>
      <c r="DJZ41" s="128"/>
      <c r="DKA41" s="128"/>
      <c r="DKB41" s="128"/>
      <c r="DKC41" s="128"/>
      <c r="DKD41" s="128"/>
      <c r="DKE41" s="128"/>
      <c r="DKF41" s="128"/>
      <c r="DKG41" s="128"/>
      <c r="DKH41" s="128"/>
      <c r="DKI41" s="128"/>
      <c r="DKJ41" s="128"/>
      <c r="DKK41" s="128"/>
      <c r="DKL41" s="128"/>
      <c r="DKM41" s="128"/>
      <c r="DKN41" s="128"/>
      <c r="DKO41" s="128"/>
      <c r="DKP41" s="128"/>
      <c r="DKQ41" s="128"/>
      <c r="DKR41" s="128"/>
      <c r="DKS41" s="128"/>
      <c r="DKT41" s="128"/>
      <c r="DKU41" s="128"/>
      <c r="DKV41" s="128"/>
      <c r="DKW41" s="128"/>
      <c r="DKX41" s="128"/>
      <c r="DKY41" s="128"/>
      <c r="DKZ41" s="128"/>
      <c r="DLA41" s="128"/>
      <c r="DLB41" s="128"/>
      <c r="DLC41" s="128"/>
      <c r="DLD41" s="128"/>
      <c r="DLE41" s="128"/>
      <c r="DLF41" s="128"/>
      <c r="DLG41" s="128"/>
      <c r="DLH41" s="128"/>
      <c r="DLI41" s="128"/>
      <c r="DLJ41" s="128"/>
      <c r="DLK41" s="128"/>
      <c r="DLL41" s="128"/>
      <c r="DLM41" s="128"/>
      <c r="DLN41" s="128"/>
      <c r="DLO41" s="128"/>
      <c r="DLP41" s="128"/>
      <c r="DLQ41" s="128"/>
      <c r="DLR41" s="128"/>
      <c r="DLS41" s="128"/>
      <c r="DLT41" s="128"/>
      <c r="DLU41" s="128"/>
      <c r="DLV41" s="128"/>
      <c r="DLW41" s="128"/>
      <c r="DLX41" s="128"/>
      <c r="DLY41" s="128"/>
      <c r="DLZ41" s="128"/>
      <c r="DMA41" s="128"/>
      <c r="DMB41" s="128"/>
      <c r="DMC41" s="128"/>
      <c r="DMD41" s="128"/>
      <c r="DME41" s="128"/>
      <c r="DMF41" s="128"/>
      <c r="DMG41" s="128"/>
      <c r="DMH41" s="128"/>
      <c r="DMI41" s="128"/>
      <c r="DMJ41" s="128"/>
      <c r="DMK41" s="128"/>
      <c r="DML41" s="128"/>
      <c r="DMM41" s="128"/>
      <c r="DMN41" s="128"/>
      <c r="DMO41" s="128"/>
      <c r="DMP41" s="128"/>
      <c r="DMQ41" s="128"/>
      <c r="DMR41" s="128"/>
      <c r="DMS41" s="128"/>
      <c r="DMT41" s="128"/>
      <c r="DMU41" s="128"/>
      <c r="DMV41" s="128"/>
      <c r="DMW41" s="128"/>
      <c r="DMX41" s="128"/>
      <c r="DMY41" s="128"/>
      <c r="DMZ41" s="128"/>
      <c r="DNA41" s="128"/>
      <c r="DNB41" s="128"/>
      <c r="DNC41" s="128"/>
      <c r="DND41" s="128"/>
      <c r="DNE41" s="128"/>
      <c r="DNF41" s="128"/>
      <c r="DNG41" s="128"/>
      <c r="DNH41" s="128"/>
      <c r="DNI41" s="128"/>
      <c r="DNJ41" s="128"/>
      <c r="DNK41" s="128"/>
      <c r="DNL41" s="128"/>
      <c r="DNM41" s="128"/>
      <c r="DNN41" s="128"/>
      <c r="DNO41" s="128"/>
      <c r="DNP41" s="128"/>
      <c r="DNQ41" s="128"/>
      <c r="DNR41" s="128"/>
      <c r="DNS41" s="128"/>
      <c r="DNT41" s="128"/>
      <c r="DNU41" s="128"/>
      <c r="DNV41" s="128"/>
      <c r="DNW41" s="128"/>
      <c r="DNX41" s="128"/>
      <c r="DNY41" s="128"/>
      <c r="DNZ41" s="128"/>
      <c r="DOA41" s="128"/>
      <c r="DOB41" s="128"/>
      <c r="DOC41" s="128"/>
      <c r="DOD41" s="128"/>
      <c r="DOE41" s="128"/>
      <c r="DOF41" s="128"/>
      <c r="DOG41" s="128"/>
      <c r="DOH41" s="128"/>
      <c r="DOI41" s="128"/>
      <c r="DOJ41" s="128"/>
      <c r="DOK41" s="128"/>
      <c r="DOL41" s="128"/>
      <c r="DOM41" s="128"/>
      <c r="DON41" s="128"/>
      <c r="DOO41" s="128"/>
      <c r="DOP41" s="128"/>
      <c r="DOQ41" s="128"/>
      <c r="DOR41" s="128"/>
      <c r="DOS41" s="128"/>
      <c r="DOT41" s="128"/>
      <c r="DOU41" s="128"/>
      <c r="DOV41" s="128"/>
      <c r="DOW41" s="128"/>
      <c r="DOX41" s="128"/>
      <c r="DOY41" s="128"/>
      <c r="DOZ41" s="128"/>
      <c r="DPA41" s="128"/>
      <c r="DPB41" s="128"/>
      <c r="DPC41" s="128"/>
      <c r="DPD41" s="128"/>
      <c r="DPE41" s="128"/>
      <c r="DPF41" s="128"/>
      <c r="DPG41" s="128"/>
      <c r="DPH41" s="128"/>
      <c r="DPI41" s="128"/>
      <c r="DPJ41" s="128"/>
      <c r="DPK41" s="128"/>
      <c r="DPL41" s="128"/>
      <c r="DPM41" s="128"/>
      <c r="DPN41" s="128"/>
      <c r="DPO41" s="128"/>
      <c r="DPP41" s="128"/>
      <c r="DPQ41" s="128"/>
      <c r="DPR41" s="128"/>
      <c r="DPS41" s="128"/>
      <c r="DPT41" s="128"/>
      <c r="DPU41" s="128"/>
      <c r="DPV41" s="128"/>
      <c r="DPW41" s="128"/>
      <c r="DPX41" s="128"/>
      <c r="DPY41" s="128"/>
      <c r="DPZ41" s="128"/>
      <c r="DQA41" s="128"/>
      <c r="DQB41" s="128"/>
      <c r="DQC41" s="128"/>
      <c r="DQD41" s="128"/>
      <c r="DQE41" s="128"/>
      <c r="DQF41" s="128"/>
      <c r="DQG41" s="128"/>
      <c r="DQH41" s="128"/>
      <c r="DQI41" s="128"/>
      <c r="DQJ41" s="128"/>
      <c r="DQK41" s="128"/>
      <c r="DQL41" s="128"/>
      <c r="DQM41" s="128"/>
      <c r="DQN41" s="128"/>
      <c r="DQO41" s="128"/>
      <c r="DQP41" s="128"/>
      <c r="DQQ41" s="128"/>
      <c r="DQR41" s="128"/>
      <c r="DQS41" s="128"/>
      <c r="DQT41" s="128"/>
      <c r="DQU41" s="128"/>
      <c r="DQV41" s="128"/>
      <c r="DQW41" s="128"/>
      <c r="DQX41" s="128"/>
      <c r="DQY41" s="128"/>
      <c r="DQZ41" s="128"/>
      <c r="DRA41" s="128"/>
      <c r="DRB41" s="128"/>
      <c r="DRC41" s="128"/>
      <c r="DRD41" s="128"/>
      <c r="DRE41" s="128"/>
      <c r="DRF41" s="128"/>
      <c r="DRG41" s="128"/>
      <c r="DRH41" s="128"/>
      <c r="DRI41" s="128"/>
      <c r="DRJ41" s="128"/>
      <c r="DRK41" s="128"/>
      <c r="DRL41" s="128"/>
      <c r="DRM41" s="128"/>
      <c r="DRN41" s="128"/>
      <c r="DRO41" s="128"/>
      <c r="DRP41" s="128"/>
      <c r="DRQ41" s="128"/>
      <c r="DRR41" s="128"/>
      <c r="DRS41" s="128"/>
      <c r="DRT41" s="128"/>
      <c r="DRU41" s="128"/>
      <c r="DRV41" s="128"/>
      <c r="DRW41" s="128"/>
      <c r="DRX41" s="128"/>
      <c r="DRY41" s="128"/>
      <c r="DRZ41" s="128"/>
      <c r="DSA41" s="128"/>
      <c r="DSB41" s="128"/>
      <c r="DSC41" s="128"/>
      <c r="DSD41" s="128"/>
      <c r="DSE41" s="128"/>
      <c r="DSF41" s="128"/>
      <c r="DSG41" s="128"/>
      <c r="DSH41" s="128"/>
      <c r="DSI41" s="128"/>
      <c r="DSJ41" s="128"/>
      <c r="DSK41" s="128"/>
      <c r="DSL41" s="128"/>
      <c r="DSM41" s="128"/>
      <c r="DSN41" s="128"/>
      <c r="DSO41" s="128"/>
      <c r="DSP41" s="128"/>
      <c r="DSQ41" s="128"/>
      <c r="DSR41" s="128"/>
      <c r="DSS41" s="128"/>
      <c r="DST41" s="128"/>
      <c r="DSU41" s="128"/>
      <c r="DSV41" s="128"/>
      <c r="DSW41" s="128"/>
      <c r="DSX41" s="128"/>
      <c r="DSY41" s="128"/>
      <c r="DSZ41" s="128"/>
      <c r="DTA41" s="128"/>
      <c r="DTB41" s="128"/>
      <c r="DTC41" s="128"/>
      <c r="DTD41" s="128"/>
      <c r="DTE41" s="128"/>
      <c r="DTF41" s="128"/>
      <c r="DTG41" s="128"/>
      <c r="DTH41" s="128"/>
      <c r="DTI41" s="128"/>
      <c r="DTJ41" s="128"/>
      <c r="DTK41" s="128"/>
      <c r="DTL41" s="128"/>
      <c r="DTM41" s="128"/>
      <c r="DTN41" s="128"/>
      <c r="DTO41" s="128"/>
      <c r="DTP41" s="128"/>
      <c r="DTQ41" s="128"/>
      <c r="DTR41" s="128"/>
      <c r="DTS41" s="128"/>
      <c r="DTT41" s="128"/>
      <c r="DTU41" s="128"/>
      <c r="DTV41" s="128"/>
      <c r="DTW41" s="128"/>
      <c r="DTX41" s="128"/>
      <c r="DTY41" s="128"/>
      <c r="DTZ41" s="128"/>
      <c r="DUA41" s="128"/>
      <c r="DUB41" s="128"/>
      <c r="DUC41" s="128"/>
      <c r="DUD41" s="128"/>
      <c r="DUE41" s="128"/>
      <c r="DUF41" s="128"/>
      <c r="DUG41" s="128"/>
      <c r="DUH41" s="128"/>
      <c r="DUI41" s="128"/>
      <c r="DUJ41" s="128"/>
      <c r="DUK41" s="128"/>
      <c r="DUL41" s="128"/>
      <c r="DUM41" s="128"/>
      <c r="DUN41" s="128"/>
      <c r="DUO41" s="128"/>
      <c r="DUP41" s="128"/>
      <c r="DUQ41" s="128"/>
      <c r="DUR41" s="128"/>
      <c r="DUS41" s="128"/>
      <c r="DUT41" s="128"/>
      <c r="DUU41" s="128"/>
      <c r="DUV41" s="128"/>
      <c r="DUW41" s="128"/>
      <c r="DUX41" s="128"/>
      <c r="DUY41" s="128"/>
      <c r="DUZ41" s="128"/>
      <c r="DVA41" s="128"/>
      <c r="DVB41" s="128"/>
      <c r="DVC41" s="128"/>
      <c r="DVD41" s="128"/>
      <c r="DVE41" s="128"/>
      <c r="DVF41" s="128"/>
      <c r="DVG41" s="128"/>
      <c r="DVH41" s="128"/>
      <c r="DVI41" s="128"/>
      <c r="DVJ41" s="128"/>
      <c r="DVK41" s="128"/>
      <c r="DVL41" s="128"/>
      <c r="DVM41" s="128"/>
      <c r="DVN41" s="128"/>
      <c r="DVO41" s="128"/>
      <c r="DVP41" s="128"/>
      <c r="DVQ41" s="128"/>
      <c r="DVR41" s="128"/>
      <c r="DVS41" s="128"/>
      <c r="DVT41" s="128"/>
      <c r="DVU41" s="128"/>
      <c r="DVV41" s="128"/>
      <c r="DVW41" s="128"/>
      <c r="DVX41" s="128"/>
      <c r="DVY41" s="128"/>
      <c r="DVZ41" s="128"/>
      <c r="DWA41" s="128"/>
      <c r="DWB41" s="128"/>
      <c r="DWC41" s="128"/>
      <c r="DWD41" s="128"/>
      <c r="DWE41" s="128"/>
      <c r="DWF41" s="128"/>
      <c r="DWG41" s="128"/>
      <c r="DWH41" s="128"/>
      <c r="DWI41" s="128"/>
      <c r="DWJ41" s="128"/>
      <c r="DWK41" s="128"/>
      <c r="DWL41" s="128"/>
      <c r="DWM41" s="128"/>
      <c r="DWN41" s="128"/>
      <c r="DWO41" s="128"/>
      <c r="DWP41" s="128"/>
      <c r="DWQ41" s="128"/>
      <c r="DWR41" s="128"/>
      <c r="DWS41" s="128"/>
      <c r="DWT41" s="128"/>
      <c r="DWU41" s="128"/>
      <c r="DWV41" s="128"/>
      <c r="DWW41" s="128"/>
      <c r="DWX41" s="128"/>
      <c r="DWY41" s="128"/>
      <c r="DWZ41" s="128"/>
      <c r="DXA41" s="128"/>
      <c r="DXB41" s="128"/>
      <c r="DXC41" s="128"/>
      <c r="DXD41" s="128"/>
      <c r="DXE41" s="128"/>
      <c r="DXF41" s="128"/>
      <c r="DXG41" s="128"/>
      <c r="DXH41" s="128"/>
      <c r="DXI41" s="128"/>
      <c r="DXJ41" s="128"/>
      <c r="DXK41" s="128"/>
      <c r="DXL41" s="128"/>
      <c r="DXM41" s="128"/>
      <c r="DXN41" s="128"/>
      <c r="DXO41" s="128"/>
      <c r="DXP41" s="128"/>
      <c r="DXQ41" s="128"/>
      <c r="DXR41" s="128"/>
      <c r="DXS41" s="128"/>
      <c r="DXT41" s="128"/>
      <c r="DXU41" s="128"/>
      <c r="DXV41" s="128"/>
      <c r="DXW41" s="128"/>
      <c r="DXX41" s="128"/>
      <c r="DXY41" s="128"/>
      <c r="DXZ41" s="128"/>
      <c r="DYA41" s="128"/>
      <c r="DYB41" s="128"/>
      <c r="DYC41" s="128"/>
      <c r="DYD41" s="128"/>
      <c r="DYE41" s="128"/>
      <c r="DYF41" s="128"/>
      <c r="DYG41" s="128"/>
      <c r="DYH41" s="128"/>
      <c r="DYI41" s="128"/>
      <c r="DYJ41" s="128"/>
      <c r="DYK41" s="128"/>
      <c r="DYL41" s="128"/>
      <c r="DYM41" s="128"/>
      <c r="DYN41" s="128"/>
      <c r="DYO41" s="128"/>
      <c r="DYP41" s="128"/>
      <c r="DYQ41" s="128"/>
      <c r="DYR41" s="128"/>
      <c r="DYS41" s="128"/>
      <c r="DYT41" s="128"/>
      <c r="DYU41" s="128"/>
      <c r="DYV41" s="128"/>
      <c r="DYW41" s="128"/>
      <c r="DYX41" s="128"/>
      <c r="DYY41" s="128"/>
      <c r="DYZ41" s="128"/>
      <c r="DZA41" s="128"/>
      <c r="DZB41" s="128"/>
      <c r="DZC41" s="128"/>
      <c r="DZD41" s="128"/>
      <c r="DZE41" s="128"/>
      <c r="DZF41" s="128"/>
      <c r="DZG41" s="128"/>
      <c r="DZH41" s="128"/>
      <c r="DZI41" s="128"/>
      <c r="DZJ41" s="128"/>
      <c r="DZK41" s="128"/>
      <c r="DZL41" s="128"/>
      <c r="DZM41" s="128"/>
      <c r="DZN41" s="128"/>
      <c r="DZO41" s="128"/>
      <c r="DZP41" s="128"/>
      <c r="DZQ41" s="128"/>
      <c r="DZR41" s="128"/>
      <c r="DZS41" s="128"/>
      <c r="DZT41" s="128"/>
      <c r="DZU41" s="128"/>
      <c r="DZV41" s="128"/>
      <c r="DZW41" s="128"/>
      <c r="DZX41" s="128"/>
      <c r="DZY41" s="128"/>
      <c r="DZZ41" s="128"/>
      <c r="EAA41" s="128"/>
      <c r="EAB41" s="128"/>
      <c r="EAC41" s="128"/>
      <c r="EAD41" s="128"/>
      <c r="EAE41" s="128"/>
      <c r="EAF41" s="128"/>
      <c r="EAG41" s="128"/>
      <c r="EAH41" s="128"/>
      <c r="EAI41" s="128"/>
      <c r="EAJ41" s="128"/>
      <c r="EAK41" s="128"/>
      <c r="EAL41" s="128"/>
      <c r="EAM41" s="128"/>
      <c r="EAN41" s="128"/>
      <c r="EAO41" s="128"/>
      <c r="EAP41" s="128"/>
      <c r="EAQ41" s="128"/>
      <c r="EAR41" s="128"/>
      <c r="EAS41" s="128"/>
      <c r="EAT41" s="128"/>
      <c r="EAU41" s="128"/>
      <c r="EAV41" s="128"/>
      <c r="EAW41" s="128"/>
      <c r="EAX41" s="128"/>
      <c r="EAY41" s="128"/>
      <c r="EAZ41" s="128"/>
      <c r="EBA41" s="128"/>
      <c r="EBB41" s="128"/>
      <c r="EBC41" s="128"/>
      <c r="EBD41" s="128"/>
      <c r="EBE41" s="128"/>
      <c r="EBF41" s="128"/>
      <c r="EBG41" s="128"/>
      <c r="EBH41" s="128"/>
      <c r="EBI41" s="128"/>
      <c r="EBJ41" s="128"/>
      <c r="EBK41" s="128"/>
      <c r="EBL41" s="128"/>
      <c r="EBM41" s="128"/>
      <c r="EBN41" s="128"/>
      <c r="EBO41" s="128"/>
      <c r="EBP41" s="128"/>
      <c r="EBQ41" s="128"/>
      <c r="EBR41" s="128"/>
      <c r="EBS41" s="128"/>
      <c r="EBT41" s="128"/>
      <c r="EBU41" s="128"/>
      <c r="EBV41" s="128"/>
      <c r="EBW41" s="128"/>
      <c r="EBX41" s="128"/>
      <c r="EBY41" s="128"/>
      <c r="EBZ41" s="128"/>
      <c r="ECA41" s="128"/>
      <c r="ECB41" s="128"/>
      <c r="ECC41" s="128"/>
      <c r="ECD41" s="128"/>
      <c r="ECE41" s="128"/>
      <c r="ECF41" s="128"/>
      <c r="ECG41" s="128"/>
      <c r="ECH41" s="128"/>
      <c r="ECI41" s="128"/>
      <c r="ECJ41" s="128"/>
      <c r="ECK41" s="128"/>
      <c r="ECL41" s="128"/>
      <c r="ECM41" s="128"/>
      <c r="ECN41" s="128"/>
      <c r="ECO41" s="128"/>
      <c r="ECP41" s="128"/>
      <c r="ECQ41" s="128"/>
      <c r="ECR41" s="128"/>
      <c r="ECS41" s="128"/>
      <c r="ECT41" s="128"/>
      <c r="ECU41" s="128"/>
      <c r="ECV41" s="128"/>
      <c r="ECW41" s="128"/>
      <c r="ECX41" s="128"/>
      <c r="ECY41" s="128"/>
      <c r="ECZ41" s="128"/>
      <c r="EDA41" s="128"/>
      <c r="EDB41" s="128"/>
      <c r="EDC41" s="128"/>
      <c r="EDD41" s="128"/>
      <c r="EDE41" s="128"/>
      <c r="EDF41" s="128"/>
      <c r="EDG41" s="128"/>
      <c r="EDH41" s="128"/>
      <c r="EDI41" s="128"/>
      <c r="EDJ41" s="128"/>
      <c r="EDK41" s="128"/>
      <c r="EDL41" s="128"/>
      <c r="EDM41" s="128"/>
      <c r="EDN41" s="128"/>
      <c r="EDO41" s="128"/>
      <c r="EDP41" s="128"/>
      <c r="EDQ41" s="128"/>
      <c r="EDR41" s="128"/>
      <c r="EDS41" s="128"/>
      <c r="EDT41" s="128"/>
      <c r="EDU41" s="128"/>
      <c r="EDV41" s="128"/>
      <c r="EDW41" s="128"/>
      <c r="EDX41" s="128"/>
      <c r="EDY41" s="128"/>
      <c r="EDZ41" s="128"/>
      <c r="EEA41" s="128"/>
      <c r="EEB41" s="128"/>
      <c r="EEC41" s="128"/>
      <c r="EED41" s="128"/>
      <c r="EEE41" s="128"/>
      <c r="EEF41" s="128"/>
      <c r="EEG41" s="128"/>
      <c r="EEH41" s="128"/>
      <c r="EEI41" s="128"/>
      <c r="EEJ41" s="128"/>
      <c r="EEK41" s="128"/>
      <c r="EEL41" s="128"/>
      <c r="EEM41" s="128"/>
      <c r="EEN41" s="128"/>
      <c r="EEO41" s="128"/>
      <c r="EEP41" s="128"/>
      <c r="EEQ41" s="128"/>
      <c r="EER41" s="128"/>
      <c r="EES41" s="128"/>
      <c r="EET41" s="128"/>
      <c r="EEU41" s="128"/>
      <c r="EEV41" s="128"/>
      <c r="EEW41" s="128"/>
      <c r="EEX41" s="128"/>
      <c r="EEY41" s="128"/>
      <c r="EEZ41" s="128"/>
      <c r="EFA41" s="128"/>
      <c r="EFB41" s="128"/>
      <c r="EFC41" s="128"/>
      <c r="EFD41" s="128"/>
      <c r="EFE41" s="128"/>
      <c r="EFF41" s="128"/>
      <c r="EFG41" s="128"/>
      <c r="EFH41" s="128"/>
      <c r="EFI41" s="128"/>
      <c r="EFJ41" s="128"/>
      <c r="EFK41" s="128"/>
      <c r="EFL41" s="128"/>
      <c r="EFM41" s="128"/>
      <c r="EFN41" s="128"/>
      <c r="EFO41" s="128"/>
      <c r="EFP41" s="128"/>
      <c r="EFQ41" s="128"/>
      <c r="EFR41" s="128"/>
      <c r="EFS41" s="128"/>
      <c r="EFT41" s="128"/>
      <c r="EFU41" s="128"/>
      <c r="EFV41" s="128"/>
      <c r="EFW41" s="128"/>
      <c r="EFX41" s="128"/>
      <c r="EFY41" s="128"/>
      <c r="EFZ41" s="128"/>
      <c r="EGA41" s="128"/>
      <c r="EGB41" s="128"/>
      <c r="EGC41" s="128"/>
      <c r="EGD41" s="128"/>
      <c r="EGE41" s="128"/>
      <c r="EGF41" s="128"/>
      <c r="EGG41" s="128"/>
      <c r="EGH41" s="128"/>
      <c r="EGI41" s="128"/>
      <c r="EGJ41" s="128"/>
      <c r="EGK41" s="128"/>
      <c r="EGL41" s="128"/>
      <c r="EGM41" s="128"/>
      <c r="EGN41" s="128"/>
      <c r="EGO41" s="128"/>
      <c r="EGP41" s="128"/>
      <c r="EGQ41" s="128"/>
      <c r="EGR41" s="128"/>
      <c r="EGS41" s="128"/>
      <c r="EGT41" s="128"/>
      <c r="EGU41" s="128"/>
      <c r="EGV41" s="128"/>
      <c r="EGW41" s="128"/>
      <c r="EGX41" s="128"/>
      <c r="EGY41" s="128"/>
      <c r="EGZ41" s="128"/>
      <c r="EHA41" s="128"/>
      <c r="EHB41" s="128"/>
      <c r="EHC41" s="128"/>
      <c r="EHD41" s="128"/>
      <c r="EHE41" s="128"/>
      <c r="EHF41" s="128"/>
      <c r="EHG41" s="128"/>
      <c r="EHH41" s="128"/>
      <c r="EHI41" s="128"/>
      <c r="EHJ41" s="128"/>
      <c r="EHK41" s="128"/>
      <c r="EHL41" s="128"/>
      <c r="EHM41" s="128"/>
      <c r="EHN41" s="128"/>
      <c r="EHO41" s="128"/>
      <c r="EHP41" s="128"/>
      <c r="EHQ41" s="128"/>
      <c r="EHR41" s="128"/>
      <c r="EHS41" s="128"/>
      <c r="EHT41" s="128"/>
      <c r="EHU41" s="128"/>
      <c r="EHV41" s="128"/>
      <c r="EHW41" s="128"/>
      <c r="EHX41" s="128"/>
      <c r="EHY41" s="128"/>
      <c r="EHZ41" s="128"/>
      <c r="EIA41" s="128"/>
      <c r="EIB41" s="128"/>
      <c r="EIC41" s="128"/>
      <c r="EID41" s="128"/>
      <c r="EIE41" s="128"/>
      <c r="EIF41" s="128"/>
      <c r="EIG41" s="128"/>
      <c r="EIH41" s="128"/>
      <c r="EII41" s="128"/>
      <c r="EIJ41" s="128"/>
      <c r="EIK41" s="128"/>
      <c r="EIL41" s="128"/>
      <c r="EIM41" s="128"/>
      <c r="EIN41" s="128"/>
      <c r="EIO41" s="128"/>
      <c r="EIP41" s="128"/>
      <c r="EIQ41" s="128"/>
      <c r="EIR41" s="128"/>
      <c r="EIS41" s="128"/>
      <c r="EIT41" s="128"/>
      <c r="EIU41" s="128"/>
      <c r="EIV41" s="128"/>
      <c r="EIW41" s="128"/>
      <c r="EIX41" s="128"/>
      <c r="EIY41" s="128"/>
      <c r="EIZ41" s="128"/>
      <c r="EJA41" s="128"/>
      <c r="EJB41" s="128"/>
      <c r="EJC41" s="128"/>
      <c r="EJD41" s="128"/>
      <c r="EJE41" s="128"/>
      <c r="EJF41" s="128"/>
      <c r="EJG41" s="128"/>
      <c r="EJH41" s="128"/>
      <c r="EJI41" s="128"/>
      <c r="EJJ41" s="128"/>
      <c r="EJK41" s="128"/>
      <c r="EJL41" s="128"/>
      <c r="EJM41" s="128"/>
      <c r="EJN41" s="128"/>
      <c r="EJO41" s="128"/>
      <c r="EJP41" s="128"/>
      <c r="EJQ41" s="128"/>
      <c r="EJR41" s="128"/>
      <c r="EJS41" s="128"/>
      <c r="EJT41" s="128"/>
      <c r="EJU41" s="128"/>
      <c r="EJV41" s="128"/>
      <c r="EJW41" s="128"/>
      <c r="EJX41" s="128"/>
      <c r="EJY41" s="128"/>
      <c r="EJZ41" s="128"/>
      <c r="EKA41" s="128"/>
      <c r="EKB41" s="128"/>
      <c r="EKC41" s="128"/>
      <c r="EKD41" s="128"/>
      <c r="EKE41" s="128"/>
      <c r="EKF41" s="128"/>
      <c r="EKG41" s="128"/>
      <c r="EKH41" s="128"/>
      <c r="EKI41" s="128"/>
      <c r="EKJ41" s="128"/>
      <c r="EKK41" s="128"/>
      <c r="EKL41" s="128"/>
      <c r="EKM41" s="128"/>
      <c r="EKN41" s="128"/>
      <c r="EKO41" s="128"/>
      <c r="EKP41" s="128"/>
      <c r="EKQ41" s="128"/>
      <c r="EKR41" s="128"/>
      <c r="EKS41" s="128"/>
      <c r="EKT41" s="128"/>
      <c r="EKU41" s="128"/>
      <c r="EKV41" s="128"/>
      <c r="EKW41" s="128"/>
      <c r="EKX41" s="128"/>
      <c r="EKY41" s="128"/>
      <c r="EKZ41" s="128"/>
      <c r="ELA41" s="128"/>
      <c r="ELB41" s="128"/>
      <c r="ELC41" s="128"/>
      <c r="ELD41" s="128"/>
      <c r="ELE41" s="128"/>
      <c r="ELF41" s="128"/>
      <c r="ELG41" s="128"/>
      <c r="ELH41" s="128"/>
      <c r="ELI41" s="128"/>
      <c r="ELJ41" s="128"/>
      <c r="ELK41" s="128"/>
      <c r="ELL41" s="128"/>
      <c r="ELM41" s="128"/>
      <c r="ELN41" s="128"/>
      <c r="ELO41" s="128"/>
      <c r="ELP41" s="128"/>
      <c r="ELQ41" s="128"/>
      <c r="ELR41" s="128"/>
      <c r="ELS41" s="128"/>
      <c r="ELT41" s="128"/>
      <c r="ELU41" s="128"/>
      <c r="ELV41" s="128"/>
      <c r="ELW41" s="128"/>
      <c r="ELX41" s="128"/>
      <c r="ELY41" s="128"/>
      <c r="ELZ41" s="128"/>
      <c r="EMA41" s="128"/>
      <c r="EMB41" s="128"/>
      <c r="EMC41" s="128"/>
      <c r="EMD41" s="128"/>
      <c r="EME41" s="128"/>
      <c r="EMF41" s="128"/>
      <c r="EMG41" s="128"/>
      <c r="EMH41" s="128"/>
      <c r="EMI41" s="128"/>
      <c r="EMJ41" s="128"/>
      <c r="EMK41" s="128"/>
      <c r="EML41" s="128"/>
      <c r="EMM41" s="128"/>
      <c r="EMN41" s="128"/>
      <c r="EMO41" s="128"/>
      <c r="EMP41" s="128"/>
      <c r="EMQ41" s="128"/>
      <c r="EMR41" s="128"/>
      <c r="EMS41" s="128"/>
      <c r="EMT41" s="128"/>
      <c r="EMU41" s="128"/>
      <c r="EMV41" s="128"/>
      <c r="EMW41" s="128"/>
      <c r="EMX41" s="128"/>
      <c r="EMY41" s="128"/>
      <c r="EMZ41" s="128"/>
      <c r="ENA41" s="128"/>
      <c r="ENB41" s="128"/>
      <c r="ENC41" s="128"/>
      <c r="END41" s="128"/>
      <c r="ENE41" s="128"/>
      <c r="ENF41" s="128"/>
      <c r="ENG41" s="128"/>
      <c r="ENH41" s="128"/>
      <c r="ENI41" s="128"/>
      <c r="ENJ41" s="128"/>
      <c r="ENK41" s="128"/>
      <c r="ENL41" s="128"/>
      <c r="ENM41" s="128"/>
      <c r="ENN41" s="128"/>
      <c r="ENO41" s="128"/>
      <c r="ENP41" s="128"/>
      <c r="ENQ41" s="128"/>
      <c r="ENR41" s="128"/>
      <c r="ENS41" s="128"/>
      <c r="ENT41" s="128"/>
      <c r="ENU41" s="128"/>
      <c r="ENV41" s="128"/>
      <c r="ENW41" s="128"/>
      <c r="ENX41" s="128"/>
      <c r="ENY41" s="128"/>
      <c r="ENZ41" s="128"/>
      <c r="EOA41" s="128"/>
      <c r="EOB41" s="128"/>
      <c r="EOC41" s="128"/>
      <c r="EOD41" s="128"/>
      <c r="EOE41" s="128"/>
      <c r="EOF41" s="128"/>
      <c r="EOG41" s="128"/>
      <c r="EOH41" s="128"/>
      <c r="EOI41" s="128"/>
      <c r="EOJ41" s="128"/>
      <c r="EOK41" s="128"/>
      <c r="EOL41" s="128"/>
      <c r="EOM41" s="128"/>
      <c r="EON41" s="128"/>
      <c r="EOO41" s="128"/>
      <c r="EOP41" s="128"/>
      <c r="EOQ41" s="128"/>
      <c r="EOR41" s="128"/>
      <c r="EOS41" s="128"/>
      <c r="EOT41" s="128"/>
      <c r="EOU41" s="128"/>
      <c r="EOV41" s="128"/>
      <c r="EOW41" s="128"/>
      <c r="EOX41" s="128"/>
      <c r="EOY41" s="128"/>
      <c r="EOZ41" s="128"/>
      <c r="EPA41" s="128"/>
      <c r="EPB41" s="128"/>
      <c r="EPC41" s="128"/>
      <c r="EPD41" s="128"/>
      <c r="EPE41" s="128"/>
      <c r="EPF41" s="128"/>
      <c r="EPG41" s="128"/>
      <c r="EPH41" s="128"/>
      <c r="EPI41" s="128"/>
      <c r="EPJ41" s="128"/>
      <c r="EPK41" s="128"/>
      <c r="EPL41" s="128"/>
      <c r="EPM41" s="128"/>
      <c r="EPN41" s="128"/>
      <c r="EPO41" s="128"/>
      <c r="EPP41" s="128"/>
      <c r="EPQ41" s="128"/>
      <c r="EPR41" s="128"/>
      <c r="EPS41" s="128"/>
      <c r="EPT41" s="128"/>
      <c r="EPU41" s="128"/>
      <c r="EPV41" s="128"/>
      <c r="EPW41" s="128"/>
      <c r="EPX41" s="128"/>
      <c r="EPY41" s="128"/>
      <c r="EPZ41" s="128"/>
      <c r="EQA41" s="128"/>
      <c r="EQB41" s="128"/>
      <c r="EQC41" s="128"/>
      <c r="EQD41" s="128"/>
      <c r="EQE41" s="128"/>
      <c r="EQF41" s="128"/>
      <c r="EQG41" s="128"/>
      <c r="EQH41" s="128"/>
      <c r="EQI41" s="128"/>
      <c r="EQJ41" s="128"/>
      <c r="EQK41" s="128"/>
      <c r="EQL41" s="128"/>
      <c r="EQM41" s="128"/>
      <c r="EQN41" s="128"/>
      <c r="EQO41" s="128"/>
      <c r="EQP41" s="128"/>
      <c r="EQQ41" s="128"/>
      <c r="EQR41" s="128"/>
      <c r="EQS41" s="128"/>
      <c r="EQT41" s="128"/>
      <c r="EQU41" s="128"/>
      <c r="EQV41" s="128"/>
      <c r="EQW41" s="128"/>
      <c r="EQX41" s="128"/>
      <c r="EQY41" s="128"/>
      <c r="EQZ41" s="128"/>
      <c r="ERA41" s="128"/>
      <c r="ERB41" s="128"/>
      <c r="ERC41" s="128"/>
      <c r="ERD41" s="128"/>
      <c r="ERE41" s="128"/>
      <c r="ERF41" s="128"/>
      <c r="ERG41" s="128"/>
      <c r="ERH41" s="128"/>
      <c r="ERI41" s="128"/>
      <c r="ERJ41" s="128"/>
      <c r="ERK41" s="128"/>
      <c r="ERL41" s="128"/>
      <c r="ERM41" s="128"/>
      <c r="ERN41" s="128"/>
      <c r="ERO41" s="128"/>
      <c r="ERP41" s="128"/>
      <c r="ERQ41" s="128"/>
      <c r="ERR41" s="128"/>
      <c r="ERS41" s="128"/>
      <c r="ERT41" s="128"/>
      <c r="ERU41" s="128"/>
      <c r="ERV41" s="128"/>
      <c r="ERW41" s="128"/>
      <c r="ERX41" s="128"/>
      <c r="ERY41" s="128"/>
      <c r="ERZ41" s="128"/>
      <c r="ESA41" s="128"/>
      <c r="ESB41" s="128"/>
      <c r="ESC41" s="128"/>
      <c r="ESD41" s="128"/>
      <c r="ESE41" s="128"/>
      <c r="ESF41" s="128"/>
      <c r="ESG41" s="128"/>
      <c r="ESH41" s="128"/>
      <c r="ESI41" s="128"/>
      <c r="ESJ41" s="128"/>
      <c r="ESK41" s="128"/>
      <c r="ESL41" s="128"/>
      <c r="ESM41" s="128"/>
      <c r="ESN41" s="128"/>
      <c r="ESO41" s="128"/>
      <c r="ESP41" s="128"/>
      <c r="ESQ41" s="128"/>
      <c r="ESR41" s="128"/>
      <c r="ESS41" s="128"/>
      <c r="EST41" s="128"/>
      <c r="ESU41" s="128"/>
      <c r="ESV41" s="128"/>
      <c r="ESW41" s="128"/>
      <c r="ESX41" s="128"/>
      <c r="ESY41" s="128"/>
      <c r="ESZ41" s="128"/>
      <c r="ETA41" s="128"/>
      <c r="ETB41" s="128"/>
      <c r="ETC41" s="128"/>
      <c r="ETD41" s="128"/>
      <c r="ETE41" s="128"/>
      <c r="ETF41" s="128"/>
      <c r="ETG41" s="128"/>
      <c r="ETH41" s="128"/>
      <c r="ETI41" s="128"/>
      <c r="ETJ41" s="128"/>
      <c r="ETK41" s="128"/>
      <c r="ETL41" s="128"/>
      <c r="ETM41" s="128"/>
      <c r="ETN41" s="128"/>
      <c r="ETO41" s="128"/>
      <c r="ETP41" s="128"/>
      <c r="ETQ41" s="128"/>
      <c r="ETR41" s="128"/>
      <c r="ETS41" s="128"/>
      <c r="ETT41" s="128"/>
      <c r="ETU41" s="128"/>
      <c r="ETV41" s="128"/>
      <c r="ETW41" s="128"/>
      <c r="ETX41" s="128"/>
      <c r="ETY41" s="128"/>
      <c r="ETZ41" s="128"/>
      <c r="EUA41" s="128"/>
      <c r="EUB41" s="128"/>
      <c r="EUC41" s="128"/>
      <c r="EUD41" s="128"/>
      <c r="EUE41" s="128"/>
      <c r="EUF41" s="128"/>
      <c r="EUG41" s="128"/>
      <c r="EUH41" s="128"/>
      <c r="EUI41" s="128"/>
      <c r="EUJ41" s="128"/>
      <c r="EUK41" s="128"/>
      <c r="EUL41" s="128"/>
      <c r="EUM41" s="128"/>
      <c r="EUN41" s="128"/>
      <c r="EUO41" s="128"/>
      <c r="EUP41" s="128"/>
      <c r="EUQ41" s="128"/>
      <c r="EUR41" s="128"/>
      <c r="EUS41" s="128"/>
      <c r="EUT41" s="128"/>
      <c r="EUU41" s="128"/>
      <c r="EUV41" s="128"/>
      <c r="EUW41" s="128"/>
      <c r="EUX41" s="128"/>
      <c r="EUY41" s="128"/>
      <c r="EUZ41" s="128"/>
      <c r="EVA41" s="128"/>
      <c r="EVB41" s="128"/>
      <c r="EVC41" s="128"/>
      <c r="EVD41" s="128"/>
      <c r="EVE41" s="128"/>
      <c r="EVF41" s="128"/>
      <c r="EVG41" s="128"/>
      <c r="EVH41" s="128"/>
      <c r="EVI41" s="128"/>
      <c r="EVJ41" s="128"/>
      <c r="EVK41" s="128"/>
      <c r="EVL41" s="128"/>
      <c r="EVM41" s="128"/>
      <c r="EVN41" s="128"/>
      <c r="EVO41" s="128"/>
      <c r="EVP41" s="128"/>
      <c r="EVQ41" s="128"/>
      <c r="EVR41" s="128"/>
      <c r="EVS41" s="128"/>
      <c r="EVT41" s="128"/>
      <c r="EVU41" s="128"/>
      <c r="EVV41" s="128"/>
      <c r="EVW41" s="128"/>
      <c r="EVX41" s="128"/>
      <c r="EVY41" s="128"/>
      <c r="EVZ41" s="128"/>
      <c r="EWA41" s="128"/>
      <c r="EWB41" s="128"/>
      <c r="EWC41" s="128"/>
      <c r="EWD41" s="128"/>
      <c r="EWE41" s="128"/>
      <c r="EWF41" s="128"/>
      <c r="EWG41" s="128"/>
      <c r="EWH41" s="128"/>
      <c r="EWI41" s="128"/>
      <c r="EWJ41" s="128"/>
      <c r="EWK41" s="128"/>
      <c r="EWL41" s="128"/>
      <c r="EWM41" s="128"/>
      <c r="EWN41" s="128"/>
      <c r="EWO41" s="128"/>
      <c r="EWP41" s="128"/>
      <c r="EWQ41" s="128"/>
      <c r="EWR41" s="128"/>
      <c r="EWS41" s="128"/>
      <c r="EWT41" s="128"/>
      <c r="EWU41" s="128"/>
      <c r="EWV41" s="128"/>
      <c r="EWW41" s="128"/>
      <c r="EWX41" s="128"/>
      <c r="EWY41" s="128"/>
      <c r="EWZ41" s="128"/>
      <c r="EXA41" s="128"/>
      <c r="EXB41" s="128"/>
      <c r="EXC41" s="128"/>
      <c r="EXD41" s="128"/>
      <c r="EXE41" s="128"/>
      <c r="EXF41" s="128"/>
      <c r="EXG41" s="128"/>
      <c r="EXH41" s="128"/>
      <c r="EXI41" s="128"/>
      <c r="EXJ41" s="128"/>
      <c r="EXK41" s="128"/>
      <c r="EXL41" s="128"/>
      <c r="EXM41" s="128"/>
      <c r="EXN41" s="128"/>
      <c r="EXO41" s="128"/>
      <c r="EXP41" s="128"/>
      <c r="EXQ41" s="128"/>
      <c r="EXR41" s="128"/>
      <c r="EXS41" s="128"/>
      <c r="EXT41" s="128"/>
      <c r="EXU41" s="128"/>
      <c r="EXV41" s="128"/>
      <c r="EXW41" s="128"/>
      <c r="EXX41" s="128"/>
      <c r="EXY41" s="128"/>
      <c r="EXZ41" s="128"/>
      <c r="EYA41" s="128"/>
      <c r="EYB41" s="128"/>
      <c r="EYC41" s="128"/>
      <c r="EYD41" s="128"/>
      <c r="EYE41" s="128"/>
      <c r="EYF41" s="128"/>
      <c r="EYG41" s="128"/>
      <c r="EYH41" s="128"/>
      <c r="EYI41" s="128"/>
      <c r="EYJ41" s="128"/>
      <c r="EYK41" s="128"/>
      <c r="EYL41" s="128"/>
      <c r="EYM41" s="128"/>
      <c r="EYN41" s="128"/>
      <c r="EYO41" s="128"/>
      <c r="EYP41" s="128"/>
      <c r="EYQ41" s="128"/>
      <c r="EYR41" s="128"/>
      <c r="EYS41" s="128"/>
      <c r="EYT41" s="128"/>
      <c r="EYU41" s="128"/>
      <c r="EYV41" s="128"/>
      <c r="EYW41" s="128"/>
      <c r="EYX41" s="128"/>
      <c r="EYY41" s="128"/>
      <c r="EYZ41" s="128"/>
      <c r="EZA41" s="128"/>
      <c r="EZB41" s="128"/>
      <c r="EZC41" s="128"/>
      <c r="EZD41" s="128"/>
      <c r="EZE41" s="128"/>
      <c r="EZF41" s="128"/>
      <c r="EZG41" s="128"/>
      <c r="EZH41" s="128"/>
      <c r="EZI41" s="128"/>
      <c r="EZJ41" s="128"/>
      <c r="EZK41" s="128"/>
      <c r="EZL41" s="128"/>
      <c r="EZM41" s="128"/>
      <c r="EZN41" s="128"/>
      <c r="EZO41" s="128"/>
      <c r="EZP41" s="128"/>
      <c r="EZQ41" s="128"/>
      <c r="EZR41" s="128"/>
      <c r="EZS41" s="128"/>
      <c r="EZT41" s="128"/>
      <c r="EZU41" s="128"/>
      <c r="EZV41" s="128"/>
      <c r="EZW41" s="128"/>
      <c r="EZX41" s="128"/>
      <c r="EZY41" s="128"/>
      <c r="EZZ41" s="128"/>
      <c r="FAA41" s="128"/>
      <c r="FAB41" s="128"/>
      <c r="FAC41" s="128"/>
      <c r="FAD41" s="128"/>
      <c r="FAE41" s="128"/>
      <c r="FAF41" s="128"/>
      <c r="FAG41" s="128"/>
      <c r="FAH41" s="128"/>
      <c r="FAI41" s="128"/>
      <c r="FAJ41" s="128"/>
      <c r="FAK41" s="128"/>
      <c r="FAL41" s="128"/>
      <c r="FAM41" s="128"/>
      <c r="FAN41" s="128"/>
      <c r="FAO41" s="128"/>
      <c r="FAP41" s="128"/>
      <c r="FAQ41" s="128"/>
      <c r="FAR41" s="128"/>
      <c r="FAS41" s="128"/>
      <c r="FAT41" s="128"/>
      <c r="FAU41" s="128"/>
      <c r="FAV41" s="128"/>
      <c r="FAW41" s="128"/>
      <c r="FAX41" s="128"/>
      <c r="FAY41" s="128"/>
      <c r="FAZ41" s="128"/>
      <c r="FBA41" s="128"/>
      <c r="FBB41" s="128"/>
      <c r="FBC41" s="128"/>
      <c r="FBD41" s="128"/>
      <c r="FBE41" s="128"/>
      <c r="FBF41" s="128"/>
      <c r="FBG41" s="128"/>
      <c r="FBH41" s="128"/>
      <c r="FBI41" s="128"/>
      <c r="FBJ41" s="128"/>
      <c r="FBK41" s="128"/>
      <c r="FBL41" s="128"/>
      <c r="FBM41" s="128"/>
      <c r="FBN41" s="128"/>
      <c r="FBO41" s="128"/>
      <c r="FBP41" s="128"/>
      <c r="FBQ41" s="128"/>
      <c r="FBR41" s="128"/>
      <c r="FBS41" s="128"/>
      <c r="FBT41" s="128"/>
      <c r="FBU41" s="128"/>
      <c r="FBV41" s="128"/>
      <c r="FBW41" s="128"/>
      <c r="FBX41" s="128"/>
      <c r="FBY41" s="128"/>
      <c r="FBZ41" s="128"/>
      <c r="FCA41" s="128"/>
      <c r="FCB41" s="128"/>
      <c r="FCC41" s="128"/>
      <c r="FCD41" s="128"/>
      <c r="FCE41" s="128"/>
      <c r="FCF41" s="128"/>
      <c r="FCG41" s="128"/>
      <c r="FCH41" s="128"/>
      <c r="FCI41" s="128"/>
      <c r="FCJ41" s="128"/>
      <c r="FCK41" s="128"/>
      <c r="FCL41" s="128"/>
      <c r="FCM41" s="128"/>
      <c r="FCN41" s="128"/>
      <c r="FCO41" s="128"/>
      <c r="FCP41" s="128"/>
      <c r="FCQ41" s="128"/>
      <c r="FCR41" s="128"/>
      <c r="FCS41" s="128"/>
      <c r="FCT41" s="128"/>
      <c r="FCU41" s="128"/>
      <c r="FCV41" s="128"/>
      <c r="FCW41" s="128"/>
      <c r="FCX41" s="128"/>
      <c r="FCY41" s="128"/>
      <c r="FCZ41" s="128"/>
      <c r="FDA41" s="128"/>
      <c r="FDB41" s="128"/>
      <c r="FDC41" s="128"/>
      <c r="FDD41" s="128"/>
      <c r="FDE41" s="128"/>
      <c r="FDF41" s="128"/>
      <c r="FDG41" s="128"/>
      <c r="FDH41" s="128"/>
      <c r="FDI41" s="128"/>
      <c r="FDJ41" s="128"/>
      <c r="FDK41" s="128"/>
      <c r="FDL41" s="128"/>
      <c r="FDM41" s="128"/>
      <c r="FDN41" s="128"/>
      <c r="FDO41" s="128"/>
      <c r="FDP41" s="128"/>
      <c r="FDQ41" s="128"/>
      <c r="FDR41" s="128"/>
      <c r="FDS41" s="128"/>
      <c r="FDT41" s="128"/>
      <c r="FDU41" s="128"/>
      <c r="FDV41" s="128"/>
      <c r="FDW41" s="128"/>
      <c r="FDX41" s="128"/>
      <c r="FDY41" s="128"/>
      <c r="FDZ41" s="128"/>
      <c r="FEA41" s="128"/>
      <c r="FEB41" s="128"/>
      <c r="FEC41" s="128"/>
      <c r="FED41" s="128"/>
      <c r="FEE41" s="128"/>
      <c r="FEF41" s="128"/>
      <c r="FEG41" s="128"/>
      <c r="FEH41" s="128"/>
      <c r="FEI41" s="128"/>
      <c r="FEJ41" s="128"/>
      <c r="FEK41" s="128"/>
      <c r="FEL41" s="128"/>
      <c r="FEM41" s="128"/>
      <c r="FEN41" s="128"/>
      <c r="FEO41" s="128"/>
      <c r="FEP41" s="128"/>
      <c r="FEQ41" s="128"/>
      <c r="FER41" s="128"/>
      <c r="FES41" s="128"/>
      <c r="FET41" s="128"/>
      <c r="FEU41" s="128"/>
      <c r="FEV41" s="128"/>
      <c r="FEW41" s="128"/>
      <c r="FEX41" s="128"/>
      <c r="FEY41" s="128"/>
      <c r="FEZ41" s="128"/>
      <c r="FFA41" s="128"/>
      <c r="FFB41" s="128"/>
      <c r="FFC41" s="128"/>
      <c r="FFD41" s="128"/>
      <c r="FFE41" s="128"/>
      <c r="FFF41" s="128"/>
      <c r="FFG41" s="128"/>
      <c r="FFH41" s="128"/>
      <c r="FFI41" s="128"/>
      <c r="FFJ41" s="128"/>
      <c r="FFK41" s="128"/>
      <c r="FFL41" s="128"/>
      <c r="FFM41" s="128"/>
      <c r="FFN41" s="128"/>
      <c r="FFO41" s="128"/>
      <c r="FFP41" s="128"/>
      <c r="FFQ41" s="128"/>
      <c r="FFR41" s="128"/>
      <c r="FFS41" s="128"/>
      <c r="FFT41" s="128"/>
      <c r="FFU41" s="128"/>
      <c r="FFV41" s="128"/>
      <c r="FFW41" s="128"/>
      <c r="FFX41" s="128"/>
      <c r="FFY41" s="128"/>
      <c r="FFZ41" s="128"/>
      <c r="FGA41" s="128"/>
      <c r="FGB41" s="128"/>
      <c r="FGC41" s="128"/>
      <c r="FGD41" s="128"/>
      <c r="FGE41" s="128"/>
      <c r="FGF41" s="128"/>
      <c r="FGG41" s="128"/>
      <c r="FGH41" s="128"/>
      <c r="FGI41" s="128"/>
      <c r="FGJ41" s="128"/>
      <c r="FGK41" s="128"/>
      <c r="FGL41" s="128"/>
      <c r="FGM41" s="128"/>
      <c r="FGN41" s="128"/>
      <c r="FGO41" s="128"/>
      <c r="FGP41" s="128"/>
      <c r="FGQ41" s="128"/>
      <c r="FGR41" s="128"/>
      <c r="FGS41" s="128"/>
      <c r="FGT41" s="128"/>
      <c r="FGU41" s="128"/>
      <c r="FGV41" s="128"/>
      <c r="FGW41" s="128"/>
      <c r="FGX41" s="128"/>
      <c r="FGY41" s="128"/>
      <c r="FGZ41" s="128"/>
      <c r="FHA41" s="128"/>
      <c r="FHB41" s="128"/>
      <c r="FHC41" s="128"/>
      <c r="FHD41" s="128"/>
      <c r="FHE41" s="128"/>
      <c r="FHF41" s="128"/>
      <c r="FHG41" s="128"/>
      <c r="FHH41" s="128"/>
      <c r="FHI41" s="128"/>
      <c r="FHJ41" s="128"/>
      <c r="FHK41" s="128"/>
      <c r="FHL41" s="128"/>
      <c r="FHM41" s="128"/>
      <c r="FHN41" s="128"/>
      <c r="FHO41" s="128"/>
      <c r="FHP41" s="128"/>
      <c r="FHQ41" s="128"/>
      <c r="FHR41" s="128"/>
      <c r="FHS41" s="128"/>
      <c r="FHT41" s="128"/>
      <c r="FHU41" s="128"/>
      <c r="FHV41" s="128"/>
      <c r="FHW41" s="128"/>
      <c r="FHX41" s="128"/>
      <c r="FHY41" s="128"/>
      <c r="FHZ41" s="128"/>
      <c r="FIA41" s="128"/>
      <c r="FIB41" s="128"/>
      <c r="FIC41" s="128"/>
      <c r="FID41" s="128"/>
      <c r="FIE41" s="128"/>
      <c r="FIF41" s="128"/>
      <c r="FIG41" s="128"/>
      <c r="FIH41" s="128"/>
      <c r="FII41" s="128"/>
      <c r="FIJ41" s="128"/>
      <c r="FIK41" s="128"/>
      <c r="FIL41" s="128"/>
      <c r="FIM41" s="128"/>
      <c r="FIN41" s="128"/>
      <c r="FIO41" s="128"/>
      <c r="FIP41" s="128"/>
      <c r="FIQ41" s="128"/>
      <c r="FIR41" s="128"/>
      <c r="FIS41" s="128"/>
      <c r="FIT41" s="128"/>
      <c r="FIU41" s="128"/>
      <c r="FIV41" s="128"/>
      <c r="FIW41" s="128"/>
      <c r="FIX41" s="128"/>
      <c r="FIY41" s="128"/>
      <c r="FIZ41" s="128"/>
      <c r="FJA41" s="128"/>
      <c r="FJB41" s="128"/>
      <c r="FJC41" s="128"/>
      <c r="FJD41" s="128"/>
      <c r="FJE41" s="128"/>
      <c r="FJF41" s="128"/>
      <c r="FJG41" s="128"/>
      <c r="FJH41" s="128"/>
      <c r="FJI41" s="128"/>
      <c r="FJJ41" s="128"/>
      <c r="FJK41" s="128"/>
      <c r="FJL41" s="128"/>
      <c r="FJM41" s="128"/>
      <c r="FJN41" s="128"/>
      <c r="FJO41" s="128"/>
      <c r="FJP41" s="128"/>
      <c r="FJQ41" s="128"/>
      <c r="FJR41" s="128"/>
      <c r="FJS41" s="128"/>
      <c r="FJT41" s="128"/>
      <c r="FJU41" s="128"/>
      <c r="FJV41" s="128"/>
      <c r="FJW41" s="128"/>
      <c r="FJX41" s="128"/>
      <c r="FJY41" s="128"/>
      <c r="FJZ41" s="128"/>
      <c r="FKA41" s="128"/>
      <c r="FKB41" s="128"/>
      <c r="FKC41" s="128"/>
      <c r="FKD41" s="128"/>
      <c r="FKE41" s="128"/>
      <c r="FKF41" s="128"/>
      <c r="FKG41" s="128"/>
      <c r="FKH41" s="128"/>
      <c r="FKI41" s="128"/>
      <c r="FKJ41" s="128"/>
      <c r="FKK41" s="128"/>
      <c r="FKL41" s="128"/>
      <c r="FKM41" s="128"/>
      <c r="FKN41" s="128"/>
      <c r="FKO41" s="128"/>
      <c r="FKP41" s="128"/>
      <c r="FKQ41" s="128"/>
      <c r="FKR41" s="128"/>
      <c r="FKS41" s="128"/>
      <c r="FKT41" s="128"/>
      <c r="FKU41" s="128"/>
      <c r="FKV41" s="128"/>
      <c r="FKW41" s="128"/>
      <c r="FKX41" s="128"/>
      <c r="FKY41" s="128"/>
      <c r="FKZ41" s="128"/>
      <c r="FLA41" s="128"/>
      <c r="FLB41" s="128"/>
      <c r="FLC41" s="128"/>
      <c r="FLD41" s="128"/>
      <c r="FLE41" s="128"/>
      <c r="FLF41" s="128"/>
      <c r="FLG41" s="128"/>
      <c r="FLH41" s="128"/>
      <c r="FLI41" s="128"/>
      <c r="FLJ41" s="128"/>
      <c r="FLK41" s="128"/>
      <c r="FLL41" s="128"/>
      <c r="FLM41" s="128"/>
      <c r="FLN41" s="128"/>
      <c r="FLO41" s="128"/>
      <c r="FLP41" s="128"/>
      <c r="FLQ41" s="128"/>
      <c r="FLR41" s="128"/>
      <c r="FLS41" s="128"/>
      <c r="FLT41" s="128"/>
      <c r="FLU41" s="128"/>
      <c r="FLV41" s="128"/>
      <c r="FLW41" s="128"/>
      <c r="FLX41" s="128"/>
      <c r="FLY41" s="128"/>
      <c r="FLZ41" s="128"/>
      <c r="FMA41" s="128"/>
      <c r="FMB41" s="128"/>
      <c r="FMC41" s="128"/>
      <c r="FMD41" s="128"/>
      <c r="FME41" s="128"/>
      <c r="FMF41" s="128"/>
      <c r="FMG41" s="128"/>
      <c r="FMH41" s="128"/>
      <c r="FMI41" s="128"/>
      <c r="FMJ41" s="128"/>
      <c r="FMK41" s="128"/>
      <c r="FML41" s="128"/>
      <c r="FMM41" s="128"/>
      <c r="FMN41" s="128"/>
      <c r="FMO41" s="128"/>
      <c r="FMP41" s="128"/>
      <c r="FMQ41" s="128"/>
      <c r="FMR41" s="128"/>
      <c r="FMS41" s="128"/>
      <c r="FMT41" s="128"/>
      <c r="FMU41" s="128"/>
      <c r="FMV41" s="128"/>
      <c r="FMW41" s="128"/>
      <c r="FMX41" s="128"/>
      <c r="FMY41" s="128"/>
      <c r="FMZ41" s="128"/>
      <c r="FNA41" s="128"/>
      <c r="FNB41" s="128"/>
      <c r="FNC41" s="128"/>
      <c r="FND41" s="128"/>
      <c r="FNE41" s="128"/>
      <c r="FNF41" s="128"/>
      <c r="FNG41" s="128"/>
      <c r="FNH41" s="128"/>
      <c r="FNI41" s="128"/>
      <c r="FNJ41" s="128"/>
      <c r="FNK41" s="128"/>
      <c r="FNL41" s="128"/>
      <c r="FNM41" s="128"/>
      <c r="FNN41" s="128"/>
      <c r="FNO41" s="128"/>
      <c r="FNP41" s="128"/>
      <c r="FNQ41" s="128"/>
      <c r="FNR41" s="128"/>
      <c r="FNS41" s="128"/>
      <c r="FNT41" s="128"/>
      <c r="FNU41" s="128"/>
      <c r="FNV41" s="128"/>
      <c r="FNW41" s="128"/>
      <c r="FNX41" s="128"/>
      <c r="FNY41" s="128"/>
      <c r="FNZ41" s="128"/>
      <c r="FOA41" s="128"/>
      <c r="FOB41" s="128"/>
      <c r="FOC41" s="128"/>
      <c r="FOD41" s="128"/>
      <c r="FOE41" s="128"/>
      <c r="FOF41" s="128"/>
      <c r="FOG41" s="128"/>
      <c r="FOH41" s="128"/>
      <c r="FOI41" s="128"/>
      <c r="FOJ41" s="128"/>
      <c r="FOK41" s="128"/>
      <c r="FOL41" s="128"/>
      <c r="FOM41" s="128"/>
      <c r="FON41" s="128"/>
      <c r="FOO41" s="128"/>
      <c r="FOP41" s="128"/>
      <c r="FOQ41" s="128"/>
      <c r="FOR41" s="128"/>
      <c r="FOS41" s="128"/>
      <c r="FOT41" s="128"/>
      <c r="FOU41" s="128"/>
      <c r="FOV41" s="128"/>
      <c r="FOW41" s="128"/>
      <c r="FOX41" s="128"/>
      <c r="FOY41" s="128"/>
      <c r="FOZ41" s="128"/>
      <c r="FPA41" s="128"/>
      <c r="FPB41" s="128"/>
      <c r="FPC41" s="128"/>
      <c r="FPD41" s="128"/>
      <c r="FPE41" s="128"/>
      <c r="FPF41" s="128"/>
      <c r="FPG41" s="128"/>
      <c r="FPH41" s="128"/>
      <c r="FPI41" s="128"/>
      <c r="FPJ41" s="128"/>
      <c r="FPK41" s="128"/>
      <c r="FPL41" s="128"/>
      <c r="FPM41" s="128"/>
      <c r="FPN41" s="128"/>
      <c r="FPO41" s="128"/>
      <c r="FPP41" s="128"/>
      <c r="FPQ41" s="128"/>
      <c r="FPR41" s="128"/>
      <c r="FPS41" s="128"/>
      <c r="FPT41" s="128"/>
      <c r="FPU41" s="128"/>
      <c r="FPV41" s="128"/>
      <c r="FPW41" s="128"/>
      <c r="FPX41" s="128"/>
      <c r="FPY41" s="128"/>
      <c r="FPZ41" s="128"/>
      <c r="FQA41" s="128"/>
      <c r="FQB41" s="128"/>
      <c r="FQC41" s="128"/>
      <c r="FQD41" s="128"/>
      <c r="FQE41" s="128"/>
      <c r="FQF41" s="128"/>
      <c r="FQG41" s="128"/>
      <c r="FQH41" s="128"/>
      <c r="FQI41" s="128"/>
      <c r="FQJ41" s="128"/>
      <c r="FQK41" s="128"/>
      <c r="FQL41" s="128"/>
      <c r="FQM41" s="128"/>
      <c r="FQN41" s="128"/>
      <c r="FQO41" s="128"/>
      <c r="FQP41" s="128"/>
      <c r="FQQ41" s="128"/>
      <c r="FQR41" s="128"/>
      <c r="FQS41" s="128"/>
      <c r="FQT41" s="128"/>
      <c r="FQU41" s="128"/>
      <c r="FQV41" s="128"/>
      <c r="FQW41" s="128"/>
      <c r="FQX41" s="128"/>
      <c r="FQY41" s="128"/>
      <c r="FQZ41" s="128"/>
      <c r="FRA41" s="128"/>
      <c r="FRB41" s="128"/>
      <c r="FRC41" s="128"/>
      <c r="FRD41" s="128"/>
      <c r="FRE41" s="128"/>
      <c r="FRF41" s="128"/>
      <c r="FRG41" s="128"/>
      <c r="FRH41" s="128"/>
      <c r="FRI41" s="128"/>
      <c r="FRJ41" s="128"/>
      <c r="FRK41" s="128"/>
      <c r="FRL41" s="128"/>
      <c r="FRM41" s="128"/>
      <c r="FRN41" s="128"/>
      <c r="FRO41" s="128"/>
      <c r="FRP41" s="128"/>
      <c r="FRQ41" s="128"/>
      <c r="FRR41" s="128"/>
      <c r="FRS41" s="128"/>
      <c r="FRT41" s="128"/>
      <c r="FRU41" s="128"/>
      <c r="FRV41" s="128"/>
      <c r="FRW41" s="128"/>
      <c r="FRX41" s="128"/>
      <c r="FRY41" s="128"/>
      <c r="FRZ41" s="128"/>
      <c r="FSA41" s="128"/>
      <c r="FSB41" s="128"/>
      <c r="FSC41" s="128"/>
      <c r="FSD41" s="128"/>
      <c r="FSE41" s="128"/>
      <c r="FSF41" s="128"/>
      <c r="FSG41" s="128"/>
      <c r="FSH41" s="128"/>
      <c r="FSI41" s="128"/>
      <c r="FSJ41" s="128"/>
      <c r="FSK41" s="128"/>
      <c r="FSL41" s="128"/>
      <c r="FSM41" s="128"/>
      <c r="FSN41" s="128"/>
      <c r="FSO41" s="128"/>
      <c r="FSP41" s="128"/>
      <c r="FSQ41" s="128"/>
      <c r="FSR41" s="128"/>
      <c r="FSS41" s="128"/>
      <c r="FST41" s="128"/>
      <c r="FSU41" s="128"/>
      <c r="FSV41" s="128"/>
      <c r="FSW41" s="128"/>
      <c r="FSX41" s="128"/>
      <c r="FSY41" s="128"/>
      <c r="FSZ41" s="128"/>
      <c r="FTA41" s="128"/>
      <c r="FTB41" s="128"/>
      <c r="FTC41" s="128"/>
      <c r="FTD41" s="128"/>
      <c r="FTE41" s="128"/>
      <c r="FTF41" s="128"/>
      <c r="FTG41" s="128"/>
      <c r="FTH41" s="128"/>
      <c r="FTI41" s="128"/>
      <c r="FTJ41" s="128"/>
      <c r="FTK41" s="128"/>
      <c r="FTL41" s="128"/>
      <c r="FTM41" s="128"/>
      <c r="FTN41" s="128"/>
      <c r="FTO41" s="128"/>
      <c r="FTP41" s="128"/>
      <c r="FTQ41" s="128"/>
      <c r="FTR41" s="128"/>
      <c r="FTS41" s="128"/>
      <c r="FTT41" s="128"/>
      <c r="FTU41" s="128"/>
      <c r="FTV41" s="128"/>
      <c r="FTW41" s="128"/>
      <c r="FTX41" s="128"/>
      <c r="FTY41" s="128"/>
      <c r="FTZ41" s="128"/>
      <c r="FUA41" s="128"/>
      <c r="FUB41" s="128"/>
      <c r="FUC41" s="128"/>
      <c r="FUD41" s="128"/>
      <c r="FUE41" s="128"/>
      <c r="FUF41" s="128"/>
      <c r="FUG41" s="128"/>
      <c r="FUH41" s="128"/>
      <c r="FUI41" s="128"/>
      <c r="FUJ41" s="128"/>
      <c r="FUK41" s="128"/>
      <c r="FUL41" s="128"/>
      <c r="FUM41" s="128"/>
      <c r="FUN41" s="128"/>
      <c r="FUO41" s="128"/>
      <c r="FUP41" s="128"/>
      <c r="FUQ41" s="128"/>
      <c r="FUR41" s="128"/>
      <c r="FUS41" s="128"/>
      <c r="FUT41" s="128"/>
      <c r="FUU41" s="128"/>
      <c r="FUV41" s="128"/>
      <c r="FUW41" s="128"/>
      <c r="FUX41" s="128"/>
      <c r="FUY41" s="128"/>
      <c r="FUZ41" s="128"/>
      <c r="FVA41" s="128"/>
      <c r="FVB41" s="128"/>
      <c r="FVC41" s="128"/>
      <c r="FVD41" s="128"/>
      <c r="FVE41" s="128"/>
      <c r="FVF41" s="128"/>
      <c r="FVG41" s="128"/>
      <c r="FVH41" s="128"/>
      <c r="FVI41" s="128"/>
      <c r="FVJ41" s="128"/>
      <c r="FVK41" s="128"/>
      <c r="FVL41" s="128"/>
      <c r="FVM41" s="128"/>
      <c r="FVN41" s="128"/>
      <c r="FVO41" s="128"/>
      <c r="FVP41" s="128"/>
      <c r="FVQ41" s="128"/>
      <c r="FVR41" s="128"/>
      <c r="FVS41" s="128"/>
      <c r="FVT41" s="128"/>
      <c r="FVU41" s="128"/>
      <c r="FVV41" s="128"/>
      <c r="FVW41" s="128"/>
      <c r="FVX41" s="128"/>
      <c r="FVY41" s="128"/>
      <c r="FVZ41" s="128"/>
      <c r="FWA41" s="128"/>
      <c r="FWB41" s="128"/>
      <c r="FWC41" s="128"/>
      <c r="FWD41" s="128"/>
      <c r="FWE41" s="128"/>
      <c r="FWF41" s="128"/>
      <c r="FWG41" s="128"/>
      <c r="FWH41" s="128"/>
      <c r="FWI41" s="128"/>
      <c r="FWJ41" s="128"/>
      <c r="FWK41" s="128"/>
      <c r="FWL41" s="128"/>
      <c r="FWM41" s="128"/>
      <c r="FWN41" s="128"/>
      <c r="FWO41" s="128"/>
      <c r="FWP41" s="128"/>
      <c r="FWQ41" s="128"/>
      <c r="FWR41" s="128"/>
      <c r="FWS41" s="128"/>
      <c r="FWT41" s="128"/>
      <c r="FWU41" s="128"/>
      <c r="FWV41" s="128"/>
      <c r="FWW41" s="128"/>
      <c r="FWX41" s="128"/>
      <c r="FWY41" s="128"/>
      <c r="FWZ41" s="128"/>
      <c r="FXA41" s="128"/>
      <c r="FXB41" s="128"/>
      <c r="FXC41" s="128"/>
      <c r="FXD41" s="128"/>
      <c r="FXE41" s="128"/>
      <c r="FXF41" s="128"/>
      <c r="FXG41" s="128"/>
      <c r="FXH41" s="128"/>
      <c r="FXI41" s="128"/>
      <c r="FXJ41" s="128"/>
      <c r="FXK41" s="128"/>
      <c r="FXL41" s="128"/>
      <c r="FXM41" s="128"/>
      <c r="FXN41" s="128"/>
      <c r="FXO41" s="128"/>
      <c r="FXP41" s="128"/>
      <c r="FXQ41" s="128"/>
      <c r="FXR41" s="128"/>
      <c r="FXS41" s="128"/>
      <c r="FXT41" s="128"/>
      <c r="FXU41" s="128"/>
      <c r="FXV41" s="128"/>
      <c r="FXW41" s="128"/>
      <c r="FXX41" s="128"/>
      <c r="FXY41" s="128"/>
      <c r="FXZ41" s="128"/>
      <c r="FYA41" s="128"/>
      <c r="FYB41" s="128"/>
      <c r="FYC41" s="128"/>
      <c r="FYD41" s="128"/>
      <c r="FYE41" s="128"/>
      <c r="FYF41" s="128"/>
      <c r="FYG41" s="128"/>
      <c r="FYH41" s="128"/>
      <c r="FYI41" s="128"/>
      <c r="FYJ41" s="128"/>
      <c r="FYK41" s="128"/>
      <c r="FYL41" s="128"/>
      <c r="FYM41" s="128"/>
      <c r="FYN41" s="128"/>
      <c r="FYO41" s="128"/>
      <c r="FYP41" s="128"/>
      <c r="FYQ41" s="128"/>
      <c r="FYR41" s="128"/>
      <c r="FYS41" s="128"/>
      <c r="FYT41" s="128"/>
      <c r="FYU41" s="128"/>
      <c r="FYV41" s="128"/>
      <c r="FYW41" s="128"/>
      <c r="FYX41" s="128"/>
      <c r="FYY41" s="128"/>
      <c r="FYZ41" s="128"/>
      <c r="FZA41" s="128"/>
      <c r="FZB41" s="128"/>
      <c r="FZC41" s="128"/>
      <c r="FZD41" s="128"/>
      <c r="FZE41" s="128"/>
      <c r="FZF41" s="128"/>
      <c r="FZG41" s="128"/>
      <c r="FZH41" s="128"/>
      <c r="FZI41" s="128"/>
      <c r="FZJ41" s="128"/>
      <c r="FZK41" s="128"/>
      <c r="FZL41" s="128"/>
      <c r="FZM41" s="128"/>
      <c r="FZN41" s="128"/>
      <c r="FZO41" s="128"/>
      <c r="FZP41" s="128"/>
      <c r="FZQ41" s="128"/>
      <c r="FZR41" s="128"/>
      <c r="FZS41" s="128"/>
      <c r="FZT41" s="128"/>
      <c r="FZU41" s="128"/>
      <c r="FZV41" s="128"/>
      <c r="FZW41" s="128"/>
      <c r="FZX41" s="128"/>
      <c r="FZY41" s="128"/>
      <c r="FZZ41" s="128"/>
      <c r="GAA41" s="128"/>
      <c r="GAB41" s="128"/>
      <c r="GAC41" s="128"/>
      <c r="GAD41" s="128"/>
      <c r="GAE41" s="128"/>
      <c r="GAF41" s="128"/>
      <c r="GAG41" s="128"/>
      <c r="GAH41" s="128"/>
      <c r="GAI41" s="128"/>
      <c r="GAJ41" s="128"/>
      <c r="GAK41" s="128"/>
      <c r="GAL41" s="128"/>
      <c r="GAM41" s="128"/>
      <c r="GAN41" s="128"/>
      <c r="GAO41" s="128"/>
      <c r="GAP41" s="128"/>
      <c r="GAQ41" s="128"/>
      <c r="GAR41" s="128"/>
      <c r="GAS41" s="128"/>
      <c r="GAT41" s="128"/>
      <c r="GAU41" s="128"/>
      <c r="GAV41" s="128"/>
      <c r="GAW41" s="128"/>
      <c r="GAX41" s="128"/>
      <c r="GAY41" s="128"/>
      <c r="GAZ41" s="128"/>
      <c r="GBA41" s="128"/>
      <c r="GBB41" s="128"/>
      <c r="GBC41" s="128"/>
      <c r="GBD41" s="128"/>
      <c r="GBE41" s="128"/>
      <c r="GBF41" s="128"/>
      <c r="GBG41" s="128"/>
      <c r="GBH41" s="128"/>
      <c r="GBI41" s="128"/>
      <c r="GBJ41" s="128"/>
      <c r="GBK41" s="128"/>
      <c r="GBL41" s="128"/>
      <c r="GBM41" s="128"/>
      <c r="GBN41" s="128"/>
      <c r="GBO41" s="128"/>
      <c r="GBP41" s="128"/>
      <c r="GBQ41" s="128"/>
      <c r="GBR41" s="128"/>
      <c r="GBS41" s="128"/>
      <c r="GBT41" s="128"/>
      <c r="GBU41" s="128"/>
      <c r="GBV41" s="128"/>
      <c r="GBW41" s="128"/>
      <c r="GBX41" s="128"/>
      <c r="GBY41" s="128"/>
      <c r="GBZ41" s="128"/>
      <c r="GCA41" s="128"/>
      <c r="GCB41" s="128"/>
      <c r="GCC41" s="128"/>
      <c r="GCD41" s="128"/>
      <c r="GCE41" s="128"/>
      <c r="GCF41" s="128"/>
      <c r="GCG41" s="128"/>
      <c r="GCH41" s="128"/>
      <c r="GCI41" s="128"/>
      <c r="GCJ41" s="128"/>
      <c r="GCK41" s="128"/>
      <c r="GCL41" s="128"/>
      <c r="GCM41" s="128"/>
      <c r="GCN41" s="128"/>
      <c r="GCO41" s="128"/>
      <c r="GCP41" s="128"/>
      <c r="GCQ41" s="128"/>
      <c r="GCR41" s="128"/>
      <c r="GCS41" s="128"/>
      <c r="GCT41" s="128"/>
      <c r="GCU41" s="128"/>
      <c r="GCV41" s="128"/>
      <c r="GCW41" s="128"/>
      <c r="GCX41" s="128"/>
      <c r="GCY41" s="128"/>
      <c r="GCZ41" s="128"/>
      <c r="GDA41" s="128"/>
      <c r="GDB41" s="128"/>
      <c r="GDC41" s="128"/>
      <c r="GDD41" s="128"/>
      <c r="GDE41" s="128"/>
      <c r="GDF41" s="128"/>
      <c r="GDG41" s="128"/>
      <c r="GDH41" s="128"/>
      <c r="GDI41" s="128"/>
      <c r="GDJ41" s="128"/>
      <c r="GDK41" s="128"/>
      <c r="GDL41" s="128"/>
      <c r="GDM41" s="128"/>
      <c r="GDN41" s="128"/>
      <c r="GDO41" s="128"/>
      <c r="GDP41" s="128"/>
      <c r="GDQ41" s="128"/>
      <c r="GDR41" s="128"/>
      <c r="GDS41" s="128"/>
      <c r="GDT41" s="128"/>
      <c r="GDU41" s="128"/>
      <c r="GDV41" s="128"/>
      <c r="GDW41" s="128"/>
      <c r="GDX41" s="128"/>
      <c r="GDY41" s="128"/>
      <c r="GDZ41" s="128"/>
      <c r="GEA41" s="128"/>
      <c r="GEB41" s="128"/>
      <c r="GEC41" s="128"/>
      <c r="GED41" s="128"/>
      <c r="GEE41" s="128"/>
      <c r="GEF41" s="128"/>
      <c r="GEG41" s="128"/>
      <c r="GEH41" s="128"/>
      <c r="GEI41" s="128"/>
      <c r="GEJ41" s="128"/>
      <c r="GEK41" s="128"/>
      <c r="GEL41" s="128"/>
      <c r="GEM41" s="128"/>
      <c r="GEN41" s="128"/>
      <c r="GEO41" s="128"/>
      <c r="GEP41" s="128"/>
      <c r="GEQ41" s="128"/>
      <c r="GER41" s="128"/>
      <c r="GES41" s="128"/>
      <c r="GET41" s="128"/>
      <c r="GEU41" s="128"/>
      <c r="GEV41" s="128"/>
      <c r="GEW41" s="128"/>
      <c r="GEX41" s="128"/>
      <c r="GEY41" s="128"/>
      <c r="GEZ41" s="128"/>
      <c r="GFA41" s="128"/>
      <c r="GFB41" s="128"/>
      <c r="GFC41" s="128"/>
      <c r="GFD41" s="128"/>
      <c r="GFE41" s="128"/>
      <c r="GFF41" s="128"/>
      <c r="GFG41" s="128"/>
      <c r="GFH41" s="128"/>
      <c r="GFI41" s="128"/>
      <c r="GFJ41" s="128"/>
      <c r="GFK41" s="128"/>
      <c r="GFL41" s="128"/>
      <c r="GFM41" s="128"/>
      <c r="GFN41" s="128"/>
      <c r="GFO41" s="128"/>
      <c r="GFP41" s="128"/>
      <c r="GFQ41" s="128"/>
      <c r="GFR41" s="128"/>
      <c r="GFS41" s="128"/>
      <c r="GFT41" s="128"/>
      <c r="GFU41" s="128"/>
      <c r="GFV41" s="128"/>
      <c r="GFW41" s="128"/>
      <c r="GFX41" s="128"/>
      <c r="GFY41" s="128"/>
      <c r="GFZ41" s="128"/>
      <c r="GGA41" s="128"/>
      <c r="GGB41" s="128"/>
      <c r="GGC41" s="128"/>
      <c r="GGD41" s="128"/>
      <c r="GGE41" s="128"/>
      <c r="GGF41" s="128"/>
      <c r="GGG41" s="128"/>
      <c r="GGH41" s="128"/>
      <c r="GGI41" s="128"/>
      <c r="GGJ41" s="128"/>
      <c r="GGK41" s="128"/>
      <c r="GGL41" s="128"/>
      <c r="GGM41" s="128"/>
      <c r="GGN41" s="128"/>
      <c r="GGO41" s="128"/>
      <c r="GGP41" s="128"/>
      <c r="GGQ41" s="128"/>
      <c r="GGR41" s="128"/>
      <c r="GGS41" s="128"/>
      <c r="GGT41" s="128"/>
      <c r="GGU41" s="128"/>
      <c r="GGV41" s="128"/>
      <c r="GGW41" s="128"/>
      <c r="GGX41" s="128"/>
      <c r="GGY41" s="128"/>
      <c r="GGZ41" s="128"/>
      <c r="GHA41" s="128"/>
      <c r="GHB41" s="128"/>
      <c r="GHC41" s="128"/>
      <c r="GHD41" s="128"/>
      <c r="GHE41" s="128"/>
      <c r="GHF41" s="128"/>
      <c r="GHG41" s="128"/>
      <c r="GHH41" s="128"/>
      <c r="GHI41" s="128"/>
      <c r="GHJ41" s="128"/>
      <c r="GHK41" s="128"/>
      <c r="GHL41" s="128"/>
      <c r="GHM41" s="128"/>
      <c r="GHN41" s="128"/>
      <c r="GHO41" s="128"/>
      <c r="GHP41" s="128"/>
      <c r="GHQ41" s="128"/>
      <c r="GHR41" s="128"/>
      <c r="GHS41" s="128"/>
      <c r="GHT41" s="128"/>
      <c r="GHU41" s="128"/>
      <c r="GHV41" s="128"/>
      <c r="GHW41" s="128"/>
      <c r="GHX41" s="128"/>
      <c r="GHY41" s="128"/>
      <c r="GHZ41" s="128"/>
      <c r="GIA41" s="128"/>
      <c r="GIB41" s="128"/>
      <c r="GIC41" s="128"/>
      <c r="GID41" s="128"/>
      <c r="GIE41" s="128"/>
      <c r="GIF41" s="128"/>
      <c r="GIG41" s="128"/>
      <c r="GIH41" s="128"/>
      <c r="GII41" s="128"/>
      <c r="GIJ41" s="128"/>
      <c r="GIK41" s="128"/>
      <c r="GIL41" s="128"/>
      <c r="GIM41" s="128"/>
      <c r="GIN41" s="128"/>
      <c r="GIO41" s="128"/>
      <c r="GIP41" s="128"/>
      <c r="GIQ41" s="128"/>
      <c r="GIR41" s="128"/>
      <c r="GIS41" s="128"/>
      <c r="GIT41" s="128"/>
      <c r="GIU41" s="128"/>
      <c r="GIV41" s="128"/>
      <c r="GIW41" s="128"/>
      <c r="GIX41" s="128"/>
      <c r="GIY41" s="128"/>
      <c r="GIZ41" s="128"/>
      <c r="GJA41" s="128"/>
      <c r="GJB41" s="128"/>
      <c r="GJC41" s="128"/>
      <c r="GJD41" s="128"/>
      <c r="GJE41" s="128"/>
      <c r="GJF41" s="128"/>
      <c r="GJG41" s="128"/>
      <c r="GJH41" s="128"/>
      <c r="GJI41" s="128"/>
      <c r="GJJ41" s="128"/>
      <c r="GJK41" s="128"/>
      <c r="GJL41" s="128"/>
      <c r="GJM41" s="128"/>
      <c r="GJN41" s="128"/>
      <c r="GJO41" s="128"/>
      <c r="GJP41" s="128"/>
      <c r="GJQ41" s="128"/>
      <c r="GJR41" s="128"/>
      <c r="GJS41" s="128"/>
      <c r="GJT41" s="128"/>
      <c r="GJU41" s="128"/>
      <c r="GJV41" s="128"/>
      <c r="GJW41" s="128"/>
      <c r="GJX41" s="128"/>
      <c r="GJY41" s="128"/>
      <c r="GJZ41" s="128"/>
      <c r="GKA41" s="128"/>
      <c r="GKB41" s="128"/>
      <c r="GKC41" s="128"/>
      <c r="GKD41" s="128"/>
      <c r="GKE41" s="128"/>
      <c r="GKF41" s="128"/>
      <c r="GKG41" s="128"/>
      <c r="GKH41" s="128"/>
      <c r="GKI41" s="128"/>
      <c r="GKJ41" s="128"/>
      <c r="GKK41" s="128"/>
      <c r="GKL41" s="128"/>
      <c r="GKM41" s="128"/>
      <c r="GKN41" s="128"/>
      <c r="GKO41" s="128"/>
      <c r="GKP41" s="128"/>
      <c r="GKQ41" s="128"/>
      <c r="GKR41" s="128"/>
      <c r="GKS41" s="128"/>
      <c r="GKT41" s="128"/>
      <c r="GKU41" s="128"/>
      <c r="GKV41" s="128"/>
      <c r="GKW41" s="128"/>
      <c r="GKX41" s="128"/>
      <c r="GKY41" s="128"/>
      <c r="GKZ41" s="128"/>
      <c r="GLA41" s="128"/>
      <c r="GLB41" s="128"/>
      <c r="GLC41" s="128"/>
      <c r="GLD41" s="128"/>
      <c r="GLE41" s="128"/>
      <c r="GLF41" s="128"/>
      <c r="GLG41" s="128"/>
      <c r="GLH41" s="128"/>
      <c r="GLI41" s="128"/>
      <c r="GLJ41" s="128"/>
      <c r="GLK41" s="128"/>
      <c r="GLL41" s="128"/>
      <c r="GLM41" s="128"/>
      <c r="GLN41" s="128"/>
      <c r="GLO41" s="128"/>
      <c r="GLP41" s="128"/>
      <c r="GLQ41" s="128"/>
      <c r="GLR41" s="128"/>
      <c r="GLS41" s="128"/>
      <c r="GLT41" s="128"/>
      <c r="GLU41" s="128"/>
      <c r="GLV41" s="128"/>
      <c r="GLW41" s="128"/>
      <c r="GLX41" s="128"/>
      <c r="GLY41" s="128"/>
      <c r="GLZ41" s="128"/>
      <c r="GMA41" s="128"/>
      <c r="GMB41" s="128"/>
      <c r="GMC41" s="128"/>
      <c r="GMD41" s="128"/>
      <c r="GME41" s="128"/>
      <c r="GMF41" s="128"/>
      <c r="GMG41" s="128"/>
      <c r="GMH41" s="128"/>
      <c r="GMI41" s="128"/>
      <c r="GMJ41" s="128"/>
      <c r="GMK41" s="128"/>
      <c r="GML41" s="128"/>
      <c r="GMM41" s="128"/>
      <c r="GMN41" s="128"/>
      <c r="GMO41" s="128"/>
      <c r="GMP41" s="128"/>
      <c r="GMQ41" s="128"/>
      <c r="GMR41" s="128"/>
      <c r="GMS41" s="128"/>
      <c r="GMT41" s="128"/>
      <c r="GMU41" s="128"/>
      <c r="GMV41" s="128"/>
      <c r="GMW41" s="128"/>
      <c r="GMX41" s="128"/>
      <c r="GMY41" s="128"/>
      <c r="GMZ41" s="128"/>
      <c r="GNA41" s="128"/>
      <c r="GNB41" s="128"/>
      <c r="GNC41" s="128"/>
      <c r="GND41" s="128"/>
      <c r="GNE41" s="128"/>
      <c r="GNF41" s="128"/>
      <c r="GNG41" s="128"/>
      <c r="GNH41" s="128"/>
      <c r="GNI41" s="128"/>
      <c r="GNJ41" s="128"/>
      <c r="GNK41" s="128"/>
      <c r="GNL41" s="128"/>
      <c r="GNM41" s="128"/>
      <c r="GNN41" s="128"/>
      <c r="GNO41" s="128"/>
      <c r="GNP41" s="128"/>
      <c r="GNQ41" s="128"/>
      <c r="GNR41" s="128"/>
      <c r="GNS41" s="128"/>
      <c r="GNT41" s="128"/>
      <c r="GNU41" s="128"/>
      <c r="GNV41" s="128"/>
      <c r="GNW41" s="128"/>
      <c r="GNX41" s="128"/>
      <c r="GNY41" s="128"/>
      <c r="GNZ41" s="128"/>
      <c r="GOA41" s="128"/>
      <c r="GOB41" s="128"/>
      <c r="GOC41" s="128"/>
      <c r="GOD41" s="128"/>
      <c r="GOE41" s="128"/>
      <c r="GOF41" s="128"/>
      <c r="GOG41" s="128"/>
      <c r="GOH41" s="128"/>
      <c r="GOI41" s="128"/>
      <c r="GOJ41" s="128"/>
      <c r="GOK41" s="128"/>
      <c r="GOL41" s="128"/>
      <c r="GOM41" s="128"/>
      <c r="GON41" s="128"/>
      <c r="GOO41" s="128"/>
      <c r="GOP41" s="128"/>
      <c r="GOQ41" s="128"/>
      <c r="GOR41" s="128"/>
      <c r="GOS41" s="128"/>
      <c r="GOT41" s="128"/>
      <c r="GOU41" s="128"/>
      <c r="GOV41" s="128"/>
      <c r="GOW41" s="128"/>
      <c r="GOX41" s="128"/>
      <c r="GOY41" s="128"/>
      <c r="GOZ41" s="128"/>
      <c r="GPA41" s="128"/>
      <c r="GPB41" s="128"/>
      <c r="GPC41" s="128"/>
      <c r="GPD41" s="128"/>
      <c r="GPE41" s="128"/>
      <c r="GPF41" s="128"/>
      <c r="GPG41" s="128"/>
      <c r="GPH41" s="128"/>
      <c r="GPI41" s="128"/>
      <c r="GPJ41" s="128"/>
      <c r="GPK41" s="128"/>
      <c r="GPL41" s="128"/>
      <c r="GPM41" s="128"/>
      <c r="GPN41" s="128"/>
      <c r="GPO41" s="128"/>
      <c r="GPP41" s="128"/>
      <c r="GPQ41" s="128"/>
      <c r="GPR41" s="128"/>
      <c r="GPS41" s="128"/>
      <c r="GPT41" s="128"/>
      <c r="GPU41" s="128"/>
      <c r="GPV41" s="128"/>
      <c r="GPW41" s="128"/>
      <c r="GPX41" s="128"/>
      <c r="GPY41" s="128"/>
      <c r="GPZ41" s="128"/>
      <c r="GQA41" s="128"/>
      <c r="GQB41" s="128"/>
      <c r="GQC41" s="128"/>
      <c r="GQD41" s="128"/>
      <c r="GQE41" s="128"/>
      <c r="GQF41" s="128"/>
      <c r="GQG41" s="128"/>
      <c r="GQH41" s="128"/>
      <c r="GQI41" s="128"/>
      <c r="GQJ41" s="128"/>
      <c r="GQK41" s="128"/>
      <c r="GQL41" s="128"/>
      <c r="GQM41" s="128"/>
      <c r="GQN41" s="128"/>
      <c r="GQO41" s="128"/>
      <c r="GQP41" s="128"/>
      <c r="GQQ41" s="128"/>
      <c r="GQR41" s="128"/>
      <c r="GQS41" s="128"/>
      <c r="GQT41" s="128"/>
      <c r="GQU41" s="128"/>
      <c r="GQV41" s="128"/>
      <c r="GQW41" s="128"/>
      <c r="GQX41" s="128"/>
      <c r="GQY41" s="128"/>
      <c r="GQZ41" s="128"/>
      <c r="GRA41" s="128"/>
      <c r="GRB41" s="128"/>
      <c r="GRC41" s="128"/>
      <c r="GRD41" s="128"/>
      <c r="GRE41" s="128"/>
      <c r="GRF41" s="128"/>
      <c r="GRG41" s="128"/>
      <c r="GRH41" s="128"/>
      <c r="GRI41" s="128"/>
      <c r="GRJ41" s="128"/>
      <c r="GRK41" s="128"/>
      <c r="GRL41" s="128"/>
      <c r="GRM41" s="128"/>
      <c r="GRN41" s="128"/>
      <c r="GRO41" s="128"/>
      <c r="GRP41" s="128"/>
      <c r="GRQ41" s="128"/>
      <c r="GRR41" s="128"/>
      <c r="GRS41" s="128"/>
      <c r="GRT41" s="128"/>
      <c r="GRU41" s="128"/>
      <c r="GRV41" s="128"/>
      <c r="GRW41" s="128"/>
      <c r="GRX41" s="128"/>
      <c r="GRY41" s="128"/>
      <c r="GRZ41" s="128"/>
      <c r="GSA41" s="128"/>
      <c r="GSB41" s="128"/>
      <c r="GSC41" s="128"/>
      <c r="GSD41" s="128"/>
      <c r="GSE41" s="128"/>
      <c r="GSF41" s="128"/>
      <c r="GSG41" s="128"/>
      <c r="GSH41" s="128"/>
      <c r="GSI41" s="128"/>
      <c r="GSJ41" s="128"/>
      <c r="GSK41" s="128"/>
      <c r="GSL41" s="128"/>
      <c r="GSM41" s="128"/>
      <c r="GSN41" s="128"/>
      <c r="GSO41" s="128"/>
      <c r="GSP41" s="128"/>
      <c r="GSQ41" s="128"/>
      <c r="GSR41" s="128"/>
      <c r="GSS41" s="128"/>
      <c r="GST41" s="128"/>
      <c r="GSU41" s="128"/>
      <c r="GSV41" s="128"/>
      <c r="GSW41" s="128"/>
      <c r="GSX41" s="128"/>
      <c r="GSY41" s="128"/>
      <c r="GSZ41" s="128"/>
      <c r="GTA41" s="128"/>
      <c r="GTB41" s="128"/>
      <c r="GTC41" s="128"/>
      <c r="GTD41" s="128"/>
      <c r="GTE41" s="128"/>
      <c r="GTF41" s="128"/>
      <c r="GTG41" s="128"/>
      <c r="GTH41" s="128"/>
      <c r="GTI41" s="128"/>
      <c r="GTJ41" s="128"/>
      <c r="GTK41" s="128"/>
      <c r="GTL41" s="128"/>
      <c r="GTM41" s="128"/>
      <c r="GTN41" s="128"/>
      <c r="GTO41" s="128"/>
      <c r="GTP41" s="128"/>
      <c r="GTQ41" s="128"/>
      <c r="GTR41" s="128"/>
      <c r="GTS41" s="128"/>
      <c r="GTT41" s="128"/>
      <c r="GTU41" s="128"/>
      <c r="GTV41" s="128"/>
      <c r="GTW41" s="128"/>
      <c r="GTX41" s="128"/>
      <c r="GTY41" s="128"/>
      <c r="GTZ41" s="128"/>
      <c r="GUA41" s="128"/>
      <c r="GUB41" s="128"/>
      <c r="GUC41" s="128"/>
      <c r="GUD41" s="128"/>
      <c r="GUE41" s="128"/>
      <c r="GUF41" s="128"/>
      <c r="GUG41" s="128"/>
      <c r="GUH41" s="128"/>
      <c r="GUI41" s="128"/>
      <c r="GUJ41" s="128"/>
      <c r="GUK41" s="128"/>
      <c r="GUL41" s="128"/>
      <c r="GUM41" s="128"/>
      <c r="GUN41" s="128"/>
      <c r="GUO41" s="128"/>
      <c r="GUP41" s="128"/>
      <c r="GUQ41" s="128"/>
      <c r="GUR41" s="128"/>
      <c r="GUS41" s="128"/>
      <c r="GUT41" s="128"/>
      <c r="GUU41" s="128"/>
      <c r="GUV41" s="128"/>
      <c r="GUW41" s="128"/>
      <c r="GUX41" s="128"/>
      <c r="GUY41" s="128"/>
      <c r="GUZ41" s="128"/>
      <c r="GVA41" s="128"/>
      <c r="GVB41" s="128"/>
      <c r="GVC41" s="128"/>
      <c r="GVD41" s="128"/>
      <c r="GVE41" s="128"/>
      <c r="GVF41" s="128"/>
      <c r="GVG41" s="128"/>
      <c r="GVH41" s="128"/>
      <c r="GVI41" s="128"/>
      <c r="GVJ41" s="128"/>
      <c r="GVK41" s="128"/>
      <c r="GVL41" s="128"/>
      <c r="GVM41" s="128"/>
      <c r="GVN41" s="128"/>
      <c r="GVO41" s="128"/>
      <c r="GVP41" s="128"/>
      <c r="GVQ41" s="128"/>
      <c r="GVR41" s="128"/>
      <c r="GVS41" s="128"/>
      <c r="GVT41" s="128"/>
      <c r="GVU41" s="128"/>
      <c r="GVV41" s="128"/>
      <c r="GVW41" s="128"/>
      <c r="GVX41" s="128"/>
      <c r="GVY41" s="128"/>
      <c r="GVZ41" s="128"/>
      <c r="GWA41" s="128"/>
      <c r="GWB41" s="128"/>
      <c r="GWC41" s="128"/>
      <c r="GWD41" s="128"/>
      <c r="GWE41" s="128"/>
      <c r="GWF41" s="128"/>
      <c r="GWG41" s="128"/>
      <c r="GWH41" s="128"/>
      <c r="GWI41" s="128"/>
      <c r="GWJ41" s="128"/>
      <c r="GWK41" s="128"/>
      <c r="GWL41" s="128"/>
      <c r="GWM41" s="128"/>
      <c r="GWN41" s="128"/>
      <c r="GWO41" s="128"/>
      <c r="GWP41" s="128"/>
      <c r="GWQ41" s="128"/>
      <c r="GWR41" s="128"/>
      <c r="GWS41" s="128"/>
      <c r="GWT41" s="128"/>
      <c r="GWU41" s="128"/>
      <c r="GWV41" s="128"/>
      <c r="GWW41" s="128"/>
      <c r="GWX41" s="128"/>
      <c r="GWY41" s="128"/>
      <c r="GWZ41" s="128"/>
      <c r="GXA41" s="128"/>
      <c r="GXB41" s="128"/>
      <c r="GXC41" s="128"/>
      <c r="GXD41" s="128"/>
      <c r="GXE41" s="128"/>
      <c r="GXF41" s="128"/>
      <c r="GXG41" s="128"/>
      <c r="GXH41" s="128"/>
      <c r="GXI41" s="128"/>
      <c r="GXJ41" s="128"/>
      <c r="GXK41" s="128"/>
      <c r="GXL41" s="128"/>
      <c r="GXM41" s="128"/>
      <c r="GXN41" s="128"/>
      <c r="GXO41" s="128"/>
      <c r="GXP41" s="128"/>
      <c r="GXQ41" s="128"/>
      <c r="GXR41" s="128"/>
      <c r="GXS41" s="128"/>
      <c r="GXT41" s="128"/>
      <c r="GXU41" s="128"/>
      <c r="GXV41" s="128"/>
      <c r="GXW41" s="128"/>
      <c r="GXX41" s="128"/>
      <c r="GXY41" s="128"/>
      <c r="GXZ41" s="128"/>
      <c r="GYA41" s="128"/>
      <c r="GYB41" s="128"/>
      <c r="GYC41" s="128"/>
      <c r="GYD41" s="128"/>
      <c r="GYE41" s="128"/>
      <c r="GYF41" s="128"/>
      <c r="GYG41" s="128"/>
      <c r="GYH41" s="128"/>
      <c r="GYI41" s="128"/>
      <c r="GYJ41" s="128"/>
      <c r="GYK41" s="128"/>
      <c r="GYL41" s="128"/>
      <c r="GYM41" s="128"/>
      <c r="GYN41" s="128"/>
      <c r="GYO41" s="128"/>
      <c r="GYP41" s="128"/>
      <c r="GYQ41" s="128"/>
      <c r="GYR41" s="128"/>
      <c r="GYS41" s="128"/>
      <c r="GYT41" s="128"/>
      <c r="GYU41" s="128"/>
      <c r="GYV41" s="128"/>
      <c r="GYW41" s="128"/>
      <c r="GYX41" s="128"/>
      <c r="GYY41" s="128"/>
      <c r="GYZ41" s="128"/>
      <c r="GZA41" s="128"/>
      <c r="GZB41" s="128"/>
      <c r="GZC41" s="128"/>
      <c r="GZD41" s="128"/>
      <c r="GZE41" s="128"/>
      <c r="GZF41" s="128"/>
      <c r="GZG41" s="128"/>
      <c r="GZH41" s="128"/>
      <c r="GZI41" s="128"/>
      <c r="GZJ41" s="128"/>
      <c r="GZK41" s="128"/>
      <c r="GZL41" s="128"/>
      <c r="GZM41" s="128"/>
      <c r="GZN41" s="128"/>
      <c r="GZO41" s="128"/>
      <c r="GZP41" s="128"/>
      <c r="GZQ41" s="128"/>
      <c r="GZR41" s="128"/>
      <c r="GZS41" s="128"/>
      <c r="GZT41" s="128"/>
      <c r="GZU41" s="128"/>
      <c r="GZV41" s="128"/>
      <c r="GZW41" s="128"/>
      <c r="GZX41" s="128"/>
      <c r="GZY41" s="128"/>
      <c r="GZZ41" s="128"/>
      <c r="HAA41" s="128"/>
      <c r="HAB41" s="128"/>
      <c r="HAC41" s="128"/>
      <c r="HAD41" s="128"/>
      <c r="HAE41" s="128"/>
      <c r="HAF41" s="128"/>
      <c r="HAG41" s="128"/>
      <c r="HAH41" s="128"/>
      <c r="HAI41" s="128"/>
      <c r="HAJ41" s="128"/>
      <c r="HAK41" s="128"/>
      <c r="HAL41" s="128"/>
      <c r="HAM41" s="128"/>
      <c r="HAN41" s="128"/>
      <c r="HAO41" s="128"/>
      <c r="HAP41" s="128"/>
      <c r="HAQ41" s="128"/>
      <c r="HAR41" s="128"/>
      <c r="HAS41" s="128"/>
      <c r="HAT41" s="128"/>
      <c r="HAU41" s="128"/>
      <c r="HAV41" s="128"/>
      <c r="HAW41" s="128"/>
      <c r="HAX41" s="128"/>
      <c r="HAY41" s="128"/>
      <c r="HAZ41" s="128"/>
      <c r="HBA41" s="128"/>
      <c r="HBB41" s="128"/>
      <c r="HBC41" s="128"/>
      <c r="HBD41" s="128"/>
      <c r="HBE41" s="128"/>
      <c r="HBF41" s="128"/>
      <c r="HBG41" s="128"/>
      <c r="HBH41" s="128"/>
      <c r="HBI41" s="128"/>
      <c r="HBJ41" s="128"/>
      <c r="HBK41" s="128"/>
      <c r="HBL41" s="128"/>
      <c r="HBM41" s="128"/>
      <c r="HBN41" s="128"/>
      <c r="HBO41" s="128"/>
      <c r="HBP41" s="128"/>
      <c r="HBQ41" s="128"/>
      <c r="HBR41" s="128"/>
      <c r="HBS41" s="128"/>
      <c r="HBT41" s="128"/>
      <c r="HBU41" s="128"/>
      <c r="HBV41" s="128"/>
      <c r="HBW41" s="128"/>
      <c r="HBX41" s="128"/>
      <c r="HBY41" s="128"/>
      <c r="HBZ41" s="128"/>
      <c r="HCA41" s="128"/>
      <c r="HCB41" s="128"/>
      <c r="HCC41" s="128"/>
      <c r="HCD41" s="128"/>
      <c r="HCE41" s="128"/>
      <c r="HCF41" s="128"/>
      <c r="HCG41" s="128"/>
      <c r="HCH41" s="128"/>
      <c r="HCI41" s="128"/>
      <c r="HCJ41" s="128"/>
      <c r="HCK41" s="128"/>
      <c r="HCL41" s="128"/>
      <c r="HCM41" s="128"/>
      <c r="HCN41" s="128"/>
      <c r="HCO41" s="128"/>
      <c r="HCP41" s="128"/>
      <c r="HCQ41" s="128"/>
      <c r="HCR41" s="128"/>
      <c r="HCS41" s="128"/>
      <c r="HCT41" s="128"/>
      <c r="HCU41" s="128"/>
      <c r="HCV41" s="128"/>
      <c r="HCW41" s="128"/>
      <c r="HCX41" s="128"/>
      <c r="HCY41" s="128"/>
      <c r="HCZ41" s="128"/>
      <c r="HDA41" s="128"/>
      <c r="HDB41" s="128"/>
      <c r="HDC41" s="128"/>
      <c r="HDD41" s="128"/>
      <c r="HDE41" s="128"/>
      <c r="HDF41" s="128"/>
      <c r="HDG41" s="128"/>
      <c r="HDH41" s="128"/>
      <c r="HDI41" s="128"/>
      <c r="HDJ41" s="128"/>
      <c r="HDK41" s="128"/>
      <c r="HDL41" s="128"/>
      <c r="HDM41" s="128"/>
      <c r="HDN41" s="128"/>
      <c r="HDO41" s="128"/>
      <c r="HDP41" s="128"/>
      <c r="HDQ41" s="128"/>
      <c r="HDR41" s="128"/>
      <c r="HDS41" s="128"/>
      <c r="HDT41" s="128"/>
      <c r="HDU41" s="128"/>
      <c r="HDV41" s="128"/>
      <c r="HDW41" s="128"/>
      <c r="HDX41" s="128"/>
      <c r="HDY41" s="128"/>
      <c r="HDZ41" s="128"/>
      <c r="HEA41" s="128"/>
      <c r="HEB41" s="128"/>
      <c r="HEC41" s="128"/>
      <c r="HED41" s="128"/>
      <c r="HEE41" s="128"/>
      <c r="HEF41" s="128"/>
      <c r="HEG41" s="128"/>
      <c r="HEH41" s="128"/>
      <c r="HEI41" s="128"/>
      <c r="HEJ41" s="128"/>
      <c r="HEK41" s="128"/>
      <c r="HEL41" s="128"/>
      <c r="HEM41" s="128"/>
      <c r="HEN41" s="128"/>
      <c r="HEO41" s="128"/>
      <c r="HEP41" s="128"/>
      <c r="HEQ41" s="128"/>
      <c r="HER41" s="128"/>
      <c r="HES41" s="128"/>
      <c r="HET41" s="128"/>
      <c r="HEU41" s="128"/>
      <c r="HEV41" s="128"/>
      <c r="HEW41" s="128"/>
      <c r="HEX41" s="128"/>
      <c r="HEY41" s="128"/>
      <c r="HEZ41" s="128"/>
      <c r="HFA41" s="128"/>
      <c r="HFB41" s="128"/>
      <c r="HFC41" s="128"/>
      <c r="HFD41" s="128"/>
      <c r="HFE41" s="128"/>
      <c r="HFF41" s="128"/>
      <c r="HFG41" s="128"/>
      <c r="HFH41" s="128"/>
      <c r="HFI41" s="128"/>
      <c r="HFJ41" s="128"/>
      <c r="HFK41" s="128"/>
      <c r="HFL41" s="128"/>
      <c r="HFM41" s="128"/>
      <c r="HFN41" s="128"/>
      <c r="HFO41" s="128"/>
      <c r="HFP41" s="128"/>
      <c r="HFQ41" s="128"/>
      <c r="HFR41" s="128"/>
      <c r="HFS41" s="128"/>
      <c r="HFT41" s="128"/>
      <c r="HFU41" s="128"/>
      <c r="HFV41" s="128"/>
      <c r="HFW41" s="128"/>
      <c r="HFX41" s="128"/>
      <c r="HFY41" s="128"/>
      <c r="HFZ41" s="128"/>
      <c r="HGA41" s="128"/>
      <c r="HGB41" s="128"/>
      <c r="HGC41" s="128"/>
      <c r="HGD41" s="128"/>
      <c r="HGE41" s="128"/>
      <c r="HGF41" s="128"/>
      <c r="HGG41" s="128"/>
      <c r="HGH41" s="128"/>
      <c r="HGI41" s="128"/>
      <c r="HGJ41" s="128"/>
      <c r="HGK41" s="128"/>
      <c r="HGL41" s="128"/>
      <c r="HGM41" s="128"/>
      <c r="HGN41" s="128"/>
      <c r="HGO41" s="128"/>
      <c r="HGP41" s="128"/>
      <c r="HGQ41" s="128"/>
      <c r="HGR41" s="128"/>
      <c r="HGS41" s="128"/>
      <c r="HGT41" s="128"/>
      <c r="HGU41" s="128"/>
      <c r="HGV41" s="128"/>
      <c r="HGW41" s="128"/>
      <c r="HGX41" s="128"/>
      <c r="HGY41" s="128"/>
      <c r="HGZ41" s="128"/>
      <c r="HHA41" s="128"/>
      <c r="HHB41" s="128"/>
      <c r="HHC41" s="128"/>
      <c r="HHD41" s="128"/>
      <c r="HHE41" s="128"/>
      <c r="HHF41" s="128"/>
      <c r="HHG41" s="128"/>
      <c r="HHH41" s="128"/>
      <c r="HHI41" s="128"/>
      <c r="HHJ41" s="128"/>
      <c r="HHK41" s="128"/>
      <c r="HHL41" s="128"/>
      <c r="HHM41" s="128"/>
      <c r="HHN41" s="128"/>
      <c r="HHO41" s="128"/>
      <c r="HHP41" s="128"/>
      <c r="HHQ41" s="128"/>
      <c r="HHR41" s="128"/>
      <c r="HHS41" s="128"/>
      <c r="HHT41" s="128"/>
      <c r="HHU41" s="128"/>
      <c r="HHV41" s="128"/>
      <c r="HHW41" s="128"/>
      <c r="HHX41" s="128"/>
      <c r="HHY41" s="128"/>
      <c r="HHZ41" s="128"/>
      <c r="HIA41" s="128"/>
      <c r="HIB41" s="128"/>
      <c r="HIC41" s="128"/>
      <c r="HID41" s="128"/>
      <c r="HIE41" s="128"/>
      <c r="HIF41" s="128"/>
      <c r="HIG41" s="128"/>
      <c r="HIH41" s="128"/>
      <c r="HII41" s="128"/>
      <c r="HIJ41" s="128"/>
      <c r="HIK41" s="128"/>
      <c r="HIL41" s="128"/>
      <c r="HIM41" s="128"/>
      <c r="HIN41" s="128"/>
      <c r="HIO41" s="128"/>
      <c r="HIP41" s="128"/>
      <c r="HIQ41" s="128"/>
      <c r="HIR41" s="128"/>
      <c r="HIS41" s="128"/>
      <c r="HIT41" s="128"/>
      <c r="HIU41" s="128"/>
      <c r="HIV41" s="128"/>
      <c r="HIW41" s="128"/>
      <c r="HIX41" s="128"/>
      <c r="HIY41" s="128"/>
      <c r="HIZ41" s="128"/>
      <c r="HJA41" s="128"/>
      <c r="HJB41" s="128"/>
      <c r="HJC41" s="128"/>
      <c r="HJD41" s="128"/>
      <c r="HJE41" s="128"/>
      <c r="HJF41" s="128"/>
      <c r="HJG41" s="128"/>
      <c r="HJH41" s="128"/>
      <c r="HJI41" s="128"/>
      <c r="HJJ41" s="128"/>
      <c r="HJK41" s="128"/>
      <c r="HJL41" s="128"/>
      <c r="HJM41" s="128"/>
      <c r="HJN41" s="128"/>
      <c r="HJO41" s="128"/>
      <c r="HJP41" s="128"/>
      <c r="HJQ41" s="128"/>
      <c r="HJR41" s="128"/>
      <c r="HJS41" s="128"/>
      <c r="HJT41" s="128"/>
      <c r="HJU41" s="128"/>
      <c r="HJV41" s="128"/>
      <c r="HJW41" s="128"/>
      <c r="HJX41" s="128"/>
      <c r="HJY41" s="128"/>
      <c r="HJZ41" s="128"/>
      <c r="HKA41" s="128"/>
      <c r="HKB41" s="128"/>
      <c r="HKC41" s="128"/>
      <c r="HKD41" s="128"/>
      <c r="HKE41" s="128"/>
      <c r="HKF41" s="128"/>
      <c r="HKG41" s="128"/>
      <c r="HKH41" s="128"/>
      <c r="HKI41" s="128"/>
      <c r="HKJ41" s="128"/>
      <c r="HKK41" s="128"/>
      <c r="HKL41" s="128"/>
      <c r="HKM41" s="128"/>
      <c r="HKN41" s="128"/>
      <c r="HKO41" s="128"/>
      <c r="HKP41" s="128"/>
      <c r="HKQ41" s="128"/>
      <c r="HKR41" s="128"/>
      <c r="HKS41" s="128"/>
      <c r="HKT41" s="128"/>
      <c r="HKU41" s="128"/>
      <c r="HKV41" s="128"/>
      <c r="HKW41" s="128"/>
      <c r="HKX41" s="128"/>
      <c r="HKY41" s="128"/>
      <c r="HKZ41" s="128"/>
      <c r="HLA41" s="128"/>
      <c r="HLB41" s="128"/>
      <c r="HLC41" s="128"/>
      <c r="HLD41" s="128"/>
      <c r="HLE41" s="128"/>
      <c r="HLF41" s="128"/>
      <c r="HLG41" s="128"/>
      <c r="HLH41" s="128"/>
      <c r="HLI41" s="128"/>
      <c r="HLJ41" s="128"/>
      <c r="HLK41" s="128"/>
      <c r="HLL41" s="128"/>
      <c r="HLM41" s="128"/>
      <c r="HLN41" s="128"/>
      <c r="HLO41" s="128"/>
      <c r="HLP41" s="128"/>
      <c r="HLQ41" s="128"/>
      <c r="HLR41" s="128"/>
      <c r="HLS41" s="128"/>
      <c r="HLT41" s="128"/>
      <c r="HLU41" s="128"/>
      <c r="HLV41" s="128"/>
      <c r="HLW41" s="128"/>
      <c r="HLX41" s="128"/>
      <c r="HLY41" s="128"/>
      <c r="HLZ41" s="128"/>
      <c r="HMA41" s="128"/>
      <c r="HMB41" s="128"/>
      <c r="HMC41" s="128"/>
      <c r="HMD41" s="128"/>
      <c r="HME41" s="128"/>
      <c r="HMF41" s="128"/>
      <c r="HMG41" s="128"/>
      <c r="HMH41" s="128"/>
      <c r="HMI41" s="128"/>
      <c r="HMJ41" s="128"/>
      <c r="HMK41" s="128"/>
      <c r="HML41" s="128"/>
      <c r="HMM41" s="128"/>
      <c r="HMN41" s="128"/>
      <c r="HMO41" s="128"/>
      <c r="HMP41" s="128"/>
      <c r="HMQ41" s="128"/>
      <c r="HMR41" s="128"/>
      <c r="HMS41" s="128"/>
      <c r="HMT41" s="128"/>
      <c r="HMU41" s="128"/>
      <c r="HMV41" s="128"/>
      <c r="HMW41" s="128"/>
      <c r="HMX41" s="128"/>
      <c r="HMY41" s="128"/>
      <c r="HMZ41" s="128"/>
      <c r="HNA41" s="128"/>
      <c r="HNB41" s="128"/>
      <c r="HNC41" s="128"/>
      <c r="HND41" s="128"/>
      <c r="HNE41" s="128"/>
      <c r="HNF41" s="128"/>
      <c r="HNG41" s="128"/>
      <c r="HNH41" s="128"/>
      <c r="HNI41" s="128"/>
      <c r="HNJ41" s="128"/>
      <c r="HNK41" s="128"/>
      <c r="HNL41" s="128"/>
      <c r="HNM41" s="128"/>
      <c r="HNN41" s="128"/>
      <c r="HNO41" s="128"/>
      <c r="HNP41" s="128"/>
      <c r="HNQ41" s="128"/>
      <c r="HNR41" s="128"/>
      <c r="HNS41" s="128"/>
      <c r="HNT41" s="128"/>
      <c r="HNU41" s="128"/>
      <c r="HNV41" s="128"/>
      <c r="HNW41" s="128"/>
      <c r="HNX41" s="128"/>
      <c r="HNY41" s="128"/>
      <c r="HNZ41" s="128"/>
      <c r="HOA41" s="128"/>
      <c r="HOB41" s="128"/>
      <c r="HOC41" s="128"/>
      <c r="HOD41" s="128"/>
      <c r="HOE41" s="128"/>
      <c r="HOF41" s="128"/>
      <c r="HOG41" s="128"/>
      <c r="HOH41" s="128"/>
      <c r="HOI41" s="128"/>
      <c r="HOJ41" s="128"/>
      <c r="HOK41" s="128"/>
      <c r="HOL41" s="128"/>
      <c r="HOM41" s="128"/>
      <c r="HON41" s="128"/>
      <c r="HOO41" s="128"/>
      <c r="HOP41" s="128"/>
      <c r="HOQ41" s="128"/>
      <c r="HOR41" s="128"/>
      <c r="HOS41" s="128"/>
      <c r="HOT41" s="128"/>
      <c r="HOU41" s="128"/>
      <c r="HOV41" s="128"/>
      <c r="HOW41" s="128"/>
      <c r="HOX41" s="128"/>
      <c r="HOY41" s="128"/>
      <c r="HOZ41" s="128"/>
      <c r="HPA41" s="128"/>
      <c r="HPB41" s="128"/>
      <c r="HPC41" s="128"/>
      <c r="HPD41" s="128"/>
      <c r="HPE41" s="128"/>
      <c r="HPF41" s="128"/>
      <c r="HPG41" s="128"/>
      <c r="HPH41" s="128"/>
      <c r="HPI41" s="128"/>
      <c r="HPJ41" s="128"/>
      <c r="HPK41" s="128"/>
      <c r="HPL41" s="128"/>
      <c r="HPM41" s="128"/>
      <c r="HPN41" s="128"/>
      <c r="HPO41" s="128"/>
      <c r="HPP41" s="128"/>
      <c r="HPQ41" s="128"/>
      <c r="HPR41" s="128"/>
      <c r="HPS41" s="128"/>
      <c r="HPT41" s="128"/>
      <c r="HPU41" s="128"/>
      <c r="HPV41" s="128"/>
      <c r="HPW41" s="128"/>
      <c r="HPX41" s="128"/>
      <c r="HPY41" s="128"/>
      <c r="HPZ41" s="128"/>
      <c r="HQA41" s="128"/>
      <c r="HQB41" s="128"/>
      <c r="HQC41" s="128"/>
      <c r="HQD41" s="128"/>
      <c r="HQE41" s="128"/>
      <c r="HQF41" s="128"/>
      <c r="HQG41" s="128"/>
      <c r="HQH41" s="128"/>
      <c r="HQI41" s="128"/>
      <c r="HQJ41" s="128"/>
      <c r="HQK41" s="128"/>
      <c r="HQL41" s="128"/>
      <c r="HQM41" s="128"/>
      <c r="HQN41" s="128"/>
      <c r="HQO41" s="128"/>
      <c r="HQP41" s="128"/>
      <c r="HQQ41" s="128"/>
      <c r="HQR41" s="128"/>
      <c r="HQS41" s="128"/>
      <c r="HQT41" s="128"/>
      <c r="HQU41" s="128"/>
      <c r="HQV41" s="128"/>
      <c r="HQW41" s="128"/>
      <c r="HQX41" s="128"/>
      <c r="HQY41" s="128"/>
      <c r="HQZ41" s="128"/>
      <c r="HRA41" s="128"/>
      <c r="HRB41" s="128"/>
      <c r="HRC41" s="128"/>
      <c r="HRD41" s="128"/>
      <c r="HRE41" s="128"/>
      <c r="HRF41" s="128"/>
      <c r="HRG41" s="128"/>
      <c r="HRH41" s="128"/>
      <c r="HRI41" s="128"/>
      <c r="HRJ41" s="128"/>
      <c r="HRK41" s="128"/>
      <c r="HRL41" s="128"/>
      <c r="HRM41" s="128"/>
      <c r="HRN41" s="128"/>
      <c r="HRO41" s="128"/>
      <c r="HRP41" s="128"/>
      <c r="HRQ41" s="128"/>
      <c r="HRR41" s="128"/>
      <c r="HRS41" s="128"/>
      <c r="HRT41" s="128"/>
      <c r="HRU41" s="128"/>
      <c r="HRV41" s="128"/>
      <c r="HRW41" s="128"/>
      <c r="HRX41" s="128"/>
      <c r="HRY41" s="128"/>
      <c r="HRZ41" s="128"/>
      <c r="HSA41" s="128"/>
      <c r="HSB41" s="128"/>
      <c r="HSC41" s="128"/>
      <c r="HSD41" s="128"/>
      <c r="HSE41" s="128"/>
      <c r="HSF41" s="128"/>
      <c r="HSG41" s="128"/>
      <c r="HSH41" s="128"/>
      <c r="HSI41" s="128"/>
      <c r="HSJ41" s="128"/>
      <c r="HSK41" s="128"/>
      <c r="HSL41" s="128"/>
      <c r="HSM41" s="128"/>
      <c r="HSN41" s="128"/>
      <c r="HSO41" s="128"/>
      <c r="HSP41" s="128"/>
      <c r="HSQ41" s="128"/>
      <c r="HSR41" s="128"/>
      <c r="HSS41" s="128"/>
      <c r="HST41" s="128"/>
      <c r="HSU41" s="128"/>
      <c r="HSV41" s="128"/>
      <c r="HSW41" s="128"/>
      <c r="HSX41" s="128"/>
      <c r="HSY41" s="128"/>
      <c r="HSZ41" s="128"/>
      <c r="HTA41" s="128"/>
      <c r="HTB41" s="128"/>
      <c r="HTC41" s="128"/>
      <c r="HTD41" s="128"/>
      <c r="HTE41" s="128"/>
      <c r="HTF41" s="128"/>
      <c r="HTG41" s="128"/>
      <c r="HTH41" s="128"/>
      <c r="HTI41" s="128"/>
      <c r="HTJ41" s="128"/>
      <c r="HTK41" s="128"/>
      <c r="HTL41" s="128"/>
      <c r="HTM41" s="128"/>
      <c r="HTN41" s="128"/>
      <c r="HTO41" s="128"/>
      <c r="HTP41" s="128"/>
      <c r="HTQ41" s="128"/>
      <c r="HTR41" s="128"/>
      <c r="HTS41" s="128"/>
      <c r="HTT41" s="128"/>
      <c r="HTU41" s="128"/>
      <c r="HTV41" s="128"/>
      <c r="HTW41" s="128"/>
      <c r="HTX41" s="128"/>
      <c r="HTY41" s="128"/>
      <c r="HTZ41" s="128"/>
      <c r="HUA41" s="128"/>
      <c r="HUB41" s="128"/>
      <c r="HUC41" s="128"/>
      <c r="HUD41" s="128"/>
      <c r="HUE41" s="128"/>
      <c r="HUF41" s="128"/>
      <c r="HUG41" s="128"/>
      <c r="HUH41" s="128"/>
      <c r="HUI41" s="128"/>
      <c r="HUJ41" s="128"/>
      <c r="HUK41" s="128"/>
      <c r="HUL41" s="128"/>
      <c r="HUM41" s="128"/>
      <c r="HUN41" s="128"/>
      <c r="HUO41" s="128"/>
      <c r="HUP41" s="128"/>
      <c r="HUQ41" s="128"/>
      <c r="HUR41" s="128"/>
      <c r="HUS41" s="128"/>
      <c r="HUT41" s="128"/>
      <c r="HUU41" s="128"/>
      <c r="HUV41" s="128"/>
      <c r="HUW41" s="128"/>
      <c r="HUX41" s="128"/>
      <c r="HUY41" s="128"/>
      <c r="HUZ41" s="128"/>
      <c r="HVA41" s="128"/>
      <c r="HVB41" s="128"/>
      <c r="HVC41" s="128"/>
      <c r="HVD41" s="128"/>
      <c r="HVE41" s="128"/>
      <c r="HVF41" s="128"/>
      <c r="HVG41" s="128"/>
      <c r="HVH41" s="128"/>
      <c r="HVI41" s="128"/>
      <c r="HVJ41" s="128"/>
      <c r="HVK41" s="128"/>
      <c r="HVL41" s="128"/>
      <c r="HVM41" s="128"/>
      <c r="HVN41" s="128"/>
      <c r="HVO41" s="128"/>
      <c r="HVP41" s="128"/>
      <c r="HVQ41" s="128"/>
      <c r="HVR41" s="128"/>
      <c r="HVS41" s="128"/>
      <c r="HVT41" s="128"/>
      <c r="HVU41" s="128"/>
      <c r="HVV41" s="128"/>
      <c r="HVW41" s="128"/>
      <c r="HVX41" s="128"/>
      <c r="HVY41" s="128"/>
      <c r="HVZ41" s="128"/>
      <c r="HWA41" s="128"/>
      <c r="HWB41" s="128"/>
      <c r="HWC41" s="128"/>
      <c r="HWD41" s="128"/>
      <c r="HWE41" s="128"/>
      <c r="HWF41" s="128"/>
      <c r="HWG41" s="128"/>
      <c r="HWH41" s="128"/>
      <c r="HWI41" s="128"/>
      <c r="HWJ41" s="128"/>
      <c r="HWK41" s="128"/>
      <c r="HWL41" s="128"/>
      <c r="HWM41" s="128"/>
      <c r="HWN41" s="128"/>
      <c r="HWO41" s="128"/>
      <c r="HWP41" s="128"/>
      <c r="HWQ41" s="128"/>
      <c r="HWR41" s="128"/>
      <c r="HWS41" s="128"/>
      <c r="HWT41" s="128"/>
      <c r="HWU41" s="128"/>
      <c r="HWV41" s="128"/>
      <c r="HWW41" s="128"/>
      <c r="HWX41" s="128"/>
      <c r="HWY41" s="128"/>
      <c r="HWZ41" s="128"/>
      <c r="HXA41" s="128"/>
      <c r="HXB41" s="128"/>
      <c r="HXC41" s="128"/>
      <c r="HXD41" s="128"/>
      <c r="HXE41" s="128"/>
      <c r="HXF41" s="128"/>
      <c r="HXG41" s="128"/>
      <c r="HXH41" s="128"/>
      <c r="HXI41" s="128"/>
      <c r="HXJ41" s="128"/>
      <c r="HXK41" s="128"/>
      <c r="HXL41" s="128"/>
      <c r="HXM41" s="128"/>
      <c r="HXN41" s="128"/>
      <c r="HXO41" s="128"/>
      <c r="HXP41" s="128"/>
      <c r="HXQ41" s="128"/>
      <c r="HXR41" s="128"/>
      <c r="HXS41" s="128"/>
      <c r="HXT41" s="128"/>
      <c r="HXU41" s="128"/>
      <c r="HXV41" s="128"/>
      <c r="HXW41" s="128"/>
      <c r="HXX41" s="128"/>
      <c r="HXY41" s="128"/>
      <c r="HXZ41" s="128"/>
      <c r="HYA41" s="128"/>
      <c r="HYB41" s="128"/>
      <c r="HYC41" s="128"/>
      <c r="HYD41" s="128"/>
      <c r="HYE41" s="128"/>
      <c r="HYF41" s="128"/>
      <c r="HYG41" s="128"/>
      <c r="HYH41" s="128"/>
      <c r="HYI41" s="128"/>
      <c r="HYJ41" s="128"/>
      <c r="HYK41" s="128"/>
      <c r="HYL41" s="128"/>
      <c r="HYM41" s="128"/>
      <c r="HYN41" s="128"/>
      <c r="HYO41" s="128"/>
      <c r="HYP41" s="128"/>
      <c r="HYQ41" s="128"/>
      <c r="HYR41" s="128"/>
      <c r="HYS41" s="128"/>
      <c r="HYT41" s="128"/>
      <c r="HYU41" s="128"/>
      <c r="HYV41" s="128"/>
      <c r="HYW41" s="128"/>
      <c r="HYX41" s="128"/>
      <c r="HYY41" s="128"/>
      <c r="HYZ41" s="128"/>
      <c r="HZA41" s="128"/>
      <c r="HZB41" s="128"/>
      <c r="HZC41" s="128"/>
      <c r="HZD41" s="128"/>
      <c r="HZE41" s="128"/>
      <c r="HZF41" s="128"/>
      <c r="HZG41" s="128"/>
      <c r="HZH41" s="128"/>
      <c r="HZI41" s="128"/>
      <c r="HZJ41" s="128"/>
      <c r="HZK41" s="128"/>
      <c r="HZL41" s="128"/>
      <c r="HZM41" s="128"/>
      <c r="HZN41" s="128"/>
      <c r="HZO41" s="128"/>
      <c r="HZP41" s="128"/>
      <c r="HZQ41" s="128"/>
      <c r="HZR41" s="128"/>
      <c r="HZS41" s="128"/>
      <c r="HZT41" s="128"/>
      <c r="HZU41" s="128"/>
      <c r="HZV41" s="128"/>
      <c r="HZW41" s="128"/>
      <c r="HZX41" s="128"/>
      <c r="HZY41" s="128"/>
      <c r="HZZ41" s="128"/>
      <c r="IAA41" s="128"/>
      <c r="IAB41" s="128"/>
      <c r="IAC41" s="128"/>
      <c r="IAD41" s="128"/>
      <c r="IAE41" s="128"/>
      <c r="IAF41" s="128"/>
      <c r="IAG41" s="128"/>
      <c r="IAH41" s="128"/>
      <c r="IAI41" s="128"/>
      <c r="IAJ41" s="128"/>
      <c r="IAK41" s="128"/>
      <c r="IAL41" s="128"/>
      <c r="IAM41" s="128"/>
      <c r="IAN41" s="128"/>
      <c r="IAO41" s="128"/>
      <c r="IAP41" s="128"/>
      <c r="IAQ41" s="128"/>
      <c r="IAR41" s="128"/>
      <c r="IAS41" s="128"/>
      <c r="IAT41" s="128"/>
      <c r="IAU41" s="128"/>
      <c r="IAV41" s="128"/>
      <c r="IAW41" s="128"/>
      <c r="IAX41" s="128"/>
      <c r="IAY41" s="128"/>
      <c r="IAZ41" s="128"/>
      <c r="IBA41" s="128"/>
      <c r="IBB41" s="128"/>
      <c r="IBC41" s="128"/>
      <c r="IBD41" s="128"/>
      <c r="IBE41" s="128"/>
      <c r="IBF41" s="128"/>
      <c r="IBG41" s="128"/>
      <c r="IBH41" s="128"/>
      <c r="IBI41" s="128"/>
      <c r="IBJ41" s="128"/>
      <c r="IBK41" s="128"/>
      <c r="IBL41" s="128"/>
      <c r="IBM41" s="128"/>
      <c r="IBN41" s="128"/>
      <c r="IBO41" s="128"/>
      <c r="IBP41" s="128"/>
      <c r="IBQ41" s="128"/>
      <c r="IBR41" s="128"/>
      <c r="IBS41" s="128"/>
      <c r="IBT41" s="128"/>
      <c r="IBU41" s="128"/>
      <c r="IBV41" s="128"/>
      <c r="IBW41" s="128"/>
      <c r="IBX41" s="128"/>
      <c r="IBY41" s="128"/>
      <c r="IBZ41" s="128"/>
      <c r="ICA41" s="128"/>
      <c r="ICB41" s="128"/>
      <c r="ICC41" s="128"/>
      <c r="ICD41" s="128"/>
      <c r="ICE41" s="128"/>
      <c r="ICF41" s="128"/>
      <c r="ICG41" s="128"/>
      <c r="ICH41" s="128"/>
      <c r="ICI41" s="128"/>
      <c r="ICJ41" s="128"/>
      <c r="ICK41" s="128"/>
      <c r="ICL41" s="128"/>
      <c r="ICM41" s="128"/>
      <c r="ICN41" s="128"/>
      <c r="ICO41" s="128"/>
      <c r="ICP41" s="128"/>
      <c r="ICQ41" s="128"/>
      <c r="ICR41" s="128"/>
      <c r="ICS41" s="128"/>
      <c r="ICT41" s="128"/>
      <c r="ICU41" s="128"/>
      <c r="ICV41" s="128"/>
      <c r="ICW41" s="128"/>
      <c r="ICX41" s="128"/>
      <c r="ICY41" s="128"/>
      <c r="ICZ41" s="128"/>
      <c r="IDA41" s="128"/>
      <c r="IDB41" s="128"/>
      <c r="IDC41" s="128"/>
      <c r="IDD41" s="128"/>
      <c r="IDE41" s="128"/>
      <c r="IDF41" s="128"/>
      <c r="IDG41" s="128"/>
      <c r="IDH41" s="128"/>
      <c r="IDI41" s="128"/>
      <c r="IDJ41" s="128"/>
      <c r="IDK41" s="128"/>
      <c r="IDL41" s="128"/>
      <c r="IDM41" s="128"/>
      <c r="IDN41" s="128"/>
      <c r="IDO41" s="128"/>
      <c r="IDP41" s="128"/>
      <c r="IDQ41" s="128"/>
      <c r="IDR41" s="128"/>
      <c r="IDS41" s="128"/>
      <c r="IDT41" s="128"/>
      <c r="IDU41" s="128"/>
      <c r="IDV41" s="128"/>
      <c r="IDW41" s="128"/>
      <c r="IDX41" s="128"/>
      <c r="IDY41" s="128"/>
      <c r="IDZ41" s="128"/>
      <c r="IEA41" s="128"/>
      <c r="IEB41" s="128"/>
      <c r="IEC41" s="128"/>
      <c r="IED41" s="128"/>
      <c r="IEE41" s="128"/>
      <c r="IEF41" s="128"/>
      <c r="IEG41" s="128"/>
      <c r="IEH41" s="128"/>
      <c r="IEI41" s="128"/>
      <c r="IEJ41" s="128"/>
      <c r="IEK41" s="128"/>
      <c r="IEL41" s="128"/>
      <c r="IEM41" s="128"/>
      <c r="IEN41" s="128"/>
      <c r="IEO41" s="128"/>
      <c r="IEP41" s="128"/>
      <c r="IEQ41" s="128"/>
      <c r="IER41" s="128"/>
      <c r="IES41" s="128"/>
      <c r="IET41" s="128"/>
      <c r="IEU41" s="128"/>
      <c r="IEV41" s="128"/>
      <c r="IEW41" s="128"/>
      <c r="IEX41" s="128"/>
      <c r="IEY41" s="128"/>
      <c r="IEZ41" s="128"/>
      <c r="IFA41" s="128"/>
      <c r="IFB41" s="128"/>
      <c r="IFC41" s="128"/>
      <c r="IFD41" s="128"/>
      <c r="IFE41" s="128"/>
      <c r="IFF41" s="128"/>
      <c r="IFG41" s="128"/>
      <c r="IFH41" s="128"/>
      <c r="IFI41" s="128"/>
      <c r="IFJ41" s="128"/>
      <c r="IFK41" s="128"/>
      <c r="IFL41" s="128"/>
      <c r="IFM41" s="128"/>
      <c r="IFN41" s="128"/>
      <c r="IFO41" s="128"/>
      <c r="IFP41" s="128"/>
      <c r="IFQ41" s="128"/>
      <c r="IFR41" s="128"/>
      <c r="IFS41" s="128"/>
      <c r="IFT41" s="128"/>
      <c r="IFU41" s="128"/>
      <c r="IFV41" s="128"/>
      <c r="IFW41" s="128"/>
      <c r="IFX41" s="128"/>
      <c r="IFY41" s="128"/>
      <c r="IFZ41" s="128"/>
      <c r="IGA41" s="128"/>
      <c r="IGB41" s="128"/>
      <c r="IGC41" s="128"/>
      <c r="IGD41" s="128"/>
      <c r="IGE41" s="128"/>
      <c r="IGF41" s="128"/>
      <c r="IGG41" s="128"/>
      <c r="IGH41" s="128"/>
      <c r="IGI41" s="128"/>
      <c r="IGJ41" s="128"/>
      <c r="IGK41" s="128"/>
      <c r="IGL41" s="128"/>
      <c r="IGM41" s="128"/>
      <c r="IGN41" s="128"/>
      <c r="IGO41" s="128"/>
      <c r="IGP41" s="128"/>
      <c r="IGQ41" s="128"/>
      <c r="IGR41" s="128"/>
      <c r="IGS41" s="128"/>
      <c r="IGT41" s="128"/>
      <c r="IGU41" s="128"/>
      <c r="IGV41" s="128"/>
      <c r="IGW41" s="128"/>
      <c r="IGX41" s="128"/>
      <c r="IGY41" s="128"/>
      <c r="IGZ41" s="128"/>
      <c r="IHA41" s="128"/>
      <c r="IHB41" s="128"/>
      <c r="IHC41" s="128"/>
      <c r="IHD41" s="128"/>
      <c r="IHE41" s="128"/>
      <c r="IHF41" s="128"/>
      <c r="IHG41" s="128"/>
      <c r="IHH41" s="128"/>
      <c r="IHI41" s="128"/>
      <c r="IHJ41" s="128"/>
      <c r="IHK41" s="128"/>
      <c r="IHL41" s="128"/>
      <c r="IHM41" s="128"/>
      <c r="IHN41" s="128"/>
      <c r="IHO41" s="128"/>
      <c r="IHP41" s="128"/>
      <c r="IHQ41" s="128"/>
      <c r="IHR41" s="128"/>
      <c r="IHS41" s="128"/>
      <c r="IHT41" s="128"/>
      <c r="IHU41" s="128"/>
      <c r="IHV41" s="128"/>
      <c r="IHW41" s="128"/>
      <c r="IHX41" s="128"/>
      <c r="IHY41" s="128"/>
      <c r="IHZ41" s="128"/>
      <c r="IIA41" s="128"/>
      <c r="IIB41" s="128"/>
      <c r="IIC41" s="128"/>
      <c r="IID41" s="128"/>
      <c r="IIE41" s="128"/>
      <c r="IIF41" s="128"/>
      <c r="IIG41" s="128"/>
      <c r="IIH41" s="128"/>
      <c r="III41" s="128"/>
      <c r="IIJ41" s="128"/>
      <c r="IIK41" s="128"/>
      <c r="IIL41" s="128"/>
      <c r="IIM41" s="128"/>
      <c r="IIN41" s="128"/>
      <c r="IIO41" s="128"/>
      <c r="IIP41" s="128"/>
      <c r="IIQ41" s="128"/>
      <c r="IIR41" s="128"/>
      <c r="IIS41" s="128"/>
      <c r="IIT41" s="128"/>
      <c r="IIU41" s="128"/>
      <c r="IIV41" s="128"/>
      <c r="IIW41" s="128"/>
      <c r="IIX41" s="128"/>
      <c r="IIY41" s="128"/>
      <c r="IIZ41" s="128"/>
      <c r="IJA41" s="128"/>
      <c r="IJB41" s="128"/>
      <c r="IJC41" s="128"/>
      <c r="IJD41" s="128"/>
      <c r="IJE41" s="128"/>
      <c r="IJF41" s="128"/>
      <c r="IJG41" s="128"/>
      <c r="IJH41" s="128"/>
      <c r="IJI41" s="128"/>
      <c r="IJJ41" s="128"/>
      <c r="IJK41" s="128"/>
      <c r="IJL41" s="128"/>
      <c r="IJM41" s="128"/>
      <c r="IJN41" s="128"/>
      <c r="IJO41" s="128"/>
      <c r="IJP41" s="128"/>
      <c r="IJQ41" s="128"/>
      <c r="IJR41" s="128"/>
      <c r="IJS41" s="128"/>
      <c r="IJT41" s="128"/>
      <c r="IJU41" s="128"/>
      <c r="IJV41" s="128"/>
      <c r="IJW41" s="128"/>
      <c r="IJX41" s="128"/>
      <c r="IJY41" s="128"/>
      <c r="IJZ41" s="128"/>
      <c r="IKA41" s="128"/>
      <c r="IKB41" s="128"/>
      <c r="IKC41" s="128"/>
      <c r="IKD41" s="128"/>
      <c r="IKE41" s="128"/>
      <c r="IKF41" s="128"/>
      <c r="IKG41" s="128"/>
      <c r="IKH41" s="128"/>
      <c r="IKI41" s="128"/>
      <c r="IKJ41" s="128"/>
      <c r="IKK41" s="128"/>
      <c r="IKL41" s="128"/>
      <c r="IKM41" s="128"/>
      <c r="IKN41" s="128"/>
      <c r="IKO41" s="128"/>
      <c r="IKP41" s="128"/>
      <c r="IKQ41" s="128"/>
      <c r="IKR41" s="128"/>
      <c r="IKS41" s="128"/>
      <c r="IKT41" s="128"/>
      <c r="IKU41" s="128"/>
      <c r="IKV41" s="128"/>
      <c r="IKW41" s="128"/>
      <c r="IKX41" s="128"/>
      <c r="IKY41" s="128"/>
      <c r="IKZ41" s="128"/>
      <c r="ILA41" s="128"/>
      <c r="ILB41" s="128"/>
      <c r="ILC41" s="128"/>
      <c r="ILD41" s="128"/>
      <c r="ILE41" s="128"/>
      <c r="ILF41" s="128"/>
      <c r="ILG41" s="128"/>
      <c r="ILH41" s="128"/>
      <c r="ILI41" s="128"/>
      <c r="ILJ41" s="128"/>
      <c r="ILK41" s="128"/>
      <c r="ILL41" s="128"/>
      <c r="ILM41" s="128"/>
      <c r="ILN41" s="128"/>
      <c r="ILO41" s="128"/>
      <c r="ILP41" s="128"/>
      <c r="ILQ41" s="128"/>
      <c r="ILR41" s="128"/>
      <c r="ILS41" s="128"/>
      <c r="ILT41" s="128"/>
      <c r="ILU41" s="128"/>
      <c r="ILV41" s="128"/>
      <c r="ILW41" s="128"/>
      <c r="ILX41" s="128"/>
      <c r="ILY41" s="128"/>
      <c r="ILZ41" s="128"/>
      <c r="IMA41" s="128"/>
      <c r="IMB41" s="128"/>
      <c r="IMC41" s="128"/>
      <c r="IMD41" s="128"/>
      <c r="IME41" s="128"/>
      <c r="IMF41" s="128"/>
      <c r="IMG41" s="128"/>
      <c r="IMH41" s="128"/>
      <c r="IMI41" s="128"/>
      <c r="IMJ41" s="128"/>
      <c r="IMK41" s="128"/>
      <c r="IML41" s="128"/>
      <c r="IMM41" s="128"/>
      <c r="IMN41" s="128"/>
      <c r="IMO41" s="128"/>
      <c r="IMP41" s="128"/>
      <c r="IMQ41" s="128"/>
      <c r="IMR41" s="128"/>
      <c r="IMS41" s="128"/>
      <c r="IMT41" s="128"/>
      <c r="IMU41" s="128"/>
      <c r="IMV41" s="128"/>
      <c r="IMW41" s="128"/>
      <c r="IMX41" s="128"/>
      <c r="IMY41" s="128"/>
      <c r="IMZ41" s="128"/>
      <c r="INA41" s="128"/>
      <c r="INB41" s="128"/>
      <c r="INC41" s="128"/>
      <c r="IND41" s="128"/>
      <c r="INE41" s="128"/>
      <c r="INF41" s="128"/>
      <c r="ING41" s="128"/>
      <c r="INH41" s="128"/>
      <c r="INI41" s="128"/>
      <c r="INJ41" s="128"/>
      <c r="INK41" s="128"/>
      <c r="INL41" s="128"/>
      <c r="INM41" s="128"/>
      <c r="INN41" s="128"/>
      <c r="INO41" s="128"/>
      <c r="INP41" s="128"/>
      <c r="INQ41" s="128"/>
      <c r="INR41" s="128"/>
      <c r="INS41" s="128"/>
      <c r="INT41" s="128"/>
      <c r="INU41" s="128"/>
      <c r="INV41" s="128"/>
      <c r="INW41" s="128"/>
      <c r="INX41" s="128"/>
      <c r="INY41" s="128"/>
      <c r="INZ41" s="128"/>
      <c r="IOA41" s="128"/>
      <c r="IOB41" s="128"/>
      <c r="IOC41" s="128"/>
      <c r="IOD41" s="128"/>
      <c r="IOE41" s="128"/>
      <c r="IOF41" s="128"/>
      <c r="IOG41" s="128"/>
      <c r="IOH41" s="128"/>
      <c r="IOI41" s="128"/>
      <c r="IOJ41" s="128"/>
      <c r="IOK41" s="128"/>
      <c r="IOL41" s="128"/>
      <c r="IOM41" s="128"/>
      <c r="ION41" s="128"/>
      <c r="IOO41" s="128"/>
      <c r="IOP41" s="128"/>
      <c r="IOQ41" s="128"/>
      <c r="IOR41" s="128"/>
      <c r="IOS41" s="128"/>
      <c r="IOT41" s="128"/>
      <c r="IOU41" s="128"/>
      <c r="IOV41" s="128"/>
      <c r="IOW41" s="128"/>
      <c r="IOX41" s="128"/>
      <c r="IOY41" s="128"/>
      <c r="IOZ41" s="128"/>
      <c r="IPA41" s="128"/>
      <c r="IPB41" s="128"/>
      <c r="IPC41" s="128"/>
      <c r="IPD41" s="128"/>
      <c r="IPE41" s="128"/>
      <c r="IPF41" s="128"/>
      <c r="IPG41" s="128"/>
      <c r="IPH41" s="128"/>
      <c r="IPI41" s="128"/>
      <c r="IPJ41" s="128"/>
      <c r="IPK41" s="128"/>
      <c r="IPL41" s="128"/>
      <c r="IPM41" s="128"/>
      <c r="IPN41" s="128"/>
      <c r="IPO41" s="128"/>
      <c r="IPP41" s="128"/>
      <c r="IPQ41" s="128"/>
      <c r="IPR41" s="128"/>
      <c r="IPS41" s="128"/>
      <c r="IPT41" s="128"/>
      <c r="IPU41" s="128"/>
      <c r="IPV41" s="128"/>
      <c r="IPW41" s="128"/>
      <c r="IPX41" s="128"/>
      <c r="IPY41" s="128"/>
      <c r="IPZ41" s="128"/>
      <c r="IQA41" s="128"/>
      <c r="IQB41" s="128"/>
      <c r="IQC41" s="128"/>
      <c r="IQD41" s="128"/>
      <c r="IQE41" s="128"/>
      <c r="IQF41" s="128"/>
      <c r="IQG41" s="128"/>
      <c r="IQH41" s="128"/>
      <c r="IQI41" s="128"/>
      <c r="IQJ41" s="128"/>
      <c r="IQK41" s="128"/>
      <c r="IQL41" s="128"/>
      <c r="IQM41" s="128"/>
      <c r="IQN41" s="128"/>
      <c r="IQO41" s="128"/>
      <c r="IQP41" s="128"/>
      <c r="IQQ41" s="128"/>
      <c r="IQR41" s="128"/>
      <c r="IQS41" s="128"/>
      <c r="IQT41" s="128"/>
      <c r="IQU41" s="128"/>
      <c r="IQV41" s="128"/>
      <c r="IQW41" s="128"/>
      <c r="IQX41" s="128"/>
      <c r="IQY41" s="128"/>
      <c r="IQZ41" s="128"/>
      <c r="IRA41" s="128"/>
      <c r="IRB41" s="128"/>
      <c r="IRC41" s="128"/>
      <c r="IRD41" s="128"/>
      <c r="IRE41" s="128"/>
      <c r="IRF41" s="128"/>
      <c r="IRG41" s="128"/>
      <c r="IRH41" s="128"/>
      <c r="IRI41" s="128"/>
      <c r="IRJ41" s="128"/>
      <c r="IRK41" s="128"/>
      <c r="IRL41" s="128"/>
      <c r="IRM41" s="128"/>
      <c r="IRN41" s="128"/>
      <c r="IRO41" s="128"/>
      <c r="IRP41" s="128"/>
      <c r="IRQ41" s="128"/>
      <c r="IRR41" s="128"/>
      <c r="IRS41" s="128"/>
      <c r="IRT41" s="128"/>
      <c r="IRU41" s="128"/>
      <c r="IRV41" s="128"/>
      <c r="IRW41" s="128"/>
      <c r="IRX41" s="128"/>
      <c r="IRY41" s="128"/>
      <c r="IRZ41" s="128"/>
      <c r="ISA41" s="128"/>
      <c r="ISB41" s="128"/>
      <c r="ISC41" s="128"/>
      <c r="ISD41" s="128"/>
      <c r="ISE41" s="128"/>
      <c r="ISF41" s="128"/>
      <c r="ISG41" s="128"/>
      <c r="ISH41" s="128"/>
      <c r="ISI41" s="128"/>
      <c r="ISJ41" s="128"/>
      <c r="ISK41" s="128"/>
      <c r="ISL41" s="128"/>
      <c r="ISM41" s="128"/>
      <c r="ISN41" s="128"/>
      <c r="ISO41" s="128"/>
      <c r="ISP41" s="128"/>
      <c r="ISQ41" s="128"/>
      <c r="ISR41" s="128"/>
      <c r="ISS41" s="128"/>
      <c r="IST41" s="128"/>
      <c r="ISU41" s="128"/>
      <c r="ISV41" s="128"/>
      <c r="ISW41" s="128"/>
      <c r="ISX41" s="128"/>
      <c r="ISY41" s="128"/>
      <c r="ISZ41" s="128"/>
      <c r="ITA41" s="128"/>
      <c r="ITB41" s="128"/>
      <c r="ITC41" s="128"/>
      <c r="ITD41" s="128"/>
      <c r="ITE41" s="128"/>
      <c r="ITF41" s="128"/>
      <c r="ITG41" s="128"/>
      <c r="ITH41" s="128"/>
      <c r="ITI41" s="128"/>
      <c r="ITJ41" s="128"/>
      <c r="ITK41" s="128"/>
      <c r="ITL41" s="128"/>
      <c r="ITM41" s="128"/>
      <c r="ITN41" s="128"/>
      <c r="ITO41" s="128"/>
      <c r="ITP41" s="128"/>
      <c r="ITQ41" s="128"/>
      <c r="ITR41" s="128"/>
      <c r="ITS41" s="128"/>
      <c r="ITT41" s="128"/>
      <c r="ITU41" s="128"/>
      <c r="ITV41" s="128"/>
      <c r="ITW41" s="128"/>
      <c r="ITX41" s="128"/>
      <c r="ITY41" s="128"/>
      <c r="ITZ41" s="128"/>
      <c r="IUA41" s="128"/>
      <c r="IUB41" s="128"/>
      <c r="IUC41" s="128"/>
      <c r="IUD41" s="128"/>
      <c r="IUE41" s="128"/>
      <c r="IUF41" s="128"/>
      <c r="IUG41" s="128"/>
      <c r="IUH41" s="128"/>
      <c r="IUI41" s="128"/>
      <c r="IUJ41" s="128"/>
      <c r="IUK41" s="128"/>
      <c r="IUL41" s="128"/>
      <c r="IUM41" s="128"/>
      <c r="IUN41" s="128"/>
      <c r="IUO41" s="128"/>
      <c r="IUP41" s="128"/>
      <c r="IUQ41" s="128"/>
      <c r="IUR41" s="128"/>
      <c r="IUS41" s="128"/>
      <c r="IUT41" s="128"/>
      <c r="IUU41" s="128"/>
      <c r="IUV41" s="128"/>
      <c r="IUW41" s="128"/>
      <c r="IUX41" s="128"/>
      <c r="IUY41" s="128"/>
      <c r="IUZ41" s="128"/>
      <c r="IVA41" s="128"/>
      <c r="IVB41" s="128"/>
      <c r="IVC41" s="128"/>
      <c r="IVD41" s="128"/>
      <c r="IVE41" s="128"/>
      <c r="IVF41" s="128"/>
      <c r="IVG41" s="128"/>
      <c r="IVH41" s="128"/>
      <c r="IVI41" s="128"/>
      <c r="IVJ41" s="128"/>
      <c r="IVK41" s="128"/>
      <c r="IVL41" s="128"/>
      <c r="IVM41" s="128"/>
      <c r="IVN41" s="128"/>
      <c r="IVO41" s="128"/>
      <c r="IVP41" s="128"/>
      <c r="IVQ41" s="128"/>
      <c r="IVR41" s="128"/>
      <c r="IVS41" s="128"/>
      <c r="IVT41" s="128"/>
      <c r="IVU41" s="128"/>
      <c r="IVV41" s="128"/>
      <c r="IVW41" s="128"/>
      <c r="IVX41" s="128"/>
      <c r="IVY41" s="128"/>
      <c r="IVZ41" s="128"/>
      <c r="IWA41" s="128"/>
      <c r="IWB41" s="128"/>
      <c r="IWC41" s="128"/>
      <c r="IWD41" s="128"/>
      <c r="IWE41" s="128"/>
      <c r="IWF41" s="128"/>
      <c r="IWG41" s="128"/>
      <c r="IWH41" s="128"/>
      <c r="IWI41" s="128"/>
      <c r="IWJ41" s="128"/>
      <c r="IWK41" s="128"/>
      <c r="IWL41" s="128"/>
      <c r="IWM41" s="128"/>
      <c r="IWN41" s="128"/>
      <c r="IWO41" s="128"/>
      <c r="IWP41" s="128"/>
      <c r="IWQ41" s="128"/>
      <c r="IWR41" s="128"/>
      <c r="IWS41" s="128"/>
      <c r="IWT41" s="128"/>
      <c r="IWU41" s="128"/>
      <c r="IWV41" s="128"/>
      <c r="IWW41" s="128"/>
      <c r="IWX41" s="128"/>
      <c r="IWY41" s="128"/>
      <c r="IWZ41" s="128"/>
      <c r="IXA41" s="128"/>
      <c r="IXB41" s="128"/>
      <c r="IXC41" s="128"/>
      <c r="IXD41" s="128"/>
      <c r="IXE41" s="128"/>
      <c r="IXF41" s="128"/>
      <c r="IXG41" s="128"/>
      <c r="IXH41" s="128"/>
      <c r="IXI41" s="128"/>
      <c r="IXJ41" s="128"/>
      <c r="IXK41" s="128"/>
      <c r="IXL41" s="128"/>
      <c r="IXM41" s="128"/>
      <c r="IXN41" s="128"/>
      <c r="IXO41" s="128"/>
      <c r="IXP41" s="128"/>
      <c r="IXQ41" s="128"/>
      <c r="IXR41" s="128"/>
      <c r="IXS41" s="128"/>
      <c r="IXT41" s="128"/>
      <c r="IXU41" s="128"/>
      <c r="IXV41" s="128"/>
      <c r="IXW41" s="128"/>
      <c r="IXX41" s="128"/>
      <c r="IXY41" s="128"/>
      <c r="IXZ41" s="128"/>
      <c r="IYA41" s="128"/>
      <c r="IYB41" s="128"/>
      <c r="IYC41" s="128"/>
      <c r="IYD41" s="128"/>
      <c r="IYE41" s="128"/>
      <c r="IYF41" s="128"/>
      <c r="IYG41" s="128"/>
      <c r="IYH41" s="128"/>
      <c r="IYI41" s="128"/>
      <c r="IYJ41" s="128"/>
      <c r="IYK41" s="128"/>
      <c r="IYL41" s="128"/>
      <c r="IYM41" s="128"/>
      <c r="IYN41" s="128"/>
      <c r="IYO41" s="128"/>
      <c r="IYP41" s="128"/>
      <c r="IYQ41" s="128"/>
      <c r="IYR41" s="128"/>
      <c r="IYS41" s="128"/>
      <c r="IYT41" s="128"/>
      <c r="IYU41" s="128"/>
      <c r="IYV41" s="128"/>
      <c r="IYW41" s="128"/>
      <c r="IYX41" s="128"/>
      <c r="IYY41" s="128"/>
      <c r="IYZ41" s="128"/>
      <c r="IZA41" s="128"/>
      <c r="IZB41" s="128"/>
      <c r="IZC41" s="128"/>
      <c r="IZD41" s="128"/>
      <c r="IZE41" s="128"/>
      <c r="IZF41" s="128"/>
      <c r="IZG41" s="128"/>
      <c r="IZH41" s="128"/>
      <c r="IZI41" s="128"/>
      <c r="IZJ41" s="128"/>
      <c r="IZK41" s="128"/>
      <c r="IZL41" s="128"/>
      <c r="IZM41" s="128"/>
      <c r="IZN41" s="128"/>
      <c r="IZO41" s="128"/>
      <c r="IZP41" s="128"/>
      <c r="IZQ41" s="128"/>
      <c r="IZR41" s="128"/>
      <c r="IZS41" s="128"/>
      <c r="IZT41" s="128"/>
      <c r="IZU41" s="128"/>
      <c r="IZV41" s="128"/>
      <c r="IZW41" s="128"/>
      <c r="IZX41" s="128"/>
      <c r="IZY41" s="128"/>
      <c r="IZZ41" s="128"/>
      <c r="JAA41" s="128"/>
      <c r="JAB41" s="128"/>
      <c r="JAC41" s="128"/>
      <c r="JAD41" s="128"/>
      <c r="JAE41" s="128"/>
      <c r="JAF41" s="128"/>
      <c r="JAG41" s="128"/>
      <c r="JAH41" s="128"/>
      <c r="JAI41" s="128"/>
      <c r="JAJ41" s="128"/>
      <c r="JAK41" s="128"/>
      <c r="JAL41" s="128"/>
      <c r="JAM41" s="128"/>
      <c r="JAN41" s="128"/>
      <c r="JAO41" s="128"/>
      <c r="JAP41" s="128"/>
      <c r="JAQ41" s="128"/>
      <c r="JAR41" s="128"/>
      <c r="JAS41" s="128"/>
      <c r="JAT41" s="128"/>
      <c r="JAU41" s="128"/>
      <c r="JAV41" s="128"/>
      <c r="JAW41" s="128"/>
      <c r="JAX41" s="128"/>
      <c r="JAY41" s="128"/>
      <c r="JAZ41" s="128"/>
      <c r="JBA41" s="128"/>
      <c r="JBB41" s="128"/>
      <c r="JBC41" s="128"/>
      <c r="JBD41" s="128"/>
      <c r="JBE41" s="128"/>
      <c r="JBF41" s="128"/>
      <c r="JBG41" s="128"/>
      <c r="JBH41" s="128"/>
      <c r="JBI41" s="128"/>
      <c r="JBJ41" s="128"/>
      <c r="JBK41" s="128"/>
      <c r="JBL41" s="128"/>
      <c r="JBM41" s="128"/>
      <c r="JBN41" s="128"/>
      <c r="JBO41" s="128"/>
      <c r="JBP41" s="128"/>
      <c r="JBQ41" s="128"/>
      <c r="JBR41" s="128"/>
      <c r="JBS41" s="128"/>
      <c r="JBT41" s="128"/>
      <c r="JBU41" s="128"/>
      <c r="JBV41" s="128"/>
      <c r="JBW41" s="128"/>
      <c r="JBX41" s="128"/>
      <c r="JBY41" s="128"/>
      <c r="JBZ41" s="128"/>
      <c r="JCA41" s="128"/>
      <c r="JCB41" s="128"/>
      <c r="JCC41" s="128"/>
      <c r="JCD41" s="128"/>
      <c r="JCE41" s="128"/>
      <c r="JCF41" s="128"/>
      <c r="JCG41" s="128"/>
      <c r="JCH41" s="128"/>
      <c r="JCI41" s="128"/>
      <c r="JCJ41" s="128"/>
      <c r="JCK41" s="128"/>
      <c r="JCL41" s="128"/>
      <c r="JCM41" s="128"/>
      <c r="JCN41" s="128"/>
      <c r="JCO41" s="128"/>
      <c r="JCP41" s="128"/>
      <c r="JCQ41" s="128"/>
      <c r="JCR41" s="128"/>
      <c r="JCS41" s="128"/>
      <c r="JCT41" s="128"/>
      <c r="JCU41" s="128"/>
      <c r="JCV41" s="128"/>
      <c r="JCW41" s="128"/>
      <c r="JCX41" s="128"/>
      <c r="JCY41" s="128"/>
      <c r="JCZ41" s="128"/>
      <c r="JDA41" s="128"/>
      <c r="JDB41" s="128"/>
      <c r="JDC41" s="128"/>
      <c r="JDD41" s="128"/>
      <c r="JDE41" s="128"/>
      <c r="JDF41" s="128"/>
      <c r="JDG41" s="128"/>
      <c r="JDH41" s="128"/>
      <c r="JDI41" s="128"/>
      <c r="JDJ41" s="128"/>
      <c r="JDK41" s="128"/>
      <c r="JDL41" s="128"/>
      <c r="JDM41" s="128"/>
      <c r="JDN41" s="128"/>
      <c r="JDO41" s="128"/>
      <c r="JDP41" s="128"/>
      <c r="JDQ41" s="128"/>
      <c r="JDR41" s="128"/>
      <c r="JDS41" s="128"/>
      <c r="JDT41" s="128"/>
      <c r="JDU41" s="128"/>
      <c r="JDV41" s="128"/>
      <c r="JDW41" s="128"/>
      <c r="JDX41" s="128"/>
      <c r="JDY41" s="128"/>
      <c r="JDZ41" s="128"/>
      <c r="JEA41" s="128"/>
      <c r="JEB41" s="128"/>
      <c r="JEC41" s="128"/>
      <c r="JED41" s="128"/>
      <c r="JEE41" s="128"/>
      <c r="JEF41" s="128"/>
      <c r="JEG41" s="128"/>
      <c r="JEH41" s="128"/>
      <c r="JEI41" s="128"/>
      <c r="JEJ41" s="128"/>
      <c r="JEK41" s="128"/>
      <c r="JEL41" s="128"/>
      <c r="JEM41" s="128"/>
      <c r="JEN41" s="128"/>
      <c r="JEO41" s="128"/>
      <c r="JEP41" s="128"/>
      <c r="JEQ41" s="128"/>
      <c r="JER41" s="128"/>
      <c r="JES41" s="128"/>
      <c r="JET41" s="128"/>
      <c r="JEU41" s="128"/>
      <c r="JEV41" s="128"/>
      <c r="JEW41" s="128"/>
      <c r="JEX41" s="128"/>
      <c r="JEY41" s="128"/>
      <c r="JEZ41" s="128"/>
      <c r="JFA41" s="128"/>
      <c r="JFB41" s="128"/>
      <c r="JFC41" s="128"/>
      <c r="JFD41" s="128"/>
      <c r="JFE41" s="128"/>
      <c r="JFF41" s="128"/>
      <c r="JFG41" s="128"/>
      <c r="JFH41" s="128"/>
      <c r="JFI41" s="128"/>
      <c r="JFJ41" s="128"/>
      <c r="JFK41" s="128"/>
      <c r="JFL41" s="128"/>
      <c r="JFM41" s="128"/>
      <c r="JFN41" s="128"/>
      <c r="JFO41" s="128"/>
      <c r="JFP41" s="128"/>
      <c r="JFQ41" s="128"/>
      <c r="JFR41" s="128"/>
      <c r="JFS41" s="128"/>
      <c r="JFT41" s="128"/>
      <c r="JFU41" s="128"/>
      <c r="JFV41" s="128"/>
      <c r="JFW41" s="128"/>
      <c r="JFX41" s="128"/>
      <c r="JFY41" s="128"/>
      <c r="JFZ41" s="128"/>
      <c r="JGA41" s="128"/>
      <c r="JGB41" s="128"/>
      <c r="JGC41" s="128"/>
      <c r="JGD41" s="128"/>
      <c r="JGE41" s="128"/>
      <c r="JGF41" s="128"/>
      <c r="JGG41" s="128"/>
      <c r="JGH41" s="128"/>
      <c r="JGI41" s="128"/>
      <c r="JGJ41" s="128"/>
      <c r="JGK41" s="128"/>
      <c r="JGL41" s="128"/>
      <c r="JGM41" s="128"/>
      <c r="JGN41" s="128"/>
      <c r="JGO41" s="128"/>
      <c r="JGP41" s="128"/>
      <c r="JGQ41" s="128"/>
      <c r="JGR41" s="128"/>
      <c r="JGS41" s="128"/>
      <c r="JGT41" s="128"/>
      <c r="JGU41" s="128"/>
      <c r="JGV41" s="128"/>
      <c r="JGW41" s="128"/>
      <c r="JGX41" s="128"/>
      <c r="JGY41" s="128"/>
      <c r="JGZ41" s="128"/>
      <c r="JHA41" s="128"/>
      <c r="JHB41" s="128"/>
      <c r="JHC41" s="128"/>
      <c r="JHD41" s="128"/>
      <c r="JHE41" s="128"/>
      <c r="JHF41" s="128"/>
      <c r="JHG41" s="128"/>
      <c r="JHH41" s="128"/>
      <c r="JHI41" s="128"/>
      <c r="JHJ41" s="128"/>
      <c r="JHK41" s="128"/>
      <c r="JHL41" s="128"/>
      <c r="JHM41" s="128"/>
      <c r="JHN41" s="128"/>
      <c r="JHO41" s="128"/>
      <c r="JHP41" s="128"/>
      <c r="JHQ41" s="128"/>
      <c r="JHR41" s="128"/>
      <c r="JHS41" s="128"/>
      <c r="JHT41" s="128"/>
      <c r="JHU41" s="128"/>
      <c r="JHV41" s="128"/>
      <c r="JHW41" s="128"/>
      <c r="JHX41" s="128"/>
      <c r="JHY41" s="128"/>
      <c r="JHZ41" s="128"/>
      <c r="JIA41" s="128"/>
      <c r="JIB41" s="128"/>
      <c r="JIC41" s="128"/>
      <c r="JID41" s="128"/>
      <c r="JIE41" s="128"/>
      <c r="JIF41" s="128"/>
      <c r="JIG41" s="128"/>
      <c r="JIH41" s="128"/>
      <c r="JII41" s="128"/>
      <c r="JIJ41" s="128"/>
      <c r="JIK41" s="128"/>
      <c r="JIL41" s="128"/>
      <c r="JIM41" s="128"/>
      <c r="JIN41" s="128"/>
      <c r="JIO41" s="128"/>
      <c r="JIP41" s="128"/>
      <c r="JIQ41" s="128"/>
      <c r="JIR41" s="128"/>
      <c r="JIS41" s="128"/>
      <c r="JIT41" s="128"/>
      <c r="JIU41" s="128"/>
      <c r="JIV41" s="128"/>
      <c r="JIW41" s="128"/>
      <c r="JIX41" s="128"/>
      <c r="JIY41" s="128"/>
      <c r="JIZ41" s="128"/>
      <c r="JJA41" s="128"/>
      <c r="JJB41" s="128"/>
      <c r="JJC41" s="128"/>
      <c r="JJD41" s="128"/>
      <c r="JJE41" s="128"/>
      <c r="JJF41" s="128"/>
      <c r="JJG41" s="128"/>
      <c r="JJH41" s="128"/>
      <c r="JJI41" s="128"/>
      <c r="JJJ41" s="128"/>
      <c r="JJK41" s="128"/>
      <c r="JJL41" s="128"/>
      <c r="JJM41" s="128"/>
      <c r="JJN41" s="128"/>
      <c r="JJO41" s="128"/>
      <c r="JJP41" s="128"/>
      <c r="JJQ41" s="128"/>
      <c r="JJR41" s="128"/>
      <c r="JJS41" s="128"/>
      <c r="JJT41" s="128"/>
      <c r="JJU41" s="128"/>
      <c r="JJV41" s="128"/>
      <c r="JJW41" s="128"/>
      <c r="JJX41" s="128"/>
      <c r="JJY41" s="128"/>
      <c r="JJZ41" s="128"/>
      <c r="JKA41" s="128"/>
      <c r="JKB41" s="128"/>
      <c r="JKC41" s="128"/>
      <c r="JKD41" s="128"/>
      <c r="JKE41" s="128"/>
      <c r="JKF41" s="128"/>
      <c r="JKG41" s="128"/>
      <c r="JKH41" s="128"/>
      <c r="JKI41" s="128"/>
      <c r="JKJ41" s="128"/>
      <c r="JKK41" s="128"/>
      <c r="JKL41" s="128"/>
      <c r="JKM41" s="128"/>
      <c r="JKN41" s="128"/>
      <c r="JKO41" s="128"/>
      <c r="JKP41" s="128"/>
      <c r="JKQ41" s="128"/>
      <c r="JKR41" s="128"/>
      <c r="JKS41" s="128"/>
      <c r="JKT41" s="128"/>
      <c r="JKU41" s="128"/>
      <c r="JKV41" s="128"/>
      <c r="JKW41" s="128"/>
      <c r="JKX41" s="128"/>
      <c r="JKY41" s="128"/>
      <c r="JKZ41" s="128"/>
      <c r="JLA41" s="128"/>
      <c r="JLB41" s="128"/>
      <c r="JLC41" s="128"/>
      <c r="JLD41" s="128"/>
      <c r="JLE41" s="128"/>
      <c r="JLF41" s="128"/>
      <c r="JLG41" s="128"/>
      <c r="JLH41" s="128"/>
      <c r="JLI41" s="128"/>
      <c r="JLJ41" s="128"/>
      <c r="JLK41" s="128"/>
      <c r="JLL41" s="128"/>
      <c r="JLM41" s="128"/>
      <c r="JLN41" s="128"/>
      <c r="JLO41" s="128"/>
      <c r="JLP41" s="128"/>
      <c r="JLQ41" s="128"/>
      <c r="JLR41" s="128"/>
      <c r="JLS41" s="128"/>
      <c r="JLT41" s="128"/>
      <c r="JLU41" s="128"/>
      <c r="JLV41" s="128"/>
      <c r="JLW41" s="128"/>
      <c r="JLX41" s="128"/>
      <c r="JLY41" s="128"/>
      <c r="JLZ41" s="128"/>
      <c r="JMA41" s="128"/>
      <c r="JMB41" s="128"/>
      <c r="JMC41" s="128"/>
      <c r="JMD41" s="128"/>
      <c r="JME41" s="128"/>
      <c r="JMF41" s="128"/>
      <c r="JMG41" s="128"/>
      <c r="JMH41" s="128"/>
      <c r="JMI41" s="128"/>
      <c r="JMJ41" s="128"/>
      <c r="JMK41" s="128"/>
      <c r="JML41" s="128"/>
      <c r="JMM41" s="128"/>
      <c r="JMN41" s="128"/>
      <c r="JMO41" s="128"/>
      <c r="JMP41" s="128"/>
      <c r="JMQ41" s="128"/>
      <c r="JMR41" s="128"/>
      <c r="JMS41" s="128"/>
      <c r="JMT41" s="128"/>
      <c r="JMU41" s="128"/>
      <c r="JMV41" s="128"/>
      <c r="JMW41" s="128"/>
      <c r="JMX41" s="128"/>
      <c r="JMY41" s="128"/>
      <c r="JMZ41" s="128"/>
      <c r="JNA41" s="128"/>
      <c r="JNB41" s="128"/>
      <c r="JNC41" s="128"/>
      <c r="JND41" s="128"/>
      <c r="JNE41" s="128"/>
      <c r="JNF41" s="128"/>
      <c r="JNG41" s="128"/>
      <c r="JNH41" s="128"/>
      <c r="JNI41" s="128"/>
      <c r="JNJ41" s="128"/>
      <c r="JNK41" s="128"/>
      <c r="JNL41" s="128"/>
      <c r="JNM41" s="128"/>
      <c r="JNN41" s="128"/>
      <c r="JNO41" s="128"/>
      <c r="JNP41" s="128"/>
      <c r="JNQ41" s="128"/>
      <c r="JNR41" s="128"/>
      <c r="JNS41" s="128"/>
      <c r="JNT41" s="128"/>
      <c r="JNU41" s="128"/>
      <c r="JNV41" s="128"/>
      <c r="JNW41" s="128"/>
      <c r="JNX41" s="128"/>
      <c r="JNY41" s="128"/>
      <c r="JNZ41" s="128"/>
      <c r="JOA41" s="128"/>
      <c r="JOB41" s="128"/>
      <c r="JOC41" s="128"/>
      <c r="JOD41" s="128"/>
      <c r="JOE41" s="128"/>
      <c r="JOF41" s="128"/>
      <c r="JOG41" s="128"/>
      <c r="JOH41" s="128"/>
      <c r="JOI41" s="128"/>
      <c r="JOJ41" s="128"/>
      <c r="JOK41" s="128"/>
      <c r="JOL41" s="128"/>
      <c r="JOM41" s="128"/>
      <c r="JON41" s="128"/>
      <c r="JOO41" s="128"/>
      <c r="JOP41" s="128"/>
      <c r="JOQ41" s="128"/>
      <c r="JOR41" s="128"/>
      <c r="JOS41" s="128"/>
      <c r="JOT41" s="128"/>
      <c r="JOU41" s="128"/>
      <c r="JOV41" s="128"/>
      <c r="JOW41" s="128"/>
      <c r="JOX41" s="128"/>
      <c r="JOY41" s="128"/>
      <c r="JOZ41" s="128"/>
      <c r="JPA41" s="128"/>
      <c r="JPB41" s="128"/>
      <c r="JPC41" s="128"/>
      <c r="JPD41" s="128"/>
      <c r="JPE41" s="128"/>
      <c r="JPF41" s="128"/>
      <c r="JPG41" s="128"/>
      <c r="JPH41" s="128"/>
      <c r="JPI41" s="128"/>
      <c r="JPJ41" s="128"/>
      <c r="JPK41" s="128"/>
      <c r="JPL41" s="128"/>
      <c r="JPM41" s="128"/>
      <c r="JPN41" s="128"/>
      <c r="JPO41" s="128"/>
      <c r="JPP41" s="128"/>
      <c r="JPQ41" s="128"/>
      <c r="JPR41" s="128"/>
      <c r="JPS41" s="128"/>
      <c r="JPT41" s="128"/>
      <c r="JPU41" s="128"/>
      <c r="JPV41" s="128"/>
      <c r="JPW41" s="128"/>
      <c r="JPX41" s="128"/>
      <c r="JPY41" s="128"/>
      <c r="JPZ41" s="128"/>
      <c r="JQA41" s="128"/>
      <c r="JQB41" s="128"/>
      <c r="JQC41" s="128"/>
      <c r="JQD41" s="128"/>
      <c r="JQE41" s="128"/>
      <c r="JQF41" s="128"/>
      <c r="JQG41" s="128"/>
      <c r="JQH41" s="128"/>
      <c r="JQI41" s="128"/>
      <c r="JQJ41" s="128"/>
      <c r="JQK41" s="128"/>
      <c r="JQL41" s="128"/>
      <c r="JQM41" s="128"/>
      <c r="JQN41" s="128"/>
      <c r="JQO41" s="128"/>
      <c r="JQP41" s="128"/>
      <c r="JQQ41" s="128"/>
      <c r="JQR41" s="128"/>
      <c r="JQS41" s="128"/>
      <c r="JQT41" s="128"/>
      <c r="JQU41" s="128"/>
      <c r="JQV41" s="128"/>
      <c r="JQW41" s="128"/>
      <c r="JQX41" s="128"/>
      <c r="JQY41" s="128"/>
      <c r="JQZ41" s="128"/>
      <c r="JRA41" s="128"/>
      <c r="JRB41" s="128"/>
      <c r="JRC41" s="128"/>
      <c r="JRD41" s="128"/>
      <c r="JRE41" s="128"/>
      <c r="JRF41" s="128"/>
      <c r="JRG41" s="128"/>
      <c r="JRH41" s="128"/>
      <c r="JRI41" s="128"/>
      <c r="JRJ41" s="128"/>
      <c r="JRK41" s="128"/>
      <c r="JRL41" s="128"/>
      <c r="JRM41" s="128"/>
      <c r="JRN41" s="128"/>
      <c r="JRO41" s="128"/>
      <c r="JRP41" s="128"/>
      <c r="JRQ41" s="128"/>
      <c r="JRR41" s="128"/>
      <c r="JRS41" s="128"/>
      <c r="JRT41" s="128"/>
      <c r="JRU41" s="128"/>
      <c r="JRV41" s="128"/>
      <c r="JRW41" s="128"/>
      <c r="JRX41" s="128"/>
      <c r="JRY41" s="128"/>
      <c r="JRZ41" s="128"/>
      <c r="JSA41" s="128"/>
      <c r="JSB41" s="128"/>
      <c r="JSC41" s="128"/>
      <c r="JSD41" s="128"/>
      <c r="JSE41" s="128"/>
      <c r="JSF41" s="128"/>
      <c r="JSG41" s="128"/>
      <c r="JSH41" s="128"/>
      <c r="JSI41" s="128"/>
      <c r="JSJ41" s="128"/>
      <c r="JSK41" s="128"/>
      <c r="JSL41" s="128"/>
      <c r="JSM41" s="128"/>
      <c r="JSN41" s="128"/>
      <c r="JSO41" s="128"/>
      <c r="JSP41" s="128"/>
      <c r="JSQ41" s="128"/>
      <c r="JSR41" s="128"/>
      <c r="JSS41" s="128"/>
      <c r="JST41" s="128"/>
      <c r="JSU41" s="128"/>
      <c r="JSV41" s="128"/>
      <c r="JSW41" s="128"/>
      <c r="JSX41" s="128"/>
      <c r="JSY41" s="128"/>
      <c r="JSZ41" s="128"/>
      <c r="JTA41" s="128"/>
      <c r="JTB41" s="128"/>
      <c r="JTC41" s="128"/>
      <c r="JTD41" s="128"/>
      <c r="JTE41" s="128"/>
      <c r="JTF41" s="128"/>
      <c r="JTG41" s="128"/>
      <c r="JTH41" s="128"/>
      <c r="JTI41" s="128"/>
      <c r="JTJ41" s="128"/>
      <c r="JTK41" s="128"/>
      <c r="JTL41" s="128"/>
      <c r="JTM41" s="128"/>
      <c r="JTN41" s="128"/>
      <c r="JTO41" s="128"/>
      <c r="JTP41" s="128"/>
      <c r="JTQ41" s="128"/>
      <c r="JTR41" s="128"/>
      <c r="JTS41" s="128"/>
      <c r="JTT41" s="128"/>
      <c r="JTU41" s="128"/>
      <c r="JTV41" s="128"/>
      <c r="JTW41" s="128"/>
      <c r="JTX41" s="128"/>
      <c r="JTY41" s="128"/>
      <c r="JTZ41" s="128"/>
      <c r="JUA41" s="128"/>
      <c r="JUB41" s="128"/>
      <c r="JUC41" s="128"/>
      <c r="JUD41" s="128"/>
      <c r="JUE41" s="128"/>
      <c r="JUF41" s="128"/>
      <c r="JUG41" s="128"/>
      <c r="JUH41" s="128"/>
      <c r="JUI41" s="128"/>
      <c r="JUJ41" s="128"/>
      <c r="JUK41" s="128"/>
      <c r="JUL41" s="128"/>
      <c r="JUM41" s="128"/>
      <c r="JUN41" s="128"/>
      <c r="JUO41" s="128"/>
      <c r="JUP41" s="128"/>
      <c r="JUQ41" s="128"/>
      <c r="JUR41" s="128"/>
      <c r="JUS41" s="128"/>
      <c r="JUT41" s="128"/>
      <c r="JUU41" s="128"/>
      <c r="JUV41" s="128"/>
      <c r="JUW41" s="128"/>
      <c r="JUX41" s="128"/>
      <c r="JUY41" s="128"/>
      <c r="JUZ41" s="128"/>
      <c r="JVA41" s="128"/>
      <c r="JVB41" s="128"/>
      <c r="JVC41" s="128"/>
      <c r="JVD41" s="128"/>
      <c r="JVE41" s="128"/>
      <c r="JVF41" s="128"/>
      <c r="JVG41" s="128"/>
      <c r="JVH41" s="128"/>
      <c r="JVI41" s="128"/>
      <c r="JVJ41" s="128"/>
      <c r="JVK41" s="128"/>
      <c r="JVL41" s="128"/>
      <c r="JVM41" s="128"/>
      <c r="JVN41" s="128"/>
      <c r="JVO41" s="128"/>
      <c r="JVP41" s="128"/>
      <c r="JVQ41" s="128"/>
      <c r="JVR41" s="128"/>
      <c r="JVS41" s="128"/>
      <c r="JVT41" s="128"/>
      <c r="JVU41" s="128"/>
      <c r="JVV41" s="128"/>
      <c r="JVW41" s="128"/>
      <c r="JVX41" s="128"/>
      <c r="JVY41" s="128"/>
      <c r="JVZ41" s="128"/>
      <c r="JWA41" s="128"/>
      <c r="JWB41" s="128"/>
      <c r="JWC41" s="128"/>
      <c r="JWD41" s="128"/>
      <c r="JWE41" s="128"/>
      <c r="JWF41" s="128"/>
      <c r="JWG41" s="128"/>
      <c r="JWH41" s="128"/>
      <c r="JWI41" s="128"/>
      <c r="JWJ41" s="128"/>
      <c r="JWK41" s="128"/>
      <c r="JWL41" s="128"/>
      <c r="JWM41" s="128"/>
      <c r="JWN41" s="128"/>
      <c r="JWO41" s="128"/>
      <c r="JWP41" s="128"/>
      <c r="JWQ41" s="128"/>
      <c r="JWR41" s="128"/>
      <c r="JWS41" s="128"/>
      <c r="JWT41" s="128"/>
      <c r="JWU41" s="128"/>
      <c r="JWV41" s="128"/>
      <c r="JWW41" s="128"/>
      <c r="JWX41" s="128"/>
      <c r="JWY41" s="128"/>
      <c r="JWZ41" s="128"/>
      <c r="JXA41" s="128"/>
      <c r="JXB41" s="128"/>
      <c r="JXC41" s="128"/>
      <c r="JXD41" s="128"/>
      <c r="JXE41" s="128"/>
      <c r="JXF41" s="128"/>
      <c r="JXG41" s="128"/>
      <c r="JXH41" s="128"/>
      <c r="JXI41" s="128"/>
      <c r="JXJ41" s="128"/>
      <c r="JXK41" s="128"/>
      <c r="JXL41" s="128"/>
      <c r="JXM41" s="128"/>
      <c r="JXN41" s="128"/>
      <c r="JXO41" s="128"/>
      <c r="JXP41" s="128"/>
      <c r="JXQ41" s="128"/>
      <c r="JXR41" s="128"/>
      <c r="JXS41" s="128"/>
      <c r="JXT41" s="128"/>
      <c r="JXU41" s="128"/>
      <c r="JXV41" s="128"/>
      <c r="JXW41" s="128"/>
      <c r="JXX41" s="128"/>
      <c r="JXY41" s="128"/>
      <c r="JXZ41" s="128"/>
      <c r="JYA41" s="128"/>
      <c r="JYB41" s="128"/>
      <c r="JYC41" s="128"/>
      <c r="JYD41" s="128"/>
      <c r="JYE41" s="128"/>
      <c r="JYF41" s="128"/>
      <c r="JYG41" s="128"/>
      <c r="JYH41" s="128"/>
      <c r="JYI41" s="128"/>
      <c r="JYJ41" s="128"/>
      <c r="JYK41" s="128"/>
      <c r="JYL41" s="128"/>
      <c r="JYM41" s="128"/>
      <c r="JYN41" s="128"/>
      <c r="JYO41" s="128"/>
      <c r="JYP41" s="128"/>
      <c r="JYQ41" s="128"/>
      <c r="JYR41" s="128"/>
      <c r="JYS41" s="128"/>
      <c r="JYT41" s="128"/>
      <c r="JYU41" s="128"/>
      <c r="JYV41" s="128"/>
      <c r="JYW41" s="128"/>
      <c r="JYX41" s="128"/>
      <c r="JYY41" s="128"/>
      <c r="JYZ41" s="128"/>
      <c r="JZA41" s="128"/>
      <c r="JZB41" s="128"/>
      <c r="JZC41" s="128"/>
      <c r="JZD41" s="128"/>
      <c r="JZE41" s="128"/>
      <c r="JZF41" s="128"/>
      <c r="JZG41" s="128"/>
      <c r="JZH41" s="128"/>
      <c r="JZI41" s="128"/>
      <c r="JZJ41" s="128"/>
      <c r="JZK41" s="128"/>
      <c r="JZL41" s="128"/>
      <c r="JZM41" s="128"/>
      <c r="JZN41" s="128"/>
      <c r="JZO41" s="128"/>
      <c r="JZP41" s="128"/>
      <c r="JZQ41" s="128"/>
      <c r="JZR41" s="128"/>
      <c r="JZS41" s="128"/>
      <c r="JZT41" s="128"/>
      <c r="JZU41" s="128"/>
      <c r="JZV41" s="128"/>
      <c r="JZW41" s="128"/>
      <c r="JZX41" s="128"/>
      <c r="JZY41" s="128"/>
      <c r="JZZ41" s="128"/>
      <c r="KAA41" s="128"/>
      <c r="KAB41" s="128"/>
      <c r="KAC41" s="128"/>
      <c r="KAD41" s="128"/>
      <c r="KAE41" s="128"/>
      <c r="KAF41" s="128"/>
      <c r="KAG41" s="128"/>
      <c r="KAH41" s="128"/>
      <c r="KAI41" s="128"/>
      <c r="KAJ41" s="128"/>
      <c r="KAK41" s="128"/>
      <c r="KAL41" s="128"/>
      <c r="KAM41" s="128"/>
      <c r="KAN41" s="128"/>
      <c r="KAO41" s="128"/>
      <c r="KAP41" s="128"/>
      <c r="KAQ41" s="128"/>
      <c r="KAR41" s="128"/>
      <c r="KAS41" s="128"/>
      <c r="KAT41" s="128"/>
      <c r="KAU41" s="128"/>
      <c r="KAV41" s="128"/>
      <c r="KAW41" s="128"/>
      <c r="KAX41" s="128"/>
      <c r="KAY41" s="128"/>
      <c r="KAZ41" s="128"/>
      <c r="KBA41" s="128"/>
      <c r="KBB41" s="128"/>
      <c r="KBC41" s="128"/>
      <c r="KBD41" s="128"/>
      <c r="KBE41" s="128"/>
      <c r="KBF41" s="128"/>
      <c r="KBG41" s="128"/>
      <c r="KBH41" s="128"/>
      <c r="KBI41" s="128"/>
      <c r="KBJ41" s="128"/>
      <c r="KBK41" s="128"/>
      <c r="KBL41" s="128"/>
      <c r="KBM41" s="128"/>
      <c r="KBN41" s="128"/>
      <c r="KBO41" s="128"/>
      <c r="KBP41" s="128"/>
      <c r="KBQ41" s="128"/>
      <c r="KBR41" s="128"/>
      <c r="KBS41" s="128"/>
      <c r="KBT41" s="128"/>
      <c r="KBU41" s="128"/>
      <c r="KBV41" s="128"/>
      <c r="KBW41" s="128"/>
      <c r="KBX41" s="128"/>
      <c r="KBY41" s="128"/>
      <c r="KBZ41" s="128"/>
      <c r="KCA41" s="128"/>
      <c r="KCB41" s="128"/>
      <c r="KCC41" s="128"/>
      <c r="KCD41" s="128"/>
      <c r="KCE41" s="128"/>
      <c r="KCF41" s="128"/>
      <c r="KCG41" s="128"/>
      <c r="KCH41" s="128"/>
      <c r="KCI41" s="128"/>
      <c r="KCJ41" s="128"/>
      <c r="KCK41" s="128"/>
      <c r="KCL41" s="128"/>
      <c r="KCM41" s="128"/>
      <c r="KCN41" s="128"/>
      <c r="KCO41" s="128"/>
      <c r="KCP41" s="128"/>
      <c r="KCQ41" s="128"/>
      <c r="KCR41" s="128"/>
      <c r="KCS41" s="128"/>
      <c r="KCT41" s="128"/>
      <c r="KCU41" s="128"/>
      <c r="KCV41" s="128"/>
      <c r="KCW41" s="128"/>
      <c r="KCX41" s="128"/>
      <c r="KCY41" s="128"/>
      <c r="KCZ41" s="128"/>
      <c r="KDA41" s="128"/>
      <c r="KDB41" s="128"/>
      <c r="KDC41" s="128"/>
      <c r="KDD41" s="128"/>
      <c r="KDE41" s="128"/>
      <c r="KDF41" s="128"/>
      <c r="KDG41" s="128"/>
      <c r="KDH41" s="128"/>
      <c r="KDI41" s="128"/>
      <c r="KDJ41" s="128"/>
      <c r="KDK41" s="128"/>
      <c r="KDL41" s="128"/>
      <c r="KDM41" s="128"/>
      <c r="KDN41" s="128"/>
      <c r="KDO41" s="128"/>
      <c r="KDP41" s="128"/>
      <c r="KDQ41" s="128"/>
      <c r="KDR41" s="128"/>
      <c r="KDS41" s="128"/>
      <c r="KDT41" s="128"/>
      <c r="KDU41" s="128"/>
      <c r="KDV41" s="128"/>
      <c r="KDW41" s="128"/>
      <c r="KDX41" s="128"/>
      <c r="KDY41" s="128"/>
      <c r="KDZ41" s="128"/>
      <c r="KEA41" s="128"/>
      <c r="KEB41" s="128"/>
      <c r="KEC41" s="128"/>
      <c r="KED41" s="128"/>
      <c r="KEE41" s="128"/>
      <c r="KEF41" s="128"/>
      <c r="KEG41" s="128"/>
      <c r="KEH41" s="128"/>
      <c r="KEI41" s="128"/>
      <c r="KEJ41" s="128"/>
      <c r="KEK41" s="128"/>
      <c r="KEL41" s="128"/>
      <c r="KEM41" s="128"/>
      <c r="KEN41" s="128"/>
      <c r="KEO41" s="128"/>
      <c r="KEP41" s="128"/>
      <c r="KEQ41" s="128"/>
      <c r="KER41" s="128"/>
      <c r="KES41" s="128"/>
      <c r="KET41" s="128"/>
      <c r="KEU41" s="128"/>
      <c r="KEV41" s="128"/>
      <c r="KEW41" s="128"/>
      <c r="KEX41" s="128"/>
      <c r="KEY41" s="128"/>
      <c r="KEZ41" s="128"/>
      <c r="KFA41" s="128"/>
      <c r="KFB41" s="128"/>
      <c r="KFC41" s="128"/>
      <c r="KFD41" s="128"/>
      <c r="KFE41" s="128"/>
      <c r="KFF41" s="128"/>
      <c r="KFG41" s="128"/>
      <c r="KFH41" s="128"/>
      <c r="KFI41" s="128"/>
      <c r="KFJ41" s="128"/>
      <c r="KFK41" s="128"/>
      <c r="KFL41" s="128"/>
      <c r="KFM41" s="128"/>
      <c r="KFN41" s="128"/>
      <c r="KFO41" s="128"/>
      <c r="KFP41" s="128"/>
      <c r="KFQ41" s="128"/>
      <c r="KFR41" s="128"/>
      <c r="KFS41" s="128"/>
      <c r="KFT41" s="128"/>
      <c r="KFU41" s="128"/>
      <c r="KFV41" s="128"/>
      <c r="KFW41" s="128"/>
      <c r="KFX41" s="128"/>
      <c r="KFY41" s="128"/>
      <c r="KFZ41" s="128"/>
      <c r="KGA41" s="128"/>
      <c r="KGB41" s="128"/>
      <c r="KGC41" s="128"/>
      <c r="KGD41" s="128"/>
      <c r="KGE41" s="128"/>
      <c r="KGF41" s="128"/>
      <c r="KGG41" s="128"/>
      <c r="KGH41" s="128"/>
      <c r="KGI41" s="128"/>
      <c r="KGJ41" s="128"/>
      <c r="KGK41" s="128"/>
      <c r="KGL41" s="128"/>
      <c r="KGM41" s="128"/>
      <c r="KGN41" s="128"/>
      <c r="KGO41" s="128"/>
      <c r="KGP41" s="128"/>
      <c r="KGQ41" s="128"/>
      <c r="KGR41" s="128"/>
      <c r="KGS41" s="128"/>
      <c r="KGT41" s="128"/>
      <c r="KGU41" s="128"/>
      <c r="KGV41" s="128"/>
      <c r="KGW41" s="128"/>
      <c r="KGX41" s="128"/>
      <c r="KGY41" s="128"/>
      <c r="KGZ41" s="128"/>
      <c r="KHA41" s="128"/>
      <c r="KHB41" s="128"/>
      <c r="KHC41" s="128"/>
      <c r="KHD41" s="128"/>
      <c r="KHE41" s="128"/>
      <c r="KHF41" s="128"/>
      <c r="KHG41" s="128"/>
      <c r="KHH41" s="128"/>
      <c r="KHI41" s="128"/>
      <c r="KHJ41" s="128"/>
      <c r="KHK41" s="128"/>
      <c r="KHL41" s="128"/>
      <c r="KHM41" s="128"/>
      <c r="KHN41" s="128"/>
      <c r="KHO41" s="128"/>
      <c r="KHP41" s="128"/>
      <c r="KHQ41" s="128"/>
      <c r="KHR41" s="128"/>
      <c r="KHS41" s="128"/>
      <c r="KHT41" s="128"/>
      <c r="KHU41" s="128"/>
      <c r="KHV41" s="128"/>
      <c r="KHW41" s="128"/>
      <c r="KHX41" s="128"/>
      <c r="KHY41" s="128"/>
      <c r="KHZ41" s="128"/>
      <c r="KIA41" s="128"/>
      <c r="KIB41" s="128"/>
      <c r="KIC41" s="128"/>
      <c r="KID41" s="128"/>
      <c r="KIE41" s="128"/>
      <c r="KIF41" s="128"/>
      <c r="KIG41" s="128"/>
      <c r="KIH41" s="128"/>
      <c r="KII41" s="128"/>
      <c r="KIJ41" s="128"/>
      <c r="KIK41" s="128"/>
      <c r="KIL41" s="128"/>
      <c r="KIM41" s="128"/>
      <c r="KIN41" s="128"/>
      <c r="KIO41" s="128"/>
      <c r="KIP41" s="128"/>
      <c r="KIQ41" s="128"/>
      <c r="KIR41" s="128"/>
      <c r="KIS41" s="128"/>
      <c r="KIT41" s="128"/>
      <c r="KIU41" s="128"/>
      <c r="KIV41" s="128"/>
      <c r="KIW41" s="128"/>
      <c r="KIX41" s="128"/>
      <c r="KIY41" s="128"/>
      <c r="KIZ41" s="128"/>
      <c r="KJA41" s="128"/>
      <c r="KJB41" s="128"/>
      <c r="KJC41" s="128"/>
      <c r="KJD41" s="128"/>
      <c r="KJE41" s="128"/>
      <c r="KJF41" s="128"/>
      <c r="KJG41" s="128"/>
      <c r="KJH41" s="128"/>
      <c r="KJI41" s="128"/>
      <c r="KJJ41" s="128"/>
      <c r="KJK41" s="128"/>
      <c r="KJL41" s="128"/>
      <c r="KJM41" s="128"/>
      <c r="KJN41" s="128"/>
      <c r="KJO41" s="128"/>
      <c r="KJP41" s="128"/>
      <c r="KJQ41" s="128"/>
      <c r="KJR41" s="128"/>
      <c r="KJS41" s="128"/>
      <c r="KJT41" s="128"/>
      <c r="KJU41" s="128"/>
      <c r="KJV41" s="128"/>
      <c r="KJW41" s="128"/>
      <c r="KJX41" s="128"/>
      <c r="KJY41" s="128"/>
      <c r="KJZ41" s="128"/>
      <c r="KKA41" s="128"/>
      <c r="KKB41" s="128"/>
      <c r="KKC41" s="128"/>
      <c r="KKD41" s="128"/>
      <c r="KKE41" s="128"/>
      <c r="KKF41" s="128"/>
      <c r="KKG41" s="128"/>
      <c r="KKH41" s="128"/>
      <c r="KKI41" s="128"/>
      <c r="KKJ41" s="128"/>
      <c r="KKK41" s="128"/>
      <c r="KKL41" s="128"/>
      <c r="KKM41" s="128"/>
      <c r="KKN41" s="128"/>
      <c r="KKO41" s="128"/>
      <c r="KKP41" s="128"/>
      <c r="KKQ41" s="128"/>
      <c r="KKR41" s="128"/>
      <c r="KKS41" s="128"/>
      <c r="KKT41" s="128"/>
      <c r="KKU41" s="128"/>
      <c r="KKV41" s="128"/>
      <c r="KKW41" s="128"/>
      <c r="KKX41" s="128"/>
      <c r="KKY41" s="128"/>
      <c r="KKZ41" s="128"/>
      <c r="KLA41" s="128"/>
      <c r="KLB41" s="128"/>
      <c r="KLC41" s="128"/>
      <c r="KLD41" s="128"/>
      <c r="KLE41" s="128"/>
      <c r="KLF41" s="128"/>
      <c r="KLG41" s="128"/>
      <c r="KLH41" s="128"/>
      <c r="KLI41" s="128"/>
      <c r="KLJ41" s="128"/>
      <c r="KLK41" s="128"/>
      <c r="KLL41" s="128"/>
      <c r="KLM41" s="128"/>
      <c r="KLN41" s="128"/>
      <c r="KLO41" s="128"/>
      <c r="KLP41" s="128"/>
      <c r="KLQ41" s="128"/>
      <c r="KLR41" s="128"/>
      <c r="KLS41" s="128"/>
      <c r="KLT41" s="128"/>
      <c r="KLU41" s="128"/>
      <c r="KLV41" s="128"/>
      <c r="KLW41" s="128"/>
      <c r="KLX41" s="128"/>
      <c r="KLY41" s="128"/>
      <c r="KLZ41" s="128"/>
      <c r="KMA41" s="128"/>
      <c r="KMB41" s="128"/>
      <c r="KMC41" s="128"/>
      <c r="KMD41" s="128"/>
      <c r="KME41" s="128"/>
      <c r="KMF41" s="128"/>
      <c r="KMG41" s="128"/>
      <c r="KMH41" s="128"/>
      <c r="KMI41" s="128"/>
      <c r="KMJ41" s="128"/>
      <c r="KMK41" s="128"/>
      <c r="KML41" s="128"/>
      <c r="KMM41" s="128"/>
      <c r="KMN41" s="128"/>
      <c r="KMO41" s="128"/>
      <c r="KMP41" s="128"/>
      <c r="KMQ41" s="128"/>
      <c r="KMR41" s="128"/>
      <c r="KMS41" s="128"/>
      <c r="KMT41" s="128"/>
      <c r="KMU41" s="128"/>
      <c r="KMV41" s="128"/>
      <c r="KMW41" s="128"/>
      <c r="KMX41" s="128"/>
      <c r="KMY41" s="128"/>
      <c r="KMZ41" s="128"/>
      <c r="KNA41" s="128"/>
      <c r="KNB41" s="128"/>
      <c r="KNC41" s="128"/>
      <c r="KND41" s="128"/>
      <c r="KNE41" s="128"/>
      <c r="KNF41" s="128"/>
      <c r="KNG41" s="128"/>
      <c r="KNH41" s="128"/>
      <c r="KNI41" s="128"/>
      <c r="KNJ41" s="128"/>
      <c r="KNK41" s="128"/>
      <c r="KNL41" s="128"/>
      <c r="KNM41" s="128"/>
      <c r="KNN41" s="128"/>
      <c r="KNO41" s="128"/>
      <c r="KNP41" s="128"/>
      <c r="KNQ41" s="128"/>
      <c r="KNR41" s="128"/>
      <c r="KNS41" s="128"/>
      <c r="KNT41" s="128"/>
      <c r="KNU41" s="128"/>
      <c r="KNV41" s="128"/>
      <c r="KNW41" s="128"/>
      <c r="KNX41" s="128"/>
      <c r="KNY41" s="128"/>
      <c r="KNZ41" s="128"/>
      <c r="KOA41" s="128"/>
      <c r="KOB41" s="128"/>
      <c r="KOC41" s="128"/>
      <c r="KOD41" s="128"/>
      <c r="KOE41" s="128"/>
      <c r="KOF41" s="128"/>
      <c r="KOG41" s="128"/>
      <c r="KOH41" s="128"/>
      <c r="KOI41" s="128"/>
      <c r="KOJ41" s="128"/>
      <c r="KOK41" s="128"/>
      <c r="KOL41" s="128"/>
      <c r="KOM41" s="128"/>
      <c r="KON41" s="128"/>
      <c r="KOO41" s="128"/>
      <c r="KOP41" s="128"/>
      <c r="KOQ41" s="128"/>
      <c r="KOR41" s="128"/>
      <c r="KOS41" s="128"/>
      <c r="KOT41" s="128"/>
      <c r="KOU41" s="128"/>
      <c r="KOV41" s="128"/>
      <c r="KOW41" s="128"/>
      <c r="KOX41" s="128"/>
      <c r="KOY41" s="128"/>
      <c r="KOZ41" s="128"/>
      <c r="KPA41" s="128"/>
      <c r="KPB41" s="128"/>
      <c r="KPC41" s="128"/>
      <c r="KPD41" s="128"/>
      <c r="KPE41" s="128"/>
      <c r="KPF41" s="128"/>
      <c r="KPG41" s="128"/>
      <c r="KPH41" s="128"/>
      <c r="KPI41" s="128"/>
      <c r="KPJ41" s="128"/>
      <c r="KPK41" s="128"/>
      <c r="KPL41" s="128"/>
      <c r="KPM41" s="128"/>
      <c r="KPN41" s="128"/>
      <c r="KPO41" s="128"/>
      <c r="KPP41" s="128"/>
      <c r="KPQ41" s="128"/>
      <c r="KPR41" s="128"/>
      <c r="KPS41" s="128"/>
      <c r="KPT41" s="128"/>
      <c r="KPU41" s="128"/>
      <c r="KPV41" s="128"/>
      <c r="KPW41" s="128"/>
      <c r="KPX41" s="128"/>
      <c r="KPY41" s="128"/>
      <c r="KPZ41" s="128"/>
      <c r="KQA41" s="128"/>
      <c r="KQB41" s="128"/>
      <c r="KQC41" s="128"/>
      <c r="KQD41" s="128"/>
      <c r="KQE41" s="128"/>
      <c r="KQF41" s="128"/>
      <c r="KQG41" s="128"/>
      <c r="KQH41" s="128"/>
      <c r="KQI41" s="128"/>
      <c r="KQJ41" s="128"/>
      <c r="KQK41" s="128"/>
      <c r="KQL41" s="128"/>
      <c r="KQM41" s="128"/>
      <c r="KQN41" s="128"/>
      <c r="KQO41" s="128"/>
      <c r="KQP41" s="128"/>
      <c r="KQQ41" s="128"/>
      <c r="KQR41" s="128"/>
      <c r="KQS41" s="128"/>
      <c r="KQT41" s="128"/>
      <c r="KQU41" s="128"/>
      <c r="KQV41" s="128"/>
      <c r="KQW41" s="128"/>
      <c r="KQX41" s="128"/>
      <c r="KQY41" s="128"/>
      <c r="KQZ41" s="128"/>
      <c r="KRA41" s="128"/>
      <c r="KRB41" s="128"/>
      <c r="KRC41" s="128"/>
      <c r="KRD41" s="128"/>
      <c r="KRE41" s="128"/>
      <c r="KRF41" s="128"/>
      <c r="KRG41" s="128"/>
      <c r="KRH41" s="128"/>
      <c r="KRI41" s="128"/>
      <c r="KRJ41" s="128"/>
      <c r="KRK41" s="128"/>
      <c r="KRL41" s="128"/>
      <c r="KRM41" s="128"/>
      <c r="KRN41" s="128"/>
      <c r="KRO41" s="128"/>
      <c r="KRP41" s="128"/>
      <c r="KRQ41" s="128"/>
      <c r="KRR41" s="128"/>
      <c r="KRS41" s="128"/>
      <c r="KRT41" s="128"/>
      <c r="KRU41" s="128"/>
      <c r="KRV41" s="128"/>
      <c r="KRW41" s="128"/>
      <c r="KRX41" s="128"/>
      <c r="KRY41" s="128"/>
      <c r="KRZ41" s="128"/>
      <c r="KSA41" s="128"/>
      <c r="KSB41" s="128"/>
      <c r="KSC41" s="128"/>
      <c r="KSD41" s="128"/>
      <c r="KSE41" s="128"/>
      <c r="KSF41" s="128"/>
      <c r="KSG41" s="128"/>
      <c r="KSH41" s="128"/>
      <c r="KSI41" s="128"/>
      <c r="KSJ41" s="128"/>
      <c r="KSK41" s="128"/>
      <c r="KSL41" s="128"/>
      <c r="KSM41" s="128"/>
      <c r="KSN41" s="128"/>
      <c r="KSO41" s="128"/>
      <c r="KSP41" s="128"/>
      <c r="KSQ41" s="128"/>
      <c r="KSR41" s="128"/>
      <c r="KSS41" s="128"/>
      <c r="KST41" s="128"/>
      <c r="KSU41" s="128"/>
      <c r="KSV41" s="128"/>
      <c r="KSW41" s="128"/>
      <c r="KSX41" s="128"/>
      <c r="KSY41" s="128"/>
      <c r="KSZ41" s="128"/>
      <c r="KTA41" s="128"/>
      <c r="KTB41" s="128"/>
      <c r="KTC41" s="128"/>
      <c r="KTD41" s="128"/>
      <c r="KTE41" s="128"/>
      <c r="KTF41" s="128"/>
      <c r="KTG41" s="128"/>
      <c r="KTH41" s="128"/>
      <c r="KTI41" s="128"/>
      <c r="KTJ41" s="128"/>
      <c r="KTK41" s="128"/>
      <c r="KTL41" s="128"/>
      <c r="KTM41" s="128"/>
      <c r="KTN41" s="128"/>
      <c r="KTO41" s="128"/>
      <c r="KTP41" s="128"/>
      <c r="KTQ41" s="128"/>
      <c r="KTR41" s="128"/>
      <c r="KTS41" s="128"/>
      <c r="KTT41" s="128"/>
      <c r="KTU41" s="128"/>
      <c r="KTV41" s="128"/>
      <c r="KTW41" s="128"/>
      <c r="KTX41" s="128"/>
      <c r="KTY41" s="128"/>
      <c r="KTZ41" s="128"/>
      <c r="KUA41" s="128"/>
      <c r="KUB41" s="128"/>
      <c r="KUC41" s="128"/>
      <c r="KUD41" s="128"/>
      <c r="KUE41" s="128"/>
      <c r="KUF41" s="128"/>
      <c r="KUG41" s="128"/>
      <c r="KUH41" s="128"/>
      <c r="KUI41" s="128"/>
      <c r="KUJ41" s="128"/>
      <c r="KUK41" s="128"/>
      <c r="KUL41" s="128"/>
      <c r="KUM41" s="128"/>
      <c r="KUN41" s="128"/>
      <c r="KUO41" s="128"/>
      <c r="KUP41" s="128"/>
      <c r="KUQ41" s="128"/>
      <c r="KUR41" s="128"/>
      <c r="KUS41" s="128"/>
      <c r="KUT41" s="128"/>
      <c r="KUU41" s="128"/>
      <c r="KUV41" s="128"/>
      <c r="KUW41" s="128"/>
      <c r="KUX41" s="128"/>
      <c r="KUY41" s="128"/>
      <c r="KUZ41" s="128"/>
      <c r="KVA41" s="128"/>
      <c r="KVB41" s="128"/>
      <c r="KVC41" s="128"/>
      <c r="KVD41" s="128"/>
      <c r="KVE41" s="128"/>
      <c r="KVF41" s="128"/>
      <c r="KVG41" s="128"/>
      <c r="KVH41" s="128"/>
      <c r="KVI41" s="128"/>
      <c r="KVJ41" s="128"/>
      <c r="KVK41" s="128"/>
      <c r="KVL41" s="128"/>
      <c r="KVM41" s="128"/>
      <c r="KVN41" s="128"/>
      <c r="KVO41" s="128"/>
      <c r="KVP41" s="128"/>
      <c r="KVQ41" s="128"/>
      <c r="KVR41" s="128"/>
      <c r="KVS41" s="128"/>
      <c r="KVT41" s="128"/>
      <c r="KVU41" s="128"/>
      <c r="KVV41" s="128"/>
      <c r="KVW41" s="128"/>
      <c r="KVX41" s="128"/>
      <c r="KVY41" s="128"/>
      <c r="KVZ41" s="128"/>
      <c r="KWA41" s="128"/>
      <c r="KWB41" s="128"/>
      <c r="KWC41" s="128"/>
      <c r="KWD41" s="128"/>
      <c r="KWE41" s="128"/>
      <c r="KWF41" s="128"/>
      <c r="KWG41" s="128"/>
      <c r="KWH41" s="128"/>
      <c r="KWI41" s="128"/>
      <c r="KWJ41" s="128"/>
      <c r="KWK41" s="128"/>
      <c r="KWL41" s="128"/>
      <c r="KWM41" s="128"/>
      <c r="KWN41" s="128"/>
      <c r="KWO41" s="128"/>
      <c r="KWP41" s="128"/>
      <c r="KWQ41" s="128"/>
      <c r="KWR41" s="128"/>
      <c r="KWS41" s="128"/>
      <c r="KWT41" s="128"/>
      <c r="KWU41" s="128"/>
      <c r="KWV41" s="128"/>
      <c r="KWW41" s="128"/>
      <c r="KWX41" s="128"/>
      <c r="KWY41" s="128"/>
      <c r="KWZ41" s="128"/>
      <c r="KXA41" s="128"/>
      <c r="KXB41" s="128"/>
      <c r="KXC41" s="128"/>
      <c r="KXD41" s="128"/>
      <c r="KXE41" s="128"/>
      <c r="KXF41" s="128"/>
      <c r="KXG41" s="128"/>
      <c r="KXH41" s="128"/>
      <c r="KXI41" s="128"/>
      <c r="KXJ41" s="128"/>
      <c r="KXK41" s="128"/>
      <c r="KXL41" s="128"/>
      <c r="KXM41" s="128"/>
      <c r="KXN41" s="128"/>
      <c r="KXO41" s="128"/>
      <c r="KXP41" s="128"/>
      <c r="KXQ41" s="128"/>
      <c r="KXR41" s="128"/>
      <c r="KXS41" s="128"/>
      <c r="KXT41" s="128"/>
      <c r="KXU41" s="128"/>
      <c r="KXV41" s="128"/>
      <c r="KXW41" s="128"/>
      <c r="KXX41" s="128"/>
      <c r="KXY41" s="128"/>
      <c r="KXZ41" s="128"/>
      <c r="KYA41" s="128"/>
      <c r="KYB41" s="128"/>
      <c r="KYC41" s="128"/>
      <c r="KYD41" s="128"/>
      <c r="KYE41" s="128"/>
      <c r="KYF41" s="128"/>
      <c r="KYG41" s="128"/>
      <c r="KYH41" s="128"/>
      <c r="KYI41" s="128"/>
      <c r="KYJ41" s="128"/>
      <c r="KYK41" s="128"/>
      <c r="KYL41" s="128"/>
      <c r="KYM41" s="128"/>
      <c r="KYN41" s="128"/>
      <c r="KYO41" s="128"/>
      <c r="KYP41" s="128"/>
      <c r="KYQ41" s="128"/>
      <c r="KYR41" s="128"/>
      <c r="KYS41" s="128"/>
      <c r="KYT41" s="128"/>
      <c r="KYU41" s="128"/>
      <c r="KYV41" s="128"/>
      <c r="KYW41" s="128"/>
      <c r="KYX41" s="128"/>
      <c r="KYY41" s="128"/>
      <c r="KYZ41" s="128"/>
      <c r="KZA41" s="128"/>
      <c r="KZB41" s="128"/>
      <c r="KZC41" s="128"/>
      <c r="KZD41" s="128"/>
      <c r="KZE41" s="128"/>
      <c r="KZF41" s="128"/>
      <c r="KZG41" s="128"/>
      <c r="KZH41" s="128"/>
      <c r="KZI41" s="128"/>
      <c r="KZJ41" s="128"/>
      <c r="KZK41" s="128"/>
      <c r="KZL41" s="128"/>
      <c r="KZM41" s="128"/>
      <c r="KZN41" s="128"/>
      <c r="KZO41" s="128"/>
      <c r="KZP41" s="128"/>
      <c r="KZQ41" s="128"/>
      <c r="KZR41" s="128"/>
      <c r="KZS41" s="128"/>
      <c r="KZT41" s="128"/>
      <c r="KZU41" s="128"/>
      <c r="KZV41" s="128"/>
      <c r="KZW41" s="128"/>
      <c r="KZX41" s="128"/>
      <c r="KZY41" s="128"/>
      <c r="KZZ41" s="128"/>
      <c r="LAA41" s="128"/>
      <c r="LAB41" s="128"/>
      <c r="LAC41" s="128"/>
      <c r="LAD41" s="128"/>
      <c r="LAE41" s="128"/>
      <c r="LAF41" s="128"/>
      <c r="LAG41" s="128"/>
      <c r="LAH41" s="128"/>
      <c r="LAI41" s="128"/>
      <c r="LAJ41" s="128"/>
      <c r="LAK41" s="128"/>
      <c r="LAL41" s="128"/>
      <c r="LAM41" s="128"/>
      <c r="LAN41" s="128"/>
      <c r="LAO41" s="128"/>
      <c r="LAP41" s="128"/>
      <c r="LAQ41" s="128"/>
      <c r="LAR41" s="128"/>
      <c r="LAS41" s="128"/>
      <c r="LAT41" s="128"/>
      <c r="LAU41" s="128"/>
      <c r="LAV41" s="128"/>
      <c r="LAW41" s="128"/>
      <c r="LAX41" s="128"/>
      <c r="LAY41" s="128"/>
      <c r="LAZ41" s="128"/>
      <c r="LBA41" s="128"/>
      <c r="LBB41" s="128"/>
      <c r="LBC41" s="128"/>
      <c r="LBD41" s="128"/>
      <c r="LBE41" s="128"/>
      <c r="LBF41" s="128"/>
      <c r="LBG41" s="128"/>
      <c r="LBH41" s="128"/>
      <c r="LBI41" s="128"/>
      <c r="LBJ41" s="128"/>
      <c r="LBK41" s="128"/>
      <c r="LBL41" s="128"/>
      <c r="LBM41" s="128"/>
      <c r="LBN41" s="128"/>
      <c r="LBO41" s="128"/>
      <c r="LBP41" s="128"/>
      <c r="LBQ41" s="128"/>
      <c r="LBR41" s="128"/>
      <c r="LBS41" s="128"/>
      <c r="LBT41" s="128"/>
      <c r="LBU41" s="128"/>
      <c r="LBV41" s="128"/>
      <c r="LBW41" s="128"/>
      <c r="LBX41" s="128"/>
      <c r="LBY41" s="128"/>
      <c r="LBZ41" s="128"/>
      <c r="LCA41" s="128"/>
      <c r="LCB41" s="128"/>
      <c r="LCC41" s="128"/>
      <c r="LCD41" s="128"/>
      <c r="LCE41" s="128"/>
      <c r="LCF41" s="128"/>
      <c r="LCG41" s="128"/>
      <c r="LCH41" s="128"/>
      <c r="LCI41" s="128"/>
      <c r="LCJ41" s="128"/>
      <c r="LCK41" s="128"/>
      <c r="LCL41" s="128"/>
      <c r="LCM41" s="128"/>
      <c r="LCN41" s="128"/>
      <c r="LCO41" s="128"/>
      <c r="LCP41" s="128"/>
      <c r="LCQ41" s="128"/>
      <c r="LCR41" s="128"/>
      <c r="LCS41" s="128"/>
      <c r="LCT41" s="128"/>
      <c r="LCU41" s="128"/>
      <c r="LCV41" s="128"/>
      <c r="LCW41" s="128"/>
      <c r="LCX41" s="128"/>
      <c r="LCY41" s="128"/>
      <c r="LCZ41" s="128"/>
      <c r="LDA41" s="128"/>
      <c r="LDB41" s="128"/>
      <c r="LDC41" s="128"/>
      <c r="LDD41" s="128"/>
      <c r="LDE41" s="128"/>
      <c r="LDF41" s="128"/>
      <c r="LDG41" s="128"/>
      <c r="LDH41" s="128"/>
      <c r="LDI41" s="128"/>
      <c r="LDJ41" s="128"/>
      <c r="LDK41" s="128"/>
      <c r="LDL41" s="128"/>
      <c r="LDM41" s="128"/>
      <c r="LDN41" s="128"/>
      <c r="LDO41" s="128"/>
      <c r="LDP41" s="128"/>
      <c r="LDQ41" s="128"/>
      <c r="LDR41" s="128"/>
      <c r="LDS41" s="128"/>
      <c r="LDT41" s="128"/>
      <c r="LDU41" s="128"/>
      <c r="LDV41" s="128"/>
      <c r="LDW41" s="128"/>
      <c r="LDX41" s="128"/>
      <c r="LDY41" s="128"/>
      <c r="LDZ41" s="128"/>
      <c r="LEA41" s="128"/>
      <c r="LEB41" s="128"/>
      <c r="LEC41" s="128"/>
      <c r="LED41" s="128"/>
      <c r="LEE41" s="128"/>
      <c r="LEF41" s="128"/>
      <c r="LEG41" s="128"/>
      <c r="LEH41" s="128"/>
      <c r="LEI41" s="128"/>
      <c r="LEJ41" s="128"/>
      <c r="LEK41" s="128"/>
      <c r="LEL41" s="128"/>
      <c r="LEM41" s="128"/>
      <c r="LEN41" s="128"/>
      <c r="LEO41" s="128"/>
      <c r="LEP41" s="128"/>
      <c r="LEQ41" s="128"/>
      <c r="LER41" s="128"/>
      <c r="LES41" s="128"/>
      <c r="LET41" s="128"/>
      <c r="LEU41" s="128"/>
      <c r="LEV41" s="128"/>
      <c r="LEW41" s="128"/>
      <c r="LEX41" s="128"/>
      <c r="LEY41" s="128"/>
      <c r="LEZ41" s="128"/>
      <c r="LFA41" s="128"/>
      <c r="LFB41" s="128"/>
      <c r="LFC41" s="128"/>
      <c r="LFD41" s="128"/>
      <c r="LFE41" s="128"/>
      <c r="LFF41" s="128"/>
      <c r="LFG41" s="128"/>
      <c r="LFH41" s="128"/>
      <c r="LFI41" s="128"/>
      <c r="LFJ41" s="128"/>
      <c r="LFK41" s="128"/>
      <c r="LFL41" s="128"/>
      <c r="LFM41" s="128"/>
      <c r="LFN41" s="128"/>
      <c r="LFO41" s="128"/>
      <c r="LFP41" s="128"/>
      <c r="LFQ41" s="128"/>
      <c r="LFR41" s="128"/>
      <c r="LFS41" s="128"/>
      <c r="LFT41" s="128"/>
      <c r="LFU41" s="128"/>
      <c r="LFV41" s="128"/>
      <c r="LFW41" s="128"/>
      <c r="LFX41" s="128"/>
      <c r="LFY41" s="128"/>
      <c r="LFZ41" s="128"/>
      <c r="LGA41" s="128"/>
      <c r="LGB41" s="128"/>
      <c r="LGC41" s="128"/>
      <c r="LGD41" s="128"/>
      <c r="LGE41" s="128"/>
      <c r="LGF41" s="128"/>
      <c r="LGG41" s="128"/>
      <c r="LGH41" s="128"/>
      <c r="LGI41" s="128"/>
      <c r="LGJ41" s="128"/>
      <c r="LGK41" s="128"/>
      <c r="LGL41" s="128"/>
      <c r="LGM41" s="128"/>
      <c r="LGN41" s="128"/>
      <c r="LGO41" s="128"/>
      <c r="LGP41" s="128"/>
      <c r="LGQ41" s="128"/>
      <c r="LGR41" s="128"/>
      <c r="LGS41" s="128"/>
      <c r="LGT41" s="128"/>
      <c r="LGU41" s="128"/>
      <c r="LGV41" s="128"/>
      <c r="LGW41" s="128"/>
      <c r="LGX41" s="128"/>
      <c r="LGY41" s="128"/>
      <c r="LGZ41" s="128"/>
      <c r="LHA41" s="128"/>
      <c r="LHB41" s="128"/>
      <c r="LHC41" s="128"/>
      <c r="LHD41" s="128"/>
      <c r="LHE41" s="128"/>
      <c r="LHF41" s="128"/>
      <c r="LHG41" s="128"/>
      <c r="LHH41" s="128"/>
      <c r="LHI41" s="128"/>
      <c r="LHJ41" s="128"/>
      <c r="LHK41" s="128"/>
      <c r="LHL41" s="128"/>
      <c r="LHM41" s="128"/>
      <c r="LHN41" s="128"/>
      <c r="LHO41" s="128"/>
      <c r="LHP41" s="128"/>
      <c r="LHQ41" s="128"/>
      <c r="LHR41" s="128"/>
      <c r="LHS41" s="128"/>
      <c r="LHT41" s="128"/>
      <c r="LHU41" s="128"/>
      <c r="LHV41" s="128"/>
      <c r="LHW41" s="128"/>
      <c r="LHX41" s="128"/>
      <c r="LHY41" s="128"/>
      <c r="LHZ41" s="128"/>
      <c r="LIA41" s="128"/>
      <c r="LIB41" s="128"/>
      <c r="LIC41" s="128"/>
      <c r="LID41" s="128"/>
      <c r="LIE41" s="128"/>
      <c r="LIF41" s="128"/>
      <c r="LIG41" s="128"/>
      <c r="LIH41" s="128"/>
      <c r="LII41" s="128"/>
      <c r="LIJ41" s="128"/>
      <c r="LIK41" s="128"/>
      <c r="LIL41" s="128"/>
      <c r="LIM41" s="128"/>
      <c r="LIN41" s="128"/>
      <c r="LIO41" s="128"/>
      <c r="LIP41" s="128"/>
      <c r="LIQ41" s="128"/>
      <c r="LIR41" s="128"/>
      <c r="LIS41" s="128"/>
      <c r="LIT41" s="128"/>
      <c r="LIU41" s="128"/>
      <c r="LIV41" s="128"/>
      <c r="LIW41" s="128"/>
      <c r="LIX41" s="128"/>
      <c r="LIY41" s="128"/>
      <c r="LIZ41" s="128"/>
      <c r="LJA41" s="128"/>
      <c r="LJB41" s="128"/>
      <c r="LJC41" s="128"/>
      <c r="LJD41" s="128"/>
      <c r="LJE41" s="128"/>
      <c r="LJF41" s="128"/>
      <c r="LJG41" s="128"/>
      <c r="LJH41" s="128"/>
      <c r="LJI41" s="128"/>
      <c r="LJJ41" s="128"/>
      <c r="LJK41" s="128"/>
      <c r="LJL41" s="128"/>
      <c r="LJM41" s="128"/>
      <c r="LJN41" s="128"/>
      <c r="LJO41" s="128"/>
      <c r="LJP41" s="128"/>
      <c r="LJQ41" s="128"/>
      <c r="LJR41" s="128"/>
      <c r="LJS41" s="128"/>
      <c r="LJT41" s="128"/>
      <c r="LJU41" s="128"/>
      <c r="LJV41" s="128"/>
      <c r="LJW41" s="128"/>
      <c r="LJX41" s="128"/>
      <c r="LJY41" s="128"/>
      <c r="LJZ41" s="128"/>
      <c r="LKA41" s="128"/>
      <c r="LKB41" s="128"/>
      <c r="LKC41" s="128"/>
      <c r="LKD41" s="128"/>
      <c r="LKE41" s="128"/>
      <c r="LKF41" s="128"/>
      <c r="LKG41" s="128"/>
      <c r="LKH41" s="128"/>
      <c r="LKI41" s="128"/>
      <c r="LKJ41" s="128"/>
      <c r="LKK41" s="128"/>
      <c r="LKL41" s="128"/>
      <c r="LKM41" s="128"/>
      <c r="LKN41" s="128"/>
      <c r="LKO41" s="128"/>
      <c r="LKP41" s="128"/>
      <c r="LKQ41" s="128"/>
      <c r="LKR41" s="128"/>
      <c r="LKS41" s="128"/>
      <c r="LKT41" s="128"/>
      <c r="LKU41" s="128"/>
      <c r="LKV41" s="128"/>
      <c r="LKW41" s="128"/>
      <c r="LKX41" s="128"/>
      <c r="LKY41" s="128"/>
      <c r="LKZ41" s="128"/>
      <c r="LLA41" s="128"/>
      <c r="LLB41" s="128"/>
      <c r="LLC41" s="128"/>
      <c r="LLD41" s="128"/>
      <c r="LLE41" s="128"/>
      <c r="LLF41" s="128"/>
      <c r="LLG41" s="128"/>
      <c r="LLH41" s="128"/>
      <c r="LLI41" s="128"/>
      <c r="LLJ41" s="128"/>
      <c r="LLK41" s="128"/>
      <c r="LLL41" s="128"/>
      <c r="LLM41" s="128"/>
      <c r="LLN41" s="128"/>
      <c r="LLO41" s="128"/>
      <c r="LLP41" s="128"/>
      <c r="LLQ41" s="128"/>
      <c r="LLR41" s="128"/>
      <c r="LLS41" s="128"/>
      <c r="LLT41" s="128"/>
      <c r="LLU41" s="128"/>
      <c r="LLV41" s="128"/>
      <c r="LLW41" s="128"/>
      <c r="LLX41" s="128"/>
      <c r="LLY41" s="128"/>
      <c r="LLZ41" s="128"/>
      <c r="LMA41" s="128"/>
      <c r="LMB41" s="128"/>
      <c r="LMC41" s="128"/>
      <c r="LMD41" s="128"/>
      <c r="LME41" s="128"/>
      <c r="LMF41" s="128"/>
      <c r="LMG41" s="128"/>
      <c r="LMH41" s="128"/>
      <c r="LMI41" s="128"/>
      <c r="LMJ41" s="128"/>
      <c r="LMK41" s="128"/>
      <c r="LML41" s="128"/>
      <c r="LMM41" s="128"/>
      <c r="LMN41" s="128"/>
      <c r="LMO41" s="128"/>
      <c r="LMP41" s="128"/>
      <c r="LMQ41" s="128"/>
      <c r="LMR41" s="128"/>
      <c r="LMS41" s="128"/>
      <c r="LMT41" s="128"/>
      <c r="LMU41" s="128"/>
      <c r="LMV41" s="128"/>
      <c r="LMW41" s="128"/>
      <c r="LMX41" s="128"/>
      <c r="LMY41" s="128"/>
      <c r="LMZ41" s="128"/>
      <c r="LNA41" s="128"/>
      <c r="LNB41" s="128"/>
      <c r="LNC41" s="128"/>
      <c r="LND41" s="128"/>
      <c r="LNE41" s="128"/>
      <c r="LNF41" s="128"/>
      <c r="LNG41" s="128"/>
      <c r="LNH41" s="128"/>
      <c r="LNI41" s="128"/>
      <c r="LNJ41" s="128"/>
      <c r="LNK41" s="128"/>
      <c r="LNL41" s="128"/>
      <c r="LNM41" s="128"/>
      <c r="LNN41" s="128"/>
      <c r="LNO41" s="128"/>
      <c r="LNP41" s="128"/>
      <c r="LNQ41" s="128"/>
      <c r="LNR41" s="128"/>
      <c r="LNS41" s="128"/>
      <c r="LNT41" s="128"/>
      <c r="LNU41" s="128"/>
      <c r="LNV41" s="128"/>
      <c r="LNW41" s="128"/>
      <c r="LNX41" s="128"/>
      <c r="LNY41" s="128"/>
      <c r="LNZ41" s="128"/>
      <c r="LOA41" s="128"/>
      <c r="LOB41" s="128"/>
      <c r="LOC41" s="128"/>
      <c r="LOD41" s="128"/>
      <c r="LOE41" s="128"/>
      <c r="LOF41" s="128"/>
      <c r="LOG41" s="128"/>
      <c r="LOH41" s="128"/>
      <c r="LOI41" s="128"/>
      <c r="LOJ41" s="128"/>
      <c r="LOK41" s="128"/>
      <c r="LOL41" s="128"/>
      <c r="LOM41" s="128"/>
      <c r="LON41" s="128"/>
      <c r="LOO41" s="128"/>
      <c r="LOP41" s="128"/>
      <c r="LOQ41" s="128"/>
      <c r="LOR41" s="128"/>
      <c r="LOS41" s="128"/>
      <c r="LOT41" s="128"/>
      <c r="LOU41" s="128"/>
      <c r="LOV41" s="128"/>
      <c r="LOW41" s="128"/>
      <c r="LOX41" s="128"/>
      <c r="LOY41" s="128"/>
      <c r="LOZ41" s="128"/>
      <c r="LPA41" s="128"/>
      <c r="LPB41" s="128"/>
      <c r="LPC41" s="128"/>
      <c r="LPD41" s="128"/>
      <c r="LPE41" s="128"/>
      <c r="LPF41" s="128"/>
      <c r="LPG41" s="128"/>
      <c r="LPH41" s="128"/>
      <c r="LPI41" s="128"/>
      <c r="LPJ41" s="128"/>
      <c r="LPK41" s="128"/>
      <c r="LPL41" s="128"/>
      <c r="LPM41" s="128"/>
      <c r="LPN41" s="128"/>
      <c r="LPO41" s="128"/>
      <c r="LPP41" s="128"/>
      <c r="LPQ41" s="128"/>
      <c r="LPR41" s="128"/>
      <c r="LPS41" s="128"/>
      <c r="LPT41" s="128"/>
      <c r="LPU41" s="128"/>
      <c r="LPV41" s="128"/>
      <c r="LPW41" s="128"/>
      <c r="LPX41" s="128"/>
      <c r="LPY41" s="128"/>
      <c r="LPZ41" s="128"/>
      <c r="LQA41" s="128"/>
      <c r="LQB41" s="128"/>
      <c r="LQC41" s="128"/>
      <c r="LQD41" s="128"/>
      <c r="LQE41" s="128"/>
      <c r="LQF41" s="128"/>
      <c r="LQG41" s="128"/>
      <c r="LQH41" s="128"/>
      <c r="LQI41" s="128"/>
      <c r="LQJ41" s="128"/>
      <c r="LQK41" s="128"/>
      <c r="LQL41" s="128"/>
      <c r="LQM41" s="128"/>
      <c r="LQN41" s="128"/>
      <c r="LQO41" s="128"/>
      <c r="LQP41" s="128"/>
      <c r="LQQ41" s="128"/>
      <c r="LQR41" s="128"/>
      <c r="LQS41" s="128"/>
      <c r="LQT41" s="128"/>
      <c r="LQU41" s="128"/>
      <c r="LQV41" s="128"/>
      <c r="LQW41" s="128"/>
      <c r="LQX41" s="128"/>
      <c r="LQY41" s="128"/>
      <c r="LQZ41" s="128"/>
      <c r="LRA41" s="128"/>
      <c r="LRB41" s="128"/>
      <c r="LRC41" s="128"/>
      <c r="LRD41" s="128"/>
      <c r="LRE41" s="128"/>
      <c r="LRF41" s="128"/>
      <c r="LRG41" s="128"/>
      <c r="LRH41" s="128"/>
      <c r="LRI41" s="128"/>
      <c r="LRJ41" s="128"/>
      <c r="LRK41" s="128"/>
      <c r="LRL41" s="128"/>
      <c r="LRM41" s="128"/>
      <c r="LRN41" s="128"/>
      <c r="LRO41" s="128"/>
      <c r="LRP41" s="128"/>
      <c r="LRQ41" s="128"/>
      <c r="LRR41" s="128"/>
      <c r="LRS41" s="128"/>
      <c r="LRT41" s="128"/>
      <c r="LRU41" s="128"/>
      <c r="LRV41" s="128"/>
      <c r="LRW41" s="128"/>
      <c r="LRX41" s="128"/>
      <c r="LRY41" s="128"/>
      <c r="LRZ41" s="128"/>
      <c r="LSA41" s="128"/>
      <c r="LSB41" s="128"/>
      <c r="LSC41" s="128"/>
      <c r="LSD41" s="128"/>
      <c r="LSE41" s="128"/>
      <c r="LSF41" s="128"/>
      <c r="LSG41" s="128"/>
      <c r="LSH41" s="128"/>
      <c r="LSI41" s="128"/>
      <c r="LSJ41" s="128"/>
      <c r="LSK41" s="128"/>
      <c r="LSL41" s="128"/>
      <c r="LSM41" s="128"/>
      <c r="LSN41" s="128"/>
      <c r="LSO41" s="128"/>
      <c r="LSP41" s="128"/>
      <c r="LSQ41" s="128"/>
      <c r="LSR41" s="128"/>
      <c r="LSS41" s="128"/>
      <c r="LST41" s="128"/>
      <c r="LSU41" s="128"/>
      <c r="LSV41" s="128"/>
      <c r="LSW41" s="128"/>
      <c r="LSX41" s="128"/>
      <c r="LSY41" s="128"/>
      <c r="LSZ41" s="128"/>
      <c r="LTA41" s="128"/>
      <c r="LTB41" s="128"/>
      <c r="LTC41" s="128"/>
      <c r="LTD41" s="128"/>
      <c r="LTE41" s="128"/>
      <c r="LTF41" s="128"/>
      <c r="LTG41" s="128"/>
      <c r="LTH41" s="128"/>
      <c r="LTI41" s="128"/>
      <c r="LTJ41" s="128"/>
      <c r="LTK41" s="128"/>
      <c r="LTL41" s="128"/>
      <c r="LTM41" s="128"/>
      <c r="LTN41" s="128"/>
      <c r="LTO41" s="128"/>
      <c r="LTP41" s="128"/>
      <c r="LTQ41" s="128"/>
      <c r="LTR41" s="128"/>
      <c r="LTS41" s="128"/>
      <c r="LTT41" s="128"/>
      <c r="LTU41" s="128"/>
      <c r="LTV41" s="128"/>
      <c r="LTW41" s="128"/>
      <c r="LTX41" s="128"/>
      <c r="LTY41" s="128"/>
      <c r="LTZ41" s="128"/>
      <c r="LUA41" s="128"/>
      <c r="LUB41" s="128"/>
      <c r="LUC41" s="128"/>
      <c r="LUD41" s="128"/>
      <c r="LUE41" s="128"/>
      <c r="LUF41" s="128"/>
      <c r="LUG41" s="128"/>
      <c r="LUH41" s="128"/>
      <c r="LUI41" s="128"/>
      <c r="LUJ41" s="128"/>
      <c r="LUK41" s="128"/>
      <c r="LUL41" s="128"/>
      <c r="LUM41" s="128"/>
      <c r="LUN41" s="128"/>
      <c r="LUO41" s="128"/>
      <c r="LUP41" s="128"/>
      <c r="LUQ41" s="128"/>
      <c r="LUR41" s="128"/>
      <c r="LUS41" s="128"/>
      <c r="LUT41" s="128"/>
      <c r="LUU41" s="128"/>
      <c r="LUV41" s="128"/>
      <c r="LUW41" s="128"/>
      <c r="LUX41" s="128"/>
      <c r="LUY41" s="128"/>
      <c r="LUZ41" s="128"/>
      <c r="LVA41" s="128"/>
      <c r="LVB41" s="128"/>
      <c r="LVC41" s="128"/>
      <c r="LVD41" s="128"/>
      <c r="LVE41" s="128"/>
      <c r="LVF41" s="128"/>
      <c r="LVG41" s="128"/>
      <c r="LVH41" s="128"/>
      <c r="LVI41" s="128"/>
      <c r="LVJ41" s="128"/>
      <c r="LVK41" s="128"/>
      <c r="LVL41" s="128"/>
      <c r="LVM41" s="128"/>
      <c r="LVN41" s="128"/>
      <c r="LVO41" s="128"/>
      <c r="LVP41" s="128"/>
      <c r="LVQ41" s="128"/>
      <c r="LVR41" s="128"/>
      <c r="LVS41" s="128"/>
      <c r="LVT41" s="128"/>
      <c r="LVU41" s="128"/>
      <c r="LVV41" s="128"/>
      <c r="LVW41" s="128"/>
      <c r="LVX41" s="128"/>
      <c r="LVY41" s="128"/>
      <c r="LVZ41" s="128"/>
      <c r="LWA41" s="128"/>
      <c r="LWB41" s="128"/>
      <c r="LWC41" s="128"/>
      <c r="LWD41" s="128"/>
      <c r="LWE41" s="128"/>
      <c r="LWF41" s="128"/>
      <c r="LWG41" s="128"/>
      <c r="LWH41" s="128"/>
      <c r="LWI41" s="128"/>
      <c r="LWJ41" s="128"/>
      <c r="LWK41" s="128"/>
      <c r="LWL41" s="128"/>
      <c r="LWM41" s="128"/>
      <c r="LWN41" s="128"/>
      <c r="LWO41" s="128"/>
      <c r="LWP41" s="128"/>
      <c r="LWQ41" s="128"/>
      <c r="LWR41" s="128"/>
      <c r="LWS41" s="128"/>
      <c r="LWT41" s="128"/>
      <c r="LWU41" s="128"/>
      <c r="LWV41" s="128"/>
      <c r="LWW41" s="128"/>
      <c r="LWX41" s="128"/>
      <c r="LWY41" s="128"/>
      <c r="LWZ41" s="128"/>
      <c r="LXA41" s="128"/>
      <c r="LXB41" s="128"/>
      <c r="LXC41" s="128"/>
      <c r="LXD41" s="128"/>
      <c r="LXE41" s="128"/>
      <c r="LXF41" s="128"/>
      <c r="LXG41" s="128"/>
      <c r="LXH41" s="128"/>
      <c r="LXI41" s="128"/>
      <c r="LXJ41" s="128"/>
      <c r="LXK41" s="128"/>
      <c r="LXL41" s="128"/>
      <c r="LXM41" s="128"/>
      <c r="LXN41" s="128"/>
      <c r="LXO41" s="128"/>
      <c r="LXP41" s="128"/>
      <c r="LXQ41" s="128"/>
      <c r="LXR41" s="128"/>
      <c r="LXS41" s="128"/>
      <c r="LXT41" s="128"/>
      <c r="LXU41" s="128"/>
      <c r="LXV41" s="128"/>
      <c r="LXW41" s="128"/>
      <c r="LXX41" s="128"/>
      <c r="LXY41" s="128"/>
      <c r="LXZ41" s="128"/>
      <c r="LYA41" s="128"/>
      <c r="LYB41" s="128"/>
      <c r="LYC41" s="128"/>
      <c r="LYD41" s="128"/>
      <c r="LYE41" s="128"/>
      <c r="LYF41" s="128"/>
      <c r="LYG41" s="128"/>
      <c r="LYH41" s="128"/>
      <c r="LYI41" s="128"/>
      <c r="LYJ41" s="128"/>
      <c r="LYK41" s="128"/>
      <c r="LYL41" s="128"/>
      <c r="LYM41" s="128"/>
      <c r="LYN41" s="128"/>
      <c r="LYO41" s="128"/>
      <c r="LYP41" s="128"/>
      <c r="LYQ41" s="128"/>
      <c r="LYR41" s="128"/>
      <c r="LYS41" s="128"/>
      <c r="LYT41" s="128"/>
      <c r="LYU41" s="128"/>
      <c r="LYV41" s="128"/>
      <c r="LYW41" s="128"/>
      <c r="LYX41" s="128"/>
      <c r="LYY41" s="128"/>
      <c r="LYZ41" s="128"/>
      <c r="LZA41" s="128"/>
      <c r="LZB41" s="128"/>
      <c r="LZC41" s="128"/>
      <c r="LZD41" s="128"/>
      <c r="LZE41" s="128"/>
      <c r="LZF41" s="128"/>
      <c r="LZG41" s="128"/>
      <c r="LZH41" s="128"/>
      <c r="LZI41" s="128"/>
      <c r="LZJ41" s="128"/>
      <c r="LZK41" s="128"/>
      <c r="LZL41" s="128"/>
      <c r="LZM41" s="128"/>
      <c r="LZN41" s="128"/>
      <c r="LZO41" s="128"/>
      <c r="LZP41" s="128"/>
      <c r="LZQ41" s="128"/>
      <c r="LZR41" s="128"/>
      <c r="LZS41" s="128"/>
      <c r="LZT41" s="128"/>
      <c r="LZU41" s="128"/>
      <c r="LZV41" s="128"/>
      <c r="LZW41" s="128"/>
      <c r="LZX41" s="128"/>
      <c r="LZY41" s="128"/>
      <c r="LZZ41" s="128"/>
      <c r="MAA41" s="128"/>
      <c r="MAB41" s="128"/>
      <c r="MAC41" s="128"/>
      <c r="MAD41" s="128"/>
      <c r="MAE41" s="128"/>
      <c r="MAF41" s="128"/>
      <c r="MAG41" s="128"/>
      <c r="MAH41" s="128"/>
      <c r="MAI41" s="128"/>
      <c r="MAJ41" s="128"/>
      <c r="MAK41" s="128"/>
      <c r="MAL41" s="128"/>
      <c r="MAM41" s="128"/>
      <c r="MAN41" s="128"/>
      <c r="MAO41" s="128"/>
      <c r="MAP41" s="128"/>
      <c r="MAQ41" s="128"/>
      <c r="MAR41" s="128"/>
      <c r="MAS41" s="128"/>
      <c r="MAT41" s="128"/>
      <c r="MAU41" s="128"/>
      <c r="MAV41" s="128"/>
      <c r="MAW41" s="128"/>
      <c r="MAX41" s="128"/>
      <c r="MAY41" s="128"/>
      <c r="MAZ41" s="128"/>
      <c r="MBA41" s="128"/>
      <c r="MBB41" s="128"/>
      <c r="MBC41" s="128"/>
      <c r="MBD41" s="128"/>
      <c r="MBE41" s="128"/>
      <c r="MBF41" s="128"/>
      <c r="MBG41" s="128"/>
      <c r="MBH41" s="128"/>
      <c r="MBI41" s="128"/>
      <c r="MBJ41" s="128"/>
      <c r="MBK41" s="128"/>
      <c r="MBL41" s="128"/>
      <c r="MBM41" s="128"/>
      <c r="MBN41" s="128"/>
      <c r="MBO41" s="128"/>
      <c r="MBP41" s="128"/>
      <c r="MBQ41" s="128"/>
      <c r="MBR41" s="128"/>
      <c r="MBS41" s="128"/>
      <c r="MBT41" s="128"/>
      <c r="MBU41" s="128"/>
      <c r="MBV41" s="128"/>
      <c r="MBW41" s="128"/>
      <c r="MBX41" s="128"/>
      <c r="MBY41" s="128"/>
      <c r="MBZ41" s="128"/>
      <c r="MCA41" s="128"/>
      <c r="MCB41" s="128"/>
      <c r="MCC41" s="128"/>
      <c r="MCD41" s="128"/>
      <c r="MCE41" s="128"/>
      <c r="MCF41" s="128"/>
      <c r="MCG41" s="128"/>
      <c r="MCH41" s="128"/>
      <c r="MCI41" s="128"/>
      <c r="MCJ41" s="128"/>
      <c r="MCK41" s="128"/>
      <c r="MCL41" s="128"/>
      <c r="MCM41" s="128"/>
      <c r="MCN41" s="128"/>
      <c r="MCO41" s="128"/>
      <c r="MCP41" s="128"/>
      <c r="MCQ41" s="128"/>
      <c r="MCR41" s="128"/>
      <c r="MCS41" s="128"/>
      <c r="MCT41" s="128"/>
      <c r="MCU41" s="128"/>
      <c r="MCV41" s="128"/>
      <c r="MCW41" s="128"/>
      <c r="MCX41" s="128"/>
      <c r="MCY41" s="128"/>
      <c r="MCZ41" s="128"/>
      <c r="MDA41" s="128"/>
      <c r="MDB41" s="128"/>
      <c r="MDC41" s="128"/>
      <c r="MDD41" s="128"/>
      <c r="MDE41" s="128"/>
      <c r="MDF41" s="128"/>
      <c r="MDG41" s="128"/>
      <c r="MDH41" s="128"/>
      <c r="MDI41" s="128"/>
      <c r="MDJ41" s="128"/>
      <c r="MDK41" s="128"/>
      <c r="MDL41" s="128"/>
      <c r="MDM41" s="128"/>
      <c r="MDN41" s="128"/>
      <c r="MDO41" s="128"/>
      <c r="MDP41" s="128"/>
      <c r="MDQ41" s="128"/>
      <c r="MDR41" s="128"/>
      <c r="MDS41" s="128"/>
      <c r="MDT41" s="128"/>
      <c r="MDU41" s="128"/>
      <c r="MDV41" s="128"/>
      <c r="MDW41" s="128"/>
      <c r="MDX41" s="128"/>
      <c r="MDY41" s="128"/>
      <c r="MDZ41" s="128"/>
      <c r="MEA41" s="128"/>
      <c r="MEB41" s="128"/>
      <c r="MEC41" s="128"/>
      <c r="MED41" s="128"/>
      <c r="MEE41" s="128"/>
      <c r="MEF41" s="128"/>
      <c r="MEG41" s="128"/>
      <c r="MEH41" s="128"/>
      <c r="MEI41" s="128"/>
      <c r="MEJ41" s="128"/>
      <c r="MEK41" s="128"/>
      <c r="MEL41" s="128"/>
      <c r="MEM41" s="128"/>
      <c r="MEN41" s="128"/>
      <c r="MEO41" s="128"/>
      <c r="MEP41" s="128"/>
      <c r="MEQ41" s="128"/>
      <c r="MER41" s="128"/>
      <c r="MES41" s="128"/>
      <c r="MET41" s="128"/>
      <c r="MEU41" s="128"/>
      <c r="MEV41" s="128"/>
      <c r="MEW41" s="128"/>
      <c r="MEX41" s="128"/>
      <c r="MEY41" s="128"/>
      <c r="MEZ41" s="128"/>
      <c r="MFA41" s="128"/>
      <c r="MFB41" s="128"/>
      <c r="MFC41" s="128"/>
      <c r="MFD41" s="128"/>
      <c r="MFE41" s="128"/>
      <c r="MFF41" s="128"/>
      <c r="MFG41" s="128"/>
      <c r="MFH41" s="128"/>
      <c r="MFI41" s="128"/>
      <c r="MFJ41" s="128"/>
      <c r="MFK41" s="128"/>
      <c r="MFL41" s="128"/>
      <c r="MFM41" s="128"/>
      <c r="MFN41" s="128"/>
      <c r="MFO41" s="128"/>
      <c r="MFP41" s="128"/>
      <c r="MFQ41" s="128"/>
      <c r="MFR41" s="128"/>
      <c r="MFS41" s="128"/>
      <c r="MFT41" s="128"/>
      <c r="MFU41" s="128"/>
      <c r="MFV41" s="128"/>
      <c r="MFW41" s="128"/>
      <c r="MFX41" s="128"/>
      <c r="MFY41" s="128"/>
      <c r="MFZ41" s="128"/>
      <c r="MGA41" s="128"/>
      <c r="MGB41" s="128"/>
      <c r="MGC41" s="128"/>
      <c r="MGD41" s="128"/>
      <c r="MGE41" s="128"/>
      <c r="MGF41" s="128"/>
      <c r="MGG41" s="128"/>
      <c r="MGH41" s="128"/>
      <c r="MGI41" s="128"/>
      <c r="MGJ41" s="128"/>
      <c r="MGK41" s="128"/>
      <c r="MGL41" s="128"/>
      <c r="MGM41" s="128"/>
      <c r="MGN41" s="128"/>
      <c r="MGO41" s="128"/>
      <c r="MGP41" s="128"/>
      <c r="MGQ41" s="128"/>
      <c r="MGR41" s="128"/>
      <c r="MGS41" s="128"/>
      <c r="MGT41" s="128"/>
      <c r="MGU41" s="128"/>
      <c r="MGV41" s="128"/>
      <c r="MGW41" s="128"/>
      <c r="MGX41" s="128"/>
      <c r="MGY41" s="128"/>
      <c r="MGZ41" s="128"/>
      <c r="MHA41" s="128"/>
      <c r="MHB41" s="128"/>
      <c r="MHC41" s="128"/>
      <c r="MHD41" s="128"/>
      <c r="MHE41" s="128"/>
      <c r="MHF41" s="128"/>
      <c r="MHG41" s="128"/>
      <c r="MHH41" s="128"/>
      <c r="MHI41" s="128"/>
      <c r="MHJ41" s="128"/>
      <c r="MHK41" s="128"/>
      <c r="MHL41" s="128"/>
      <c r="MHM41" s="128"/>
      <c r="MHN41" s="128"/>
      <c r="MHO41" s="128"/>
      <c r="MHP41" s="128"/>
      <c r="MHQ41" s="128"/>
      <c r="MHR41" s="128"/>
      <c r="MHS41" s="128"/>
      <c r="MHT41" s="128"/>
      <c r="MHU41" s="128"/>
      <c r="MHV41" s="128"/>
      <c r="MHW41" s="128"/>
      <c r="MHX41" s="128"/>
      <c r="MHY41" s="128"/>
      <c r="MHZ41" s="128"/>
      <c r="MIA41" s="128"/>
      <c r="MIB41" s="128"/>
      <c r="MIC41" s="128"/>
      <c r="MID41" s="128"/>
      <c r="MIE41" s="128"/>
      <c r="MIF41" s="128"/>
      <c r="MIG41" s="128"/>
      <c r="MIH41" s="128"/>
      <c r="MII41" s="128"/>
      <c r="MIJ41" s="128"/>
      <c r="MIK41" s="128"/>
      <c r="MIL41" s="128"/>
      <c r="MIM41" s="128"/>
      <c r="MIN41" s="128"/>
      <c r="MIO41" s="128"/>
      <c r="MIP41" s="128"/>
      <c r="MIQ41" s="128"/>
      <c r="MIR41" s="128"/>
      <c r="MIS41" s="128"/>
      <c r="MIT41" s="128"/>
      <c r="MIU41" s="128"/>
      <c r="MIV41" s="128"/>
      <c r="MIW41" s="128"/>
      <c r="MIX41" s="128"/>
      <c r="MIY41" s="128"/>
      <c r="MIZ41" s="128"/>
      <c r="MJA41" s="128"/>
      <c r="MJB41" s="128"/>
      <c r="MJC41" s="128"/>
      <c r="MJD41" s="128"/>
      <c r="MJE41" s="128"/>
      <c r="MJF41" s="128"/>
      <c r="MJG41" s="128"/>
      <c r="MJH41" s="128"/>
      <c r="MJI41" s="128"/>
      <c r="MJJ41" s="128"/>
      <c r="MJK41" s="128"/>
      <c r="MJL41" s="128"/>
      <c r="MJM41" s="128"/>
      <c r="MJN41" s="128"/>
      <c r="MJO41" s="128"/>
      <c r="MJP41" s="128"/>
      <c r="MJQ41" s="128"/>
      <c r="MJR41" s="128"/>
      <c r="MJS41" s="128"/>
      <c r="MJT41" s="128"/>
      <c r="MJU41" s="128"/>
      <c r="MJV41" s="128"/>
      <c r="MJW41" s="128"/>
      <c r="MJX41" s="128"/>
      <c r="MJY41" s="128"/>
      <c r="MJZ41" s="128"/>
      <c r="MKA41" s="128"/>
      <c r="MKB41" s="128"/>
      <c r="MKC41" s="128"/>
      <c r="MKD41" s="128"/>
      <c r="MKE41" s="128"/>
      <c r="MKF41" s="128"/>
      <c r="MKG41" s="128"/>
      <c r="MKH41" s="128"/>
      <c r="MKI41" s="128"/>
      <c r="MKJ41" s="128"/>
      <c r="MKK41" s="128"/>
      <c r="MKL41" s="128"/>
      <c r="MKM41" s="128"/>
      <c r="MKN41" s="128"/>
      <c r="MKO41" s="128"/>
      <c r="MKP41" s="128"/>
      <c r="MKQ41" s="128"/>
      <c r="MKR41" s="128"/>
      <c r="MKS41" s="128"/>
      <c r="MKT41" s="128"/>
      <c r="MKU41" s="128"/>
      <c r="MKV41" s="128"/>
      <c r="MKW41" s="128"/>
      <c r="MKX41" s="128"/>
      <c r="MKY41" s="128"/>
      <c r="MKZ41" s="128"/>
      <c r="MLA41" s="128"/>
      <c r="MLB41" s="128"/>
      <c r="MLC41" s="128"/>
      <c r="MLD41" s="128"/>
      <c r="MLE41" s="128"/>
      <c r="MLF41" s="128"/>
      <c r="MLG41" s="128"/>
      <c r="MLH41" s="128"/>
      <c r="MLI41" s="128"/>
      <c r="MLJ41" s="128"/>
      <c r="MLK41" s="128"/>
      <c r="MLL41" s="128"/>
      <c r="MLM41" s="128"/>
      <c r="MLN41" s="128"/>
      <c r="MLO41" s="128"/>
      <c r="MLP41" s="128"/>
      <c r="MLQ41" s="128"/>
      <c r="MLR41" s="128"/>
      <c r="MLS41" s="128"/>
      <c r="MLT41" s="128"/>
      <c r="MLU41" s="128"/>
      <c r="MLV41" s="128"/>
      <c r="MLW41" s="128"/>
      <c r="MLX41" s="128"/>
      <c r="MLY41" s="128"/>
      <c r="MLZ41" s="128"/>
      <c r="MMA41" s="128"/>
      <c r="MMB41" s="128"/>
      <c r="MMC41" s="128"/>
      <c r="MMD41" s="128"/>
      <c r="MME41" s="128"/>
      <c r="MMF41" s="128"/>
      <c r="MMG41" s="128"/>
      <c r="MMH41" s="128"/>
      <c r="MMI41" s="128"/>
      <c r="MMJ41" s="128"/>
      <c r="MMK41" s="128"/>
      <c r="MML41" s="128"/>
      <c r="MMM41" s="128"/>
      <c r="MMN41" s="128"/>
      <c r="MMO41" s="128"/>
      <c r="MMP41" s="128"/>
      <c r="MMQ41" s="128"/>
      <c r="MMR41" s="128"/>
      <c r="MMS41" s="128"/>
      <c r="MMT41" s="128"/>
      <c r="MMU41" s="128"/>
      <c r="MMV41" s="128"/>
      <c r="MMW41" s="128"/>
      <c r="MMX41" s="128"/>
      <c r="MMY41" s="128"/>
      <c r="MMZ41" s="128"/>
      <c r="MNA41" s="128"/>
      <c r="MNB41" s="128"/>
      <c r="MNC41" s="128"/>
      <c r="MND41" s="128"/>
      <c r="MNE41" s="128"/>
      <c r="MNF41" s="128"/>
      <c r="MNG41" s="128"/>
      <c r="MNH41" s="128"/>
      <c r="MNI41" s="128"/>
      <c r="MNJ41" s="128"/>
      <c r="MNK41" s="128"/>
      <c r="MNL41" s="128"/>
      <c r="MNM41" s="128"/>
      <c r="MNN41" s="128"/>
      <c r="MNO41" s="128"/>
      <c r="MNP41" s="128"/>
      <c r="MNQ41" s="128"/>
      <c r="MNR41" s="128"/>
      <c r="MNS41" s="128"/>
      <c r="MNT41" s="128"/>
      <c r="MNU41" s="128"/>
      <c r="MNV41" s="128"/>
      <c r="MNW41" s="128"/>
      <c r="MNX41" s="128"/>
      <c r="MNY41" s="128"/>
      <c r="MNZ41" s="128"/>
      <c r="MOA41" s="128"/>
      <c r="MOB41" s="128"/>
      <c r="MOC41" s="128"/>
      <c r="MOD41" s="128"/>
      <c r="MOE41" s="128"/>
      <c r="MOF41" s="128"/>
      <c r="MOG41" s="128"/>
      <c r="MOH41" s="128"/>
      <c r="MOI41" s="128"/>
      <c r="MOJ41" s="128"/>
      <c r="MOK41" s="128"/>
      <c r="MOL41" s="128"/>
      <c r="MOM41" s="128"/>
      <c r="MON41" s="128"/>
      <c r="MOO41" s="128"/>
      <c r="MOP41" s="128"/>
      <c r="MOQ41" s="128"/>
      <c r="MOR41" s="128"/>
      <c r="MOS41" s="128"/>
      <c r="MOT41" s="128"/>
      <c r="MOU41" s="128"/>
      <c r="MOV41" s="128"/>
      <c r="MOW41" s="128"/>
      <c r="MOX41" s="128"/>
      <c r="MOY41" s="128"/>
      <c r="MOZ41" s="128"/>
      <c r="MPA41" s="128"/>
      <c r="MPB41" s="128"/>
      <c r="MPC41" s="128"/>
      <c r="MPD41" s="128"/>
      <c r="MPE41" s="128"/>
      <c r="MPF41" s="128"/>
      <c r="MPG41" s="128"/>
      <c r="MPH41" s="128"/>
      <c r="MPI41" s="128"/>
      <c r="MPJ41" s="128"/>
      <c r="MPK41" s="128"/>
      <c r="MPL41" s="128"/>
      <c r="MPM41" s="128"/>
      <c r="MPN41" s="128"/>
      <c r="MPO41" s="128"/>
      <c r="MPP41" s="128"/>
      <c r="MPQ41" s="128"/>
      <c r="MPR41" s="128"/>
      <c r="MPS41" s="128"/>
      <c r="MPT41" s="128"/>
      <c r="MPU41" s="128"/>
      <c r="MPV41" s="128"/>
      <c r="MPW41" s="128"/>
      <c r="MPX41" s="128"/>
      <c r="MPY41" s="128"/>
      <c r="MPZ41" s="128"/>
      <c r="MQA41" s="128"/>
      <c r="MQB41" s="128"/>
      <c r="MQC41" s="128"/>
      <c r="MQD41" s="128"/>
      <c r="MQE41" s="128"/>
      <c r="MQF41" s="128"/>
      <c r="MQG41" s="128"/>
      <c r="MQH41" s="128"/>
      <c r="MQI41" s="128"/>
      <c r="MQJ41" s="128"/>
      <c r="MQK41" s="128"/>
      <c r="MQL41" s="128"/>
      <c r="MQM41" s="128"/>
      <c r="MQN41" s="128"/>
      <c r="MQO41" s="128"/>
      <c r="MQP41" s="128"/>
      <c r="MQQ41" s="128"/>
      <c r="MQR41" s="128"/>
      <c r="MQS41" s="128"/>
      <c r="MQT41" s="128"/>
      <c r="MQU41" s="128"/>
      <c r="MQV41" s="128"/>
      <c r="MQW41" s="128"/>
      <c r="MQX41" s="128"/>
      <c r="MQY41" s="128"/>
      <c r="MQZ41" s="128"/>
      <c r="MRA41" s="128"/>
      <c r="MRB41" s="128"/>
      <c r="MRC41" s="128"/>
      <c r="MRD41" s="128"/>
      <c r="MRE41" s="128"/>
      <c r="MRF41" s="128"/>
      <c r="MRG41" s="128"/>
      <c r="MRH41" s="128"/>
      <c r="MRI41" s="128"/>
      <c r="MRJ41" s="128"/>
      <c r="MRK41" s="128"/>
      <c r="MRL41" s="128"/>
      <c r="MRM41" s="128"/>
      <c r="MRN41" s="128"/>
      <c r="MRO41" s="128"/>
      <c r="MRP41" s="128"/>
      <c r="MRQ41" s="128"/>
      <c r="MRR41" s="128"/>
      <c r="MRS41" s="128"/>
      <c r="MRT41" s="128"/>
      <c r="MRU41" s="128"/>
      <c r="MRV41" s="128"/>
      <c r="MRW41" s="128"/>
      <c r="MRX41" s="128"/>
      <c r="MRY41" s="128"/>
      <c r="MRZ41" s="128"/>
      <c r="MSA41" s="128"/>
      <c r="MSB41" s="128"/>
      <c r="MSC41" s="128"/>
      <c r="MSD41" s="128"/>
      <c r="MSE41" s="128"/>
      <c r="MSF41" s="128"/>
      <c r="MSG41" s="128"/>
      <c r="MSH41" s="128"/>
      <c r="MSI41" s="128"/>
      <c r="MSJ41" s="128"/>
      <c r="MSK41" s="128"/>
      <c r="MSL41" s="128"/>
      <c r="MSM41" s="128"/>
      <c r="MSN41" s="128"/>
      <c r="MSO41" s="128"/>
      <c r="MSP41" s="128"/>
      <c r="MSQ41" s="128"/>
      <c r="MSR41" s="128"/>
      <c r="MSS41" s="128"/>
      <c r="MST41" s="128"/>
      <c r="MSU41" s="128"/>
      <c r="MSV41" s="128"/>
      <c r="MSW41" s="128"/>
      <c r="MSX41" s="128"/>
      <c r="MSY41" s="128"/>
      <c r="MSZ41" s="128"/>
      <c r="MTA41" s="128"/>
      <c r="MTB41" s="128"/>
      <c r="MTC41" s="128"/>
      <c r="MTD41" s="128"/>
      <c r="MTE41" s="128"/>
      <c r="MTF41" s="128"/>
      <c r="MTG41" s="128"/>
      <c r="MTH41" s="128"/>
      <c r="MTI41" s="128"/>
      <c r="MTJ41" s="128"/>
      <c r="MTK41" s="128"/>
      <c r="MTL41" s="128"/>
      <c r="MTM41" s="128"/>
      <c r="MTN41" s="128"/>
      <c r="MTO41" s="128"/>
      <c r="MTP41" s="128"/>
      <c r="MTQ41" s="128"/>
      <c r="MTR41" s="128"/>
      <c r="MTS41" s="128"/>
      <c r="MTT41" s="128"/>
      <c r="MTU41" s="128"/>
      <c r="MTV41" s="128"/>
      <c r="MTW41" s="128"/>
      <c r="MTX41" s="128"/>
      <c r="MTY41" s="128"/>
      <c r="MTZ41" s="128"/>
      <c r="MUA41" s="128"/>
      <c r="MUB41" s="128"/>
      <c r="MUC41" s="128"/>
      <c r="MUD41" s="128"/>
      <c r="MUE41" s="128"/>
      <c r="MUF41" s="128"/>
      <c r="MUG41" s="128"/>
      <c r="MUH41" s="128"/>
      <c r="MUI41" s="128"/>
      <c r="MUJ41" s="128"/>
      <c r="MUK41" s="128"/>
      <c r="MUL41" s="128"/>
      <c r="MUM41" s="128"/>
      <c r="MUN41" s="128"/>
      <c r="MUO41" s="128"/>
      <c r="MUP41" s="128"/>
      <c r="MUQ41" s="128"/>
      <c r="MUR41" s="128"/>
      <c r="MUS41" s="128"/>
      <c r="MUT41" s="128"/>
      <c r="MUU41" s="128"/>
      <c r="MUV41" s="128"/>
      <c r="MUW41" s="128"/>
      <c r="MUX41" s="128"/>
      <c r="MUY41" s="128"/>
      <c r="MUZ41" s="128"/>
      <c r="MVA41" s="128"/>
      <c r="MVB41" s="128"/>
      <c r="MVC41" s="128"/>
      <c r="MVD41" s="128"/>
      <c r="MVE41" s="128"/>
      <c r="MVF41" s="128"/>
      <c r="MVG41" s="128"/>
      <c r="MVH41" s="128"/>
      <c r="MVI41" s="128"/>
      <c r="MVJ41" s="128"/>
      <c r="MVK41" s="128"/>
      <c r="MVL41" s="128"/>
      <c r="MVM41" s="128"/>
      <c r="MVN41" s="128"/>
      <c r="MVO41" s="128"/>
      <c r="MVP41" s="128"/>
      <c r="MVQ41" s="128"/>
      <c r="MVR41" s="128"/>
      <c r="MVS41" s="128"/>
      <c r="MVT41" s="128"/>
      <c r="MVU41" s="128"/>
      <c r="MVV41" s="128"/>
      <c r="MVW41" s="128"/>
      <c r="MVX41" s="128"/>
      <c r="MVY41" s="128"/>
      <c r="MVZ41" s="128"/>
      <c r="MWA41" s="128"/>
      <c r="MWB41" s="128"/>
      <c r="MWC41" s="128"/>
      <c r="MWD41" s="128"/>
      <c r="MWE41" s="128"/>
      <c r="MWF41" s="128"/>
      <c r="MWG41" s="128"/>
      <c r="MWH41" s="128"/>
      <c r="MWI41" s="128"/>
      <c r="MWJ41" s="128"/>
      <c r="MWK41" s="128"/>
      <c r="MWL41" s="128"/>
      <c r="MWM41" s="128"/>
      <c r="MWN41" s="128"/>
      <c r="MWO41" s="128"/>
      <c r="MWP41" s="128"/>
      <c r="MWQ41" s="128"/>
      <c r="MWR41" s="128"/>
      <c r="MWS41" s="128"/>
      <c r="MWT41" s="128"/>
      <c r="MWU41" s="128"/>
      <c r="MWV41" s="128"/>
      <c r="MWW41" s="128"/>
      <c r="MWX41" s="128"/>
      <c r="MWY41" s="128"/>
      <c r="MWZ41" s="128"/>
      <c r="MXA41" s="128"/>
      <c r="MXB41" s="128"/>
      <c r="MXC41" s="128"/>
      <c r="MXD41" s="128"/>
      <c r="MXE41" s="128"/>
      <c r="MXF41" s="128"/>
      <c r="MXG41" s="128"/>
      <c r="MXH41" s="128"/>
      <c r="MXI41" s="128"/>
      <c r="MXJ41" s="128"/>
      <c r="MXK41" s="128"/>
      <c r="MXL41" s="128"/>
      <c r="MXM41" s="128"/>
      <c r="MXN41" s="128"/>
      <c r="MXO41" s="128"/>
      <c r="MXP41" s="128"/>
      <c r="MXQ41" s="128"/>
      <c r="MXR41" s="128"/>
      <c r="MXS41" s="128"/>
      <c r="MXT41" s="128"/>
      <c r="MXU41" s="128"/>
      <c r="MXV41" s="128"/>
      <c r="MXW41" s="128"/>
      <c r="MXX41" s="128"/>
      <c r="MXY41" s="128"/>
      <c r="MXZ41" s="128"/>
      <c r="MYA41" s="128"/>
      <c r="MYB41" s="128"/>
      <c r="MYC41" s="128"/>
      <c r="MYD41" s="128"/>
      <c r="MYE41" s="128"/>
      <c r="MYF41" s="128"/>
      <c r="MYG41" s="128"/>
      <c r="MYH41" s="128"/>
      <c r="MYI41" s="128"/>
      <c r="MYJ41" s="128"/>
      <c r="MYK41" s="128"/>
      <c r="MYL41" s="128"/>
      <c r="MYM41" s="128"/>
      <c r="MYN41" s="128"/>
      <c r="MYO41" s="128"/>
      <c r="MYP41" s="128"/>
      <c r="MYQ41" s="128"/>
      <c r="MYR41" s="128"/>
      <c r="MYS41" s="128"/>
      <c r="MYT41" s="128"/>
      <c r="MYU41" s="128"/>
      <c r="MYV41" s="128"/>
      <c r="MYW41" s="128"/>
      <c r="MYX41" s="128"/>
      <c r="MYY41" s="128"/>
      <c r="MYZ41" s="128"/>
      <c r="MZA41" s="128"/>
      <c r="MZB41" s="128"/>
      <c r="MZC41" s="128"/>
      <c r="MZD41" s="128"/>
      <c r="MZE41" s="128"/>
      <c r="MZF41" s="128"/>
      <c r="MZG41" s="128"/>
      <c r="MZH41" s="128"/>
      <c r="MZI41" s="128"/>
      <c r="MZJ41" s="128"/>
      <c r="MZK41" s="128"/>
      <c r="MZL41" s="128"/>
      <c r="MZM41" s="128"/>
      <c r="MZN41" s="128"/>
      <c r="MZO41" s="128"/>
      <c r="MZP41" s="128"/>
      <c r="MZQ41" s="128"/>
      <c r="MZR41" s="128"/>
      <c r="MZS41" s="128"/>
      <c r="MZT41" s="128"/>
      <c r="MZU41" s="128"/>
      <c r="MZV41" s="128"/>
      <c r="MZW41" s="128"/>
      <c r="MZX41" s="128"/>
      <c r="MZY41" s="128"/>
      <c r="MZZ41" s="128"/>
      <c r="NAA41" s="128"/>
      <c r="NAB41" s="128"/>
      <c r="NAC41" s="128"/>
      <c r="NAD41" s="128"/>
      <c r="NAE41" s="128"/>
      <c r="NAF41" s="128"/>
      <c r="NAG41" s="128"/>
      <c r="NAH41" s="128"/>
      <c r="NAI41" s="128"/>
      <c r="NAJ41" s="128"/>
      <c r="NAK41" s="128"/>
      <c r="NAL41" s="128"/>
      <c r="NAM41" s="128"/>
      <c r="NAN41" s="128"/>
      <c r="NAO41" s="128"/>
      <c r="NAP41" s="128"/>
      <c r="NAQ41" s="128"/>
      <c r="NAR41" s="128"/>
      <c r="NAS41" s="128"/>
      <c r="NAT41" s="128"/>
      <c r="NAU41" s="128"/>
      <c r="NAV41" s="128"/>
      <c r="NAW41" s="128"/>
      <c r="NAX41" s="128"/>
      <c r="NAY41" s="128"/>
      <c r="NAZ41" s="128"/>
      <c r="NBA41" s="128"/>
      <c r="NBB41" s="128"/>
      <c r="NBC41" s="128"/>
      <c r="NBD41" s="128"/>
      <c r="NBE41" s="128"/>
      <c r="NBF41" s="128"/>
      <c r="NBG41" s="128"/>
      <c r="NBH41" s="128"/>
      <c r="NBI41" s="128"/>
      <c r="NBJ41" s="128"/>
      <c r="NBK41" s="128"/>
      <c r="NBL41" s="128"/>
      <c r="NBM41" s="128"/>
      <c r="NBN41" s="128"/>
      <c r="NBO41" s="128"/>
      <c r="NBP41" s="128"/>
      <c r="NBQ41" s="128"/>
      <c r="NBR41" s="128"/>
      <c r="NBS41" s="128"/>
      <c r="NBT41" s="128"/>
      <c r="NBU41" s="128"/>
      <c r="NBV41" s="128"/>
      <c r="NBW41" s="128"/>
      <c r="NBX41" s="128"/>
      <c r="NBY41" s="128"/>
      <c r="NBZ41" s="128"/>
      <c r="NCA41" s="128"/>
      <c r="NCB41" s="128"/>
      <c r="NCC41" s="128"/>
      <c r="NCD41" s="128"/>
      <c r="NCE41" s="128"/>
      <c r="NCF41" s="128"/>
      <c r="NCG41" s="128"/>
      <c r="NCH41" s="128"/>
      <c r="NCI41" s="128"/>
      <c r="NCJ41" s="128"/>
      <c r="NCK41" s="128"/>
      <c r="NCL41" s="128"/>
      <c r="NCM41" s="128"/>
      <c r="NCN41" s="128"/>
      <c r="NCO41" s="128"/>
      <c r="NCP41" s="128"/>
      <c r="NCQ41" s="128"/>
      <c r="NCR41" s="128"/>
      <c r="NCS41" s="128"/>
      <c r="NCT41" s="128"/>
      <c r="NCU41" s="128"/>
      <c r="NCV41" s="128"/>
      <c r="NCW41" s="128"/>
      <c r="NCX41" s="128"/>
      <c r="NCY41" s="128"/>
      <c r="NCZ41" s="128"/>
      <c r="NDA41" s="128"/>
      <c r="NDB41" s="128"/>
      <c r="NDC41" s="128"/>
      <c r="NDD41" s="128"/>
      <c r="NDE41" s="128"/>
      <c r="NDF41" s="128"/>
      <c r="NDG41" s="128"/>
      <c r="NDH41" s="128"/>
      <c r="NDI41" s="128"/>
      <c r="NDJ41" s="128"/>
      <c r="NDK41" s="128"/>
      <c r="NDL41" s="128"/>
      <c r="NDM41" s="128"/>
      <c r="NDN41" s="128"/>
      <c r="NDO41" s="128"/>
      <c r="NDP41" s="128"/>
      <c r="NDQ41" s="128"/>
      <c r="NDR41" s="128"/>
      <c r="NDS41" s="128"/>
      <c r="NDT41" s="128"/>
      <c r="NDU41" s="128"/>
      <c r="NDV41" s="128"/>
      <c r="NDW41" s="128"/>
      <c r="NDX41" s="128"/>
      <c r="NDY41" s="128"/>
      <c r="NDZ41" s="128"/>
      <c r="NEA41" s="128"/>
      <c r="NEB41" s="128"/>
      <c r="NEC41" s="128"/>
      <c r="NED41" s="128"/>
      <c r="NEE41" s="128"/>
      <c r="NEF41" s="128"/>
      <c r="NEG41" s="128"/>
      <c r="NEH41" s="128"/>
      <c r="NEI41" s="128"/>
      <c r="NEJ41" s="128"/>
      <c r="NEK41" s="128"/>
      <c r="NEL41" s="128"/>
      <c r="NEM41" s="128"/>
      <c r="NEN41" s="128"/>
      <c r="NEO41" s="128"/>
      <c r="NEP41" s="128"/>
      <c r="NEQ41" s="128"/>
      <c r="NER41" s="128"/>
      <c r="NES41" s="128"/>
      <c r="NET41" s="128"/>
      <c r="NEU41" s="128"/>
      <c r="NEV41" s="128"/>
      <c r="NEW41" s="128"/>
      <c r="NEX41" s="128"/>
      <c r="NEY41" s="128"/>
      <c r="NEZ41" s="128"/>
      <c r="NFA41" s="128"/>
      <c r="NFB41" s="128"/>
      <c r="NFC41" s="128"/>
      <c r="NFD41" s="128"/>
      <c r="NFE41" s="128"/>
      <c r="NFF41" s="128"/>
      <c r="NFG41" s="128"/>
      <c r="NFH41" s="128"/>
      <c r="NFI41" s="128"/>
      <c r="NFJ41" s="128"/>
      <c r="NFK41" s="128"/>
      <c r="NFL41" s="128"/>
      <c r="NFM41" s="128"/>
      <c r="NFN41" s="128"/>
      <c r="NFO41" s="128"/>
      <c r="NFP41" s="128"/>
      <c r="NFQ41" s="128"/>
      <c r="NFR41" s="128"/>
      <c r="NFS41" s="128"/>
      <c r="NFT41" s="128"/>
      <c r="NFU41" s="128"/>
      <c r="NFV41" s="128"/>
      <c r="NFW41" s="128"/>
      <c r="NFX41" s="128"/>
      <c r="NFY41" s="128"/>
      <c r="NFZ41" s="128"/>
      <c r="NGA41" s="128"/>
      <c r="NGB41" s="128"/>
      <c r="NGC41" s="128"/>
      <c r="NGD41" s="128"/>
      <c r="NGE41" s="128"/>
      <c r="NGF41" s="128"/>
      <c r="NGG41" s="128"/>
      <c r="NGH41" s="128"/>
      <c r="NGI41" s="128"/>
      <c r="NGJ41" s="128"/>
      <c r="NGK41" s="128"/>
      <c r="NGL41" s="128"/>
      <c r="NGM41" s="128"/>
      <c r="NGN41" s="128"/>
      <c r="NGO41" s="128"/>
      <c r="NGP41" s="128"/>
      <c r="NGQ41" s="128"/>
      <c r="NGR41" s="128"/>
      <c r="NGS41" s="128"/>
      <c r="NGT41" s="128"/>
      <c r="NGU41" s="128"/>
      <c r="NGV41" s="128"/>
      <c r="NGW41" s="128"/>
      <c r="NGX41" s="128"/>
      <c r="NGY41" s="128"/>
      <c r="NGZ41" s="128"/>
      <c r="NHA41" s="128"/>
      <c r="NHB41" s="128"/>
      <c r="NHC41" s="128"/>
      <c r="NHD41" s="128"/>
      <c r="NHE41" s="128"/>
      <c r="NHF41" s="128"/>
      <c r="NHG41" s="128"/>
      <c r="NHH41" s="128"/>
      <c r="NHI41" s="128"/>
      <c r="NHJ41" s="128"/>
      <c r="NHK41" s="128"/>
      <c r="NHL41" s="128"/>
      <c r="NHM41" s="128"/>
      <c r="NHN41" s="128"/>
      <c r="NHO41" s="128"/>
      <c r="NHP41" s="128"/>
      <c r="NHQ41" s="128"/>
      <c r="NHR41" s="128"/>
      <c r="NHS41" s="128"/>
      <c r="NHT41" s="128"/>
      <c r="NHU41" s="128"/>
      <c r="NHV41" s="128"/>
      <c r="NHW41" s="128"/>
      <c r="NHX41" s="128"/>
      <c r="NHY41" s="128"/>
      <c r="NHZ41" s="128"/>
      <c r="NIA41" s="128"/>
      <c r="NIB41" s="128"/>
      <c r="NIC41" s="128"/>
      <c r="NID41" s="128"/>
      <c r="NIE41" s="128"/>
      <c r="NIF41" s="128"/>
      <c r="NIG41" s="128"/>
      <c r="NIH41" s="128"/>
      <c r="NII41" s="128"/>
      <c r="NIJ41" s="128"/>
      <c r="NIK41" s="128"/>
      <c r="NIL41" s="128"/>
      <c r="NIM41" s="128"/>
      <c r="NIN41" s="128"/>
      <c r="NIO41" s="128"/>
      <c r="NIP41" s="128"/>
      <c r="NIQ41" s="128"/>
      <c r="NIR41" s="128"/>
      <c r="NIS41" s="128"/>
      <c r="NIT41" s="128"/>
      <c r="NIU41" s="128"/>
      <c r="NIV41" s="128"/>
      <c r="NIW41" s="128"/>
      <c r="NIX41" s="128"/>
      <c r="NIY41" s="128"/>
      <c r="NIZ41" s="128"/>
      <c r="NJA41" s="128"/>
      <c r="NJB41" s="128"/>
      <c r="NJC41" s="128"/>
      <c r="NJD41" s="128"/>
      <c r="NJE41" s="128"/>
      <c r="NJF41" s="128"/>
      <c r="NJG41" s="128"/>
      <c r="NJH41" s="128"/>
      <c r="NJI41" s="128"/>
      <c r="NJJ41" s="128"/>
      <c r="NJK41" s="128"/>
      <c r="NJL41" s="128"/>
      <c r="NJM41" s="128"/>
      <c r="NJN41" s="128"/>
      <c r="NJO41" s="128"/>
      <c r="NJP41" s="128"/>
      <c r="NJQ41" s="128"/>
      <c r="NJR41" s="128"/>
      <c r="NJS41" s="128"/>
      <c r="NJT41" s="128"/>
      <c r="NJU41" s="128"/>
      <c r="NJV41" s="128"/>
      <c r="NJW41" s="128"/>
      <c r="NJX41" s="128"/>
      <c r="NJY41" s="128"/>
      <c r="NJZ41" s="128"/>
      <c r="NKA41" s="128"/>
      <c r="NKB41" s="128"/>
      <c r="NKC41" s="128"/>
      <c r="NKD41" s="128"/>
      <c r="NKE41" s="128"/>
      <c r="NKF41" s="128"/>
      <c r="NKG41" s="128"/>
      <c r="NKH41" s="128"/>
      <c r="NKI41" s="128"/>
      <c r="NKJ41" s="128"/>
      <c r="NKK41" s="128"/>
      <c r="NKL41" s="128"/>
      <c r="NKM41" s="128"/>
      <c r="NKN41" s="128"/>
      <c r="NKO41" s="128"/>
      <c r="NKP41" s="128"/>
      <c r="NKQ41" s="128"/>
      <c r="NKR41" s="128"/>
      <c r="NKS41" s="128"/>
      <c r="NKT41" s="128"/>
      <c r="NKU41" s="128"/>
      <c r="NKV41" s="128"/>
      <c r="NKW41" s="128"/>
      <c r="NKX41" s="128"/>
      <c r="NKY41" s="128"/>
      <c r="NKZ41" s="128"/>
      <c r="NLA41" s="128"/>
      <c r="NLB41" s="128"/>
      <c r="NLC41" s="128"/>
      <c r="NLD41" s="128"/>
      <c r="NLE41" s="128"/>
      <c r="NLF41" s="128"/>
      <c r="NLG41" s="128"/>
      <c r="NLH41" s="128"/>
      <c r="NLI41" s="128"/>
      <c r="NLJ41" s="128"/>
      <c r="NLK41" s="128"/>
      <c r="NLL41" s="128"/>
      <c r="NLM41" s="128"/>
      <c r="NLN41" s="128"/>
      <c r="NLO41" s="128"/>
      <c r="NLP41" s="128"/>
      <c r="NLQ41" s="128"/>
      <c r="NLR41" s="128"/>
      <c r="NLS41" s="128"/>
      <c r="NLT41" s="128"/>
      <c r="NLU41" s="128"/>
      <c r="NLV41" s="128"/>
      <c r="NLW41" s="128"/>
      <c r="NLX41" s="128"/>
      <c r="NLY41" s="128"/>
      <c r="NLZ41" s="128"/>
      <c r="NMA41" s="128"/>
      <c r="NMB41" s="128"/>
      <c r="NMC41" s="128"/>
      <c r="NMD41" s="128"/>
      <c r="NME41" s="128"/>
      <c r="NMF41" s="128"/>
      <c r="NMG41" s="128"/>
      <c r="NMH41" s="128"/>
      <c r="NMI41" s="128"/>
      <c r="NMJ41" s="128"/>
      <c r="NMK41" s="128"/>
      <c r="NML41" s="128"/>
      <c r="NMM41" s="128"/>
      <c r="NMN41" s="128"/>
      <c r="NMO41" s="128"/>
      <c r="NMP41" s="128"/>
      <c r="NMQ41" s="128"/>
      <c r="NMR41" s="128"/>
      <c r="NMS41" s="128"/>
      <c r="NMT41" s="128"/>
      <c r="NMU41" s="128"/>
      <c r="NMV41" s="128"/>
      <c r="NMW41" s="128"/>
      <c r="NMX41" s="128"/>
      <c r="NMY41" s="128"/>
      <c r="NMZ41" s="128"/>
      <c r="NNA41" s="128"/>
      <c r="NNB41" s="128"/>
      <c r="NNC41" s="128"/>
      <c r="NND41" s="128"/>
      <c r="NNE41" s="128"/>
      <c r="NNF41" s="128"/>
      <c r="NNG41" s="128"/>
      <c r="NNH41" s="128"/>
      <c r="NNI41" s="128"/>
      <c r="NNJ41" s="128"/>
      <c r="NNK41" s="128"/>
      <c r="NNL41" s="128"/>
      <c r="NNM41" s="128"/>
      <c r="NNN41" s="128"/>
      <c r="NNO41" s="128"/>
      <c r="NNP41" s="128"/>
      <c r="NNQ41" s="128"/>
      <c r="NNR41" s="128"/>
      <c r="NNS41" s="128"/>
      <c r="NNT41" s="128"/>
      <c r="NNU41" s="128"/>
      <c r="NNV41" s="128"/>
      <c r="NNW41" s="128"/>
      <c r="NNX41" s="128"/>
      <c r="NNY41" s="128"/>
      <c r="NNZ41" s="128"/>
      <c r="NOA41" s="128"/>
      <c r="NOB41" s="128"/>
      <c r="NOC41" s="128"/>
      <c r="NOD41" s="128"/>
      <c r="NOE41" s="128"/>
      <c r="NOF41" s="128"/>
      <c r="NOG41" s="128"/>
      <c r="NOH41" s="128"/>
      <c r="NOI41" s="128"/>
      <c r="NOJ41" s="128"/>
      <c r="NOK41" s="128"/>
      <c r="NOL41" s="128"/>
      <c r="NOM41" s="128"/>
      <c r="NON41" s="128"/>
      <c r="NOO41" s="128"/>
      <c r="NOP41" s="128"/>
      <c r="NOQ41" s="128"/>
      <c r="NOR41" s="128"/>
      <c r="NOS41" s="128"/>
      <c r="NOT41" s="128"/>
      <c r="NOU41" s="128"/>
      <c r="NOV41" s="128"/>
      <c r="NOW41" s="128"/>
      <c r="NOX41" s="128"/>
      <c r="NOY41" s="128"/>
      <c r="NOZ41" s="128"/>
      <c r="NPA41" s="128"/>
      <c r="NPB41" s="128"/>
      <c r="NPC41" s="128"/>
      <c r="NPD41" s="128"/>
      <c r="NPE41" s="128"/>
      <c r="NPF41" s="128"/>
      <c r="NPG41" s="128"/>
      <c r="NPH41" s="128"/>
      <c r="NPI41" s="128"/>
      <c r="NPJ41" s="128"/>
      <c r="NPK41" s="128"/>
      <c r="NPL41" s="128"/>
      <c r="NPM41" s="128"/>
      <c r="NPN41" s="128"/>
      <c r="NPO41" s="128"/>
      <c r="NPP41" s="128"/>
      <c r="NPQ41" s="128"/>
      <c r="NPR41" s="128"/>
      <c r="NPS41" s="128"/>
      <c r="NPT41" s="128"/>
      <c r="NPU41" s="128"/>
      <c r="NPV41" s="128"/>
      <c r="NPW41" s="128"/>
      <c r="NPX41" s="128"/>
      <c r="NPY41" s="128"/>
      <c r="NPZ41" s="128"/>
      <c r="NQA41" s="128"/>
      <c r="NQB41" s="128"/>
      <c r="NQC41" s="128"/>
      <c r="NQD41" s="128"/>
      <c r="NQE41" s="128"/>
      <c r="NQF41" s="128"/>
      <c r="NQG41" s="128"/>
      <c r="NQH41" s="128"/>
      <c r="NQI41" s="128"/>
      <c r="NQJ41" s="128"/>
      <c r="NQK41" s="128"/>
      <c r="NQL41" s="128"/>
      <c r="NQM41" s="128"/>
      <c r="NQN41" s="128"/>
      <c r="NQO41" s="128"/>
      <c r="NQP41" s="128"/>
      <c r="NQQ41" s="128"/>
      <c r="NQR41" s="128"/>
      <c r="NQS41" s="128"/>
      <c r="NQT41" s="128"/>
      <c r="NQU41" s="128"/>
      <c r="NQV41" s="128"/>
      <c r="NQW41" s="128"/>
      <c r="NQX41" s="128"/>
      <c r="NQY41" s="128"/>
      <c r="NQZ41" s="128"/>
      <c r="NRA41" s="128"/>
      <c r="NRB41" s="128"/>
      <c r="NRC41" s="128"/>
      <c r="NRD41" s="128"/>
      <c r="NRE41" s="128"/>
      <c r="NRF41" s="128"/>
      <c r="NRG41" s="128"/>
      <c r="NRH41" s="128"/>
      <c r="NRI41" s="128"/>
      <c r="NRJ41" s="128"/>
      <c r="NRK41" s="128"/>
      <c r="NRL41" s="128"/>
      <c r="NRM41" s="128"/>
      <c r="NRN41" s="128"/>
      <c r="NRO41" s="128"/>
      <c r="NRP41" s="128"/>
      <c r="NRQ41" s="128"/>
      <c r="NRR41" s="128"/>
      <c r="NRS41" s="128"/>
      <c r="NRT41" s="128"/>
      <c r="NRU41" s="128"/>
      <c r="NRV41" s="128"/>
      <c r="NRW41" s="128"/>
      <c r="NRX41" s="128"/>
      <c r="NRY41" s="128"/>
      <c r="NRZ41" s="128"/>
      <c r="NSA41" s="128"/>
      <c r="NSB41" s="128"/>
      <c r="NSC41" s="128"/>
      <c r="NSD41" s="128"/>
      <c r="NSE41" s="128"/>
      <c r="NSF41" s="128"/>
      <c r="NSG41" s="128"/>
      <c r="NSH41" s="128"/>
      <c r="NSI41" s="128"/>
      <c r="NSJ41" s="128"/>
      <c r="NSK41" s="128"/>
      <c r="NSL41" s="128"/>
      <c r="NSM41" s="128"/>
      <c r="NSN41" s="128"/>
      <c r="NSO41" s="128"/>
      <c r="NSP41" s="128"/>
      <c r="NSQ41" s="128"/>
      <c r="NSR41" s="128"/>
      <c r="NSS41" s="128"/>
      <c r="NST41" s="128"/>
      <c r="NSU41" s="128"/>
      <c r="NSV41" s="128"/>
      <c r="NSW41" s="128"/>
      <c r="NSX41" s="128"/>
      <c r="NSY41" s="128"/>
      <c r="NSZ41" s="128"/>
      <c r="NTA41" s="128"/>
      <c r="NTB41" s="128"/>
      <c r="NTC41" s="128"/>
      <c r="NTD41" s="128"/>
      <c r="NTE41" s="128"/>
      <c r="NTF41" s="128"/>
      <c r="NTG41" s="128"/>
      <c r="NTH41" s="128"/>
      <c r="NTI41" s="128"/>
      <c r="NTJ41" s="128"/>
      <c r="NTK41" s="128"/>
      <c r="NTL41" s="128"/>
      <c r="NTM41" s="128"/>
      <c r="NTN41" s="128"/>
      <c r="NTO41" s="128"/>
      <c r="NTP41" s="128"/>
      <c r="NTQ41" s="128"/>
      <c r="NTR41" s="128"/>
      <c r="NTS41" s="128"/>
      <c r="NTT41" s="128"/>
      <c r="NTU41" s="128"/>
      <c r="NTV41" s="128"/>
      <c r="NTW41" s="128"/>
      <c r="NTX41" s="128"/>
      <c r="NTY41" s="128"/>
      <c r="NTZ41" s="128"/>
      <c r="NUA41" s="128"/>
      <c r="NUB41" s="128"/>
      <c r="NUC41" s="128"/>
      <c r="NUD41" s="128"/>
      <c r="NUE41" s="128"/>
      <c r="NUF41" s="128"/>
      <c r="NUG41" s="128"/>
      <c r="NUH41" s="128"/>
      <c r="NUI41" s="128"/>
      <c r="NUJ41" s="128"/>
      <c r="NUK41" s="128"/>
      <c r="NUL41" s="128"/>
      <c r="NUM41" s="128"/>
      <c r="NUN41" s="128"/>
      <c r="NUO41" s="128"/>
      <c r="NUP41" s="128"/>
      <c r="NUQ41" s="128"/>
      <c r="NUR41" s="128"/>
      <c r="NUS41" s="128"/>
      <c r="NUT41" s="128"/>
      <c r="NUU41" s="128"/>
      <c r="NUV41" s="128"/>
      <c r="NUW41" s="128"/>
      <c r="NUX41" s="128"/>
      <c r="NUY41" s="128"/>
      <c r="NUZ41" s="128"/>
      <c r="NVA41" s="128"/>
      <c r="NVB41" s="128"/>
      <c r="NVC41" s="128"/>
      <c r="NVD41" s="128"/>
      <c r="NVE41" s="128"/>
      <c r="NVF41" s="128"/>
      <c r="NVG41" s="128"/>
      <c r="NVH41" s="128"/>
      <c r="NVI41" s="128"/>
      <c r="NVJ41" s="128"/>
      <c r="NVK41" s="128"/>
      <c r="NVL41" s="128"/>
      <c r="NVM41" s="128"/>
      <c r="NVN41" s="128"/>
      <c r="NVO41" s="128"/>
      <c r="NVP41" s="128"/>
      <c r="NVQ41" s="128"/>
      <c r="NVR41" s="128"/>
      <c r="NVS41" s="128"/>
      <c r="NVT41" s="128"/>
      <c r="NVU41" s="128"/>
      <c r="NVV41" s="128"/>
      <c r="NVW41" s="128"/>
      <c r="NVX41" s="128"/>
      <c r="NVY41" s="128"/>
      <c r="NVZ41" s="128"/>
      <c r="NWA41" s="128"/>
      <c r="NWB41" s="128"/>
      <c r="NWC41" s="128"/>
      <c r="NWD41" s="128"/>
      <c r="NWE41" s="128"/>
      <c r="NWF41" s="128"/>
      <c r="NWG41" s="128"/>
      <c r="NWH41" s="128"/>
      <c r="NWI41" s="128"/>
      <c r="NWJ41" s="128"/>
      <c r="NWK41" s="128"/>
      <c r="NWL41" s="128"/>
      <c r="NWM41" s="128"/>
      <c r="NWN41" s="128"/>
      <c r="NWO41" s="128"/>
      <c r="NWP41" s="128"/>
      <c r="NWQ41" s="128"/>
      <c r="NWR41" s="128"/>
      <c r="NWS41" s="128"/>
      <c r="NWT41" s="128"/>
      <c r="NWU41" s="128"/>
      <c r="NWV41" s="128"/>
      <c r="NWW41" s="128"/>
      <c r="NWX41" s="128"/>
      <c r="NWY41" s="128"/>
      <c r="NWZ41" s="128"/>
      <c r="NXA41" s="128"/>
      <c r="NXB41" s="128"/>
      <c r="NXC41" s="128"/>
      <c r="NXD41" s="128"/>
      <c r="NXE41" s="128"/>
      <c r="NXF41" s="128"/>
      <c r="NXG41" s="128"/>
      <c r="NXH41" s="128"/>
      <c r="NXI41" s="128"/>
      <c r="NXJ41" s="128"/>
      <c r="NXK41" s="128"/>
      <c r="NXL41" s="128"/>
      <c r="NXM41" s="128"/>
      <c r="NXN41" s="128"/>
      <c r="NXO41" s="128"/>
      <c r="NXP41" s="128"/>
      <c r="NXQ41" s="128"/>
      <c r="NXR41" s="128"/>
      <c r="NXS41" s="128"/>
      <c r="NXT41" s="128"/>
      <c r="NXU41" s="128"/>
      <c r="NXV41" s="128"/>
      <c r="NXW41" s="128"/>
      <c r="NXX41" s="128"/>
      <c r="NXY41" s="128"/>
      <c r="NXZ41" s="128"/>
      <c r="NYA41" s="128"/>
      <c r="NYB41" s="128"/>
      <c r="NYC41" s="128"/>
      <c r="NYD41" s="128"/>
      <c r="NYE41" s="128"/>
      <c r="NYF41" s="128"/>
      <c r="NYG41" s="128"/>
      <c r="NYH41" s="128"/>
      <c r="NYI41" s="128"/>
      <c r="NYJ41" s="128"/>
      <c r="NYK41" s="128"/>
      <c r="NYL41" s="128"/>
      <c r="NYM41" s="128"/>
      <c r="NYN41" s="128"/>
      <c r="NYO41" s="128"/>
      <c r="NYP41" s="128"/>
      <c r="NYQ41" s="128"/>
      <c r="NYR41" s="128"/>
      <c r="NYS41" s="128"/>
      <c r="NYT41" s="128"/>
      <c r="NYU41" s="128"/>
      <c r="NYV41" s="128"/>
      <c r="NYW41" s="128"/>
      <c r="NYX41" s="128"/>
      <c r="NYY41" s="128"/>
      <c r="NYZ41" s="128"/>
      <c r="NZA41" s="128"/>
      <c r="NZB41" s="128"/>
      <c r="NZC41" s="128"/>
      <c r="NZD41" s="128"/>
      <c r="NZE41" s="128"/>
      <c r="NZF41" s="128"/>
      <c r="NZG41" s="128"/>
      <c r="NZH41" s="128"/>
      <c r="NZI41" s="128"/>
      <c r="NZJ41" s="128"/>
      <c r="NZK41" s="128"/>
      <c r="NZL41" s="128"/>
      <c r="NZM41" s="128"/>
      <c r="NZN41" s="128"/>
      <c r="NZO41" s="128"/>
      <c r="NZP41" s="128"/>
      <c r="NZQ41" s="128"/>
      <c r="NZR41" s="128"/>
      <c r="NZS41" s="128"/>
      <c r="NZT41" s="128"/>
      <c r="NZU41" s="128"/>
      <c r="NZV41" s="128"/>
      <c r="NZW41" s="128"/>
      <c r="NZX41" s="128"/>
      <c r="NZY41" s="128"/>
      <c r="NZZ41" s="128"/>
      <c r="OAA41" s="128"/>
      <c r="OAB41" s="128"/>
      <c r="OAC41" s="128"/>
      <c r="OAD41" s="128"/>
      <c r="OAE41" s="128"/>
      <c r="OAF41" s="128"/>
      <c r="OAG41" s="128"/>
      <c r="OAH41" s="128"/>
      <c r="OAI41" s="128"/>
      <c r="OAJ41" s="128"/>
      <c r="OAK41" s="128"/>
      <c r="OAL41" s="128"/>
      <c r="OAM41" s="128"/>
      <c r="OAN41" s="128"/>
      <c r="OAO41" s="128"/>
      <c r="OAP41" s="128"/>
      <c r="OAQ41" s="128"/>
      <c r="OAR41" s="128"/>
      <c r="OAS41" s="128"/>
      <c r="OAT41" s="128"/>
      <c r="OAU41" s="128"/>
      <c r="OAV41" s="128"/>
      <c r="OAW41" s="128"/>
      <c r="OAX41" s="128"/>
      <c r="OAY41" s="128"/>
      <c r="OAZ41" s="128"/>
      <c r="OBA41" s="128"/>
      <c r="OBB41" s="128"/>
      <c r="OBC41" s="128"/>
      <c r="OBD41" s="128"/>
      <c r="OBE41" s="128"/>
      <c r="OBF41" s="128"/>
      <c r="OBG41" s="128"/>
      <c r="OBH41" s="128"/>
      <c r="OBI41" s="128"/>
      <c r="OBJ41" s="128"/>
      <c r="OBK41" s="128"/>
      <c r="OBL41" s="128"/>
      <c r="OBM41" s="128"/>
      <c r="OBN41" s="128"/>
      <c r="OBO41" s="128"/>
      <c r="OBP41" s="128"/>
      <c r="OBQ41" s="128"/>
      <c r="OBR41" s="128"/>
      <c r="OBS41" s="128"/>
      <c r="OBT41" s="128"/>
      <c r="OBU41" s="128"/>
      <c r="OBV41" s="128"/>
      <c r="OBW41" s="128"/>
      <c r="OBX41" s="128"/>
      <c r="OBY41" s="128"/>
      <c r="OBZ41" s="128"/>
      <c r="OCA41" s="128"/>
      <c r="OCB41" s="128"/>
      <c r="OCC41" s="128"/>
      <c r="OCD41" s="128"/>
      <c r="OCE41" s="128"/>
      <c r="OCF41" s="128"/>
      <c r="OCG41" s="128"/>
      <c r="OCH41" s="128"/>
      <c r="OCI41" s="128"/>
      <c r="OCJ41" s="128"/>
      <c r="OCK41" s="128"/>
      <c r="OCL41" s="128"/>
      <c r="OCM41" s="128"/>
      <c r="OCN41" s="128"/>
      <c r="OCO41" s="128"/>
      <c r="OCP41" s="128"/>
      <c r="OCQ41" s="128"/>
      <c r="OCR41" s="128"/>
      <c r="OCS41" s="128"/>
      <c r="OCT41" s="128"/>
      <c r="OCU41" s="128"/>
      <c r="OCV41" s="128"/>
      <c r="OCW41" s="128"/>
      <c r="OCX41" s="128"/>
      <c r="OCY41" s="128"/>
      <c r="OCZ41" s="128"/>
      <c r="ODA41" s="128"/>
      <c r="ODB41" s="128"/>
      <c r="ODC41" s="128"/>
      <c r="ODD41" s="128"/>
      <c r="ODE41" s="128"/>
      <c r="ODF41" s="128"/>
      <c r="ODG41" s="128"/>
      <c r="ODH41" s="128"/>
      <c r="ODI41" s="128"/>
      <c r="ODJ41" s="128"/>
      <c r="ODK41" s="128"/>
      <c r="ODL41" s="128"/>
      <c r="ODM41" s="128"/>
      <c r="ODN41" s="128"/>
      <c r="ODO41" s="128"/>
      <c r="ODP41" s="128"/>
      <c r="ODQ41" s="128"/>
      <c r="ODR41" s="128"/>
      <c r="ODS41" s="128"/>
      <c r="ODT41" s="128"/>
      <c r="ODU41" s="128"/>
      <c r="ODV41" s="128"/>
      <c r="ODW41" s="128"/>
      <c r="ODX41" s="128"/>
      <c r="ODY41" s="128"/>
      <c r="ODZ41" s="128"/>
      <c r="OEA41" s="128"/>
      <c r="OEB41" s="128"/>
      <c r="OEC41" s="128"/>
      <c r="OED41" s="128"/>
      <c r="OEE41" s="128"/>
      <c r="OEF41" s="128"/>
      <c r="OEG41" s="128"/>
      <c r="OEH41" s="128"/>
      <c r="OEI41" s="128"/>
      <c r="OEJ41" s="128"/>
      <c r="OEK41" s="128"/>
      <c r="OEL41" s="128"/>
      <c r="OEM41" s="128"/>
      <c r="OEN41" s="128"/>
      <c r="OEO41" s="128"/>
      <c r="OEP41" s="128"/>
      <c r="OEQ41" s="128"/>
      <c r="OER41" s="128"/>
      <c r="OES41" s="128"/>
      <c r="OET41" s="128"/>
      <c r="OEU41" s="128"/>
      <c r="OEV41" s="128"/>
      <c r="OEW41" s="128"/>
      <c r="OEX41" s="128"/>
      <c r="OEY41" s="128"/>
      <c r="OEZ41" s="128"/>
      <c r="OFA41" s="128"/>
      <c r="OFB41" s="128"/>
      <c r="OFC41" s="128"/>
      <c r="OFD41" s="128"/>
      <c r="OFE41" s="128"/>
      <c r="OFF41" s="128"/>
      <c r="OFG41" s="128"/>
      <c r="OFH41" s="128"/>
      <c r="OFI41" s="128"/>
      <c r="OFJ41" s="128"/>
      <c r="OFK41" s="128"/>
      <c r="OFL41" s="128"/>
      <c r="OFM41" s="128"/>
      <c r="OFN41" s="128"/>
      <c r="OFO41" s="128"/>
      <c r="OFP41" s="128"/>
      <c r="OFQ41" s="128"/>
      <c r="OFR41" s="128"/>
      <c r="OFS41" s="128"/>
      <c r="OFT41" s="128"/>
      <c r="OFU41" s="128"/>
      <c r="OFV41" s="128"/>
      <c r="OFW41" s="128"/>
      <c r="OFX41" s="128"/>
      <c r="OFY41" s="128"/>
      <c r="OFZ41" s="128"/>
      <c r="OGA41" s="128"/>
      <c r="OGB41" s="128"/>
      <c r="OGC41" s="128"/>
      <c r="OGD41" s="128"/>
      <c r="OGE41" s="128"/>
      <c r="OGF41" s="128"/>
      <c r="OGG41" s="128"/>
      <c r="OGH41" s="128"/>
      <c r="OGI41" s="128"/>
      <c r="OGJ41" s="128"/>
      <c r="OGK41" s="128"/>
      <c r="OGL41" s="128"/>
      <c r="OGM41" s="128"/>
      <c r="OGN41" s="128"/>
      <c r="OGO41" s="128"/>
      <c r="OGP41" s="128"/>
      <c r="OGQ41" s="128"/>
      <c r="OGR41" s="128"/>
      <c r="OGS41" s="128"/>
      <c r="OGT41" s="128"/>
      <c r="OGU41" s="128"/>
      <c r="OGV41" s="128"/>
      <c r="OGW41" s="128"/>
      <c r="OGX41" s="128"/>
      <c r="OGY41" s="128"/>
      <c r="OGZ41" s="128"/>
      <c r="OHA41" s="128"/>
      <c r="OHB41" s="128"/>
      <c r="OHC41" s="128"/>
      <c r="OHD41" s="128"/>
      <c r="OHE41" s="128"/>
      <c r="OHF41" s="128"/>
      <c r="OHG41" s="128"/>
      <c r="OHH41" s="128"/>
      <c r="OHI41" s="128"/>
      <c r="OHJ41" s="128"/>
      <c r="OHK41" s="128"/>
      <c r="OHL41" s="128"/>
      <c r="OHM41" s="128"/>
      <c r="OHN41" s="128"/>
      <c r="OHO41" s="128"/>
      <c r="OHP41" s="128"/>
      <c r="OHQ41" s="128"/>
      <c r="OHR41" s="128"/>
      <c r="OHS41" s="128"/>
      <c r="OHT41" s="128"/>
      <c r="OHU41" s="128"/>
      <c r="OHV41" s="128"/>
      <c r="OHW41" s="128"/>
      <c r="OHX41" s="128"/>
      <c r="OHY41" s="128"/>
      <c r="OHZ41" s="128"/>
      <c r="OIA41" s="128"/>
      <c r="OIB41" s="128"/>
      <c r="OIC41" s="128"/>
      <c r="OID41" s="128"/>
      <c r="OIE41" s="128"/>
      <c r="OIF41" s="128"/>
      <c r="OIG41" s="128"/>
      <c r="OIH41" s="128"/>
      <c r="OII41" s="128"/>
      <c r="OIJ41" s="128"/>
      <c r="OIK41" s="128"/>
      <c r="OIL41" s="128"/>
      <c r="OIM41" s="128"/>
      <c r="OIN41" s="128"/>
      <c r="OIO41" s="128"/>
      <c r="OIP41" s="128"/>
      <c r="OIQ41" s="128"/>
      <c r="OIR41" s="128"/>
      <c r="OIS41" s="128"/>
      <c r="OIT41" s="128"/>
      <c r="OIU41" s="128"/>
      <c r="OIV41" s="128"/>
      <c r="OIW41" s="128"/>
      <c r="OIX41" s="128"/>
      <c r="OIY41" s="128"/>
      <c r="OIZ41" s="128"/>
      <c r="OJA41" s="128"/>
      <c r="OJB41" s="128"/>
      <c r="OJC41" s="128"/>
      <c r="OJD41" s="128"/>
      <c r="OJE41" s="128"/>
      <c r="OJF41" s="128"/>
      <c r="OJG41" s="128"/>
      <c r="OJH41" s="128"/>
      <c r="OJI41" s="128"/>
      <c r="OJJ41" s="128"/>
      <c r="OJK41" s="128"/>
      <c r="OJL41" s="128"/>
      <c r="OJM41" s="128"/>
      <c r="OJN41" s="128"/>
      <c r="OJO41" s="128"/>
      <c r="OJP41" s="128"/>
      <c r="OJQ41" s="128"/>
      <c r="OJR41" s="128"/>
      <c r="OJS41" s="128"/>
      <c r="OJT41" s="128"/>
      <c r="OJU41" s="128"/>
      <c r="OJV41" s="128"/>
      <c r="OJW41" s="128"/>
      <c r="OJX41" s="128"/>
      <c r="OJY41" s="128"/>
      <c r="OJZ41" s="128"/>
      <c r="OKA41" s="128"/>
      <c r="OKB41" s="128"/>
      <c r="OKC41" s="128"/>
      <c r="OKD41" s="128"/>
      <c r="OKE41" s="128"/>
      <c r="OKF41" s="128"/>
      <c r="OKG41" s="128"/>
      <c r="OKH41" s="128"/>
      <c r="OKI41" s="128"/>
      <c r="OKJ41" s="128"/>
      <c r="OKK41" s="128"/>
      <c r="OKL41" s="128"/>
      <c r="OKM41" s="128"/>
      <c r="OKN41" s="128"/>
      <c r="OKO41" s="128"/>
      <c r="OKP41" s="128"/>
      <c r="OKQ41" s="128"/>
      <c r="OKR41" s="128"/>
      <c r="OKS41" s="128"/>
      <c r="OKT41" s="128"/>
      <c r="OKU41" s="128"/>
      <c r="OKV41" s="128"/>
      <c r="OKW41" s="128"/>
      <c r="OKX41" s="128"/>
      <c r="OKY41" s="128"/>
      <c r="OKZ41" s="128"/>
      <c r="OLA41" s="128"/>
      <c r="OLB41" s="128"/>
      <c r="OLC41" s="128"/>
      <c r="OLD41" s="128"/>
      <c r="OLE41" s="128"/>
      <c r="OLF41" s="128"/>
      <c r="OLG41" s="128"/>
      <c r="OLH41" s="128"/>
      <c r="OLI41" s="128"/>
      <c r="OLJ41" s="128"/>
      <c r="OLK41" s="128"/>
      <c r="OLL41" s="128"/>
      <c r="OLM41" s="128"/>
      <c r="OLN41" s="128"/>
      <c r="OLO41" s="128"/>
      <c r="OLP41" s="128"/>
      <c r="OLQ41" s="128"/>
      <c r="OLR41" s="128"/>
      <c r="OLS41" s="128"/>
      <c r="OLT41" s="128"/>
      <c r="OLU41" s="128"/>
      <c r="OLV41" s="128"/>
      <c r="OLW41" s="128"/>
      <c r="OLX41" s="128"/>
      <c r="OLY41" s="128"/>
      <c r="OLZ41" s="128"/>
      <c r="OMA41" s="128"/>
      <c r="OMB41" s="128"/>
      <c r="OMC41" s="128"/>
      <c r="OMD41" s="128"/>
      <c r="OME41" s="128"/>
      <c r="OMF41" s="128"/>
      <c r="OMG41" s="128"/>
      <c r="OMH41" s="128"/>
      <c r="OMI41" s="128"/>
      <c r="OMJ41" s="128"/>
      <c r="OMK41" s="128"/>
      <c r="OML41" s="128"/>
      <c r="OMM41" s="128"/>
      <c r="OMN41" s="128"/>
      <c r="OMO41" s="128"/>
      <c r="OMP41" s="128"/>
      <c r="OMQ41" s="128"/>
      <c r="OMR41" s="128"/>
      <c r="OMS41" s="128"/>
      <c r="OMT41" s="128"/>
      <c r="OMU41" s="128"/>
      <c r="OMV41" s="128"/>
      <c r="OMW41" s="128"/>
      <c r="OMX41" s="128"/>
      <c r="OMY41" s="128"/>
      <c r="OMZ41" s="128"/>
      <c r="ONA41" s="128"/>
      <c r="ONB41" s="128"/>
      <c r="ONC41" s="128"/>
      <c r="OND41" s="128"/>
      <c r="ONE41" s="128"/>
      <c r="ONF41" s="128"/>
      <c r="ONG41" s="128"/>
      <c r="ONH41" s="128"/>
      <c r="ONI41" s="128"/>
      <c r="ONJ41" s="128"/>
      <c r="ONK41" s="128"/>
      <c r="ONL41" s="128"/>
      <c r="ONM41" s="128"/>
      <c r="ONN41" s="128"/>
      <c r="ONO41" s="128"/>
      <c r="ONP41" s="128"/>
      <c r="ONQ41" s="128"/>
      <c r="ONR41" s="128"/>
      <c r="ONS41" s="128"/>
      <c r="ONT41" s="128"/>
      <c r="ONU41" s="128"/>
      <c r="ONV41" s="128"/>
      <c r="ONW41" s="128"/>
      <c r="ONX41" s="128"/>
      <c r="ONY41" s="128"/>
      <c r="ONZ41" s="128"/>
      <c r="OOA41" s="128"/>
      <c r="OOB41" s="128"/>
      <c r="OOC41" s="128"/>
      <c r="OOD41" s="128"/>
      <c r="OOE41" s="128"/>
      <c r="OOF41" s="128"/>
      <c r="OOG41" s="128"/>
      <c r="OOH41" s="128"/>
      <c r="OOI41" s="128"/>
      <c r="OOJ41" s="128"/>
      <c r="OOK41" s="128"/>
      <c r="OOL41" s="128"/>
      <c r="OOM41" s="128"/>
      <c r="OON41" s="128"/>
      <c r="OOO41" s="128"/>
      <c r="OOP41" s="128"/>
      <c r="OOQ41" s="128"/>
      <c r="OOR41" s="128"/>
      <c r="OOS41" s="128"/>
      <c r="OOT41" s="128"/>
      <c r="OOU41" s="128"/>
      <c r="OOV41" s="128"/>
      <c r="OOW41" s="128"/>
      <c r="OOX41" s="128"/>
      <c r="OOY41" s="128"/>
      <c r="OOZ41" s="128"/>
      <c r="OPA41" s="128"/>
      <c r="OPB41" s="128"/>
      <c r="OPC41" s="128"/>
      <c r="OPD41" s="128"/>
      <c r="OPE41" s="128"/>
      <c r="OPF41" s="128"/>
      <c r="OPG41" s="128"/>
      <c r="OPH41" s="128"/>
      <c r="OPI41" s="128"/>
      <c r="OPJ41" s="128"/>
      <c r="OPK41" s="128"/>
      <c r="OPL41" s="128"/>
      <c r="OPM41" s="128"/>
      <c r="OPN41" s="128"/>
      <c r="OPO41" s="128"/>
      <c r="OPP41" s="128"/>
      <c r="OPQ41" s="128"/>
      <c r="OPR41" s="128"/>
      <c r="OPS41" s="128"/>
      <c r="OPT41" s="128"/>
      <c r="OPU41" s="128"/>
      <c r="OPV41" s="128"/>
      <c r="OPW41" s="128"/>
      <c r="OPX41" s="128"/>
      <c r="OPY41" s="128"/>
      <c r="OPZ41" s="128"/>
      <c r="OQA41" s="128"/>
      <c r="OQB41" s="128"/>
      <c r="OQC41" s="128"/>
      <c r="OQD41" s="128"/>
      <c r="OQE41" s="128"/>
      <c r="OQF41" s="128"/>
      <c r="OQG41" s="128"/>
      <c r="OQH41" s="128"/>
      <c r="OQI41" s="128"/>
      <c r="OQJ41" s="128"/>
      <c r="OQK41" s="128"/>
      <c r="OQL41" s="128"/>
      <c r="OQM41" s="128"/>
      <c r="OQN41" s="128"/>
      <c r="OQO41" s="128"/>
      <c r="OQP41" s="128"/>
      <c r="OQQ41" s="128"/>
      <c r="OQR41" s="128"/>
      <c r="OQS41" s="128"/>
      <c r="OQT41" s="128"/>
      <c r="OQU41" s="128"/>
      <c r="OQV41" s="128"/>
      <c r="OQW41" s="128"/>
      <c r="OQX41" s="128"/>
      <c r="OQY41" s="128"/>
      <c r="OQZ41" s="128"/>
      <c r="ORA41" s="128"/>
      <c r="ORB41" s="128"/>
      <c r="ORC41" s="128"/>
      <c r="ORD41" s="128"/>
      <c r="ORE41" s="128"/>
      <c r="ORF41" s="128"/>
      <c r="ORG41" s="128"/>
      <c r="ORH41" s="128"/>
      <c r="ORI41" s="128"/>
      <c r="ORJ41" s="128"/>
      <c r="ORK41" s="128"/>
      <c r="ORL41" s="128"/>
      <c r="ORM41" s="128"/>
      <c r="ORN41" s="128"/>
      <c r="ORO41" s="128"/>
      <c r="ORP41" s="128"/>
      <c r="ORQ41" s="128"/>
      <c r="ORR41" s="128"/>
      <c r="ORS41" s="128"/>
      <c r="ORT41" s="128"/>
      <c r="ORU41" s="128"/>
      <c r="ORV41" s="128"/>
      <c r="ORW41" s="128"/>
      <c r="ORX41" s="128"/>
      <c r="ORY41" s="128"/>
      <c r="ORZ41" s="128"/>
      <c r="OSA41" s="128"/>
      <c r="OSB41" s="128"/>
      <c r="OSC41" s="128"/>
      <c r="OSD41" s="128"/>
      <c r="OSE41" s="128"/>
      <c r="OSF41" s="128"/>
      <c r="OSG41" s="128"/>
      <c r="OSH41" s="128"/>
      <c r="OSI41" s="128"/>
      <c r="OSJ41" s="128"/>
      <c r="OSK41" s="128"/>
      <c r="OSL41" s="128"/>
      <c r="OSM41" s="128"/>
      <c r="OSN41" s="128"/>
      <c r="OSO41" s="128"/>
      <c r="OSP41" s="128"/>
      <c r="OSQ41" s="128"/>
      <c r="OSR41" s="128"/>
      <c r="OSS41" s="128"/>
      <c r="OST41" s="128"/>
      <c r="OSU41" s="128"/>
      <c r="OSV41" s="128"/>
      <c r="OSW41" s="128"/>
      <c r="OSX41" s="128"/>
      <c r="OSY41" s="128"/>
      <c r="OSZ41" s="128"/>
      <c r="OTA41" s="128"/>
      <c r="OTB41" s="128"/>
      <c r="OTC41" s="128"/>
      <c r="OTD41" s="128"/>
      <c r="OTE41" s="128"/>
      <c r="OTF41" s="128"/>
      <c r="OTG41" s="128"/>
      <c r="OTH41" s="128"/>
      <c r="OTI41" s="128"/>
      <c r="OTJ41" s="128"/>
      <c r="OTK41" s="128"/>
      <c r="OTL41" s="128"/>
      <c r="OTM41" s="128"/>
      <c r="OTN41" s="128"/>
      <c r="OTO41" s="128"/>
      <c r="OTP41" s="128"/>
      <c r="OTQ41" s="128"/>
      <c r="OTR41" s="128"/>
      <c r="OTS41" s="128"/>
      <c r="OTT41" s="128"/>
      <c r="OTU41" s="128"/>
      <c r="OTV41" s="128"/>
      <c r="OTW41" s="128"/>
      <c r="OTX41" s="128"/>
      <c r="OTY41" s="128"/>
      <c r="OTZ41" s="128"/>
      <c r="OUA41" s="128"/>
      <c r="OUB41" s="128"/>
      <c r="OUC41" s="128"/>
      <c r="OUD41" s="128"/>
      <c r="OUE41" s="128"/>
      <c r="OUF41" s="128"/>
      <c r="OUG41" s="128"/>
      <c r="OUH41" s="128"/>
      <c r="OUI41" s="128"/>
      <c r="OUJ41" s="128"/>
      <c r="OUK41" s="128"/>
      <c r="OUL41" s="128"/>
      <c r="OUM41" s="128"/>
      <c r="OUN41" s="128"/>
      <c r="OUO41" s="128"/>
      <c r="OUP41" s="128"/>
      <c r="OUQ41" s="128"/>
      <c r="OUR41" s="128"/>
      <c r="OUS41" s="128"/>
      <c r="OUT41" s="128"/>
      <c r="OUU41" s="128"/>
      <c r="OUV41" s="128"/>
      <c r="OUW41" s="128"/>
      <c r="OUX41" s="128"/>
      <c r="OUY41" s="128"/>
      <c r="OUZ41" s="128"/>
      <c r="OVA41" s="128"/>
      <c r="OVB41" s="128"/>
      <c r="OVC41" s="128"/>
      <c r="OVD41" s="128"/>
      <c r="OVE41" s="128"/>
      <c r="OVF41" s="128"/>
      <c r="OVG41" s="128"/>
      <c r="OVH41" s="128"/>
      <c r="OVI41" s="128"/>
      <c r="OVJ41" s="128"/>
      <c r="OVK41" s="128"/>
      <c r="OVL41" s="128"/>
      <c r="OVM41" s="128"/>
      <c r="OVN41" s="128"/>
      <c r="OVO41" s="128"/>
      <c r="OVP41" s="128"/>
      <c r="OVQ41" s="128"/>
      <c r="OVR41" s="128"/>
      <c r="OVS41" s="128"/>
      <c r="OVT41" s="128"/>
      <c r="OVU41" s="128"/>
      <c r="OVV41" s="128"/>
      <c r="OVW41" s="128"/>
      <c r="OVX41" s="128"/>
      <c r="OVY41" s="128"/>
      <c r="OVZ41" s="128"/>
      <c r="OWA41" s="128"/>
      <c r="OWB41" s="128"/>
      <c r="OWC41" s="128"/>
      <c r="OWD41" s="128"/>
      <c r="OWE41" s="128"/>
      <c r="OWF41" s="128"/>
      <c r="OWG41" s="128"/>
      <c r="OWH41" s="128"/>
      <c r="OWI41" s="128"/>
      <c r="OWJ41" s="128"/>
      <c r="OWK41" s="128"/>
      <c r="OWL41" s="128"/>
      <c r="OWM41" s="128"/>
      <c r="OWN41" s="128"/>
      <c r="OWO41" s="128"/>
      <c r="OWP41" s="128"/>
      <c r="OWQ41" s="128"/>
      <c r="OWR41" s="128"/>
      <c r="OWS41" s="128"/>
      <c r="OWT41" s="128"/>
      <c r="OWU41" s="128"/>
      <c r="OWV41" s="128"/>
      <c r="OWW41" s="128"/>
      <c r="OWX41" s="128"/>
      <c r="OWY41" s="128"/>
      <c r="OWZ41" s="128"/>
      <c r="OXA41" s="128"/>
      <c r="OXB41" s="128"/>
      <c r="OXC41" s="128"/>
      <c r="OXD41" s="128"/>
      <c r="OXE41" s="128"/>
      <c r="OXF41" s="128"/>
      <c r="OXG41" s="128"/>
      <c r="OXH41" s="128"/>
      <c r="OXI41" s="128"/>
      <c r="OXJ41" s="128"/>
      <c r="OXK41" s="128"/>
      <c r="OXL41" s="128"/>
      <c r="OXM41" s="128"/>
      <c r="OXN41" s="128"/>
      <c r="OXO41" s="128"/>
      <c r="OXP41" s="128"/>
      <c r="OXQ41" s="128"/>
      <c r="OXR41" s="128"/>
      <c r="OXS41" s="128"/>
      <c r="OXT41" s="128"/>
      <c r="OXU41" s="128"/>
      <c r="OXV41" s="128"/>
      <c r="OXW41" s="128"/>
      <c r="OXX41" s="128"/>
      <c r="OXY41" s="128"/>
      <c r="OXZ41" s="128"/>
      <c r="OYA41" s="128"/>
      <c r="OYB41" s="128"/>
      <c r="OYC41" s="128"/>
      <c r="OYD41" s="128"/>
      <c r="OYE41" s="128"/>
      <c r="OYF41" s="128"/>
      <c r="OYG41" s="128"/>
      <c r="OYH41" s="128"/>
      <c r="OYI41" s="128"/>
      <c r="OYJ41" s="128"/>
      <c r="OYK41" s="128"/>
      <c r="OYL41" s="128"/>
      <c r="OYM41" s="128"/>
      <c r="OYN41" s="128"/>
      <c r="OYO41" s="128"/>
      <c r="OYP41" s="128"/>
      <c r="OYQ41" s="128"/>
      <c r="OYR41" s="128"/>
      <c r="OYS41" s="128"/>
      <c r="OYT41" s="128"/>
      <c r="OYU41" s="128"/>
      <c r="OYV41" s="128"/>
      <c r="OYW41" s="128"/>
      <c r="OYX41" s="128"/>
      <c r="OYY41" s="128"/>
      <c r="OYZ41" s="128"/>
      <c r="OZA41" s="128"/>
      <c r="OZB41" s="128"/>
      <c r="OZC41" s="128"/>
      <c r="OZD41" s="128"/>
      <c r="OZE41" s="128"/>
      <c r="OZF41" s="128"/>
      <c r="OZG41" s="128"/>
      <c r="OZH41" s="128"/>
      <c r="OZI41" s="128"/>
      <c r="OZJ41" s="128"/>
      <c r="OZK41" s="128"/>
      <c r="OZL41" s="128"/>
      <c r="OZM41" s="128"/>
      <c r="OZN41" s="128"/>
      <c r="OZO41" s="128"/>
      <c r="OZP41" s="128"/>
      <c r="OZQ41" s="128"/>
      <c r="OZR41" s="128"/>
      <c r="OZS41" s="128"/>
      <c r="OZT41" s="128"/>
      <c r="OZU41" s="128"/>
      <c r="OZV41" s="128"/>
      <c r="OZW41" s="128"/>
      <c r="OZX41" s="128"/>
      <c r="OZY41" s="128"/>
      <c r="OZZ41" s="128"/>
      <c r="PAA41" s="128"/>
      <c r="PAB41" s="128"/>
      <c r="PAC41" s="128"/>
      <c r="PAD41" s="128"/>
      <c r="PAE41" s="128"/>
      <c r="PAF41" s="128"/>
      <c r="PAG41" s="128"/>
      <c r="PAH41" s="128"/>
      <c r="PAI41" s="128"/>
      <c r="PAJ41" s="128"/>
      <c r="PAK41" s="128"/>
      <c r="PAL41" s="128"/>
      <c r="PAM41" s="128"/>
      <c r="PAN41" s="128"/>
      <c r="PAO41" s="128"/>
      <c r="PAP41" s="128"/>
      <c r="PAQ41" s="128"/>
      <c r="PAR41" s="128"/>
      <c r="PAS41" s="128"/>
      <c r="PAT41" s="128"/>
      <c r="PAU41" s="128"/>
      <c r="PAV41" s="128"/>
      <c r="PAW41" s="128"/>
      <c r="PAX41" s="128"/>
      <c r="PAY41" s="128"/>
      <c r="PAZ41" s="128"/>
      <c r="PBA41" s="128"/>
      <c r="PBB41" s="128"/>
      <c r="PBC41" s="128"/>
      <c r="PBD41" s="128"/>
      <c r="PBE41" s="128"/>
      <c r="PBF41" s="128"/>
      <c r="PBG41" s="128"/>
      <c r="PBH41" s="128"/>
      <c r="PBI41" s="128"/>
      <c r="PBJ41" s="128"/>
      <c r="PBK41" s="128"/>
      <c r="PBL41" s="128"/>
      <c r="PBM41" s="128"/>
      <c r="PBN41" s="128"/>
      <c r="PBO41" s="128"/>
      <c r="PBP41" s="128"/>
      <c r="PBQ41" s="128"/>
      <c r="PBR41" s="128"/>
      <c r="PBS41" s="128"/>
      <c r="PBT41" s="128"/>
      <c r="PBU41" s="128"/>
      <c r="PBV41" s="128"/>
      <c r="PBW41" s="128"/>
      <c r="PBX41" s="128"/>
      <c r="PBY41" s="128"/>
      <c r="PBZ41" s="128"/>
      <c r="PCA41" s="128"/>
      <c r="PCB41" s="128"/>
      <c r="PCC41" s="128"/>
      <c r="PCD41" s="128"/>
      <c r="PCE41" s="128"/>
      <c r="PCF41" s="128"/>
      <c r="PCG41" s="128"/>
      <c r="PCH41" s="128"/>
      <c r="PCI41" s="128"/>
      <c r="PCJ41" s="128"/>
      <c r="PCK41" s="128"/>
      <c r="PCL41" s="128"/>
      <c r="PCM41" s="128"/>
      <c r="PCN41" s="128"/>
      <c r="PCO41" s="128"/>
      <c r="PCP41" s="128"/>
      <c r="PCQ41" s="128"/>
      <c r="PCR41" s="128"/>
      <c r="PCS41" s="128"/>
      <c r="PCT41" s="128"/>
      <c r="PCU41" s="128"/>
      <c r="PCV41" s="128"/>
      <c r="PCW41" s="128"/>
      <c r="PCX41" s="128"/>
      <c r="PCY41" s="128"/>
      <c r="PCZ41" s="128"/>
      <c r="PDA41" s="128"/>
      <c r="PDB41" s="128"/>
      <c r="PDC41" s="128"/>
      <c r="PDD41" s="128"/>
      <c r="PDE41" s="128"/>
      <c r="PDF41" s="128"/>
      <c r="PDG41" s="128"/>
      <c r="PDH41" s="128"/>
      <c r="PDI41" s="128"/>
      <c r="PDJ41" s="128"/>
      <c r="PDK41" s="128"/>
      <c r="PDL41" s="128"/>
      <c r="PDM41" s="128"/>
      <c r="PDN41" s="128"/>
      <c r="PDO41" s="128"/>
      <c r="PDP41" s="128"/>
      <c r="PDQ41" s="128"/>
      <c r="PDR41" s="128"/>
      <c r="PDS41" s="128"/>
      <c r="PDT41" s="128"/>
      <c r="PDU41" s="128"/>
      <c r="PDV41" s="128"/>
      <c r="PDW41" s="128"/>
      <c r="PDX41" s="128"/>
      <c r="PDY41" s="128"/>
      <c r="PDZ41" s="128"/>
      <c r="PEA41" s="128"/>
      <c r="PEB41" s="128"/>
      <c r="PEC41" s="128"/>
      <c r="PED41" s="128"/>
      <c r="PEE41" s="128"/>
      <c r="PEF41" s="128"/>
      <c r="PEG41" s="128"/>
      <c r="PEH41" s="128"/>
      <c r="PEI41" s="128"/>
      <c r="PEJ41" s="128"/>
      <c r="PEK41" s="128"/>
      <c r="PEL41" s="128"/>
      <c r="PEM41" s="128"/>
      <c r="PEN41" s="128"/>
      <c r="PEO41" s="128"/>
      <c r="PEP41" s="128"/>
      <c r="PEQ41" s="128"/>
      <c r="PER41" s="128"/>
      <c r="PES41" s="128"/>
      <c r="PET41" s="128"/>
      <c r="PEU41" s="128"/>
      <c r="PEV41" s="128"/>
      <c r="PEW41" s="128"/>
      <c r="PEX41" s="128"/>
      <c r="PEY41" s="128"/>
      <c r="PEZ41" s="128"/>
      <c r="PFA41" s="128"/>
      <c r="PFB41" s="128"/>
      <c r="PFC41" s="128"/>
      <c r="PFD41" s="128"/>
      <c r="PFE41" s="128"/>
      <c r="PFF41" s="128"/>
      <c r="PFG41" s="128"/>
      <c r="PFH41" s="128"/>
      <c r="PFI41" s="128"/>
      <c r="PFJ41" s="128"/>
      <c r="PFK41" s="128"/>
      <c r="PFL41" s="128"/>
      <c r="PFM41" s="128"/>
      <c r="PFN41" s="128"/>
      <c r="PFO41" s="128"/>
      <c r="PFP41" s="128"/>
      <c r="PFQ41" s="128"/>
      <c r="PFR41" s="128"/>
      <c r="PFS41" s="128"/>
      <c r="PFT41" s="128"/>
      <c r="PFU41" s="128"/>
      <c r="PFV41" s="128"/>
      <c r="PFW41" s="128"/>
      <c r="PFX41" s="128"/>
      <c r="PFY41" s="128"/>
      <c r="PFZ41" s="128"/>
      <c r="PGA41" s="128"/>
      <c r="PGB41" s="128"/>
      <c r="PGC41" s="128"/>
      <c r="PGD41" s="128"/>
      <c r="PGE41" s="128"/>
      <c r="PGF41" s="128"/>
      <c r="PGG41" s="128"/>
      <c r="PGH41" s="128"/>
      <c r="PGI41" s="128"/>
      <c r="PGJ41" s="128"/>
      <c r="PGK41" s="128"/>
      <c r="PGL41" s="128"/>
      <c r="PGM41" s="128"/>
      <c r="PGN41" s="128"/>
      <c r="PGO41" s="128"/>
      <c r="PGP41" s="128"/>
      <c r="PGQ41" s="128"/>
      <c r="PGR41" s="128"/>
      <c r="PGS41" s="128"/>
      <c r="PGT41" s="128"/>
      <c r="PGU41" s="128"/>
      <c r="PGV41" s="128"/>
      <c r="PGW41" s="128"/>
      <c r="PGX41" s="128"/>
      <c r="PGY41" s="128"/>
      <c r="PGZ41" s="128"/>
      <c r="PHA41" s="128"/>
      <c r="PHB41" s="128"/>
      <c r="PHC41" s="128"/>
      <c r="PHD41" s="128"/>
      <c r="PHE41" s="128"/>
      <c r="PHF41" s="128"/>
      <c r="PHG41" s="128"/>
      <c r="PHH41" s="128"/>
      <c r="PHI41" s="128"/>
      <c r="PHJ41" s="128"/>
      <c r="PHK41" s="128"/>
      <c r="PHL41" s="128"/>
      <c r="PHM41" s="128"/>
      <c r="PHN41" s="128"/>
      <c r="PHO41" s="128"/>
      <c r="PHP41" s="128"/>
      <c r="PHQ41" s="128"/>
      <c r="PHR41" s="128"/>
      <c r="PHS41" s="128"/>
      <c r="PHT41" s="128"/>
      <c r="PHU41" s="128"/>
      <c r="PHV41" s="128"/>
      <c r="PHW41" s="128"/>
      <c r="PHX41" s="128"/>
      <c r="PHY41" s="128"/>
      <c r="PHZ41" s="128"/>
      <c r="PIA41" s="128"/>
      <c r="PIB41" s="128"/>
      <c r="PIC41" s="128"/>
      <c r="PID41" s="128"/>
      <c r="PIE41" s="128"/>
      <c r="PIF41" s="128"/>
      <c r="PIG41" s="128"/>
      <c r="PIH41" s="128"/>
      <c r="PII41" s="128"/>
      <c r="PIJ41" s="128"/>
      <c r="PIK41" s="128"/>
      <c r="PIL41" s="128"/>
      <c r="PIM41" s="128"/>
      <c r="PIN41" s="128"/>
      <c r="PIO41" s="128"/>
      <c r="PIP41" s="128"/>
      <c r="PIQ41" s="128"/>
      <c r="PIR41" s="128"/>
      <c r="PIS41" s="128"/>
      <c r="PIT41" s="128"/>
      <c r="PIU41" s="128"/>
      <c r="PIV41" s="128"/>
      <c r="PIW41" s="128"/>
      <c r="PIX41" s="128"/>
      <c r="PIY41" s="128"/>
      <c r="PIZ41" s="128"/>
      <c r="PJA41" s="128"/>
      <c r="PJB41" s="128"/>
      <c r="PJC41" s="128"/>
      <c r="PJD41" s="128"/>
      <c r="PJE41" s="128"/>
      <c r="PJF41" s="128"/>
      <c r="PJG41" s="128"/>
      <c r="PJH41" s="128"/>
      <c r="PJI41" s="128"/>
      <c r="PJJ41" s="128"/>
      <c r="PJK41" s="128"/>
      <c r="PJL41" s="128"/>
      <c r="PJM41" s="128"/>
      <c r="PJN41" s="128"/>
      <c r="PJO41" s="128"/>
      <c r="PJP41" s="128"/>
      <c r="PJQ41" s="128"/>
      <c r="PJR41" s="128"/>
      <c r="PJS41" s="128"/>
      <c r="PJT41" s="128"/>
      <c r="PJU41" s="128"/>
      <c r="PJV41" s="128"/>
      <c r="PJW41" s="128"/>
      <c r="PJX41" s="128"/>
      <c r="PJY41" s="128"/>
      <c r="PJZ41" s="128"/>
      <c r="PKA41" s="128"/>
      <c r="PKB41" s="128"/>
      <c r="PKC41" s="128"/>
      <c r="PKD41" s="128"/>
      <c r="PKE41" s="128"/>
      <c r="PKF41" s="128"/>
      <c r="PKG41" s="128"/>
      <c r="PKH41" s="128"/>
      <c r="PKI41" s="128"/>
      <c r="PKJ41" s="128"/>
      <c r="PKK41" s="128"/>
      <c r="PKL41" s="128"/>
      <c r="PKM41" s="128"/>
      <c r="PKN41" s="128"/>
      <c r="PKO41" s="128"/>
      <c r="PKP41" s="128"/>
      <c r="PKQ41" s="128"/>
      <c r="PKR41" s="128"/>
      <c r="PKS41" s="128"/>
      <c r="PKT41" s="128"/>
      <c r="PKU41" s="128"/>
      <c r="PKV41" s="128"/>
      <c r="PKW41" s="128"/>
      <c r="PKX41" s="128"/>
      <c r="PKY41" s="128"/>
      <c r="PKZ41" s="128"/>
      <c r="PLA41" s="128"/>
      <c r="PLB41" s="128"/>
      <c r="PLC41" s="128"/>
      <c r="PLD41" s="128"/>
      <c r="PLE41" s="128"/>
      <c r="PLF41" s="128"/>
      <c r="PLG41" s="128"/>
      <c r="PLH41" s="128"/>
      <c r="PLI41" s="128"/>
      <c r="PLJ41" s="128"/>
      <c r="PLK41" s="128"/>
      <c r="PLL41" s="128"/>
      <c r="PLM41" s="128"/>
      <c r="PLN41" s="128"/>
      <c r="PLO41" s="128"/>
      <c r="PLP41" s="128"/>
      <c r="PLQ41" s="128"/>
      <c r="PLR41" s="128"/>
      <c r="PLS41" s="128"/>
      <c r="PLT41" s="128"/>
      <c r="PLU41" s="128"/>
      <c r="PLV41" s="128"/>
      <c r="PLW41" s="128"/>
      <c r="PLX41" s="128"/>
      <c r="PLY41" s="128"/>
      <c r="PLZ41" s="128"/>
      <c r="PMA41" s="128"/>
      <c r="PMB41" s="128"/>
      <c r="PMC41" s="128"/>
      <c r="PMD41" s="128"/>
      <c r="PME41" s="128"/>
      <c r="PMF41" s="128"/>
      <c r="PMG41" s="128"/>
      <c r="PMH41" s="128"/>
      <c r="PMI41" s="128"/>
      <c r="PMJ41" s="128"/>
      <c r="PMK41" s="128"/>
      <c r="PML41" s="128"/>
      <c r="PMM41" s="128"/>
      <c r="PMN41" s="128"/>
      <c r="PMO41" s="128"/>
      <c r="PMP41" s="128"/>
      <c r="PMQ41" s="128"/>
      <c r="PMR41" s="128"/>
      <c r="PMS41" s="128"/>
      <c r="PMT41" s="128"/>
      <c r="PMU41" s="128"/>
      <c r="PMV41" s="128"/>
      <c r="PMW41" s="128"/>
      <c r="PMX41" s="128"/>
      <c r="PMY41" s="128"/>
      <c r="PMZ41" s="128"/>
      <c r="PNA41" s="128"/>
      <c r="PNB41" s="128"/>
      <c r="PNC41" s="128"/>
      <c r="PND41" s="128"/>
      <c r="PNE41" s="128"/>
      <c r="PNF41" s="128"/>
      <c r="PNG41" s="128"/>
      <c r="PNH41" s="128"/>
      <c r="PNI41" s="128"/>
      <c r="PNJ41" s="128"/>
      <c r="PNK41" s="128"/>
      <c r="PNL41" s="128"/>
      <c r="PNM41" s="128"/>
      <c r="PNN41" s="128"/>
      <c r="PNO41" s="128"/>
      <c r="PNP41" s="128"/>
      <c r="PNQ41" s="128"/>
      <c r="PNR41" s="128"/>
      <c r="PNS41" s="128"/>
      <c r="PNT41" s="128"/>
      <c r="PNU41" s="128"/>
      <c r="PNV41" s="128"/>
      <c r="PNW41" s="128"/>
      <c r="PNX41" s="128"/>
      <c r="PNY41" s="128"/>
      <c r="PNZ41" s="128"/>
      <c r="POA41" s="128"/>
      <c r="POB41" s="128"/>
      <c r="POC41" s="128"/>
      <c r="POD41" s="128"/>
      <c r="POE41" s="128"/>
      <c r="POF41" s="128"/>
      <c r="POG41" s="128"/>
      <c r="POH41" s="128"/>
      <c r="POI41" s="128"/>
      <c r="POJ41" s="128"/>
      <c r="POK41" s="128"/>
      <c r="POL41" s="128"/>
      <c r="POM41" s="128"/>
      <c r="PON41" s="128"/>
      <c r="POO41" s="128"/>
      <c r="POP41" s="128"/>
      <c r="POQ41" s="128"/>
      <c r="POR41" s="128"/>
      <c r="POS41" s="128"/>
      <c r="POT41" s="128"/>
      <c r="POU41" s="128"/>
      <c r="POV41" s="128"/>
      <c r="POW41" s="128"/>
      <c r="POX41" s="128"/>
      <c r="POY41" s="128"/>
      <c r="POZ41" s="128"/>
      <c r="PPA41" s="128"/>
      <c r="PPB41" s="128"/>
      <c r="PPC41" s="128"/>
      <c r="PPD41" s="128"/>
      <c r="PPE41" s="128"/>
      <c r="PPF41" s="128"/>
      <c r="PPG41" s="128"/>
      <c r="PPH41" s="128"/>
      <c r="PPI41" s="128"/>
      <c r="PPJ41" s="128"/>
      <c r="PPK41" s="128"/>
      <c r="PPL41" s="128"/>
      <c r="PPM41" s="128"/>
      <c r="PPN41" s="128"/>
      <c r="PPO41" s="128"/>
      <c r="PPP41" s="128"/>
      <c r="PPQ41" s="128"/>
      <c r="PPR41" s="128"/>
      <c r="PPS41" s="128"/>
      <c r="PPT41" s="128"/>
      <c r="PPU41" s="128"/>
      <c r="PPV41" s="128"/>
      <c r="PPW41" s="128"/>
      <c r="PPX41" s="128"/>
      <c r="PPY41" s="128"/>
      <c r="PPZ41" s="128"/>
      <c r="PQA41" s="128"/>
      <c r="PQB41" s="128"/>
      <c r="PQC41" s="128"/>
      <c r="PQD41" s="128"/>
      <c r="PQE41" s="128"/>
      <c r="PQF41" s="128"/>
      <c r="PQG41" s="128"/>
      <c r="PQH41" s="128"/>
      <c r="PQI41" s="128"/>
      <c r="PQJ41" s="128"/>
      <c r="PQK41" s="128"/>
      <c r="PQL41" s="128"/>
      <c r="PQM41" s="128"/>
      <c r="PQN41" s="128"/>
      <c r="PQO41" s="128"/>
      <c r="PQP41" s="128"/>
      <c r="PQQ41" s="128"/>
      <c r="PQR41" s="128"/>
      <c r="PQS41" s="128"/>
      <c r="PQT41" s="128"/>
      <c r="PQU41" s="128"/>
      <c r="PQV41" s="128"/>
      <c r="PQW41" s="128"/>
      <c r="PQX41" s="128"/>
      <c r="PQY41" s="128"/>
      <c r="PQZ41" s="128"/>
      <c r="PRA41" s="128"/>
      <c r="PRB41" s="128"/>
      <c r="PRC41" s="128"/>
      <c r="PRD41" s="128"/>
      <c r="PRE41" s="128"/>
      <c r="PRF41" s="128"/>
      <c r="PRG41" s="128"/>
      <c r="PRH41" s="128"/>
      <c r="PRI41" s="128"/>
      <c r="PRJ41" s="128"/>
      <c r="PRK41" s="128"/>
      <c r="PRL41" s="128"/>
      <c r="PRM41" s="128"/>
      <c r="PRN41" s="128"/>
      <c r="PRO41" s="128"/>
      <c r="PRP41" s="128"/>
      <c r="PRQ41" s="128"/>
      <c r="PRR41" s="128"/>
      <c r="PRS41" s="128"/>
      <c r="PRT41" s="128"/>
      <c r="PRU41" s="128"/>
      <c r="PRV41" s="128"/>
      <c r="PRW41" s="128"/>
      <c r="PRX41" s="128"/>
      <c r="PRY41" s="128"/>
      <c r="PRZ41" s="128"/>
      <c r="PSA41" s="128"/>
      <c r="PSB41" s="128"/>
      <c r="PSC41" s="128"/>
      <c r="PSD41" s="128"/>
      <c r="PSE41" s="128"/>
      <c r="PSF41" s="128"/>
      <c r="PSG41" s="128"/>
      <c r="PSH41" s="128"/>
      <c r="PSI41" s="128"/>
      <c r="PSJ41" s="128"/>
      <c r="PSK41" s="128"/>
      <c r="PSL41" s="128"/>
      <c r="PSM41" s="128"/>
      <c r="PSN41" s="128"/>
      <c r="PSO41" s="128"/>
      <c r="PSP41" s="128"/>
      <c r="PSQ41" s="128"/>
      <c r="PSR41" s="128"/>
      <c r="PSS41" s="128"/>
      <c r="PST41" s="128"/>
      <c r="PSU41" s="128"/>
      <c r="PSV41" s="128"/>
      <c r="PSW41" s="128"/>
      <c r="PSX41" s="128"/>
      <c r="PSY41" s="128"/>
      <c r="PSZ41" s="128"/>
      <c r="PTA41" s="128"/>
      <c r="PTB41" s="128"/>
      <c r="PTC41" s="128"/>
      <c r="PTD41" s="128"/>
      <c r="PTE41" s="128"/>
      <c r="PTF41" s="128"/>
      <c r="PTG41" s="128"/>
      <c r="PTH41" s="128"/>
      <c r="PTI41" s="128"/>
      <c r="PTJ41" s="128"/>
      <c r="PTK41" s="128"/>
      <c r="PTL41" s="128"/>
      <c r="PTM41" s="128"/>
      <c r="PTN41" s="128"/>
      <c r="PTO41" s="128"/>
      <c r="PTP41" s="128"/>
      <c r="PTQ41" s="128"/>
      <c r="PTR41" s="128"/>
      <c r="PTS41" s="128"/>
      <c r="PTT41" s="128"/>
      <c r="PTU41" s="128"/>
      <c r="PTV41" s="128"/>
      <c r="PTW41" s="128"/>
      <c r="PTX41" s="128"/>
      <c r="PTY41" s="128"/>
      <c r="PTZ41" s="128"/>
      <c r="PUA41" s="128"/>
      <c r="PUB41" s="128"/>
      <c r="PUC41" s="128"/>
      <c r="PUD41" s="128"/>
      <c r="PUE41" s="128"/>
      <c r="PUF41" s="128"/>
      <c r="PUG41" s="128"/>
      <c r="PUH41" s="128"/>
      <c r="PUI41" s="128"/>
      <c r="PUJ41" s="128"/>
      <c r="PUK41" s="128"/>
      <c r="PUL41" s="128"/>
      <c r="PUM41" s="128"/>
      <c r="PUN41" s="128"/>
      <c r="PUO41" s="128"/>
      <c r="PUP41" s="128"/>
      <c r="PUQ41" s="128"/>
      <c r="PUR41" s="128"/>
      <c r="PUS41" s="128"/>
      <c r="PUT41" s="128"/>
      <c r="PUU41" s="128"/>
      <c r="PUV41" s="128"/>
      <c r="PUW41" s="128"/>
      <c r="PUX41" s="128"/>
      <c r="PUY41" s="128"/>
      <c r="PUZ41" s="128"/>
      <c r="PVA41" s="128"/>
      <c r="PVB41" s="128"/>
      <c r="PVC41" s="128"/>
      <c r="PVD41" s="128"/>
      <c r="PVE41" s="128"/>
      <c r="PVF41" s="128"/>
      <c r="PVG41" s="128"/>
      <c r="PVH41" s="128"/>
      <c r="PVI41" s="128"/>
      <c r="PVJ41" s="128"/>
      <c r="PVK41" s="128"/>
      <c r="PVL41" s="128"/>
      <c r="PVM41" s="128"/>
      <c r="PVN41" s="128"/>
      <c r="PVO41" s="128"/>
      <c r="PVP41" s="128"/>
      <c r="PVQ41" s="128"/>
      <c r="PVR41" s="128"/>
      <c r="PVS41" s="128"/>
      <c r="PVT41" s="128"/>
      <c r="PVU41" s="128"/>
      <c r="PVV41" s="128"/>
      <c r="PVW41" s="128"/>
      <c r="PVX41" s="128"/>
      <c r="PVY41" s="128"/>
      <c r="PVZ41" s="128"/>
      <c r="PWA41" s="128"/>
      <c r="PWB41" s="128"/>
      <c r="PWC41" s="128"/>
      <c r="PWD41" s="128"/>
      <c r="PWE41" s="128"/>
      <c r="PWF41" s="128"/>
      <c r="PWG41" s="128"/>
      <c r="PWH41" s="128"/>
      <c r="PWI41" s="128"/>
      <c r="PWJ41" s="128"/>
      <c r="PWK41" s="128"/>
      <c r="PWL41" s="128"/>
      <c r="PWM41" s="128"/>
      <c r="PWN41" s="128"/>
      <c r="PWO41" s="128"/>
      <c r="PWP41" s="128"/>
      <c r="PWQ41" s="128"/>
      <c r="PWR41" s="128"/>
      <c r="PWS41" s="128"/>
      <c r="PWT41" s="128"/>
      <c r="PWU41" s="128"/>
      <c r="PWV41" s="128"/>
      <c r="PWW41" s="128"/>
      <c r="PWX41" s="128"/>
      <c r="PWY41" s="128"/>
      <c r="PWZ41" s="128"/>
      <c r="PXA41" s="128"/>
      <c r="PXB41" s="128"/>
      <c r="PXC41" s="128"/>
      <c r="PXD41" s="128"/>
      <c r="PXE41" s="128"/>
      <c r="PXF41" s="128"/>
      <c r="PXG41" s="128"/>
      <c r="PXH41" s="128"/>
      <c r="PXI41" s="128"/>
      <c r="PXJ41" s="128"/>
      <c r="PXK41" s="128"/>
      <c r="PXL41" s="128"/>
      <c r="PXM41" s="128"/>
      <c r="PXN41" s="128"/>
      <c r="PXO41" s="128"/>
      <c r="PXP41" s="128"/>
      <c r="PXQ41" s="128"/>
      <c r="PXR41" s="128"/>
      <c r="PXS41" s="128"/>
      <c r="PXT41" s="128"/>
      <c r="PXU41" s="128"/>
      <c r="PXV41" s="128"/>
      <c r="PXW41" s="128"/>
      <c r="PXX41" s="128"/>
      <c r="PXY41" s="128"/>
      <c r="PXZ41" s="128"/>
      <c r="PYA41" s="128"/>
      <c r="PYB41" s="128"/>
      <c r="PYC41" s="128"/>
      <c r="PYD41" s="128"/>
      <c r="PYE41" s="128"/>
      <c r="PYF41" s="128"/>
      <c r="PYG41" s="128"/>
      <c r="PYH41" s="128"/>
      <c r="PYI41" s="128"/>
      <c r="PYJ41" s="128"/>
      <c r="PYK41" s="128"/>
      <c r="PYL41" s="128"/>
      <c r="PYM41" s="128"/>
      <c r="PYN41" s="128"/>
      <c r="PYO41" s="128"/>
      <c r="PYP41" s="128"/>
      <c r="PYQ41" s="128"/>
      <c r="PYR41" s="128"/>
      <c r="PYS41" s="128"/>
      <c r="PYT41" s="128"/>
      <c r="PYU41" s="128"/>
      <c r="PYV41" s="128"/>
      <c r="PYW41" s="128"/>
      <c r="PYX41" s="128"/>
      <c r="PYY41" s="128"/>
      <c r="PYZ41" s="128"/>
      <c r="PZA41" s="128"/>
      <c r="PZB41" s="128"/>
      <c r="PZC41" s="128"/>
      <c r="PZD41" s="128"/>
      <c r="PZE41" s="128"/>
      <c r="PZF41" s="128"/>
      <c r="PZG41" s="128"/>
      <c r="PZH41" s="128"/>
      <c r="PZI41" s="128"/>
      <c r="PZJ41" s="128"/>
      <c r="PZK41" s="128"/>
      <c r="PZL41" s="128"/>
      <c r="PZM41" s="128"/>
      <c r="PZN41" s="128"/>
      <c r="PZO41" s="128"/>
      <c r="PZP41" s="128"/>
      <c r="PZQ41" s="128"/>
      <c r="PZR41" s="128"/>
      <c r="PZS41" s="128"/>
      <c r="PZT41" s="128"/>
      <c r="PZU41" s="128"/>
      <c r="PZV41" s="128"/>
      <c r="PZW41" s="128"/>
      <c r="PZX41" s="128"/>
      <c r="PZY41" s="128"/>
      <c r="PZZ41" s="128"/>
      <c r="QAA41" s="128"/>
      <c r="QAB41" s="128"/>
      <c r="QAC41" s="128"/>
      <c r="QAD41" s="128"/>
      <c r="QAE41" s="128"/>
      <c r="QAF41" s="128"/>
      <c r="QAG41" s="128"/>
      <c r="QAH41" s="128"/>
      <c r="QAI41" s="128"/>
      <c r="QAJ41" s="128"/>
      <c r="QAK41" s="128"/>
      <c r="QAL41" s="128"/>
      <c r="QAM41" s="128"/>
      <c r="QAN41" s="128"/>
      <c r="QAO41" s="128"/>
      <c r="QAP41" s="128"/>
      <c r="QAQ41" s="128"/>
      <c r="QAR41" s="128"/>
      <c r="QAS41" s="128"/>
      <c r="QAT41" s="128"/>
      <c r="QAU41" s="128"/>
      <c r="QAV41" s="128"/>
      <c r="QAW41" s="128"/>
      <c r="QAX41" s="128"/>
      <c r="QAY41" s="128"/>
      <c r="QAZ41" s="128"/>
      <c r="QBA41" s="128"/>
      <c r="QBB41" s="128"/>
      <c r="QBC41" s="128"/>
      <c r="QBD41" s="128"/>
      <c r="QBE41" s="128"/>
      <c r="QBF41" s="128"/>
      <c r="QBG41" s="128"/>
      <c r="QBH41" s="128"/>
      <c r="QBI41" s="128"/>
      <c r="QBJ41" s="128"/>
      <c r="QBK41" s="128"/>
      <c r="QBL41" s="128"/>
      <c r="QBM41" s="128"/>
      <c r="QBN41" s="128"/>
      <c r="QBO41" s="128"/>
      <c r="QBP41" s="128"/>
      <c r="QBQ41" s="128"/>
      <c r="QBR41" s="128"/>
      <c r="QBS41" s="128"/>
      <c r="QBT41" s="128"/>
      <c r="QBU41" s="128"/>
      <c r="QBV41" s="128"/>
      <c r="QBW41" s="128"/>
      <c r="QBX41" s="128"/>
      <c r="QBY41" s="128"/>
      <c r="QBZ41" s="128"/>
      <c r="QCA41" s="128"/>
      <c r="QCB41" s="128"/>
      <c r="QCC41" s="128"/>
      <c r="QCD41" s="128"/>
      <c r="QCE41" s="128"/>
      <c r="QCF41" s="128"/>
      <c r="QCG41" s="128"/>
      <c r="QCH41" s="128"/>
      <c r="QCI41" s="128"/>
      <c r="QCJ41" s="128"/>
      <c r="QCK41" s="128"/>
      <c r="QCL41" s="128"/>
      <c r="QCM41" s="128"/>
      <c r="QCN41" s="128"/>
      <c r="QCO41" s="128"/>
      <c r="QCP41" s="128"/>
      <c r="QCQ41" s="128"/>
      <c r="QCR41" s="128"/>
      <c r="QCS41" s="128"/>
      <c r="QCT41" s="128"/>
      <c r="QCU41" s="128"/>
      <c r="QCV41" s="128"/>
      <c r="QCW41" s="128"/>
      <c r="QCX41" s="128"/>
      <c r="QCY41" s="128"/>
      <c r="QCZ41" s="128"/>
      <c r="QDA41" s="128"/>
      <c r="QDB41" s="128"/>
      <c r="QDC41" s="128"/>
      <c r="QDD41" s="128"/>
      <c r="QDE41" s="128"/>
      <c r="QDF41" s="128"/>
      <c r="QDG41" s="128"/>
      <c r="QDH41" s="128"/>
      <c r="QDI41" s="128"/>
      <c r="QDJ41" s="128"/>
      <c r="QDK41" s="128"/>
      <c r="QDL41" s="128"/>
      <c r="QDM41" s="128"/>
      <c r="QDN41" s="128"/>
      <c r="QDO41" s="128"/>
      <c r="QDP41" s="128"/>
      <c r="QDQ41" s="128"/>
      <c r="QDR41" s="128"/>
      <c r="QDS41" s="128"/>
      <c r="QDT41" s="128"/>
      <c r="QDU41" s="128"/>
      <c r="QDV41" s="128"/>
      <c r="QDW41" s="128"/>
      <c r="QDX41" s="128"/>
      <c r="QDY41" s="128"/>
      <c r="QDZ41" s="128"/>
      <c r="QEA41" s="128"/>
      <c r="QEB41" s="128"/>
      <c r="QEC41" s="128"/>
      <c r="QED41" s="128"/>
      <c r="QEE41" s="128"/>
      <c r="QEF41" s="128"/>
      <c r="QEG41" s="128"/>
      <c r="QEH41" s="128"/>
      <c r="QEI41" s="128"/>
      <c r="QEJ41" s="128"/>
      <c r="QEK41" s="128"/>
      <c r="QEL41" s="128"/>
      <c r="QEM41" s="128"/>
      <c r="QEN41" s="128"/>
      <c r="QEO41" s="128"/>
      <c r="QEP41" s="128"/>
      <c r="QEQ41" s="128"/>
      <c r="QER41" s="128"/>
      <c r="QES41" s="128"/>
      <c r="QET41" s="128"/>
      <c r="QEU41" s="128"/>
      <c r="QEV41" s="128"/>
      <c r="QEW41" s="128"/>
      <c r="QEX41" s="128"/>
      <c r="QEY41" s="128"/>
      <c r="QEZ41" s="128"/>
      <c r="QFA41" s="128"/>
      <c r="QFB41" s="128"/>
      <c r="QFC41" s="128"/>
      <c r="QFD41" s="128"/>
      <c r="QFE41" s="128"/>
      <c r="QFF41" s="128"/>
      <c r="QFG41" s="128"/>
      <c r="QFH41" s="128"/>
      <c r="QFI41" s="128"/>
      <c r="QFJ41" s="128"/>
      <c r="QFK41" s="128"/>
      <c r="QFL41" s="128"/>
      <c r="QFM41" s="128"/>
      <c r="QFN41" s="128"/>
      <c r="QFO41" s="128"/>
      <c r="QFP41" s="128"/>
      <c r="QFQ41" s="128"/>
      <c r="QFR41" s="128"/>
      <c r="QFS41" s="128"/>
      <c r="QFT41" s="128"/>
      <c r="QFU41" s="128"/>
      <c r="QFV41" s="128"/>
      <c r="QFW41" s="128"/>
      <c r="QFX41" s="128"/>
      <c r="QFY41" s="128"/>
      <c r="QFZ41" s="128"/>
      <c r="QGA41" s="128"/>
      <c r="QGB41" s="128"/>
      <c r="QGC41" s="128"/>
      <c r="QGD41" s="128"/>
      <c r="QGE41" s="128"/>
      <c r="QGF41" s="128"/>
      <c r="QGG41" s="128"/>
      <c r="QGH41" s="128"/>
      <c r="QGI41" s="128"/>
      <c r="QGJ41" s="128"/>
      <c r="QGK41" s="128"/>
      <c r="QGL41" s="128"/>
      <c r="QGM41" s="128"/>
      <c r="QGN41" s="128"/>
      <c r="QGO41" s="128"/>
      <c r="QGP41" s="128"/>
      <c r="QGQ41" s="128"/>
      <c r="QGR41" s="128"/>
      <c r="QGS41" s="128"/>
      <c r="QGT41" s="128"/>
      <c r="QGU41" s="128"/>
      <c r="QGV41" s="128"/>
      <c r="QGW41" s="128"/>
      <c r="QGX41" s="128"/>
      <c r="QGY41" s="128"/>
      <c r="QGZ41" s="128"/>
      <c r="QHA41" s="128"/>
      <c r="QHB41" s="128"/>
      <c r="QHC41" s="128"/>
      <c r="QHD41" s="128"/>
      <c r="QHE41" s="128"/>
      <c r="QHF41" s="128"/>
      <c r="QHG41" s="128"/>
      <c r="QHH41" s="128"/>
      <c r="QHI41" s="128"/>
      <c r="QHJ41" s="128"/>
      <c r="QHK41" s="128"/>
      <c r="QHL41" s="128"/>
      <c r="QHM41" s="128"/>
      <c r="QHN41" s="128"/>
      <c r="QHO41" s="128"/>
      <c r="QHP41" s="128"/>
      <c r="QHQ41" s="128"/>
      <c r="QHR41" s="128"/>
      <c r="QHS41" s="128"/>
      <c r="QHT41" s="128"/>
      <c r="QHU41" s="128"/>
      <c r="QHV41" s="128"/>
      <c r="QHW41" s="128"/>
      <c r="QHX41" s="128"/>
      <c r="QHY41" s="128"/>
      <c r="QHZ41" s="128"/>
      <c r="QIA41" s="128"/>
      <c r="QIB41" s="128"/>
      <c r="QIC41" s="128"/>
      <c r="QID41" s="128"/>
      <c r="QIE41" s="128"/>
      <c r="QIF41" s="128"/>
      <c r="QIG41" s="128"/>
      <c r="QIH41" s="128"/>
      <c r="QII41" s="128"/>
      <c r="QIJ41" s="128"/>
      <c r="QIK41" s="128"/>
      <c r="QIL41" s="128"/>
      <c r="QIM41" s="128"/>
      <c r="QIN41" s="128"/>
      <c r="QIO41" s="128"/>
      <c r="QIP41" s="128"/>
      <c r="QIQ41" s="128"/>
      <c r="QIR41" s="128"/>
      <c r="QIS41" s="128"/>
      <c r="QIT41" s="128"/>
      <c r="QIU41" s="128"/>
      <c r="QIV41" s="128"/>
      <c r="QIW41" s="128"/>
      <c r="QIX41" s="128"/>
      <c r="QIY41" s="128"/>
      <c r="QIZ41" s="128"/>
      <c r="QJA41" s="128"/>
      <c r="QJB41" s="128"/>
      <c r="QJC41" s="128"/>
      <c r="QJD41" s="128"/>
      <c r="QJE41" s="128"/>
      <c r="QJF41" s="128"/>
      <c r="QJG41" s="128"/>
      <c r="QJH41" s="128"/>
      <c r="QJI41" s="128"/>
      <c r="QJJ41" s="128"/>
      <c r="QJK41" s="128"/>
      <c r="QJL41" s="128"/>
      <c r="QJM41" s="128"/>
      <c r="QJN41" s="128"/>
      <c r="QJO41" s="128"/>
      <c r="QJP41" s="128"/>
      <c r="QJQ41" s="128"/>
      <c r="QJR41" s="128"/>
      <c r="QJS41" s="128"/>
      <c r="QJT41" s="128"/>
      <c r="QJU41" s="128"/>
      <c r="QJV41" s="128"/>
      <c r="QJW41" s="128"/>
      <c r="QJX41" s="128"/>
      <c r="QJY41" s="128"/>
      <c r="QJZ41" s="128"/>
      <c r="QKA41" s="128"/>
      <c r="QKB41" s="128"/>
      <c r="QKC41" s="128"/>
      <c r="QKD41" s="128"/>
      <c r="QKE41" s="128"/>
      <c r="QKF41" s="128"/>
      <c r="QKG41" s="128"/>
      <c r="QKH41" s="128"/>
      <c r="QKI41" s="128"/>
      <c r="QKJ41" s="128"/>
      <c r="QKK41" s="128"/>
      <c r="QKL41" s="128"/>
      <c r="QKM41" s="128"/>
      <c r="QKN41" s="128"/>
      <c r="QKO41" s="128"/>
      <c r="QKP41" s="128"/>
      <c r="QKQ41" s="128"/>
      <c r="QKR41" s="128"/>
      <c r="QKS41" s="128"/>
      <c r="QKT41" s="128"/>
      <c r="QKU41" s="128"/>
      <c r="QKV41" s="128"/>
      <c r="QKW41" s="128"/>
      <c r="QKX41" s="128"/>
      <c r="QKY41" s="128"/>
      <c r="QKZ41" s="128"/>
      <c r="QLA41" s="128"/>
      <c r="QLB41" s="128"/>
      <c r="QLC41" s="128"/>
      <c r="QLD41" s="128"/>
      <c r="QLE41" s="128"/>
      <c r="QLF41" s="128"/>
      <c r="QLG41" s="128"/>
      <c r="QLH41" s="128"/>
      <c r="QLI41" s="128"/>
      <c r="QLJ41" s="128"/>
      <c r="QLK41" s="128"/>
      <c r="QLL41" s="128"/>
      <c r="QLM41" s="128"/>
      <c r="QLN41" s="128"/>
      <c r="QLO41" s="128"/>
      <c r="QLP41" s="128"/>
      <c r="QLQ41" s="128"/>
      <c r="QLR41" s="128"/>
      <c r="QLS41" s="128"/>
      <c r="QLT41" s="128"/>
      <c r="QLU41" s="128"/>
      <c r="QLV41" s="128"/>
      <c r="QLW41" s="128"/>
      <c r="QLX41" s="128"/>
      <c r="QLY41" s="128"/>
      <c r="QLZ41" s="128"/>
      <c r="QMA41" s="128"/>
      <c r="QMB41" s="128"/>
      <c r="QMC41" s="128"/>
      <c r="QMD41" s="128"/>
      <c r="QME41" s="128"/>
      <c r="QMF41" s="128"/>
      <c r="QMG41" s="128"/>
      <c r="QMH41" s="128"/>
      <c r="QMI41" s="128"/>
      <c r="QMJ41" s="128"/>
      <c r="QMK41" s="128"/>
      <c r="QML41" s="128"/>
      <c r="QMM41" s="128"/>
      <c r="QMN41" s="128"/>
      <c r="QMO41" s="128"/>
      <c r="QMP41" s="128"/>
      <c r="QMQ41" s="128"/>
      <c r="QMR41" s="128"/>
      <c r="QMS41" s="128"/>
      <c r="QMT41" s="128"/>
      <c r="QMU41" s="128"/>
      <c r="QMV41" s="128"/>
      <c r="QMW41" s="128"/>
      <c r="QMX41" s="128"/>
      <c r="QMY41" s="128"/>
      <c r="QMZ41" s="128"/>
      <c r="QNA41" s="128"/>
      <c r="QNB41" s="128"/>
      <c r="QNC41" s="128"/>
      <c r="QND41" s="128"/>
      <c r="QNE41" s="128"/>
      <c r="QNF41" s="128"/>
      <c r="QNG41" s="128"/>
      <c r="QNH41" s="128"/>
      <c r="QNI41" s="128"/>
      <c r="QNJ41" s="128"/>
      <c r="QNK41" s="128"/>
      <c r="QNL41" s="128"/>
      <c r="QNM41" s="128"/>
      <c r="QNN41" s="128"/>
      <c r="QNO41" s="128"/>
      <c r="QNP41" s="128"/>
      <c r="QNQ41" s="128"/>
      <c r="QNR41" s="128"/>
      <c r="QNS41" s="128"/>
      <c r="QNT41" s="128"/>
      <c r="QNU41" s="128"/>
      <c r="QNV41" s="128"/>
      <c r="QNW41" s="128"/>
      <c r="QNX41" s="128"/>
      <c r="QNY41" s="128"/>
      <c r="QNZ41" s="128"/>
      <c r="QOA41" s="128"/>
      <c r="QOB41" s="128"/>
      <c r="QOC41" s="128"/>
      <c r="QOD41" s="128"/>
      <c r="QOE41" s="128"/>
      <c r="QOF41" s="128"/>
      <c r="QOG41" s="128"/>
      <c r="QOH41" s="128"/>
      <c r="QOI41" s="128"/>
      <c r="QOJ41" s="128"/>
      <c r="QOK41" s="128"/>
      <c r="QOL41" s="128"/>
      <c r="QOM41" s="128"/>
      <c r="QON41" s="128"/>
      <c r="QOO41" s="128"/>
      <c r="QOP41" s="128"/>
      <c r="QOQ41" s="128"/>
      <c r="QOR41" s="128"/>
      <c r="QOS41" s="128"/>
      <c r="QOT41" s="128"/>
      <c r="QOU41" s="128"/>
      <c r="QOV41" s="128"/>
      <c r="QOW41" s="128"/>
      <c r="QOX41" s="128"/>
      <c r="QOY41" s="128"/>
      <c r="QOZ41" s="128"/>
      <c r="QPA41" s="128"/>
      <c r="QPB41" s="128"/>
      <c r="QPC41" s="128"/>
      <c r="QPD41" s="128"/>
      <c r="QPE41" s="128"/>
      <c r="QPF41" s="128"/>
      <c r="QPG41" s="128"/>
      <c r="QPH41" s="128"/>
      <c r="QPI41" s="128"/>
      <c r="QPJ41" s="128"/>
      <c r="QPK41" s="128"/>
      <c r="QPL41" s="128"/>
      <c r="QPM41" s="128"/>
      <c r="QPN41" s="128"/>
      <c r="QPO41" s="128"/>
      <c r="QPP41" s="128"/>
      <c r="QPQ41" s="128"/>
      <c r="QPR41" s="128"/>
      <c r="QPS41" s="128"/>
      <c r="QPT41" s="128"/>
      <c r="QPU41" s="128"/>
      <c r="QPV41" s="128"/>
      <c r="QPW41" s="128"/>
      <c r="QPX41" s="128"/>
      <c r="QPY41" s="128"/>
      <c r="QPZ41" s="128"/>
      <c r="QQA41" s="128"/>
      <c r="QQB41" s="128"/>
      <c r="QQC41" s="128"/>
      <c r="QQD41" s="128"/>
      <c r="QQE41" s="128"/>
      <c r="QQF41" s="128"/>
      <c r="QQG41" s="128"/>
      <c r="QQH41" s="128"/>
      <c r="QQI41" s="128"/>
      <c r="QQJ41" s="128"/>
      <c r="QQK41" s="128"/>
      <c r="QQL41" s="128"/>
      <c r="QQM41" s="128"/>
      <c r="QQN41" s="128"/>
      <c r="QQO41" s="128"/>
      <c r="QQP41" s="128"/>
      <c r="QQQ41" s="128"/>
      <c r="QQR41" s="128"/>
      <c r="QQS41" s="128"/>
      <c r="QQT41" s="128"/>
      <c r="QQU41" s="128"/>
      <c r="QQV41" s="128"/>
      <c r="QQW41" s="128"/>
      <c r="QQX41" s="128"/>
      <c r="QQY41" s="128"/>
      <c r="QQZ41" s="128"/>
      <c r="QRA41" s="128"/>
      <c r="QRB41" s="128"/>
      <c r="QRC41" s="128"/>
      <c r="QRD41" s="128"/>
      <c r="QRE41" s="128"/>
      <c r="QRF41" s="128"/>
      <c r="QRG41" s="128"/>
      <c r="QRH41" s="128"/>
      <c r="QRI41" s="128"/>
      <c r="QRJ41" s="128"/>
      <c r="QRK41" s="128"/>
      <c r="QRL41" s="128"/>
      <c r="QRM41" s="128"/>
      <c r="QRN41" s="128"/>
      <c r="QRO41" s="128"/>
      <c r="QRP41" s="128"/>
      <c r="QRQ41" s="128"/>
      <c r="QRR41" s="128"/>
      <c r="QRS41" s="128"/>
      <c r="QRT41" s="128"/>
      <c r="QRU41" s="128"/>
      <c r="QRV41" s="128"/>
      <c r="QRW41" s="128"/>
      <c r="QRX41" s="128"/>
      <c r="QRY41" s="128"/>
      <c r="QRZ41" s="128"/>
      <c r="QSA41" s="128"/>
      <c r="QSB41" s="128"/>
      <c r="QSC41" s="128"/>
      <c r="QSD41" s="128"/>
      <c r="QSE41" s="128"/>
      <c r="QSF41" s="128"/>
      <c r="QSG41" s="128"/>
      <c r="QSH41" s="128"/>
      <c r="QSI41" s="128"/>
      <c r="QSJ41" s="128"/>
      <c r="QSK41" s="128"/>
      <c r="QSL41" s="128"/>
      <c r="QSM41" s="128"/>
      <c r="QSN41" s="128"/>
      <c r="QSO41" s="128"/>
      <c r="QSP41" s="128"/>
      <c r="QSQ41" s="128"/>
      <c r="QSR41" s="128"/>
      <c r="QSS41" s="128"/>
      <c r="QST41" s="128"/>
      <c r="QSU41" s="128"/>
      <c r="QSV41" s="128"/>
      <c r="QSW41" s="128"/>
      <c r="QSX41" s="128"/>
      <c r="QSY41" s="128"/>
      <c r="QSZ41" s="128"/>
      <c r="QTA41" s="128"/>
      <c r="QTB41" s="128"/>
      <c r="QTC41" s="128"/>
      <c r="QTD41" s="128"/>
      <c r="QTE41" s="128"/>
      <c r="QTF41" s="128"/>
      <c r="QTG41" s="128"/>
      <c r="QTH41" s="128"/>
      <c r="QTI41" s="128"/>
      <c r="QTJ41" s="128"/>
      <c r="QTK41" s="128"/>
      <c r="QTL41" s="128"/>
      <c r="QTM41" s="128"/>
      <c r="QTN41" s="128"/>
      <c r="QTO41" s="128"/>
      <c r="QTP41" s="128"/>
      <c r="QTQ41" s="128"/>
      <c r="QTR41" s="128"/>
      <c r="QTS41" s="128"/>
      <c r="QTT41" s="128"/>
      <c r="QTU41" s="128"/>
      <c r="QTV41" s="128"/>
      <c r="QTW41" s="128"/>
      <c r="QTX41" s="128"/>
      <c r="QTY41" s="128"/>
      <c r="QTZ41" s="128"/>
      <c r="QUA41" s="128"/>
      <c r="QUB41" s="128"/>
      <c r="QUC41" s="128"/>
      <c r="QUD41" s="128"/>
      <c r="QUE41" s="128"/>
      <c r="QUF41" s="128"/>
      <c r="QUG41" s="128"/>
      <c r="QUH41" s="128"/>
      <c r="QUI41" s="128"/>
      <c r="QUJ41" s="128"/>
      <c r="QUK41" s="128"/>
      <c r="QUL41" s="128"/>
      <c r="QUM41" s="128"/>
      <c r="QUN41" s="128"/>
      <c r="QUO41" s="128"/>
      <c r="QUP41" s="128"/>
      <c r="QUQ41" s="128"/>
      <c r="QUR41" s="128"/>
      <c r="QUS41" s="128"/>
      <c r="QUT41" s="128"/>
      <c r="QUU41" s="128"/>
      <c r="QUV41" s="128"/>
      <c r="QUW41" s="128"/>
      <c r="QUX41" s="128"/>
      <c r="QUY41" s="128"/>
      <c r="QUZ41" s="128"/>
      <c r="QVA41" s="128"/>
      <c r="QVB41" s="128"/>
      <c r="QVC41" s="128"/>
      <c r="QVD41" s="128"/>
      <c r="QVE41" s="128"/>
      <c r="QVF41" s="128"/>
      <c r="QVG41" s="128"/>
      <c r="QVH41" s="128"/>
      <c r="QVI41" s="128"/>
      <c r="QVJ41" s="128"/>
      <c r="QVK41" s="128"/>
      <c r="QVL41" s="128"/>
      <c r="QVM41" s="128"/>
      <c r="QVN41" s="128"/>
      <c r="QVO41" s="128"/>
      <c r="QVP41" s="128"/>
      <c r="QVQ41" s="128"/>
      <c r="QVR41" s="128"/>
      <c r="QVS41" s="128"/>
      <c r="QVT41" s="128"/>
      <c r="QVU41" s="128"/>
      <c r="QVV41" s="128"/>
      <c r="QVW41" s="128"/>
      <c r="QVX41" s="128"/>
      <c r="QVY41" s="128"/>
      <c r="QVZ41" s="128"/>
      <c r="QWA41" s="128"/>
      <c r="QWB41" s="128"/>
      <c r="QWC41" s="128"/>
      <c r="QWD41" s="128"/>
      <c r="QWE41" s="128"/>
      <c r="QWF41" s="128"/>
      <c r="QWG41" s="128"/>
      <c r="QWH41" s="128"/>
      <c r="QWI41" s="128"/>
      <c r="QWJ41" s="128"/>
      <c r="QWK41" s="128"/>
      <c r="QWL41" s="128"/>
      <c r="QWM41" s="128"/>
      <c r="QWN41" s="128"/>
      <c r="QWO41" s="128"/>
      <c r="QWP41" s="128"/>
      <c r="QWQ41" s="128"/>
      <c r="QWR41" s="128"/>
      <c r="QWS41" s="128"/>
      <c r="QWT41" s="128"/>
      <c r="QWU41" s="128"/>
      <c r="QWV41" s="128"/>
      <c r="QWW41" s="128"/>
      <c r="QWX41" s="128"/>
      <c r="QWY41" s="128"/>
      <c r="QWZ41" s="128"/>
      <c r="QXA41" s="128"/>
      <c r="QXB41" s="128"/>
      <c r="QXC41" s="128"/>
      <c r="QXD41" s="128"/>
      <c r="QXE41" s="128"/>
      <c r="QXF41" s="128"/>
      <c r="QXG41" s="128"/>
      <c r="QXH41" s="128"/>
      <c r="QXI41" s="128"/>
      <c r="QXJ41" s="128"/>
      <c r="QXK41" s="128"/>
      <c r="QXL41" s="128"/>
      <c r="QXM41" s="128"/>
      <c r="QXN41" s="128"/>
      <c r="QXO41" s="128"/>
      <c r="QXP41" s="128"/>
      <c r="QXQ41" s="128"/>
      <c r="QXR41" s="128"/>
      <c r="QXS41" s="128"/>
      <c r="QXT41" s="128"/>
      <c r="QXU41" s="128"/>
      <c r="QXV41" s="128"/>
      <c r="QXW41" s="128"/>
      <c r="QXX41" s="128"/>
      <c r="QXY41" s="128"/>
      <c r="QXZ41" s="128"/>
      <c r="QYA41" s="128"/>
      <c r="QYB41" s="128"/>
      <c r="QYC41" s="128"/>
      <c r="QYD41" s="128"/>
      <c r="QYE41" s="128"/>
      <c r="QYF41" s="128"/>
      <c r="QYG41" s="128"/>
      <c r="QYH41" s="128"/>
      <c r="QYI41" s="128"/>
      <c r="QYJ41" s="128"/>
      <c r="QYK41" s="128"/>
      <c r="QYL41" s="128"/>
      <c r="QYM41" s="128"/>
      <c r="QYN41" s="128"/>
      <c r="QYO41" s="128"/>
      <c r="QYP41" s="128"/>
      <c r="QYQ41" s="128"/>
      <c r="QYR41" s="128"/>
      <c r="QYS41" s="128"/>
      <c r="QYT41" s="128"/>
      <c r="QYU41" s="128"/>
      <c r="QYV41" s="128"/>
      <c r="QYW41" s="128"/>
      <c r="QYX41" s="128"/>
      <c r="QYY41" s="128"/>
      <c r="QYZ41" s="128"/>
      <c r="QZA41" s="128"/>
      <c r="QZB41" s="128"/>
      <c r="QZC41" s="128"/>
      <c r="QZD41" s="128"/>
      <c r="QZE41" s="128"/>
      <c r="QZF41" s="128"/>
      <c r="QZG41" s="128"/>
      <c r="QZH41" s="128"/>
      <c r="QZI41" s="128"/>
      <c r="QZJ41" s="128"/>
      <c r="QZK41" s="128"/>
      <c r="QZL41" s="128"/>
      <c r="QZM41" s="128"/>
      <c r="QZN41" s="128"/>
      <c r="QZO41" s="128"/>
      <c r="QZP41" s="128"/>
      <c r="QZQ41" s="128"/>
      <c r="QZR41" s="128"/>
      <c r="QZS41" s="128"/>
      <c r="QZT41" s="128"/>
      <c r="QZU41" s="128"/>
      <c r="QZV41" s="128"/>
      <c r="QZW41" s="128"/>
      <c r="QZX41" s="128"/>
      <c r="QZY41" s="128"/>
      <c r="QZZ41" s="128"/>
      <c r="RAA41" s="128"/>
      <c r="RAB41" s="128"/>
      <c r="RAC41" s="128"/>
      <c r="RAD41" s="128"/>
      <c r="RAE41" s="128"/>
      <c r="RAF41" s="128"/>
      <c r="RAG41" s="128"/>
      <c r="RAH41" s="128"/>
      <c r="RAI41" s="128"/>
      <c r="RAJ41" s="128"/>
      <c r="RAK41" s="128"/>
      <c r="RAL41" s="128"/>
      <c r="RAM41" s="128"/>
      <c r="RAN41" s="128"/>
      <c r="RAO41" s="128"/>
      <c r="RAP41" s="128"/>
      <c r="RAQ41" s="128"/>
      <c r="RAR41" s="128"/>
      <c r="RAS41" s="128"/>
      <c r="RAT41" s="128"/>
      <c r="RAU41" s="128"/>
      <c r="RAV41" s="128"/>
      <c r="RAW41" s="128"/>
      <c r="RAX41" s="128"/>
      <c r="RAY41" s="128"/>
      <c r="RAZ41" s="128"/>
      <c r="RBA41" s="128"/>
      <c r="RBB41" s="128"/>
      <c r="RBC41" s="128"/>
      <c r="RBD41" s="128"/>
      <c r="RBE41" s="128"/>
      <c r="RBF41" s="128"/>
      <c r="RBG41" s="128"/>
      <c r="RBH41" s="128"/>
      <c r="RBI41" s="128"/>
      <c r="RBJ41" s="128"/>
      <c r="RBK41" s="128"/>
      <c r="RBL41" s="128"/>
      <c r="RBM41" s="128"/>
      <c r="RBN41" s="128"/>
      <c r="RBO41" s="128"/>
      <c r="RBP41" s="128"/>
      <c r="RBQ41" s="128"/>
      <c r="RBR41" s="128"/>
      <c r="RBS41" s="128"/>
      <c r="RBT41" s="128"/>
      <c r="RBU41" s="128"/>
      <c r="RBV41" s="128"/>
      <c r="RBW41" s="128"/>
      <c r="RBX41" s="128"/>
      <c r="RBY41" s="128"/>
      <c r="RBZ41" s="128"/>
      <c r="RCA41" s="128"/>
      <c r="RCB41" s="128"/>
      <c r="RCC41" s="128"/>
      <c r="RCD41" s="128"/>
      <c r="RCE41" s="128"/>
      <c r="RCF41" s="128"/>
      <c r="RCG41" s="128"/>
      <c r="RCH41" s="128"/>
      <c r="RCI41" s="128"/>
      <c r="RCJ41" s="128"/>
      <c r="RCK41" s="128"/>
      <c r="RCL41" s="128"/>
      <c r="RCM41" s="128"/>
      <c r="RCN41" s="128"/>
      <c r="RCO41" s="128"/>
      <c r="RCP41" s="128"/>
      <c r="RCQ41" s="128"/>
      <c r="RCR41" s="128"/>
      <c r="RCS41" s="128"/>
      <c r="RCT41" s="128"/>
      <c r="RCU41" s="128"/>
      <c r="RCV41" s="128"/>
      <c r="RCW41" s="128"/>
      <c r="RCX41" s="128"/>
      <c r="RCY41" s="128"/>
      <c r="RCZ41" s="128"/>
      <c r="RDA41" s="128"/>
      <c r="RDB41" s="128"/>
      <c r="RDC41" s="128"/>
      <c r="RDD41" s="128"/>
      <c r="RDE41" s="128"/>
      <c r="RDF41" s="128"/>
      <c r="RDG41" s="128"/>
      <c r="RDH41" s="128"/>
      <c r="RDI41" s="128"/>
      <c r="RDJ41" s="128"/>
      <c r="RDK41" s="128"/>
      <c r="RDL41" s="128"/>
      <c r="RDM41" s="128"/>
      <c r="RDN41" s="128"/>
      <c r="RDO41" s="128"/>
      <c r="RDP41" s="128"/>
      <c r="RDQ41" s="128"/>
      <c r="RDR41" s="128"/>
      <c r="RDS41" s="128"/>
      <c r="RDT41" s="128"/>
      <c r="RDU41" s="128"/>
      <c r="RDV41" s="128"/>
      <c r="RDW41" s="128"/>
      <c r="RDX41" s="128"/>
      <c r="RDY41" s="128"/>
      <c r="RDZ41" s="128"/>
      <c r="REA41" s="128"/>
      <c r="REB41" s="128"/>
      <c r="REC41" s="128"/>
      <c r="RED41" s="128"/>
      <c r="REE41" s="128"/>
      <c r="REF41" s="128"/>
      <c r="REG41" s="128"/>
      <c r="REH41" s="128"/>
      <c r="REI41" s="128"/>
      <c r="REJ41" s="128"/>
      <c r="REK41" s="128"/>
      <c r="REL41" s="128"/>
      <c r="REM41" s="128"/>
      <c r="REN41" s="128"/>
      <c r="REO41" s="128"/>
      <c r="REP41" s="128"/>
      <c r="REQ41" s="128"/>
      <c r="RER41" s="128"/>
      <c r="RES41" s="128"/>
      <c r="RET41" s="128"/>
      <c r="REU41" s="128"/>
      <c r="REV41" s="128"/>
      <c r="REW41" s="128"/>
      <c r="REX41" s="128"/>
      <c r="REY41" s="128"/>
      <c r="REZ41" s="128"/>
      <c r="RFA41" s="128"/>
      <c r="RFB41" s="128"/>
      <c r="RFC41" s="128"/>
      <c r="RFD41" s="128"/>
      <c r="RFE41" s="128"/>
      <c r="RFF41" s="128"/>
      <c r="RFG41" s="128"/>
      <c r="RFH41" s="128"/>
      <c r="RFI41" s="128"/>
      <c r="RFJ41" s="128"/>
      <c r="RFK41" s="128"/>
      <c r="RFL41" s="128"/>
      <c r="RFM41" s="128"/>
      <c r="RFN41" s="128"/>
      <c r="RFO41" s="128"/>
      <c r="RFP41" s="128"/>
      <c r="RFQ41" s="128"/>
      <c r="RFR41" s="128"/>
      <c r="RFS41" s="128"/>
      <c r="RFT41" s="128"/>
      <c r="RFU41" s="128"/>
      <c r="RFV41" s="128"/>
      <c r="RFW41" s="128"/>
      <c r="RFX41" s="128"/>
      <c r="RFY41" s="128"/>
      <c r="RFZ41" s="128"/>
      <c r="RGA41" s="128"/>
      <c r="RGB41" s="128"/>
      <c r="RGC41" s="128"/>
      <c r="RGD41" s="128"/>
      <c r="RGE41" s="128"/>
      <c r="RGF41" s="128"/>
      <c r="RGG41" s="128"/>
      <c r="RGH41" s="128"/>
      <c r="RGI41" s="128"/>
      <c r="RGJ41" s="128"/>
      <c r="RGK41" s="128"/>
      <c r="RGL41" s="128"/>
      <c r="RGM41" s="128"/>
      <c r="RGN41" s="128"/>
      <c r="RGO41" s="128"/>
      <c r="RGP41" s="128"/>
      <c r="RGQ41" s="128"/>
      <c r="RGR41" s="128"/>
      <c r="RGS41" s="128"/>
      <c r="RGT41" s="128"/>
      <c r="RGU41" s="128"/>
      <c r="RGV41" s="128"/>
      <c r="RGW41" s="128"/>
      <c r="RGX41" s="128"/>
      <c r="RGY41" s="128"/>
      <c r="RGZ41" s="128"/>
      <c r="RHA41" s="128"/>
      <c r="RHB41" s="128"/>
      <c r="RHC41" s="128"/>
      <c r="RHD41" s="128"/>
      <c r="RHE41" s="128"/>
      <c r="RHF41" s="128"/>
      <c r="RHG41" s="128"/>
      <c r="RHH41" s="128"/>
      <c r="RHI41" s="128"/>
      <c r="RHJ41" s="128"/>
      <c r="RHK41" s="128"/>
      <c r="RHL41" s="128"/>
      <c r="RHM41" s="128"/>
      <c r="RHN41" s="128"/>
      <c r="RHO41" s="128"/>
      <c r="RHP41" s="128"/>
      <c r="RHQ41" s="128"/>
      <c r="RHR41" s="128"/>
      <c r="RHS41" s="128"/>
      <c r="RHT41" s="128"/>
      <c r="RHU41" s="128"/>
      <c r="RHV41" s="128"/>
      <c r="RHW41" s="128"/>
      <c r="RHX41" s="128"/>
      <c r="RHY41" s="128"/>
      <c r="RHZ41" s="128"/>
      <c r="RIA41" s="128"/>
      <c r="RIB41" s="128"/>
      <c r="RIC41" s="128"/>
      <c r="RID41" s="128"/>
      <c r="RIE41" s="128"/>
      <c r="RIF41" s="128"/>
      <c r="RIG41" s="128"/>
      <c r="RIH41" s="128"/>
      <c r="RII41" s="128"/>
      <c r="RIJ41" s="128"/>
      <c r="RIK41" s="128"/>
      <c r="RIL41" s="128"/>
      <c r="RIM41" s="128"/>
      <c r="RIN41" s="128"/>
      <c r="RIO41" s="128"/>
      <c r="RIP41" s="128"/>
      <c r="RIQ41" s="128"/>
      <c r="RIR41" s="128"/>
      <c r="RIS41" s="128"/>
      <c r="RIT41" s="128"/>
      <c r="RIU41" s="128"/>
      <c r="RIV41" s="128"/>
      <c r="RIW41" s="128"/>
      <c r="RIX41" s="128"/>
      <c r="RIY41" s="128"/>
      <c r="RIZ41" s="128"/>
      <c r="RJA41" s="128"/>
      <c r="RJB41" s="128"/>
      <c r="RJC41" s="128"/>
      <c r="RJD41" s="128"/>
      <c r="RJE41" s="128"/>
      <c r="RJF41" s="128"/>
      <c r="RJG41" s="128"/>
      <c r="RJH41" s="128"/>
      <c r="RJI41" s="128"/>
      <c r="RJJ41" s="128"/>
      <c r="RJK41" s="128"/>
      <c r="RJL41" s="128"/>
      <c r="RJM41" s="128"/>
      <c r="RJN41" s="128"/>
      <c r="RJO41" s="128"/>
      <c r="RJP41" s="128"/>
      <c r="RJQ41" s="128"/>
      <c r="RJR41" s="128"/>
      <c r="RJS41" s="128"/>
      <c r="RJT41" s="128"/>
      <c r="RJU41" s="128"/>
      <c r="RJV41" s="128"/>
      <c r="RJW41" s="128"/>
      <c r="RJX41" s="128"/>
      <c r="RJY41" s="128"/>
      <c r="RJZ41" s="128"/>
      <c r="RKA41" s="128"/>
      <c r="RKB41" s="128"/>
      <c r="RKC41" s="128"/>
      <c r="RKD41" s="128"/>
      <c r="RKE41" s="128"/>
      <c r="RKF41" s="128"/>
      <c r="RKG41" s="128"/>
      <c r="RKH41" s="128"/>
      <c r="RKI41" s="128"/>
      <c r="RKJ41" s="128"/>
      <c r="RKK41" s="128"/>
      <c r="RKL41" s="128"/>
      <c r="RKM41" s="128"/>
      <c r="RKN41" s="128"/>
      <c r="RKO41" s="128"/>
      <c r="RKP41" s="128"/>
      <c r="RKQ41" s="128"/>
      <c r="RKR41" s="128"/>
      <c r="RKS41" s="128"/>
      <c r="RKT41" s="128"/>
      <c r="RKU41" s="128"/>
      <c r="RKV41" s="128"/>
      <c r="RKW41" s="128"/>
      <c r="RKX41" s="128"/>
      <c r="RKY41" s="128"/>
      <c r="RKZ41" s="128"/>
      <c r="RLA41" s="128"/>
      <c r="RLB41" s="128"/>
      <c r="RLC41" s="128"/>
      <c r="RLD41" s="128"/>
      <c r="RLE41" s="128"/>
      <c r="RLF41" s="128"/>
      <c r="RLG41" s="128"/>
      <c r="RLH41" s="128"/>
      <c r="RLI41" s="128"/>
      <c r="RLJ41" s="128"/>
      <c r="RLK41" s="128"/>
      <c r="RLL41" s="128"/>
      <c r="RLM41" s="128"/>
      <c r="RLN41" s="128"/>
      <c r="RLO41" s="128"/>
      <c r="RLP41" s="128"/>
      <c r="RLQ41" s="128"/>
      <c r="RLR41" s="128"/>
      <c r="RLS41" s="128"/>
      <c r="RLT41" s="128"/>
      <c r="RLU41" s="128"/>
      <c r="RLV41" s="128"/>
      <c r="RLW41" s="128"/>
      <c r="RLX41" s="128"/>
      <c r="RLY41" s="128"/>
      <c r="RLZ41" s="128"/>
      <c r="RMA41" s="128"/>
      <c r="RMB41" s="128"/>
      <c r="RMC41" s="128"/>
      <c r="RMD41" s="128"/>
      <c r="RME41" s="128"/>
      <c r="RMF41" s="128"/>
      <c r="RMG41" s="128"/>
      <c r="RMH41" s="128"/>
      <c r="RMI41" s="128"/>
      <c r="RMJ41" s="128"/>
      <c r="RMK41" s="128"/>
      <c r="RML41" s="128"/>
      <c r="RMM41" s="128"/>
      <c r="RMN41" s="128"/>
      <c r="RMO41" s="128"/>
      <c r="RMP41" s="128"/>
      <c r="RMQ41" s="128"/>
      <c r="RMR41" s="128"/>
      <c r="RMS41" s="128"/>
      <c r="RMT41" s="128"/>
      <c r="RMU41" s="128"/>
      <c r="RMV41" s="128"/>
      <c r="RMW41" s="128"/>
      <c r="RMX41" s="128"/>
      <c r="RMY41" s="128"/>
      <c r="RMZ41" s="128"/>
      <c r="RNA41" s="128"/>
      <c r="RNB41" s="128"/>
      <c r="RNC41" s="128"/>
      <c r="RND41" s="128"/>
      <c r="RNE41" s="128"/>
      <c r="RNF41" s="128"/>
      <c r="RNG41" s="128"/>
      <c r="RNH41" s="128"/>
      <c r="RNI41" s="128"/>
      <c r="RNJ41" s="128"/>
      <c r="RNK41" s="128"/>
      <c r="RNL41" s="128"/>
      <c r="RNM41" s="128"/>
      <c r="RNN41" s="128"/>
      <c r="RNO41" s="128"/>
      <c r="RNP41" s="128"/>
      <c r="RNQ41" s="128"/>
      <c r="RNR41" s="128"/>
      <c r="RNS41" s="128"/>
      <c r="RNT41" s="128"/>
      <c r="RNU41" s="128"/>
      <c r="RNV41" s="128"/>
      <c r="RNW41" s="128"/>
      <c r="RNX41" s="128"/>
      <c r="RNY41" s="128"/>
      <c r="RNZ41" s="128"/>
      <c r="ROA41" s="128"/>
      <c r="ROB41" s="128"/>
      <c r="ROC41" s="128"/>
      <c r="ROD41" s="128"/>
      <c r="ROE41" s="128"/>
      <c r="ROF41" s="128"/>
      <c r="ROG41" s="128"/>
      <c r="ROH41" s="128"/>
      <c r="ROI41" s="128"/>
      <c r="ROJ41" s="128"/>
      <c r="ROK41" s="128"/>
      <c r="ROL41" s="128"/>
      <c r="ROM41" s="128"/>
      <c r="RON41" s="128"/>
      <c r="ROO41" s="128"/>
      <c r="ROP41" s="128"/>
      <c r="ROQ41" s="128"/>
      <c r="ROR41" s="128"/>
      <c r="ROS41" s="128"/>
      <c r="ROT41" s="128"/>
      <c r="ROU41" s="128"/>
      <c r="ROV41" s="128"/>
      <c r="ROW41" s="128"/>
      <c r="ROX41" s="128"/>
      <c r="ROY41" s="128"/>
      <c r="ROZ41" s="128"/>
      <c r="RPA41" s="128"/>
      <c r="RPB41" s="128"/>
      <c r="RPC41" s="128"/>
      <c r="RPD41" s="128"/>
      <c r="RPE41" s="128"/>
      <c r="RPF41" s="128"/>
      <c r="RPG41" s="128"/>
      <c r="RPH41" s="128"/>
      <c r="RPI41" s="128"/>
      <c r="RPJ41" s="128"/>
      <c r="RPK41" s="128"/>
      <c r="RPL41" s="128"/>
      <c r="RPM41" s="128"/>
      <c r="RPN41" s="128"/>
      <c r="RPO41" s="128"/>
      <c r="RPP41" s="128"/>
      <c r="RPQ41" s="128"/>
      <c r="RPR41" s="128"/>
      <c r="RPS41" s="128"/>
      <c r="RPT41" s="128"/>
      <c r="RPU41" s="128"/>
      <c r="RPV41" s="128"/>
      <c r="RPW41" s="128"/>
      <c r="RPX41" s="128"/>
      <c r="RPY41" s="128"/>
      <c r="RPZ41" s="128"/>
      <c r="RQA41" s="128"/>
      <c r="RQB41" s="128"/>
      <c r="RQC41" s="128"/>
      <c r="RQD41" s="128"/>
      <c r="RQE41" s="128"/>
      <c r="RQF41" s="128"/>
      <c r="RQG41" s="128"/>
      <c r="RQH41" s="128"/>
      <c r="RQI41" s="128"/>
      <c r="RQJ41" s="128"/>
      <c r="RQK41" s="128"/>
      <c r="RQL41" s="128"/>
      <c r="RQM41" s="128"/>
      <c r="RQN41" s="128"/>
      <c r="RQO41" s="128"/>
      <c r="RQP41" s="128"/>
      <c r="RQQ41" s="128"/>
      <c r="RQR41" s="128"/>
      <c r="RQS41" s="128"/>
      <c r="RQT41" s="128"/>
      <c r="RQU41" s="128"/>
      <c r="RQV41" s="128"/>
      <c r="RQW41" s="128"/>
      <c r="RQX41" s="128"/>
      <c r="RQY41" s="128"/>
      <c r="RQZ41" s="128"/>
      <c r="RRA41" s="128"/>
      <c r="RRB41" s="128"/>
      <c r="RRC41" s="128"/>
      <c r="RRD41" s="128"/>
      <c r="RRE41" s="128"/>
      <c r="RRF41" s="128"/>
      <c r="RRG41" s="128"/>
      <c r="RRH41" s="128"/>
      <c r="RRI41" s="128"/>
      <c r="RRJ41" s="128"/>
      <c r="RRK41" s="128"/>
      <c r="RRL41" s="128"/>
      <c r="RRM41" s="128"/>
      <c r="RRN41" s="128"/>
      <c r="RRO41" s="128"/>
      <c r="RRP41" s="128"/>
      <c r="RRQ41" s="128"/>
      <c r="RRR41" s="128"/>
      <c r="RRS41" s="128"/>
      <c r="RRT41" s="128"/>
      <c r="RRU41" s="128"/>
      <c r="RRV41" s="128"/>
      <c r="RRW41" s="128"/>
      <c r="RRX41" s="128"/>
      <c r="RRY41" s="128"/>
      <c r="RRZ41" s="128"/>
      <c r="RSA41" s="128"/>
      <c r="RSB41" s="128"/>
      <c r="RSC41" s="128"/>
      <c r="RSD41" s="128"/>
      <c r="RSE41" s="128"/>
      <c r="RSF41" s="128"/>
      <c r="RSG41" s="128"/>
      <c r="RSH41" s="128"/>
      <c r="RSI41" s="128"/>
      <c r="RSJ41" s="128"/>
      <c r="RSK41" s="128"/>
      <c r="RSL41" s="128"/>
      <c r="RSM41" s="128"/>
      <c r="RSN41" s="128"/>
      <c r="RSO41" s="128"/>
      <c r="RSP41" s="128"/>
      <c r="RSQ41" s="128"/>
      <c r="RSR41" s="128"/>
      <c r="RSS41" s="128"/>
      <c r="RST41" s="128"/>
      <c r="RSU41" s="128"/>
      <c r="RSV41" s="128"/>
      <c r="RSW41" s="128"/>
      <c r="RSX41" s="128"/>
      <c r="RSY41" s="128"/>
      <c r="RSZ41" s="128"/>
      <c r="RTA41" s="128"/>
      <c r="RTB41" s="128"/>
      <c r="RTC41" s="128"/>
      <c r="RTD41" s="128"/>
      <c r="RTE41" s="128"/>
      <c r="RTF41" s="128"/>
      <c r="RTG41" s="128"/>
      <c r="RTH41" s="128"/>
      <c r="RTI41" s="128"/>
      <c r="RTJ41" s="128"/>
      <c r="RTK41" s="128"/>
      <c r="RTL41" s="128"/>
      <c r="RTM41" s="128"/>
      <c r="RTN41" s="128"/>
      <c r="RTO41" s="128"/>
      <c r="RTP41" s="128"/>
      <c r="RTQ41" s="128"/>
      <c r="RTR41" s="128"/>
      <c r="RTS41" s="128"/>
      <c r="RTT41" s="128"/>
      <c r="RTU41" s="128"/>
      <c r="RTV41" s="128"/>
      <c r="RTW41" s="128"/>
      <c r="RTX41" s="128"/>
      <c r="RTY41" s="128"/>
      <c r="RTZ41" s="128"/>
      <c r="RUA41" s="128"/>
      <c r="RUB41" s="128"/>
      <c r="RUC41" s="128"/>
      <c r="RUD41" s="128"/>
      <c r="RUE41" s="128"/>
      <c r="RUF41" s="128"/>
      <c r="RUG41" s="128"/>
      <c r="RUH41" s="128"/>
      <c r="RUI41" s="128"/>
      <c r="RUJ41" s="128"/>
      <c r="RUK41" s="128"/>
      <c r="RUL41" s="128"/>
      <c r="RUM41" s="128"/>
      <c r="RUN41" s="128"/>
      <c r="RUO41" s="128"/>
      <c r="RUP41" s="128"/>
      <c r="RUQ41" s="128"/>
      <c r="RUR41" s="128"/>
      <c r="RUS41" s="128"/>
      <c r="RUT41" s="128"/>
      <c r="RUU41" s="128"/>
      <c r="RUV41" s="128"/>
      <c r="RUW41" s="128"/>
      <c r="RUX41" s="128"/>
      <c r="RUY41" s="128"/>
      <c r="RUZ41" s="128"/>
      <c r="RVA41" s="128"/>
      <c r="RVB41" s="128"/>
      <c r="RVC41" s="128"/>
      <c r="RVD41" s="128"/>
      <c r="RVE41" s="128"/>
      <c r="RVF41" s="128"/>
      <c r="RVG41" s="128"/>
      <c r="RVH41" s="128"/>
      <c r="RVI41" s="128"/>
      <c r="RVJ41" s="128"/>
      <c r="RVK41" s="128"/>
      <c r="RVL41" s="128"/>
      <c r="RVM41" s="128"/>
      <c r="RVN41" s="128"/>
      <c r="RVO41" s="128"/>
      <c r="RVP41" s="128"/>
      <c r="RVQ41" s="128"/>
      <c r="RVR41" s="128"/>
      <c r="RVS41" s="128"/>
      <c r="RVT41" s="128"/>
      <c r="RVU41" s="128"/>
      <c r="RVV41" s="128"/>
      <c r="RVW41" s="128"/>
      <c r="RVX41" s="128"/>
      <c r="RVY41" s="128"/>
      <c r="RVZ41" s="128"/>
      <c r="RWA41" s="128"/>
      <c r="RWB41" s="128"/>
      <c r="RWC41" s="128"/>
      <c r="RWD41" s="128"/>
      <c r="RWE41" s="128"/>
      <c r="RWF41" s="128"/>
      <c r="RWG41" s="128"/>
      <c r="RWH41" s="128"/>
      <c r="RWI41" s="128"/>
      <c r="RWJ41" s="128"/>
      <c r="RWK41" s="128"/>
      <c r="RWL41" s="128"/>
      <c r="RWM41" s="128"/>
      <c r="RWN41" s="128"/>
      <c r="RWO41" s="128"/>
      <c r="RWP41" s="128"/>
      <c r="RWQ41" s="128"/>
      <c r="RWR41" s="128"/>
      <c r="RWS41" s="128"/>
      <c r="RWT41" s="128"/>
      <c r="RWU41" s="128"/>
      <c r="RWV41" s="128"/>
      <c r="RWW41" s="128"/>
      <c r="RWX41" s="128"/>
      <c r="RWY41" s="128"/>
      <c r="RWZ41" s="128"/>
      <c r="RXA41" s="128"/>
      <c r="RXB41" s="128"/>
      <c r="RXC41" s="128"/>
      <c r="RXD41" s="128"/>
      <c r="RXE41" s="128"/>
      <c r="RXF41" s="128"/>
      <c r="RXG41" s="128"/>
      <c r="RXH41" s="128"/>
      <c r="RXI41" s="128"/>
      <c r="RXJ41" s="128"/>
      <c r="RXK41" s="128"/>
      <c r="RXL41" s="128"/>
      <c r="RXM41" s="128"/>
      <c r="RXN41" s="128"/>
      <c r="RXO41" s="128"/>
      <c r="RXP41" s="128"/>
      <c r="RXQ41" s="128"/>
      <c r="RXR41" s="128"/>
      <c r="RXS41" s="128"/>
      <c r="RXT41" s="128"/>
      <c r="RXU41" s="128"/>
      <c r="RXV41" s="128"/>
      <c r="RXW41" s="128"/>
      <c r="RXX41" s="128"/>
      <c r="RXY41" s="128"/>
      <c r="RXZ41" s="128"/>
      <c r="RYA41" s="128"/>
      <c r="RYB41" s="128"/>
      <c r="RYC41" s="128"/>
      <c r="RYD41" s="128"/>
      <c r="RYE41" s="128"/>
      <c r="RYF41" s="128"/>
      <c r="RYG41" s="128"/>
      <c r="RYH41" s="128"/>
      <c r="RYI41" s="128"/>
      <c r="RYJ41" s="128"/>
      <c r="RYK41" s="128"/>
      <c r="RYL41" s="128"/>
      <c r="RYM41" s="128"/>
      <c r="RYN41" s="128"/>
      <c r="RYO41" s="128"/>
      <c r="RYP41" s="128"/>
      <c r="RYQ41" s="128"/>
      <c r="RYR41" s="128"/>
      <c r="RYS41" s="128"/>
      <c r="RYT41" s="128"/>
      <c r="RYU41" s="128"/>
      <c r="RYV41" s="128"/>
      <c r="RYW41" s="128"/>
      <c r="RYX41" s="128"/>
      <c r="RYY41" s="128"/>
      <c r="RYZ41" s="128"/>
      <c r="RZA41" s="128"/>
      <c r="RZB41" s="128"/>
      <c r="RZC41" s="128"/>
      <c r="RZD41" s="128"/>
      <c r="RZE41" s="128"/>
      <c r="RZF41" s="128"/>
      <c r="RZG41" s="128"/>
      <c r="RZH41" s="128"/>
      <c r="RZI41" s="128"/>
      <c r="RZJ41" s="128"/>
      <c r="RZK41" s="128"/>
      <c r="RZL41" s="128"/>
      <c r="RZM41" s="128"/>
      <c r="RZN41" s="128"/>
      <c r="RZO41" s="128"/>
      <c r="RZP41" s="128"/>
      <c r="RZQ41" s="128"/>
      <c r="RZR41" s="128"/>
      <c r="RZS41" s="128"/>
      <c r="RZT41" s="128"/>
      <c r="RZU41" s="128"/>
      <c r="RZV41" s="128"/>
      <c r="RZW41" s="128"/>
      <c r="RZX41" s="128"/>
      <c r="RZY41" s="128"/>
      <c r="RZZ41" s="128"/>
      <c r="SAA41" s="128"/>
      <c r="SAB41" s="128"/>
      <c r="SAC41" s="128"/>
      <c r="SAD41" s="128"/>
      <c r="SAE41" s="128"/>
      <c r="SAF41" s="128"/>
      <c r="SAG41" s="128"/>
      <c r="SAH41" s="128"/>
      <c r="SAI41" s="128"/>
      <c r="SAJ41" s="128"/>
      <c r="SAK41" s="128"/>
      <c r="SAL41" s="128"/>
      <c r="SAM41" s="128"/>
      <c r="SAN41" s="128"/>
      <c r="SAO41" s="128"/>
      <c r="SAP41" s="128"/>
      <c r="SAQ41" s="128"/>
      <c r="SAR41" s="128"/>
      <c r="SAS41" s="128"/>
      <c r="SAT41" s="128"/>
      <c r="SAU41" s="128"/>
      <c r="SAV41" s="128"/>
      <c r="SAW41" s="128"/>
      <c r="SAX41" s="128"/>
      <c r="SAY41" s="128"/>
      <c r="SAZ41" s="128"/>
      <c r="SBA41" s="128"/>
      <c r="SBB41" s="128"/>
      <c r="SBC41" s="128"/>
      <c r="SBD41" s="128"/>
      <c r="SBE41" s="128"/>
      <c r="SBF41" s="128"/>
      <c r="SBG41" s="128"/>
      <c r="SBH41" s="128"/>
      <c r="SBI41" s="128"/>
      <c r="SBJ41" s="128"/>
      <c r="SBK41" s="128"/>
      <c r="SBL41" s="128"/>
      <c r="SBM41" s="128"/>
      <c r="SBN41" s="128"/>
      <c r="SBO41" s="128"/>
      <c r="SBP41" s="128"/>
      <c r="SBQ41" s="128"/>
      <c r="SBR41" s="128"/>
      <c r="SBS41" s="128"/>
      <c r="SBT41" s="128"/>
      <c r="SBU41" s="128"/>
      <c r="SBV41" s="128"/>
      <c r="SBW41" s="128"/>
      <c r="SBX41" s="128"/>
      <c r="SBY41" s="128"/>
      <c r="SBZ41" s="128"/>
      <c r="SCA41" s="128"/>
      <c r="SCB41" s="128"/>
      <c r="SCC41" s="128"/>
      <c r="SCD41" s="128"/>
      <c r="SCE41" s="128"/>
      <c r="SCF41" s="128"/>
      <c r="SCG41" s="128"/>
      <c r="SCH41" s="128"/>
      <c r="SCI41" s="128"/>
      <c r="SCJ41" s="128"/>
      <c r="SCK41" s="128"/>
      <c r="SCL41" s="128"/>
      <c r="SCM41" s="128"/>
      <c r="SCN41" s="128"/>
      <c r="SCO41" s="128"/>
      <c r="SCP41" s="128"/>
      <c r="SCQ41" s="128"/>
      <c r="SCR41" s="128"/>
      <c r="SCS41" s="128"/>
      <c r="SCT41" s="128"/>
      <c r="SCU41" s="128"/>
      <c r="SCV41" s="128"/>
      <c r="SCW41" s="128"/>
      <c r="SCX41" s="128"/>
      <c r="SCY41" s="128"/>
      <c r="SCZ41" s="128"/>
      <c r="SDA41" s="128"/>
      <c r="SDB41" s="128"/>
      <c r="SDC41" s="128"/>
      <c r="SDD41" s="128"/>
      <c r="SDE41" s="128"/>
      <c r="SDF41" s="128"/>
      <c r="SDG41" s="128"/>
      <c r="SDH41" s="128"/>
      <c r="SDI41" s="128"/>
      <c r="SDJ41" s="128"/>
      <c r="SDK41" s="128"/>
      <c r="SDL41" s="128"/>
      <c r="SDM41" s="128"/>
      <c r="SDN41" s="128"/>
      <c r="SDO41" s="128"/>
      <c r="SDP41" s="128"/>
      <c r="SDQ41" s="128"/>
      <c r="SDR41" s="128"/>
      <c r="SDS41" s="128"/>
      <c r="SDT41" s="128"/>
      <c r="SDU41" s="128"/>
      <c r="SDV41" s="128"/>
      <c r="SDW41" s="128"/>
      <c r="SDX41" s="128"/>
      <c r="SDY41" s="128"/>
      <c r="SDZ41" s="128"/>
      <c r="SEA41" s="128"/>
      <c r="SEB41" s="128"/>
      <c r="SEC41" s="128"/>
      <c r="SED41" s="128"/>
      <c r="SEE41" s="128"/>
      <c r="SEF41" s="128"/>
      <c r="SEG41" s="128"/>
      <c r="SEH41" s="128"/>
      <c r="SEI41" s="128"/>
      <c r="SEJ41" s="128"/>
      <c r="SEK41" s="128"/>
      <c r="SEL41" s="128"/>
      <c r="SEM41" s="128"/>
      <c r="SEN41" s="128"/>
      <c r="SEO41" s="128"/>
      <c r="SEP41" s="128"/>
      <c r="SEQ41" s="128"/>
      <c r="SER41" s="128"/>
      <c r="SES41" s="128"/>
      <c r="SET41" s="128"/>
      <c r="SEU41" s="128"/>
      <c r="SEV41" s="128"/>
      <c r="SEW41" s="128"/>
      <c r="SEX41" s="128"/>
      <c r="SEY41" s="128"/>
      <c r="SEZ41" s="128"/>
      <c r="SFA41" s="128"/>
      <c r="SFB41" s="128"/>
      <c r="SFC41" s="128"/>
      <c r="SFD41" s="128"/>
      <c r="SFE41" s="128"/>
      <c r="SFF41" s="128"/>
      <c r="SFG41" s="128"/>
      <c r="SFH41" s="128"/>
      <c r="SFI41" s="128"/>
      <c r="SFJ41" s="128"/>
      <c r="SFK41" s="128"/>
      <c r="SFL41" s="128"/>
      <c r="SFM41" s="128"/>
      <c r="SFN41" s="128"/>
      <c r="SFO41" s="128"/>
      <c r="SFP41" s="128"/>
      <c r="SFQ41" s="128"/>
      <c r="SFR41" s="128"/>
      <c r="SFS41" s="128"/>
      <c r="SFT41" s="128"/>
      <c r="SFU41" s="128"/>
      <c r="SFV41" s="128"/>
      <c r="SFW41" s="128"/>
      <c r="SFX41" s="128"/>
      <c r="SFY41" s="128"/>
      <c r="SFZ41" s="128"/>
      <c r="SGA41" s="128"/>
      <c r="SGB41" s="128"/>
      <c r="SGC41" s="128"/>
      <c r="SGD41" s="128"/>
      <c r="SGE41" s="128"/>
      <c r="SGF41" s="128"/>
      <c r="SGG41" s="128"/>
      <c r="SGH41" s="128"/>
      <c r="SGI41" s="128"/>
      <c r="SGJ41" s="128"/>
      <c r="SGK41" s="128"/>
      <c r="SGL41" s="128"/>
      <c r="SGM41" s="128"/>
      <c r="SGN41" s="128"/>
      <c r="SGO41" s="128"/>
      <c r="SGP41" s="128"/>
      <c r="SGQ41" s="128"/>
      <c r="SGR41" s="128"/>
      <c r="SGS41" s="128"/>
      <c r="SGT41" s="128"/>
      <c r="SGU41" s="128"/>
      <c r="SGV41" s="128"/>
      <c r="SGW41" s="128"/>
      <c r="SGX41" s="128"/>
      <c r="SGY41" s="128"/>
      <c r="SGZ41" s="128"/>
      <c r="SHA41" s="128"/>
      <c r="SHB41" s="128"/>
      <c r="SHC41" s="128"/>
      <c r="SHD41" s="128"/>
      <c r="SHE41" s="128"/>
      <c r="SHF41" s="128"/>
      <c r="SHG41" s="128"/>
      <c r="SHH41" s="128"/>
      <c r="SHI41" s="128"/>
      <c r="SHJ41" s="128"/>
      <c r="SHK41" s="128"/>
      <c r="SHL41" s="128"/>
      <c r="SHM41" s="128"/>
      <c r="SHN41" s="128"/>
      <c r="SHO41" s="128"/>
      <c r="SHP41" s="128"/>
      <c r="SHQ41" s="128"/>
      <c r="SHR41" s="128"/>
      <c r="SHS41" s="128"/>
      <c r="SHT41" s="128"/>
      <c r="SHU41" s="128"/>
      <c r="SHV41" s="128"/>
      <c r="SHW41" s="128"/>
      <c r="SHX41" s="128"/>
      <c r="SHY41" s="128"/>
      <c r="SHZ41" s="128"/>
      <c r="SIA41" s="128"/>
      <c r="SIB41" s="128"/>
      <c r="SIC41" s="128"/>
      <c r="SID41" s="128"/>
      <c r="SIE41" s="128"/>
      <c r="SIF41" s="128"/>
      <c r="SIG41" s="128"/>
      <c r="SIH41" s="128"/>
      <c r="SII41" s="128"/>
      <c r="SIJ41" s="128"/>
      <c r="SIK41" s="128"/>
      <c r="SIL41" s="128"/>
      <c r="SIM41" s="128"/>
      <c r="SIN41" s="128"/>
      <c r="SIO41" s="128"/>
      <c r="SIP41" s="128"/>
      <c r="SIQ41" s="128"/>
      <c r="SIR41" s="128"/>
      <c r="SIS41" s="128"/>
      <c r="SIT41" s="128"/>
      <c r="SIU41" s="128"/>
      <c r="SIV41" s="128"/>
      <c r="SIW41" s="128"/>
      <c r="SIX41" s="128"/>
      <c r="SIY41" s="128"/>
      <c r="SIZ41" s="128"/>
      <c r="SJA41" s="128"/>
      <c r="SJB41" s="128"/>
      <c r="SJC41" s="128"/>
      <c r="SJD41" s="128"/>
      <c r="SJE41" s="128"/>
      <c r="SJF41" s="128"/>
      <c r="SJG41" s="128"/>
      <c r="SJH41" s="128"/>
      <c r="SJI41" s="128"/>
      <c r="SJJ41" s="128"/>
      <c r="SJK41" s="128"/>
      <c r="SJL41" s="128"/>
      <c r="SJM41" s="128"/>
      <c r="SJN41" s="128"/>
      <c r="SJO41" s="128"/>
      <c r="SJP41" s="128"/>
      <c r="SJQ41" s="128"/>
      <c r="SJR41" s="128"/>
      <c r="SJS41" s="128"/>
      <c r="SJT41" s="128"/>
      <c r="SJU41" s="128"/>
      <c r="SJV41" s="128"/>
      <c r="SJW41" s="128"/>
      <c r="SJX41" s="128"/>
      <c r="SJY41" s="128"/>
      <c r="SJZ41" s="128"/>
      <c r="SKA41" s="128"/>
      <c r="SKB41" s="128"/>
      <c r="SKC41" s="128"/>
      <c r="SKD41" s="128"/>
      <c r="SKE41" s="128"/>
      <c r="SKF41" s="128"/>
      <c r="SKG41" s="128"/>
      <c r="SKH41" s="128"/>
      <c r="SKI41" s="128"/>
      <c r="SKJ41" s="128"/>
      <c r="SKK41" s="128"/>
      <c r="SKL41" s="128"/>
      <c r="SKM41" s="128"/>
      <c r="SKN41" s="128"/>
      <c r="SKO41" s="128"/>
      <c r="SKP41" s="128"/>
      <c r="SKQ41" s="128"/>
      <c r="SKR41" s="128"/>
      <c r="SKS41" s="128"/>
      <c r="SKT41" s="128"/>
      <c r="SKU41" s="128"/>
      <c r="SKV41" s="128"/>
      <c r="SKW41" s="128"/>
      <c r="SKX41" s="128"/>
      <c r="SKY41" s="128"/>
      <c r="SKZ41" s="128"/>
      <c r="SLA41" s="128"/>
      <c r="SLB41" s="128"/>
      <c r="SLC41" s="128"/>
      <c r="SLD41" s="128"/>
      <c r="SLE41" s="128"/>
      <c r="SLF41" s="128"/>
      <c r="SLG41" s="128"/>
      <c r="SLH41" s="128"/>
      <c r="SLI41" s="128"/>
      <c r="SLJ41" s="128"/>
      <c r="SLK41" s="128"/>
      <c r="SLL41" s="128"/>
      <c r="SLM41" s="128"/>
      <c r="SLN41" s="128"/>
      <c r="SLO41" s="128"/>
      <c r="SLP41" s="128"/>
      <c r="SLQ41" s="128"/>
      <c r="SLR41" s="128"/>
      <c r="SLS41" s="128"/>
      <c r="SLT41" s="128"/>
      <c r="SLU41" s="128"/>
      <c r="SLV41" s="128"/>
      <c r="SLW41" s="128"/>
      <c r="SLX41" s="128"/>
      <c r="SLY41" s="128"/>
      <c r="SLZ41" s="128"/>
      <c r="SMA41" s="128"/>
      <c r="SMB41" s="128"/>
      <c r="SMC41" s="128"/>
      <c r="SMD41" s="128"/>
      <c r="SME41" s="128"/>
      <c r="SMF41" s="128"/>
      <c r="SMG41" s="128"/>
      <c r="SMH41" s="128"/>
      <c r="SMI41" s="128"/>
      <c r="SMJ41" s="128"/>
      <c r="SMK41" s="128"/>
      <c r="SML41" s="128"/>
      <c r="SMM41" s="128"/>
      <c r="SMN41" s="128"/>
      <c r="SMO41" s="128"/>
      <c r="SMP41" s="128"/>
      <c r="SMQ41" s="128"/>
      <c r="SMR41" s="128"/>
      <c r="SMS41" s="128"/>
      <c r="SMT41" s="128"/>
      <c r="SMU41" s="128"/>
      <c r="SMV41" s="128"/>
      <c r="SMW41" s="128"/>
      <c r="SMX41" s="128"/>
      <c r="SMY41" s="128"/>
      <c r="SMZ41" s="128"/>
      <c r="SNA41" s="128"/>
      <c r="SNB41" s="128"/>
      <c r="SNC41" s="128"/>
      <c r="SND41" s="128"/>
      <c r="SNE41" s="128"/>
      <c r="SNF41" s="128"/>
      <c r="SNG41" s="128"/>
      <c r="SNH41" s="128"/>
      <c r="SNI41" s="128"/>
      <c r="SNJ41" s="128"/>
      <c r="SNK41" s="128"/>
      <c r="SNL41" s="128"/>
      <c r="SNM41" s="128"/>
      <c r="SNN41" s="128"/>
      <c r="SNO41" s="128"/>
      <c r="SNP41" s="128"/>
      <c r="SNQ41" s="128"/>
      <c r="SNR41" s="128"/>
      <c r="SNS41" s="128"/>
      <c r="SNT41" s="128"/>
      <c r="SNU41" s="128"/>
      <c r="SNV41" s="128"/>
      <c r="SNW41" s="128"/>
      <c r="SNX41" s="128"/>
      <c r="SNY41" s="128"/>
      <c r="SNZ41" s="128"/>
      <c r="SOA41" s="128"/>
      <c r="SOB41" s="128"/>
      <c r="SOC41" s="128"/>
      <c r="SOD41" s="128"/>
      <c r="SOE41" s="128"/>
      <c r="SOF41" s="128"/>
      <c r="SOG41" s="128"/>
      <c r="SOH41" s="128"/>
      <c r="SOI41" s="128"/>
      <c r="SOJ41" s="128"/>
      <c r="SOK41" s="128"/>
      <c r="SOL41" s="128"/>
      <c r="SOM41" s="128"/>
      <c r="SON41" s="128"/>
      <c r="SOO41" s="128"/>
      <c r="SOP41" s="128"/>
      <c r="SOQ41" s="128"/>
      <c r="SOR41" s="128"/>
      <c r="SOS41" s="128"/>
      <c r="SOT41" s="128"/>
      <c r="SOU41" s="128"/>
      <c r="SOV41" s="128"/>
      <c r="SOW41" s="128"/>
      <c r="SOX41" s="128"/>
      <c r="SOY41" s="128"/>
      <c r="SOZ41" s="128"/>
      <c r="SPA41" s="128"/>
      <c r="SPB41" s="128"/>
      <c r="SPC41" s="128"/>
      <c r="SPD41" s="128"/>
      <c r="SPE41" s="128"/>
      <c r="SPF41" s="128"/>
      <c r="SPG41" s="128"/>
      <c r="SPH41" s="128"/>
      <c r="SPI41" s="128"/>
      <c r="SPJ41" s="128"/>
      <c r="SPK41" s="128"/>
      <c r="SPL41" s="128"/>
      <c r="SPM41" s="128"/>
      <c r="SPN41" s="128"/>
      <c r="SPO41" s="128"/>
      <c r="SPP41" s="128"/>
      <c r="SPQ41" s="128"/>
      <c r="SPR41" s="128"/>
      <c r="SPS41" s="128"/>
      <c r="SPT41" s="128"/>
      <c r="SPU41" s="128"/>
      <c r="SPV41" s="128"/>
      <c r="SPW41" s="128"/>
      <c r="SPX41" s="128"/>
      <c r="SPY41" s="128"/>
      <c r="SPZ41" s="128"/>
      <c r="SQA41" s="128"/>
      <c r="SQB41" s="128"/>
      <c r="SQC41" s="128"/>
      <c r="SQD41" s="128"/>
      <c r="SQE41" s="128"/>
      <c r="SQF41" s="128"/>
      <c r="SQG41" s="128"/>
      <c r="SQH41" s="128"/>
      <c r="SQI41" s="128"/>
      <c r="SQJ41" s="128"/>
      <c r="SQK41" s="128"/>
      <c r="SQL41" s="128"/>
      <c r="SQM41" s="128"/>
      <c r="SQN41" s="128"/>
      <c r="SQO41" s="128"/>
      <c r="SQP41" s="128"/>
      <c r="SQQ41" s="128"/>
      <c r="SQR41" s="128"/>
      <c r="SQS41" s="128"/>
      <c r="SQT41" s="128"/>
      <c r="SQU41" s="128"/>
      <c r="SQV41" s="128"/>
      <c r="SQW41" s="128"/>
      <c r="SQX41" s="128"/>
      <c r="SQY41" s="128"/>
      <c r="SQZ41" s="128"/>
      <c r="SRA41" s="128"/>
      <c r="SRB41" s="128"/>
      <c r="SRC41" s="128"/>
      <c r="SRD41" s="128"/>
      <c r="SRE41" s="128"/>
      <c r="SRF41" s="128"/>
      <c r="SRG41" s="128"/>
      <c r="SRH41" s="128"/>
      <c r="SRI41" s="128"/>
      <c r="SRJ41" s="128"/>
      <c r="SRK41" s="128"/>
      <c r="SRL41" s="128"/>
      <c r="SRM41" s="128"/>
      <c r="SRN41" s="128"/>
      <c r="SRO41" s="128"/>
      <c r="SRP41" s="128"/>
      <c r="SRQ41" s="128"/>
      <c r="SRR41" s="128"/>
      <c r="SRS41" s="128"/>
      <c r="SRT41" s="128"/>
      <c r="SRU41" s="128"/>
      <c r="SRV41" s="128"/>
      <c r="SRW41" s="128"/>
      <c r="SRX41" s="128"/>
      <c r="SRY41" s="128"/>
      <c r="SRZ41" s="128"/>
      <c r="SSA41" s="128"/>
      <c r="SSB41" s="128"/>
      <c r="SSC41" s="128"/>
      <c r="SSD41" s="128"/>
      <c r="SSE41" s="128"/>
      <c r="SSF41" s="128"/>
      <c r="SSG41" s="128"/>
      <c r="SSH41" s="128"/>
      <c r="SSI41" s="128"/>
      <c r="SSJ41" s="128"/>
      <c r="SSK41" s="128"/>
      <c r="SSL41" s="128"/>
      <c r="SSM41" s="128"/>
      <c r="SSN41" s="128"/>
      <c r="SSO41" s="128"/>
      <c r="SSP41" s="128"/>
      <c r="SSQ41" s="128"/>
      <c r="SSR41" s="128"/>
      <c r="SSS41" s="128"/>
      <c r="SST41" s="128"/>
      <c r="SSU41" s="128"/>
      <c r="SSV41" s="128"/>
      <c r="SSW41" s="128"/>
      <c r="SSX41" s="128"/>
      <c r="SSY41" s="128"/>
      <c r="SSZ41" s="128"/>
      <c r="STA41" s="128"/>
      <c r="STB41" s="128"/>
      <c r="STC41" s="128"/>
      <c r="STD41" s="128"/>
      <c r="STE41" s="128"/>
      <c r="STF41" s="128"/>
      <c r="STG41" s="128"/>
      <c r="STH41" s="128"/>
      <c r="STI41" s="128"/>
      <c r="STJ41" s="128"/>
      <c r="STK41" s="128"/>
      <c r="STL41" s="128"/>
      <c r="STM41" s="128"/>
      <c r="STN41" s="128"/>
      <c r="STO41" s="128"/>
      <c r="STP41" s="128"/>
      <c r="STQ41" s="128"/>
      <c r="STR41" s="128"/>
      <c r="STS41" s="128"/>
      <c r="STT41" s="128"/>
      <c r="STU41" s="128"/>
      <c r="STV41" s="128"/>
      <c r="STW41" s="128"/>
      <c r="STX41" s="128"/>
      <c r="STY41" s="128"/>
      <c r="STZ41" s="128"/>
      <c r="SUA41" s="128"/>
      <c r="SUB41" s="128"/>
      <c r="SUC41" s="128"/>
      <c r="SUD41" s="128"/>
      <c r="SUE41" s="128"/>
      <c r="SUF41" s="128"/>
      <c r="SUG41" s="128"/>
      <c r="SUH41" s="128"/>
      <c r="SUI41" s="128"/>
      <c r="SUJ41" s="128"/>
      <c r="SUK41" s="128"/>
      <c r="SUL41" s="128"/>
      <c r="SUM41" s="128"/>
      <c r="SUN41" s="128"/>
      <c r="SUO41" s="128"/>
      <c r="SUP41" s="128"/>
      <c r="SUQ41" s="128"/>
      <c r="SUR41" s="128"/>
      <c r="SUS41" s="128"/>
      <c r="SUT41" s="128"/>
      <c r="SUU41" s="128"/>
      <c r="SUV41" s="128"/>
      <c r="SUW41" s="128"/>
      <c r="SUX41" s="128"/>
      <c r="SUY41" s="128"/>
      <c r="SUZ41" s="128"/>
      <c r="SVA41" s="128"/>
      <c r="SVB41" s="128"/>
      <c r="SVC41" s="128"/>
      <c r="SVD41" s="128"/>
      <c r="SVE41" s="128"/>
      <c r="SVF41" s="128"/>
      <c r="SVG41" s="128"/>
      <c r="SVH41" s="128"/>
      <c r="SVI41" s="128"/>
      <c r="SVJ41" s="128"/>
      <c r="SVK41" s="128"/>
      <c r="SVL41" s="128"/>
      <c r="SVM41" s="128"/>
      <c r="SVN41" s="128"/>
      <c r="SVO41" s="128"/>
      <c r="SVP41" s="128"/>
      <c r="SVQ41" s="128"/>
      <c r="SVR41" s="128"/>
      <c r="SVS41" s="128"/>
      <c r="SVT41" s="128"/>
      <c r="SVU41" s="128"/>
      <c r="SVV41" s="128"/>
      <c r="SVW41" s="128"/>
      <c r="SVX41" s="128"/>
      <c r="SVY41" s="128"/>
      <c r="SVZ41" s="128"/>
      <c r="SWA41" s="128"/>
      <c r="SWB41" s="128"/>
      <c r="SWC41" s="128"/>
      <c r="SWD41" s="128"/>
      <c r="SWE41" s="128"/>
      <c r="SWF41" s="128"/>
      <c r="SWG41" s="128"/>
      <c r="SWH41" s="128"/>
      <c r="SWI41" s="128"/>
      <c r="SWJ41" s="128"/>
      <c r="SWK41" s="128"/>
      <c r="SWL41" s="128"/>
      <c r="SWM41" s="128"/>
      <c r="SWN41" s="128"/>
      <c r="SWO41" s="128"/>
      <c r="SWP41" s="128"/>
      <c r="SWQ41" s="128"/>
      <c r="SWR41" s="128"/>
      <c r="SWS41" s="128"/>
      <c r="SWT41" s="128"/>
      <c r="SWU41" s="128"/>
      <c r="SWV41" s="128"/>
      <c r="SWW41" s="128"/>
      <c r="SWX41" s="128"/>
      <c r="SWY41" s="128"/>
      <c r="SWZ41" s="128"/>
      <c r="SXA41" s="128"/>
      <c r="SXB41" s="128"/>
      <c r="SXC41" s="128"/>
      <c r="SXD41" s="128"/>
      <c r="SXE41" s="128"/>
      <c r="SXF41" s="128"/>
      <c r="SXG41" s="128"/>
      <c r="SXH41" s="128"/>
      <c r="SXI41" s="128"/>
      <c r="SXJ41" s="128"/>
      <c r="SXK41" s="128"/>
      <c r="SXL41" s="128"/>
      <c r="SXM41" s="128"/>
      <c r="SXN41" s="128"/>
      <c r="SXO41" s="128"/>
      <c r="SXP41" s="128"/>
      <c r="SXQ41" s="128"/>
      <c r="SXR41" s="128"/>
      <c r="SXS41" s="128"/>
      <c r="SXT41" s="128"/>
      <c r="SXU41" s="128"/>
      <c r="SXV41" s="128"/>
      <c r="SXW41" s="128"/>
      <c r="SXX41" s="128"/>
      <c r="SXY41" s="128"/>
      <c r="SXZ41" s="128"/>
      <c r="SYA41" s="128"/>
      <c r="SYB41" s="128"/>
      <c r="SYC41" s="128"/>
      <c r="SYD41" s="128"/>
      <c r="SYE41" s="128"/>
      <c r="SYF41" s="128"/>
      <c r="SYG41" s="128"/>
      <c r="SYH41" s="128"/>
      <c r="SYI41" s="128"/>
      <c r="SYJ41" s="128"/>
      <c r="SYK41" s="128"/>
      <c r="SYL41" s="128"/>
      <c r="SYM41" s="128"/>
      <c r="SYN41" s="128"/>
      <c r="SYO41" s="128"/>
      <c r="SYP41" s="128"/>
      <c r="SYQ41" s="128"/>
      <c r="SYR41" s="128"/>
      <c r="SYS41" s="128"/>
      <c r="SYT41" s="128"/>
      <c r="SYU41" s="128"/>
      <c r="SYV41" s="128"/>
      <c r="SYW41" s="128"/>
      <c r="SYX41" s="128"/>
      <c r="SYY41" s="128"/>
      <c r="SYZ41" s="128"/>
      <c r="SZA41" s="128"/>
      <c r="SZB41" s="128"/>
      <c r="SZC41" s="128"/>
      <c r="SZD41" s="128"/>
      <c r="SZE41" s="128"/>
      <c r="SZF41" s="128"/>
      <c r="SZG41" s="128"/>
      <c r="SZH41" s="128"/>
      <c r="SZI41" s="128"/>
      <c r="SZJ41" s="128"/>
      <c r="SZK41" s="128"/>
      <c r="SZL41" s="128"/>
      <c r="SZM41" s="128"/>
      <c r="SZN41" s="128"/>
      <c r="SZO41" s="128"/>
      <c r="SZP41" s="128"/>
      <c r="SZQ41" s="128"/>
      <c r="SZR41" s="128"/>
      <c r="SZS41" s="128"/>
      <c r="SZT41" s="128"/>
      <c r="SZU41" s="128"/>
      <c r="SZV41" s="128"/>
      <c r="SZW41" s="128"/>
      <c r="SZX41" s="128"/>
      <c r="SZY41" s="128"/>
      <c r="SZZ41" s="128"/>
      <c r="TAA41" s="128"/>
      <c r="TAB41" s="128"/>
      <c r="TAC41" s="128"/>
      <c r="TAD41" s="128"/>
      <c r="TAE41" s="128"/>
      <c r="TAF41" s="128"/>
      <c r="TAG41" s="128"/>
      <c r="TAH41" s="128"/>
      <c r="TAI41" s="128"/>
      <c r="TAJ41" s="128"/>
      <c r="TAK41" s="128"/>
      <c r="TAL41" s="128"/>
      <c r="TAM41" s="128"/>
      <c r="TAN41" s="128"/>
      <c r="TAO41" s="128"/>
      <c r="TAP41" s="128"/>
      <c r="TAQ41" s="128"/>
      <c r="TAR41" s="128"/>
      <c r="TAS41" s="128"/>
      <c r="TAT41" s="128"/>
      <c r="TAU41" s="128"/>
      <c r="TAV41" s="128"/>
      <c r="TAW41" s="128"/>
      <c r="TAX41" s="128"/>
      <c r="TAY41" s="128"/>
      <c r="TAZ41" s="128"/>
      <c r="TBA41" s="128"/>
      <c r="TBB41" s="128"/>
      <c r="TBC41" s="128"/>
      <c r="TBD41" s="128"/>
      <c r="TBE41" s="128"/>
      <c r="TBF41" s="128"/>
      <c r="TBG41" s="128"/>
      <c r="TBH41" s="128"/>
      <c r="TBI41" s="128"/>
      <c r="TBJ41" s="128"/>
      <c r="TBK41" s="128"/>
      <c r="TBL41" s="128"/>
      <c r="TBM41" s="128"/>
      <c r="TBN41" s="128"/>
      <c r="TBO41" s="128"/>
      <c r="TBP41" s="128"/>
      <c r="TBQ41" s="128"/>
      <c r="TBR41" s="128"/>
      <c r="TBS41" s="128"/>
      <c r="TBT41" s="128"/>
      <c r="TBU41" s="128"/>
      <c r="TBV41" s="128"/>
      <c r="TBW41" s="128"/>
      <c r="TBX41" s="128"/>
      <c r="TBY41" s="128"/>
      <c r="TBZ41" s="128"/>
      <c r="TCA41" s="128"/>
      <c r="TCB41" s="128"/>
      <c r="TCC41" s="128"/>
      <c r="TCD41" s="128"/>
      <c r="TCE41" s="128"/>
      <c r="TCF41" s="128"/>
      <c r="TCG41" s="128"/>
      <c r="TCH41" s="128"/>
      <c r="TCI41" s="128"/>
      <c r="TCJ41" s="128"/>
      <c r="TCK41" s="128"/>
      <c r="TCL41" s="128"/>
      <c r="TCM41" s="128"/>
      <c r="TCN41" s="128"/>
      <c r="TCO41" s="128"/>
      <c r="TCP41" s="128"/>
      <c r="TCQ41" s="128"/>
      <c r="TCR41" s="128"/>
      <c r="TCS41" s="128"/>
      <c r="TCT41" s="128"/>
      <c r="TCU41" s="128"/>
      <c r="TCV41" s="128"/>
      <c r="TCW41" s="128"/>
      <c r="TCX41" s="128"/>
      <c r="TCY41" s="128"/>
      <c r="TCZ41" s="128"/>
      <c r="TDA41" s="128"/>
      <c r="TDB41" s="128"/>
      <c r="TDC41" s="128"/>
      <c r="TDD41" s="128"/>
      <c r="TDE41" s="128"/>
      <c r="TDF41" s="128"/>
      <c r="TDG41" s="128"/>
      <c r="TDH41" s="128"/>
      <c r="TDI41" s="128"/>
      <c r="TDJ41" s="128"/>
      <c r="TDK41" s="128"/>
      <c r="TDL41" s="128"/>
      <c r="TDM41" s="128"/>
      <c r="TDN41" s="128"/>
      <c r="TDO41" s="128"/>
      <c r="TDP41" s="128"/>
      <c r="TDQ41" s="128"/>
      <c r="TDR41" s="128"/>
      <c r="TDS41" s="128"/>
      <c r="TDT41" s="128"/>
      <c r="TDU41" s="128"/>
      <c r="TDV41" s="128"/>
      <c r="TDW41" s="128"/>
      <c r="TDX41" s="128"/>
      <c r="TDY41" s="128"/>
      <c r="TDZ41" s="128"/>
      <c r="TEA41" s="128"/>
      <c r="TEB41" s="128"/>
      <c r="TEC41" s="128"/>
      <c r="TED41" s="128"/>
      <c r="TEE41" s="128"/>
      <c r="TEF41" s="128"/>
      <c r="TEG41" s="128"/>
      <c r="TEH41" s="128"/>
      <c r="TEI41" s="128"/>
      <c r="TEJ41" s="128"/>
      <c r="TEK41" s="128"/>
      <c r="TEL41" s="128"/>
      <c r="TEM41" s="128"/>
      <c r="TEN41" s="128"/>
      <c r="TEO41" s="128"/>
      <c r="TEP41" s="128"/>
      <c r="TEQ41" s="128"/>
      <c r="TER41" s="128"/>
      <c r="TES41" s="128"/>
      <c r="TET41" s="128"/>
      <c r="TEU41" s="128"/>
      <c r="TEV41" s="128"/>
      <c r="TEW41" s="128"/>
      <c r="TEX41" s="128"/>
      <c r="TEY41" s="128"/>
      <c r="TEZ41" s="128"/>
      <c r="TFA41" s="128"/>
      <c r="TFB41" s="128"/>
      <c r="TFC41" s="128"/>
      <c r="TFD41" s="128"/>
      <c r="TFE41" s="128"/>
      <c r="TFF41" s="128"/>
      <c r="TFG41" s="128"/>
      <c r="TFH41" s="128"/>
      <c r="TFI41" s="128"/>
      <c r="TFJ41" s="128"/>
      <c r="TFK41" s="128"/>
      <c r="TFL41" s="128"/>
      <c r="TFM41" s="128"/>
      <c r="TFN41" s="128"/>
      <c r="TFO41" s="128"/>
      <c r="TFP41" s="128"/>
      <c r="TFQ41" s="128"/>
      <c r="TFR41" s="128"/>
      <c r="TFS41" s="128"/>
      <c r="TFT41" s="128"/>
      <c r="TFU41" s="128"/>
      <c r="TFV41" s="128"/>
      <c r="TFW41" s="128"/>
      <c r="TFX41" s="128"/>
      <c r="TFY41" s="128"/>
      <c r="TFZ41" s="128"/>
      <c r="TGA41" s="128"/>
      <c r="TGB41" s="128"/>
      <c r="TGC41" s="128"/>
      <c r="TGD41" s="128"/>
      <c r="TGE41" s="128"/>
      <c r="TGF41" s="128"/>
      <c r="TGG41" s="128"/>
      <c r="TGH41" s="128"/>
      <c r="TGI41" s="128"/>
      <c r="TGJ41" s="128"/>
      <c r="TGK41" s="128"/>
      <c r="TGL41" s="128"/>
      <c r="TGM41" s="128"/>
      <c r="TGN41" s="128"/>
      <c r="TGO41" s="128"/>
      <c r="TGP41" s="128"/>
      <c r="TGQ41" s="128"/>
      <c r="TGR41" s="128"/>
      <c r="TGS41" s="128"/>
      <c r="TGT41" s="128"/>
      <c r="TGU41" s="128"/>
      <c r="TGV41" s="128"/>
      <c r="TGW41" s="128"/>
      <c r="TGX41" s="128"/>
      <c r="TGY41" s="128"/>
      <c r="TGZ41" s="128"/>
      <c r="THA41" s="128"/>
      <c r="THB41" s="128"/>
      <c r="THC41" s="128"/>
      <c r="THD41" s="128"/>
      <c r="THE41" s="128"/>
      <c r="THF41" s="128"/>
      <c r="THG41" s="128"/>
      <c r="THH41" s="128"/>
      <c r="THI41" s="128"/>
      <c r="THJ41" s="128"/>
      <c r="THK41" s="128"/>
      <c r="THL41" s="128"/>
      <c r="THM41" s="128"/>
      <c r="THN41" s="128"/>
      <c r="THO41" s="128"/>
      <c r="THP41" s="128"/>
      <c r="THQ41" s="128"/>
      <c r="THR41" s="128"/>
      <c r="THS41" s="128"/>
      <c r="THT41" s="128"/>
      <c r="THU41" s="128"/>
      <c r="THV41" s="128"/>
      <c r="THW41" s="128"/>
      <c r="THX41" s="128"/>
      <c r="THY41" s="128"/>
      <c r="THZ41" s="128"/>
      <c r="TIA41" s="128"/>
      <c r="TIB41" s="128"/>
      <c r="TIC41" s="128"/>
      <c r="TID41" s="128"/>
      <c r="TIE41" s="128"/>
      <c r="TIF41" s="128"/>
      <c r="TIG41" s="128"/>
      <c r="TIH41" s="128"/>
      <c r="TII41" s="128"/>
      <c r="TIJ41" s="128"/>
      <c r="TIK41" s="128"/>
      <c r="TIL41" s="128"/>
      <c r="TIM41" s="128"/>
      <c r="TIN41" s="128"/>
      <c r="TIO41" s="128"/>
      <c r="TIP41" s="128"/>
      <c r="TIQ41" s="128"/>
      <c r="TIR41" s="128"/>
      <c r="TIS41" s="128"/>
      <c r="TIT41" s="128"/>
      <c r="TIU41" s="128"/>
      <c r="TIV41" s="128"/>
      <c r="TIW41" s="128"/>
      <c r="TIX41" s="128"/>
      <c r="TIY41" s="128"/>
      <c r="TIZ41" s="128"/>
      <c r="TJA41" s="128"/>
      <c r="TJB41" s="128"/>
      <c r="TJC41" s="128"/>
      <c r="TJD41" s="128"/>
      <c r="TJE41" s="128"/>
      <c r="TJF41" s="128"/>
      <c r="TJG41" s="128"/>
      <c r="TJH41" s="128"/>
      <c r="TJI41" s="128"/>
      <c r="TJJ41" s="128"/>
      <c r="TJK41" s="128"/>
      <c r="TJL41" s="128"/>
      <c r="TJM41" s="128"/>
      <c r="TJN41" s="128"/>
      <c r="TJO41" s="128"/>
      <c r="TJP41" s="128"/>
      <c r="TJQ41" s="128"/>
      <c r="TJR41" s="128"/>
      <c r="TJS41" s="128"/>
      <c r="TJT41" s="128"/>
      <c r="TJU41" s="128"/>
      <c r="TJV41" s="128"/>
      <c r="TJW41" s="128"/>
      <c r="TJX41" s="128"/>
      <c r="TJY41" s="128"/>
      <c r="TJZ41" s="128"/>
      <c r="TKA41" s="128"/>
      <c r="TKB41" s="128"/>
      <c r="TKC41" s="128"/>
      <c r="TKD41" s="128"/>
      <c r="TKE41" s="128"/>
      <c r="TKF41" s="128"/>
      <c r="TKG41" s="128"/>
      <c r="TKH41" s="128"/>
      <c r="TKI41" s="128"/>
      <c r="TKJ41" s="128"/>
      <c r="TKK41" s="128"/>
      <c r="TKL41" s="128"/>
      <c r="TKM41" s="128"/>
      <c r="TKN41" s="128"/>
      <c r="TKO41" s="128"/>
      <c r="TKP41" s="128"/>
      <c r="TKQ41" s="128"/>
      <c r="TKR41" s="128"/>
      <c r="TKS41" s="128"/>
      <c r="TKT41" s="128"/>
      <c r="TKU41" s="128"/>
      <c r="TKV41" s="128"/>
      <c r="TKW41" s="128"/>
      <c r="TKX41" s="128"/>
      <c r="TKY41" s="128"/>
      <c r="TKZ41" s="128"/>
      <c r="TLA41" s="128"/>
      <c r="TLB41" s="128"/>
      <c r="TLC41" s="128"/>
      <c r="TLD41" s="128"/>
      <c r="TLE41" s="128"/>
      <c r="TLF41" s="128"/>
      <c r="TLG41" s="128"/>
      <c r="TLH41" s="128"/>
      <c r="TLI41" s="128"/>
      <c r="TLJ41" s="128"/>
      <c r="TLK41" s="128"/>
      <c r="TLL41" s="128"/>
      <c r="TLM41" s="128"/>
      <c r="TLN41" s="128"/>
      <c r="TLO41" s="128"/>
      <c r="TLP41" s="128"/>
      <c r="TLQ41" s="128"/>
      <c r="TLR41" s="128"/>
      <c r="TLS41" s="128"/>
      <c r="TLT41" s="128"/>
      <c r="TLU41" s="128"/>
      <c r="TLV41" s="128"/>
      <c r="TLW41" s="128"/>
      <c r="TLX41" s="128"/>
      <c r="TLY41" s="128"/>
      <c r="TLZ41" s="128"/>
      <c r="TMA41" s="128"/>
      <c r="TMB41" s="128"/>
      <c r="TMC41" s="128"/>
      <c r="TMD41" s="128"/>
      <c r="TME41" s="128"/>
      <c r="TMF41" s="128"/>
      <c r="TMG41" s="128"/>
      <c r="TMH41" s="128"/>
      <c r="TMI41" s="128"/>
      <c r="TMJ41" s="128"/>
      <c r="TMK41" s="128"/>
      <c r="TML41" s="128"/>
      <c r="TMM41" s="128"/>
      <c r="TMN41" s="128"/>
      <c r="TMO41" s="128"/>
      <c r="TMP41" s="128"/>
      <c r="TMQ41" s="128"/>
      <c r="TMR41" s="128"/>
      <c r="TMS41" s="128"/>
      <c r="TMT41" s="128"/>
      <c r="TMU41" s="128"/>
      <c r="TMV41" s="128"/>
      <c r="TMW41" s="128"/>
      <c r="TMX41" s="128"/>
      <c r="TMY41" s="128"/>
      <c r="TMZ41" s="128"/>
      <c r="TNA41" s="128"/>
      <c r="TNB41" s="128"/>
      <c r="TNC41" s="128"/>
      <c r="TND41" s="128"/>
      <c r="TNE41" s="128"/>
      <c r="TNF41" s="128"/>
      <c r="TNG41" s="128"/>
      <c r="TNH41" s="128"/>
      <c r="TNI41" s="128"/>
      <c r="TNJ41" s="128"/>
      <c r="TNK41" s="128"/>
      <c r="TNL41" s="128"/>
      <c r="TNM41" s="128"/>
      <c r="TNN41" s="128"/>
      <c r="TNO41" s="128"/>
      <c r="TNP41" s="128"/>
      <c r="TNQ41" s="128"/>
      <c r="TNR41" s="128"/>
      <c r="TNS41" s="128"/>
      <c r="TNT41" s="128"/>
      <c r="TNU41" s="128"/>
      <c r="TNV41" s="128"/>
      <c r="TNW41" s="128"/>
      <c r="TNX41" s="128"/>
      <c r="TNY41" s="128"/>
      <c r="TNZ41" s="128"/>
      <c r="TOA41" s="128"/>
      <c r="TOB41" s="128"/>
      <c r="TOC41" s="128"/>
      <c r="TOD41" s="128"/>
      <c r="TOE41" s="128"/>
      <c r="TOF41" s="128"/>
      <c r="TOG41" s="128"/>
      <c r="TOH41" s="128"/>
      <c r="TOI41" s="128"/>
      <c r="TOJ41" s="128"/>
      <c r="TOK41" s="128"/>
      <c r="TOL41" s="128"/>
      <c r="TOM41" s="128"/>
      <c r="TON41" s="128"/>
      <c r="TOO41" s="128"/>
      <c r="TOP41" s="128"/>
      <c r="TOQ41" s="128"/>
      <c r="TOR41" s="128"/>
      <c r="TOS41" s="128"/>
      <c r="TOT41" s="128"/>
      <c r="TOU41" s="128"/>
      <c r="TOV41" s="128"/>
      <c r="TOW41" s="128"/>
      <c r="TOX41" s="128"/>
      <c r="TOY41" s="128"/>
      <c r="TOZ41" s="128"/>
      <c r="TPA41" s="128"/>
      <c r="TPB41" s="128"/>
      <c r="TPC41" s="128"/>
      <c r="TPD41" s="128"/>
      <c r="TPE41" s="128"/>
      <c r="TPF41" s="128"/>
      <c r="TPG41" s="128"/>
      <c r="TPH41" s="128"/>
      <c r="TPI41" s="128"/>
      <c r="TPJ41" s="128"/>
      <c r="TPK41" s="128"/>
      <c r="TPL41" s="128"/>
      <c r="TPM41" s="128"/>
      <c r="TPN41" s="128"/>
      <c r="TPO41" s="128"/>
      <c r="TPP41" s="128"/>
      <c r="TPQ41" s="128"/>
      <c r="TPR41" s="128"/>
      <c r="TPS41" s="128"/>
      <c r="TPT41" s="128"/>
      <c r="TPU41" s="128"/>
      <c r="TPV41" s="128"/>
      <c r="TPW41" s="128"/>
      <c r="TPX41" s="128"/>
      <c r="TPY41" s="128"/>
      <c r="TPZ41" s="128"/>
      <c r="TQA41" s="128"/>
      <c r="TQB41" s="128"/>
      <c r="TQC41" s="128"/>
      <c r="TQD41" s="128"/>
      <c r="TQE41" s="128"/>
      <c r="TQF41" s="128"/>
      <c r="TQG41" s="128"/>
      <c r="TQH41" s="128"/>
      <c r="TQI41" s="128"/>
      <c r="TQJ41" s="128"/>
      <c r="TQK41" s="128"/>
      <c r="TQL41" s="128"/>
      <c r="TQM41" s="128"/>
      <c r="TQN41" s="128"/>
      <c r="TQO41" s="128"/>
      <c r="TQP41" s="128"/>
      <c r="TQQ41" s="128"/>
      <c r="TQR41" s="128"/>
      <c r="TQS41" s="128"/>
      <c r="TQT41" s="128"/>
      <c r="TQU41" s="128"/>
      <c r="TQV41" s="128"/>
      <c r="TQW41" s="128"/>
      <c r="TQX41" s="128"/>
      <c r="TQY41" s="128"/>
      <c r="TQZ41" s="128"/>
      <c r="TRA41" s="128"/>
      <c r="TRB41" s="128"/>
      <c r="TRC41" s="128"/>
      <c r="TRD41" s="128"/>
      <c r="TRE41" s="128"/>
      <c r="TRF41" s="128"/>
      <c r="TRG41" s="128"/>
      <c r="TRH41" s="128"/>
      <c r="TRI41" s="128"/>
      <c r="TRJ41" s="128"/>
      <c r="TRK41" s="128"/>
      <c r="TRL41" s="128"/>
      <c r="TRM41" s="128"/>
      <c r="TRN41" s="128"/>
      <c r="TRO41" s="128"/>
      <c r="TRP41" s="128"/>
      <c r="TRQ41" s="128"/>
      <c r="TRR41" s="128"/>
      <c r="TRS41" s="128"/>
      <c r="TRT41" s="128"/>
      <c r="TRU41" s="128"/>
      <c r="TRV41" s="128"/>
      <c r="TRW41" s="128"/>
      <c r="TRX41" s="128"/>
      <c r="TRY41" s="128"/>
      <c r="TRZ41" s="128"/>
      <c r="TSA41" s="128"/>
      <c r="TSB41" s="128"/>
      <c r="TSC41" s="128"/>
      <c r="TSD41" s="128"/>
      <c r="TSE41" s="128"/>
      <c r="TSF41" s="128"/>
      <c r="TSG41" s="128"/>
      <c r="TSH41" s="128"/>
      <c r="TSI41" s="128"/>
      <c r="TSJ41" s="128"/>
      <c r="TSK41" s="128"/>
      <c r="TSL41" s="128"/>
      <c r="TSM41" s="128"/>
      <c r="TSN41" s="128"/>
      <c r="TSO41" s="128"/>
      <c r="TSP41" s="128"/>
      <c r="TSQ41" s="128"/>
      <c r="TSR41" s="128"/>
      <c r="TSS41" s="128"/>
      <c r="TST41" s="128"/>
      <c r="TSU41" s="128"/>
      <c r="TSV41" s="128"/>
      <c r="TSW41" s="128"/>
      <c r="TSX41" s="128"/>
      <c r="TSY41" s="128"/>
      <c r="TSZ41" s="128"/>
      <c r="TTA41" s="128"/>
      <c r="TTB41" s="128"/>
      <c r="TTC41" s="128"/>
      <c r="TTD41" s="128"/>
      <c r="TTE41" s="128"/>
      <c r="TTF41" s="128"/>
      <c r="TTG41" s="128"/>
      <c r="TTH41" s="128"/>
      <c r="TTI41" s="128"/>
      <c r="TTJ41" s="128"/>
      <c r="TTK41" s="128"/>
      <c r="TTL41" s="128"/>
      <c r="TTM41" s="128"/>
      <c r="TTN41" s="128"/>
      <c r="TTO41" s="128"/>
      <c r="TTP41" s="128"/>
      <c r="TTQ41" s="128"/>
      <c r="TTR41" s="128"/>
      <c r="TTS41" s="128"/>
      <c r="TTT41" s="128"/>
      <c r="TTU41" s="128"/>
      <c r="TTV41" s="128"/>
      <c r="TTW41" s="128"/>
      <c r="TTX41" s="128"/>
      <c r="TTY41" s="128"/>
      <c r="TTZ41" s="128"/>
      <c r="TUA41" s="128"/>
      <c r="TUB41" s="128"/>
      <c r="TUC41" s="128"/>
      <c r="TUD41" s="128"/>
      <c r="TUE41" s="128"/>
      <c r="TUF41" s="128"/>
      <c r="TUG41" s="128"/>
      <c r="TUH41" s="128"/>
      <c r="TUI41" s="128"/>
      <c r="TUJ41" s="128"/>
      <c r="TUK41" s="128"/>
      <c r="TUL41" s="128"/>
      <c r="TUM41" s="128"/>
      <c r="TUN41" s="128"/>
      <c r="TUO41" s="128"/>
      <c r="TUP41" s="128"/>
      <c r="TUQ41" s="128"/>
      <c r="TUR41" s="128"/>
      <c r="TUS41" s="128"/>
      <c r="TUT41" s="128"/>
      <c r="TUU41" s="128"/>
      <c r="TUV41" s="128"/>
      <c r="TUW41" s="128"/>
      <c r="TUX41" s="128"/>
      <c r="TUY41" s="128"/>
      <c r="TUZ41" s="128"/>
      <c r="TVA41" s="128"/>
      <c r="TVB41" s="128"/>
      <c r="TVC41" s="128"/>
      <c r="TVD41" s="128"/>
      <c r="TVE41" s="128"/>
      <c r="TVF41" s="128"/>
      <c r="TVG41" s="128"/>
      <c r="TVH41" s="128"/>
      <c r="TVI41" s="128"/>
      <c r="TVJ41" s="128"/>
      <c r="TVK41" s="128"/>
      <c r="TVL41" s="128"/>
      <c r="TVM41" s="128"/>
      <c r="TVN41" s="128"/>
      <c r="TVO41" s="128"/>
      <c r="TVP41" s="128"/>
      <c r="TVQ41" s="128"/>
      <c r="TVR41" s="128"/>
      <c r="TVS41" s="128"/>
      <c r="TVT41" s="128"/>
      <c r="TVU41" s="128"/>
      <c r="TVV41" s="128"/>
      <c r="TVW41" s="128"/>
      <c r="TVX41" s="128"/>
      <c r="TVY41" s="128"/>
      <c r="TVZ41" s="128"/>
      <c r="TWA41" s="128"/>
      <c r="TWB41" s="128"/>
      <c r="TWC41" s="128"/>
      <c r="TWD41" s="128"/>
      <c r="TWE41" s="128"/>
      <c r="TWF41" s="128"/>
      <c r="TWG41" s="128"/>
      <c r="TWH41" s="128"/>
      <c r="TWI41" s="128"/>
      <c r="TWJ41" s="128"/>
      <c r="TWK41" s="128"/>
      <c r="TWL41" s="128"/>
      <c r="TWM41" s="128"/>
      <c r="TWN41" s="128"/>
      <c r="TWO41" s="128"/>
      <c r="TWP41" s="128"/>
      <c r="TWQ41" s="128"/>
      <c r="TWR41" s="128"/>
      <c r="TWS41" s="128"/>
      <c r="TWT41" s="128"/>
      <c r="TWU41" s="128"/>
      <c r="TWV41" s="128"/>
      <c r="TWW41" s="128"/>
      <c r="TWX41" s="128"/>
      <c r="TWY41" s="128"/>
      <c r="TWZ41" s="128"/>
      <c r="TXA41" s="128"/>
      <c r="TXB41" s="128"/>
      <c r="TXC41" s="128"/>
      <c r="TXD41" s="128"/>
      <c r="TXE41" s="128"/>
      <c r="TXF41" s="128"/>
      <c r="TXG41" s="128"/>
      <c r="TXH41" s="128"/>
      <c r="TXI41" s="128"/>
      <c r="TXJ41" s="128"/>
      <c r="TXK41" s="128"/>
      <c r="TXL41" s="128"/>
      <c r="TXM41" s="128"/>
      <c r="TXN41" s="128"/>
      <c r="TXO41" s="128"/>
      <c r="TXP41" s="128"/>
      <c r="TXQ41" s="128"/>
      <c r="TXR41" s="128"/>
      <c r="TXS41" s="128"/>
      <c r="TXT41" s="128"/>
      <c r="TXU41" s="128"/>
      <c r="TXV41" s="128"/>
      <c r="TXW41" s="128"/>
      <c r="TXX41" s="128"/>
      <c r="TXY41" s="128"/>
      <c r="TXZ41" s="128"/>
      <c r="TYA41" s="128"/>
      <c r="TYB41" s="128"/>
      <c r="TYC41" s="128"/>
      <c r="TYD41" s="128"/>
      <c r="TYE41" s="128"/>
      <c r="TYF41" s="128"/>
      <c r="TYG41" s="128"/>
      <c r="TYH41" s="128"/>
      <c r="TYI41" s="128"/>
      <c r="TYJ41" s="128"/>
      <c r="TYK41" s="128"/>
      <c r="TYL41" s="128"/>
      <c r="TYM41" s="128"/>
      <c r="TYN41" s="128"/>
      <c r="TYO41" s="128"/>
      <c r="TYP41" s="128"/>
      <c r="TYQ41" s="128"/>
      <c r="TYR41" s="128"/>
      <c r="TYS41" s="128"/>
      <c r="TYT41" s="128"/>
      <c r="TYU41" s="128"/>
      <c r="TYV41" s="128"/>
      <c r="TYW41" s="128"/>
      <c r="TYX41" s="128"/>
      <c r="TYY41" s="128"/>
      <c r="TYZ41" s="128"/>
      <c r="TZA41" s="128"/>
      <c r="TZB41" s="128"/>
      <c r="TZC41" s="128"/>
      <c r="TZD41" s="128"/>
      <c r="TZE41" s="128"/>
      <c r="TZF41" s="128"/>
      <c r="TZG41" s="128"/>
      <c r="TZH41" s="128"/>
      <c r="TZI41" s="128"/>
      <c r="TZJ41" s="128"/>
      <c r="TZK41" s="128"/>
      <c r="TZL41" s="128"/>
      <c r="TZM41" s="128"/>
      <c r="TZN41" s="128"/>
      <c r="TZO41" s="128"/>
      <c r="TZP41" s="128"/>
      <c r="TZQ41" s="128"/>
      <c r="TZR41" s="128"/>
      <c r="TZS41" s="128"/>
      <c r="TZT41" s="128"/>
      <c r="TZU41" s="128"/>
      <c r="TZV41" s="128"/>
      <c r="TZW41" s="128"/>
      <c r="TZX41" s="128"/>
      <c r="TZY41" s="128"/>
      <c r="TZZ41" s="128"/>
      <c r="UAA41" s="128"/>
      <c r="UAB41" s="128"/>
      <c r="UAC41" s="128"/>
      <c r="UAD41" s="128"/>
      <c r="UAE41" s="128"/>
      <c r="UAF41" s="128"/>
      <c r="UAG41" s="128"/>
      <c r="UAH41" s="128"/>
      <c r="UAI41" s="128"/>
      <c r="UAJ41" s="128"/>
      <c r="UAK41" s="128"/>
      <c r="UAL41" s="128"/>
      <c r="UAM41" s="128"/>
      <c r="UAN41" s="128"/>
      <c r="UAO41" s="128"/>
      <c r="UAP41" s="128"/>
      <c r="UAQ41" s="128"/>
      <c r="UAR41" s="128"/>
      <c r="UAS41" s="128"/>
      <c r="UAT41" s="128"/>
      <c r="UAU41" s="128"/>
      <c r="UAV41" s="128"/>
      <c r="UAW41" s="128"/>
      <c r="UAX41" s="128"/>
      <c r="UAY41" s="128"/>
      <c r="UAZ41" s="128"/>
      <c r="UBA41" s="128"/>
      <c r="UBB41" s="128"/>
      <c r="UBC41" s="128"/>
      <c r="UBD41" s="128"/>
      <c r="UBE41" s="128"/>
      <c r="UBF41" s="128"/>
      <c r="UBG41" s="128"/>
      <c r="UBH41" s="128"/>
      <c r="UBI41" s="128"/>
      <c r="UBJ41" s="128"/>
      <c r="UBK41" s="128"/>
      <c r="UBL41" s="128"/>
      <c r="UBM41" s="128"/>
      <c r="UBN41" s="128"/>
      <c r="UBO41" s="128"/>
      <c r="UBP41" s="128"/>
      <c r="UBQ41" s="128"/>
      <c r="UBR41" s="128"/>
      <c r="UBS41" s="128"/>
      <c r="UBT41" s="128"/>
      <c r="UBU41" s="128"/>
      <c r="UBV41" s="128"/>
      <c r="UBW41" s="128"/>
      <c r="UBX41" s="128"/>
      <c r="UBY41" s="128"/>
      <c r="UBZ41" s="128"/>
      <c r="UCA41" s="128"/>
      <c r="UCB41" s="128"/>
      <c r="UCC41" s="128"/>
      <c r="UCD41" s="128"/>
      <c r="UCE41" s="128"/>
      <c r="UCF41" s="128"/>
      <c r="UCG41" s="128"/>
      <c r="UCH41" s="128"/>
      <c r="UCI41" s="128"/>
      <c r="UCJ41" s="128"/>
      <c r="UCK41" s="128"/>
      <c r="UCL41" s="128"/>
      <c r="UCM41" s="128"/>
      <c r="UCN41" s="128"/>
      <c r="UCO41" s="128"/>
      <c r="UCP41" s="128"/>
      <c r="UCQ41" s="128"/>
      <c r="UCR41" s="128"/>
      <c r="UCS41" s="128"/>
      <c r="UCT41" s="128"/>
      <c r="UCU41" s="128"/>
      <c r="UCV41" s="128"/>
      <c r="UCW41" s="128"/>
      <c r="UCX41" s="128"/>
      <c r="UCY41" s="128"/>
      <c r="UCZ41" s="128"/>
      <c r="UDA41" s="128"/>
      <c r="UDB41" s="128"/>
      <c r="UDC41" s="128"/>
      <c r="UDD41" s="128"/>
      <c r="UDE41" s="128"/>
      <c r="UDF41" s="128"/>
      <c r="UDG41" s="128"/>
      <c r="UDH41" s="128"/>
      <c r="UDI41" s="128"/>
      <c r="UDJ41" s="128"/>
      <c r="UDK41" s="128"/>
      <c r="UDL41" s="128"/>
      <c r="UDM41" s="128"/>
      <c r="UDN41" s="128"/>
      <c r="UDO41" s="128"/>
      <c r="UDP41" s="128"/>
      <c r="UDQ41" s="128"/>
      <c r="UDR41" s="128"/>
      <c r="UDS41" s="128"/>
      <c r="UDT41" s="128"/>
      <c r="UDU41" s="128"/>
      <c r="UDV41" s="128"/>
      <c r="UDW41" s="128"/>
      <c r="UDX41" s="128"/>
      <c r="UDY41" s="128"/>
      <c r="UDZ41" s="128"/>
      <c r="UEA41" s="128"/>
      <c r="UEB41" s="128"/>
      <c r="UEC41" s="128"/>
      <c r="UED41" s="128"/>
      <c r="UEE41" s="128"/>
      <c r="UEF41" s="128"/>
      <c r="UEG41" s="128"/>
      <c r="UEH41" s="128"/>
      <c r="UEI41" s="128"/>
      <c r="UEJ41" s="128"/>
      <c r="UEK41" s="128"/>
      <c r="UEL41" s="128"/>
      <c r="UEM41" s="128"/>
      <c r="UEN41" s="128"/>
      <c r="UEO41" s="128"/>
      <c r="UEP41" s="128"/>
      <c r="UEQ41" s="128"/>
      <c r="UER41" s="128"/>
      <c r="UES41" s="128"/>
      <c r="UET41" s="128"/>
      <c r="UEU41" s="128"/>
      <c r="UEV41" s="128"/>
      <c r="UEW41" s="128"/>
      <c r="UEX41" s="128"/>
      <c r="UEY41" s="128"/>
      <c r="UEZ41" s="128"/>
      <c r="UFA41" s="128"/>
      <c r="UFB41" s="128"/>
      <c r="UFC41" s="128"/>
      <c r="UFD41" s="128"/>
      <c r="UFE41" s="128"/>
      <c r="UFF41" s="128"/>
      <c r="UFG41" s="128"/>
      <c r="UFH41" s="128"/>
      <c r="UFI41" s="128"/>
      <c r="UFJ41" s="128"/>
      <c r="UFK41" s="128"/>
      <c r="UFL41" s="128"/>
      <c r="UFM41" s="128"/>
      <c r="UFN41" s="128"/>
      <c r="UFO41" s="128"/>
      <c r="UFP41" s="128"/>
      <c r="UFQ41" s="128"/>
      <c r="UFR41" s="128"/>
      <c r="UFS41" s="128"/>
      <c r="UFT41" s="128"/>
      <c r="UFU41" s="128"/>
      <c r="UFV41" s="128"/>
      <c r="UFW41" s="128"/>
      <c r="UFX41" s="128"/>
      <c r="UFY41" s="128"/>
      <c r="UFZ41" s="128"/>
      <c r="UGA41" s="128"/>
      <c r="UGB41" s="128"/>
      <c r="UGC41" s="128"/>
      <c r="UGD41" s="128"/>
      <c r="UGE41" s="128"/>
      <c r="UGF41" s="128"/>
      <c r="UGG41" s="128"/>
      <c r="UGH41" s="128"/>
      <c r="UGI41" s="128"/>
      <c r="UGJ41" s="128"/>
      <c r="UGK41" s="128"/>
      <c r="UGL41" s="128"/>
      <c r="UGM41" s="128"/>
      <c r="UGN41" s="128"/>
      <c r="UGO41" s="128"/>
      <c r="UGP41" s="128"/>
      <c r="UGQ41" s="128"/>
      <c r="UGR41" s="128"/>
      <c r="UGS41" s="128"/>
      <c r="UGT41" s="128"/>
      <c r="UGU41" s="128"/>
      <c r="UGV41" s="128"/>
      <c r="UGW41" s="128"/>
      <c r="UGX41" s="128"/>
      <c r="UGY41" s="128"/>
      <c r="UGZ41" s="128"/>
      <c r="UHA41" s="128"/>
      <c r="UHB41" s="128"/>
      <c r="UHC41" s="128"/>
      <c r="UHD41" s="128"/>
      <c r="UHE41" s="128"/>
      <c r="UHF41" s="128"/>
      <c r="UHG41" s="128"/>
      <c r="UHH41" s="128"/>
      <c r="UHI41" s="128"/>
      <c r="UHJ41" s="128"/>
      <c r="UHK41" s="128"/>
      <c r="UHL41" s="128"/>
      <c r="UHM41" s="128"/>
      <c r="UHN41" s="128"/>
      <c r="UHO41" s="128"/>
      <c r="UHP41" s="128"/>
      <c r="UHQ41" s="128"/>
      <c r="UHR41" s="128"/>
      <c r="UHS41" s="128"/>
      <c r="UHT41" s="128"/>
      <c r="UHU41" s="128"/>
      <c r="UHV41" s="128"/>
      <c r="UHW41" s="128"/>
      <c r="UHX41" s="128"/>
      <c r="UHY41" s="128"/>
      <c r="UHZ41" s="128"/>
      <c r="UIA41" s="128"/>
      <c r="UIB41" s="128"/>
      <c r="UIC41" s="128"/>
      <c r="UID41" s="128"/>
      <c r="UIE41" s="128"/>
      <c r="UIF41" s="128"/>
      <c r="UIG41" s="128"/>
      <c r="UIH41" s="128"/>
      <c r="UII41" s="128"/>
      <c r="UIJ41" s="128"/>
      <c r="UIK41" s="128"/>
      <c r="UIL41" s="128"/>
      <c r="UIM41" s="128"/>
      <c r="UIN41" s="128"/>
      <c r="UIO41" s="128"/>
      <c r="UIP41" s="128"/>
      <c r="UIQ41" s="128"/>
      <c r="UIR41" s="128"/>
      <c r="UIS41" s="128"/>
      <c r="UIT41" s="128"/>
      <c r="UIU41" s="128"/>
      <c r="UIV41" s="128"/>
      <c r="UIW41" s="128"/>
      <c r="UIX41" s="128"/>
      <c r="UIY41" s="128"/>
      <c r="UIZ41" s="128"/>
      <c r="UJA41" s="128"/>
      <c r="UJB41" s="128"/>
      <c r="UJC41" s="128"/>
      <c r="UJD41" s="128"/>
      <c r="UJE41" s="128"/>
      <c r="UJF41" s="128"/>
      <c r="UJG41" s="128"/>
      <c r="UJH41" s="128"/>
      <c r="UJI41" s="128"/>
      <c r="UJJ41" s="128"/>
      <c r="UJK41" s="128"/>
      <c r="UJL41" s="128"/>
      <c r="UJM41" s="128"/>
      <c r="UJN41" s="128"/>
      <c r="UJO41" s="128"/>
      <c r="UJP41" s="128"/>
      <c r="UJQ41" s="128"/>
      <c r="UJR41" s="128"/>
      <c r="UJS41" s="128"/>
      <c r="UJT41" s="128"/>
      <c r="UJU41" s="128"/>
      <c r="UJV41" s="128"/>
      <c r="UJW41" s="128"/>
      <c r="UJX41" s="128"/>
      <c r="UJY41" s="128"/>
      <c r="UJZ41" s="128"/>
      <c r="UKA41" s="128"/>
      <c r="UKB41" s="128"/>
      <c r="UKC41" s="128"/>
      <c r="UKD41" s="128"/>
      <c r="UKE41" s="128"/>
      <c r="UKF41" s="128"/>
      <c r="UKG41" s="128"/>
      <c r="UKH41" s="128"/>
      <c r="UKI41" s="128"/>
      <c r="UKJ41" s="128"/>
      <c r="UKK41" s="128"/>
      <c r="UKL41" s="128"/>
      <c r="UKM41" s="128"/>
      <c r="UKN41" s="128"/>
      <c r="UKO41" s="128"/>
      <c r="UKP41" s="128"/>
      <c r="UKQ41" s="128"/>
      <c r="UKR41" s="128"/>
      <c r="UKS41" s="128"/>
      <c r="UKT41" s="128"/>
      <c r="UKU41" s="128"/>
      <c r="UKV41" s="128"/>
      <c r="UKW41" s="128"/>
      <c r="UKX41" s="128"/>
      <c r="UKY41" s="128"/>
      <c r="UKZ41" s="128"/>
      <c r="ULA41" s="128"/>
      <c r="ULB41" s="128"/>
      <c r="ULC41" s="128"/>
      <c r="ULD41" s="128"/>
      <c r="ULE41" s="128"/>
      <c r="ULF41" s="128"/>
      <c r="ULG41" s="128"/>
      <c r="ULH41" s="128"/>
      <c r="ULI41" s="128"/>
      <c r="ULJ41" s="128"/>
      <c r="ULK41" s="128"/>
      <c r="ULL41" s="128"/>
      <c r="ULM41" s="128"/>
      <c r="ULN41" s="128"/>
      <c r="ULO41" s="128"/>
      <c r="ULP41" s="128"/>
      <c r="ULQ41" s="128"/>
      <c r="ULR41" s="128"/>
      <c r="ULS41" s="128"/>
      <c r="ULT41" s="128"/>
      <c r="ULU41" s="128"/>
      <c r="ULV41" s="128"/>
      <c r="ULW41" s="128"/>
      <c r="ULX41" s="128"/>
      <c r="ULY41" s="128"/>
      <c r="ULZ41" s="128"/>
      <c r="UMA41" s="128"/>
      <c r="UMB41" s="128"/>
      <c r="UMC41" s="128"/>
      <c r="UMD41" s="128"/>
      <c r="UME41" s="128"/>
      <c r="UMF41" s="128"/>
      <c r="UMG41" s="128"/>
      <c r="UMH41" s="128"/>
      <c r="UMI41" s="128"/>
      <c r="UMJ41" s="128"/>
      <c r="UMK41" s="128"/>
      <c r="UML41" s="128"/>
      <c r="UMM41" s="128"/>
      <c r="UMN41" s="128"/>
      <c r="UMO41" s="128"/>
      <c r="UMP41" s="128"/>
      <c r="UMQ41" s="128"/>
      <c r="UMR41" s="128"/>
      <c r="UMS41" s="128"/>
      <c r="UMT41" s="128"/>
      <c r="UMU41" s="128"/>
      <c r="UMV41" s="128"/>
      <c r="UMW41" s="128"/>
      <c r="UMX41" s="128"/>
      <c r="UMY41" s="128"/>
      <c r="UMZ41" s="128"/>
      <c r="UNA41" s="128"/>
      <c r="UNB41" s="128"/>
      <c r="UNC41" s="128"/>
      <c r="UND41" s="128"/>
      <c r="UNE41" s="128"/>
      <c r="UNF41" s="128"/>
      <c r="UNG41" s="128"/>
      <c r="UNH41" s="128"/>
      <c r="UNI41" s="128"/>
      <c r="UNJ41" s="128"/>
      <c r="UNK41" s="128"/>
      <c r="UNL41" s="128"/>
      <c r="UNM41" s="128"/>
      <c r="UNN41" s="128"/>
      <c r="UNO41" s="128"/>
      <c r="UNP41" s="128"/>
      <c r="UNQ41" s="128"/>
      <c r="UNR41" s="128"/>
      <c r="UNS41" s="128"/>
      <c r="UNT41" s="128"/>
      <c r="UNU41" s="128"/>
      <c r="UNV41" s="128"/>
      <c r="UNW41" s="128"/>
      <c r="UNX41" s="128"/>
      <c r="UNY41" s="128"/>
      <c r="UNZ41" s="128"/>
      <c r="UOA41" s="128"/>
      <c r="UOB41" s="128"/>
      <c r="UOC41" s="128"/>
      <c r="UOD41" s="128"/>
      <c r="UOE41" s="128"/>
      <c r="UOF41" s="128"/>
      <c r="UOG41" s="128"/>
      <c r="UOH41" s="128"/>
      <c r="UOI41" s="128"/>
      <c r="UOJ41" s="128"/>
      <c r="UOK41" s="128"/>
      <c r="UOL41" s="128"/>
      <c r="UOM41" s="128"/>
      <c r="UON41" s="128"/>
      <c r="UOO41" s="128"/>
      <c r="UOP41" s="128"/>
      <c r="UOQ41" s="128"/>
      <c r="UOR41" s="128"/>
      <c r="UOS41" s="128"/>
      <c r="UOT41" s="128"/>
      <c r="UOU41" s="128"/>
      <c r="UOV41" s="128"/>
      <c r="UOW41" s="128"/>
      <c r="UOX41" s="128"/>
      <c r="UOY41" s="128"/>
      <c r="UOZ41" s="128"/>
      <c r="UPA41" s="128"/>
      <c r="UPB41" s="128"/>
      <c r="UPC41" s="128"/>
      <c r="UPD41" s="128"/>
      <c r="UPE41" s="128"/>
      <c r="UPF41" s="128"/>
      <c r="UPG41" s="128"/>
      <c r="UPH41" s="128"/>
      <c r="UPI41" s="128"/>
      <c r="UPJ41" s="128"/>
      <c r="UPK41" s="128"/>
      <c r="UPL41" s="128"/>
      <c r="UPM41" s="128"/>
      <c r="UPN41" s="128"/>
      <c r="UPO41" s="128"/>
      <c r="UPP41" s="128"/>
      <c r="UPQ41" s="128"/>
      <c r="UPR41" s="128"/>
      <c r="UPS41" s="128"/>
      <c r="UPT41" s="128"/>
      <c r="UPU41" s="128"/>
      <c r="UPV41" s="128"/>
      <c r="UPW41" s="128"/>
      <c r="UPX41" s="128"/>
      <c r="UPY41" s="128"/>
      <c r="UPZ41" s="128"/>
      <c r="UQA41" s="128"/>
      <c r="UQB41" s="128"/>
      <c r="UQC41" s="128"/>
      <c r="UQD41" s="128"/>
      <c r="UQE41" s="128"/>
      <c r="UQF41" s="128"/>
      <c r="UQG41" s="128"/>
      <c r="UQH41" s="128"/>
      <c r="UQI41" s="128"/>
      <c r="UQJ41" s="128"/>
      <c r="UQK41" s="128"/>
      <c r="UQL41" s="128"/>
      <c r="UQM41" s="128"/>
      <c r="UQN41" s="128"/>
      <c r="UQO41" s="128"/>
      <c r="UQP41" s="128"/>
      <c r="UQQ41" s="128"/>
      <c r="UQR41" s="128"/>
      <c r="UQS41" s="128"/>
      <c r="UQT41" s="128"/>
      <c r="UQU41" s="128"/>
      <c r="UQV41" s="128"/>
      <c r="UQW41" s="128"/>
      <c r="UQX41" s="128"/>
      <c r="UQY41" s="128"/>
      <c r="UQZ41" s="128"/>
      <c r="URA41" s="128"/>
      <c r="URB41" s="128"/>
      <c r="URC41" s="128"/>
      <c r="URD41" s="128"/>
      <c r="URE41" s="128"/>
      <c r="URF41" s="128"/>
      <c r="URG41" s="128"/>
      <c r="URH41" s="128"/>
      <c r="URI41" s="128"/>
      <c r="URJ41" s="128"/>
      <c r="URK41" s="128"/>
      <c r="URL41" s="128"/>
      <c r="URM41" s="128"/>
      <c r="URN41" s="128"/>
      <c r="URO41" s="128"/>
      <c r="URP41" s="128"/>
      <c r="URQ41" s="128"/>
      <c r="URR41" s="128"/>
      <c r="URS41" s="128"/>
      <c r="URT41" s="128"/>
      <c r="URU41" s="128"/>
      <c r="URV41" s="128"/>
      <c r="URW41" s="128"/>
      <c r="URX41" s="128"/>
      <c r="URY41" s="128"/>
      <c r="URZ41" s="128"/>
      <c r="USA41" s="128"/>
      <c r="USB41" s="128"/>
      <c r="USC41" s="128"/>
      <c r="USD41" s="128"/>
      <c r="USE41" s="128"/>
      <c r="USF41" s="128"/>
      <c r="USG41" s="128"/>
      <c r="USH41" s="128"/>
      <c r="USI41" s="128"/>
      <c r="USJ41" s="128"/>
      <c r="USK41" s="128"/>
      <c r="USL41" s="128"/>
      <c r="USM41" s="128"/>
      <c r="USN41" s="128"/>
      <c r="USO41" s="128"/>
      <c r="USP41" s="128"/>
      <c r="USQ41" s="128"/>
      <c r="USR41" s="128"/>
      <c r="USS41" s="128"/>
      <c r="UST41" s="128"/>
      <c r="USU41" s="128"/>
      <c r="USV41" s="128"/>
      <c r="USW41" s="128"/>
      <c r="USX41" s="128"/>
      <c r="USY41" s="128"/>
      <c r="USZ41" s="128"/>
      <c r="UTA41" s="128"/>
      <c r="UTB41" s="128"/>
      <c r="UTC41" s="128"/>
      <c r="UTD41" s="128"/>
      <c r="UTE41" s="128"/>
      <c r="UTF41" s="128"/>
      <c r="UTG41" s="128"/>
      <c r="UTH41" s="128"/>
      <c r="UTI41" s="128"/>
      <c r="UTJ41" s="128"/>
      <c r="UTK41" s="128"/>
      <c r="UTL41" s="128"/>
      <c r="UTM41" s="128"/>
      <c r="UTN41" s="128"/>
      <c r="UTO41" s="128"/>
      <c r="UTP41" s="128"/>
      <c r="UTQ41" s="128"/>
      <c r="UTR41" s="128"/>
      <c r="UTS41" s="128"/>
      <c r="UTT41" s="128"/>
      <c r="UTU41" s="128"/>
      <c r="UTV41" s="128"/>
      <c r="UTW41" s="128"/>
      <c r="UTX41" s="128"/>
      <c r="UTY41" s="128"/>
      <c r="UTZ41" s="128"/>
      <c r="UUA41" s="128"/>
      <c r="UUB41" s="128"/>
      <c r="UUC41" s="128"/>
      <c r="UUD41" s="128"/>
      <c r="UUE41" s="128"/>
      <c r="UUF41" s="128"/>
      <c r="UUG41" s="128"/>
      <c r="UUH41" s="128"/>
      <c r="UUI41" s="128"/>
      <c r="UUJ41" s="128"/>
      <c r="UUK41" s="128"/>
      <c r="UUL41" s="128"/>
      <c r="UUM41" s="128"/>
      <c r="UUN41" s="128"/>
      <c r="UUO41" s="128"/>
      <c r="UUP41" s="128"/>
      <c r="UUQ41" s="128"/>
      <c r="UUR41" s="128"/>
      <c r="UUS41" s="128"/>
      <c r="UUT41" s="128"/>
      <c r="UUU41" s="128"/>
      <c r="UUV41" s="128"/>
      <c r="UUW41" s="128"/>
      <c r="UUX41" s="128"/>
      <c r="UUY41" s="128"/>
      <c r="UUZ41" s="128"/>
      <c r="UVA41" s="128"/>
      <c r="UVB41" s="128"/>
      <c r="UVC41" s="128"/>
      <c r="UVD41" s="128"/>
      <c r="UVE41" s="128"/>
      <c r="UVF41" s="128"/>
      <c r="UVG41" s="128"/>
      <c r="UVH41" s="128"/>
      <c r="UVI41" s="128"/>
      <c r="UVJ41" s="128"/>
      <c r="UVK41" s="128"/>
      <c r="UVL41" s="128"/>
      <c r="UVM41" s="128"/>
      <c r="UVN41" s="128"/>
      <c r="UVO41" s="128"/>
      <c r="UVP41" s="128"/>
      <c r="UVQ41" s="128"/>
      <c r="UVR41" s="128"/>
      <c r="UVS41" s="128"/>
      <c r="UVT41" s="128"/>
      <c r="UVU41" s="128"/>
      <c r="UVV41" s="128"/>
      <c r="UVW41" s="128"/>
      <c r="UVX41" s="128"/>
      <c r="UVY41" s="128"/>
      <c r="UVZ41" s="128"/>
      <c r="UWA41" s="128"/>
      <c r="UWB41" s="128"/>
      <c r="UWC41" s="128"/>
      <c r="UWD41" s="128"/>
      <c r="UWE41" s="128"/>
      <c r="UWF41" s="128"/>
      <c r="UWG41" s="128"/>
      <c r="UWH41" s="128"/>
      <c r="UWI41" s="128"/>
      <c r="UWJ41" s="128"/>
      <c r="UWK41" s="128"/>
      <c r="UWL41" s="128"/>
      <c r="UWM41" s="128"/>
      <c r="UWN41" s="128"/>
      <c r="UWO41" s="128"/>
      <c r="UWP41" s="128"/>
      <c r="UWQ41" s="128"/>
      <c r="UWR41" s="128"/>
      <c r="UWS41" s="128"/>
      <c r="UWT41" s="128"/>
      <c r="UWU41" s="128"/>
      <c r="UWV41" s="128"/>
      <c r="UWW41" s="128"/>
      <c r="UWX41" s="128"/>
      <c r="UWY41" s="128"/>
      <c r="UWZ41" s="128"/>
      <c r="UXA41" s="128"/>
      <c r="UXB41" s="128"/>
      <c r="UXC41" s="128"/>
      <c r="UXD41" s="128"/>
      <c r="UXE41" s="128"/>
      <c r="UXF41" s="128"/>
      <c r="UXG41" s="128"/>
      <c r="UXH41" s="128"/>
      <c r="UXI41" s="128"/>
      <c r="UXJ41" s="128"/>
      <c r="UXK41" s="128"/>
      <c r="UXL41" s="128"/>
      <c r="UXM41" s="128"/>
      <c r="UXN41" s="128"/>
      <c r="UXO41" s="128"/>
      <c r="UXP41" s="128"/>
      <c r="UXQ41" s="128"/>
      <c r="UXR41" s="128"/>
      <c r="UXS41" s="128"/>
      <c r="UXT41" s="128"/>
      <c r="UXU41" s="128"/>
      <c r="UXV41" s="128"/>
      <c r="UXW41" s="128"/>
      <c r="UXX41" s="128"/>
      <c r="UXY41" s="128"/>
      <c r="UXZ41" s="128"/>
      <c r="UYA41" s="128"/>
      <c r="UYB41" s="128"/>
      <c r="UYC41" s="128"/>
      <c r="UYD41" s="128"/>
      <c r="UYE41" s="128"/>
      <c r="UYF41" s="128"/>
      <c r="UYG41" s="128"/>
      <c r="UYH41" s="128"/>
      <c r="UYI41" s="128"/>
      <c r="UYJ41" s="128"/>
      <c r="UYK41" s="128"/>
      <c r="UYL41" s="128"/>
      <c r="UYM41" s="128"/>
      <c r="UYN41" s="128"/>
      <c r="UYO41" s="128"/>
      <c r="UYP41" s="128"/>
      <c r="UYQ41" s="128"/>
      <c r="UYR41" s="128"/>
      <c r="UYS41" s="128"/>
      <c r="UYT41" s="128"/>
      <c r="UYU41" s="128"/>
      <c r="UYV41" s="128"/>
      <c r="UYW41" s="128"/>
      <c r="UYX41" s="128"/>
      <c r="UYY41" s="128"/>
      <c r="UYZ41" s="128"/>
      <c r="UZA41" s="128"/>
      <c r="UZB41" s="128"/>
      <c r="UZC41" s="128"/>
      <c r="UZD41" s="128"/>
      <c r="UZE41" s="128"/>
      <c r="UZF41" s="128"/>
      <c r="UZG41" s="128"/>
      <c r="UZH41" s="128"/>
      <c r="UZI41" s="128"/>
      <c r="UZJ41" s="128"/>
      <c r="UZK41" s="128"/>
      <c r="UZL41" s="128"/>
      <c r="UZM41" s="128"/>
      <c r="UZN41" s="128"/>
      <c r="UZO41" s="128"/>
      <c r="UZP41" s="128"/>
      <c r="UZQ41" s="128"/>
      <c r="UZR41" s="128"/>
      <c r="UZS41" s="128"/>
      <c r="UZT41" s="128"/>
      <c r="UZU41" s="128"/>
      <c r="UZV41" s="128"/>
      <c r="UZW41" s="128"/>
      <c r="UZX41" s="128"/>
      <c r="UZY41" s="128"/>
      <c r="UZZ41" s="128"/>
      <c r="VAA41" s="128"/>
      <c r="VAB41" s="128"/>
      <c r="VAC41" s="128"/>
      <c r="VAD41" s="128"/>
      <c r="VAE41" s="128"/>
      <c r="VAF41" s="128"/>
      <c r="VAG41" s="128"/>
      <c r="VAH41" s="128"/>
      <c r="VAI41" s="128"/>
      <c r="VAJ41" s="128"/>
      <c r="VAK41" s="128"/>
      <c r="VAL41" s="128"/>
      <c r="VAM41" s="128"/>
      <c r="VAN41" s="128"/>
      <c r="VAO41" s="128"/>
      <c r="VAP41" s="128"/>
      <c r="VAQ41" s="128"/>
      <c r="VAR41" s="128"/>
      <c r="VAS41" s="128"/>
      <c r="VAT41" s="128"/>
      <c r="VAU41" s="128"/>
      <c r="VAV41" s="128"/>
      <c r="VAW41" s="128"/>
      <c r="VAX41" s="128"/>
      <c r="VAY41" s="128"/>
      <c r="VAZ41" s="128"/>
      <c r="VBA41" s="128"/>
      <c r="VBB41" s="128"/>
      <c r="VBC41" s="128"/>
      <c r="VBD41" s="128"/>
      <c r="VBE41" s="128"/>
      <c r="VBF41" s="128"/>
      <c r="VBG41" s="128"/>
      <c r="VBH41" s="128"/>
      <c r="VBI41" s="128"/>
      <c r="VBJ41" s="128"/>
      <c r="VBK41" s="128"/>
      <c r="VBL41" s="128"/>
      <c r="VBM41" s="128"/>
      <c r="VBN41" s="128"/>
      <c r="VBO41" s="128"/>
      <c r="VBP41" s="128"/>
      <c r="VBQ41" s="128"/>
      <c r="VBR41" s="128"/>
      <c r="VBS41" s="128"/>
      <c r="VBT41" s="128"/>
      <c r="VBU41" s="128"/>
      <c r="VBV41" s="128"/>
      <c r="VBW41" s="128"/>
      <c r="VBX41" s="128"/>
      <c r="VBY41" s="128"/>
      <c r="VBZ41" s="128"/>
      <c r="VCA41" s="128"/>
      <c r="VCB41" s="128"/>
      <c r="VCC41" s="128"/>
      <c r="VCD41" s="128"/>
      <c r="VCE41" s="128"/>
      <c r="VCF41" s="128"/>
      <c r="VCG41" s="128"/>
      <c r="VCH41" s="128"/>
      <c r="VCI41" s="128"/>
      <c r="VCJ41" s="128"/>
      <c r="VCK41" s="128"/>
      <c r="VCL41" s="128"/>
      <c r="VCM41" s="128"/>
      <c r="VCN41" s="128"/>
      <c r="VCO41" s="128"/>
      <c r="VCP41" s="128"/>
      <c r="VCQ41" s="128"/>
      <c r="VCR41" s="128"/>
      <c r="VCS41" s="128"/>
      <c r="VCT41" s="128"/>
      <c r="VCU41" s="128"/>
      <c r="VCV41" s="128"/>
      <c r="VCW41" s="128"/>
      <c r="VCX41" s="128"/>
      <c r="VCY41" s="128"/>
      <c r="VCZ41" s="128"/>
      <c r="VDA41" s="128"/>
      <c r="VDB41" s="128"/>
      <c r="VDC41" s="128"/>
      <c r="VDD41" s="128"/>
      <c r="VDE41" s="128"/>
      <c r="VDF41" s="128"/>
      <c r="VDG41" s="128"/>
      <c r="VDH41" s="128"/>
      <c r="VDI41" s="128"/>
      <c r="VDJ41" s="128"/>
      <c r="VDK41" s="128"/>
      <c r="VDL41" s="128"/>
      <c r="VDM41" s="128"/>
      <c r="VDN41" s="128"/>
      <c r="VDO41" s="128"/>
      <c r="VDP41" s="128"/>
      <c r="VDQ41" s="128"/>
      <c r="VDR41" s="128"/>
      <c r="VDS41" s="128"/>
      <c r="VDT41" s="128"/>
      <c r="VDU41" s="128"/>
      <c r="VDV41" s="128"/>
      <c r="VDW41" s="128"/>
      <c r="VDX41" s="128"/>
      <c r="VDY41" s="128"/>
      <c r="VDZ41" s="128"/>
      <c r="VEA41" s="128"/>
      <c r="VEB41" s="128"/>
      <c r="VEC41" s="128"/>
      <c r="VED41" s="128"/>
      <c r="VEE41" s="128"/>
      <c r="VEF41" s="128"/>
      <c r="VEG41" s="128"/>
      <c r="VEH41" s="128"/>
      <c r="VEI41" s="128"/>
      <c r="VEJ41" s="128"/>
      <c r="VEK41" s="128"/>
      <c r="VEL41" s="128"/>
      <c r="VEM41" s="128"/>
      <c r="VEN41" s="128"/>
      <c r="VEO41" s="128"/>
      <c r="VEP41" s="128"/>
      <c r="VEQ41" s="128"/>
      <c r="VER41" s="128"/>
      <c r="VES41" s="128"/>
      <c r="VET41" s="128"/>
      <c r="VEU41" s="128"/>
      <c r="VEV41" s="128"/>
      <c r="VEW41" s="128"/>
      <c r="VEX41" s="128"/>
      <c r="VEY41" s="128"/>
      <c r="VEZ41" s="128"/>
      <c r="VFA41" s="128"/>
      <c r="VFB41" s="128"/>
      <c r="VFC41" s="128"/>
      <c r="VFD41" s="128"/>
      <c r="VFE41" s="128"/>
      <c r="VFF41" s="128"/>
      <c r="VFG41" s="128"/>
      <c r="VFH41" s="128"/>
      <c r="VFI41" s="128"/>
      <c r="VFJ41" s="128"/>
      <c r="VFK41" s="128"/>
      <c r="VFL41" s="128"/>
      <c r="VFM41" s="128"/>
      <c r="VFN41" s="128"/>
      <c r="VFO41" s="128"/>
      <c r="VFP41" s="128"/>
      <c r="VFQ41" s="128"/>
      <c r="VFR41" s="128"/>
      <c r="VFS41" s="128"/>
      <c r="VFT41" s="128"/>
      <c r="VFU41" s="128"/>
      <c r="VFV41" s="128"/>
      <c r="VFW41" s="128"/>
      <c r="VFX41" s="128"/>
      <c r="VFY41" s="128"/>
      <c r="VFZ41" s="128"/>
      <c r="VGA41" s="128"/>
      <c r="VGB41" s="128"/>
      <c r="VGC41" s="128"/>
      <c r="VGD41" s="128"/>
      <c r="VGE41" s="128"/>
      <c r="VGF41" s="128"/>
      <c r="VGG41" s="128"/>
      <c r="VGH41" s="128"/>
      <c r="VGI41" s="128"/>
      <c r="VGJ41" s="128"/>
      <c r="VGK41" s="128"/>
      <c r="VGL41" s="128"/>
      <c r="VGM41" s="128"/>
      <c r="VGN41" s="128"/>
      <c r="VGO41" s="128"/>
      <c r="VGP41" s="128"/>
      <c r="VGQ41" s="128"/>
      <c r="VGR41" s="128"/>
      <c r="VGS41" s="128"/>
      <c r="VGT41" s="128"/>
      <c r="VGU41" s="128"/>
      <c r="VGV41" s="128"/>
      <c r="VGW41" s="128"/>
      <c r="VGX41" s="128"/>
      <c r="VGY41" s="128"/>
      <c r="VGZ41" s="128"/>
      <c r="VHA41" s="128"/>
      <c r="VHB41" s="128"/>
      <c r="VHC41" s="128"/>
      <c r="VHD41" s="128"/>
      <c r="VHE41" s="128"/>
      <c r="VHF41" s="128"/>
      <c r="VHG41" s="128"/>
      <c r="VHH41" s="128"/>
      <c r="VHI41" s="128"/>
      <c r="VHJ41" s="128"/>
      <c r="VHK41" s="128"/>
      <c r="VHL41" s="128"/>
      <c r="VHM41" s="128"/>
      <c r="VHN41" s="128"/>
      <c r="VHO41" s="128"/>
      <c r="VHP41" s="128"/>
      <c r="VHQ41" s="128"/>
      <c r="VHR41" s="128"/>
      <c r="VHS41" s="128"/>
      <c r="VHT41" s="128"/>
      <c r="VHU41" s="128"/>
      <c r="VHV41" s="128"/>
      <c r="VHW41" s="128"/>
      <c r="VHX41" s="128"/>
      <c r="VHY41" s="128"/>
      <c r="VHZ41" s="128"/>
      <c r="VIA41" s="128"/>
      <c r="VIB41" s="128"/>
      <c r="VIC41" s="128"/>
      <c r="VID41" s="128"/>
      <c r="VIE41" s="128"/>
      <c r="VIF41" s="128"/>
      <c r="VIG41" s="128"/>
      <c r="VIH41" s="128"/>
      <c r="VII41" s="128"/>
      <c r="VIJ41" s="128"/>
      <c r="VIK41" s="128"/>
      <c r="VIL41" s="128"/>
      <c r="VIM41" s="128"/>
      <c r="VIN41" s="128"/>
      <c r="VIO41" s="128"/>
      <c r="VIP41" s="128"/>
      <c r="VIQ41" s="128"/>
      <c r="VIR41" s="128"/>
      <c r="VIS41" s="128"/>
      <c r="VIT41" s="128"/>
      <c r="VIU41" s="128"/>
      <c r="VIV41" s="128"/>
      <c r="VIW41" s="128"/>
      <c r="VIX41" s="128"/>
      <c r="VIY41" s="128"/>
      <c r="VIZ41" s="128"/>
      <c r="VJA41" s="128"/>
      <c r="VJB41" s="128"/>
      <c r="VJC41" s="128"/>
      <c r="VJD41" s="128"/>
      <c r="VJE41" s="128"/>
      <c r="VJF41" s="128"/>
      <c r="VJG41" s="128"/>
      <c r="VJH41" s="128"/>
      <c r="VJI41" s="128"/>
      <c r="VJJ41" s="128"/>
      <c r="VJK41" s="128"/>
      <c r="VJL41" s="128"/>
      <c r="VJM41" s="128"/>
      <c r="VJN41" s="128"/>
      <c r="VJO41" s="128"/>
      <c r="VJP41" s="128"/>
      <c r="VJQ41" s="128"/>
      <c r="VJR41" s="128"/>
      <c r="VJS41" s="128"/>
      <c r="VJT41" s="128"/>
      <c r="VJU41" s="128"/>
      <c r="VJV41" s="128"/>
      <c r="VJW41" s="128"/>
      <c r="VJX41" s="128"/>
      <c r="VJY41" s="128"/>
      <c r="VJZ41" s="128"/>
      <c r="VKA41" s="128"/>
      <c r="VKB41" s="128"/>
      <c r="VKC41" s="128"/>
      <c r="VKD41" s="128"/>
      <c r="VKE41" s="128"/>
      <c r="VKF41" s="128"/>
      <c r="VKG41" s="128"/>
      <c r="VKH41" s="128"/>
      <c r="VKI41" s="128"/>
      <c r="VKJ41" s="128"/>
      <c r="VKK41" s="128"/>
      <c r="VKL41" s="128"/>
      <c r="VKM41" s="128"/>
      <c r="VKN41" s="128"/>
      <c r="VKO41" s="128"/>
      <c r="VKP41" s="128"/>
      <c r="VKQ41" s="128"/>
      <c r="VKR41" s="128"/>
      <c r="VKS41" s="128"/>
      <c r="VKT41" s="128"/>
      <c r="VKU41" s="128"/>
      <c r="VKV41" s="128"/>
      <c r="VKW41" s="128"/>
      <c r="VKX41" s="128"/>
      <c r="VKY41" s="128"/>
      <c r="VKZ41" s="128"/>
      <c r="VLA41" s="128"/>
      <c r="VLB41" s="128"/>
      <c r="VLC41" s="128"/>
      <c r="VLD41" s="128"/>
      <c r="VLE41" s="128"/>
      <c r="VLF41" s="128"/>
      <c r="VLG41" s="128"/>
      <c r="VLH41" s="128"/>
      <c r="VLI41" s="128"/>
      <c r="VLJ41" s="128"/>
      <c r="VLK41" s="128"/>
      <c r="VLL41" s="128"/>
      <c r="VLM41" s="128"/>
      <c r="VLN41" s="128"/>
      <c r="VLO41" s="128"/>
      <c r="VLP41" s="128"/>
      <c r="VLQ41" s="128"/>
      <c r="VLR41" s="128"/>
      <c r="VLS41" s="128"/>
      <c r="VLT41" s="128"/>
      <c r="VLU41" s="128"/>
      <c r="VLV41" s="128"/>
      <c r="VLW41" s="128"/>
      <c r="VLX41" s="128"/>
      <c r="VLY41" s="128"/>
      <c r="VLZ41" s="128"/>
      <c r="VMA41" s="128"/>
      <c r="VMB41" s="128"/>
      <c r="VMC41" s="128"/>
      <c r="VMD41" s="128"/>
      <c r="VME41" s="128"/>
      <c r="VMF41" s="128"/>
      <c r="VMG41" s="128"/>
      <c r="VMH41" s="128"/>
      <c r="VMI41" s="128"/>
      <c r="VMJ41" s="128"/>
      <c r="VMK41" s="128"/>
      <c r="VML41" s="128"/>
      <c r="VMM41" s="128"/>
      <c r="VMN41" s="128"/>
      <c r="VMO41" s="128"/>
      <c r="VMP41" s="128"/>
      <c r="VMQ41" s="128"/>
      <c r="VMR41" s="128"/>
      <c r="VMS41" s="128"/>
      <c r="VMT41" s="128"/>
      <c r="VMU41" s="128"/>
      <c r="VMV41" s="128"/>
      <c r="VMW41" s="128"/>
      <c r="VMX41" s="128"/>
      <c r="VMY41" s="128"/>
      <c r="VMZ41" s="128"/>
      <c r="VNA41" s="128"/>
      <c r="VNB41" s="128"/>
      <c r="VNC41" s="128"/>
      <c r="VND41" s="128"/>
      <c r="VNE41" s="128"/>
      <c r="VNF41" s="128"/>
      <c r="VNG41" s="128"/>
      <c r="VNH41" s="128"/>
      <c r="VNI41" s="128"/>
      <c r="VNJ41" s="128"/>
      <c r="VNK41" s="128"/>
      <c r="VNL41" s="128"/>
      <c r="VNM41" s="128"/>
      <c r="VNN41" s="128"/>
      <c r="VNO41" s="128"/>
      <c r="VNP41" s="128"/>
      <c r="VNQ41" s="128"/>
      <c r="VNR41" s="128"/>
      <c r="VNS41" s="128"/>
      <c r="VNT41" s="128"/>
      <c r="VNU41" s="128"/>
      <c r="VNV41" s="128"/>
      <c r="VNW41" s="128"/>
      <c r="VNX41" s="128"/>
      <c r="VNY41" s="128"/>
      <c r="VNZ41" s="128"/>
      <c r="VOA41" s="128"/>
      <c r="VOB41" s="128"/>
      <c r="VOC41" s="128"/>
      <c r="VOD41" s="128"/>
      <c r="VOE41" s="128"/>
      <c r="VOF41" s="128"/>
      <c r="VOG41" s="128"/>
      <c r="VOH41" s="128"/>
      <c r="VOI41" s="128"/>
      <c r="VOJ41" s="128"/>
      <c r="VOK41" s="128"/>
      <c r="VOL41" s="128"/>
      <c r="VOM41" s="128"/>
      <c r="VON41" s="128"/>
      <c r="VOO41" s="128"/>
      <c r="VOP41" s="128"/>
      <c r="VOQ41" s="128"/>
      <c r="VOR41" s="128"/>
      <c r="VOS41" s="128"/>
      <c r="VOT41" s="128"/>
      <c r="VOU41" s="128"/>
      <c r="VOV41" s="128"/>
      <c r="VOW41" s="128"/>
      <c r="VOX41" s="128"/>
      <c r="VOY41" s="128"/>
      <c r="VOZ41" s="128"/>
      <c r="VPA41" s="128"/>
      <c r="VPB41" s="128"/>
      <c r="VPC41" s="128"/>
      <c r="VPD41" s="128"/>
      <c r="VPE41" s="128"/>
      <c r="VPF41" s="128"/>
      <c r="VPG41" s="128"/>
      <c r="VPH41" s="128"/>
      <c r="VPI41" s="128"/>
      <c r="VPJ41" s="128"/>
      <c r="VPK41" s="128"/>
      <c r="VPL41" s="128"/>
      <c r="VPM41" s="128"/>
      <c r="VPN41" s="128"/>
      <c r="VPO41" s="128"/>
      <c r="VPP41" s="128"/>
      <c r="VPQ41" s="128"/>
      <c r="VPR41" s="128"/>
      <c r="VPS41" s="128"/>
      <c r="VPT41" s="128"/>
      <c r="VPU41" s="128"/>
      <c r="VPV41" s="128"/>
      <c r="VPW41" s="128"/>
      <c r="VPX41" s="128"/>
      <c r="VPY41" s="128"/>
      <c r="VPZ41" s="128"/>
      <c r="VQA41" s="128"/>
      <c r="VQB41" s="128"/>
      <c r="VQC41" s="128"/>
      <c r="VQD41" s="128"/>
      <c r="VQE41" s="128"/>
      <c r="VQF41" s="128"/>
      <c r="VQG41" s="128"/>
      <c r="VQH41" s="128"/>
      <c r="VQI41" s="128"/>
      <c r="VQJ41" s="128"/>
      <c r="VQK41" s="128"/>
      <c r="VQL41" s="128"/>
      <c r="VQM41" s="128"/>
      <c r="VQN41" s="128"/>
      <c r="VQO41" s="128"/>
      <c r="VQP41" s="128"/>
      <c r="VQQ41" s="128"/>
      <c r="VQR41" s="128"/>
      <c r="VQS41" s="128"/>
      <c r="VQT41" s="128"/>
      <c r="VQU41" s="128"/>
      <c r="VQV41" s="128"/>
      <c r="VQW41" s="128"/>
      <c r="VQX41" s="128"/>
      <c r="VQY41" s="128"/>
      <c r="VQZ41" s="128"/>
      <c r="VRA41" s="128"/>
      <c r="VRB41" s="128"/>
      <c r="VRC41" s="128"/>
      <c r="VRD41" s="128"/>
      <c r="VRE41" s="128"/>
      <c r="VRF41" s="128"/>
      <c r="VRG41" s="128"/>
      <c r="VRH41" s="128"/>
      <c r="VRI41" s="128"/>
      <c r="VRJ41" s="128"/>
      <c r="VRK41" s="128"/>
      <c r="VRL41" s="128"/>
      <c r="VRM41" s="128"/>
      <c r="VRN41" s="128"/>
      <c r="VRO41" s="128"/>
      <c r="VRP41" s="128"/>
      <c r="VRQ41" s="128"/>
      <c r="VRR41" s="128"/>
      <c r="VRS41" s="128"/>
      <c r="VRT41" s="128"/>
      <c r="VRU41" s="128"/>
      <c r="VRV41" s="128"/>
      <c r="VRW41" s="128"/>
      <c r="VRX41" s="128"/>
      <c r="VRY41" s="128"/>
      <c r="VRZ41" s="128"/>
      <c r="VSA41" s="128"/>
      <c r="VSB41" s="128"/>
      <c r="VSC41" s="128"/>
      <c r="VSD41" s="128"/>
      <c r="VSE41" s="128"/>
      <c r="VSF41" s="128"/>
      <c r="VSG41" s="128"/>
      <c r="VSH41" s="128"/>
      <c r="VSI41" s="128"/>
      <c r="VSJ41" s="128"/>
      <c r="VSK41" s="128"/>
      <c r="VSL41" s="128"/>
      <c r="VSM41" s="128"/>
      <c r="VSN41" s="128"/>
      <c r="VSO41" s="128"/>
      <c r="VSP41" s="128"/>
      <c r="VSQ41" s="128"/>
      <c r="VSR41" s="128"/>
      <c r="VSS41" s="128"/>
      <c r="VST41" s="128"/>
      <c r="VSU41" s="128"/>
      <c r="VSV41" s="128"/>
      <c r="VSW41" s="128"/>
      <c r="VSX41" s="128"/>
      <c r="VSY41" s="128"/>
      <c r="VSZ41" s="128"/>
      <c r="VTA41" s="128"/>
      <c r="VTB41" s="128"/>
      <c r="VTC41" s="128"/>
      <c r="VTD41" s="128"/>
      <c r="VTE41" s="128"/>
      <c r="VTF41" s="128"/>
      <c r="VTG41" s="128"/>
      <c r="VTH41" s="128"/>
      <c r="VTI41" s="128"/>
      <c r="VTJ41" s="128"/>
      <c r="VTK41" s="128"/>
      <c r="VTL41" s="128"/>
      <c r="VTM41" s="128"/>
      <c r="VTN41" s="128"/>
      <c r="VTO41" s="128"/>
      <c r="VTP41" s="128"/>
      <c r="VTQ41" s="128"/>
      <c r="VTR41" s="128"/>
      <c r="VTS41" s="128"/>
      <c r="VTT41" s="128"/>
      <c r="VTU41" s="128"/>
      <c r="VTV41" s="128"/>
      <c r="VTW41" s="128"/>
      <c r="VTX41" s="128"/>
      <c r="VTY41" s="128"/>
      <c r="VTZ41" s="128"/>
      <c r="VUA41" s="128"/>
      <c r="VUB41" s="128"/>
      <c r="VUC41" s="128"/>
      <c r="VUD41" s="128"/>
      <c r="VUE41" s="128"/>
      <c r="VUF41" s="128"/>
      <c r="VUG41" s="128"/>
      <c r="VUH41" s="128"/>
      <c r="VUI41" s="128"/>
      <c r="VUJ41" s="128"/>
      <c r="VUK41" s="128"/>
      <c r="VUL41" s="128"/>
      <c r="VUM41" s="128"/>
      <c r="VUN41" s="128"/>
      <c r="VUO41" s="128"/>
      <c r="VUP41" s="128"/>
      <c r="VUQ41" s="128"/>
      <c r="VUR41" s="128"/>
      <c r="VUS41" s="128"/>
      <c r="VUT41" s="128"/>
      <c r="VUU41" s="128"/>
      <c r="VUV41" s="128"/>
      <c r="VUW41" s="128"/>
      <c r="VUX41" s="128"/>
      <c r="VUY41" s="128"/>
      <c r="VUZ41" s="128"/>
      <c r="VVA41" s="128"/>
      <c r="VVB41" s="128"/>
      <c r="VVC41" s="128"/>
      <c r="VVD41" s="128"/>
      <c r="VVE41" s="128"/>
      <c r="VVF41" s="128"/>
      <c r="VVG41" s="128"/>
      <c r="VVH41" s="128"/>
      <c r="VVI41" s="128"/>
      <c r="VVJ41" s="128"/>
      <c r="VVK41" s="128"/>
      <c r="VVL41" s="128"/>
      <c r="VVM41" s="128"/>
      <c r="VVN41" s="128"/>
      <c r="VVO41" s="128"/>
      <c r="VVP41" s="128"/>
      <c r="VVQ41" s="128"/>
      <c r="VVR41" s="128"/>
      <c r="VVS41" s="128"/>
      <c r="VVT41" s="128"/>
      <c r="VVU41" s="128"/>
      <c r="VVV41" s="128"/>
      <c r="VVW41" s="128"/>
      <c r="VVX41" s="128"/>
      <c r="VVY41" s="128"/>
      <c r="VVZ41" s="128"/>
      <c r="VWA41" s="128"/>
      <c r="VWB41" s="128"/>
      <c r="VWC41" s="128"/>
      <c r="VWD41" s="128"/>
      <c r="VWE41" s="128"/>
      <c r="VWF41" s="128"/>
      <c r="VWG41" s="128"/>
      <c r="VWH41" s="128"/>
      <c r="VWI41" s="128"/>
      <c r="VWJ41" s="128"/>
      <c r="VWK41" s="128"/>
      <c r="VWL41" s="128"/>
      <c r="VWM41" s="128"/>
      <c r="VWN41" s="128"/>
      <c r="VWO41" s="128"/>
      <c r="VWP41" s="128"/>
      <c r="VWQ41" s="128"/>
      <c r="VWR41" s="128"/>
      <c r="VWS41" s="128"/>
      <c r="VWT41" s="128"/>
      <c r="VWU41" s="128"/>
      <c r="VWV41" s="128"/>
      <c r="VWW41" s="128"/>
      <c r="VWX41" s="128"/>
      <c r="VWY41" s="128"/>
      <c r="VWZ41" s="128"/>
      <c r="VXA41" s="128"/>
      <c r="VXB41" s="128"/>
      <c r="VXC41" s="128"/>
      <c r="VXD41" s="128"/>
      <c r="VXE41" s="128"/>
      <c r="VXF41" s="128"/>
      <c r="VXG41" s="128"/>
      <c r="VXH41" s="128"/>
      <c r="VXI41" s="128"/>
      <c r="VXJ41" s="128"/>
      <c r="VXK41" s="128"/>
      <c r="VXL41" s="128"/>
      <c r="VXM41" s="128"/>
      <c r="VXN41" s="128"/>
      <c r="VXO41" s="128"/>
      <c r="VXP41" s="128"/>
      <c r="VXQ41" s="128"/>
      <c r="VXR41" s="128"/>
      <c r="VXS41" s="128"/>
      <c r="VXT41" s="128"/>
      <c r="VXU41" s="128"/>
      <c r="VXV41" s="128"/>
      <c r="VXW41" s="128"/>
      <c r="VXX41" s="128"/>
      <c r="VXY41" s="128"/>
      <c r="VXZ41" s="128"/>
      <c r="VYA41" s="128"/>
      <c r="VYB41" s="128"/>
      <c r="VYC41" s="128"/>
      <c r="VYD41" s="128"/>
      <c r="VYE41" s="128"/>
      <c r="VYF41" s="128"/>
      <c r="VYG41" s="128"/>
      <c r="VYH41" s="128"/>
      <c r="VYI41" s="128"/>
      <c r="VYJ41" s="128"/>
      <c r="VYK41" s="128"/>
      <c r="VYL41" s="128"/>
      <c r="VYM41" s="128"/>
      <c r="VYN41" s="128"/>
      <c r="VYO41" s="128"/>
      <c r="VYP41" s="128"/>
      <c r="VYQ41" s="128"/>
      <c r="VYR41" s="128"/>
      <c r="VYS41" s="128"/>
      <c r="VYT41" s="128"/>
      <c r="VYU41" s="128"/>
      <c r="VYV41" s="128"/>
      <c r="VYW41" s="128"/>
      <c r="VYX41" s="128"/>
      <c r="VYY41" s="128"/>
      <c r="VYZ41" s="128"/>
      <c r="VZA41" s="128"/>
      <c r="VZB41" s="128"/>
      <c r="VZC41" s="128"/>
      <c r="VZD41" s="128"/>
      <c r="VZE41" s="128"/>
      <c r="VZF41" s="128"/>
      <c r="VZG41" s="128"/>
      <c r="VZH41" s="128"/>
      <c r="VZI41" s="128"/>
      <c r="VZJ41" s="128"/>
      <c r="VZK41" s="128"/>
      <c r="VZL41" s="128"/>
      <c r="VZM41" s="128"/>
      <c r="VZN41" s="128"/>
      <c r="VZO41" s="128"/>
      <c r="VZP41" s="128"/>
      <c r="VZQ41" s="128"/>
      <c r="VZR41" s="128"/>
      <c r="VZS41" s="128"/>
      <c r="VZT41" s="128"/>
      <c r="VZU41" s="128"/>
      <c r="VZV41" s="128"/>
      <c r="VZW41" s="128"/>
      <c r="VZX41" s="128"/>
      <c r="VZY41" s="128"/>
      <c r="VZZ41" s="128"/>
      <c r="WAA41" s="128"/>
      <c r="WAB41" s="128"/>
      <c r="WAC41" s="128"/>
      <c r="WAD41" s="128"/>
      <c r="WAE41" s="128"/>
      <c r="WAF41" s="128"/>
      <c r="WAG41" s="128"/>
      <c r="WAH41" s="128"/>
      <c r="WAI41" s="128"/>
      <c r="WAJ41" s="128"/>
      <c r="WAK41" s="128"/>
      <c r="WAL41" s="128"/>
      <c r="WAM41" s="128"/>
      <c r="WAN41" s="128"/>
      <c r="WAO41" s="128"/>
      <c r="WAP41" s="128"/>
      <c r="WAQ41" s="128"/>
      <c r="WAR41" s="128"/>
      <c r="WAS41" s="128"/>
      <c r="WAT41" s="128"/>
      <c r="WAU41" s="128"/>
      <c r="WAV41" s="128"/>
      <c r="WAW41" s="128"/>
      <c r="WAX41" s="128"/>
      <c r="WAY41" s="128"/>
      <c r="WAZ41" s="128"/>
      <c r="WBA41" s="128"/>
      <c r="WBB41" s="128"/>
      <c r="WBC41" s="128"/>
      <c r="WBD41" s="128"/>
      <c r="WBE41" s="128"/>
      <c r="WBF41" s="128"/>
      <c r="WBG41" s="128"/>
      <c r="WBH41" s="128"/>
      <c r="WBI41" s="128"/>
      <c r="WBJ41" s="128"/>
      <c r="WBK41" s="128"/>
      <c r="WBL41" s="128"/>
      <c r="WBM41" s="128"/>
      <c r="WBN41" s="128"/>
      <c r="WBO41" s="128"/>
      <c r="WBP41" s="128"/>
      <c r="WBQ41" s="128"/>
      <c r="WBR41" s="128"/>
      <c r="WBS41" s="128"/>
      <c r="WBT41" s="128"/>
      <c r="WBU41" s="128"/>
      <c r="WBV41" s="128"/>
      <c r="WBW41" s="128"/>
      <c r="WBX41" s="128"/>
      <c r="WBY41" s="128"/>
      <c r="WBZ41" s="128"/>
      <c r="WCA41" s="128"/>
      <c r="WCB41" s="128"/>
      <c r="WCC41" s="128"/>
      <c r="WCD41" s="128"/>
      <c r="WCE41" s="128"/>
      <c r="WCF41" s="128"/>
      <c r="WCG41" s="128"/>
      <c r="WCH41" s="128"/>
      <c r="WCI41" s="128"/>
      <c r="WCJ41" s="128"/>
      <c r="WCK41" s="128"/>
      <c r="WCL41" s="128"/>
      <c r="WCM41" s="128"/>
      <c r="WCN41" s="128"/>
      <c r="WCO41" s="128"/>
      <c r="WCP41" s="128"/>
      <c r="WCQ41" s="128"/>
      <c r="WCR41" s="128"/>
      <c r="WCS41" s="128"/>
      <c r="WCT41" s="128"/>
      <c r="WCU41" s="128"/>
      <c r="WCV41" s="128"/>
      <c r="WCW41" s="128"/>
      <c r="WCX41" s="128"/>
      <c r="WCY41" s="128"/>
      <c r="WCZ41" s="128"/>
      <c r="WDA41" s="128"/>
      <c r="WDB41" s="128"/>
      <c r="WDC41" s="128"/>
      <c r="WDD41" s="128"/>
      <c r="WDE41" s="128"/>
      <c r="WDF41" s="128"/>
      <c r="WDG41" s="128"/>
      <c r="WDH41" s="128"/>
      <c r="WDI41" s="128"/>
      <c r="WDJ41" s="128"/>
      <c r="WDK41" s="128"/>
      <c r="WDL41" s="128"/>
      <c r="WDM41" s="128"/>
      <c r="WDN41" s="128"/>
      <c r="WDO41" s="128"/>
      <c r="WDP41" s="128"/>
      <c r="WDQ41" s="128"/>
      <c r="WDR41" s="128"/>
      <c r="WDS41" s="128"/>
      <c r="WDT41" s="128"/>
      <c r="WDU41" s="128"/>
      <c r="WDV41" s="128"/>
      <c r="WDW41" s="128"/>
      <c r="WDX41" s="128"/>
      <c r="WDY41" s="128"/>
      <c r="WDZ41" s="128"/>
      <c r="WEA41" s="128"/>
      <c r="WEB41" s="128"/>
      <c r="WEC41" s="128"/>
      <c r="WED41" s="128"/>
      <c r="WEE41" s="128"/>
      <c r="WEF41" s="128"/>
      <c r="WEG41" s="128"/>
      <c r="WEH41" s="128"/>
      <c r="WEI41" s="128"/>
      <c r="WEJ41" s="128"/>
      <c r="WEK41" s="128"/>
      <c r="WEL41" s="128"/>
      <c r="WEM41" s="128"/>
      <c r="WEN41" s="128"/>
      <c r="WEO41" s="128"/>
      <c r="WEP41" s="128"/>
      <c r="WEQ41" s="128"/>
      <c r="WER41" s="128"/>
      <c r="WES41" s="128"/>
      <c r="WET41" s="128"/>
      <c r="WEU41" s="128"/>
      <c r="WEV41" s="128"/>
      <c r="WEW41" s="128"/>
      <c r="WEX41" s="128"/>
      <c r="WEY41" s="128"/>
      <c r="WEZ41" s="128"/>
      <c r="WFA41" s="128"/>
      <c r="WFB41" s="128"/>
      <c r="WFC41" s="128"/>
      <c r="WFD41" s="128"/>
      <c r="WFE41" s="128"/>
      <c r="WFF41" s="128"/>
      <c r="WFG41" s="128"/>
      <c r="WFH41" s="128"/>
      <c r="WFI41" s="128"/>
      <c r="WFJ41" s="128"/>
      <c r="WFK41" s="128"/>
      <c r="WFL41" s="128"/>
      <c r="WFM41" s="128"/>
      <c r="WFN41" s="128"/>
      <c r="WFO41" s="128"/>
      <c r="WFP41" s="128"/>
      <c r="WFQ41" s="128"/>
      <c r="WFR41" s="128"/>
      <c r="WFS41" s="128"/>
      <c r="WFT41" s="128"/>
      <c r="WFU41" s="128"/>
      <c r="WFV41" s="128"/>
      <c r="WFW41" s="128"/>
      <c r="WFX41" s="128"/>
      <c r="WFY41" s="128"/>
      <c r="WFZ41" s="128"/>
      <c r="WGA41" s="128"/>
      <c r="WGB41" s="128"/>
      <c r="WGC41" s="128"/>
      <c r="WGD41" s="128"/>
      <c r="WGE41" s="128"/>
      <c r="WGF41" s="128"/>
      <c r="WGG41" s="128"/>
      <c r="WGH41" s="128"/>
      <c r="WGI41" s="128"/>
      <c r="WGJ41" s="128"/>
      <c r="WGK41" s="128"/>
      <c r="WGL41" s="128"/>
      <c r="WGM41" s="128"/>
      <c r="WGN41" s="128"/>
      <c r="WGO41" s="128"/>
      <c r="WGP41" s="128"/>
      <c r="WGQ41" s="128"/>
      <c r="WGR41" s="128"/>
      <c r="WGS41" s="128"/>
      <c r="WGT41" s="128"/>
      <c r="WGU41" s="128"/>
      <c r="WGV41" s="128"/>
      <c r="WGW41" s="128"/>
      <c r="WGX41" s="128"/>
      <c r="WGY41" s="128"/>
      <c r="WGZ41" s="128"/>
      <c r="WHA41" s="128"/>
      <c r="WHB41" s="128"/>
      <c r="WHC41" s="128"/>
      <c r="WHD41" s="128"/>
      <c r="WHE41" s="128"/>
      <c r="WHF41" s="128"/>
      <c r="WHG41" s="128"/>
      <c r="WHH41" s="128"/>
      <c r="WHI41" s="128"/>
      <c r="WHJ41" s="128"/>
      <c r="WHK41" s="128"/>
      <c r="WHL41" s="128"/>
      <c r="WHM41" s="128"/>
      <c r="WHN41" s="128"/>
      <c r="WHO41" s="128"/>
      <c r="WHP41" s="128"/>
      <c r="WHQ41" s="128"/>
      <c r="WHR41" s="128"/>
      <c r="WHS41" s="128"/>
      <c r="WHT41" s="128"/>
      <c r="WHU41" s="128"/>
      <c r="WHV41" s="128"/>
      <c r="WHW41" s="128"/>
      <c r="WHX41" s="128"/>
      <c r="WHY41" s="128"/>
      <c r="WHZ41" s="128"/>
      <c r="WIA41" s="128"/>
      <c r="WIB41" s="128"/>
      <c r="WIC41" s="128"/>
      <c r="WID41" s="128"/>
      <c r="WIE41" s="128"/>
      <c r="WIF41" s="128"/>
      <c r="WIG41" s="128"/>
      <c r="WIH41" s="128"/>
      <c r="WII41" s="128"/>
      <c r="WIJ41" s="128"/>
      <c r="WIK41" s="128"/>
      <c r="WIL41" s="128"/>
      <c r="WIM41" s="128"/>
      <c r="WIN41" s="128"/>
      <c r="WIO41" s="128"/>
      <c r="WIP41" s="128"/>
      <c r="WIQ41" s="128"/>
      <c r="WIR41" s="128"/>
      <c r="WIS41" s="128"/>
      <c r="WIT41" s="128"/>
      <c r="WIU41" s="128"/>
      <c r="WIV41" s="128"/>
      <c r="WIW41" s="128"/>
      <c r="WIX41" s="128"/>
      <c r="WIY41" s="128"/>
      <c r="WIZ41" s="128"/>
      <c r="WJA41" s="128"/>
      <c r="WJB41" s="128"/>
      <c r="WJC41" s="128"/>
      <c r="WJD41" s="128"/>
      <c r="WJE41" s="128"/>
      <c r="WJF41" s="128"/>
      <c r="WJG41" s="128"/>
      <c r="WJH41" s="128"/>
      <c r="WJI41" s="128"/>
      <c r="WJJ41" s="128"/>
      <c r="WJK41" s="128"/>
      <c r="WJL41" s="128"/>
      <c r="WJM41" s="128"/>
      <c r="WJN41" s="128"/>
      <c r="WJO41" s="128"/>
      <c r="WJP41" s="128"/>
      <c r="WJQ41" s="128"/>
      <c r="WJR41" s="128"/>
      <c r="WJS41" s="128"/>
      <c r="WJT41" s="128"/>
      <c r="WJU41" s="128"/>
      <c r="WJV41" s="128"/>
      <c r="WJW41" s="128"/>
      <c r="WJX41" s="128"/>
      <c r="WJY41" s="128"/>
      <c r="WJZ41" s="128"/>
      <c r="WKA41" s="128"/>
      <c r="WKB41" s="128"/>
      <c r="WKC41" s="128"/>
      <c r="WKD41" s="128"/>
      <c r="WKE41" s="128"/>
      <c r="WKF41" s="128"/>
      <c r="WKG41" s="128"/>
      <c r="WKH41" s="128"/>
      <c r="WKI41" s="128"/>
      <c r="WKJ41" s="128"/>
      <c r="WKK41" s="128"/>
      <c r="WKL41" s="128"/>
      <c r="WKM41" s="128"/>
      <c r="WKN41" s="128"/>
      <c r="WKO41" s="128"/>
      <c r="WKP41" s="128"/>
      <c r="WKQ41" s="128"/>
      <c r="WKR41" s="128"/>
      <c r="WKS41" s="128"/>
      <c r="WKT41" s="128"/>
      <c r="WKU41" s="128"/>
      <c r="WKV41" s="128"/>
      <c r="WKW41" s="128"/>
      <c r="WKX41" s="128"/>
      <c r="WKY41" s="128"/>
      <c r="WKZ41" s="128"/>
      <c r="WLA41" s="128"/>
      <c r="WLB41" s="128"/>
      <c r="WLC41" s="128"/>
      <c r="WLD41" s="128"/>
      <c r="WLE41" s="128"/>
      <c r="WLF41" s="128"/>
      <c r="WLG41" s="128"/>
      <c r="WLH41" s="128"/>
      <c r="WLI41" s="128"/>
      <c r="WLJ41" s="128"/>
      <c r="WLK41" s="128"/>
      <c r="WLL41" s="128"/>
      <c r="WLM41" s="128"/>
      <c r="WLN41" s="128"/>
      <c r="WLO41" s="128"/>
      <c r="WLP41" s="128"/>
      <c r="WLQ41" s="128"/>
      <c r="WLR41" s="128"/>
      <c r="WLS41" s="128"/>
      <c r="WLT41" s="128"/>
      <c r="WLU41" s="128"/>
      <c r="WLV41" s="128"/>
      <c r="WLW41" s="128"/>
      <c r="WLX41" s="128"/>
      <c r="WLY41" s="128"/>
      <c r="WLZ41" s="128"/>
      <c r="WMA41" s="128"/>
      <c r="WMB41" s="128"/>
      <c r="WMC41" s="128"/>
      <c r="WMD41" s="128"/>
      <c r="WME41" s="128"/>
      <c r="WMF41" s="128"/>
      <c r="WMG41" s="128"/>
      <c r="WMH41" s="128"/>
      <c r="WMI41" s="128"/>
      <c r="WMJ41" s="128"/>
      <c r="WMK41" s="128"/>
      <c r="WML41" s="128"/>
      <c r="WMM41" s="128"/>
      <c r="WMN41" s="128"/>
      <c r="WMO41" s="128"/>
      <c r="WMP41" s="128"/>
      <c r="WMQ41" s="128"/>
      <c r="WMR41" s="128"/>
      <c r="WMS41" s="128"/>
      <c r="WMT41" s="128"/>
      <c r="WMU41" s="128"/>
      <c r="WMV41" s="128"/>
      <c r="WMW41" s="128"/>
      <c r="WMX41" s="128"/>
      <c r="WMY41" s="128"/>
      <c r="WMZ41" s="128"/>
      <c r="WNA41" s="128"/>
      <c r="WNB41" s="128"/>
      <c r="WNC41" s="128"/>
      <c r="WND41" s="128"/>
      <c r="WNE41" s="128"/>
      <c r="WNF41" s="128"/>
      <c r="WNG41" s="128"/>
      <c r="WNH41" s="128"/>
      <c r="WNI41" s="128"/>
      <c r="WNJ41" s="128"/>
      <c r="WNK41" s="128"/>
      <c r="WNL41" s="128"/>
      <c r="WNM41" s="128"/>
      <c r="WNN41" s="128"/>
      <c r="WNO41" s="128"/>
      <c r="WNP41" s="128"/>
      <c r="WNQ41" s="128"/>
      <c r="WNR41" s="128"/>
      <c r="WNS41" s="128"/>
      <c r="WNT41" s="128"/>
      <c r="WNU41" s="128"/>
      <c r="WNV41" s="128"/>
      <c r="WNW41" s="128"/>
      <c r="WNX41" s="128"/>
      <c r="WNY41" s="128"/>
      <c r="WNZ41" s="128"/>
      <c r="WOA41" s="128"/>
      <c r="WOB41" s="128"/>
      <c r="WOC41" s="128"/>
      <c r="WOD41" s="128"/>
      <c r="WOE41" s="128"/>
      <c r="WOF41" s="128"/>
      <c r="WOG41" s="128"/>
      <c r="WOH41" s="128"/>
      <c r="WOI41" s="128"/>
      <c r="WOJ41" s="128"/>
      <c r="WOK41" s="128"/>
      <c r="WOL41" s="128"/>
      <c r="WOM41" s="128"/>
      <c r="WON41" s="128"/>
      <c r="WOO41" s="128"/>
      <c r="WOP41" s="128"/>
      <c r="WOQ41" s="128"/>
      <c r="WOR41" s="128"/>
      <c r="WOS41" s="128"/>
      <c r="WOT41" s="128"/>
      <c r="WOU41" s="128"/>
      <c r="WOV41" s="128"/>
      <c r="WOW41" s="128"/>
      <c r="WOX41" s="128"/>
      <c r="WOY41" s="128"/>
      <c r="WOZ41" s="128"/>
      <c r="WPA41" s="128"/>
      <c r="WPB41" s="128"/>
      <c r="WPC41" s="128"/>
      <c r="WPD41" s="128"/>
      <c r="WPE41" s="128"/>
      <c r="WPF41" s="128"/>
      <c r="WPG41" s="128"/>
      <c r="WPH41" s="128"/>
      <c r="WPI41" s="128"/>
      <c r="WPJ41" s="128"/>
      <c r="WPK41" s="128"/>
      <c r="WPL41" s="128"/>
      <c r="WPM41" s="128"/>
      <c r="WPN41" s="128"/>
      <c r="WPO41" s="128"/>
      <c r="WPP41" s="128"/>
      <c r="WPQ41" s="128"/>
      <c r="WPR41" s="128"/>
      <c r="WPS41" s="128"/>
      <c r="WPT41" s="128"/>
      <c r="WPU41" s="128"/>
      <c r="WPV41" s="128"/>
      <c r="WPW41" s="128"/>
      <c r="WPX41" s="128"/>
      <c r="WPY41" s="128"/>
      <c r="WPZ41" s="128"/>
      <c r="WQA41" s="128"/>
      <c r="WQB41" s="128"/>
      <c r="WQC41" s="128"/>
      <c r="WQD41" s="128"/>
      <c r="WQE41" s="128"/>
      <c r="WQF41" s="128"/>
      <c r="WQG41" s="128"/>
      <c r="WQH41" s="128"/>
      <c r="WQI41" s="128"/>
      <c r="WQJ41" s="128"/>
      <c r="WQK41" s="128"/>
      <c r="WQL41" s="128"/>
      <c r="WQM41" s="128"/>
      <c r="WQN41" s="128"/>
      <c r="WQO41" s="128"/>
      <c r="WQP41" s="128"/>
      <c r="WQQ41" s="128"/>
      <c r="WQR41" s="128"/>
      <c r="WQS41" s="128"/>
      <c r="WQT41" s="128"/>
      <c r="WQU41" s="128"/>
      <c r="WQV41" s="128"/>
      <c r="WQW41" s="128"/>
      <c r="WQX41" s="128"/>
      <c r="WQY41" s="128"/>
      <c r="WQZ41" s="128"/>
      <c r="WRA41" s="128"/>
      <c r="WRB41" s="128"/>
      <c r="WRC41" s="128"/>
      <c r="WRD41" s="128"/>
      <c r="WRE41" s="128"/>
      <c r="WRF41" s="128"/>
      <c r="WRG41" s="128"/>
      <c r="WRH41" s="128"/>
      <c r="WRI41" s="128"/>
      <c r="WRJ41" s="128"/>
      <c r="WRK41" s="128"/>
      <c r="WRL41" s="128"/>
      <c r="WRM41" s="128"/>
      <c r="WRN41" s="128"/>
      <c r="WRO41" s="128"/>
      <c r="WRP41" s="128"/>
      <c r="WRQ41" s="128"/>
      <c r="WRR41" s="128"/>
      <c r="WRS41" s="128"/>
      <c r="WRT41" s="128"/>
      <c r="WRU41" s="128"/>
      <c r="WRV41" s="128"/>
      <c r="WRW41" s="128"/>
      <c r="WRX41" s="128"/>
      <c r="WRY41" s="128"/>
      <c r="WRZ41" s="128"/>
      <c r="WSA41" s="128"/>
      <c r="WSB41" s="128"/>
      <c r="WSC41" s="128"/>
      <c r="WSD41" s="128"/>
      <c r="WSE41" s="128"/>
      <c r="WSF41" s="128"/>
      <c r="WSG41" s="128"/>
      <c r="WSH41" s="128"/>
      <c r="WSI41" s="128"/>
      <c r="WSJ41" s="128"/>
      <c r="WSK41" s="128"/>
      <c r="WSL41" s="128"/>
      <c r="WSM41" s="128"/>
      <c r="WSN41" s="128"/>
      <c r="WSO41" s="128"/>
      <c r="WSP41" s="128"/>
      <c r="WSQ41" s="128"/>
      <c r="WSR41" s="128"/>
      <c r="WSS41" s="128"/>
      <c r="WST41" s="128"/>
      <c r="WSU41" s="128"/>
      <c r="WSV41" s="128"/>
      <c r="WSW41" s="128"/>
      <c r="WSX41" s="128"/>
      <c r="WSY41" s="128"/>
      <c r="WSZ41" s="128"/>
      <c r="WTA41" s="128"/>
      <c r="WTB41" s="128"/>
      <c r="WTC41" s="128"/>
      <c r="WTD41" s="128"/>
      <c r="WTE41" s="128"/>
      <c r="WTF41" s="128"/>
      <c r="WTG41" s="128"/>
      <c r="WTH41" s="128"/>
      <c r="WTI41" s="128"/>
      <c r="WTJ41" s="128"/>
      <c r="WTK41" s="128"/>
      <c r="WTL41" s="128"/>
      <c r="WTM41" s="128"/>
      <c r="WTN41" s="128"/>
      <c r="WTO41" s="128"/>
      <c r="WTP41" s="128"/>
      <c r="WTQ41" s="128"/>
      <c r="WTR41" s="128"/>
      <c r="WTS41" s="128"/>
      <c r="WTT41" s="128"/>
      <c r="WTU41" s="128"/>
      <c r="WTV41" s="128"/>
      <c r="WTW41" s="128"/>
      <c r="WTX41" s="128"/>
      <c r="WTY41" s="128"/>
      <c r="WTZ41" s="128"/>
      <c r="WUA41" s="128"/>
      <c r="WUB41" s="128"/>
      <c r="WUC41" s="128"/>
      <c r="WUD41" s="128"/>
      <c r="WUE41" s="128"/>
      <c r="WUF41" s="128"/>
      <c r="WUG41" s="128"/>
      <c r="WUH41" s="128"/>
      <c r="WUI41" s="128"/>
      <c r="WUJ41" s="128"/>
      <c r="WUK41" s="128"/>
      <c r="WUL41" s="128"/>
      <c r="WUM41" s="128"/>
      <c r="WUN41" s="128"/>
      <c r="WUO41" s="128"/>
      <c r="WUP41" s="128"/>
      <c r="WUQ41" s="128"/>
      <c r="WUR41" s="128"/>
      <c r="WUS41" s="128"/>
      <c r="WUT41" s="128"/>
      <c r="WUU41" s="128"/>
      <c r="WUV41" s="128"/>
      <c r="WUW41" s="128"/>
      <c r="WUX41" s="128"/>
      <c r="WUY41" s="128"/>
      <c r="WUZ41" s="128"/>
      <c r="WVA41" s="128"/>
      <c r="WVB41" s="128"/>
      <c r="WVC41" s="128"/>
      <c r="WVD41" s="128"/>
      <c r="WVE41" s="128"/>
      <c r="WVF41" s="128"/>
      <c r="WVG41" s="128"/>
      <c r="WVH41" s="128"/>
      <c r="WVI41" s="128"/>
      <c r="WVJ41" s="128"/>
      <c r="WVK41" s="128"/>
      <c r="WVL41" s="128"/>
      <c r="WVM41" s="128"/>
      <c r="WVN41" s="128"/>
      <c r="WVO41" s="128"/>
      <c r="WVP41" s="128"/>
      <c r="WVQ41" s="128"/>
      <c r="WVR41" s="128"/>
      <c r="WVS41" s="128"/>
      <c r="WVT41" s="128"/>
      <c r="WVU41" s="128"/>
      <c r="WVV41" s="128"/>
      <c r="WVW41" s="128"/>
      <c r="WVX41" s="128"/>
      <c r="WVY41" s="128"/>
      <c r="WVZ41" s="128"/>
      <c r="WWA41" s="128"/>
      <c r="WWB41" s="128"/>
      <c r="WWC41" s="128"/>
      <c r="WWD41" s="128"/>
      <c r="WWE41" s="128"/>
      <c r="WWF41" s="128"/>
      <c r="WWG41" s="128"/>
      <c r="WWH41" s="128"/>
      <c r="WWI41" s="128"/>
      <c r="WWJ41" s="128"/>
      <c r="WWK41" s="128"/>
      <c r="WWL41" s="128"/>
      <c r="WWM41" s="128"/>
      <c r="WWN41" s="128"/>
      <c r="WWO41" s="128"/>
      <c r="WWP41" s="128"/>
      <c r="WWQ41" s="128"/>
      <c r="WWR41" s="128"/>
      <c r="WWS41" s="128"/>
      <c r="WWT41" s="128"/>
      <c r="WWU41" s="128"/>
      <c r="WWV41" s="128"/>
      <c r="WWW41" s="128"/>
      <c r="WWX41" s="128"/>
      <c r="WWY41" s="128"/>
      <c r="WWZ41" s="128"/>
      <c r="WXA41" s="128"/>
      <c r="WXB41" s="128"/>
      <c r="WXC41" s="128"/>
      <c r="WXD41" s="128"/>
      <c r="WXE41" s="128"/>
      <c r="WXF41" s="128"/>
      <c r="WXG41" s="128"/>
      <c r="WXH41" s="128"/>
      <c r="WXI41" s="128"/>
      <c r="WXJ41" s="128"/>
      <c r="WXK41" s="128"/>
      <c r="WXL41" s="128"/>
      <c r="WXM41" s="128"/>
      <c r="WXN41" s="128"/>
      <c r="WXO41" s="128"/>
      <c r="WXP41" s="128"/>
      <c r="WXQ41" s="128"/>
      <c r="WXR41" s="128"/>
      <c r="WXS41" s="128"/>
      <c r="WXT41" s="128"/>
      <c r="WXU41" s="128"/>
      <c r="WXV41" s="128"/>
      <c r="WXW41" s="128"/>
      <c r="WXX41" s="128"/>
      <c r="WXY41" s="128"/>
      <c r="WXZ41" s="128"/>
      <c r="WYA41" s="128"/>
      <c r="WYB41" s="128"/>
      <c r="WYC41" s="128"/>
      <c r="WYD41" s="128"/>
      <c r="WYE41" s="128"/>
      <c r="WYF41" s="128"/>
      <c r="WYG41" s="128"/>
      <c r="WYH41" s="128"/>
      <c r="WYI41" s="128"/>
      <c r="WYJ41" s="128"/>
      <c r="WYK41" s="128"/>
      <c r="WYL41" s="128"/>
      <c r="WYM41" s="128"/>
      <c r="WYN41" s="128"/>
      <c r="WYO41" s="128"/>
      <c r="WYP41" s="128"/>
      <c r="WYQ41" s="128"/>
      <c r="WYR41" s="128"/>
      <c r="WYS41" s="128"/>
      <c r="WYT41" s="128"/>
      <c r="WYU41" s="128"/>
      <c r="WYV41" s="128"/>
      <c r="WYW41" s="128"/>
      <c r="WYX41" s="128"/>
      <c r="WYY41" s="128"/>
      <c r="WYZ41" s="128"/>
      <c r="WZA41" s="128"/>
      <c r="WZB41" s="128"/>
      <c r="WZC41" s="128"/>
      <c r="WZD41" s="128"/>
      <c r="WZE41" s="128"/>
      <c r="WZF41" s="128"/>
      <c r="WZG41" s="128"/>
      <c r="WZH41" s="128"/>
      <c r="WZI41" s="128"/>
      <c r="WZJ41" s="128"/>
      <c r="WZK41" s="128"/>
      <c r="WZL41" s="128"/>
      <c r="WZM41" s="128"/>
      <c r="WZN41" s="128"/>
      <c r="WZO41" s="128"/>
      <c r="WZP41" s="128"/>
      <c r="WZQ41" s="128"/>
      <c r="WZR41" s="128"/>
      <c r="WZS41" s="128"/>
      <c r="WZT41" s="128"/>
      <c r="WZU41" s="128"/>
      <c r="WZV41" s="128"/>
      <c r="WZW41" s="128"/>
      <c r="WZX41" s="128"/>
      <c r="WZY41" s="128"/>
      <c r="WZZ41" s="128"/>
      <c r="XAA41" s="128"/>
      <c r="XAB41" s="128"/>
      <c r="XAC41" s="128"/>
      <c r="XAD41" s="128"/>
      <c r="XAE41" s="128"/>
      <c r="XAF41" s="128"/>
      <c r="XAG41" s="128"/>
      <c r="XAH41" s="128"/>
      <c r="XAI41" s="128"/>
      <c r="XAJ41" s="128"/>
      <c r="XAK41" s="128"/>
      <c r="XAL41" s="128"/>
      <c r="XAM41" s="128"/>
      <c r="XAN41" s="128"/>
      <c r="XAO41" s="128"/>
      <c r="XAP41" s="128"/>
      <c r="XAQ41" s="128"/>
      <c r="XAR41" s="128"/>
      <c r="XAS41" s="128"/>
      <c r="XAT41" s="128"/>
      <c r="XAU41" s="128"/>
      <c r="XAV41" s="128"/>
      <c r="XAW41" s="128"/>
      <c r="XAX41" s="128"/>
      <c r="XAY41" s="128"/>
      <c r="XAZ41" s="128"/>
      <c r="XBA41" s="128"/>
      <c r="XBB41" s="128"/>
      <c r="XBC41" s="128"/>
      <c r="XBD41" s="128"/>
      <c r="XBE41" s="128"/>
      <c r="XBF41" s="128"/>
      <c r="XBG41" s="128"/>
      <c r="XBH41" s="128"/>
      <c r="XBI41" s="128"/>
      <c r="XBJ41" s="128"/>
      <c r="XBK41" s="128"/>
      <c r="XBL41" s="128"/>
      <c r="XBM41" s="128"/>
      <c r="XBN41" s="128"/>
      <c r="XBO41" s="128"/>
      <c r="XBP41" s="128"/>
      <c r="XBQ41" s="128"/>
      <c r="XBR41" s="128"/>
      <c r="XBS41" s="128"/>
      <c r="XBT41" s="128"/>
      <c r="XBU41" s="128"/>
      <c r="XBV41" s="128"/>
      <c r="XBW41" s="128"/>
      <c r="XBX41" s="128"/>
      <c r="XBY41" s="128"/>
      <c r="XBZ41" s="128"/>
      <c r="XCA41" s="128"/>
      <c r="XCB41" s="128"/>
      <c r="XCC41" s="128"/>
      <c r="XCD41" s="128"/>
      <c r="XCE41" s="128"/>
      <c r="XCF41" s="128"/>
      <c r="XCG41" s="128"/>
      <c r="XCH41" s="128"/>
      <c r="XCI41" s="128"/>
      <c r="XCJ41" s="128"/>
      <c r="XCK41" s="128"/>
      <c r="XCL41" s="128"/>
      <c r="XCM41" s="128"/>
      <c r="XCN41" s="128"/>
      <c r="XCO41" s="128"/>
      <c r="XCP41" s="128"/>
      <c r="XCQ41" s="128"/>
      <c r="XCR41" s="128"/>
      <c r="XCS41" s="128"/>
      <c r="XCT41" s="128"/>
      <c r="XCU41" s="128"/>
      <c r="XCV41" s="128"/>
      <c r="XCW41" s="128"/>
      <c r="XCX41" s="128"/>
      <c r="XCY41" s="128"/>
      <c r="XCZ41" s="128"/>
      <c r="XDA41" s="128"/>
      <c r="XDB41" s="128"/>
      <c r="XDC41" s="128"/>
      <c r="XDD41" s="128"/>
      <c r="XDE41" s="128"/>
      <c r="XDF41" s="128"/>
      <c r="XDG41" s="128"/>
      <c r="XDH41" s="128"/>
      <c r="XDI41" s="128"/>
      <c r="XDJ41" s="128"/>
      <c r="XDK41" s="128"/>
      <c r="XDL41" s="128"/>
      <c r="XDM41" s="128"/>
      <c r="XDN41" s="128"/>
      <c r="XDO41" s="128"/>
      <c r="XDP41" s="128"/>
      <c r="XDQ41" s="128"/>
      <c r="XDR41" s="128"/>
      <c r="XDS41" s="128"/>
      <c r="XDT41" s="128"/>
      <c r="XDU41" s="128"/>
      <c r="XDV41" s="128"/>
      <c r="XDW41" s="128"/>
      <c r="XDX41" s="128"/>
      <c r="XDY41" s="128"/>
      <c r="XDZ41" s="128"/>
      <c r="XEA41" s="128"/>
      <c r="XEB41" s="128"/>
      <c r="XEC41" s="128"/>
      <c r="XED41" s="128"/>
      <c r="XEE41" s="128"/>
      <c r="XEF41" s="128"/>
      <c r="XEG41" s="128"/>
      <c r="XEH41" s="128"/>
      <c r="XEI41" s="128"/>
      <c r="XEJ41" s="128"/>
      <c r="XEK41" s="128"/>
      <c r="XEL41" s="128"/>
      <c r="XEM41" s="128"/>
      <c r="XEN41" s="128"/>
      <c r="XEO41" s="128"/>
      <c r="XEP41" s="128"/>
      <c r="XEQ41" s="128"/>
      <c r="XER41" s="128"/>
      <c r="XES41" s="128"/>
      <c r="XET41" s="128"/>
      <c r="XEU41" s="128"/>
      <c r="XEV41" s="128"/>
      <c r="XEW41" s="128"/>
      <c r="XEX41" s="128"/>
      <c r="XEY41" s="128"/>
      <c r="XEZ41" s="128"/>
      <c r="XFA41" s="128"/>
      <c r="XFB41" s="128"/>
      <c r="XFC41" s="128"/>
      <c r="XFD41" s="128"/>
    </row>
    <row r="42" spans="1:16384" s="132" customFormat="1">
      <c r="A42" s="126" t="s">
        <v>9333</v>
      </c>
      <c r="B42" s="127">
        <v>43774</v>
      </c>
      <c r="C42" s="126" t="s">
        <v>6393</v>
      </c>
      <c r="D42" s="126" t="s">
        <v>6394</v>
      </c>
      <c r="E42" s="126" t="s">
        <v>6309</v>
      </c>
      <c r="F42" s="126" t="s">
        <v>6310</v>
      </c>
      <c r="G42" s="126" t="s">
        <v>6451</v>
      </c>
      <c r="H42" s="126" t="s">
        <v>5300</v>
      </c>
      <c r="I42" s="126" t="s">
        <v>6452</v>
      </c>
      <c r="J42" s="126" t="s">
        <v>6351</v>
      </c>
      <c r="K42" s="126" t="s">
        <v>6453</v>
      </c>
      <c r="L42" s="126" t="s">
        <v>6454</v>
      </c>
      <c r="M42" s="126" t="s">
        <v>6397</v>
      </c>
      <c r="N42" s="126" t="s">
        <v>6351</v>
      </c>
      <c r="O42" s="126" t="s">
        <v>6398</v>
      </c>
      <c r="P42" s="126" t="s">
        <v>6455</v>
      </c>
      <c r="Q42" s="126" t="s">
        <v>6456</v>
      </c>
      <c r="R42" s="126" t="s">
        <v>6409</v>
      </c>
      <c r="S42" s="126" t="s">
        <v>6410</v>
      </c>
      <c r="T42" s="131">
        <v>100</v>
      </c>
      <c r="U42" s="131">
        <v>100</v>
      </c>
      <c r="V42" s="126" t="s">
        <v>6403</v>
      </c>
      <c r="W42" s="126" t="s">
        <v>6403</v>
      </c>
      <c r="X42" s="145">
        <v>276</v>
      </c>
      <c r="Y42" s="145">
        <v>276</v>
      </c>
      <c r="Z42" s="146" t="s">
        <v>6309</v>
      </c>
      <c r="AA42" s="145">
        <v>27600</v>
      </c>
      <c r="AB42" s="145">
        <v>0</v>
      </c>
      <c r="AC42" s="145">
        <v>2760</v>
      </c>
      <c r="AD42" s="145">
        <v>30360</v>
      </c>
      <c r="AE42" s="126" t="s">
        <v>6314</v>
      </c>
      <c r="AF42" s="126" t="s">
        <v>6309</v>
      </c>
      <c r="AG42" s="126" t="s">
        <v>6309</v>
      </c>
      <c r="AH42" s="126" t="s">
        <v>9334</v>
      </c>
      <c r="AI42" s="126" t="s">
        <v>6309</v>
      </c>
      <c r="AJ42" s="126" t="s">
        <v>6379</v>
      </c>
      <c r="AK42" s="126" t="s">
        <v>6380</v>
      </c>
      <c r="AL42" s="126" t="s">
        <v>6404</v>
      </c>
      <c r="AM42" s="128" t="s">
        <v>6309</v>
      </c>
      <c r="AN42" s="128" t="s">
        <v>6451</v>
      </c>
      <c r="AO42" s="128" t="s">
        <v>6309</v>
      </c>
      <c r="AP42" s="128" t="s">
        <v>6309</v>
      </c>
      <c r="AQ42" s="129">
        <v>100</v>
      </c>
      <c r="AR42">
        <v>0</v>
      </c>
      <c r="AS42" s="128" t="s">
        <v>30</v>
      </c>
      <c r="AT42" s="128"/>
      <c r="AU42" s="128"/>
      <c r="AV42" s="128"/>
      <c r="AW42" s="128"/>
      <c r="AX42" s="128"/>
      <c r="AY42" s="128"/>
      <c r="AZ42" s="128"/>
      <c r="BA42" s="128"/>
      <c r="BB42" s="128"/>
      <c r="BC42" s="128"/>
      <c r="BD42" s="128"/>
      <c r="BE42" s="128"/>
      <c r="BF42" s="128"/>
      <c r="BG42" s="128"/>
      <c r="BH42" s="128"/>
      <c r="BI42" s="128"/>
      <c r="BJ42" s="128"/>
      <c r="BK42" s="128"/>
      <c r="BL42" s="128"/>
      <c r="BM42" s="128"/>
      <c r="BN42" s="128"/>
      <c r="BO42" s="128"/>
      <c r="BP42" s="128"/>
      <c r="BQ42" s="128"/>
      <c r="BR42" s="128"/>
      <c r="BS42" s="128"/>
      <c r="BT42" s="128"/>
      <c r="BU42" s="128"/>
      <c r="BV42" s="128"/>
      <c r="BW42" s="128"/>
      <c r="BX42" s="128"/>
      <c r="BY42" s="128"/>
      <c r="BZ42" s="128"/>
      <c r="CA42" s="128"/>
      <c r="CB42" s="128"/>
      <c r="CC42" s="128"/>
      <c r="CD42" s="128"/>
      <c r="CE42" s="128"/>
      <c r="CF42" s="128"/>
      <c r="CG42" s="128"/>
      <c r="CH42" s="128"/>
      <c r="CI42" s="128"/>
      <c r="CJ42" s="128"/>
      <c r="CK42" s="128"/>
      <c r="CL42" s="128"/>
      <c r="CM42" s="128"/>
      <c r="CN42" s="128"/>
      <c r="CO42" s="128"/>
      <c r="CP42" s="128"/>
      <c r="CQ42" s="128"/>
      <c r="CR42" s="128"/>
      <c r="CS42" s="128"/>
      <c r="CT42" s="128"/>
      <c r="CU42" s="128"/>
      <c r="CV42" s="128"/>
      <c r="CW42" s="128"/>
      <c r="CX42" s="128"/>
      <c r="CY42" s="128"/>
      <c r="CZ42" s="128"/>
      <c r="DA42" s="128"/>
      <c r="DB42" s="128"/>
      <c r="DC42" s="128"/>
      <c r="DD42" s="128"/>
      <c r="DE42" s="128"/>
      <c r="DF42" s="128"/>
      <c r="DG42" s="128"/>
      <c r="DH42" s="128"/>
      <c r="DI42" s="128"/>
      <c r="DJ42" s="128"/>
      <c r="DK42" s="128"/>
      <c r="DL42" s="128"/>
      <c r="DM42" s="128"/>
      <c r="DN42" s="128"/>
      <c r="DO42" s="128"/>
      <c r="DP42" s="128"/>
      <c r="DQ42" s="128"/>
      <c r="DR42" s="128"/>
      <c r="DS42" s="128"/>
      <c r="DT42" s="128"/>
      <c r="DU42" s="128"/>
      <c r="DV42" s="128"/>
      <c r="DW42" s="128"/>
      <c r="DX42" s="128"/>
      <c r="DY42" s="128"/>
      <c r="DZ42" s="128"/>
      <c r="EA42" s="128"/>
      <c r="EB42" s="128"/>
      <c r="EC42" s="128"/>
      <c r="ED42" s="128"/>
      <c r="EE42" s="128"/>
      <c r="EF42" s="128"/>
      <c r="EG42" s="128"/>
      <c r="EH42" s="128"/>
      <c r="EI42" s="128"/>
      <c r="EJ42" s="128"/>
      <c r="EK42" s="128"/>
      <c r="EL42" s="128"/>
      <c r="EM42" s="128"/>
      <c r="EN42" s="128"/>
      <c r="EO42" s="128"/>
      <c r="EP42" s="128"/>
      <c r="EQ42" s="128"/>
      <c r="ER42" s="128"/>
      <c r="ES42" s="128"/>
      <c r="ET42" s="128"/>
      <c r="EU42" s="128"/>
      <c r="EV42" s="128"/>
      <c r="EW42" s="128"/>
      <c r="EX42" s="128"/>
      <c r="EY42" s="128"/>
      <c r="EZ42" s="128"/>
      <c r="FA42" s="128"/>
      <c r="FB42" s="128"/>
      <c r="FC42" s="128"/>
      <c r="FD42" s="128"/>
      <c r="FE42" s="128"/>
      <c r="FF42" s="128"/>
      <c r="FG42" s="128"/>
      <c r="FH42" s="128"/>
      <c r="FI42" s="128"/>
      <c r="FJ42" s="128"/>
      <c r="FK42" s="128"/>
      <c r="FL42" s="128"/>
      <c r="FM42" s="128"/>
      <c r="FN42" s="128"/>
      <c r="FO42" s="128"/>
      <c r="FP42" s="128"/>
      <c r="FQ42" s="128"/>
      <c r="FR42" s="128"/>
      <c r="FS42" s="128"/>
      <c r="FT42" s="128"/>
      <c r="FU42" s="128"/>
      <c r="FV42" s="128"/>
      <c r="FW42" s="128"/>
      <c r="FX42" s="128"/>
      <c r="FY42" s="128"/>
      <c r="FZ42" s="128"/>
      <c r="GA42" s="128"/>
      <c r="GB42" s="128"/>
      <c r="GC42" s="128"/>
      <c r="GD42" s="128"/>
      <c r="GE42" s="128"/>
      <c r="GF42" s="128"/>
      <c r="GG42" s="128"/>
      <c r="GH42" s="128"/>
      <c r="GI42" s="128"/>
      <c r="GJ42" s="128"/>
      <c r="GK42" s="128"/>
      <c r="GL42" s="128"/>
      <c r="GM42" s="128"/>
      <c r="GN42" s="128"/>
      <c r="GO42" s="128"/>
      <c r="GP42" s="128"/>
      <c r="GQ42" s="128"/>
      <c r="GR42" s="128"/>
      <c r="GS42" s="128"/>
      <c r="GT42" s="128"/>
      <c r="GU42" s="128"/>
      <c r="GV42" s="128"/>
      <c r="GW42" s="128"/>
      <c r="GX42" s="128"/>
      <c r="GY42" s="128"/>
      <c r="GZ42" s="128"/>
      <c r="HA42" s="128"/>
      <c r="HB42" s="128"/>
      <c r="HC42" s="128"/>
      <c r="HD42" s="128"/>
      <c r="HE42" s="128"/>
      <c r="HF42" s="128"/>
      <c r="HG42" s="128"/>
      <c r="HH42" s="128"/>
      <c r="HI42" s="128"/>
      <c r="HJ42" s="128"/>
      <c r="HK42" s="128"/>
      <c r="HL42" s="128"/>
      <c r="HM42" s="128"/>
      <c r="HN42" s="128"/>
      <c r="HO42" s="128"/>
      <c r="HP42" s="128"/>
      <c r="HQ42" s="128"/>
      <c r="HR42" s="128"/>
      <c r="HS42" s="128"/>
      <c r="HT42" s="128"/>
      <c r="HU42" s="128"/>
      <c r="HV42" s="128"/>
      <c r="HW42" s="128"/>
      <c r="HX42" s="128"/>
      <c r="HY42" s="128"/>
      <c r="HZ42" s="128"/>
      <c r="IA42" s="128"/>
      <c r="IB42" s="128"/>
      <c r="IC42" s="128"/>
      <c r="ID42" s="128"/>
      <c r="IE42" s="128"/>
      <c r="IF42" s="128"/>
      <c r="IG42" s="128"/>
      <c r="IH42" s="128"/>
      <c r="II42" s="128"/>
      <c r="IJ42" s="128"/>
      <c r="IK42" s="128"/>
      <c r="IL42" s="128"/>
      <c r="IM42" s="128"/>
      <c r="IN42" s="128"/>
      <c r="IO42" s="128"/>
      <c r="IP42" s="128"/>
      <c r="IQ42" s="128"/>
      <c r="IR42" s="128"/>
      <c r="IS42" s="128"/>
      <c r="IT42" s="128"/>
      <c r="IU42" s="128"/>
      <c r="IV42" s="128"/>
      <c r="IW42" s="128"/>
      <c r="IX42" s="128"/>
      <c r="IY42" s="128"/>
      <c r="IZ42" s="128"/>
      <c r="JA42" s="128"/>
      <c r="JB42" s="128"/>
      <c r="JC42" s="128"/>
      <c r="JD42" s="128"/>
      <c r="JE42" s="128"/>
      <c r="JF42" s="128"/>
      <c r="JG42" s="128"/>
      <c r="JH42" s="128"/>
      <c r="JI42" s="128"/>
      <c r="JJ42" s="128"/>
      <c r="JK42" s="128"/>
      <c r="JL42" s="128"/>
      <c r="JM42" s="128"/>
      <c r="JN42" s="128"/>
      <c r="JO42" s="128"/>
      <c r="JP42" s="128"/>
      <c r="JQ42" s="128"/>
      <c r="JR42" s="128"/>
      <c r="JS42" s="128"/>
      <c r="JT42" s="128"/>
      <c r="JU42" s="128"/>
      <c r="JV42" s="128"/>
      <c r="JW42" s="128"/>
      <c r="JX42" s="128"/>
      <c r="JY42" s="128"/>
      <c r="JZ42" s="128"/>
      <c r="KA42" s="128"/>
      <c r="KB42" s="128"/>
      <c r="KC42" s="128"/>
      <c r="KD42" s="128"/>
      <c r="KE42" s="128"/>
      <c r="KF42" s="128"/>
      <c r="KG42" s="128"/>
      <c r="KH42" s="128"/>
      <c r="KI42" s="128"/>
      <c r="KJ42" s="128"/>
      <c r="KK42" s="128"/>
      <c r="KL42" s="128"/>
      <c r="KM42" s="128"/>
      <c r="KN42" s="128"/>
      <c r="KO42" s="128"/>
      <c r="KP42" s="128"/>
      <c r="KQ42" s="128"/>
      <c r="KR42" s="128"/>
      <c r="KS42" s="128"/>
      <c r="KT42" s="128"/>
      <c r="KU42" s="128"/>
      <c r="KV42" s="128"/>
      <c r="KW42" s="128"/>
      <c r="KX42" s="128"/>
      <c r="KY42" s="128"/>
      <c r="KZ42" s="128"/>
      <c r="LA42" s="128"/>
      <c r="LB42" s="128"/>
      <c r="LC42" s="128"/>
      <c r="LD42" s="128"/>
      <c r="LE42" s="128"/>
      <c r="LF42" s="128"/>
      <c r="LG42" s="128"/>
      <c r="LH42" s="128"/>
      <c r="LI42" s="128"/>
      <c r="LJ42" s="128"/>
      <c r="LK42" s="128"/>
      <c r="LL42" s="128"/>
      <c r="LM42" s="128"/>
      <c r="LN42" s="128"/>
      <c r="LO42" s="128"/>
      <c r="LP42" s="128"/>
      <c r="LQ42" s="128"/>
      <c r="LR42" s="128"/>
      <c r="LS42" s="128"/>
      <c r="LT42" s="128"/>
      <c r="LU42" s="128"/>
      <c r="LV42" s="128"/>
      <c r="LW42" s="128"/>
      <c r="LX42" s="128"/>
      <c r="LY42" s="128"/>
      <c r="LZ42" s="128"/>
      <c r="MA42" s="128"/>
      <c r="MB42" s="128"/>
      <c r="MC42" s="128"/>
      <c r="MD42" s="128"/>
      <c r="ME42" s="128"/>
      <c r="MF42" s="128"/>
      <c r="MG42" s="128"/>
      <c r="MH42" s="128"/>
      <c r="MI42" s="128"/>
      <c r="MJ42" s="128"/>
      <c r="MK42" s="128"/>
      <c r="ML42" s="128"/>
      <c r="MM42" s="128"/>
      <c r="MN42" s="128"/>
      <c r="MO42" s="128"/>
      <c r="MP42" s="128"/>
      <c r="MQ42" s="128"/>
      <c r="MR42" s="128"/>
      <c r="MS42" s="128"/>
      <c r="MT42" s="128"/>
      <c r="MU42" s="128"/>
      <c r="MV42" s="128"/>
      <c r="MW42" s="128"/>
      <c r="MX42" s="128"/>
      <c r="MY42" s="128"/>
      <c r="MZ42" s="128"/>
      <c r="NA42" s="128"/>
      <c r="NB42" s="128"/>
      <c r="NC42" s="128"/>
      <c r="ND42" s="128"/>
      <c r="NE42" s="128"/>
      <c r="NF42" s="128"/>
      <c r="NG42" s="128"/>
      <c r="NH42" s="128"/>
      <c r="NI42" s="128"/>
      <c r="NJ42" s="128"/>
      <c r="NK42" s="128"/>
      <c r="NL42" s="128"/>
      <c r="NM42" s="128"/>
      <c r="NN42" s="128"/>
      <c r="NO42" s="128"/>
      <c r="NP42" s="128"/>
      <c r="NQ42" s="128"/>
      <c r="NR42" s="128"/>
      <c r="NS42" s="128"/>
      <c r="NT42" s="128"/>
      <c r="NU42" s="128"/>
      <c r="NV42" s="128"/>
      <c r="NW42" s="128"/>
      <c r="NX42" s="128"/>
      <c r="NY42" s="128"/>
      <c r="NZ42" s="128"/>
      <c r="OA42" s="128"/>
      <c r="OB42" s="128"/>
      <c r="OC42" s="128"/>
      <c r="OD42" s="128"/>
      <c r="OE42" s="128"/>
      <c r="OF42" s="128"/>
      <c r="OG42" s="128"/>
      <c r="OH42" s="128"/>
      <c r="OI42" s="128"/>
      <c r="OJ42" s="128"/>
      <c r="OK42" s="128"/>
      <c r="OL42" s="128"/>
      <c r="OM42" s="128"/>
      <c r="ON42" s="128"/>
      <c r="OO42" s="128"/>
      <c r="OP42" s="128"/>
      <c r="OQ42" s="128"/>
      <c r="OR42" s="128"/>
      <c r="OS42" s="128"/>
      <c r="OT42" s="128"/>
      <c r="OU42" s="128"/>
      <c r="OV42" s="128"/>
      <c r="OW42" s="128"/>
      <c r="OX42" s="128"/>
      <c r="OY42" s="128"/>
      <c r="OZ42" s="128"/>
      <c r="PA42" s="128"/>
      <c r="PB42" s="128"/>
      <c r="PC42" s="128"/>
      <c r="PD42" s="128"/>
      <c r="PE42" s="128"/>
      <c r="PF42" s="128"/>
      <c r="PG42" s="128"/>
      <c r="PH42" s="128"/>
      <c r="PI42" s="128"/>
      <c r="PJ42" s="128"/>
      <c r="PK42" s="128"/>
      <c r="PL42" s="128"/>
      <c r="PM42" s="128"/>
      <c r="PN42" s="128"/>
      <c r="PO42" s="128"/>
      <c r="PP42" s="128"/>
      <c r="PQ42" s="128"/>
      <c r="PR42" s="128"/>
      <c r="PS42" s="128"/>
      <c r="PT42" s="128"/>
      <c r="PU42" s="128"/>
      <c r="PV42" s="128"/>
      <c r="PW42" s="128"/>
      <c r="PX42" s="128"/>
      <c r="PY42" s="128"/>
      <c r="PZ42" s="128"/>
      <c r="QA42" s="128"/>
      <c r="QB42" s="128"/>
      <c r="QC42" s="128"/>
      <c r="QD42" s="128"/>
      <c r="QE42" s="128"/>
      <c r="QF42" s="128"/>
      <c r="QG42" s="128"/>
      <c r="QH42" s="128"/>
      <c r="QI42" s="128"/>
      <c r="QJ42" s="128"/>
      <c r="QK42" s="128"/>
      <c r="QL42" s="128"/>
      <c r="QM42" s="128"/>
      <c r="QN42" s="128"/>
      <c r="QO42" s="128"/>
      <c r="QP42" s="128"/>
      <c r="QQ42" s="128"/>
      <c r="QR42" s="128"/>
      <c r="QS42" s="128"/>
      <c r="QT42" s="128"/>
      <c r="QU42" s="128"/>
      <c r="QV42" s="128"/>
      <c r="QW42" s="128"/>
      <c r="QX42" s="128"/>
      <c r="QY42" s="128"/>
      <c r="QZ42" s="128"/>
      <c r="RA42" s="128"/>
      <c r="RB42" s="128"/>
      <c r="RC42" s="128"/>
      <c r="RD42" s="128"/>
      <c r="RE42" s="128"/>
      <c r="RF42" s="128"/>
      <c r="RG42" s="128"/>
      <c r="RH42" s="128"/>
      <c r="RI42" s="128"/>
      <c r="RJ42" s="128"/>
      <c r="RK42" s="128"/>
      <c r="RL42" s="128"/>
      <c r="RM42" s="128"/>
      <c r="RN42" s="128"/>
      <c r="RO42" s="128"/>
      <c r="RP42" s="128"/>
      <c r="RQ42" s="128"/>
      <c r="RR42" s="128"/>
      <c r="RS42" s="128"/>
      <c r="RT42" s="128"/>
      <c r="RU42" s="128"/>
      <c r="RV42" s="128"/>
      <c r="RW42" s="128"/>
      <c r="RX42" s="128"/>
      <c r="RY42" s="128"/>
      <c r="RZ42" s="128"/>
      <c r="SA42" s="128"/>
      <c r="SB42" s="128"/>
      <c r="SC42" s="128"/>
      <c r="SD42" s="128"/>
      <c r="SE42" s="128"/>
      <c r="SF42" s="128"/>
      <c r="SG42" s="128"/>
      <c r="SH42" s="128"/>
      <c r="SI42" s="128"/>
      <c r="SJ42" s="128"/>
      <c r="SK42" s="128"/>
      <c r="SL42" s="128"/>
      <c r="SM42" s="128"/>
      <c r="SN42" s="128"/>
      <c r="SO42" s="128"/>
      <c r="SP42" s="128"/>
      <c r="SQ42" s="128"/>
      <c r="SR42" s="128"/>
      <c r="SS42" s="128"/>
      <c r="ST42" s="128"/>
      <c r="SU42" s="128"/>
      <c r="SV42" s="128"/>
      <c r="SW42" s="128"/>
      <c r="SX42" s="128"/>
      <c r="SY42" s="128"/>
      <c r="SZ42" s="128"/>
      <c r="TA42" s="128"/>
      <c r="TB42" s="128"/>
      <c r="TC42" s="128"/>
      <c r="TD42" s="128"/>
      <c r="TE42" s="128"/>
      <c r="TF42" s="128"/>
      <c r="TG42" s="128"/>
      <c r="TH42" s="128"/>
      <c r="TI42" s="128"/>
      <c r="TJ42" s="128"/>
      <c r="TK42" s="128"/>
      <c r="TL42" s="128"/>
      <c r="TM42" s="128"/>
      <c r="TN42" s="128"/>
      <c r="TO42" s="128"/>
      <c r="TP42" s="128"/>
      <c r="TQ42" s="128"/>
      <c r="TR42" s="128"/>
      <c r="TS42" s="128"/>
      <c r="TT42" s="128"/>
      <c r="TU42" s="128"/>
      <c r="TV42" s="128"/>
      <c r="TW42" s="128"/>
      <c r="TX42" s="128"/>
      <c r="TY42" s="128"/>
      <c r="TZ42" s="128"/>
      <c r="UA42" s="128"/>
      <c r="UB42" s="128"/>
      <c r="UC42" s="128"/>
      <c r="UD42" s="128"/>
      <c r="UE42" s="128"/>
      <c r="UF42" s="128"/>
      <c r="UG42" s="128"/>
      <c r="UH42" s="128"/>
      <c r="UI42" s="128"/>
      <c r="UJ42" s="128"/>
      <c r="UK42" s="128"/>
      <c r="UL42" s="128"/>
      <c r="UM42" s="128"/>
      <c r="UN42" s="128"/>
      <c r="UO42" s="128"/>
      <c r="UP42" s="128"/>
      <c r="UQ42" s="128"/>
      <c r="UR42" s="128"/>
      <c r="US42" s="128"/>
      <c r="UT42" s="128"/>
      <c r="UU42" s="128"/>
      <c r="UV42" s="128"/>
      <c r="UW42" s="128"/>
      <c r="UX42" s="128"/>
      <c r="UY42" s="128"/>
      <c r="UZ42" s="128"/>
      <c r="VA42" s="128"/>
      <c r="VB42" s="128"/>
      <c r="VC42" s="128"/>
      <c r="VD42" s="128"/>
      <c r="VE42" s="128"/>
      <c r="VF42" s="128"/>
      <c r="VG42" s="128"/>
      <c r="VH42" s="128"/>
      <c r="VI42" s="128"/>
      <c r="VJ42" s="128"/>
      <c r="VK42" s="128"/>
      <c r="VL42" s="128"/>
      <c r="VM42" s="128"/>
      <c r="VN42" s="128"/>
      <c r="VO42" s="128"/>
      <c r="VP42" s="128"/>
      <c r="VQ42" s="128"/>
      <c r="VR42" s="128"/>
      <c r="VS42" s="128"/>
      <c r="VT42" s="128"/>
      <c r="VU42" s="128"/>
      <c r="VV42" s="128"/>
      <c r="VW42" s="128"/>
      <c r="VX42" s="128"/>
      <c r="VY42" s="128"/>
      <c r="VZ42" s="128"/>
      <c r="WA42" s="128"/>
      <c r="WB42" s="128"/>
      <c r="WC42" s="128"/>
      <c r="WD42" s="128"/>
      <c r="WE42" s="128"/>
      <c r="WF42" s="128"/>
      <c r="WG42" s="128"/>
      <c r="WH42" s="128"/>
      <c r="WI42" s="128"/>
      <c r="WJ42" s="128"/>
      <c r="WK42" s="128"/>
      <c r="WL42" s="128"/>
      <c r="WM42" s="128"/>
      <c r="WN42" s="128"/>
      <c r="WO42" s="128"/>
      <c r="WP42" s="128"/>
      <c r="WQ42" s="128"/>
      <c r="WR42" s="128"/>
      <c r="WS42" s="128"/>
      <c r="WT42" s="128"/>
      <c r="WU42" s="128"/>
      <c r="WV42" s="128"/>
      <c r="WW42" s="128"/>
      <c r="WX42" s="128"/>
      <c r="WY42" s="128"/>
      <c r="WZ42" s="128"/>
      <c r="XA42" s="128"/>
      <c r="XB42" s="128"/>
      <c r="XC42" s="128"/>
      <c r="XD42" s="128"/>
      <c r="XE42" s="128"/>
      <c r="XF42" s="128"/>
      <c r="XG42" s="128"/>
      <c r="XH42" s="128"/>
      <c r="XI42" s="128"/>
      <c r="XJ42" s="128"/>
      <c r="XK42" s="128"/>
      <c r="XL42" s="128"/>
      <c r="XM42" s="128"/>
      <c r="XN42" s="128"/>
      <c r="XO42" s="128"/>
      <c r="XP42" s="128"/>
      <c r="XQ42" s="128"/>
      <c r="XR42" s="128"/>
      <c r="XS42" s="128"/>
      <c r="XT42" s="128"/>
      <c r="XU42" s="128"/>
      <c r="XV42" s="128"/>
      <c r="XW42" s="128"/>
      <c r="XX42" s="128"/>
      <c r="XY42" s="128"/>
      <c r="XZ42" s="128"/>
      <c r="YA42" s="128"/>
      <c r="YB42" s="128"/>
      <c r="YC42" s="128"/>
      <c r="YD42" s="128"/>
      <c r="YE42" s="128"/>
      <c r="YF42" s="128"/>
      <c r="YG42" s="128"/>
      <c r="YH42" s="128"/>
      <c r="YI42" s="128"/>
      <c r="YJ42" s="128"/>
      <c r="YK42" s="128"/>
      <c r="YL42" s="128"/>
      <c r="YM42" s="128"/>
      <c r="YN42" s="128"/>
      <c r="YO42" s="128"/>
      <c r="YP42" s="128"/>
      <c r="YQ42" s="128"/>
      <c r="YR42" s="128"/>
      <c r="YS42" s="128"/>
      <c r="YT42" s="128"/>
      <c r="YU42" s="128"/>
      <c r="YV42" s="128"/>
      <c r="YW42" s="128"/>
      <c r="YX42" s="128"/>
      <c r="YY42" s="128"/>
      <c r="YZ42" s="128"/>
      <c r="ZA42" s="128"/>
      <c r="ZB42" s="128"/>
      <c r="ZC42" s="128"/>
      <c r="ZD42" s="128"/>
      <c r="ZE42" s="128"/>
      <c r="ZF42" s="128"/>
      <c r="ZG42" s="128"/>
      <c r="ZH42" s="128"/>
      <c r="ZI42" s="128"/>
      <c r="ZJ42" s="128"/>
      <c r="ZK42" s="128"/>
      <c r="ZL42" s="128"/>
      <c r="ZM42" s="128"/>
      <c r="ZN42" s="128"/>
      <c r="ZO42" s="128"/>
      <c r="ZP42" s="128"/>
      <c r="ZQ42" s="128"/>
      <c r="ZR42" s="128"/>
      <c r="ZS42" s="128"/>
      <c r="ZT42" s="128"/>
      <c r="ZU42" s="128"/>
      <c r="ZV42" s="128"/>
      <c r="ZW42" s="128"/>
      <c r="ZX42" s="128"/>
      <c r="ZY42" s="128"/>
      <c r="ZZ42" s="128"/>
      <c r="AAA42" s="128"/>
      <c r="AAB42" s="128"/>
      <c r="AAC42" s="128"/>
      <c r="AAD42" s="128"/>
      <c r="AAE42" s="128"/>
      <c r="AAF42" s="128"/>
      <c r="AAG42" s="128"/>
      <c r="AAH42" s="128"/>
      <c r="AAI42" s="128"/>
      <c r="AAJ42" s="128"/>
      <c r="AAK42" s="128"/>
      <c r="AAL42" s="128"/>
      <c r="AAM42" s="128"/>
      <c r="AAN42" s="128"/>
      <c r="AAO42" s="128"/>
      <c r="AAP42" s="128"/>
      <c r="AAQ42" s="128"/>
      <c r="AAR42" s="128"/>
      <c r="AAS42" s="128"/>
      <c r="AAT42" s="128"/>
      <c r="AAU42" s="128"/>
      <c r="AAV42" s="128"/>
      <c r="AAW42" s="128"/>
      <c r="AAX42" s="128"/>
      <c r="AAY42" s="128"/>
      <c r="AAZ42" s="128"/>
      <c r="ABA42" s="128"/>
      <c r="ABB42" s="128"/>
      <c r="ABC42" s="128"/>
      <c r="ABD42" s="128"/>
      <c r="ABE42" s="128"/>
      <c r="ABF42" s="128"/>
      <c r="ABG42" s="128"/>
      <c r="ABH42" s="128"/>
      <c r="ABI42" s="128"/>
      <c r="ABJ42" s="128"/>
      <c r="ABK42" s="128"/>
      <c r="ABL42" s="128"/>
      <c r="ABM42" s="128"/>
      <c r="ABN42" s="128"/>
      <c r="ABO42" s="128"/>
      <c r="ABP42" s="128"/>
      <c r="ABQ42" s="128"/>
      <c r="ABR42" s="128"/>
      <c r="ABS42" s="128"/>
      <c r="ABT42" s="128"/>
      <c r="ABU42" s="128"/>
      <c r="ABV42" s="128"/>
      <c r="ABW42" s="128"/>
      <c r="ABX42" s="128"/>
      <c r="ABY42" s="128"/>
      <c r="ABZ42" s="128"/>
      <c r="ACA42" s="128"/>
      <c r="ACB42" s="128"/>
      <c r="ACC42" s="128"/>
      <c r="ACD42" s="128"/>
      <c r="ACE42" s="128"/>
      <c r="ACF42" s="128"/>
      <c r="ACG42" s="128"/>
      <c r="ACH42" s="128"/>
      <c r="ACI42" s="128"/>
      <c r="ACJ42" s="128"/>
      <c r="ACK42" s="128"/>
      <c r="ACL42" s="128"/>
      <c r="ACM42" s="128"/>
      <c r="ACN42" s="128"/>
      <c r="ACO42" s="128"/>
      <c r="ACP42" s="128"/>
      <c r="ACQ42" s="128"/>
      <c r="ACR42" s="128"/>
      <c r="ACS42" s="128"/>
      <c r="ACT42" s="128"/>
      <c r="ACU42" s="128"/>
      <c r="ACV42" s="128"/>
      <c r="ACW42" s="128"/>
      <c r="ACX42" s="128"/>
      <c r="ACY42" s="128"/>
      <c r="ACZ42" s="128"/>
      <c r="ADA42" s="128"/>
      <c r="ADB42" s="128"/>
      <c r="ADC42" s="128"/>
      <c r="ADD42" s="128"/>
      <c r="ADE42" s="128"/>
      <c r="ADF42" s="128"/>
      <c r="ADG42" s="128"/>
      <c r="ADH42" s="128"/>
      <c r="ADI42" s="128"/>
      <c r="ADJ42" s="128"/>
      <c r="ADK42" s="128"/>
      <c r="ADL42" s="128"/>
      <c r="ADM42" s="128"/>
      <c r="ADN42" s="128"/>
      <c r="ADO42" s="128"/>
      <c r="ADP42" s="128"/>
      <c r="ADQ42" s="128"/>
      <c r="ADR42" s="128"/>
      <c r="ADS42" s="128"/>
      <c r="ADT42" s="128"/>
      <c r="ADU42" s="128"/>
      <c r="ADV42" s="128"/>
      <c r="ADW42" s="128"/>
      <c r="ADX42" s="128"/>
      <c r="ADY42" s="128"/>
      <c r="ADZ42" s="128"/>
      <c r="AEA42" s="128"/>
      <c r="AEB42" s="128"/>
      <c r="AEC42" s="128"/>
      <c r="AED42" s="128"/>
      <c r="AEE42" s="128"/>
      <c r="AEF42" s="128"/>
      <c r="AEG42" s="128"/>
      <c r="AEH42" s="128"/>
      <c r="AEI42" s="128"/>
      <c r="AEJ42" s="128"/>
      <c r="AEK42" s="128"/>
      <c r="AEL42" s="128"/>
      <c r="AEM42" s="128"/>
      <c r="AEN42" s="128"/>
      <c r="AEO42" s="128"/>
      <c r="AEP42" s="128"/>
      <c r="AEQ42" s="128"/>
      <c r="AER42" s="128"/>
      <c r="AES42" s="128"/>
      <c r="AET42" s="128"/>
      <c r="AEU42" s="128"/>
      <c r="AEV42" s="128"/>
      <c r="AEW42" s="128"/>
      <c r="AEX42" s="128"/>
      <c r="AEY42" s="128"/>
      <c r="AEZ42" s="128"/>
      <c r="AFA42" s="128"/>
      <c r="AFB42" s="128"/>
      <c r="AFC42" s="128"/>
      <c r="AFD42" s="128"/>
      <c r="AFE42" s="128"/>
      <c r="AFF42" s="128"/>
      <c r="AFG42" s="128"/>
      <c r="AFH42" s="128"/>
      <c r="AFI42" s="128"/>
      <c r="AFJ42" s="128"/>
      <c r="AFK42" s="128"/>
      <c r="AFL42" s="128"/>
      <c r="AFM42" s="128"/>
      <c r="AFN42" s="128"/>
      <c r="AFO42" s="128"/>
      <c r="AFP42" s="128"/>
      <c r="AFQ42" s="128"/>
      <c r="AFR42" s="128"/>
      <c r="AFS42" s="128"/>
      <c r="AFT42" s="128"/>
      <c r="AFU42" s="128"/>
      <c r="AFV42" s="128"/>
      <c r="AFW42" s="128"/>
      <c r="AFX42" s="128"/>
      <c r="AFY42" s="128"/>
      <c r="AFZ42" s="128"/>
      <c r="AGA42" s="128"/>
      <c r="AGB42" s="128"/>
      <c r="AGC42" s="128"/>
      <c r="AGD42" s="128"/>
      <c r="AGE42" s="128"/>
      <c r="AGF42" s="128"/>
      <c r="AGG42" s="128"/>
      <c r="AGH42" s="128"/>
      <c r="AGI42" s="128"/>
      <c r="AGJ42" s="128"/>
      <c r="AGK42" s="128"/>
      <c r="AGL42" s="128"/>
      <c r="AGM42" s="128"/>
      <c r="AGN42" s="128"/>
      <c r="AGO42" s="128"/>
      <c r="AGP42" s="128"/>
      <c r="AGQ42" s="128"/>
      <c r="AGR42" s="128"/>
      <c r="AGS42" s="128"/>
      <c r="AGT42" s="128"/>
      <c r="AGU42" s="128"/>
      <c r="AGV42" s="128"/>
      <c r="AGW42" s="128"/>
      <c r="AGX42" s="128"/>
      <c r="AGY42" s="128"/>
      <c r="AGZ42" s="128"/>
      <c r="AHA42" s="128"/>
      <c r="AHB42" s="128"/>
      <c r="AHC42" s="128"/>
      <c r="AHD42" s="128"/>
      <c r="AHE42" s="128"/>
      <c r="AHF42" s="128"/>
      <c r="AHG42" s="128"/>
      <c r="AHH42" s="128"/>
      <c r="AHI42" s="128"/>
      <c r="AHJ42" s="128"/>
      <c r="AHK42" s="128"/>
      <c r="AHL42" s="128"/>
      <c r="AHM42" s="128"/>
      <c r="AHN42" s="128"/>
      <c r="AHO42" s="128"/>
      <c r="AHP42" s="128"/>
      <c r="AHQ42" s="128"/>
      <c r="AHR42" s="128"/>
      <c r="AHS42" s="128"/>
      <c r="AHT42" s="128"/>
      <c r="AHU42" s="128"/>
      <c r="AHV42" s="128"/>
      <c r="AHW42" s="128"/>
      <c r="AHX42" s="128"/>
      <c r="AHY42" s="128"/>
      <c r="AHZ42" s="128"/>
      <c r="AIA42" s="128"/>
      <c r="AIB42" s="128"/>
      <c r="AIC42" s="128"/>
      <c r="AID42" s="128"/>
      <c r="AIE42" s="128"/>
      <c r="AIF42" s="128"/>
      <c r="AIG42" s="128"/>
      <c r="AIH42" s="128"/>
      <c r="AII42" s="128"/>
      <c r="AIJ42" s="128"/>
      <c r="AIK42" s="128"/>
      <c r="AIL42" s="128"/>
      <c r="AIM42" s="128"/>
      <c r="AIN42" s="128"/>
      <c r="AIO42" s="128"/>
      <c r="AIP42" s="128"/>
      <c r="AIQ42" s="128"/>
      <c r="AIR42" s="128"/>
      <c r="AIS42" s="128"/>
      <c r="AIT42" s="128"/>
      <c r="AIU42" s="128"/>
      <c r="AIV42" s="128"/>
      <c r="AIW42" s="128"/>
      <c r="AIX42" s="128"/>
      <c r="AIY42" s="128"/>
      <c r="AIZ42" s="128"/>
      <c r="AJA42" s="128"/>
      <c r="AJB42" s="128"/>
      <c r="AJC42" s="128"/>
      <c r="AJD42" s="128"/>
      <c r="AJE42" s="128"/>
      <c r="AJF42" s="128"/>
      <c r="AJG42" s="128"/>
      <c r="AJH42" s="128"/>
      <c r="AJI42" s="128"/>
      <c r="AJJ42" s="128"/>
      <c r="AJK42" s="128"/>
      <c r="AJL42" s="128"/>
      <c r="AJM42" s="128"/>
      <c r="AJN42" s="128"/>
      <c r="AJO42" s="128"/>
      <c r="AJP42" s="128"/>
      <c r="AJQ42" s="128"/>
      <c r="AJR42" s="128"/>
      <c r="AJS42" s="128"/>
      <c r="AJT42" s="128"/>
      <c r="AJU42" s="128"/>
      <c r="AJV42" s="128"/>
      <c r="AJW42" s="128"/>
      <c r="AJX42" s="128"/>
      <c r="AJY42" s="128"/>
      <c r="AJZ42" s="128"/>
      <c r="AKA42" s="128"/>
      <c r="AKB42" s="128"/>
      <c r="AKC42" s="128"/>
      <c r="AKD42" s="128"/>
      <c r="AKE42" s="128"/>
      <c r="AKF42" s="128"/>
      <c r="AKG42" s="128"/>
      <c r="AKH42" s="128"/>
      <c r="AKI42" s="128"/>
      <c r="AKJ42" s="128"/>
      <c r="AKK42" s="128"/>
      <c r="AKL42" s="128"/>
      <c r="AKM42" s="128"/>
      <c r="AKN42" s="128"/>
      <c r="AKO42" s="128"/>
      <c r="AKP42" s="128"/>
      <c r="AKQ42" s="128"/>
      <c r="AKR42" s="128"/>
      <c r="AKS42" s="128"/>
      <c r="AKT42" s="128"/>
      <c r="AKU42" s="128"/>
      <c r="AKV42" s="128"/>
      <c r="AKW42" s="128"/>
      <c r="AKX42" s="128"/>
      <c r="AKY42" s="128"/>
      <c r="AKZ42" s="128"/>
      <c r="ALA42" s="128"/>
      <c r="ALB42" s="128"/>
      <c r="ALC42" s="128"/>
      <c r="ALD42" s="128"/>
      <c r="ALE42" s="128"/>
      <c r="ALF42" s="128"/>
      <c r="ALG42" s="128"/>
      <c r="ALH42" s="128"/>
      <c r="ALI42" s="128"/>
      <c r="ALJ42" s="128"/>
      <c r="ALK42" s="128"/>
      <c r="ALL42" s="128"/>
      <c r="ALM42" s="128"/>
      <c r="ALN42" s="128"/>
      <c r="ALO42" s="128"/>
      <c r="ALP42" s="128"/>
      <c r="ALQ42" s="128"/>
      <c r="ALR42" s="128"/>
      <c r="ALS42" s="128"/>
      <c r="ALT42" s="128"/>
      <c r="ALU42" s="128"/>
      <c r="ALV42" s="128"/>
      <c r="ALW42" s="128"/>
      <c r="ALX42" s="128"/>
      <c r="ALY42" s="128"/>
      <c r="ALZ42" s="128"/>
      <c r="AMA42" s="128"/>
      <c r="AMB42" s="128"/>
      <c r="AMC42" s="128"/>
      <c r="AMD42" s="128"/>
      <c r="AME42" s="128"/>
      <c r="AMF42" s="128"/>
      <c r="AMG42" s="128"/>
      <c r="AMH42" s="128"/>
      <c r="AMI42" s="128"/>
      <c r="AMJ42" s="128"/>
      <c r="AMK42" s="128"/>
      <c r="AML42" s="128"/>
      <c r="AMM42" s="128"/>
      <c r="AMN42" s="128"/>
      <c r="AMO42" s="128"/>
      <c r="AMP42" s="128"/>
      <c r="AMQ42" s="128"/>
      <c r="AMR42" s="128"/>
      <c r="AMS42" s="128"/>
      <c r="AMT42" s="128"/>
      <c r="AMU42" s="128"/>
      <c r="AMV42" s="128"/>
      <c r="AMW42" s="128"/>
      <c r="AMX42" s="128"/>
      <c r="AMY42" s="128"/>
      <c r="AMZ42" s="128"/>
      <c r="ANA42" s="128"/>
      <c r="ANB42" s="128"/>
      <c r="ANC42" s="128"/>
      <c r="AND42" s="128"/>
      <c r="ANE42" s="128"/>
      <c r="ANF42" s="128"/>
      <c r="ANG42" s="128"/>
      <c r="ANH42" s="128"/>
      <c r="ANI42" s="128"/>
      <c r="ANJ42" s="128"/>
      <c r="ANK42" s="128"/>
      <c r="ANL42" s="128"/>
      <c r="ANM42" s="128"/>
      <c r="ANN42" s="128"/>
      <c r="ANO42" s="128"/>
      <c r="ANP42" s="128"/>
      <c r="ANQ42" s="128"/>
      <c r="ANR42" s="128"/>
      <c r="ANS42" s="128"/>
      <c r="ANT42" s="128"/>
      <c r="ANU42" s="128"/>
      <c r="ANV42" s="128"/>
      <c r="ANW42" s="128"/>
      <c r="ANX42" s="128"/>
      <c r="ANY42" s="128"/>
      <c r="ANZ42" s="128"/>
      <c r="AOA42" s="128"/>
      <c r="AOB42" s="128"/>
      <c r="AOC42" s="128"/>
      <c r="AOD42" s="128"/>
      <c r="AOE42" s="128"/>
      <c r="AOF42" s="128"/>
      <c r="AOG42" s="128"/>
      <c r="AOH42" s="128"/>
      <c r="AOI42" s="128"/>
      <c r="AOJ42" s="128"/>
      <c r="AOK42" s="128"/>
      <c r="AOL42" s="128"/>
      <c r="AOM42" s="128"/>
      <c r="AON42" s="128"/>
      <c r="AOO42" s="128"/>
      <c r="AOP42" s="128"/>
      <c r="AOQ42" s="128"/>
      <c r="AOR42" s="128"/>
      <c r="AOS42" s="128"/>
      <c r="AOT42" s="128"/>
      <c r="AOU42" s="128"/>
      <c r="AOV42" s="128"/>
      <c r="AOW42" s="128"/>
      <c r="AOX42" s="128"/>
      <c r="AOY42" s="128"/>
      <c r="AOZ42" s="128"/>
      <c r="APA42" s="128"/>
      <c r="APB42" s="128"/>
      <c r="APC42" s="128"/>
      <c r="APD42" s="128"/>
      <c r="APE42" s="128"/>
      <c r="APF42" s="128"/>
      <c r="APG42" s="128"/>
      <c r="APH42" s="128"/>
      <c r="API42" s="128"/>
      <c r="APJ42" s="128"/>
      <c r="APK42" s="128"/>
      <c r="APL42" s="128"/>
      <c r="APM42" s="128"/>
      <c r="APN42" s="128"/>
      <c r="APO42" s="128"/>
      <c r="APP42" s="128"/>
      <c r="APQ42" s="128"/>
      <c r="APR42" s="128"/>
      <c r="APS42" s="128"/>
      <c r="APT42" s="128"/>
      <c r="APU42" s="128"/>
      <c r="APV42" s="128"/>
      <c r="APW42" s="128"/>
      <c r="APX42" s="128"/>
      <c r="APY42" s="128"/>
      <c r="APZ42" s="128"/>
      <c r="AQA42" s="128"/>
      <c r="AQB42" s="128"/>
      <c r="AQC42" s="128"/>
      <c r="AQD42" s="128"/>
      <c r="AQE42" s="128"/>
      <c r="AQF42" s="128"/>
      <c r="AQG42" s="128"/>
      <c r="AQH42" s="128"/>
      <c r="AQI42" s="128"/>
      <c r="AQJ42" s="128"/>
      <c r="AQK42" s="128"/>
      <c r="AQL42" s="128"/>
      <c r="AQM42" s="128"/>
      <c r="AQN42" s="128"/>
      <c r="AQO42" s="128"/>
      <c r="AQP42" s="128"/>
      <c r="AQQ42" s="128"/>
      <c r="AQR42" s="128"/>
      <c r="AQS42" s="128"/>
      <c r="AQT42" s="128"/>
      <c r="AQU42" s="128"/>
      <c r="AQV42" s="128"/>
      <c r="AQW42" s="128"/>
      <c r="AQX42" s="128"/>
      <c r="AQY42" s="128"/>
      <c r="AQZ42" s="128"/>
      <c r="ARA42" s="128"/>
      <c r="ARB42" s="128"/>
      <c r="ARC42" s="128"/>
      <c r="ARD42" s="128"/>
      <c r="ARE42" s="128"/>
      <c r="ARF42" s="128"/>
      <c r="ARG42" s="128"/>
      <c r="ARH42" s="128"/>
      <c r="ARI42" s="128"/>
      <c r="ARJ42" s="128"/>
      <c r="ARK42" s="128"/>
      <c r="ARL42" s="128"/>
      <c r="ARM42" s="128"/>
      <c r="ARN42" s="128"/>
      <c r="ARO42" s="128"/>
      <c r="ARP42" s="128"/>
      <c r="ARQ42" s="128"/>
      <c r="ARR42" s="128"/>
      <c r="ARS42" s="128"/>
      <c r="ART42" s="128"/>
      <c r="ARU42" s="128"/>
      <c r="ARV42" s="128"/>
      <c r="ARW42" s="128"/>
      <c r="ARX42" s="128"/>
      <c r="ARY42" s="128"/>
      <c r="ARZ42" s="128"/>
      <c r="ASA42" s="128"/>
      <c r="ASB42" s="128"/>
      <c r="ASC42" s="128"/>
      <c r="ASD42" s="128"/>
      <c r="ASE42" s="128"/>
      <c r="ASF42" s="128"/>
      <c r="ASG42" s="128"/>
      <c r="ASH42" s="128"/>
      <c r="ASI42" s="128"/>
      <c r="ASJ42" s="128"/>
      <c r="ASK42" s="128"/>
      <c r="ASL42" s="128"/>
      <c r="ASM42" s="128"/>
      <c r="ASN42" s="128"/>
      <c r="ASO42" s="128"/>
      <c r="ASP42" s="128"/>
      <c r="ASQ42" s="128"/>
      <c r="ASR42" s="128"/>
      <c r="ASS42" s="128"/>
      <c r="AST42" s="128"/>
      <c r="ASU42" s="128"/>
      <c r="ASV42" s="128"/>
      <c r="ASW42" s="128"/>
      <c r="ASX42" s="128"/>
      <c r="ASY42" s="128"/>
      <c r="ASZ42" s="128"/>
      <c r="ATA42" s="128"/>
      <c r="ATB42" s="128"/>
      <c r="ATC42" s="128"/>
      <c r="ATD42" s="128"/>
      <c r="ATE42" s="128"/>
      <c r="ATF42" s="128"/>
      <c r="ATG42" s="128"/>
      <c r="ATH42" s="128"/>
      <c r="ATI42" s="128"/>
      <c r="ATJ42" s="128"/>
      <c r="ATK42" s="128"/>
      <c r="ATL42" s="128"/>
      <c r="ATM42" s="128"/>
      <c r="ATN42" s="128"/>
      <c r="ATO42" s="128"/>
      <c r="ATP42" s="128"/>
      <c r="ATQ42" s="128"/>
      <c r="ATR42" s="128"/>
      <c r="ATS42" s="128"/>
      <c r="ATT42" s="128"/>
      <c r="ATU42" s="128"/>
      <c r="ATV42" s="128"/>
      <c r="ATW42" s="128"/>
      <c r="ATX42" s="128"/>
      <c r="ATY42" s="128"/>
      <c r="ATZ42" s="128"/>
      <c r="AUA42" s="128"/>
      <c r="AUB42" s="128"/>
      <c r="AUC42" s="128"/>
      <c r="AUD42" s="128"/>
      <c r="AUE42" s="128"/>
      <c r="AUF42" s="128"/>
      <c r="AUG42" s="128"/>
      <c r="AUH42" s="128"/>
      <c r="AUI42" s="128"/>
      <c r="AUJ42" s="128"/>
      <c r="AUK42" s="128"/>
      <c r="AUL42" s="128"/>
      <c r="AUM42" s="128"/>
      <c r="AUN42" s="128"/>
      <c r="AUO42" s="128"/>
      <c r="AUP42" s="128"/>
      <c r="AUQ42" s="128"/>
      <c r="AUR42" s="128"/>
      <c r="AUS42" s="128"/>
      <c r="AUT42" s="128"/>
      <c r="AUU42" s="128"/>
      <c r="AUV42" s="128"/>
      <c r="AUW42" s="128"/>
      <c r="AUX42" s="128"/>
      <c r="AUY42" s="128"/>
      <c r="AUZ42" s="128"/>
      <c r="AVA42" s="128"/>
      <c r="AVB42" s="128"/>
      <c r="AVC42" s="128"/>
      <c r="AVD42" s="128"/>
      <c r="AVE42" s="128"/>
      <c r="AVF42" s="128"/>
      <c r="AVG42" s="128"/>
      <c r="AVH42" s="128"/>
      <c r="AVI42" s="128"/>
      <c r="AVJ42" s="128"/>
      <c r="AVK42" s="128"/>
      <c r="AVL42" s="128"/>
      <c r="AVM42" s="128"/>
      <c r="AVN42" s="128"/>
      <c r="AVO42" s="128"/>
      <c r="AVP42" s="128"/>
      <c r="AVQ42" s="128"/>
      <c r="AVR42" s="128"/>
      <c r="AVS42" s="128"/>
      <c r="AVT42" s="128"/>
      <c r="AVU42" s="128"/>
      <c r="AVV42" s="128"/>
      <c r="AVW42" s="128"/>
      <c r="AVX42" s="128"/>
      <c r="AVY42" s="128"/>
      <c r="AVZ42" s="128"/>
      <c r="AWA42" s="128"/>
      <c r="AWB42" s="128"/>
      <c r="AWC42" s="128"/>
      <c r="AWD42" s="128"/>
      <c r="AWE42" s="128"/>
      <c r="AWF42" s="128"/>
      <c r="AWG42" s="128"/>
      <c r="AWH42" s="128"/>
      <c r="AWI42" s="128"/>
      <c r="AWJ42" s="128"/>
      <c r="AWK42" s="128"/>
      <c r="AWL42" s="128"/>
      <c r="AWM42" s="128"/>
      <c r="AWN42" s="128"/>
      <c r="AWO42" s="128"/>
      <c r="AWP42" s="128"/>
      <c r="AWQ42" s="128"/>
      <c r="AWR42" s="128"/>
      <c r="AWS42" s="128"/>
      <c r="AWT42" s="128"/>
      <c r="AWU42" s="128"/>
      <c r="AWV42" s="128"/>
      <c r="AWW42" s="128"/>
      <c r="AWX42" s="128"/>
      <c r="AWY42" s="128"/>
      <c r="AWZ42" s="128"/>
      <c r="AXA42" s="128"/>
      <c r="AXB42" s="128"/>
      <c r="AXC42" s="128"/>
      <c r="AXD42" s="128"/>
      <c r="AXE42" s="128"/>
      <c r="AXF42" s="128"/>
      <c r="AXG42" s="128"/>
      <c r="AXH42" s="128"/>
      <c r="AXI42" s="128"/>
      <c r="AXJ42" s="128"/>
      <c r="AXK42" s="128"/>
      <c r="AXL42" s="128"/>
      <c r="AXM42" s="128"/>
      <c r="AXN42" s="128"/>
      <c r="AXO42" s="128"/>
      <c r="AXP42" s="128"/>
      <c r="AXQ42" s="128"/>
      <c r="AXR42" s="128"/>
      <c r="AXS42" s="128"/>
      <c r="AXT42" s="128"/>
      <c r="AXU42" s="128"/>
      <c r="AXV42" s="128"/>
      <c r="AXW42" s="128"/>
      <c r="AXX42" s="128"/>
      <c r="AXY42" s="128"/>
      <c r="AXZ42" s="128"/>
      <c r="AYA42" s="128"/>
      <c r="AYB42" s="128"/>
      <c r="AYC42" s="128"/>
      <c r="AYD42" s="128"/>
      <c r="AYE42" s="128"/>
      <c r="AYF42" s="128"/>
      <c r="AYG42" s="128"/>
      <c r="AYH42" s="128"/>
      <c r="AYI42" s="128"/>
      <c r="AYJ42" s="128"/>
      <c r="AYK42" s="128"/>
      <c r="AYL42" s="128"/>
      <c r="AYM42" s="128"/>
      <c r="AYN42" s="128"/>
      <c r="AYO42" s="128"/>
      <c r="AYP42" s="128"/>
      <c r="AYQ42" s="128"/>
      <c r="AYR42" s="128"/>
      <c r="AYS42" s="128"/>
      <c r="AYT42" s="128"/>
      <c r="AYU42" s="128"/>
      <c r="AYV42" s="128"/>
      <c r="AYW42" s="128"/>
      <c r="AYX42" s="128"/>
      <c r="AYY42" s="128"/>
      <c r="AYZ42" s="128"/>
      <c r="AZA42" s="128"/>
      <c r="AZB42" s="128"/>
      <c r="AZC42" s="128"/>
      <c r="AZD42" s="128"/>
      <c r="AZE42" s="128"/>
      <c r="AZF42" s="128"/>
      <c r="AZG42" s="128"/>
      <c r="AZH42" s="128"/>
      <c r="AZI42" s="128"/>
      <c r="AZJ42" s="128"/>
      <c r="AZK42" s="128"/>
      <c r="AZL42" s="128"/>
      <c r="AZM42" s="128"/>
      <c r="AZN42" s="128"/>
      <c r="AZO42" s="128"/>
      <c r="AZP42" s="128"/>
      <c r="AZQ42" s="128"/>
      <c r="AZR42" s="128"/>
      <c r="AZS42" s="128"/>
      <c r="AZT42" s="128"/>
      <c r="AZU42" s="128"/>
      <c r="AZV42" s="128"/>
      <c r="AZW42" s="128"/>
      <c r="AZX42" s="128"/>
      <c r="AZY42" s="128"/>
      <c r="AZZ42" s="128"/>
      <c r="BAA42" s="128"/>
      <c r="BAB42" s="128"/>
      <c r="BAC42" s="128"/>
      <c r="BAD42" s="128"/>
      <c r="BAE42" s="128"/>
      <c r="BAF42" s="128"/>
      <c r="BAG42" s="128"/>
      <c r="BAH42" s="128"/>
      <c r="BAI42" s="128"/>
      <c r="BAJ42" s="128"/>
      <c r="BAK42" s="128"/>
      <c r="BAL42" s="128"/>
      <c r="BAM42" s="128"/>
      <c r="BAN42" s="128"/>
      <c r="BAO42" s="128"/>
      <c r="BAP42" s="128"/>
      <c r="BAQ42" s="128"/>
      <c r="BAR42" s="128"/>
      <c r="BAS42" s="128"/>
      <c r="BAT42" s="128"/>
      <c r="BAU42" s="128"/>
      <c r="BAV42" s="128"/>
      <c r="BAW42" s="128"/>
      <c r="BAX42" s="128"/>
      <c r="BAY42" s="128"/>
      <c r="BAZ42" s="128"/>
      <c r="BBA42" s="128"/>
      <c r="BBB42" s="128"/>
      <c r="BBC42" s="128"/>
      <c r="BBD42" s="128"/>
      <c r="BBE42" s="128"/>
      <c r="BBF42" s="128"/>
      <c r="BBG42" s="128"/>
      <c r="BBH42" s="128"/>
      <c r="BBI42" s="128"/>
      <c r="BBJ42" s="128"/>
      <c r="BBK42" s="128"/>
      <c r="BBL42" s="128"/>
      <c r="BBM42" s="128"/>
      <c r="BBN42" s="128"/>
      <c r="BBO42" s="128"/>
      <c r="BBP42" s="128"/>
      <c r="BBQ42" s="128"/>
      <c r="BBR42" s="128"/>
      <c r="BBS42" s="128"/>
      <c r="BBT42" s="128"/>
      <c r="BBU42" s="128"/>
      <c r="BBV42" s="128"/>
      <c r="BBW42" s="128"/>
      <c r="BBX42" s="128"/>
      <c r="BBY42" s="128"/>
      <c r="BBZ42" s="128"/>
      <c r="BCA42" s="128"/>
      <c r="BCB42" s="128"/>
      <c r="BCC42" s="128"/>
      <c r="BCD42" s="128"/>
      <c r="BCE42" s="128"/>
      <c r="BCF42" s="128"/>
      <c r="BCG42" s="128"/>
      <c r="BCH42" s="128"/>
      <c r="BCI42" s="128"/>
      <c r="BCJ42" s="128"/>
      <c r="BCK42" s="128"/>
      <c r="BCL42" s="128"/>
      <c r="BCM42" s="128"/>
      <c r="BCN42" s="128"/>
      <c r="BCO42" s="128"/>
      <c r="BCP42" s="128"/>
      <c r="BCQ42" s="128"/>
      <c r="BCR42" s="128"/>
      <c r="BCS42" s="128"/>
      <c r="BCT42" s="128"/>
      <c r="BCU42" s="128"/>
      <c r="BCV42" s="128"/>
      <c r="BCW42" s="128"/>
      <c r="BCX42" s="128"/>
      <c r="BCY42" s="128"/>
      <c r="BCZ42" s="128"/>
      <c r="BDA42" s="128"/>
      <c r="BDB42" s="128"/>
      <c r="BDC42" s="128"/>
      <c r="BDD42" s="128"/>
      <c r="BDE42" s="128"/>
      <c r="BDF42" s="128"/>
      <c r="BDG42" s="128"/>
      <c r="BDH42" s="128"/>
      <c r="BDI42" s="128"/>
      <c r="BDJ42" s="128"/>
      <c r="BDK42" s="128"/>
      <c r="BDL42" s="128"/>
      <c r="BDM42" s="128"/>
      <c r="BDN42" s="128"/>
      <c r="BDO42" s="128"/>
      <c r="BDP42" s="128"/>
      <c r="BDQ42" s="128"/>
      <c r="BDR42" s="128"/>
      <c r="BDS42" s="128"/>
      <c r="BDT42" s="128"/>
      <c r="BDU42" s="128"/>
      <c r="BDV42" s="128"/>
      <c r="BDW42" s="128"/>
      <c r="BDX42" s="128"/>
      <c r="BDY42" s="128"/>
      <c r="BDZ42" s="128"/>
      <c r="BEA42" s="128"/>
      <c r="BEB42" s="128"/>
      <c r="BEC42" s="128"/>
      <c r="BED42" s="128"/>
      <c r="BEE42" s="128"/>
      <c r="BEF42" s="128"/>
      <c r="BEG42" s="128"/>
      <c r="BEH42" s="128"/>
      <c r="BEI42" s="128"/>
      <c r="BEJ42" s="128"/>
      <c r="BEK42" s="128"/>
      <c r="BEL42" s="128"/>
      <c r="BEM42" s="128"/>
      <c r="BEN42" s="128"/>
      <c r="BEO42" s="128"/>
      <c r="BEP42" s="128"/>
      <c r="BEQ42" s="128"/>
      <c r="BER42" s="128"/>
      <c r="BES42" s="128"/>
      <c r="BET42" s="128"/>
      <c r="BEU42" s="128"/>
      <c r="BEV42" s="128"/>
      <c r="BEW42" s="128"/>
      <c r="BEX42" s="128"/>
      <c r="BEY42" s="128"/>
      <c r="BEZ42" s="128"/>
      <c r="BFA42" s="128"/>
      <c r="BFB42" s="128"/>
      <c r="BFC42" s="128"/>
      <c r="BFD42" s="128"/>
      <c r="BFE42" s="128"/>
      <c r="BFF42" s="128"/>
      <c r="BFG42" s="128"/>
      <c r="BFH42" s="128"/>
      <c r="BFI42" s="128"/>
      <c r="BFJ42" s="128"/>
      <c r="BFK42" s="128"/>
      <c r="BFL42" s="128"/>
      <c r="BFM42" s="128"/>
      <c r="BFN42" s="128"/>
      <c r="BFO42" s="128"/>
      <c r="BFP42" s="128"/>
      <c r="BFQ42" s="128"/>
      <c r="BFR42" s="128"/>
      <c r="BFS42" s="128"/>
      <c r="BFT42" s="128"/>
      <c r="BFU42" s="128"/>
      <c r="BFV42" s="128"/>
      <c r="BFW42" s="128"/>
      <c r="BFX42" s="128"/>
      <c r="BFY42" s="128"/>
      <c r="BFZ42" s="128"/>
      <c r="BGA42" s="128"/>
      <c r="BGB42" s="128"/>
      <c r="BGC42" s="128"/>
      <c r="BGD42" s="128"/>
      <c r="BGE42" s="128"/>
      <c r="BGF42" s="128"/>
      <c r="BGG42" s="128"/>
      <c r="BGH42" s="128"/>
      <c r="BGI42" s="128"/>
      <c r="BGJ42" s="128"/>
      <c r="BGK42" s="128"/>
      <c r="BGL42" s="128"/>
      <c r="BGM42" s="128"/>
      <c r="BGN42" s="128"/>
      <c r="BGO42" s="128"/>
      <c r="BGP42" s="128"/>
      <c r="BGQ42" s="128"/>
      <c r="BGR42" s="128"/>
      <c r="BGS42" s="128"/>
      <c r="BGT42" s="128"/>
      <c r="BGU42" s="128"/>
      <c r="BGV42" s="128"/>
      <c r="BGW42" s="128"/>
      <c r="BGX42" s="128"/>
      <c r="BGY42" s="128"/>
      <c r="BGZ42" s="128"/>
      <c r="BHA42" s="128"/>
      <c r="BHB42" s="128"/>
      <c r="BHC42" s="128"/>
      <c r="BHD42" s="128"/>
      <c r="BHE42" s="128"/>
      <c r="BHF42" s="128"/>
      <c r="BHG42" s="128"/>
      <c r="BHH42" s="128"/>
      <c r="BHI42" s="128"/>
      <c r="BHJ42" s="128"/>
      <c r="BHK42" s="128"/>
      <c r="BHL42" s="128"/>
      <c r="BHM42" s="128"/>
      <c r="BHN42" s="128"/>
      <c r="BHO42" s="128"/>
      <c r="BHP42" s="128"/>
      <c r="BHQ42" s="128"/>
      <c r="BHR42" s="128"/>
      <c r="BHS42" s="128"/>
      <c r="BHT42" s="128"/>
      <c r="BHU42" s="128"/>
      <c r="BHV42" s="128"/>
      <c r="BHW42" s="128"/>
      <c r="BHX42" s="128"/>
      <c r="BHY42" s="128"/>
      <c r="BHZ42" s="128"/>
      <c r="BIA42" s="128"/>
      <c r="BIB42" s="128"/>
      <c r="BIC42" s="128"/>
      <c r="BID42" s="128"/>
      <c r="BIE42" s="128"/>
      <c r="BIF42" s="128"/>
      <c r="BIG42" s="128"/>
      <c r="BIH42" s="128"/>
      <c r="BII42" s="128"/>
      <c r="BIJ42" s="128"/>
      <c r="BIK42" s="128"/>
      <c r="BIL42" s="128"/>
      <c r="BIM42" s="128"/>
      <c r="BIN42" s="128"/>
      <c r="BIO42" s="128"/>
      <c r="BIP42" s="128"/>
      <c r="BIQ42" s="128"/>
      <c r="BIR42" s="128"/>
      <c r="BIS42" s="128"/>
      <c r="BIT42" s="128"/>
      <c r="BIU42" s="128"/>
      <c r="BIV42" s="128"/>
      <c r="BIW42" s="128"/>
      <c r="BIX42" s="128"/>
      <c r="BIY42" s="128"/>
      <c r="BIZ42" s="128"/>
      <c r="BJA42" s="128"/>
      <c r="BJB42" s="128"/>
      <c r="BJC42" s="128"/>
      <c r="BJD42" s="128"/>
      <c r="BJE42" s="128"/>
      <c r="BJF42" s="128"/>
      <c r="BJG42" s="128"/>
      <c r="BJH42" s="128"/>
      <c r="BJI42" s="128"/>
      <c r="BJJ42" s="128"/>
      <c r="BJK42" s="128"/>
      <c r="BJL42" s="128"/>
      <c r="BJM42" s="128"/>
      <c r="BJN42" s="128"/>
      <c r="BJO42" s="128"/>
      <c r="BJP42" s="128"/>
      <c r="BJQ42" s="128"/>
      <c r="BJR42" s="128"/>
      <c r="BJS42" s="128"/>
      <c r="BJT42" s="128"/>
      <c r="BJU42" s="128"/>
      <c r="BJV42" s="128"/>
      <c r="BJW42" s="128"/>
      <c r="BJX42" s="128"/>
      <c r="BJY42" s="128"/>
      <c r="BJZ42" s="128"/>
      <c r="BKA42" s="128"/>
      <c r="BKB42" s="128"/>
      <c r="BKC42" s="128"/>
      <c r="BKD42" s="128"/>
      <c r="BKE42" s="128"/>
      <c r="BKF42" s="128"/>
      <c r="BKG42" s="128"/>
      <c r="BKH42" s="128"/>
      <c r="BKI42" s="128"/>
      <c r="BKJ42" s="128"/>
      <c r="BKK42" s="128"/>
      <c r="BKL42" s="128"/>
      <c r="BKM42" s="128"/>
      <c r="BKN42" s="128"/>
      <c r="BKO42" s="128"/>
      <c r="BKP42" s="128"/>
      <c r="BKQ42" s="128"/>
      <c r="BKR42" s="128"/>
      <c r="BKS42" s="128"/>
      <c r="BKT42" s="128"/>
      <c r="BKU42" s="128"/>
      <c r="BKV42" s="128"/>
      <c r="BKW42" s="128"/>
      <c r="BKX42" s="128"/>
      <c r="BKY42" s="128"/>
      <c r="BKZ42" s="128"/>
      <c r="BLA42" s="128"/>
      <c r="BLB42" s="128"/>
      <c r="BLC42" s="128"/>
      <c r="BLD42" s="128"/>
      <c r="BLE42" s="128"/>
      <c r="BLF42" s="128"/>
      <c r="BLG42" s="128"/>
      <c r="BLH42" s="128"/>
      <c r="BLI42" s="128"/>
      <c r="BLJ42" s="128"/>
      <c r="BLK42" s="128"/>
      <c r="BLL42" s="128"/>
      <c r="BLM42" s="128"/>
      <c r="BLN42" s="128"/>
      <c r="BLO42" s="128"/>
      <c r="BLP42" s="128"/>
      <c r="BLQ42" s="128"/>
      <c r="BLR42" s="128"/>
      <c r="BLS42" s="128"/>
      <c r="BLT42" s="128"/>
      <c r="BLU42" s="128"/>
      <c r="BLV42" s="128"/>
      <c r="BLW42" s="128"/>
      <c r="BLX42" s="128"/>
      <c r="BLY42" s="128"/>
      <c r="BLZ42" s="128"/>
      <c r="BMA42" s="128"/>
      <c r="BMB42" s="128"/>
      <c r="BMC42" s="128"/>
      <c r="BMD42" s="128"/>
      <c r="BME42" s="128"/>
      <c r="BMF42" s="128"/>
      <c r="BMG42" s="128"/>
      <c r="BMH42" s="128"/>
      <c r="BMI42" s="128"/>
      <c r="BMJ42" s="128"/>
      <c r="BMK42" s="128"/>
      <c r="BML42" s="128"/>
      <c r="BMM42" s="128"/>
      <c r="BMN42" s="128"/>
      <c r="BMO42" s="128"/>
      <c r="BMP42" s="128"/>
      <c r="BMQ42" s="128"/>
      <c r="BMR42" s="128"/>
      <c r="BMS42" s="128"/>
      <c r="BMT42" s="128"/>
      <c r="BMU42" s="128"/>
      <c r="BMV42" s="128"/>
      <c r="BMW42" s="128"/>
      <c r="BMX42" s="128"/>
      <c r="BMY42" s="128"/>
      <c r="BMZ42" s="128"/>
      <c r="BNA42" s="128"/>
      <c r="BNB42" s="128"/>
      <c r="BNC42" s="128"/>
      <c r="BND42" s="128"/>
      <c r="BNE42" s="128"/>
      <c r="BNF42" s="128"/>
      <c r="BNG42" s="128"/>
      <c r="BNH42" s="128"/>
      <c r="BNI42" s="128"/>
      <c r="BNJ42" s="128"/>
      <c r="BNK42" s="128"/>
      <c r="BNL42" s="128"/>
      <c r="BNM42" s="128"/>
      <c r="BNN42" s="128"/>
      <c r="BNO42" s="128"/>
      <c r="BNP42" s="128"/>
      <c r="BNQ42" s="128"/>
      <c r="BNR42" s="128"/>
      <c r="BNS42" s="128"/>
      <c r="BNT42" s="128"/>
      <c r="BNU42" s="128"/>
      <c r="BNV42" s="128"/>
      <c r="BNW42" s="128"/>
      <c r="BNX42" s="128"/>
      <c r="BNY42" s="128"/>
      <c r="BNZ42" s="128"/>
      <c r="BOA42" s="128"/>
      <c r="BOB42" s="128"/>
      <c r="BOC42" s="128"/>
      <c r="BOD42" s="128"/>
      <c r="BOE42" s="128"/>
      <c r="BOF42" s="128"/>
      <c r="BOG42" s="128"/>
      <c r="BOH42" s="128"/>
      <c r="BOI42" s="128"/>
      <c r="BOJ42" s="128"/>
      <c r="BOK42" s="128"/>
      <c r="BOL42" s="128"/>
      <c r="BOM42" s="128"/>
      <c r="BON42" s="128"/>
      <c r="BOO42" s="128"/>
      <c r="BOP42" s="128"/>
      <c r="BOQ42" s="128"/>
      <c r="BOR42" s="128"/>
      <c r="BOS42" s="128"/>
      <c r="BOT42" s="128"/>
      <c r="BOU42" s="128"/>
      <c r="BOV42" s="128"/>
      <c r="BOW42" s="128"/>
      <c r="BOX42" s="128"/>
      <c r="BOY42" s="128"/>
      <c r="BOZ42" s="128"/>
      <c r="BPA42" s="128"/>
      <c r="BPB42" s="128"/>
      <c r="BPC42" s="128"/>
      <c r="BPD42" s="128"/>
      <c r="BPE42" s="128"/>
      <c r="BPF42" s="128"/>
      <c r="BPG42" s="128"/>
      <c r="BPH42" s="128"/>
      <c r="BPI42" s="128"/>
      <c r="BPJ42" s="128"/>
      <c r="BPK42" s="128"/>
      <c r="BPL42" s="128"/>
      <c r="BPM42" s="128"/>
      <c r="BPN42" s="128"/>
      <c r="BPO42" s="128"/>
      <c r="BPP42" s="128"/>
      <c r="BPQ42" s="128"/>
      <c r="BPR42" s="128"/>
      <c r="BPS42" s="128"/>
      <c r="BPT42" s="128"/>
      <c r="BPU42" s="128"/>
      <c r="BPV42" s="128"/>
      <c r="BPW42" s="128"/>
      <c r="BPX42" s="128"/>
      <c r="BPY42" s="128"/>
      <c r="BPZ42" s="128"/>
      <c r="BQA42" s="128"/>
      <c r="BQB42" s="128"/>
      <c r="BQC42" s="128"/>
      <c r="BQD42" s="128"/>
      <c r="BQE42" s="128"/>
      <c r="BQF42" s="128"/>
      <c r="BQG42" s="128"/>
      <c r="BQH42" s="128"/>
      <c r="BQI42" s="128"/>
      <c r="BQJ42" s="128"/>
      <c r="BQK42" s="128"/>
      <c r="BQL42" s="128"/>
      <c r="BQM42" s="128"/>
      <c r="BQN42" s="128"/>
      <c r="BQO42" s="128"/>
      <c r="BQP42" s="128"/>
      <c r="BQQ42" s="128"/>
      <c r="BQR42" s="128"/>
      <c r="BQS42" s="128"/>
      <c r="BQT42" s="128"/>
      <c r="BQU42" s="128"/>
      <c r="BQV42" s="128"/>
      <c r="BQW42" s="128"/>
      <c r="BQX42" s="128"/>
      <c r="BQY42" s="128"/>
      <c r="BQZ42" s="128"/>
      <c r="BRA42" s="128"/>
      <c r="BRB42" s="128"/>
      <c r="BRC42" s="128"/>
      <c r="BRD42" s="128"/>
      <c r="BRE42" s="128"/>
      <c r="BRF42" s="128"/>
      <c r="BRG42" s="128"/>
      <c r="BRH42" s="128"/>
      <c r="BRI42" s="128"/>
      <c r="BRJ42" s="128"/>
      <c r="BRK42" s="128"/>
      <c r="BRL42" s="128"/>
      <c r="BRM42" s="128"/>
      <c r="BRN42" s="128"/>
      <c r="BRO42" s="128"/>
      <c r="BRP42" s="128"/>
      <c r="BRQ42" s="128"/>
      <c r="BRR42" s="128"/>
      <c r="BRS42" s="128"/>
      <c r="BRT42" s="128"/>
      <c r="BRU42" s="128"/>
      <c r="BRV42" s="128"/>
      <c r="BRW42" s="128"/>
      <c r="BRX42" s="128"/>
      <c r="BRY42" s="128"/>
      <c r="BRZ42" s="128"/>
      <c r="BSA42" s="128"/>
      <c r="BSB42" s="128"/>
      <c r="BSC42" s="128"/>
      <c r="BSD42" s="128"/>
      <c r="BSE42" s="128"/>
      <c r="BSF42" s="128"/>
      <c r="BSG42" s="128"/>
      <c r="BSH42" s="128"/>
      <c r="BSI42" s="128"/>
      <c r="BSJ42" s="128"/>
      <c r="BSK42" s="128"/>
      <c r="BSL42" s="128"/>
      <c r="BSM42" s="128"/>
      <c r="BSN42" s="128"/>
      <c r="BSO42" s="128"/>
      <c r="BSP42" s="128"/>
      <c r="BSQ42" s="128"/>
      <c r="BSR42" s="128"/>
      <c r="BSS42" s="128"/>
      <c r="BST42" s="128"/>
      <c r="BSU42" s="128"/>
      <c r="BSV42" s="128"/>
      <c r="BSW42" s="128"/>
      <c r="BSX42" s="128"/>
      <c r="BSY42" s="128"/>
      <c r="BSZ42" s="128"/>
      <c r="BTA42" s="128"/>
      <c r="BTB42" s="128"/>
      <c r="BTC42" s="128"/>
      <c r="BTD42" s="128"/>
      <c r="BTE42" s="128"/>
      <c r="BTF42" s="128"/>
      <c r="BTG42" s="128"/>
      <c r="BTH42" s="128"/>
      <c r="BTI42" s="128"/>
      <c r="BTJ42" s="128"/>
      <c r="BTK42" s="128"/>
      <c r="BTL42" s="128"/>
      <c r="BTM42" s="128"/>
      <c r="BTN42" s="128"/>
      <c r="BTO42" s="128"/>
      <c r="BTP42" s="128"/>
      <c r="BTQ42" s="128"/>
      <c r="BTR42" s="128"/>
      <c r="BTS42" s="128"/>
      <c r="BTT42" s="128"/>
      <c r="BTU42" s="128"/>
      <c r="BTV42" s="128"/>
      <c r="BTW42" s="128"/>
      <c r="BTX42" s="128"/>
      <c r="BTY42" s="128"/>
      <c r="BTZ42" s="128"/>
      <c r="BUA42" s="128"/>
      <c r="BUB42" s="128"/>
      <c r="BUC42" s="128"/>
      <c r="BUD42" s="128"/>
      <c r="BUE42" s="128"/>
      <c r="BUF42" s="128"/>
      <c r="BUG42" s="128"/>
      <c r="BUH42" s="128"/>
      <c r="BUI42" s="128"/>
      <c r="BUJ42" s="128"/>
      <c r="BUK42" s="128"/>
      <c r="BUL42" s="128"/>
      <c r="BUM42" s="128"/>
      <c r="BUN42" s="128"/>
      <c r="BUO42" s="128"/>
      <c r="BUP42" s="128"/>
      <c r="BUQ42" s="128"/>
      <c r="BUR42" s="128"/>
      <c r="BUS42" s="128"/>
      <c r="BUT42" s="128"/>
      <c r="BUU42" s="128"/>
      <c r="BUV42" s="128"/>
      <c r="BUW42" s="128"/>
      <c r="BUX42" s="128"/>
      <c r="BUY42" s="128"/>
      <c r="BUZ42" s="128"/>
      <c r="BVA42" s="128"/>
      <c r="BVB42" s="128"/>
      <c r="BVC42" s="128"/>
      <c r="BVD42" s="128"/>
      <c r="BVE42" s="128"/>
      <c r="BVF42" s="128"/>
      <c r="BVG42" s="128"/>
      <c r="BVH42" s="128"/>
      <c r="BVI42" s="128"/>
      <c r="BVJ42" s="128"/>
      <c r="BVK42" s="128"/>
      <c r="BVL42" s="128"/>
      <c r="BVM42" s="128"/>
      <c r="BVN42" s="128"/>
      <c r="BVO42" s="128"/>
      <c r="BVP42" s="128"/>
      <c r="BVQ42" s="128"/>
      <c r="BVR42" s="128"/>
      <c r="BVS42" s="128"/>
      <c r="BVT42" s="128"/>
      <c r="BVU42" s="128"/>
      <c r="BVV42" s="128"/>
      <c r="BVW42" s="128"/>
      <c r="BVX42" s="128"/>
      <c r="BVY42" s="128"/>
      <c r="BVZ42" s="128"/>
      <c r="BWA42" s="128"/>
      <c r="BWB42" s="128"/>
      <c r="BWC42" s="128"/>
      <c r="BWD42" s="128"/>
      <c r="BWE42" s="128"/>
      <c r="BWF42" s="128"/>
      <c r="BWG42" s="128"/>
      <c r="BWH42" s="128"/>
      <c r="BWI42" s="128"/>
      <c r="BWJ42" s="128"/>
      <c r="BWK42" s="128"/>
      <c r="BWL42" s="128"/>
      <c r="BWM42" s="128"/>
      <c r="BWN42" s="128"/>
      <c r="BWO42" s="128"/>
      <c r="BWP42" s="128"/>
      <c r="BWQ42" s="128"/>
      <c r="BWR42" s="128"/>
      <c r="BWS42" s="128"/>
      <c r="BWT42" s="128"/>
      <c r="BWU42" s="128"/>
      <c r="BWV42" s="128"/>
      <c r="BWW42" s="128"/>
      <c r="BWX42" s="128"/>
      <c r="BWY42" s="128"/>
      <c r="BWZ42" s="128"/>
      <c r="BXA42" s="128"/>
      <c r="BXB42" s="128"/>
      <c r="BXC42" s="128"/>
      <c r="BXD42" s="128"/>
      <c r="BXE42" s="128"/>
      <c r="BXF42" s="128"/>
      <c r="BXG42" s="128"/>
      <c r="BXH42" s="128"/>
      <c r="BXI42" s="128"/>
      <c r="BXJ42" s="128"/>
      <c r="BXK42" s="128"/>
      <c r="BXL42" s="128"/>
      <c r="BXM42" s="128"/>
      <c r="BXN42" s="128"/>
      <c r="BXO42" s="128"/>
      <c r="BXP42" s="128"/>
      <c r="BXQ42" s="128"/>
      <c r="BXR42" s="128"/>
      <c r="BXS42" s="128"/>
      <c r="BXT42" s="128"/>
      <c r="BXU42" s="128"/>
      <c r="BXV42" s="128"/>
      <c r="BXW42" s="128"/>
      <c r="BXX42" s="128"/>
      <c r="BXY42" s="128"/>
      <c r="BXZ42" s="128"/>
      <c r="BYA42" s="128"/>
      <c r="BYB42" s="128"/>
      <c r="BYC42" s="128"/>
      <c r="BYD42" s="128"/>
      <c r="BYE42" s="128"/>
      <c r="BYF42" s="128"/>
      <c r="BYG42" s="128"/>
      <c r="BYH42" s="128"/>
      <c r="BYI42" s="128"/>
      <c r="BYJ42" s="128"/>
      <c r="BYK42" s="128"/>
      <c r="BYL42" s="128"/>
      <c r="BYM42" s="128"/>
      <c r="BYN42" s="128"/>
      <c r="BYO42" s="128"/>
      <c r="BYP42" s="128"/>
      <c r="BYQ42" s="128"/>
      <c r="BYR42" s="128"/>
      <c r="BYS42" s="128"/>
      <c r="BYT42" s="128"/>
      <c r="BYU42" s="128"/>
      <c r="BYV42" s="128"/>
      <c r="BYW42" s="128"/>
      <c r="BYX42" s="128"/>
      <c r="BYY42" s="128"/>
      <c r="BYZ42" s="128"/>
      <c r="BZA42" s="128"/>
      <c r="BZB42" s="128"/>
      <c r="BZC42" s="128"/>
      <c r="BZD42" s="128"/>
      <c r="BZE42" s="128"/>
      <c r="BZF42" s="128"/>
      <c r="BZG42" s="128"/>
      <c r="BZH42" s="128"/>
      <c r="BZI42" s="128"/>
      <c r="BZJ42" s="128"/>
      <c r="BZK42" s="128"/>
      <c r="BZL42" s="128"/>
      <c r="BZM42" s="128"/>
      <c r="BZN42" s="128"/>
      <c r="BZO42" s="128"/>
      <c r="BZP42" s="128"/>
      <c r="BZQ42" s="128"/>
      <c r="BZR42" s="128"/>
      <c r="BZS42" s="128"/>
      <c r="BZT42" s="128"/>
      <c r="BZU42" s="128"/>
      <c r="BZV42" s="128"/>
      <c r="BZW42" s="128"/>
      <c r="BZX42" s="128"/>
      <c r="BZY42" s="128"/>
      <c r="BZZ42" s="128"/>
      <c r="CAA42" s="128"/>
      <c r="CAB42" s="128"/>
      <c r="CAC42" s="128"/>
      <c r="CAD42" s="128"/>
      <c r="CAE42" s="128"/>
      <c r="CAF42" s="128"/>
      <c r="CAG42" s="128"/>
      <c r="CAH42" s="128"/>
      <c r="CAI42" s="128"/>
      <c r="CAJ42" s="128"/>
      <c r="CAK42" s="128"/>
      <c r="CAL42" s="128"/>
      <c r="CAM42" s="128"/>
      <c r="CAN42" s="128"/>
      <c r="CAO42" s="128"/>
      <c r="CAP42" s="128"/>
      <c r="CAQ42" s="128"/>
      <c r="CAR42" s="128"/>
      <c r="CAS42" s="128"/>
      <c r="CAT42" s="128"/>
      <c r="CAU42" s="128"/>
      <c r="CAV42" s="128"/>
      <c r="CAW42" s="128"/>
      <c r="CAX42" s="128"/>
      <c r="CAY42" s="128"/>
      <c r="CAZ42" s="128"/>
      <c r="CBA42" s="128"/>
      <c r="CBB42" s="128"/>
      <c r="CBC42" s="128"/>
      <c r="CBD42" s="128"/>
      <c r="CBE42" s="128"/>
      <c r="CBF42" s="128"/>
      <c r="CBG42" s="128"/>
      <c r="CBH42" s="128"/>
      <c r="CBI42" s="128"/>
      <c r="CBJ42" s="128"/>
      <c r="CBK42" s="128"/>
      <c r="CBL42" s="128"/>
      <c r="CBM42" s="128"/>
      <c r="CBN42" s="128"/>
      <c r="CBO42" s="128"/>
      <c r="CBP42" s="128"/>
      <c r="CBQ42" s="128"/>
      <c r="CBR42" s="128"/>
      <c r="CBS42" s="128"/>
      <c r="CBT42" s="128"/>
      <c r="CBU42" s="128"/>
      <c r="CBV42" s="128"/>
      <c r="CBW42" s="128"/>
      <c r="CBX42" s="128"/>
      <c r="CBY42" s="128"/>
      <c r="CBZ42" s="128"/>
      <c r="CCA42" s="128"/>
      <c r="CCB42" s="128"/>
      <c r="CCC42" s="128"/>
      <c r="CCD42" s="128"/>
      <c r="CCE42" s="128"/>
      <c r="CCF42" s="128"/>
      <c r="CCG42" s="128"/>
      <c r="CCH42" s="128"/>
      <c r="CCI42" s="128"/>
      <c r="CCJ42" s="128"/>
      <c r="CCK42" s="128"/>
      <c r="CCL42" s="128"/>
      <c r="CCM42" s="128"/>
      <c r="CCN42" s="128"/>
      <c r="CCO42" s="128"/>
      <c r="CCP42" s="128"/>
      <c r="CCQ42" s="128"/>
      <c r="CCR42" s="128"/>
      <c r="CCS42" s="128"/>
      <c r="CCT42" s="128"/>
      <c r="CCU42" s="128"/>
      <c r="CCV42" s="128"/>
      <c r="CCW42" s="128"/>
      <c r="CCX42" s="128"/>
      <c r="CCY42" s="128"/>
      <c r="CCZ42" s="128"/>
      <c r="CDA42" s="128"/>
      <c r="CDB42" s="128"/>
      <c r="CDC42" s="128"/>
      <c r="CDD42" s="128"/>
      <c r="CDE42" s="128"/>
      <c r="CDF42" s="128"/>
      <c r="CDG42" s="128"/>
      <c r="CDH42" s="128"/>
      <c r="CDI42" s="128"/>
      <c r="CDJ42" s="128"/>
      <c r="CDK42" s="128"/>
      <c r="CDL42" s="128"/>
      <c r="CDM42" s="128"/>
      <c r="CDN42" s="128"/>
      <c r="CDO42" s="128"/>
      <c r="CDP42" s="128"/>
      <c r="CDQ42" s="128"/>
      <c r="CDR42" s="128"/>
      <c r="CDS42" s="128"/>
      <c r="CDT42" s="128"/>
      <c r="CDU42" s="128"/>
      <c r="CDV42" s="128"/>
      <c r="CDW42" s="128"/>
      <c r="CDX42" s="128"/>
      <c r="CDY42" s="128"/>
      <c r="CDZ42" s="128"/>
      <c r="CEA42" s="128"/>
      <c r="CEB42" s="128"/>
      <c r="CEC42" s="128"/>
      <c r="CED42" s="128"/>
      <c r="CEE42" s="128"/>
      <c r="CEF42" s="128"/>
      <c r="CEG42" s="128"/>
      <c r="CEH42" s="128"/>
      <c r="CEI42" s="128"/>
      <c r="CEJ42" s="128"/>
      <c r="CEK42" s="128"/>
      <c r="CEL42" s="128"/>
      <c r="CEM42" s="128"/>
      <c r="CEN42" s="128"/>
      <c r="CEO42" s="128"/>
      <c r="CEP42" s="128"/>
      <c r="CEQ42" s="128"/>
      <c r="CER42" s="128"/>
      <c r="CES42" s="128"/>
      <c r="CET42" s="128"/>
      <c r="CEU42" s="128"/>
      <c r="CEV42" s="128"/>
      <c r="CEW42" s="128"/>
      <c r="CEX42" s="128"/>
      <c r="CEY42" s="128"/>
      <c r="CEZ42" s="128"/>
      <c r="CFA42" s="128"/>
      <c r="CFB42" s="128"/>
      <c r="CFC42" s="128"/>
      <c r="CFD42" s="128"/>
      <c r="CFE42" s="128"/>
      <c r="CFF42" s="128"/>
      <c r="CFG42" s="128"/>
      <c r="CFH42" s="128"/>
      <c r="CFI42" s="128"/>
      <c r="CFJ42" s="128"/>
      <c r="CFK42" s="128"/>
      <c r="CFL42" s="128"/>
      <c r="CFM42" s="128"/>
      <c r="CFN42" s="128"/>
      <c r="CFO42" s="128"/>
      <c r="CFP42" s="128"/>
      <c r="CFQ42" s="128"/>
      <c r="CFR42" s="128"/>
      <c r="CFS42" s="128"/>
      <c r="CFT42" s="128"/>
      <c r="CFU42" s="128"/>
      <c r="CFV42" s="128"/>
      <c r="CFW42" s="128"/>
      <c r="CFX42" s="128"/>
      <c r="CFY42" s="128"/>
      <c r="CFZ42" s="128"/>
      <c r="CGA42" s="128"/>
      <c r="CGB42" s="128"/>
      <c r="CGC42" s="128"/>
      <c r="CGD42" s="128"/>
      <c r="CGE42" s="128"/>
      <c r="CGF42" s="128"/>
      <c r="CGG42" s="128"/>
      <c r="CGH42" s="128"/>
      <c r="CGI42" s="128"/>
      <c r="CGJ42" s="128"/>
      <c r="CGK42" s="128"/>
      <c r="CGL42" s="128"/>
      <c r="CGM42" s="128"/>
      <c r="CGN42" s="128"/>
      <c r="CGO42" s="128"/>
      <c r="CGP42" s="128"/>
      <c r="CGQ42" s="128"/>
      <c r="CGR42" s="128"/>
      <c r="CGS42" s="128"/>
      <c r="CGT42" s="128"/>
      <c r="CGU42" s="128"/>
      <c r="CGV42" s="128"/>
      <c r="CGW42" s="128"/>
      <c r="CGX42" s="128"/>
      <c r="CGY42" s="128"/>
      <c r="CGZ42" s="128"/>
      <c r="CHA42" s="128"/>
      <c r="CHB42" s="128"/>
      <c r="CHC42" s="128"/>
      <c r="CHD42" s="128"/>
      <c r="CHE42" s="128"/>
      <c r="CHF42" s="128"/>
      <c r="CHG42" s="128"/>
      <c r="CHH42" s="128"/>
      <c r="CHI42" s="128"/>
      <c r="CHJ42" s="128"/>
      <c r="CHK42" s="128"/>
      <c r="CHL42" s="128"/>
      <c r="CHM42" s="128"/>
      <c r="CHN42" s="128"/>
      <c r="CHO42" s="128"/>
      <c r="CHP42" s="128"/>
      <c r="CHQ42" s="128"/>
      <c r="CHR42" s="128"/>
      <c r="CHS42" s="128"/>
      <c r="CHT42" s="128"/>
      <c r="CHU42" s="128"/>
      <c r="CHV42" s="128"/>
      <c r="CHW42" s="128"/>
      <c r="CHX42" s="128"/>
      <c r="CHY42" s="128"/>
      <c r="CHZ42" s="128"/>
      <c r="CIA42" s="128"/>
      <c r="CIB42" s="128"/>
      <c r="CIC42" s="128"/>
      <c r="CID42" s="128"/>
      <c r="CIE42" s="128"/>
      <c r="CIF42" s="128"/>
      <c r="CIG42" s="128"/>
      <c r="CIH42" s="128"/>
      <c r="CII42" s="128"/>
      <c r="CIJ42" s="128"/>
      <c r="CIK42" s="128"/>
      <c r="CIL42" s="128"/>
      <c r="CIM42" s="128"/>
      <c r="CIN42" s="128"/>
      <c r="CIO42" s="128"/>
      <c r="CIP42" s="128"/>
      <c r="CIQ42" s="128"/>
      <c r="CIR42" s="128"/>
      <c r="CIS42" s="128"/>
      <c r="CIT42" s="128"/>
      <c r="CIU42" s="128"/>
      <c r="CIV42" s="128"/>
      <c r="CIW42" s="128"/>
      <c r="CIX42" s="128"/>
      <c r="CIY42" s="128"/>
      <c r="CIZ42" s="128"/>
      <c r="CJA42" s="128"/>
      <c r="CJB42" s="128"/>
      <c r="CJC42" s="128"/>
      <c r="CJD42" s="128"/>
      <c r="CJE42" s="128"/>
      <c r="CJF42" s="128"/>
      <c r="CJG42" s="128"/>
      <c r="CJH42" s="128"/>
      <c r="CJI42" s="128"/>
      <c r="CJJ42" s="128"/>
      <c r="CJK42" s="128"/>
      <c r="CJL42" s="128"/>
      <c r="CJM42" s="128"/>
      <c r="CJN42" s="128"/>
      <c r="CJO42" s="128"/>
      <c r="CJP42" s="128"/>
      <c r="CJQ42" s="128"/>
      <c r="CJR42" s="128"/>
      <c r="CJS42" s="128"/>
      <c r="CJT42" s="128"/>
      <c r="CJU42" s="128"/>
      <c r="CJV42" s="128"/>
      <c r="CJW42" s="128"/>
      <c r="CJX42" s="128"/>
      <c r="CJY42" s="128"/>
      <c r="CJZ42" s="128"/>
      <c r="CKA42" s="128"/>
      <c r="CKB42" s="128"/>
      <c r="CKC42" s="128"/>
      <c r="CKD42" s="128"/>
      <c r="CKE42" s="128"/>
      <c r="CKF42" s="128"/>
      <c r="CKG42" s="128"/>
      <c r="CKH42" s="128"/>
      <c r="CKI42" s="128"/>
      <c r="CKJ42" s="128"/>
      <c r="CKK42" s="128"/>
      <c r="CKL42" s="128"/>
      <c r="CKM42" s="128"/>
      <c r="CKN42" s="128"/>
      <c r="CKO42" s="128"/>
      <c r="CKP42" s="128"/>
      <c r="CKQ42" s="128"/>
      <c r="CKR42" s="128"/>
      <c r="CKS42" s="128"/>
      <c r="CKT42" s="128"/>
      <c r="CKU42" s="128"/>
      <c r="CKV42" s="128"/>
      <c r="CKW42" s="128"/>
      <c r="CKX42" s="128"/>
      <c r="CKY42" s="128"/>
      <c r="CKZ42" s="128"/>
      <c r="CLA42" s="128"/>
      <c r="CLB42" s="128"/>
      <c r="CLC42" s="128"/>
      <c r="CLD42" s="128"/>
      <c r="CLE42" s="128"/>
      <c r="CLF42" s="128"/>
      <c r="CLG42" s="128"/>
      <c r="CLH42" s="128"/>
      <c r="CLI42" s="128"/>
      <c r="CLJ42" s="128"/>
      <c r="CLK42" s="128"/>
      <c r="CLL42" s="128"/>
      <c r="CLM42" s="128"/>
      <c r="CLN42" s="128"/>
      <c r="CLO42" s="128"/>
      <c r="CLP42" s="128"/>
      <c r="CLQ42" s="128"/>
      <c r="CLR42" s="128"/>
      <c r="CLS42" s="128"/>
      <c r="CLT42" s="128"/>
      <c r="CLU42" s="128"/>
      <c r="CLV42" s="128"/>
      <c r="CLW42" s="128"/>
      <c r="CLX42" s="128"/>
      <c r="CLY42" s="128"/>
      <c r="CLZ42" s="128"/>
      <c r="CMA42" s="128"/>
      <c r="CMB42" s="128"/>
      <c r="CMC42" s="128"/>
      <c r="CMD42" s="128"/>
      <c r="CME42" s="128"/>
      <c r="CMF42" s="128"/>
      <c r="CMG42" s="128"/>
      <c r="CMH42" s="128"/>
      <c r="CMI42" s="128"/>
      <c r="CMJ42" s="128"/>
      <c r="CMK42" s="128"/>
      <c r="CML42" s="128"/>
      <c r="CMM42" s="128"/>
      <c r="CMN42" s="128"/>
      <c r="CMO42" s="128"/>
      <c r="CMP42" s="128"/>
      <c r="CMQ42" s="128"/>
      <c r="CMR42" s="128"/>
      <c r="CMS42" s="128"/>
      <c r="CMT42" s="128"/>
      <c r="CMU42" s="128"/>
      <c r="CMV42" s="128"/>
      <c r="CMW42" s="128"/>
      <c r="CMX42" s="128"/>
      <c r="CMY42" s="128"/>
      <c r="CMZ42" s="128"/>
      <c r="CNA42" s="128"/>
      <c r="CNB42" s="128"/>
      <c r="CNC42" s="128"/>
      <c r="CND42" s="128"/>
      <c r="CNE42" s="128"/>
      <c r="CNF42" s="128"/>
      <c r="CNG42" s="128"/>
      <c r="CNH42" s="128"/>
      <c r="CNI42" s="128"/>
      <c r="CNJ42" s="128"/>
      <c r="CNK42" s="128"/>
      <c r="CNL42" s="128"/>
      <c r="CNM42" s="128"/>
      <c r="CNN42" s="128"/>
      <c r="CNO42" s="128"/>
      <c r="CNP42" s="128"/>
      <c r="CNQ42" s="128"/>
      <c r="CNR42" s="128"/>
      <c r="CNS42" s="128"/>
      <c r="CNT42" s="128"/>
      <c r="CNU42" s="128"/>
      <c r="CNV42" s="128"/>
      <c r="CNW42" s="128"/>
      <c r="CNX42" s="128"/>
      <c r="CNY42" s="128"/>
      <c r="CNZ42" s="128"/>
      <c r="COA42" s="128"/>
      <c r="COB42" s="128"/>
      <c r="COC42" s="128"/>
      <c r="COD42" s="128"/>
      <c r="COE42" s="128"/>
      <c r="COF42" s="128"/>
      <c r="COG42" s="128"/>
      <c r="COH42" s="128"/>
      <c r="COI42" s="128"/>
      <c r="COJ42" s="128"/>
      <c r="COK42" s="128"/>
      <c r="COL42" s="128"/>
      <c r="COM42" s="128"/>
      <c r="CON42" s="128"/>
      <c r="COO42" s="128"/>
      <c r="COP42" s="128"/>
      <c r="COQ42" s="128"/>
      <c r="COR42" s="128"/>
      <c r="COS42" s="128"/>
      <c r="COT42" s="128"/>
      <c r="COU42" s="128"/>
      <c r="COV42" s="128"/>
      <c r="COW42" s="128"/>
      <c r="COX42" s="128"/>
      <c r="COY42" s="128"/>
      <c r="COZ42" s="128"/>
      <c r="CPA42" s="128"/>
      <c r="CPB42" s="128"/>
      <c r="CPC42" s="128"/>
      <c r="CPD42" s="128"/>
      <c r="CPE42" s="128"/>
      <c r="CPF42" s="128"/>
      <c r="CPG42" s="128"/>
      <c r="CPH42" s="128"/>
      <c r="CPI42" s="128"/>
      <c r="CPJ42" s="128"/>
      <c r="CPK42" s="128"/>
      <c r="CPL42" s="128"/>
      <c r="CPM42" s="128"/>
      <c r="CPN42" s="128"/>
      <c r="CPO42" s="128"/>
      <c r="CPP42" s="128"/>
      <c r="CPQ42" s="128"/>
      <c r="CPR42" s="128"/>
      <c r="CPS42" s="128"/>
      <c r="CPT42" s="128"/>
      <c r="CPU42" s="128"/>
      <c r="CPV42" s="128"/>
      <c r="CPW42" s="128"/>
      <c r="CPX42" s="128"/>
      <c r="CPY42" s="128"/>
      <c r="CPZ42" s="128"/>
      <c r="CQA42" s="128"/>
      <c r="CQB42" s="128"/>
      <c r="CQC42" s="128"/>
      <c r="CQD42" s="128"/>
      <c r="CQE42" s="128"/>
      <c r="CQF42" s="128"/>
      <c r="CQG42" s="128"/>
      <c r="CQH42" s="128"/>
      <c r="CQI42" s="128"/>
      <c r="CQJ42" s="128"/>
      <c r="CQK42" s="128"/>
      <c r="CQL42" s="128"/>
      <c r="CQM42" s="128"/>
      <c r="CQN42" s="128"/>
      <c r="CQO42" s="128"/>
      <c r="CQP42" s="128"/>
      <c r="CQQ42" s="128"/>
      <c r="CQR42" s="128"/>
      <c r="CQS42" s="128"/>
      <c r="CQT42" s="128"/>
      <c r="CQU42" s="128"/>
      <c r="CQV42" s="128"/>
      <c r="CQW42" s="128"/>
      <c r="CQX42" s="128"/>
      <c r="CQY42" s="128"/>
      <c r="CQZ42" s="128"/>
      <c r="CRA42" s="128"/>
      <c r="CRB42" s="128"/>
      <c r="CRC42" s="128"/>
      <c r="CRD42" s="128"/>
      <c r="CRE42" s="128"/>
      <c r="CRF42" s="128"/>
      <c r="CRG42" s="128"/>
      <c r="CRH42" s="128"/>
      <c r="CRI42" s="128"/>
      <c r="CRJ42" s="128"/>
      <c r="CRK42" s="128"/>
      <c r="CRL42" s="128"/>
      <c r="CRM42" s="128"/>
      <c r="CRN42" s="128"/>
      <c r="CRO42" s="128"/>
      <c r="CRP42" s="128"/>
      <c r="CRQ42" s="128"/>
      <c r="CRR42" s="128"/>
      <c r="CRS42" s="128"/>
      <c r="CRT42" s="128"/>
      <c r="CRU42" s="128"/>
      <c r="CRV42" s="128"/>
      <c r="CRW42" s="128"/>
      <c r="CRX42" s="128"/>
      <c r="CRY42" s="128"/>
      <c r="CRZ42" s="128"/>
      <c r="CSA42" s="128"/>
      <c r="CSB42" s="128"/>
      <c r="CSC42" s="128"/>
      <c r="CSD42" s="128"/>
      <c r="CSE42" s="128"/>
      <c r="CSF42" s="128"/>
      <c r="CSG42" s="128"/>
      <c r="CSH42" s="128"/>
      <c r="CSI42" s="128"/>
      <c r="CSJ42" s="128"/>
      <c r="CSK42" s="128"/>
      <c r="CSL42" s="128"/>
      <c r="CSM42" s="128"/>
      <c r="CSN42" s="128"/>
      <c r="CSO42" s="128"/>
      <c r="CSP42" s="128"/>
      <c r="CSQ42" s="128"/>
      <c r="CSR42" s="128"/>
      <c r="CSS42" s="128"/>
      <c r="CST42" s="128"/>
      <c r="CSU42" s="128"/>
      <c r="CSV42" s="128"/>
      <c r="CSW42" s="128"/>
      <c r="CSX42" s="128"/>
      <c r="CSY42" s="128"/>
      <c r="CSZ42" s="128"/>
      <c r="CTA42" s="128"/>
      <c r="CTB42" s="128"/>
      <c r="CTC42" s="128"/>
      <c r="CTD42" s="128"/>
      <c r="CTE42" s="128"/>
      <c r="CTF42" s="128"/>
      <c r="CTG42" s="128"/>
      <c r="CTH42" s="128"/>
      <c r="CTI42" s="128"/>
      <c r="CTJ42" s="128"/>
      <c r="CTK42" s="128"/>
      <c r="CTL42" s="128"/>
      <c r="CTM42" s="128"/>
      <c r="CTN42" s="128"/>
      <c r="CTO42" s="128"/>
      <c r="CTP42" s="128"/>
      <c r="CTQ42" s="128"/>
      <c r="CTR42" s="128"/>
      <c r="CTS42" s="128"/>
      <c r="CTT42" s="128"/>
      <c r="CTU42" s="128"/>
      <c r="CTV42" s="128"/>
      <c r="CTW42" s="128"/>
      <c r="CTX42" s="128"/>
      <c r="CTY42" s="128"/>
      <c r="CTZ42" s="128"/>
      <c r="CUA42" s="128"/>
      <c r="CUB42" s="128"/>
      <c r="CUC42" s="128"/>
      <c r="CUD42" s="128"/>
      <c r="CUE42" s="128"/>
      <c r="CUF42" s="128"/>
      <c r="CUG42" s="128"/>
      <c r="CUH42" s="128"/>
      <c r="CUI42" s="128"/>
      <c r="CUJ42" s="128"/>
      <c r="CUK42" s="128"/>
      <c r="CUL42" s="128"/>
      <c r="CUM42" s="128"/>
      <c r="CUN42" s="128"/>
      <c r="CUO42" s="128"/>
      <c r="CUP42" s="128"/>
      <c r="CUQ42" s="128"/>
      <c r="CUR42" s="128"/>
      <c r="CUS42" s="128"/>
      <c r="CUT42" s="128"/>
      <c r="CUU42" s="128"/>
      <c r="CUV42" s="128"/>
      <c r="CUW42" s="128"/>
      <c r="CUX42" s="128"/>
      <c r="CUY42" s="128"/>
      <c r="CUZ42" s="128"/>
      <c r="CVA42" s="128"/>
      <c r="CVB42" s="128"/>
      <c r="CVC42" s="128"/>
      <c r="CVD42" s="128"/>
      <c r="CVE42" s="128"/>
      <c r="CVF42" s="128"/>
      <c r="CVG42" s="128"/>
      <c r="CVH42" s="128"/>
      <c r="CVI42" s="128"/>
      <c r="CVJ42" s="128"/>
      <c r="CVK42" s="128"/>
      <c r="CVL42" s="128"/>
      <c r="CVM42" s="128"/>
      <c r="CVN42" s="128"/>
      <c r="CVO42" s="128"/>
      <c r="CVP42" s="128"/>
      <c r="CVQ42" s="128"/>
      <c r="CVR42" s="128"/>
      <c r="CVS42" s="128"/>
      <c r="CVT42" s="128"/>
      <c r="CVU42" s="128"/>
      <c r="CVV42" s="128"/>
      <c r="CVW42" s="128"/>
      <c r="CVX42" s="128"/>
      <c r="CVY42" s="128"/>
      <c r="CVZ42" s="128"/>
      <c r="CWA42" s="128"/>
      <c r="CWB42" s="128"/>
      <c r="CWC42" s="128"/>
      <c r="CWD42" s="128"/>
      <c r="CWE42" s="128"/>
      <c r="CWF42" s="128"/>
      <c r="CWG42" s="128"/>
      <c r="CWH42" s="128"/>
      <c r="CWI42" s="128"/>
      <c r="CWJ42" s="128"/>
      <c r="CWK42" s="128"/>
      <c r="CWL42" s="128"/>
      <c r="CWM42" s="128"/>
      <c r="CWN42" s="128"/>
      <c r="CWO42" s="128"/>
      <c r="CWP42" s="128"/>
      <c r="CWQ42" s="128"/>
      <c r="CWR42" s="128"/>
      <c r="CWS42" s="128"/>
      <c r="CWT42" s="128"/>
      <c r="CWU42" s="128"/>
      <c r="CWV42" s="128"/>
      <c r="CWW42" s="128"/>
      <c r="CWX42" s="128"/>
      <c r="CWY42" s="128"/>
      <c r="CWZ42" s="128"/>
      <c r="CXA42" s="128"/>
      <c r="CXB42" s="128"/>
      <c r="CXC42" s="128"/>
      <c r="CXD42" s="128"/>
      <c r="CXE42" s="128"/>
      <c r="CXF42" s="128"/>
      <c r="CXG42" s="128"/>
      <c r="CXH42" s="128"/>
      <c r="CXI42" s="128"/>
      <c r="CXJ42" s="128"/>
      <c r="CXK42" s="128"/>
      <c r="CXL42" s="128"/>
      <c r="CXM42" s="128"/>
      <c r="CXN42" s="128"/>
      <c r="CXO42" s="128"/>
      <c r="CXP42" s="128"/>
      <c r="CXQ42" s="128"/>
      <c r="CXR42" s="128"/>
      <c r="CXS42" s="128"/>
      <c r="CXT42" s="128"/>
      <c r="CXU42" s="128"/>
      <c r="CXV42" s="128"/>
      <c r="CXW42" s="128"/>
      <c r="CXX42" s="128"/>
      <c r="CXY42" s="128"/>
      <c r="CXZ42" s="128"/>
      <c r="CYA42" s="128"/>
      <c r="CYB42" s="128"/>
      <c r="CYC42" s="128"/>
      <c r="CYD42" s="128"/>
      <c r="CYE42" s="128"/>
      <c r="CYF42" s="128"/>
      <c r="CYG42" s="128"/>
      <c r="CYH42" s="128"/>
      <c r="CYI42" s="128"/>
      <c r="CYJ42" s="128"/>
      <c r="CYK42" s="128"/>
      <c r="CYL42" s="128"/>
      <c r="CYM42" s="128"/>
      <c r="CYN42" s="128"/>
      <c r="CYO42" s="128"/>
      <c r="CYP42" s="128"/>
      <c r="CYQ42" s="128"/>
      <c r="CYR42" s="128"/>
      <c r="CYS42" s="128"/>
      <c r="CYT42" s="128"/>
      <c r="CYU42" s="128"/>
      <c r="CYV42" s="128"/>
      <c r="CYW42" s="128"/>
      <c r="CYX42" s="128"/>
      <c r="CYY42" s="128"/>
      <c r="CYZ42" s="128"/>
      <c r="CZA42" s="128"/>
      <c r="CZB42" s="128"/>
      <c r="CZC42" s="128"/>
      <c r="CZD42" s="128"/>
      <c r="CZE42" s="128"/>
      <c r="CZF42" s="128"/>
      <c r="CZG42" s="128"/>
      <c r="CZH42" s="128"/>
      <c r="CZI42" s="128"/>
      <c r="CZJ42" s="128"/>
      <c r="CZK42" s="128"/>
      <c r="CZL42" s="128"/>
      <c r="CZM42" s="128"/>
      <c r="CZN42" s="128"/>
      <c r="CZO42" s="128"/>
      <c r="CZP42" s="128"/>
      <c r="CZQ42" s="128"/>
      <c r="CZR42" s="128"/>
      <c r="CZS42" s="128"/>
      <c r="CZT42" s="128"/>
      <c r="CZU42" s="128"/>
      <c r="CZV42" s="128"/>
      <c r="CZW42" s="128"/>
      <c r="CZX42" s="128"/>
      <c r="CZY42" s="128"/>
      <c r="CZZ42" s="128"/>
      <c r="DAA42" s="128"/>
      <c r="DAB42" s="128"/>
      <c r="DAC42" s="128"/>
      <c r="DAD42" s="128"/>
      <c r="DAE42" s="128"/>
      <c r="DAF42" s="128"/>
      <c r="DAG42" s="128"/>
      <c r="DAH42" s="128"/>
      <c r="DAI42" s="128"/>
      <c r="DAJ42" s="128"/>
      <c r="DAK42" s="128"/>
      <c r="DAL42" s="128"/>
      <c r="DAM42" s="128"/>
      <c r="DAN42" s="128"/>
      <c r="DAO42" s="128"/>
      <c r="DAP42" s="128"/>
      <c r="DAQ42" s="128"/>
      <c r="DAR42" s="128"/>
      <c r="DAS42" s="128"/>
      <c r="DAT42" s="128"/>
      <c r="DAU42" s="128"/>
      <c r="DAV42" s="128"/>
      <c r="DAW42" s="128"/>
      <c r="DAX42" s="128"/>
      <c r="DAY42" s="128"/>
      <c r="DAZ42" s="128"/>
      <c r="DBA42" s="128"/>
      <c r="DBB42" s="128"/>
      <c r="DBC42" s="128"/>
      <c r="DBD42" s="128"/>
      <c r="DBE42" s="128"/>
      <c r="DBF42" s="128"/>
      <c r="DBG42" s="128"/>
      <c r="DBH42" s="128"/>
      <c r="DBI42" s="128"/>
      <c r="DBJ42" s="128"/>
      <c r="DBK42" s="128"/>
      <c r="DBL42" s="128"/>
      <c r="DBM42" s="128"/>
      <c r="DBN42" s="128"/>
      <c r="DBO42" s="128"/>
      <c r="DBP42" s="128"/>
      <c r="DBQ42" s="128"/>
      <c r="DBR42" s="128"/>
      <c r="DBS42" s="128"/>
      <c r="DBT42" s="128"/>
      <c r="DBU42" s="128"/>
      <c r="DBV42" s="128"/>
      <c r="DBW42" s="128"/>
      <c r="DBX42" s="128"/>
      <c r="DBY42" s="128"/>
      <c r="DBZ42" s="128"/>
      <c r="DCA42" s="128"/>
      <c r="DCB42" s="128"/>
      <c r="DCC42" s="128"/>
      <c r="DCD42" s="128"/>
      <c r="DCE42" s="128"/>
      <c r="DCF42" s="128"/>
      <c r="DCG42" s="128"/>
      <c r="DCH42" s="128"/>
      <c r="DCI42" s="128"/>
      <c r="DCJ42" s="128"/>
      <c r="DCK42" s="128"/>
      <c r="DCL42" s="128"/>
      <c r="DCM42" s="128"/>
      <c r="DCN42" s="128"/>
      <c r="DCO42" s="128"/>
      <c r="DCP42" s="128"/>
      <c r="DCQ42" s="128"/>
      <c r="DCR42" s="128"/>
      <c r="DCS42" s="128"/>
      <c r="DCT42" s="128"/>
      <c r="DCU42" s="128"/>
      <c r="DCV42" s="128"/>
      <c r="DCW42" s="128"/>
      <c r="DCX42" s="128"/>
      <c r="DCY42" s="128"/>
      <c r="DCZ42" s="128"/>
      <c r="DDA42" s="128"/>
      <c r="DDB42" s="128"/>
      <c r="DDC42" s="128"/>
      <c r="DDD42" s="128"/>
      <c r="DDE42" s="128"/>
      <c r="DDF42" s="128"/>
      <c r="DDG42" s="128"/>
      <c r="DDH42" s="128"/>
      <c r="DDI42" s="128"/>
      <c r="DDJ42" s="128"/>
      <c r="DDK42" s="128"/>
      <c r="DDL42" s="128"/>
      <c r="DDM42" s="128"/>
      <c r="DDN42" s="128"/>
      <c r="DDO42" s="128"/>
      <c r="DDP42" s="128"/>
      <c r="DDQ42" s="128"/>
      <c r="DDR42" s="128"/>
      <c r="DDS42" s="128"/>
      <c r="DDT42" s="128"/>
      <c r="DDU42" s="128"/>
      <c r="DDV42" s="128"/>
      <c r="DDW42" s="128"/>
      <c r="DDX42" s="128"/>
      <c r="DDY42" s="128"/>
      <c r="DDZ42" s="128"/>
      <c r="DEA42" s="128"/>
      <c r="DEB42" s="128"/>
      <c r="DEC42" s="128"/>
      <c r="DED42" s="128"/>
      <c r="DEE42" s="128"/>
      <c r="DEF42" s="128"/>
      <c r="DEG42" s="128"/>
      <c r="DEH42" s="128"/>
      <c r="DEI42" s="128"/>
      <c r="DEJ42" s="128"/>
      <c r="DEK42" s="128"/>
      <c r="DEL42" s="128"/>
      <c r="DEM42" s="128"/>
      <c r="DEN42" s="128"/>
      <c r="DEO42" s="128"/>
      <c r="DEP42" s="128"/>
      <c r="DEQ42" s="128"/>
      <c r="DER42" s="128"/>
      <c r="DES42" s="128"/>
      <c r="DET42" s="128"/>
      <c r="DEU42" s="128"/>
      <c r="DEV42" s="128"/>
      <c r="DEW42" s="128"/>
      <c r="DEX42" s="128"/>
      <c r="DEY42" s="128"/>
      <c r="DEZ42" s="128"/>
      <c r="DFA42" s="128"/>
      <c r="DFB42" s="128"/>
      <c r="DFC42" s="128"/>
      <c r="DFD42" s="128"/>
      <c r="DFE42" s="128"/>
      <c r="DFF42" s="128"/>
      <c r="DFG42" s="128"/>
      <c r="DFH42" s="128"/>
      <c r="DFI42" s="128"/>
      <c r="DFJ42" s="128"/>
      <c r="DFK42" s="128"/>
      <c r="DFL42" s="128"/>
      <c r="DFM42" s="128"/>
      <c r="DFN42" s="128"/>
      <c r="DFO42" s="128"/>
      <c r="DFP42" s="128"/>
      <c r="DFQ42" s="128"/>
      <c r="DFR42" s="128"/>
      <c r="DFS42" s="128"/>
      <c r="DFT42" s="128"/>
      <c r="DFU42" s="128"/>
      <c r="DFV42" s="128"/>
      <c r="DFW42" s="128"/>
      <c r="DFX42" s="128"/>
      <c r="DFY42" s="128"/>
      <c r="DFZ42" s="128"/>
      <c r="DGA42" s="128"/>
      <c r="DGB42" s="128"/>
      <c r="DGC42" s="128"/>
      <c r="DGD42" s="128"/>
      <c r="DGE42" s="128"/>
      <c r="DGF42" s="128"/>
      <c r="DGG42" s="128"/>
      <c r="DGH42" s="128"/>
      <c r="DGI42" s="128"/>
      <c r="DGJ42" s="128"/>
      <c r="DGK42" s="128"/>
      <c r="DGL42" s="128"/>
      <c r="DGM42" s="128"/>
      <c r="DGN42" s="128"/>
      <c r="DGO42" s="128"/>
      <c r="DGP42" s="128"/>
      <c r="DGQ42" s="128"/>
      <c r="DGR42" s="128"/>
      <c r="DGS42" s="128"/>
      <c r="DGT42" s="128"/>
      <c r="DGU42" s="128"/>
      <c r="DGV42" s="128"/>
      <c r="DGW42" s="128"/>
      <c r="DGX42" s="128"/>
      <c r="DGY42" s="128"/>
      <c r="DGZ42" s="128"/>
      <c r="DHA42" s="128"/>
      <c r="DHB42" s="128"/>
      <c r="DHC42" s="128"/>
      <c r="DHD42" s="128"/>
      <c r="DHE42" s="128"/>
      <c r="DHF42" s="128"/>
      <c r="DHG42" s="128"/>
      <c r="DHH42" s="128"/>
      <c r="DHI42" s="128"/>
      <c r="DHJ42" s="128"/>
      <c r="DHK42" s="128"/>
      <c r="DHL42" s="128"/>
      <c r="DHM42" s="128"/>
      <c r="DHN42" s="128"/>
      <c r="DHO42" s="128"/>
      <c r="DHP42" s="128"/>
      <c r="DHQ42" s="128"/>
      <c r="DHR42" s="128"/>
      <c r="DHS42" s="128"/>
      <c r="DHT42" s="128"/>
      <c r="DHU42" s="128"/>
      <c r="DHV42" s="128"/>
      <c r="DHW42" s="128"/>
      <c r="DHX42" s="128"/>
      <c r="DHY42" s="128"/>
      <c r="DHZ42" s="128"/>
      <c r="DIA42" s="128"/>
      <c r="DIB42" s="128"/>
      <c r="DIC42" s="128"/>
      <c r="DID42" s="128"/>
      <c r="DIE42" s="128"/>
      <c r="DIF42" s="128"/>
      <c r="DIG42" s="128"/>
      <c r="DIH42" s="128"/>
      <c r="DII42" s="128"/>
      <c r="DIJ42" s="128"/>
      <c r="DIK42" s="128"/>
      <c r="DIL42" s="128"/>
      <c r="DIM42" s="128"/>
      <c r="DIN42" s="128"/>
      <c r="DIO42" s="128"/>
      <c r="DIP42" s="128"/>
      <c r="DIQ42" s="128"/>
      <c r="DIR42" s="128"/>
      <c r="DIS42" s="128"/>
      <c r="DIT42" s="128"/>
      <c r="DIU42" s="128"/>
      <c r="DIV42" s="128"/>
      <c r="DIW42" s="128"/>
      <c r="DIX42" s="128"/>
      <c r="DIY42" s="128"/>
      <c r="DIZ42" s="128"/>
      <c r="DJA42" s="128"/>
      <c r="DJB42" s="128"/>
      <c r="DJC42" s="128"/>
      <c r="DJD42" s="128"/>
      <c r="DJE42" s="128"/>
      <c r="DJF42" s="128"/>
      <c r="DJG42" s="128"/>
      <c r="DJH42" s="128"/>
      <c r="DJI42" s="128"/>
      <c r="DJJ42" s="128"/>
      <c r="DJK42" s="128"/>
      <c r="DJL42" s="128"/>
      <c r="DJM42" s="128"/>
      <c r="DJN42" s="128"/>
      <c r="DJO42" s="128"/>
      <c r="DJP42" s="128"/>
      <c r="DJQ42" s="128"/>
      <c r="DJR42" s="128"/>
      <c r="DJS42" s="128"/>
      <c r="DJT42" s="128"/>
      <c r="DJU42" s="128"/>
      <c r="DJV42" s="128"/>
      <c r="DJW42" s="128"/>
      <c r="DJX42" s="128"/>
      <c r="DJY42" s="128"/>
      <c r="DJZ42" s="128"/>
      <c r="DKA42" s="128"/>
      <c r="DKB42" s="128"/>
      <c r="DKC42" s="128"/>
      <c r="DKD42" s="128"/>
      <c r="DKE42" s="128"/>
      <c r="DKF42" s="128"/>
      <c r="DKG42" s="128"/>
      <c r="DKH42" s="128"/>
      <c r="DKI42" s="128"/>
      <c r="DKJ42" s="128"/>
      <c r="DKK42" s="128"/>
      <c r="DKL42" s="128"/>
      <c r="DKM42" s="128"/>
      <c r="DKN42" s="128"/>
      <c r="DKO42" s="128"/>
      <c r="DKP42" s="128"/>
      <c r="DKQ42" s="128"/>
      <c r="DKR42" s="128"/>
      <c r="DKS42" s="128"/>
      <c r="DKT42" s="128"/>
      <c r="DKU42" s="128"/>
      <c r="DKV42" s="128"/>
      <c r="DKW42" s="128"/>
      <c r="DKX42" s="128"/>
      <c r="DKY42" s="128"/>
      <c r="DKZ42" s="128"/>
      <c r="DLA42" s="128"/>
      <c r="DLB42" s="128"/>
      <c r="DLC42" s="128"/>
      <c r="DLD42" s="128"/>
      <c r="DLE42" s="128"/>
      <c r="DLF42" s="128"/>
      <c r="DLG42" s="128"/>
      <c r="DLH42" s="128"/>
      <c r="DLI42" s="128"/>
      <c r="DLJ42" s="128"/>
      <c r="DLK42" s="128"/>
      <c r="DLL42" s="128"/>
      <c r="DLM42" s="128"/>
      <c r="DLN42" s="128"/>
      <c r="DLO42" s="128"/>
      <c r="DLP42" s="128"/>
      <c r="DLQ42" s="128"/>
      <c r="DLR42" s="128"/>
      <c r="DLS42" s="128"/>
      <c r="DLT42" s="128"/>
      <c r="DLU42" s="128"/>
      <c r="DLV42" s="128"/>
      <c r="DLW42" s="128"/>
      <c r="DLX42" s="128"/>
      <c r="DLY42" s="128"/>
      <c r="DLZ42" s="128"/>
      <c r="DMA42" s="128"/>
      <c r="DMB42" s="128"/>
      <c r="DMC42" s="128"/>
      <c r="DMD42" s="128"/>
      <c r="DME42" s="128"/>
      <c r="DMF42" s="128"/>
      <c r="DMG42" s="128"/>
      <c r="DMH42" s="128"/>
      <c r="DMI42" s="128"/>
      <c r="DMJ42" s="128"/>
      <c r="DMK42" s="128"/>
      <c r="DML42" s="128"/>
      <c r="DMM42" s="128"/>
      <c r="DMN42" s="128"/>
      <c r="DMO42" s="128"/>
      <c r="DMP42" s="128"/>
      <c r="DMQ42" s="128"/>
      <c r="DMR42" s="128"/>
      <c r="DMS42" s="128"/>
      <c r="DMT42" s="128"/>
      <c r="DMU42" s="128"/>
      <c r="DMV42" s="128"/>
      <c r="DMW42" s="128"/>
      <c r="DMX42" s="128"/>
      <c r="DMY42" s="128"/>
      <c r="DMZ42" s="128"/>
      <c r="DNA42" s="128"/>
      <c r="DNB42" s="128"/>
      <c r="DNC42" s="128"/>
      <c r="DND42" s="128"/>
      <c r="DNE42" s="128"/>
      <c r="DNF42" s="128"/>
      <c r="DNG42" s="128"/>
      <c r="DNH42" s="128"/>
      <c r="DNI42" s="128"/>
      <c r="DNJ42" s="128"/>
      <c r="DNK42" s="128"/>
      <c r="DNL42" s="128"/>
      <c r="DNM42" s="128"/>
      <c r="DNN42" s="128"/>
      <c r="DNO42" s="128"/>
      <c r="DNP42" s="128"/>
      <c r="DNQ42" s="128"/>
      <c r="DNR42" s="128"/>
      <c r="DNS42" s="128"/>
      <c r="DNT42" s="128"/>
      <c r="DNU42" s="128"/>
      <c r="DNV42" s="128"/>
      <c r="DNW42" s="128"/>
      <c r="DNX42" s="128"/>
      <c r="DNY42" s="128"/>
      <c r="DNZ42" s="128"/>
      <c r="DOA42" s="128"/>
      <c r="DOB42" s="128"/>
      <c r="DOC42" s="128"/>
      <c r="DOD42" s="128"/>
      <c r="DOE42" s="128"/>
      <c r="DOF42" s="128"/>
      <c r="DOG42" s="128"/>
      <c r="DOH42" s="128"/>
      <c r="DOI42" s="128"/>
      <c r="DOJ42" s="128"/>
      <c r="DOK42" s="128"/>
      <c r="DOL42" s="128"/>
      <c r="DOM42" s="128"/>
      <c r="DON42" s="128"/>
      <c r="DOO42" s="128"/>
      <c r="DOP42" s="128"/>
      <c r="DOQ42" s="128"/>
      <c r="DOR42" s="128"/>
      <c r="DOS42" s="128"/>
      <c r="DOT42" s="128"/>
      <c r="DOU42" s="128"/>
      <c r="DOV42" s="128"/>
      <c r="DOW42" s="128"/>
      <c r="DOX42" s="128"/>
      <c r="DOY42" s="128"/>
      <c r="DOZ42" s="128"/>
      <c r="DPA42" s="128"/>
      <c r="DPB42" s="128"/>
      <c r="DPC42" s="128"/>
      <c r="DPD42" s="128"/>
      <c r="DPE42" s="128"/>
      <c r="DPF42" s="128"/>
      <c r="DPG42" s="128"/>
      <c r="DPH42" s="128"/>
      <c r="DPI42" s="128"/>
      <c r="DPJ42" s="128"/>
      <c r="DPK42" s="128"/>
      <c r="DPL42" s="128"/>
      <c r="DPM42" s="128"/>
      <c r="DPN42" s="128"/>
      <c r="DPO42" s="128"/>
      <c r="DPP42" s="128"/>
      <c r="DPQ42" s="128"/>
      <c r="DPR42" s="128"/>
      <c r="DPS42" s="128"/>
      <c r="DPT42" s="128"/>
      <c r="DPU42" s="128"/>
      <c r="DPV42" s="128"/>
      <c r="DPW42" s="128"/>
      <c r="DPX42" s="128"/>
      <c r="DPY42" s="128"/>
      <c r="DPZ42" s="128"/>
      <c r="DQA42" s="128"/>
      <c r="DQB42" s="128"/>
      <c r="DQC42" s="128"/>
      <c r="DQD42" s="128"/>
      <c r="DQE42" s="128"/>
      <c r="DQF42" s="128"/>
      <c r="DQG42" s="128"/>
      <c r="DQH42" s="128"/>
      <c r="DQI42" s="128"/>
      <c r="DQJ42" s="128"/>
      <c r="DQK42" s="128"/>
      <c r="DQL42" s="128"/>
      <c r="DQM42" s="128"/>
      <c r="DQN42" s="128"/>
      <c r="DQO42" s="128"/>
      <c r="DQP42" s="128"/>
      <c r="DQQ42" s="128"/>
      <c r="DQR42" s="128"/>
      <c r="DQS42" s="128"/>
      <c r="DQT42" s="128"/>
      <c r="DQU42" s="128"/>
      <c r="DQV42" s="128"/>
      <c r="DQW42" s="128"/>
      <c r="DQX42" s="128"/>
      <c r="DQY42" s="128"/>
      <c r="DQZ42" s="128"/>
      <c r="DRA42" s="128"/>
      <c r="DRB42" s="128"/>
      <c r="DRC42" s="128"/>
      <c r="DRD42" s="128"/>
      <c r="DRE42" s="128"/>
      <c r="DRF42" s="128"/>
      <c r="DRG42" s="128"/>
      <c r="DRH42" s="128"/>
      <c r="DRI42" s="128"/>
      <c r="DRJ42" s="128"/>
      <c r="DRK42" s="128"/>
      <c r="DRL42" s="128"/>
      <c r="DRM42" s="128"/>
      <c r="DRN42" s="128"/>
      <c r="DRO42" s="128"/>
      <c r="DRP42" s="128"/>
      <c r="DRQ42" s="128"/>
      <c r="DRR42" s="128"/>
      <c r="DRS42" s="128"/>
      <c r="DRT42" s="128"/>
      <c r="DRU42" s="128"/>
      <c r="DRV42" s="128"/>
      <c r="DRW42" s="128"/>
      <c r="DRX42" s="128"/>
      <c r="DRY42" s="128"/>
      <c r="DRZ42" s="128"/>
      <c r="DSA42" s="128"/>
      <c r="DSB42" s="128"/>
      <c r="DSC42" s="128"/>
      <c r="DSD42" s="128"/>
      <c r="DSE42" s="128"/>
      <c r="DSF42" s="128"/>
      <c r="DSG42" s="128"/>
      <c r="DSH42" s="128"/>
      <c r="DSI42" s="128"/>
      <c r="DSJ42" s="128"/>
      <c r="DSK42" s="128"/>
      <c r="DSL42" s="128"/>
      <c r="DSM42" s="128"/>
      <c r="DSN42" s="128"/>
      <c r="DSO42" s="128"/>
      <c r="DSP42" s="128"/>
      <c r="DSQ42" s="128"/>
      <c r="DSR42" s="128"/>
      <c r="DSS42" s="128"/>
      <c r="DST42" s="128"/>
      <c r="DSU42" s="128"/>
      <c r="DSV42" s="128"/>
      <c r="DSW42" s="128"/>
      <c r="DSX42" s="128"/>
      <c r="DSY42" s="128"/>
      <c r="DSZ42" s="128"/>
      <c r="DTA42" s="128"/>
      <c r="DTB42" s="128"/>
      <c r="DTC42" s="128"/>
      <c r="DTD42" s="128"/>
      <c r="DTE42" s="128"/>
      <c r="DTF42" s="128"/>
      <c r="DTG42" s="128"/>
      <c r="DTH42" s="128"/>
      <c r="DTI42" s="128"/>
      <c r="DTJ42" s="128"/>
      <c r="DTK42" s="128"/>
      <c r="DTL42" s="128"/>
      <c r="DTM42" s="128"/>
      <c r="DTN42" s="128"/>
      <c r="DTO42" s="128"/>
      <c r="DTP42" s="128"/>
      <c r="DTQ42" s="128"/>
      <c r="DTR42" s="128"/>
      <c r="DTS42" s="128"/>
      <c r="DTT42" s="128"/>
      <c r="DTU42" s="128"/>
      <c r="DTV42" s="128"/>
      <c r="DTW42" s="128"/>
      <c r="DTX42" s="128"/>
      <c r="DTY42" s="128"/>
      <c r="DTZ42" s="128"/>
      <c r="DUA42" s="128"/>
      <c r="DUB42" s="128"/>
      <c r="DUC42" s="128"/>
      <c r="DUD42" s="128"/>
      <c r="DUE42" s="128"/>
      <c r="DUF42" s="128"/>
      <c r="DUG42" s="128"/>
      <c r="DUH42" s="128"/>
      <c r="DUI42" s="128"/>
      <c r="DUJ42" s="128"/>
      <c r="DUK42" s="128"/>
      <c r="DUL42" s="128"/>
      <c r="DUM42" s="128"/>
      <c r="DUN42" s="128"/>
      <c r="DUO42" s="128"/>
      <c r="DUP42" s="128"/>
      <c r="DUQ42" s="128"/>
      <c r="DUR42" s="128"/>
      <c r="DUS42" s="128"/>
      <c r="DUT42" s="128"/>
      <c r="DUU42" s="128"/>
      <c r="DUV42" s="128"/>
      <c r="DUW42" s="128"/>
      <c r="DUX42" s="128"/>
      <c r="DUY42" s="128"/>
      <c r="DUZ42" s="128"/>
      <c r="DVA42" s="128"/>
      <c r="DVB42" s="128"/>
      <c r="DVC42" s="128"/>
      <c r="DVD42" s="128"/>
      <c r="DVE42" s="128"/>
      <c r="DVF42" s="128"/>
      <c r="DVG42" s="128"/>
      <c r="DVH42" s="128"/>
      <c r="DVI42" s="128"/>
      <c r="DVJ42" s="128"/>
      <c r="DVK42" s="128"/>
      <c r="DVL42" s="128"/>
      <c r="DVM42" s="128"/>
      <c r="DVN42" s="128"/>
      <c r="DVO42" s="128"/>
      <c r="DVP42" s="128"/>
      <c r="DVQ42" s="128"/>
      <c r="DVR42" s="128"/>
      <c r="DVS42" s="128"/>
      <c r="DVT42" s="128"/>
      <c r="DVU42" s="128"/>
      <c r="DVV42" s="128"/>
      <c r="DVW42" s="128"/>
      <c r="DVX42" s="128"/>
      <c r="DVY42" s="128"/>
      <c r="DVZ42" s="128"/>
      <c r="DWA42" s="128"/>
      <c r="DWB42" s="128"/>
      <c r="DWC42" s="128"/>
      <c r="DWD42" s="128"/>
      <c r="DWE42" s="128"/>
      <c r="DWF42" s="128"/>
      <c r="DWG42" s="128"/>
      <c r="DWH42" s="128"/>
      <c r="DWI42" s="128"/>
      <c r="DWJ42" s="128"/>
      <c r="DWK42" s="128"/>
      <c r="DWL42" s="128"/>
      <c r="DWM42" s="128"/>
      <c r="DWN42" s="128"/>
      <c r="DWO42" s="128"/>
      <c r="DWP42" s="128"/>
      <c r="DWQ42" s="128"/>
      <c r="DWR42" s="128"/>
      <c r="DWS42" s="128"/>
      <c r="DWT42" s="128"/>
      <c r="DWU42" s="128"/>
      <c r="DWV42" s="128"/>
      <c r="DWW42" s="128"/>
      <c r="DWX42" s="128"/>
      <c r="DWY42" s="128"/>
      <c r="DWZ42" s="128"/>
      <c r="DXA42" s="128"/>
      <c r="DXB42" s="128"/>
      <c r="DXC42" s="128"/>
      <c r="DXD42" s="128"/>
      <c r="DXE42" s="128"/>
      <c r="DXF42" s="128"/>
      <c r="DXG42" s="128"/>
      <c r="DXH42" s="128"/>
      <c r="DXI42" s="128"/>
      <c r="DXJ42" s="128"/>
      <c r="DXK42" s="128"/>
      <c r="DXL42" s="128"/>
      <c r="DXM42" s="128"/>
      <c r="DXN42" s="128"/>
      <c r="DXO42" s="128"/>
      <c r="DXP42" s="128"/>
      <c r="DXQ42" s="128"/>
      <c r="DXR42" s="128"/>
      <c r="DXS42" s="128"/>
      <c r="DXT42" s="128"/>
      <c r="DXU42" s="128"/>
      <c r="DXV42" s="128"/>
      <c r="DXW42" s="128"/>
      <c r="DXX42" s="128"/>
      <c r="DXY42" s="128"/>
      <c r="DXZ42" s="128"/>
      <c r="DYA42" s="128"/>
      <c r="DYB42" s="128"/>
      <c r="DYC42" s="128"/>
      <c r="DYD42" s="128"/>
      <c r="DYE42" s="128"/>
      <c r="DYF42" s="128"/>
      <c r="DYG42" s="128"/>
      <c r="DYH42" s="128"/>
      <c r="DYI42" s="128"/>
      <c r="DYJ42" s="128"/>
      <c r="DYK42" s="128"/>
      <c r="DYL42" s="128"/>
      <c r="DYM42" s="128"/>
      <c r="DYN42" s="128"/>
      <c r="DYO42" s="128"/>
      <c r="DYP42" s="128"/>
      <c r="DYQ42" s="128"/>
      <c r="DYR42" s="128"/>
      <c r="DYS42" s="128"/>
      <c r="DYT42" s="128"/>
      <c r="DYU42" s="128"/>
      <c r="DYV42" s="128"/>
      <c r="DYW42" s="128"/>
      <c r="DYX42" s="128"/>
      <c r="DYY42" s="128"/>
      <c r="DYZ42" s="128"/>
      <c r="DZA42" s="128"/>
      <c r="DZB42" s="128"/>
      <c r="DZC42" s="128"/>
      <c r="DZD42" s="128"/>
      <c r="DZE42" s="128"/>
      <c r="DZF42" s="128"/>
      <c r="DZG42" s="128"/>
      <c r="DZH42" s="128"/>
      <c r="DZI42" s="128"/>
      <c r="DZJ42" s="128"/>
      <c r="DZK42" s="128"/>
      <c r="DZL42" s="128"/>
      <c r="DZM42" s="128"/>
      <c r="DZN42" s="128"/>
      <c r="DZO42" s="128"/>
      <c r="DZP42" s="128"/>
      <c r="DZQ42" s="128"/>
      <c r="DZR42" s="128"/>
      <c r="DZS42" s="128"/>
      <c r="DZT42" s="128"/>
      <c r="DZU42" s="128"/>
      <c r="DZV42" s="128"/>
      <c r="DZW42" s="128"/>
      <c r="DZX42" s="128"/>
      <c r="DZY42" s="128"/>
      <c r="DZZ42" s="128"/>
      <c r="EAA42" s="128"/>
      <c r="EAB42" s="128"/>
      <c r="EAC42" s="128"/>
      <c r="EAD42" s="128"/>
      <c r="EAE42" s="128"/>
      <c r="EAF42" s="128"/>
      <c r="EAG42" s="128"/>
      <c r="EAH42" s="128"/>
      <c r="EAI42" s="128"/>
      <c r="EAJ42" s="128"/>
      <c r="EAK42" s="128"/>
      <c r="EAL42" s="128"/>
      <c r="EAM42" s="128"/>
      <c r="EAN42" s="128"/>
      <c r="EAO42" s="128"/>
      <c r="EAP42" s="128"/>
      <c r="EAQ42" s="128"/>
      <c r="EAR42" s="128"/>
      <c r="EAS42" s="128"/>
      <c r="EAT42" s="128"/>
      <c r="EAU42" s="128"/>
      <c r="EAV42" s="128"/>
      <c r="EAW42" s="128"/>
      <c r="EAX42" s="128"/>
      <c r="EAY42" s="128"/>
      <c r="EAZ42" s="128"/>
      <c r="EBA42" s="128"/>
      <c r="EBB42" s="128"/>
      <c r="EBC42" s="128"/>
      <c r="EBD42" s="128"/>
      <c r="EBE42" s="128"/>
      <c r="EBF42" s="128"/>
      <c r="EBG42" s="128"/>
      <c r="EBH42" s="128"/>
      <c r="EBI42" s="128"/>
      <c r="EBJ42" s="128"/>
      <c r="EBK42" s="128"/>
      <c r="EBL42" s="128"/>
      <c r="EBM42" s="128"/>
      <c r="EBN42" s="128"/>
      <c r="EBO42" s="128"/>
      <c r="EBP42" s="128"/>
      <c r="EBQ42" s="128"/>
      <c r="EBR42" s="128"/>
      <c r="EBS42" s="128"/>
      <c r="EBT42" s="128"/>
      <c r="EBU42" s="128"/>
      <c r="EBV42" s="128"/>
      <c r="EBW42" s="128"/>
      <c r="EBX42" s="128"/>
      <c r="EBY42" s="128"/>
      <c r="EBZ42" s="128"/>
      <c r="ECA42" s="128"/>
      <c r="ECB42" s="128"/>
      <c r="ECC42" s="128"/>
      <c r="ECD42" s="128"/>
      <c r="ECE42" s="128"/>
      <c r="ECF42" s="128"/>
      <c r="ECG42" s="128"/>
      <c r="ECH42" s="128"/>
      <c r="ECI42" s="128"/>
      <c r="ECJ42" s="128"/>
      <c r="ECK42" s="128"/>
      <c r="ECL42" s="128"/>
      <c r="ECM42" s="128"/>
      <c r="ECN42" s="128"/>
      <c r="ECO42" s="128"/>
      <c r="ECP42" s="128"/>
      <c r="ECQ42" s="128"/>
      <c r="ECR42" s="128"/>
      <c r="ECS42" s="128"/>
      <c r="ECT42" s="128"/>
      <c r="ECU42" s="128"/>
      <c r="ECV42" s="128"/>
      <c r="ECW42" s="128"/>
      <c r="ECX42" s="128"/>
      <c r="ECY42" s="128"/>
      <c r="ECZ42" s="128"/>
      <c r="EDA42" s="128"/>
      <c r="EDB42" s="128"/>
      <c r="EDC42" s="128"/>
      <c r="EDD42" s="128"/>
      <c r="EDE42" s="128"/>
      <c r="EDF42" s="128"/>
      <c r="EDG42" s="128"/>
      <c r="EDH42" s="128"/>
      <c r="EDI42" s="128"/>
      <c r="EDJ42" s="128"/>
      <c r="EDK42" s="128"/>
      <c r="EDL42" s="128"/>
      <c r="EDM42" s="128"/>
      <c r="EDN42" s="128"/>
      <c r="EDO42" s="128"/>
      <c r="EDP42" s="128"/>
      <c r="EDQ42" s="128"/>
      <c r="EDR42" s="128"/>
      <c r="EDS42" s="128"/>
      <c r="EDT42" s="128"/>
      <c r="EDU42" s="128"/>
      <c r="EDV42" s="128"/>
      <c r="EDW42" s="128"/>
      <c r="EDX42" s="128"/>
      <c r="EDY42" s="128"/>
      <c r="EDZ42" s="128"/>
      <c r="EEA42" s="128"/>
      <c r="EEB42" s="128"/>
      <c r="EEC42" s="128"/>
      <c r="EED42" s="128"/>
      <c r="EEE42" s="128"/>
      <c r="EEF42" s="128"/>
      <c r="EEG42" s="128"/>
      <c r="EEH42" s="128"/>
      <c r="EEI42" s="128"/>
      <c r="EEJ42" s="128"/>
      <c r="EEK42" s="128"/>
      <c r="EEL42" s="128"/>
      <c r="EEM42" s="128"/>
      <c r="EEN42" s="128"/>
      <c r="EEO42" s="128"/>
      <c r="EEP42" s="128"/>
      <c r="EEQ42" s="128"/>
      <c r="EER42" s="128"/>
      <c r="EES42" s="128"/>
      <c r="EET42" s="128"/>
      <c r="EEU42" s="128"/>
      <c r="EEV42" s="128"/>
      <c r="EEW42" s="128"/>
      <c r="EEX42" s="128"/>
      <c r="EEY42" s="128"/>
      <c r="EEZ42" s="128"/>
      <c r="EFA42" s="128"/>
      <c r="EFB42" s="128"/>
      <c r="EFC42" s="128"/>
      <c r="EFD42" s="128"/>
      <c r="EFE42" s="128"/>
      <c r="EFF42" s="128"/>
      <c r="EFG42" s="128"/>
      <c r="EFH42" s="128"/>
      <c r="EFI42" s="128"/>
      <c r="EFJ42" s="128"/>
      <c r="EFK42" s="128"/>
      <c r="EFL42" s="128"/>
      <c r="EFM42" s="128"/>
      <c r="EFN42" s="128"/>
      <c r="EFO42" s="128"/>
      <c r="EFP42" s="128"/>
      <c r="EFQ42" s="128"/>
      <c r="EFR42" s="128"/>
      <c r="EFS42" s="128"/>
      <c r="EFT42" s="128"/>
      <c r="EFU42" s="128"/>
      <c r="EFV42" s="128"/>
      <c r="EFW42" s="128"/>
      <c r="EFX42" s="128"/>
      <c r="EFY42" s="128"/>
      <c r="EFZ42" s="128"/>
      <c r="EGA42" s="128"/>
      <c r="EGB42" s="128"/>
      <c r="EGC42" s="128"/>
      <c r="EGD42" s="128"/>
      <c r="EGE42" s="128"/>
      <c r="EGF42" s="128"/>
      <c r="EGG42" s="128"/>
      <c r="EGH42" s="128"/>
      <c r="EGI42" s="128"/>
      <c r="EGJ42" s="128"/>
      <c r="EGK42" s="128"/>
      <c r="EGL42" s="128"/>
      <c r="EGM42" s="128"/>
      <c r="EGN42" s="128"/>
      <c r="EGO42" s="128"/>
      <c r="EGP42" s="128"/>
      <c r="EGQ42" s="128"/>
      <c r="EGR42" s="128"/>
      <c r="EGS42" s="128"/>
      <c r="EGT42" s="128"/>
      <c r="EGU42" s="128"/>
      <c r="EGV42" s="128"/>
      <c r="EGW42" s="128"/>
      <c r="EGX42" s="128"/>
      <c r="EGY42" s="128"/>
      <c r="EGZ42" s="128"/>
      <c r="EHA42" s="128"/>
      <c r="EHB42" s="128"/>
      <c r="EHC42" s="128"/>
      <c r="EHD42" s="128"/>
      <c r="EHE42" s="128"/>
      <c r="EHF42" s="128"/>
      <c r="EHG42" s="128"/>
      <c r="EHH42" s="128"/>
      <c r="EHI42" s="128"/>
      <c r="EHJ42" s="128"/>
      <c r="EHK42" s="128"/>
      <c r="EHL42" s="128"/>
      <c r="EHM42" s="128"/>
      <c r="EHN42" s="128"/>
      <c r="EHO42" s="128"/>
      <c r="EHP42" s="128"/>
      <c r="EHQ42" s="128"/>
      <c r="EHR42" s="128"/>
      <c r="EHS42" s="128"/>
      <c r="EHT42" s="128"/>
      <c r="EHU42" s="128"/>
      <c r="EHV42" s="128"/>
      <c r="EHW42" s="128"/>
      <c r="EHX42" s="128"/>
      <c r="EHY42" s="128"/>
      <c r="EHZ42" s="128"/>
      <c r="EIA42" s="128"/>
      <c r="EIB42" s="128"/>
      <c r="EIC42" s="128"/>
      <c r="EID42" s="128"/>
      <c r="EIE42" s="128"/>
      <c r="EIF42" s="128"/>
      <c r="EIG42" s="128"/>
      <c r="EIH42" s="128"/>
      <c r="EII42" s="128"/>
      <c r="EIJ42" s="128"/>
      <c r="EIK42" s="128"/>
      <c r="EIL42" s="128"/>
      <c r="EIM42" s="128"/>
      <c r="EIN42" s="128"/>
      <c r="EIO42" s="128"/>
      <c r="EIP42" s="128"/>
      <c r="EIQ42" s="128"/>
      <c r="EIR42" s="128"/>
      <c r="EIS42" s="128"/>
      <c r="EIT42" s="128"/>
      <c r="EIU42" s="128"/>
      <c r="EIV42" s="128"/>
      <c r="EIW42" s="128"/>
      <c r="EIX42" s="128"/>
      <c r="EIY42" s="128"/>
      <c r="EIZ42" s="128"/>
      <c r="EJA42" s="128"/>
      <c r="EJB42" s="128"/>
      <c r="EJC42" s="128"/>
      <c r="EJD42" s="128"/>
      <c r="EJE42" s="128"/>
      <c r="EJF42" s="128"/>
      <c r="EJG42" s="128"/>
      <c r="EJH42" s="128"/>
      <c r="EJI42" s="128"/>
      <c r="EJJ42" s="128"/>
      <c r="EJK42" s="128"/>
      <c r="EJL42" s="128"/>
      <c r="EJM42" s="128"/>
      <c r="EJN42" s="128"/>
      <c r="EJO42" s="128"/>
      <c r="EJP42" s="128"/>
      <c r="EJQ42" s="128"/>
      <c r="EJR42" s="128"/>
      <c r="EJS42" s="128"/>
      <c r="EJT42" s="128"/>
      <c r="EJU42" s="128"/>
      <c r="EJV42" s="128"/>
      <c r="EJW42" s="128"/>
      <c r="EJX42" s="128"/>
      <c r="EJY42" s="128"/>
      <c r="EJZ42" s="128"/>
      <c r="EKA42" s="128"/>
      <c r="EKB42" s="128"/>
      <c r="EKC42" s="128"/>
      <c r="EKD42" s="128"/>
      <c r="EKE42" s="128"/>
      <c r="EKF42" s="128"/>
      <c r="EKG42" s="128"/>
      <c r="EKH42" s="128"/>
      <c r="EKI42" s="128"/>
      <c r="EKJ42" s="128"/>
      <c r="EKK42" s="128"/>
      <c r="EKL42" s="128"/>
      <c r="EKM42" s="128"/>
      <c r="EKN42" s="128"/>
      <c r="EKO42" s="128"/>
      <c r="EKP42" s="128"/>
      <c r="EKQ42" s="128"/>
      <c r="EKR42" s="128"/>
      <c r="EKS42" s="128"/>
      <c r="EKT42" s="128"/>
      <c r="EKU42" s="128"/>
      <c r="EKV42" s="128"/>
      <c r="EKW42" s="128"/>
      <c r="EKX42" s="128"/>
      <c r="EKY42" s="128"/>
      <c r="EKZ42" s="128"/>
      <c r="ELA42" s="128"/>
      <c r="ELB42" s="128"/>
      <c r="ELC42" s="128"/>
      <c r="ELD42" s="128"/>
      <c r="ELE42" s="128"/>
      <c r="ELF42" s="128"/>
      <c r="ELG42" s="128"/>
      <c r="ELH42" s="128"/>
      <c r="ELI42" s="128"/>
      <c r="ELJ42" s="128"/>
      <c r="ELK42" s="128"/>
      <c r="ELL42" s="128"/>
      <c r="ELM42" s="128"/>
      <c r="ELN42" s="128"/>
      <c r="ELO42" s="128"/>
      <c r="ELP42" s="128"/>
      <c r="ELQ42" s="128"/>
      <c r="ELR42" s="128"/>
      <c r="ELS42" s="128"/>
      <c r="ELT42" s="128"/>
      <c r="ELU42" s="128"/>
      <c r="ELV42" s="128"/>
      <c r="ELW42" s="128"/>
      <c r="ELX42" s="128"/>
      <c r="ELY42" s="128"/>
      <c r="ELZ42" s="128"/>
      <c r="EMA42" s="128"/>
      <c r="EMB42" s="128"/>
      <c r="EMC42" s="128"/>
      <c r="EMD42" s="128"/>
      <c r="EME42" s="128"/>
      <c r="EMF42" s="128"/>
      <c r="EMG42" s="128"/>
      <c r="EMH42" s="128"/>
      <c r="EMI42" s="128"/>
      <c r="EMJ42" s="128"/>
      <c r="EMK42" s="128"/>
      <c r="EML42" s="128"/>
      <c r="EMM42" s="128"/>
      <c r="EMN42" s="128"/>
      <c r="EMO42" s="128"/>
      <c r="EMP42" s="128"/>
      <c r="EMQ42" s="128"/>
      <c r="EMR42" s="128"/>
      <c r="EMS42" s="128"/>
      <c r="EMT42" s="128"/>
      <c r="EMU42" s="128"/>
      <c r="EMV42" s="128"/>
      <c r="EMW42" s="128"/>
      <c r="EMX42" s="128"/>
      <c r="EMY42" s="128"/>
      <c r="EMZ42" s="128"/>
      <c r="ENA42" s="128"/>
      <c r="ENB42" s="128"/>
      <c r="ENC42" s="128"/>
      <c r="END42" s="128"/>
      <c r="ENE42" s="128"/>
      <c r="ENF42" s="128"/>
      <c r="ENG42" s="128"/>
      <c r="ENH42" s="128"/>
      <c r="ENI42" s="128"/>
      <c r="ENJ42" s="128"/>
      <c r="ENK42" s="128"/>
      <c r="ENL42" s="128"/>
      <c r="ENM42" s="128"/>
      <c r="ENN42" s="128"/>
      <c r="ENO42" s="128"/>
      <c r="ENP42" s="128"/>
      <c r="ENQ42" s="128"/>
      <c r="ENR42" s="128"/>
      <c r="ENS42" s="128"/>
      <c r="ENT42" s="128"/>
      <c r="ENU42" s="128"/>
      <c r="ENV42" s="128"/>
      <c r="ENW42" s="128"/>
      <c r="ENX42" s="128"/>
      <c r="ENY42" s="128"/>
      <c r="ENZ42" s="128"/>
      <c r="EOA42" s="128"/>
      <c r="EOB42" s="128"/>
      <c r="EOC42" s="128"/>
      <c r="EOD42" s="128"/>
      <c r="EOE42" s="128"/>
      <c r="EOF42" s="128"/>
      <c r="EOG42" s="128"/>
      <c r="EOH42" s="128"/>
      <c r="EOI42" s="128"/>
      <c r="EOJ42" s="128"/>
      <c r="EOK42" s="128"/>
      <c r="EOL42" s="128"/>
      <c r="EOM42" s="128"/>
      <c r="EON42" s="128"/>
      <c r="EOO42" s="128"/>
      <c r="EOP42" s="128"/>
      <c r="EOQ42" s="128"/>
      <c r="EOR42" s="128"/>
      <c r="EOS42" s="128"/>
      <c r="EOT42" s="128"/>
      <c r="EOU42" s="128"/>
      <c r="EOV42" s="128"/>
      <c r="EOW42" s="128"/>
      <c r="EOX42" s="128"/>
      <c r="EOY42" s="128"/>
      <c r="EOZ42" s="128"/>
      <c r="EPA42" s="128"/>
      <c r="EPB42" s="128"/>
      <c r="EPC42" s="128"/>
      <c r="EPD42" s="128"/>
      <c r="EPE42" s="128"/>
      <c r="EPF42" s="128"/>
      <c r="EPG42" s="128"/>
      <c r="EPH42" s="128"/>
      <c r="EPI42" s="128"/>
      <c r="EPJ42" s="128"/>
      <c r="EPK42" s="128"/>
      <c r="EPL42" s="128"/>
      <c r="EPM42" s="128"/>
      <c r="EPN42" s="128"/>
      <c r="EPO42" s="128"/>
      <c r="EPP42" s="128"/>
      <c r="EPQ42" s="128"/>
      <c r="EPR42" s="128"/>
      <c r="EPS42" s="128"/>
      <c r="EPT42" s="128"/>
      <c r="EPU42" s="128"/>
      <c r="EPV42" s="128"/>
      <c r="EPW42" s="128"/>
      <c r="EPX42" s="128"/>
      <c r="EPY42" s="128"/>
      <c r="EPZ42" s="128"/>
      <c r="EQA42" s="128"/>
      <c r="EQB42" s="128"/>
      <c r="EQC42" s="128"/>
      <c r="EQD42" s="128"/>
      <c r="EQE42" s="128"/>
      <c r="EQF42" s="128"/>
      <c r="EQG42" s="128"/>
      <c r="EQH42" s="128"/>
      <c r="EQI42" s="128"/>
      <c r="EQJ42" s="128"/>
      <c r="EQK42" s="128"/>
      <c r="EQL42" s="128"/>
      <c r="EQM42" s="128"/>
      <c r="EQN42" s="128"/>
      <c r="EQO42" s="128"/>
      <c r="EQP42" s="128"/>
      <c r="EQQ42" s="128"/>
      <c r="EQR42" s="128"/>
      <c r="EQS42" s="128"/>
      <c r="EQT42" s="128"/>
      <c r="EQU42" s="128"/>
      <c r="EQV42" s="128"/>
      <c r="EQW42" s="128"/>
      <c r="EQX42" s="128"/>
      <c r="EQY42" s="128"/>
      <c r="EQZ42" s="128"/>
      <c r="ERA42" s="128"/>
      <c r="ERB42" s="128"/>
      <c r="ERC42" s="128"/>
      <c r="ERD42" s="128"/>
      <c r="ERE42" s="128"/>
      <c r="ERF42" s="128"/>
      <c r="ERG42" s="128"/>
      <c r="ERH42" s="128"/>
      <c r="ERI42" s="128"/>
      <c r="ERJ42" s="128"/>
      <c r="ERK42" s="128"/>
      <c r="ERL42" s="128"/>
      <c r="ERM42" s="128"/>
      <c r="ERN42" s="128"/>
      <c r="ERO42" s="128"/>
      <c r="ERP42" s="128"/>
      <c r="ERQ42" s="128"/>
      <c r="ERR42" s="128"/>
      <c r="ERS42" s="128"/>
      <c r="ERT42" s="128"/>
      <c r="ERU42" s="128"/>
      <c r="ERV42" s="128"/>
      <c r="ERW42" s="128"/>
      <c r="ERX42" s="128"/>
      <c r="ERY42" s="128"/>
      <c r="ERZ42" s="128"/>
      <c r="ESA42" s="128"/>
      <c r="ESB42" s="128"/>
      <c r="ESC42" s="128"/>
      <c r="ESD42" s="128"/>
      <c r="ESE42" s="128"/>
      <c r="ESF42" s="128"/>
      <c r="ESG42" s="128"/>
      <c r="ESH42" s="128"/>
      <c r="ESI42" s="128"/>
      <c r="ESJ42" s="128"/>
      <c r="ESK42" s="128"/>
      <c r="ESL42" s="128"/>
      <c r="ESM42" s="128"/>
      <c r="ESN42" s="128"/>
      <c r="ESO42" s="128"/>
      <c r="ESP42" s="128"/>
      <c r="ESQ42" s="128"/>
      <c r="ESR42" s="128"/>
      <c r="ESS42" s="128"/>
      <c r="EST42" s="128"/>
      <c r="ESU42" s="128"/>
      <c r="ESV42" s="128"/>
      <c r="ESW42" s="128"/>
      <c r="ESX42" s="128"/>
      <c r="ESY42" s="128"/>
      <c r="ESZ42" s="128"/>
      <c r="ETA42" s="128"/>
      <c r="ETB42" s="128"/>
      <c r="ETC42" s="128"/>
      <c r="ETD42" s="128"/>
      <c r="ETE42" s="128"/>
      <c r="ETF42" s="128"/>
      <c r="ETG42" s="128"/>
      <c r="ETH42" s="128"/>
      <c r="ETI42" s="128"/>
      <c r="ETJ42" s="128"/>
      <c r="ETK42" s="128"/>
      <c r="ETL42" s="128"/>
      <c r="ETM42" s="128"/>
      <c r="ETN42" s="128"/>
      <c r="ETO42" s="128"/>
      <c r="ETP42" s="128"/>
      <c r="ETQ42" s="128"/>
      <c r="ETR42" s="128"/>
      <c r="ETS42" s="128"/>
      <c r="ETT42" s="128"/>
      <c r="ETU42" s="128"/>
      <c r="ETV42" s="128"/>
      <c r="ETW42" s="128"/>
      <c r="ETX42" s="128"/>
      <c r="ETY42" s="128"/>
      <c r="ETZ42" s="128"/>
      <c r="EUA42" s="128"/>
      <c r="EUB42" s="128"/>
      <c r="EUC42" s="128"/>
      <c r="EUD42" s="128"/>
      <c r="EUE42" s="128"/>
      <c r="EUF42" s="128"/>
      <c r="EUG42" s="128"/>
      <c r="EUH42" s="128"/>
      <c r="EUI42" s="128"/>
      <c r="EUJ42" s="128"/>
      <c r="EUK42" s="128"/>
      <c r="EUL42" s="128"/>
      <c r="EUM42" s="128"/>
      <c r="EUN42" s="128"/>
      <c r="EUO42" s="128"/>
      <c r="EUP42" s="128"/>
      <c r="EUQ42" s="128"/>
      <c r="EUR42" s="128"/>
      <c r="EUS42" s="128"/>
      <c r="EUT42" s="128"/>
      <c r="EUU42" s="128"/>
      <c r="EUV42" s="128"/>
      <c r="EUW42" s="128"/>
      <c r="EUX42" s="128"/>
      <c r="EUY42" s="128"/>
      <c r="EUZ42" s="128"/>
      <c r="EVA42" s="128"/>
      <c r="EVB42" s="128"/>
      <c r="EVC42" s="128"/>
      <c r="EVD42" s="128"/>
      <c r="EVE42" s="128"/>
      <c r="EVF42" s="128"/>
      <c r="EVG42" s="128"/>
      <c r="EVH42" s="128"/>
      <c r="EVI42" s="128"/>
      <c r="EVJ42" s="128"/>
      <c r="EVK42" s="128"/>
      <c r="EVL42" s="128"/>
      <c r="EVM42" s="128"/>
      <c r="EVN42" s="128"/>
      <c r="EVO42" s="128"/>
      <c r="EVP42" s="128"/>
      <c r="EVQ42" s="128"/>
      <c r="EVR42" s="128"/>
      <c r="EVS42" s="128"/>
      <c r="EVT42" s="128"/>
      <c r="EVU42" s="128"/>
      <c r="EVV42" s="128"/>
      <c r="EVW42" s="128"/>
      <c r="EVX42" s="128"/>
      <c r="EVY42" s="128"/>
      <c r="EVZ42" s="128"/>
      <c r="EWA42" s="128"/>
      <c r="EWB42" s="128"/>
      <c r="EWC42" s="128"/>
      <c r="EWD42" s="128"/>
      <c r="EWE42" s="128"/>
      <c r="EWF42" s="128"/>
      <c r="EWG42" s="128"/>
      <c r="EWH42" s="128"/>
      <c r="EWI42" s="128"/>
      <c r="EWJ42" s="128"/>
      <c r="EWK42" s="128"/>
      <c r="EWL42" s="128"/>
      <c r="EWM42" s="128"/>
      <c r="EWN42" s="128"/>
      <c r="EWO42" s="128"/>
      <c r="EWP42" s="128"/>
      <c r="EWQ42" s="128"/>
      <c r="EWR42" s="128"/>
      <c r="EWS42" s="128"/>
      <c r="EWT42" s="128"/>
      <c r="EWU42" s="128"/>
      <c r="EWV42" s="128"/>
      <c r="EWW42" s="128"/>
      <c r="EWX42" s="128"/>
      <c r="EWY42" s="128"/>
      <c r="EWZ42" s="128"/>
      <c r="EXA42" s="128"/>
      <c r="EXB42" s="128"/>
      <c r="EXC42" s="128"/>
      <c r="EXD42" s="128"/>
      <c r="EXE42" s="128"/>
      <c r="EXF42" s="128"/>
      <c r="EXG42" s="128"/>
      <c r="EXH42" s="128"/>
      <c r="EXI42" s="128"/>
      <c r="EXJ42" s="128"/>
      <c r="EXK42" s="128"/>
      <c r="EXL42" s="128"/>
      <c r="EXM42" s="128"/>
      <c r="EXN42" s="128"/>
      <c r="EXO42" s="128"/>
      <c r="EXP42" s="128"/>
      <c r="EXQ42" s="128"/>
      <c r="EXR42" s="128"/>
      <c r="EXS42" s="128"/>
      <c r="EXT42" s="128"/>
      <c r="EXU42" s="128"/>
      <c r="EXV42" s="128"/>
      <c r="EXW42" s="128"/>
      <c r="EXX42" s="128"/>
      <c r="EXY42" s="128"/>
      <c r="EXZ42" s="128"/>
      <c r="EYA42" s="128"/>
      <c r="EYB42" s="128"/>
      <c r="EYC42" s="128"/>
      <c r="EYD42" s="128"/>
      <c r="EYE42" s="128"/>
      <c r="EYF42" s="128"/>
      <c r="EYG42" s="128"/>
      <c r="EYH42" s="128"/>
      <c r="EYI42" s="128"/>
      <c r="EYJ42" s="128"/>
      <c r="EYK42" s="128"/>
      <c r="EYL42" s="128"/>
      <c r="EYM42" s="128"/>
      <c r="EYN42" s="128"/>
      <c r="EYO42" s="128"/>
      <c r="EYP42" s="128"/>
      <c r="EYQ42" s="128"/>
      <c r="EYR42" s="128"/>
      <c r="EYS42" s="128"/>
      <c r="EYT42" s="128"/>
      <c r="EYU42" s="128"/>
      <c r="EYV42" s="128"/>
      <c r="EYW42" s="128"/>
      <c r="EYX42" s="128"/>
      <c r="EYY42" s="128"/>
      <c r="EYZ42" s="128"/>
      <c r="EZA42" s="128"/>
      <c r="EZB42" s="128"/>
      <c r="EZC42" s="128"/>
      <c r="EZD42" s="128"/>
      <c r="EZE42" s="128"/>
      <c r="EZF42" s="128"/>
      <c r="EZG42" s="128"/>
      <c r="EZH42" s="128"/>
      <c r="EZI42" s="128"/>
      <c r="EZJ42" s="128"/>
      <c r="EZK42" s="128"/>
      <c r="EZL42" s="128"/>
      <c r="EZM42" s="128"/>
      <c r="EZN42" s="128"/>
      <c r="EZO42" s="128"/>
      <c r="EZP42" s="128"/>
      <c r="EZQ42" s="128"/>
      <c r="EZR42" s="128"/>
      <c r="EZS42" s="128"/>
      <c r="EZT42" s="128"/>
      <c r="EZU42" s="128"/>
      <c r="EZV42" s="128"/>
      <c r="EZW42" s="128"/>
      <c r="EZX42" s="128"/>
      <c r="EZY42" s="128"/>
      <c r="EZZ42" s="128"/>
      <c r="FAA42" s="128"/>
      <c r="FAB42" s="128"/>
      <c r="FAC42" s="128"/>
      <c r="FAD42" s="128"/>
      <c r="FAE42" s="128"/>
      <c r="FAF42" s="128"/>
      <c r="FAG42" s="128"/>
      <c r="FAH42" s="128"/>
      <c r="FAI42" s="128"/>
      <c r="FAJ42" s="128"/>
      <c r="FAK42" s="128"/>
      <c r="FAL42" s="128"/>
      <c r="FAM42" s="128"/>
      <c r="FAN42" s="128"/>
      <c r="FAO42" s="128"/>
      <c r="FAP42" s="128"/>
      <c r="FAQ42" s="128"/>
      <c r="FAR42" s="128"/>
      <c r="FAS42" s="128"/>
      <c r="FAT42" s="128"/>
      <c r="FAU42" s="128"/>
      <c r="FAV42" s="128"/>
      <c r="FAW42" s="128"/>
      <c r="FAX42" s="128"/>
      <c r="FAY42" s="128"/>
      <c r="FAZ42" s="128"/>
      <c r="FBA42" s="128"/>
      <c r="FBB42" s="128"/>
      <c r="FBC42" s="128"/>
      <c r="FBD42" s="128"/>
      <c r="FBE42" s="128"/>
      <c r="FBF42" s="128"/>
      <c r="FBG42" s="128"/>
      <c r="FBH42" s="128"/>
      <c r="FBI42" s="128"/>
      <c r="FBJ42" s="128"/>
      <c r="FBK42" s="128"/>
      <c r="FBL42" s="128"/>
      <c r="FBM42" s="128"/>
      <c r="FBN42" s="128"/>
      <c r="FBO42" s="128"/>
      <c r="FBP42" s="128"/>
      <c r="FBQ42" s="128"/>
      <c r="FBR42" s="128"/>
      <c r="FBS42" s="128"/>
      <c r="FBT42" s="128"/>
      <c r="FBU42" s="128"/>
      <c r="FBV42" s="128"/>
      <c r="FBW42" s="128"/>
      <c r="FBX42" s="128"/>
      <c r="FBY42" s="128"/>
      <c r="FBZ42" s="128"/>
      <c r="FCA42" s="128"/>
      <c r="FCB42" s="128"/>
      <c r="FCC42" s="128"/>
      <c r="FCD42" s="128"/>
      <c r="FCE42" s="128"/>
      <c r="FCF42" s="128"/>
      <c r="FCG42" s="128"/>
      <c r="FCH42" s="128"/>
      <c r="FCI42" s="128"/>
      <c r="FCJ42" s="128"/>
      <c r="FCK42" s="128"/>
      <c r="FCL42" s="128"/>
      <c r="FCM42" s="128"/>
      <c r="FCN42" s="128"/>
      <c r="FCO42" s="128"/>
      <c r="FCP42" s="128"/>
      <c r="FCQ42" s="128"/>
      <c r="FCR42" s="128"/>
      <c r="FCS42" s="128"/>
      <c r="FCT42" s="128"/>
      <c r="FCU42" s="128"/>
      <c r="FCV42" s="128"/>
      <c r="FCW42" s="128"/>
      <c r="FCX42" s="128"/>
      <c r="FCY42" s="128"/>
      <c r="FCZ42" s="128"/>
      <c r="FDA42" s="128"/>
      <c r="FDB42" s="128"/>
      <c r="FDC42" s="128"/>
      <c r="FDD42" s="128"/>
      <c r="FDE42" s="128"/>
      <c r="FDF42" s="128"/>
      <c r="FDG42" s="128"/>
      <c r="FDH42" s="128"/>
      <c r="FDI42" s="128"/>
      <c r="FDJ42" s="128"/>
      <c r="FDK42" s="128"/>
      <c r="FDL42" s="128"/>
      <c r="FDM42" s="128"/>
      <c r="FDN42" s="128"/>
      <c r="FDO42" s="128"/>
      <c r="FDP42" s="128"/>
      <c r="FDQ42" s="128"/>
      <c r="FDR42" s="128"/>
      <c r="FDS42" s="128"/>
      <c r="FDT42" s="128"/>
      <c r="FDU42" s="128"/>
      <c r="FDV42" s="128"/>
      <c r="FDW42" s="128"/>
      <c r="FDX42" s="128"/>
      <c r="FDY42" s="128"/>
      <c r="FDZ42" s="128"/>
      <c r="FEA42" s="128"/>
      <c r="FEB42" s="128"/>
      <c r="FEC42" s="128"/>
      <c r="FED42" s="128"/>
      <c r="FEE42" s="128"/>
      <c r="FEF42" s="128"/>
      <c r="FEG42" s="128"/>
      <c r="FEH42" s="128"/>
      <c r="FEI42" s="128"/>
      <c r="FEJ42" s="128"/>
      <c r="FEK42" s="128"/>
      <c r="FEL42" s="128"/>
      <c r="FEM42" s="128"/>
      <c r="FEN42" s="128"/>
      <c r="FEO42" s="128"/>
      <c r="FEP42" s="128"/>
      <c r="FEQ42" s="128"/>
      <c r="FER42" s="128"/>
      <c r="FES42" s="128"/>
      <c r="FET42" s="128"/>
      <c r="FEU42" s="128"/>
      <c r="FEV42" s="128"/>
      <c r="FEW42" s="128"/>
      <c r="FEX42" s="128"/>
      <c r="FEY42" s="128"/>
      <c r="FEZ42" s="128"/>
      <c r="FFA42" s="128"/>
      <c r="FFB42" s="128"/>
      <c r="FFC42" s="128"/>
      <c r="FFD42" s="128"/>
      <c r="FFE42" s="128"/>
      <c r="FFF42" s="128"/>
      <c r="FFG42" s="128"/>
      <c r="FFH42" s="128"/>
      <c r="FFI42" s="128"/>
      <c r="FFJ42" s="128"/>
      <c r="FFK42" s="128"/>
      <c r="FFL42" s="128"/>
      <c r="FFM42" s="128"/>
      <c r="FFN42" s="128"/>
      <c r="FFO42" s="128"/>
      <c r="FFP42" s="128"/>
      <c r="FFQ42" s="128"/>
      <c r="FFR42" s="128"/>
      <c r="FFS42" s="128"/>
      <c r="FFT42" s="128"/>
      <c r="FFU42" s="128"/>
      <c r="FFV42" s="128"/>
      <c r="FFW42" s="128"/>
      <c r="FFX42" s="128"/>
      <c r="FFY42" s="128"/>
      <c r="FFZ42" s="128"/>
      <c r="FGA42" s="128"/>
      <c r="FGB42" s="128"/>
      <c r="FGC42" s="128"/>
      <c r="FGD42" s="128"/>
      <c r="FGE42" s="128"/>
      <c r="FGF42" s="128"/>
      <c r="FGG42" s="128"/>
      <c r="FGH42" s="128"/>
      <c r="FGI42" s="128"/>
      <c r="FGJ42" s="128"/>
      <c r="FGK42" s="128"/>
      <c r="FGL42" s="128"/>
      <c r="FGM42" s="128"/>
      <c r="FGN42" s="128"/>
      <c r="FGO42" s="128"/>
      <c r="FGP42" s="128"/>
      <c r="FGQ42" s="128"/>
      <c r="FGR42" s="128"/>
      <c r="FGS42" s="128"/>
      <c r="FGT42" s="128"/>
      <c r="FGU42" s="128"/>
      <c r="FGV42" s="128"/>
      <c r="FGW42" s="128"/>
      <c r="FGX42" s="128"/>
      <c r="FGY42" s="128"/>
      <c r="FGZ42" s="128"/>
      <c r="FHA42" s="128"/>
      <c r="FHB42" s="128"/>
      <c r="FHC42" s="128"/>
      <c r="FHD42" s="128"/>
      <c r="FHE42" s="128"/>
      <c r="FHF42" s="128"/>
      <c r="FHG42" s="128"/>
      <c r="FHH42" s="128"/>
      <c r="FHI42" s="128"/>
      <c r="FHJ42" s="128"/>
      <c r="FHK42" s="128"/>
      <c r="FHL42" s="128"/>
      <c r="FHM42" s="128"/>
      <c r="FHN42" s="128"/>
      <c r="FHO42" s="128"/>
      <c r="FHP42" s="128"/>
      <c r="FHQ42" s="128"/>
      <c r="FHR42" s="128"/>
      <c r="FHS42" s="128"/>
      <c r="FHT42" s="128"/>
      <c r="FHU42" s="128"/>
      <c r="FHV42" s="128"/>
      <c r="FHW42" s="128"/>
      <c r="FHX42" s="128"/>
      <c r="FHY42" s="128"/>
      <c r="FHZ42" s="128"/>
      <c r="FIA42" s="128"/>
      <c r="FIB42" s="128"/>
      <c r="FIC42" s="128"/>
      <c r="FID42" s="128"/>
      <c r="FIE42" s="128"/>
      <c r="FIF42" s="128"/>
      <c r="FIG42" s="128"/>
      <c r="FIH42" s="128"/>
      <c r="FII42" s="128"/>
      <c r="FIJ42" s="128"/>
      <c r="FIK42" s="128"/>
      <c r="FIL42" s="128"/>
      <c r="FIM42" s="128"/>
      <c r="FIN42" s="128"/>
      <c r="FIO42" s="128"/>
      <c r="FIP42" s="128"/>
      <c r="FIQ42" s="128"/>
      <c r="FIR42" s="128"/>
      <c r="FIS42" s="128"/>
      <c r="FIT42" s="128"/>
      <c r="FIU42" s="128"/>
      <c r="FIV42" s="128"/>
      <c r="FIW42" s="128"/>
      <c r="FIX42" s="128"/>
      <c r="FIY42" s="128"/>
      <c r="FIZ42" s="128"/>
      <c r="FJA42" s="128"/>
      <c r="FJB42" s="128"/>
      <c r="FJC42" s="128"/>
      <c r="FJD42" s="128"/>
      <c r="FJE42" s="128"/>
      <c r="FJF42" s="128"/>
      <c r="FJG42" s="128"/>
      <c r="FJH42" s="128"/>
      <c r="FJI42" s="128"/>
      <c r="FJJ42" s="128"/>
      <c r="FJK42" s="128"/>
      <c r="FJL42" s="128"/>
      <c r="FJM42" s="128"/>
      <c r="FJN42" s="128"/>
      <c r="FJO42" s="128"/>
      <c r="FJP42" s="128"/>
      <c r="FJQ42" s="128"/>
      <c r="FJR42" s="128"/>
      <c r="FJS42" s="128"/>
      <c r="FJT42" s="128"/>
      <c r="FJU42" s="128"/>
      <c r="FJV42" s="128"/>
      <c r="FJW42" s="128"/>
      <c r="FJX42" s="128"/>
      <c r="FJY42" s="128"/>
      <c r="FJZ42" s="128"/>
      <c r="FKA42" s="128"/>
      <c r="FKB42" s="128"/>
      <c r="FKC42" s="128"/>
      <c r="FKD42" s="128"/>
      <c r="FKE42" s="128"/>
      <c r="FKF42" s="128"/>
      <c r="FKG42" s="128"/>
      <c r="FKH42" s="128"/>
      <c r="FKI42" s="128"/>
      <c r="FKJ42" s="128"/>
      <c r="FKK42" s="128"/>
      <c r="FKL42" s="128"/>
      <c r="FKM42" s="128"/>
      <c r="FKN42" s="128"/>
      <c r="FKO42" s="128"/>
      <c r="FKP42" s="128"/>
      <c r="FKQ42" s="128"/>
      <c r="FKR42" s="128"/>
      <c r="FKS42" s="128"/>
      <c r="FKT42" s="128"/>
      <c r="FKU42" s="128"/>
      <c r="FKV42" s="128"/>
      <c r="FKW42" s="128"/>
      <c r="FKX42" s="128"/>
      <c r="FKY42" s="128"/>
      <c r="FKZ42" s="128"/>
      <c r="FLA42" s="128"/>
      <c r="FLB42" s="128"/>
      <c r="FLC42" s="128"/>
      <c r="FLD42" s="128"/>
      <c r="FLE42" s="128"/>
      <c r="FLF42" s="128"/>
      <c r="FLG42" s="128"/>
      <c r="FLH42" s="128"/>
      <c r="FLI42" s="128"/>
      <c r="FLJ42" s="128"/>
      <c r="FLK42" s="128"/>
      <c r="FLL42" s="128"/>
      <c r="FLM42" s="128"/>
      <c r="FLN42" s="128"/>
      <c r="FLO42" s="128"/>
      <c r="FLP42" s="128"/>
      <c r="FLQ42" s="128"/>
      <c r="FLR42" s="128"/>
      <c r="FLS42" s="128"/>
      <c r="FLT42" s="128"/>
      <c r="FLU42" s="128"/>
      <c r="FLV42" s="128"/>
      <c r="FLW42" s="128"/>
      <c r="FLX42" s="128"/>
      <c r="FLY42" s="128"/>
      <c r="FLZ42" s="128"/>
      <c r="FMA42" s="128"/>
      <c r="FMB42" s="128"/>
      <c r="FMC42" s="128"/>
      <c r="FMD42" s="128"/>
      <c r="FME42" s="128"/>
      <c r="FMF42" s="128"/>
      <c r="FMG42" s="128"/>
      <c r="FMH42" s="128"/>
      <c r="FMI42" s="128"/>
      <c r="FMJ42" s="128"/>
      <c r="FMK42" s="128"/>
      <c r="FML42" s="128"/>
      <c r="FMM42" s="128"/>
      <c r="FMN42" s="128"/>
      <c r="FMO42" s="128"/>
      <c r="FMP42" s="128"/>
      <c r="FMQ42" s="128"/>
      <c r="FMR42" s="128"/>
      <c r="FMS42" s="128"/>
      <c r="FMT42" s="128"/>
      <c r="FMU42" s="128"/>
      <c r="FMV42" s="128"/>
      <c r="FMW42" s="128"/>
      <c r="FMX42" s="128"/>
      <c r="FMY42" s="128"/>
      <c r="FMZ42" s="128"/>
      <c r="FNA42" s="128"/>
      <c r="FNB42" s="128"/>
      <c r="FNC42" s="128"/>
      <c r="FND42" s="128"/>
      <c r="FNE42" s="128"/>
      <c r="FNF42" s="128"/>
      <c r="FNG42" s="128"/>
      <c r="FNH42" s="128"/>
      <c r="FNI42" s="128"/>
      <c r="FNJ42" s="128"/>
      <c r="FNK42" s="128"/>
      <c r="FNL42" s="128"/>
      <c r="FNM42" s="128"/>
      <c r="FNN42" s="128"/>
      <c r="FNO42" s="128"/>
      <c r="FNP42" s="128"/>
      <c r="FNQ42" s="128"/>
      <c r="FNR42" s="128"/>
      <c r="FNS42" s="128"/>
      <c r="FNT42" s="128"/>
      <c r="FNU42" s="128"/>
      <c r="FNV42" s="128"/>
      <c r="FNW42" s="128"/>
      <c r="FNX42" s="128"/>
      <c r="FNY42" s="128"/>
      <c r="FNZ42" s="128"/>
      <c r="FOA42" s="128"/>
      <c r="FOB42" s="128"/>
      <c r="FOC42" s="128"/>
      <c r="FOD42" s="128"/>
      <c r="FOE42" s="128"/>
      <c r="FOF42" s="128"/>
      <c r="FOG42" s="128"/>
      <c r="FOH42" s="128"/>
      <c r="FOI42" s="128"/>
      <c r="FOJ42" s="128"/>
      <c r="FOK42" s="128"/>
      <c r="FOL42" s="128"/>
      <c r="FOM42" s="128"/>
      <c r="FON42" s="128"/>
      <c r="FOO42" s="128"/>
      <c r="FOP42" s="128"/>
      <c r="FOQ42" s="128"/>
      <c r="FOR42" s="128"/>
      <c r="FOS42" s="128"/>
      <c r="FOT42" s="128"/>
      <c r="FOU42" s="128"/>
      <c r="FOV42" s="128"/>
      <c r="FOW42" s="128"/>
      <c r="FOX42" s="128"/>
      <c r="FOY42" s="128"/>
      <c r="FOZ42" s="128"/>
      <c r="FPA42" s="128"/>
      <c r="FPB42" s="128"/>
      <c r="FPC42" s="128"/>
      <c r="FPD42" s="128"/>
      <c r="FPE42" s="128"/>
      <c r="FPF42" s="128"/>
      <c r="FPG42" s="128"/>
      <c r="FPH42" s="128"/>
      <c r="FPI42" s="128"/>
      <c r="FPJ42" s="128"/>
      <c r="FPK42" s="128"/>
      <c r="FPL42" s="128"/>
      <c r="FPM42" s="128"/>
      <c r="FPN42" s="128"/>
      <c r="FPO42" s="128"/>
      <c r="FPP42" s="128"/>
      <c r="FPQ42" s="128"/>
      <c r="FPR42" s="128"/>
      <c r="FPS42" s="128"/>
      <c r="FPT42" s="128"/>
      <c r="FPU42" s="128"/>
      <c r="FPV42" s="128"/>
      <c r="FPW42" s="128"/>
      <c r="FPX42" s="128"/>
      <c r="FPY42" s="128"/>
      <c r="FPZ42" s="128"/>
      <c r="FQA42" s="128"/>
      <c r="FQB42" s="128"/>
      <c r="FQC42" s="128"/>
      <c r="FQD42" s="128"/>
      <c r="FQE42" s="128"/>
      <c r="FQF42" s="128"/>
      <c r="FQG42" s="128"/>
      <c r="FQH42" s="128"/>
      <c r="FQI42" s="128"/>
      <c r="FQJ42" s="128"/>
      <c r="FQK42" s="128"/>
      <c r="FQL42" s="128"/>
      <c r="FQM42" s="128"/>
      <c r="FQN42" s="128"/>
      <c r="FQO42" s="128"/>
      <c r="FQP42" s="128"/>
      <c r="FQQ42" s="128"/>
      <c r="FQR42" s="128"/>
      <c r="FQS42" s="128"/>
      <c r="FQT42" s="128"/>
      <c r="FQU42" s="128"/>
      <c r="FQV42" s="128"/>
      <c r="FQW42" s="128"/>
      <c r="FQX42" s="128"/>
      <c r="FQY42" s="128"/>
      <c r="FQZ42" s="128"/>
      <c r="FRA42" s="128"/>
      <c r="FRB42" s="128"/>
      <c r="FRC42" s="128"/>
      <c r="FRD42" s="128"/>
      <c r="FRE42" s="128"/>
      <c r="FRF42" s="128"/>
      <c r="FRG42" s="128"/>
      <c r="FRH42" s="128"/>
      <c r="FRI42" s="128"/>
      <c r="FRJ42" s="128"/>
      <c r="FRK42" s="128"/>
      <c r="FRL42" s="128"/>
      <c r="FRM42" s="128"/>
      <c r="FRN42" s="128"/>
      <c r="FRO42" s="128"/>
      <c r="FRP42" s="128"/>
      <c r="FRQ42" s="128"/>
      <c r="FRR42" s="128"/>
      <c r="FRS42" s="128"/>
      <c r="FRT42" s="128"/>
      <c r="FRU42" s="128"/>
      <c r="FRV42" s="128"/>
      <c r="FRW42" s="128"/>
      <c r="FRX42" s="128"/>
      <c r="FRY42" s="128"/>
      <c r="FRZ42" s="128"/>
      <c r="FSA42" s="128"/>
      <c r="FSB42" s="128"/>
      <c r="FSC42" s="128"/>
      <c r="FSD42" s="128"/>
      <c r="FSE42" s="128"/>
      <c r="FSF42" s="128"/>
      <c r="FSG42" s="128"/>
      <c r="FSH42" s="128"/>
      <c r="FSI42" s="128"/>
      <c r="FSJ42" s="128"/>
      <c r="FSK42" s="128"/>
      <c r="FSL42" s="128"/>
      <c r="FSM42" s="128"/>
      <c r="FSN42" s="128"/>
      <c r="FSO42" s="128"/>
      <c r="FSP42" s="128"/>
      <c r="FSQ42" s="128"/>
      <c r="FSR42" s="128"/>
      <c r="FSS42" s="128"/>
      <c r="FST42" s="128"/>
      <c r="FSU42" s="128"/>
      <c r="FSV42" s="128"/>
      <c r="FSW42" s="128"/>
      <c r="FSX42" s="128"/>
      <c r="FSY42" s="128"/>
      <c r="FSZ42" s="128"/>
      <c r="FTA42" s="128"/>
      <c r="FTB42" s="128"/>
      <c r="FTC42" s="128"/>
      <c r="FTD42" s="128"/>
      <c r="FTE42" s="128"/>
      <c r="FTF42" s="128"/>
      <c r="FTG42" s="128"/>
      <c r="FTH42" s="128"/>
      <c r="FTI42" s="128"/>
      <c r="FTJ42" s="128"/>
      <c r="FTK42" s="128"/>
      <c r="FTL42" s="128"/>
      <c r="FTM42" s="128"/>
      <c r="FTN42" s="128"/>
      <c r="FTO42" s="128"/>
      <c r="FTP42" s="128"/>
      <c r="FTQ42" s="128"/>
      <c r="FTR42" s="128"/>
      <c r="FTS42" s="128"/>
      <c r="FTT42" s="128"/>
      <c r="FTU42" s="128"/>
      <c r="FTV42" s="128"/>
      <c r="FTW42" s="128"/>
      <c r="FTX42" s="128"/>
      <c r="FTY42" s="128"/>
      <c r="FTZ42" s="128"/>
      <c r="FUA42" s="128"/>
      <c r="FUB42" s="128"/>
      <c r="FUC42" s="128"/>
      <c r="FUD42" s="128"/>
      <c r="FUE42" s="128"/>
      <c r="FUF42" s="128"/>
      <c r="FUG42" s="128"/>
      <c r="FUH42" s="128"/>
      <c r="FUI42" s="128"/>
      <c r="FUJ42" s="128"/>
      <c r="FUK42" s="128"/>
      <c r="FUL42" s="128"/>
      <c r="FUM42" s="128"/>
      <c r="FUN42" s="128"/>
      <c r="FUO42" s="128"/>
      <c r="FUP42" s="128"/>
      <c r="FUQ42" s="128"/>
      <c r="FUR42" s="128"/>
      <c r="FUS42" s="128"/>
      <c r="FUT42" s="128"/>
      <c r="FUU42" s="128"/>
      <c r="FUV42" s="128"/>
      <c r="FUW42" s="128"/>
      <c r="FUX42" s="128"/>
      <c r="FUY42" s="128"/>
      <c r="FUZ42" s="128"/>
      <c r="FVA42" s="128"/>
      <c r="FVB42" s="128"/>
      <c r="FVC42" s="128"/>
      <c r="FVD42" s="128"/>
      <c r="FVE42" s="128"/>
      <c r="FVF42" s="128"/>
      <c r="FVG42" s="128"/>
      <c r="FVH42" s="128"/>
      <c r="FVI42" s="128"/>
      <c r="FVJ42" s="128"/>
      <c r="FVK42" s="128"/>
      <c r="FVL42" s="128"/>
      <c r="FVM42" s="128"/>
      <c r="FVN42" s="128"/>
      <c r="FVO42" s="128"/>
      <c r="FVP42" s="128"/>
      <c r="FVQ42" s="128"/>
      <c r="FVR42" s="128"/>
      <c r="FVS42" s="128"/>
      <c r="FVT42" s="128"/>
      <c r="FVU42" s="128"/>
      <c r="FVV42" s="128"/>
      <c r="FVW42" s="128"/>
      <c r="FVX42" s="128"/>
      <c r="FVY42" s="128"/>
      <c r="FVZ42" s="128"/>
      <c r="FWA42" s="128"/>
      <c r="FWB42" s="128"/>
      <c r="FWC42" s="128"/>
      <c r="FWD42" s="128"/>
      <c r="FWE42" s="128"/>
      <c r="FWF42" s="128"/>
      <c r="FWG42" s="128"/>
      <c r="FWH42" s="128"/>
      <c r="FWI42" s="128"/>
      <c r="FWJ42" s="128"/>
      <c r="FWK42" s="128"/>
      <c r="FWL42" s="128"/>
      <c r="FWM42" s="128"/>
      <c r="FWN42" s="128"/>
      <c r="FWO42" s="128"/>
      <c r="FWP42" s="128"/>
      <c r="FWQ42" s="128"/>
      <c r="FWR42" s="128"/>
      <c r="FWS42" s="128"/>
      <c r="FWT42" s="128"/>
      <c r="FWU42" s="128"/>
      <c r="FWV42" s="128"/>
      <c r="FWW42" s="128"/>
      <c r="FWX42" s="128"/>
      <c r="FWY42" s="128"/>
      <c r="FWZ42" s="128"/>
      <c r="FXA42" s="128"/>
      <c r="FXB42" s="128"/>
      <c r="FXC42" s="128"/>
      <c r="FXD42" s="128"/>
      <c r="FXE42" s="128"/>
      <c r="FXF42" s="128"/>
      <c r="FXG42" s="128"/>
      <c r="FXH42" s="128"/>
      <c r="FXI42" s="128"/>
      <c r="FXJ42" s="128"/>
      <c r="FXK42" s="128"/>
      <c r="FXL42" s="128"/>
      <c r="FXM42" s="128"/>
      <c r="FXN42" s="128"/>
      <c r="FXO42" s="128"/>
      <c r="FXP42" s="128"/>
      <c r="FXQ42" s="128"/>
      <c r="FXR42" s="128"/>
      <c r="FXS42" s="128"/>
      <c r="FXT42" s="128"/>
      <c r="FXU42" s="128"/>
      <c r="FXV42" s="128"/>
      <c r="FXW42" s="128"/>
      <c r="FXX42" s="128"/>
      <c r="FXY42" s="128"/>
      <c r="FXZ42" s="128"/>
      <c r="FYA42" s="128"/>
      <c r="FYB42" s="128"/>
      <c r="FYC42" s="128"/>
      <c r="FYD42" s="128"/>
      <c r="FYE42" s="128"/>
      <c r="FYF42" s="128"/>
      <c r="FYG42" s="128"/>
      <c r="FYH42" s="128"/>
      <c r="FYI42" s="128"/>
      <c r="FYJ42" s="128"/>
      <c r="FYK42" s="128"/>
      <c r="FYL42" s="128"/>
      <c r="FYM42" s="128"/>
      <c r="FYN42" s="128"/>
      <c r="FYO42" s="128"/>
      <c r="FYP42" s="128"/>
      <c r="FYQ42" s="128"/>
      <c r="FYR42" s="128"/>
      <c r="FYS42" s="128"/>
      <c r="FYT42" s="128"/>
      <c r="FYU42" s="128"/>
      <c r="FYV42" s="128"/>
      <c r="FYW42" s="128"/>
      <c r="FYX42" s="128"/>
      <c r="FYY42" s="128"/>
      <c r="FYZ42" s="128"/>
      <c r="FZA42" s="128"/>
      <c r="FZB42" s="128"/>
      <c r="FZC42" s="128"/>
      <c r="FZD42" s="128"/>
      <c r="FZE42" s="128"/>
      <c r="FZF42" s="128"/>
      <c r="FZG42" s="128"/>
      <c r="FZH42" s="128"/>
      <c r="FZI42" s="128"/>
      <c r="FZJ42" s="128"/>
      <c r="FZK42" s="128"/>
      <c r="FZL42" s="128"/>
      <c r="FZM42" s="128"/>
      <c r="FZN42" s="128"/>
      <c r="FZO42" s="128"/>
      <c r="FZP42" s="128"/>
      <c r="FZQ42" s="128"/>
      <c r="FZR42" s="128"/>
      <c r="FZS42" s="128"/>
      <c r="FZT42" s="128"/>
      <c r="FZU42" s="128"/>
      <c r="FZV42" s="128"/>
      <c r="FZW42" s="128"/>
      <c r="FZX42" s="128"/>
      <c r="FZY42" s="128"/>
      <c r="FZZ42" s="128"/>
      <c r="GAA42" s="128"/>
      <c r="GAB42" s="128"/>
      <c r="GAC42" s="128"/>
      <c r="GAD42" s="128"/>
      <c r="GAE42" s="128"/>
      <c r="GAF42" s="128"/>
      <c r="GAG42" s="128"/>
      <c r="GAH42" s="128"/>
      <c r="GAI42" s="128"/>
      <c r="GAJ42" s="128"/>
      <c r="GAK42" s="128"/>
      <c r="GAL42" s="128"/>
      <c r="GAM42" s="128"/>
      <c r="GAN42" s="128"/>
      <c r="GAO42" s="128"/>
      <c r="GAP42" s="128"/>
      <c r="GAQ42" s="128"/>
      <c r="GAR42" s="128"/>
      <c r="GAS42" s="128"/>
      <c r="GAT42" s="128"/>
      <c r="GAU42" s="128"/>
      <c r="GAV42" s="128"/>
      <c r="GAW42" s="128"/>
      <c r="GAX42" s="128"/>
      <c r="GAY42" s="128"/>
      <c r="GAZ42" s="128"/>
      <c r="GBA42" s="128"/>
      <c r="GBB42" s="128"/>
      <c r="GBC42" s="128"/>
      <c r="GBD42" s="128"/>
      <c r="GBE42" s="128"/>
      <c r="GBF42" s="128"/>
      <c r="GBG42" s="128"/>
      <c r="GBH42" s="128"/>
      <c r="GBI42" s="128"/>
      <c r="GBJ42" s="128"/>
      <c r="GBK42" s="128"/>
      <c r="GBL42" s="128"/>
      <c r="GBM42" s="128"/>
      <c r="GBN42" s="128"/>
      <c r="GBO42" s="128"/>
      <c r="GBP42" s="128"/>
      <c r="GBQ42" s="128"/>
      <c r="GBR42" s="128"/>
      <c r="GBS42" s="128"/>
      <c r="GBT42" s="128"/>
      <c r="GBU42" s="128"/>
      <c r="GBV42" s="128"/>
      <c r="GBW42" s="128"/>
      <c r="GBX42" s="128"/>
      <c r="GBY42" s="128"/>
      <c r="GBZ42" s="128"/>
      <c r="GCA42" s="128"/>
      <c r="GCB42" s="128"/>
      <c r="GCC42" s="128"/>
      <c r="GCD42" s="128"/>
      <c r="GCE42" s="128"/>
      <c r="GCF42" s="128"/>
      <c r="GCG42" s="128"/>
      <c r="GCH42" s="128"/>
      <c r="GCI42" s="128"/>
      <c r="GCJ42" s="128"/>
      <c r="GCK42" s="128"/>
      <c r="GCL42" s="128"/>
      <c r="GCM42" s="128"/>
      <c r="GCN42" s="128"/>
      <c r="GCO42" s="128"/>
      <c r="GCP42" s="128"/>
      <c r="GCQ42" s="128"/>
      <c r="GCR42" s="128"/>
      <c r="GCS42" s="128"/>
      <c r="GCT42" s="128"/>
      <c r="GCU42" s="128"/>
      <c r="GCV42" s="128"/>
      <c r="GCW42" s="128"/>
      <c r="GCX42" s="128"/>
      <c r="GCY42" s="128"/>
      <c r="GCZ42" s="128"/>
      <c r="GDA42" s="128"/>
      <c r="GDB42" s="128"/>
      <c r="GDC42" s="128"/>
      <c r="GDD42" s="128"/>
      <c r="GDE42" s="128"/>
      <c r="GDF42" s="128"/>
      <c r="GDG42" s="128"/>
      <c r="GDH42" s="128"/>
      <c r="GDI42" s="128"/>
      <c r="GDJ42" s="128"/>
      <c r="GDK42" s="128"/>
      <c r="GDL42" s="128"/>
      <c r="GDM42" s="128"/>
      <c r="GDN42" s="128"/>
      <c r="GDO42" s="128"/>
      <c r="GDP42" s="128"/>
      <c r="GDQ42" s="128"/>
      <c r="GDR42" s="128"/>
      <c r="GDS42" s="128"/>
      <c r="GDT42" s="128"/>
      <c r="GDU42" s="128"/>
      <c r="GDV42" s="128"/>
      <c r="GDW42" s="128"/>
      <c r="GDX42" s="128"/>
      <c r="GDY42" s="128"/>
      <c r="GDZ42" s="128"/>
      <c r="GEA42" s="128"/>
      <c r="GEB42" s="128"/>
      <c r="GEC42" s="128"/>
      <c r="GED42" s="128"/>
      <c r="GEE42" s="128"/>
      <c r="GEF42" s="128"/>
      <c r="GEG42" s="128"/>
      <c r="GEH42" s="128"/>
      <c r="GEI42" s="128"/>
      <c r="GEJ42" s="128"/>
      <c r="GEK42" s="128"/>
      <c r="GEL42" s="128"/>
      <c r="GEM42" s="128"/>
      <c r="GEN42" s="128"/>
      <c r="GEO42" s="128"/>
      <c r="GEP42" s="128"/>
      <c r="GEQ42" s="128"/>
      <c r="GER42" s="128"/>
      <c r="GES42" s="128"/>
      <c r="GET42" s="128"/>
      <c r="GEU42" s="128"/>
      <c r="GEV42" s="128"/>
      <c r="GEW42" s="128"/>
      <c r="GEX42" s="128"/>
      <c r="GEY42" s="128"/>
      <c r="GEZ42" s="128"/>
      <c r="GFA42" s="128"/>
      <c r="GFB42" s="128"/>
      <c r="GFC42" s="128"/>
      <c r="GFD42" s="128"/>
      <c r="GFE42" s="128"/>
      <c r="GFF42" s="128"/>
      <c r="GFG42" s="128"/>
      <c r="GFH42" s="128"/>
      <c r="GFI42" s="128"/>
      <c r="GFJ42" s="128"/>
      <c r="GFK42" s="128"/>
      <c r="GFL42" s="128"/>
      <c r="GFM42" s="128"/>
      <c r="GFN42" s="128"/>
      <c r="GFO42" s="128"/>
      <c r="GFP42" s="128"/>
      <c r="GFQ42" s="128"/>
      <c r="GFR42" s="128"/>
      <c r="GFS42" s="128"/>
      <c r="GFT42" s="128"/>
      <c r="GFU42" s="128"/>
      <c r="GFV42" s="128"/>
      <c r="GFW42" s="128"/>
      <c r="GFX42" s="128"/>
      <c r="GFY42" s="128"/>
      <c r="GFZ42" s="128"/>
      <c r="GGA42" s="128"/>
      <c r="GGB42" s="128"/>
      <c r="GGC42" s="128"/>
      <c r="GGD42" s="128"/>
      <c r="GGE42" s="128"/>
      <c r="GGF42" s="128"/>
      <c r="GGG42" s="128"/>
      <c r="GGH42" s="128"/>
      <c r="GGI42" s="128"/>
      <c r="GGJ42" s="128"/>
      <c r="GGK42" s="128"/>
      <c r="GGL42" s="128"/>
      <c r="GGM42" s="128"/>
      <c r="GGN42" s="128"/>
      <c r="GGO42" s="128"/>
      <c r="GGP42" s="128"/>
      <c r="GGQ42" s="128"/>
      <c r="GGR42" s="128"/>
      <c r="GGS42" s="128"/>
      <c r="GGT42" s="128"/>
      <c r="GGU42" s="128"/>
      <c r="GGV42" s="128"/>
      <c r="GGW42" s="128"/>
      <c r="GGX42" s="128"/>
      <c r="GGY42" s="128"/>
      <c r="GGZ42" s="128"/>
      <c r="GHA42" s="128"/>
      <c r="GHB42" s="128"/>
      <c r="GHC42" s="128"/>
      <c r="GHD42" s="128"/>
      <c r="GHE42" s="128"/>
      <c r="GHF42" s="128"/>
      <c r="GHG42" s="128"/>
      <c r="GHH42" s="128"/>
      <c r="GHI42" s="128"/>
      <c r="GHJ42" s="128"/>
      <c r="GHK42" s="128"/>
      <c r="GHL42" s="128"/>
      <c r="GHM42" s="128"/>
      <c r="GHN42" s="128"/>
      <c r="GHO42" s="128"/>
      <c r="GHP42" s="128"/>
      <c r="GHQ42" s="128"/>
      <c r="GHR42" s="128"/>
      <c r="GHS42" s="128"/>
      <c r="GHT42" s="128"/>
      <c r="GHU42" s="128"/>
      <c r="GHV42" s="128"/>
      <c r="GHW42" s="128"/>
      <c r="GHX42" s="128"/>
      <c r="GHY42" s="128"/>
      <c r="GHZ42" s="128"/>
      <c r="GIA42" s="128"/>
      <c r="GIB42" s="128"/>
      <c r="GIC42" s="128"/>
      <c r="GID42" s="128"/>
      <c r="GIE42" s="128"/>
      <c r="GIF42" s="128"/>
      <c r="GIG42" s="128"/>
      <c r="GIH42" s="128"/>
      <c r="GII42" s="128"/>
      <c r="GIJ42" s="128"/>
      <c r="GIK42" s="128"/>
      <c r="GIL42" s="128"/>
      <c r="GIM42" s="128"/>
      <c r="GIN42" s="128"/>
      <c r="GIO42" s="128"/>
      <c r="GIP42" s="128"/>
      <c r="GIQ42" s="128"/>
      <c r="GIR42" s="128"/>
      <c r="GIS42" s="128"/>
      <c r="GIT42" s="128"/>
      <c r="GIU42" s="128"/>
      <c r="GIV42" s="128"/>
      <c r="GIW42" s="128"/>
      <c r="GIX42" s="128"/>
      <c r="GIY42" s="128"/>
      <c r="GIZ42" s="128"/>
      <c r="GJA42" s="128"/>
      <c r="GJB42" s="128"/>
      <c r="GJC42" s="128"/>
      <c r="GJD42" s="128"/>
      <c r="GJE42" s="128"/>
      <c r="GJF42" s="128"/>
      <c r="GJG42" s="128"/>
      <c r="GJH42" s="128"/>
      <c r="GJI42" s="128"/>
      <c r="GJJ42" s="128"/>
      <c r="GJK42" s="128"/>
      <c r="GJL42" s="128"/>
      <c r="GJM42" s="128"/>
      <c r="GJN42" s="128"/>
      <c r="GJO42" s="128"/>
      <c r="GJP42" s="128"/>
      <c r="GJQ42" s="128"/>
      <c r="GJR42" s="128"/>
      <c r="GJS42" s="128"/>
      <c r="GJT42" s="128"/>
      <c r="GJU42" s="128"/>
      <c r="GJV42" s="128"/>
      <c r="GJW42" s="128"/>
      <c r="GJX42" s="128"/>
      <c r="GJY42" s="128"/>
      <c r="GJZ42" s="128"/>
      <c r="GKA42" s="128"/>
      <c r="GKB42" s="128"/>
      <c r="GKC42" s="128"/>
      <c r="GKD42" s="128"/>
      <c r="GKE42" s="128"/>
      <c r="GKF42" s="128"/>
      <c r="GKG42" s="128"/>
      <c r="GKH42" s="128"/>
      <c r="GKI42" s="128"/>
      <c r="GKJ42" s="128"/>
      <c r="GKK42" s="128"/>
      <c r="GKL42" s="128"/>
      <c r="GKM42" s="128"/>
      <c r="GKN42" s="128"/>
      <c r="GKO42" s="128"/>
      <c r="GKP42" s="128"/>
      <c r="GKQ42" s="128"/>
      <c r="GKR42" s="128"/>
      <c r="GKS42" s="128"/>
      <c r="GKT42" s="128"/>
      <c r="GKU42" s="128"/>
      <c r="GKV42" s="128"/>
      <c r="GKW42" s="128"/>
      <c r="GKX42" s="128"/>
      <c r="GKY42" s="128"/>
      <c r="GKZ42" s="128"/>
      <c r="GLA42" s="128"/>
      <c r="GLB42" s="128"/>
      <c r="GLC42" s="128"/>
      <c r="GLD42" s="128"/>
      <c r="GLE42" s="128"/>
      <c r="GLF42" s="128"/>
      <c r="GLG42" s="128"/>
      <c r="GLH42" s="128"/>
      <c r="GLI42" s="128"/>
      <c r="GLJ42" s="128"/>
      <c r="GLK42" s="128"/>
      <c r="GLL42" s="128"/>
      <c r="GLM42" s="128"/>
      <c r="GLN42" s="128"/>
      <c r="GLO42" s="128"/>
      <c r="GLP42" s="128"/>
      <c r="GLQ42" s="128"/>
      <c r="GLR42" s="128"/>
      <c r="GLS42" s="128"/>
      <c r="GLT42" s="128"/>
      <c r="GLU42" s="128"/>
      <c r="GLV42" s="128"/>
      <c r="GLW42" s="128"/>
      <c r="GLX42" s="128"/>
      <c r="GLY42" s="128"/>
      <c r="GLZ42" s="128"/>
      <c r="GMA42" s="128"/>
      <c r="GMB42" s="128"/>
      <c r="GMC42" s="128"/>
      <c r="GMD42" s="128"/>
      <c r="GME42" s="128"/>
      <c r="GMF42" s="128"/>
      <c r="GMG42" s="128"/>
      <c r="GMH42" s="128"/>
      <c r="GMI42" s="128"/>
      <c r="GMJ42" s="128"/>
      <c r="GMK42" s="128"/>
      <c r="GML42" s="128"/>
      <c r="GMM42" s="128"/>
      <c r="GMN42" s="128"/>
      <c r="GMO42" s="128"/>
      <c r="GMP42" s="128"/>
      <c r="GMQ42" s="128"/>
      <c r="GMR42" s="128"/>
      <c r="GMS42" s="128"/>
      <c r="GMT42" s="128"/>
      <c r="GMU42" s="128"/>
      <c r="GMV42" s="128"/>
      <c r="GMW42" s="128"/>
      <c r="GMX42" s="128"/>
      <c r="GMY42" s="128"/>
      <c r="GMZ42" s="128"/>
      <c r="GNA42" s="128"/>
      <c r="GNB42" s="128"/>
      <c r="GNC42" s="128"/>
      <c r="GND42" s="128"/>
      <c r="GNE42" s="128"/>
      <c r="GNF42" s="128"/>
      <c r="GNG42" s="128"/>
      <c r="GNH42" s="128"/>
      <c r="GNI42" s="128"/>
      <c r="GNJ42" s="128"/>
      <c r="GNK42" s="128"/>
      <c r="GNL42" s="128"/>
      <c r="GNM42" s="128"/>
      <c r="GNN42" s="128"/>
      <c r="GNO42" s="128"/>
      <c r="GNP42" s="128"/>
      <c r="GNQ42" s="128"/>
      <c r="GNR42" s="128"/>
      <c r="GNS42" s="128"/>
      <c r="GNT42" s="128"/>
      <c r="GNU42" s="128"/>
      <c r="GNV42" s="128"/>
      <c r="GNW42" s="128"/>
      <c r="GNX42" s="128"/>
      <c r="GNY42" s="128"/>
      <c r="GNZ42" s="128"/>
      <c r="GOA42" s="128"/>
      <c r="GOB42" s="128"/>
      <c r="GOC42" s="128"/>
      <c r="GOD42" s="128"/>
      <c r="GOE42" s="128"/>
      <c r="GOF42" s="128"/>
      <c r="GOG42" s="128"/>
      <c r="GOH42" s="128"/>
      <c r="GOI42" s="128"/>
      <c r="GOJ42" s="128"/>
      <c r="GOK42" s="128"/>
      <c r="GOL42" s="128"/>
      <c r="GOM42" s="128"/>
      <c r="GON42" s="128"/>
      <c r="GOO42" s="128"/>
      <c r="GOP42" s="128"/>
      <c r="GOQ42" s="128"/>
      <c r="GOR42" s="128"/>
      <c r="GOS42" s="128"/>
      <c r="GOT42" s="128"/>
      <c r="GOU42" s="128"/>
      <c r="GOV42" s="128"/>
      <c r="GOW42" s="128"/>
      <c r="GOX42" s="128"/>
      <c r="GOY42" s="128"/>
      <c r="GOZ42" s="128"/>
      <c r="GPA42" s="128"/>
      <c r="GPB42" s="128"/>
      <c r="GPC42" s="128"/>
      <c r="GPD42" s="128"/>
      <c r="GPE42" s="128"/>
      <c r="GPF42" s="128"/>
      <c r="GPG42" s="128"/>
      <c r="GPH42" s="128"/>
      <c r="GPI42" s="128"/>
      <c r="GPJ42" s="128"/>
      <c r="GPK42" s="128"/>
      <c r="GPL42" s="128"/>
      <c r="GPM42" s="128"/>
      <c r="GPN42" s="128"/>
      <c r="GPO42" s="128"/>
      <c r="GPP42" s="128"/>
      <c r="GPQ42" s="128"/>
      <c r="GPR42" s="128"/>
      <c r="GPS42" s="128"/>
      <c r="GPT42" s="128"/>
      <c r="GPU42" s="128"/>
      <c r="GPV42" s="128"/>
      <c r="GPW42" s="128"/>
      <c r="GPX42" s="128"/>
      <c r="GPY42" s="128"/>
      <c r="GPZ42" s="128"/>
      <c r="GQA42" s="128"/>
      <c r="GQB42" s="128"/>
      <c r="GQC42" s="128"/>
      <c r="GQD42" s="128"/>
      <c r="GQE42" s="128"/>
      <c r="GQF42" s="128"/>
      <c r="GQG42" s="128"/>
      <c r="GQH42" s="128"/>
      <c r="GQI42" s="128"/>
      <c r="GQJ42" s="128"/>
      <c r="GQK42" s="128"/>
      <c r="GQL42" s="128"/>
      <c r="GQM42" s="128"/>
      <c r="GQN42" s="128"/>
      <c r="GQO42" s="128"/>
      <c r="GQP42" s="128"/>
      <c r="GQQ42" s="128"/>
      <c r="GQR42" s="128"/>
      <c r="GQS42" s="128"/>
      <c r="GQT42" s="128"/>
      <c r="GQU42" s="128"/>
      <c r="GQV42" s="128"/>
      <c r="GQW42" s="128"/>
      <c r="GQX42" s="128"/>
      <c r="GQY42" s="128"/>
      <c r="GQZ42" s="128"/>
      <c r="GRA42" s="128"/>
      <c r="GRB42" s="128"/>
      <c r="GRC42" s="128"/>
      <c r="GRD42" s="128"/>
      <c r="GRE42" s="128"/>
      <c r="GRF42" s="128"/>
      <c r="GRG42" s="128"/>
      <c r="GRH42" s="128"/>
      <c r="GRI42" s="128"/>
      <c r="GRJ42" s="128"/>
      <c r="GRK42" s="128"/>
      <c r="GRL42" s="128"/>
      <c r="GRM42" s="128"/>
      <c r="GRN42" s="128"/>
      <c r="GRO42" s="128"/>
      <c r="GRP42" s="128"/>
      <c r="GRQ42" s="128"/>
      <c r="GRR42" s="128"/>
      <c r="GRS42" s="128"/>
      <c r="GRT42" s="128"/>
      <c r="GRU42" s="128"/>
      <c r="GRV42" s="128"/>
      <c r="GRW42" s="128"/>
      <c r="GRX42" s="128"/>
      <c r="GRY42" s="128"/>
      <c r="GRZ42" s="128"/>
      <c r="GSA42" s="128"/>
      <c r="GSB42" s="128"/>
      <c r="GSC42" s="128"/>
      <c r="GSD42" s="128"/>
      <c r="GSE42" s="128"/>
      <c r="GSF42" s="128"/>
      <c r="GSG42" s="128"/>
      <c r="GSH42" s="128"/>
      <c r="GSI42" s="128"/>
      <c r="GSJ42" s="128"/>
      <c r="GSK42" s="128"/>
      <c r="GSL42" s="128"/>
      <c r="GSM42" s="128"/>
      <c r="GSN42" s="128"/>
      <c r="GSO42" s="128"/>
      <c r="GSP42" s="128"/>
      <c r="GSQ42" s="128"/>
      <c r="GSR42" s="128"/>
      <c r="GSS42" s="128"/>
      <c r="GST42" s="128"/>
      <c r="GSU42" s="128"/>
      <c r="GSV42" s="128"/>
      <c r="GSW42" s="128"/>
      <c r="GSX42" s="128"/>
      <c r="GSY42" s="128"/>
      <c r="GSZ42" s="128"/>
      <c r="GTA42" s="128"/>
      <c r="GTB42" s="128"/>
      <c r="GTC42" s="128"/>
      <c r="GTD42" s="128"/>
      <c r="GTE42" s="128"/>
      <c r="GTF42" s="128"/>
      <c r="GTG42" s="128"/>
      <c r="GTH42" s="128"/>
      <c r="GTI42" s="128"/>
      <c r="GTJ42" s="128"/>
      <c r="GTK42" s="128"/>
      <c r="GTL42" s="128"/>
      <c r="GTM42" s="128"/>
      <c r="GTN42" s="128"/>
      <c r="GTO42" s="128"/>
      <c r="GTP42" s="128"/>
      <c r="GTQ42" s="128"/>
      <c r="GTR42" s="128"/>
      <c r="GTS42" s="128"/>
      <c r="GTT42" s="128"/>
      <c r="GTU42" s="128"/>
      <c r="GTV42" s="128"/>
      <c r="GTW42" s="128"/>
      <c r="GTX42" s="128"/>
      <c r="GTY42" s="128"/>
      <c r="GTZ42" s="128"/>
      <c r="GUA42" s="128"/>
      <c r="GUB42" s="128"/>
      <c r="GUC42" s="128"/>
      <c r="GUD42" s="128"/>
      <c r="GUE42" s="128"/>
      <c r="GUF42" s="128"/>
      <c r="GUG42" s="128"/>
      <c r="GUH42" s="128"/>
      <c r="GUI42" s="128"/>
      <c r="GUJ42" s="128"/>
      <c r="GUK42" s="128"/>
      <c r="GUL42" s="128"/>
      <c r="GUM42" s="128"/>
      <c r="GUN42" s="128"/>
      <c r="GUO42" s="128"/>
      <c r="GUP42" s="128"/>
      <c r="GUQ42" s="128"/>
      <c r="GUR42" s="128"/>
      <c r="GUS42" s="128"/>
      <c r="GUT42" s="128"/>
      <c r="GUU42" s="128"/>
      <c r="GUV42" s="128"/>
      <c r="GUW42" s="128"/>
      <c r="GUX42" s="128"/>
      <c r="GUY42" s="128"/>
      <c r="GUZ42" s="128"/>
      <c r="GVA42" s="128"/>
      <c r="GVB42" s="128"/>
      <c r="GVC42" s="128"/>
      <c r="GVD42" s="128"/>
      <c r="GVE42" s="128"/>
      <c r="GVF42" s="128"/>
      <c r="GVG42" s="128"/>
      <c r="GVH42" s="128"/>
      <c r="GVI42" s="128"/>
      <c r="GVJ42" s="128"/>
      <c r="GVK42" s="128"/>
      <c r="GVL42" s="128"/>
      <c r="GVM42" s="128"/>
      <c r="GVN42" s="128"/>
      <c r="GVO42" s="128"/>
      <c r="GVP42" s="128"/>
      <c r="GVQ42" s="128"/>
      <c r="GVR42" s="128"/>
      <c r="GVS42" s="128"/>
      <c r="GVT42" s="128"/>
      <c r="GVU42" s="128"/>
      <c r="GVV42" s="128"/>
      <c r="GVW42" s="128"/>
      <c r="GVX42" s="128"/>
      <c r="GVY42" s="128"/>
      <c r="GVZ42" s="128"/>
      <c r="GWA42" s="128"/>
      <c r="GWB42" s="128"/>
      <c r="GWC42" s="128"/>
      <c r="GWD42" s="128"/>
      <c r="GWE42" s="128"/>
      <c r="GWF42" s="128"/>
      <c r="GWG42" s="128"/>
      <c r="GWH42" s="128"/>
      <c r="GWI42" s="128"/>
      <c r="GWJ42" s="128"/>
      <c r="GWK42" s="128"/>
      <c r="GWL42" s="128"/>
      <c r="GWM42" s="128"/>
      <c r="GWN42" s="128"/>
      <c r="GWO42" s="128"/>
      <c r="GWP42" s="128"/>
      <c r="GWQ42" s="128"/>
      <c r="GWR42" s="128"/>
      <c r="GWS42" s="128"/>
      <c r="GWT42" s="128"/>
      <c r="GWU42" s="128"/>
      <c r="GWV42" s="128"/>
      <c r="GWW42" s="128"/>
      <c r="GWX42" s="128"/>
      <c r="GWY42" s="128"/>
      <c r="GWZ42" s="128"/>
      <c r="GXA42" s="128"/>
      <c r="GXB42" s="128"/>
      <c r="GXC42" s="128"/>
      <c r="GXD42" s="128"/>
      <c r="GXE42" s="128"/>
      <c r="GXF42" s="128"/>
      <c r="GXG42" s="128"/>
      <c r="GXH42" s="128"/>
      <c r="GXI42" s="128"/>
      <c r="GXJ42" s="128"/>
      <c r="GXK42" s="128"/>
      <c r="GXL42" s="128"/>
      <c r="GXM42" s="128"/>
      <c r="GXN42" s="128"/>
      <c r="GXO42" s="128"/>
      <c r="GXP42" s="128"/>
      <c r="GXQ42" s="128"/>
      <c r="GXR42" s="128"/>
      <c r="GXS42" s="128"/>
      <c r="GXT42" s="128"/>
      <c r="GXU42" s="128"/>
      <c r="GXV42" s="128"/>
      <c r="GXW42" s="128"/>
      <c r="GXX42" s="128"/>
      <c r="GXY42" s="128"/>
      <c r="GXZ42" s="128"/>
      <c r="GYA42" s="128"/>
      <c r="GYB42" s="128"/>
      <c r="GYC42" s="128"/>
      <c r="GYD42" s="128"/>
      <c r="GYE42" s="128"/>
      <c r="GYF42" s="128"/>
      <c r="GYG42" s="128"/>
      <c r="GYH42" s="128"/>
      <c r="GYI42" s="128"/>
      <c r="GYJ42" s="128"/>
      <c r="GYK42" s="128"/>
      <c r="GYL42" s="128"/>
      <c r="GYM42" s="128"/>
      <c r="GYN42" s="128"/>
      <c r="GYO42" s="128"/>
      <c r="GYP42" s="128"/>
      <c r="GYQ42" s="128"/>
      <c r="GYR42" s="128"/>
      <c r="GYS42" s="128"/>
      <c r="GYT42" s="128"/>
      <c r="GYU42" s="128"/>
      <c r="GYV42" s="128"/>
      <c r="GYW42" s="128"/>
      <c r="GYX42" s="128"/>
      <c r="GYY42" s="128"/>
      <c r="GYZ42" s="128"/>
      <c r="GZA42" s="128"/>
      <c r="GZB42" s="128"/>
      <c r="GZC42" s="128"/>
      <c r="GZD42" s="128"/>
      <c r="GZE42" s="128"/>
      <c r="GZF42" s="128"/>
      <c r="GZG42" s="128"/>
      <c r="GZH42" s="128"/>
      <c r="GZI42" s="128"/>
      <c r="GZJ42" s="128"/>
      <c r="GZK42" s="128"/>
      <c r="GZL42" s="128"/>
      <c r="GZM42" s="128"/>
      <c r="GZN42" s="128"/>
      <c r="GZO42" s="128"/>
      <c r="GZP42" s="128"/>
      <c r="GZQ42" s="128"/>
      <c r="GZR42" s="128"/>
      <c r="GZS42" s="128"/>
      <c r="GZT42" s="128"/>
      <c r="GZU42" s="128"/>
      <c r="GZV42" s="128"/>
      <c r="GZW42" s="128"/>
      <c r="GZX42" s="128"/>
      <c r="GZY42" s="128"/>
      <c r="GZZ42" s="128"/>
      <c r="HAA42" s="128"/>
      <c r="HAB42" s="128"/>
      <c r="HAC42" s="128"/>
      <c r="HAD42" s="128"/>
      <c r="HAE42" s="128"/>
      <c r="HAF42" s="128"/>
      <c r="HAG42" s="128"/>
      <c r="HAH42" s="128"/>
      <c r="HAI42" s="128"/>
      <c r="HAJ42" s="128"/>
      <c r="HAK42" s="128"/>
      <c r="HAL42" s="128"/>
      <c r="HAM42" s="128"/>
      <c r="HAN42" s="128"/>
      <c r="HAO42" s="128"/>
      <c r="HAP42" s="128"/>
      <c r="HAQ42" s="128"/>
      <c r="HAR42" s="128"/>
      <c r="HAS42" s="128"/>
      <c r="HAT42" s="128"/>
      <c r="HAU42" s="128"/>
      <c r="HAV42" s="128"/>
      <c r="HAW42" s="128"/>
      <c r="HAX42" s="128"/>
      <c r="HAY42" s="128"/>
      <c r="HAZ42" s="128"/>
      <c r="HBA42" s="128"/>
      <c r="HBB42" s="128"/>
      <c r="HBC42" s="128"/>
      <c r="HBD42" s="128"/>
      <c r="HBE42" s="128"/>
      <c r="HBF42" s="128"/>
      <c r="HBG42" s="128"/>
      <c r="HBH42" s="128"/>
      <c r="HBI42" s="128"/>
      <c r="HBJ42" s="128"/>
      <c r="HBK42" s="128"/>
      <c r="HBL42" s="128"/>
      <c r="HBM42" s="128"/>
      <c r="HBN42" s="128"/>
      <c r="HBO42" s="128"/>
      <c r="HBP42" s="128"/>
      <c r="HBQ42" s="128"/>
      <c r="HBR42" s="128"/>
      <c r="HBS42" s="128"/>
      <c r="HBT42" s="128"/>
      <c r="HBU42" s="128"/>
      <c r="HBV42" s="128"/>
      <c r="HBW42" s="128"/>
      <c r="HBX42" s="128"/>
      <c r="HBY42" s="128"/>
      <c r="HBZ42" s="128"/>
      <c r="HCA42" s="128"/>
      <c r="HCB42" s="128"/>
      <c r="HCC42" s="128"/>
      <c r="HCD42" s="128"/>
      <c r="HCE42" s="128"/>
      <c r="HCF42" s="128"/>
      <c r="HCG42" s="128"/>
      <c r="HCH42" s="128"/>
      <c r="HCI42" s="128"/>
      <c r="HCJ42" s="128"/>
      <c r="HCK42" s="128"/>
      <c r="HCL42" s="128"/>
      <c r="HCM42" s="128"/>
      <c r="HCN42" s="128"/>
      <c r="HCO42" s="128"/>
      <c r="HCP42" s="128"/>
      <c r="HCQ42" s="128"/>
      <c r="HCR42" s="128"/>
      <c r="HCS42" s="128"/>
      <c r="HCT42" s="128"/>
      <c r="HCU42" s="128"/>
      <c r="HCV42" s="128"/>
      <c r="HCW42" s="128"/>
      <c r="HCX42" s="128"/>
      <c r="HCY42" s="128"/>
      <c r="HCZ42" s="128"/>
      <c r="HDA42" s="128"/>
      <c r="HDB42" s="128"/>
      <c r="HDC42" s="128"/>
      <c r="HDD42" s="128"/>
      <c r="HDE42" s="128"/>
      <c r="HDF42" s="128"/>
      <c r="HDG42" s="128"/>
      <c r="HDH42" s="128"/>
      <c r="HDI42" s="128"/>
      <c r="HDJ42" s="128"/>
      <c r="HDK42" s="128"/>
      <c r="HDL42" s="128"/>
      <c r="HDM42" s="128"/>
      <c r="HDN42" s="128"/>
      <c r="HDO42" s="128"/>
      <c r="HDP42" s="128"/>
      <c r="HDQ42" s="128"/>
      <c r="HDR42" s="128"/>
      <c r="HDS42" s="128"/>
      <c r="HDT42" s="128"/>
      <c r="HDU42" s="128"/>
      <c r="HDV42" s="128"/>
      <c r="HDW42" s="128"/>
      <c r="HDX42" s="128"/>
      <c r="HDY42" s="128"/>
      <c r="HDZ42" s="128"/>
      <c r="HEA42" s="128"/>
      <c r="HEB42" s="128"/>
      <c r="HEC42" s="128"/>
      <c r="HED42" s="128"/>
      <c r="HEE42" s="128"/>
      <c r="HEF42" s="128"/>
      <c r="HEG42" s="128"/>
      <c r="HEH42" s="128"/>
      <c r="HEI42" s="128"/>
      <c r="HEJ42" s="128"/>
      <c r="HEK42" s="128"/>
      <c r="HEL42" s="128"/>
      <c r="HEM42" s="128"/>
      <c r="HEN42" s="128"/>
      <c r="HEO42" s="128"/>
      <c r="HEP42" s="128"/>
      <c r="HEQ42" s="128"/>
      <c r="HER42" s="128"/>
      <c r="HES42" s="128"/>
      <c r="HET42" s="128"/>
      <c r="HEU42" s="128"/>
      <c r="HEV42" s="128"/>
      <c r="HEW42" s="128"/>
      <c r="HEX42" s="128"/>
      <c r="HEY42" s="128"/>
      <c r="HEZ42" s="128"/>
      <c r="HFA42" s="128"/>
      <c r="HFB42" s="128"/>
      <c r="HFC42" s="128"/>
      <c r="HFD42" s="128"/>
      <c r="HFE42" s="128"/>
      <c r="HFF42" s="128"/>
      <c r="HFG42" s="128"/>
      <c r="HFH42" s="128"/>
      <c r="HFI42" s="128"/>
      <c r="HFJ42" s="128"/>
      <c r="HFK42" s="128"/>
      <c r="HFL42" s="128"/>
      <c r="HFM42" s="128"/>
      <c r="HFN42" s="128"/>
      <c r="HFO42" s="128"/>
      <c r="HFP42" s="128"/>
      <c r="HFQ42" s="128"/>
      <c r="HFR42" s="128"/>
      <c r="HFS42" s="128"/>
      <c r="HFT42" s="128"/>
      <c r="HFU42" s="128"/>
      <c r="HFV42" s="128"/>
      <c r="HFW42" s="128"/>
      <c r="HFX42" s="128"/>
      <c r="HFY42" s="128"/>
      <c r="HFZ42" s="128"/>
      <c r="HGA42" s="128"/>
      <c r="HGB42" s="128"/>
      <c r="HGC42" s="128"/>
      <c r="HGD42" s="128"/>
      <c r="HGE42" s="128"/>
      <c r="HGF42" s="128"/>
      <c r="HGG42" s="128"/>
      <c r="HGH42" s="128"/>
      <c r="HGI42" s="128"/>
      <c r="HGJ42" s="128"/>
      <c r="HGK42" s="128"/>
      <c r="HGL42" s="128"/>
      <c r="HGM42" s="128"/>
      <c r="HGN42" s="128"/>
      <c r="HGO42" s="128"/>
      <c r="HGP42" s="128"/>
      <c r="HGQ42" s="128"/>
      <c r="HGR42" s="128"/>
      <c r="HGS42" s="128"/>
      <c r="HGT42" s="128"/>
      <c r="HGU42" s="128"/>
      <c r="HGV42" s="128"/>
      <c r="HGW42" s="128"/>
      <c r="HGX42" s="128"/>
      <c r="HGY42" s="128"/>
      <c r="HGZ42" s="128"/>
      <c r="HHA42" s="128"/>
      <c r="HHB42" s="128"/>
      <c r="HHC42" s="128"/>
      <c r="HHD42" s="128"/>
      <c r="HHE42" s="128"/>
      <c r="HHF42" s="128"/>
      <c r="HHG42" s="128"/>
      <c r="HHH42" s="128"/>
      <c r="HHI42" s="128"/>
      <c r="HHJ42" s="128"/>
      <c r="HHK42" s="128"/>
      <c r="HHL42" s="128"/>
      <c r="HHM42" s="128"/>
      <c r="HHN42" s="128"/>
      <c r="HHO42" s="128"/>
      <c r="HHP42" s="128"/>
      <c r="HHQ42" s="128"/>
      <c r="HHR42" s="128"/>
      <c r="HHS42" s="128"/>
      <c r="HHT42" s="128"/>
      <c r="HHU42" s="128"/>
      <c r="HHV42" s="128"/>
      <c r="HHW42" s="128"/>
      <c r="HHX42" s="128"/>
      <c r="HHY42" s="128"/>
      <c r="HHZ42" s="128"/>
      <c r="HIA42" s="128"/>
      <c r="HIB42" s="128"/>
      <c r="HIC42" s="128"/>
      <c r="HID42" s="128"/>
      <c r="HIE42" s="128"/>
      <c r="HIF42" s="128"/>
      <c r="HIG42" s="128"/>
      <c r="HIH42" s="128"/>
      <c r="HII42" s="128"/>
      <c r="HIJ42" s="128"/>
      <c r="HIK42" s="128"/>
      <c r="HIL42" s="128"/>
      <c r="HIM42" s="128"/>
      <c r="HIN42" s="128"/>
      <c r="HIO42" s="128"/>
      <c r="HIP42" s="128"/>
      <c r="HIQ42" s="128"/>
      <c r="HIR42" s="128"/>
      <c r="HIS42" s="128"/>
      <c r="HIT42" s="128"/>
      <c r="HIU42" s="128"/>
      <c r="HIV42" s="128"/>
      <c r="HIW42" s="128"/>
      <c r="HIX42" s="128"/>
      <c r="HIY42" s="128"/>
      <c r="HIZ42" s="128"/>
      <c r="HJA42" s="128"/>
      <c r="HJB42" s="128"/>
      <c r="HJC42" s="128"/>
      <c r="HJD42" s="128"/>
      <c r="HJE42" s="128"/>
      <c r="HJF42" s="128"/>
      <c r="HJG42" s="128"/>
      <c r="HJH42" s="128"/>
      <c r="HJI42" s="128"/>
      <c r="HJJ42" s="128"/>
      <c r="HJK42" s="128"/>
      <c r="HJL42" s="128"/>
      <c r="HJM42" s="128"/>
      <c r="HJN42" s="128"/>
      <c r="HJO42" s="128"/>
      <c r="HJP42" s="128"/>
      <c r="HJQ42" s="128"/>
      <c r="HJR42" s="128"/>
      <c r="HJS42" s="128"/>
      <c r="HJT42" s="128"/>
      <c r="HJU42" s="128"/>
      <c r="HJV42" s="128"/>
      <c r="HJW42" s="128"/>
      <c r="HJX42" s="128"/>
      <c r="HJY42" s="128"/>
      <c r="HJZ42" s="128"/>
      <c r="HKA42" s="128"/>
      <c r="HKB42" s="128"/>
      <c r="HKC42" s="128"/>
      <c r="HKD42" s="128"/>
      <c r="HKE42" s="128"/>
      <c r="HKF42" s="128"/>
      <c r="HKG42" s="128"/>
      <c r="HKH42" s="128"/>
      <c r="HKI42" s="128"/>
      <c r="HKJ42" s="128"/>
      <c r="HKK42" s="128"/>
      <c r="HKL42" s="128"/>
      <c r="HKM42" s="128"/>
      <c r="HKN42" s="128"/>
      <c r="HKO42" s="128"/>
      <c r="HKP42" s="128"/>
      <c r="HKQ42" s="128"/>
      <c r="HKR42" s="128"/>
      <c r="HKS42" s="128"/>
      <c r="HKT42" s="128"/>
      <c r="HKU42" s="128"/>
      <c r="HKV42" s="128"/>
      <c r="HKW42" s="128"/>
      <c r="HKX42" s="128"/>
      <c r="HKY42" s="128"/>
      <c r="HKZ42" s="128"/>
      <c r="HLA42" s="128"/>
      <c r="HLB42" s="128"/>
      <c r="HLC42" s="128"/>
      <c r="HLD42" s="128"/>
      <c r="HLE42" s="128"/>
      <c r="HLF42" s="128"/>
      <c r="HLG42" s="128"/>
      <c r="HLH42" s="128"/>
      <c r="HLI42" s="128"/>
      <c r="HLJ42" s="128"/>
      <c r="HLK42" s="128"/>
      <c r="HLL42" s="128"/>
      <c r="HLM42" s="128"/>
      <c r="HLN42" s="128"/>
      <c r="HLO42" s="128"/>
      <c r="HLP42" s="128"/>
      <c r="HLQ42" s="128"/>
      <c r="HLR42" s="128"/>
      <c r="HLS42" s="128"/>
      <c r="HLT42" s="128"/>
      <c r="HLU42" s="128"/>
      <c r="HLV42" s="128"/>
      <c r="HLW42" s="128"/>
      <c r="HLX42" s="128"/>
      <c r="HLY42" s="128"/>
      <c r="HLZ42" s="128"/>
      <c r="HMA42" s="128"/>
      <c r="HMB42" s="128"/>
      <c r="HMC42" s="128"/>
      <c r="HMD42" s="128"/>
      <c r="HME42" s="128"/>
      <c r="HMF42" s="128"/>
      <c r="HMG42" s="128"/>
      <c r="HMH42" s="128"/>
      <c r="HMI42" s="128"/>
      <c r="HMJ42" s="128"/>
      <c r="HMK42" s="128"/>
      <c r="HML42" s="128"/>
      <c r="HMM42" s="128"/>
      <c r="HMN42" s="128"/>
      <c r="HMO42" s="128"/>
      <c r="HMP42" s="128"/>
      <c r="HMQ42" s="128"/>
      <c r="HMR42" s="128"/>
      <c r="HMS42" s="128"/>
      <c r="HMT42" s="128"/>
      <c r="HMU42" s="128"/>
      <c r="HMV42" s="128"/>
      <c r="HMW42" s="128"/>
      <c r="HMX42" s="128"/>
      <c r="HMY42" s="128"/>
      <c r="HMZ42" s="128"/>
      <c r="HNA42" s="128"/>
      <c r="HNB42" s="128"/>
      <c r="HNC42" s="128"/>
      <c r="HND42" s="128"/>
      <c r="HNE42" s="128"/>
      <c r="HNF42" s="128"/>
      <c r="HNG42" s="128"/>
      <c r="HNH42" s="128"/>
      <c r="HNI42" s="128"/>
      <c r="HNJ42" s="128"/>
      <c r="HNK42" s="128"/>
      <c r="HNL42" s="128"/>
      <c r="HNM42" s="128"/>
      <c r="HNN42" s="128"/>
      <c r="HNO42" s="128"/>
      <c r="HNP42" s="128"/>
      <c r="HNQ42" s="128"/>
      <c r="HNR42" s="128"/>
      <c r="HNS42" s="128"/>
      <c r="HNT42" s="128"/>
      <c r="HNU42" s="128"/>
      <c r="HNV42" s="128"/>
      <c r="HNW42" s="128"/>
      <c r="HNX42" s="128"/>
      <c r="HNY42" s="128"/>
      <c r="HNZ42" s="128"/>
      <c r="HOA42" s="128"/>
      <c r="HOB42" s="128"/>
      <c r="HOC42" s="128"/>
      <c r="HOD42" s="128"/>
      <c r="HOE42" s="128"/>
      <c r="HOF42" s="128"/>
      <c r="HOG42" s="128"/>
      <c r="HOH42" s="128"/>
      <c r="HOI42" s="128"/>
      <c r="HOJ42" s="128"/>
      <c r="HOK42" s="128"/>
      <c r="HOL42" s="128"/>
      <c r="HOM42" s="128"/>
      <c r="HON42" s="128"/>
      <c r="HOO42" s="128"/>
      <c r="HOP42" s="128"/>
      <c r="HOQ42" s="128"/>
      <c r="HOR42" s="128"/>
      <c r="HOS42" s="128"/>
      <c r="HOT42" s="128"/>
      <c r="HOU42" s="128"/>
      <c r="HOV42" s="128"/>
      <c r="HOW42" s="128"/>
      <c r="HOX42" s="128"/>
      <c r="HOY42" s="128"/>
      <c r="HOZ42" s="128"/>
      <c r="HPA42" s="128"/>
      <c r="HPB42" s="128"/>
      <c r="HPC42" s="128"/>
      <c r="HPD42" s="128"/>
      <c r="HPE42" s="128"/>
      <c r="HPF42" s="128"/>
      <c r="HPG42" s="128"/>
      <c r="HPH42" s="128"/>
      <c r="HPI42" s="128"/>
      <c r="HPJ42" s="128"/>
      <c r="HPK42" s="128"/>
      <c r="HPL42" s="128"/>
      <c r="HPM42" s="128"/>
      <c r="HPN42" s="128"/>
      <c r="HPO42" s="128"/>
      <c r="HPP42" s="128"/>
      <c r="HPQ42" s="128"/>
      <c r="HPR42" s="128"/>
      <c r="HPS42" s="128"/>
      <c r="HPT42" s="128"/>
      <c r="HPU42" s="128"/>
      <c r="HPV42" s="128"/>
      <c r="HPW42" s="128"/>
      <c r="HPX42" s="128"/>
      <c r="HPY42" s="128"/>
      <c r="HPZ42" s="128"/>
      <c r="HQA42" s="128"/>
      <c r="HQB42" s="128"/>
      <c r="HQC42" s="128"/>
      <c r="HQD42" s="128"/>
      <c r="HQE42" s="128"/>
      <c r="HQF42" s="128"/>
      <c r="HQG42" s="128"/>
      <c r="HQH42" s="128"/>
      <c r="HQI42" s="128"/>
      <c r="HQJ42" s="128"/>
      <c r="HQK42" s="128"/>
      <c r="HQL42" s="128"/>
      <c r="HQM42" s="128"/>
      <c r="HQN42" s="128"/>
      <c r="HQO42" s="128"/>
      <c r="HQP42" s="128"/>
      <c r="HQQ42" s="128"/>
      <c r="HQR42" s="128"/>
      <c r="HQS42" s="128"/>
      <c r="HQT42" s="128"/>
      <c r="HQU42" s="128"/>
      <c r="HQV42" s="128"/>
      <c r="HQW42" s="128"/>
      <c r="HQX42" s="128"/>
      <c r="HQY42" s="128"/>
      <c r="HQZ42" s="128"/>
      <c r="HRA42" s="128"/>
      <c r="HRB42" s="128"/>
      <c r="HRC42" s="128"/>
      <c r="HRD42" s="128"/>
      <c r="HRE42" s="128"/>
      <c r="HRF42" s="128"/>
      <c r="HRG42" s="128"/>
      <c r="HRH42" s="128"/>
      <c r="HRI42" s="128"/>
      <c r="HRJ42" s="128"/>
      <c r="HRK42" s="128"/>
      <c r="HRL42" s="128"/>
      <c r="HRM42" s="128"/>
      <c r="HRN42" s="128"/>
      <c r="HRO42" s="128"/>
      <c r="HRP42" s="128"/>
      <c r="HRQ42" s="128"/>
      <c r="HRR42" s="128"/>
      <c r="HRS42" s="128"/>
      <c r="HRT42" s="128"/>
      <c r="HRU42" s="128"/>
      <c r="HRV42" s="128"/>
      <c r="HRW42" s="128"/>
      <c r="HRX42" s="128"/>
      <c r="HRY42" s="128"/>
      <c r="HRZ42" s="128"/>
      <c r="HSA42" s="128"/>
      <c r="HSB42" s="128"/>
      <c r="HSC42" s="128"/>
      <c r="HSD42" s="128"/>
      <c r="HSE42" s="128"/>
      <c r="HSF42" s="128"/>
      <c r="HSG42" s="128"/>
      <c r="HSH42" s="128"/>
      <c r="HSI42" s="128"/>
      <c r="HSJ42" s="128"/>
      <c r="HSK42" s="128"/>
      <c r="HSL42" s="128"/>
      <c r="HSM42" s="128"/>
      <c r="HSN42" s="128"/>
      <c r="HSO42" s="128"/>
      <c r="HSP42" s="128"/>
      <c r="HSQ42" s="128"/>
      <c r="HSR42" s="128"/>
      <c r="HSS42" s="128"/>
      <c r="HST42" s="128"/>
      <c r="HSU42" s="128"/>
      <c r="HSV42" s="128"/>
      <c r="HSW42" s="128"/>
      <c r="HSX42" s="128"/>
      <c r="HSY42" s="128"/>
      <c r="HSZ42" s="128"/>
      <c r="HTA42" s="128"/>
      <c r="HTB42" s="128"/>
      <c r="HTC42" s="128"/>
      <c r="HTD42" s="128"/>
      <c r="HTE42" s="128"/>
      <c r="HTF42" s="128"/>
      <c r="HTG42" s="128"/>
      <c r="HTH42" s="128"/>
      <c r="HTI42" s="128"/>
      <c r="HTJ42" s="128"/>
      <c r="HTK42" s="128"/>
      <c r="HTL42" s="128"/>
      <c r="HTM42" s="128"/>
      <c r="HTN42" s="128"/>
      <c r="HTO42" s="128"/>
      <c r="HTP42" s="128"/>
      <c r="HTQ42" s="128"/>
      <c r="HTR42" s="128"/>
      <c r="HTS42" s="128"/>
      <c r="HTT42" s="128"/>
      <c r="HTU42" s="128"/>
      <c r="HTV42" s="128"/>
      <c r="HTW42" s="128"/>
      <c r="HTX42" s="128"/>
      <c r="HTY42" s="128"/>
      <c r="HTZ42" s="128"/>
      <c r="HUA42" s="128"/>
      <c r="HUB42" s="128"/>
      <c r="HUC42" s="128"/>
      <c r="HUD42" s="128"/>
      <c r="HUE42" s="128"/>
      <c r="HUF42" s="128"/>
      <c r="HUG42" s="128"/>
      <c r="HUH42" s="128"/>
      <c r="HUI42" s="128"/>
      <c r="HUJ42" s="128"/>
      <c r="HUK42" s="128"/>
      <c r="HUL42" s="128"/>
      <c r="HUM42" s="128"/>
      <c r="HUN42" s="128"/>
      <c r="HUO42" s="128"/>
      <c r="HUP42" s="128"/>
      <c r="HUQ42" s="128"/>
      <c r="HUR42" s="128"/>
      <c r="HUS42" s="128"/>
      <c r="HUT42" s="128"/>
      <c r="HUU42" s="128"/>
      <c r="HUV42" s="128"/>
      <c r="HUW42" s="128"/>
      <c r="HUX42" s="128"/>
      <c r="HUY42" s="128"/>
      <c r="HUZ42" s="128"/>
      <c r="HVA42" s="128"/>
      <c r="HVB42" s="128"/>
      <c r="HVC42" s="128"/>
      <c r="HVD42" s="128"/>
      <c r="HVE42" s="128"/>
      <c r="HVF42" s="128"/>
      <c r="HVG42" s="128"/>
      <c r="HVH42" s="128"/>
      <c r="HVI42" s="128"/>
      <c r="HVJ42" s="128"/>
      <c r="HVK42" s="128"/>
      <c r="HVL42" s="128"/>
      <c r="HVM42" s="128"/>
      <c r="HVN42" s="128"/>
      <c r="HVO42" s="128"/>
      <c r="HVP42" s="128"/>
      <c r="HVQ42" s="128"/>
      <c r="HVR42" s="128"/>
      <c r="HVS42" s="128"/>
      <c r="HVT42" s="128"/>
      <c r="HVU42" s="128"/>
      <c r="HVV42" s="128"/>
      <c r="HVW42" s="128"/>
      <c r="HVX42" s="128"/>
      <c r="HVY42" s="128"/>
      <c r="HVZ42" s="128"/>
      <c r="HWA42" s="128"/>
      <c r="HWB42" s="128"/>
      <c r="HWC42" s="128"/>
      <c r="HWD42" s="128"/>
      <c r="HWE42" s="128"/>
      <c r="HWF42" s="128"/>
      <c r="HWG42" s="128"/>
      <c r="HWH42" s="128"/>
      <c r="HWI42" s="128"/>
      <c r="HWJ42" s="128"/>
      <c r="HWK42" s="128"/>
      <c r="HWL42" s="128"/>
      <c r="HWM42" s="128"/>
      <c r="HWN42" s="128"/>
      <c r="HWO42" s="128"/>
      <c r="HWP42" s="128"/>
      <c r="HWQ42" s="128"/>
      <c r="HWR42" s="128"/>
      <c r="HWS42" s="128"/>
      <c r="HWT42" s="128"/>
      <c r="HWU42" s="128"/>
      <c r="HWV42" s="128"/>
      <c r="HWW42" s="128"/>
      <c r="HWX42" s="128"/>
      <c r="HWY42" s="128"/>
      <c r="HWZ42" s="128"/>
      <c r="HXA42" s="128"/>
      <c r="HXB42" s="128"/>
      <c r="HXC42" s="128"/>
      <c r="HXD42" s="128"/>
      <c r="HXE42" s="128"/>
      <c r="HXF42" s="128"/>
      <c r="HXG42" s="128"/>
      <c r="HXH42" s="128"/>
      <c r="HXI42" s="128"/>
      <c r="HXJ42" s="128"/>
      <c r="HXK42" s="128"/>
      <c r="HXL42" s="128"/>
      <c r="HXM42" s="128"/>
      <c r="HXN42" s="128"/>
      <c r="HXO42" s="128"/>
      <c r="HXP42" s="128"/>
      <c r="HXQ42" s="128"/>
      <c r="HXR42" s="128"/>
      <c r="HXS42" s="128"/>
      <c r="HXT42" s="128"/>
      <c r="HXU42" s="128"/>
      <c r="HXV42" s="128"/>
      <c r="HXW42" s="128"/>
      <c r="HXX42" s="128"/>
      <c r="HXY42" s="128"/>
      <c r="HXZ42" s="128"/>
      <c r="HYA42" s="128"/>
      <c r="HYB42" s="128"/>
      <c r="HYC42" s="128"/>
      <c r="HYD42" s="128"/>
      <c r="HYE42" s="128"/>
      <c r="HYF42" s="128"/>
      <c r="HYG42" s="128"/>
      <c r="HYH42" s="128"/>
      <c r="HYI42" s="128"/>
      <c r="HYJ42" s="128"/>
      <c r="HYK42" s="128"/>
      <c r="HYL42" s="128"/>
      <c r="HYM42" s="128"/>
      <c r="HYN42" s="128"/>
      <c r="HYO42" s="128"/>
      <c r="HYP42" s="128"/>
      <c r="HYQ42" s="128"/>
      <c r="HYR42" s="128"/>
      <c r="HYS42" s="128"/>
      <c r="HYT42" s="128"/>
      <c r="HYU42" s="128"/>
      <c r="HYV42" s="128"/>
      <c r="HYW42" s="128"/>
      <c r="HYX42" s="128"/>
      <c r="HYY42" s="128"/>
      <c r="HYZ42" s="128"/>
      <c r="HZA42" s="128"/>
      <c r="HZB42" s="128"/>
      <c r="HZC42" s="128"/>
      <c r="HZD42" s="128"/>
      <c r="HZE42" s="128"/>
      <c r="HZF42" s="128"/>
      <c r="HZG42" s="128"/>
      <c r="HZH42" s="128"/>
      <c r="HZI42" s="128"/>
      <c r="HZJ42" s="128"/>
      <c r="HZK42" s="128"/>
      <c r="HZL42" s="128"/>
      <c r="HZM42" s="128"/>
      <c r="HZN42" s="128"/>
      <c r="HZO42" s="128"/>
      <c r="HZP42" s="128"/>
      <c r="HZQ42" s="128"/>
      <c r="HZR42" s="128"/>
      <c r="HZS42" s="128"/>
      <c r="HZT42" s="128"/>
      <c r="HZU42" s="128"/>
      <c r="HZV42" s="128"/>
      <c r="HZW42" s="128"/>
      <c r="HZX42" s="128"/>
      <c r="HZY42" s="128"/>
      <c r="HZZ42" s="128"/>
      <c r="IAA42" s="128"/>
      <c r="IAB42" s="128"/>
      <c r="IAC42" s="128"/>
      <c r="IAD42" s="128"/>
      <c r="IAE42" s="128"/>
      <c r="IAF42" s="128"/>
      <c r="IAG42" s="128"/>
      <c r="IAH42" s="128"/>
      <c r="IAI42" s="128"/>
      <c r="IAJ42" s="128"/>
      <c r="IAK42" s="128"/>
      <c r="IAL42" s="128"/>
      <c r="IAM42" s="128"/>
      <c r="IAN42" s="128"/>
      <c r="IAO42" s="128"/>
      <c r="IAP42" s="128"/>
      <c r="IAQ42" s="128"/>
      <c r="IAR42" s="128"/>
      <c r="IAS42" s="128"/>
      <c r="IAT42" s="128"/>
      <c r="IAU42" s="128"/>
      <c r="IAV42" s="128"/>
      <c r="IAW42" s="128"/>
      <c r="IAX42" s="128"/>
      <c r="IAY42" s="128"/>
      <c r="IAZ42" s="128"/>
      <c r="IBA42" s="128"/>
      <c r="IBB42" s="128"/>
      <c r="IBC42" s="128"/>
      <c r="IBD42" s="128"/>
      <c r="IBE42" s="128"/>
      <c r="IBF42" s="128"/>
      <c r="IBG42" s="128"/>
      <c r="IBH42" s="128"/>
      <c r="IBI42" s="128"/>
      <c r="IBJ42" s="128"/>
      <c r="IBK42" s="128"/>
      <c r="IBL42" s="128"/>
      <c r="IBM42" s="128"/>
      <c r="IBN42" s="128"/>
      <c r="IBO42" s="128"/>
      <c r="IBP42" s="128"/>
      <c r="IBQ42" s="128"/>
      <c r="IBR42" s="128"/>
      <c r="IBS42" s="128"/>
      <c r="IBT42" s="128"/>
      <c r="IBU42" s="128"/>
      <c r="IBV42" s="128"/>
      <c r="IBW42" s="128"/>
      <c r="IBX42" s="128"/>
      <c r="IBY42" s="128"/>
      <c r="IBZ42" s="128"/>
      <c r="ICA42" s="128"/>
      <c r="ICB42" s="128"/>
      <c r="ICC42" s="128"/>
      <c r="ICD42" s="128"/>
      <c r="ICE42" s="128"/>
      <c r="ICF42" s="128"/>
      <c r="ICG42" s="128"/>
      <c r="ICH42" s="128"/>
      <c r="ICI42" s="128"/>
      <c r="ICJ42" s="128"/>
      <c r="ICK42" s="128"/>
      <c r="ICL42" s="128"/>
      <c r="ICM42" s="128"/>
      <c r="ICN42" s="128"/>
      <c r="ICO42" s="128"/>
      <c r="ICP42" s="128"/>
      <c r="ICQ42" s="128"/>
      <c r="ICR42" s="128"/>
      <c r="ICS42" s="128"/>
      <c r="ICT42" s="128"/>
      <c r="ICU42" s="128"/>
      <c r="ICV42" s="128"/>
      <c r="ICW42" s="128"/>
      <c r="ICX42" s="128"/>
      <c r="ICY42" s="128"/>
      <c r="ICZ42" s="128"/>
      <c r="IDA42" s="128"/>
      <c r="IDB42" s="128"/>
      <c r="IDC42" s="128"/>
      <c r="IDD42" s="128"/>
      <c r="IDE42" s="128"/>
      <c r="IDF42" s="128"/>
      <c r="IDG42" s="128"/>
      <c r="IDH42" s="128"/>
      <c r="IDI42" s="128"/>
      <c r="IDJ42" s="128"/>
      <c r="IDK42" s="128"/>
      <c r="IDL42" s="128"/>
      <c r="IDM42" s="128"/>
      <c r="IDN42" s="128"/>
      <c r="IDO42" s="128"/>
      <c r="IDP42" s="128"/>
      <c r="IDQ42" s="128"/>
      <c r="IDR42" s="128"/>
      <c r="IDS42" s="128"/>
      <c r="IDT42" s="128"/>
      <c r="IDU42" s="128"/>
      <c r="IDV42" s="128"/>
      <c r="IDW42" s="128"/>
      <c r="IDX42" s="128"/>
      <c r="IDY42" s="128"/>
      <c r="IDZ42" s="128"/>
      <c r="IEA42" s="128"/>
      <c r="IEB42" s="128"/>
      <c r="IEC42" s="128"/>
      <c r="IED42" s="128"/>
      <c r="IEE42" s="128"/>
      <c r="IEF42" s="128"/>
      <c r="IEG42" s="128"/>
      <c r="IEH42" s="128"/>
      <c r="IEI42" s="128"/>
      <c r="IEJ42" s="128"/>
      <c r="IEK42" s="128"/>
      <c r="IEL42" s="128"/>
      <c r="IEM42" s="128"/>
      <c r="IEN42" s="128"/>
      <c r="IEO42" s="128"/>
      <c r="IEP42" s="128"/>
      <c r="IEQ42" s="128"/>
      <c r="IER42" s="128"/>
      <c r="IES42" s="128"/>
      <c r="IET42" s="128"/>
      <c r="IEU42" s="128"/>
      <c r="IEV42" s="128"/>
      <c r="IEW42" s="128"/>
      <c r="IEX42" s="128"/>
      <c r="IEY42" s="128"/>
      <c r="IEZ42" s="128"/>
      <c r="IFA42" s="128"/>
      <c r="IFB42" s="128"/>
      <c r="IFC42" s="128"/>
      <c r="IFD42" s="128"/>
      <c r="IFE42" s="128"/>
      <c r="IFF42" s="128"/>
      <c r="IFG42" s="128"/>
      <c r="IFH42" s="128"/>
      <c r="IFI42" s="128"/>
      <c r="IFJ42" s="128"/>
      <c r="IFK42" s="128"/>
      <c r="IFL42" s="128"/>
      <c r="IFM42" s="128"/>
      <c r="IFN42" s="128"/>
      <c r="IFO42" s="128"/>
      <c r="IFP42" s="128"/>
      <c r="IFQ42" s="128"/>
      <c r="IFR42" s="128"/>
      <c r="IFS42" s="128"/>
      <c r="IFT42" s="128"/>
      <c r="IFU42" s="128"/>
      <c r="IFV42" s="128"/>
      <c r="IFW42" s="128"/>
      <c r="IFX42" s="128"/>
      <c r="IFY42" s="128"/>
      <c r="IFZ42" s="128"/>
      <c r="IGA42" s="128"/>
      <c r="IGB42" s="128"/>
      <c r="IGC42" s="128"/>
      <c r="IGD42" s="128"/>
      <c r="IGE42" s="128"/>
      <c r="IGF42" s="128"/>
      <c r="IGG42" s="128"/>
      <c r="IGH42" s="128"/>
      <c r="IGI42" s="128"/>
      <c r="IGJ42" s="128"/>
      <c r="IGK42" s="128"/>
      <c r="IGL42" s="128"/>
      <c r="IGM42" s="128"/>
      <c r="IGN42" s="128"/>
      <c r="IGO42" s="128"/>
      <c r="IGP42" s="128"/>
      <c r="IGQ42" s="128"/>
      <c r="IGR42" s="128"/>
      <c r="IGS42" s="128"/>
      <c r="IGT42" s="128"/>
      <c r="IGU42" s="128"/>
      <c r="IGV42" s="128"/>
      <c r="IGW42" s="128"/>
      <c r="IGX42" s="128"/>
      <c r="IGY42" s="128"/>
      <c r="IGZ42" s="128"/>
      <c r="IHA42" s="128"/>
      <c r="IHB42" s="128"/>
      <c r="IHC42" s="128"/>
      <c r="IHD42" s="128"/>
      <c r="IHE42" s="128"/>
      <c r="IHF42" s="128"/>
      <c r="IHG42" s="128"/>
      <c r="IHH42" s="128"/>
      <c r="IHI42" s="128"/>
      <c r="IHJ42" s="128"/>
      <c r="IHK42" s="128"/>
      <c r="IHL42" s="128"/>
      <c r="IHM42" s="128"/>
      <c r="IHN42" s="128"/>
      <c r="IHO42" s="128"/>
      <c r="IHP42" s="128"/>
      <c r="IHQ42" s="128"/>
      <c r="IHR42" s="128"/>
      <c r="IHS42" s="128"/>
      <c r="IHT42" s="128"/>
      <c r="IHU42" s="128"/>
      <c r="IHV42" s="128"/>
      <c r="IHW42" s="128"/>
      <c r="IHX42" s="128"/>
      <c r="IHY42" s="128"/>
      <c r="IHZ42" s="128"/>
      <c r="IIA42" s="128"/>
      <c r="IIB42" s="128"/>
      <c r="IIC42" s="128"/>
      <c r="IID42" s="128"/>
      <c r="IIE42" s="128"/>
      <c r="IIF42" s="128"/>
      <c r="IIG42" s="128"/>
      <c r="IIH42" s="128"/>
      <c r="III42" s="128"/>
      <c r="IIJ42" s="128"/>
      <c r="IIK42" s="128"/>
      <c r="IIL42" s="128"/>
      <c r="IIM42" s="128"/>
      <c r="IIN42" s="128"/>
      <c r="IIO42" s="128"/>
      <c r="IIP42" s="128"/>
      <c r="IIQ42" s="128"/>
      <c r="IIR42" s="128"/>
      <c r="IIS42" s="128"/>
      <c r="IIT42" s="128"/>
      <c r="IIU42" s="128"/>
      <c r="IIV42" s="128"/>
      <c r="IIW42" s="128"/>
      <c r="IIX42" s="128"/>
      <c r="IIY42" s="128"/>
      <c r="IIZ42" s="128"/>
      <c r="IJA42" s="128"/>
      <c r="IJB42" s="128"/>
      <c r="IJC42" s="128"/>
      <c r="IJD42" s="128"/>
      <c r="IJE42" s="128"/>
      <c r="IJF42" s="128"/>
      <c r="IJG42" s="128"/>
      <c r="IJH42" s="128"/>
      <c r="IJI42" s="128"/>
      <c r="IJJ42" s="128"/>
      <c r="IJK42" s="128"/>
      <c r="IJL42" s="128"/>
      <c r="IJM42" s="128"/>
      <c r="IJN42" s="128"/>
      <c r="IJO42" s="128"/>
      <c r="IJP42" s="128"/>
      <c r="IJQ42" s="128"/>
      <c r="IJR42" s="128"/>
      <c r="IJS42" s="128"/>
      <c r="IJT42" s="128"/>
      <c r="IJU42" s="128"/>
      <c r="IJV42" s="128"/>
      <c r="IJW42" s="128"/>
      <c r="IJX42" s="128"/>
      <c r="IJY42" s="128"/>
      <c r="IJZ42" s="128"/>
      <c r="IKA42" s="128"/>
      <c r="IKB42" s="128"/>
      <c r="IKC42" s="128"/>
      <c r="IKD42" s="128"/>
      <c r="IKE42" s="128"/>
      <c r="IKF42" s="128"/>
      <c r="IKG42" s="128"/>
      <c r="IKH42" s="128"/>
      <c r="IKI42" s="128"/>
      <c r="IKJ42" s="128"/>
      <c r="IKK42" s="128"/>
      <c r="IKL42" s="128"/>
      <c r="IKM42" s="128"/>
      <c r="IKN42" s="128"/>
      <c r="IKO42" s="128"/>
      <c r="IKP42" s="128"/>
      <c r="IKQ42" s="128"/>
      <c r="IKR42" s="128"/>
      <c r="IKS42" s="128"/>
      <c r="IKT42" s="128"/>
      <c r="IKU42" s="128"/>
      <c r="IKV42" s="128"/>
      <c r="IKW42" s="128"/>
      <c r="IKX42" s="128"/>
      <c r="IKY42" s="128"/>
      <c r="IKZ42" s="128"/>
      <c r="ILA42" s="128"/>
      <c r="ILB42" s="128"/>
      <c r="ILC42" s="128"/>
      <c r="ILD42" s="128"/>
      <c r="ILE42" s="128"/>
      <c r="ILF42" s="128"/>
      <c r="ILG42" s="128"/>
      <c r="ILH42" s="128"/>
      <c r="ILI42" s="128"/>
      <c r="ILJ42" s="128"/>
      <c r="ILK42" s="128"/>
      <c r="ILL42" s="128"/>
      <c r="ILM42" s="128"/>
      <c r="ILN42" s="128"/>
      <c r="ILO42" s="128"/>
      <c r="ILP42" s="128"/>
      <c r="ILQ42" s="128"/>
      <c r="ILR42" s="128"/>
      <c r="ILS42" s="128"/>
      <c r="ILT42" s="128"/>
      <c r="ILU42" s="128"/>
      <c r="ILV42" s="128"/>
      <c r="ILW42" s="128"/>
      <c r="ILX42" s="128"/>
      <c r="ILY42" s="128"/>
      <c r="ILZ42" s="128"/>
      <c r="IMA42" s="128"/>
      <c r="IMB42" s="128"/>
      <c r="IMC42" s="128"/>
      <c r="IMD42" s="128"/>
      <c r="IME42" s="128"/>
      <c r="IMF42" s="128"/>
      <c r="IMG42" s="128"/>
      <c r="IMH42" s="128"/>
      <c r="IMI42" s="128"/>
      <c r="IMJ42" s="128"/>
      <c r="IMK42" s="128"/>
      <c r="IML42" s="128"/>
      <c r="IMM42" s="128"/>
      <c r="IMN42" s="128"/>
      <c r="IMO42" s="128"/>
      <c r="IMP42" s="128"/>
      <c r="IMQ42" s="128"/>
      <c r="IMR42" s="128"/>
      <c r="IMS42" s="128"/>
      <c r="IMT42" s="128"/>
      <c r="IMU42" s="128"/>
      <c r="IMV42" s="128"/>
      <c r="IMW42" s="128"/>
      <c r="IMX42" s="128"/>
      <c r="IMY42" s="128"/>
      <c r="IMZ42" s="128"/>
      <c r="INA42" s="128"/>
      <c r="INB42" s="128"/>
      <c r="INC42" s="128"/>
      <c r="IND42" s="128"/>
      <c r="INE42" s="128"/>
      <c r="INF42" s="128"/>
      <c r="ING42" s="128"/>
      <c r="INH42" s="128"/>
      <c r="INI42" s="128"/>
      <c r="INJ42" s="128"/>
      <c r="INK42" s="128"/>
      <c r="INL42" s="128"/>
      <c r="INM42" s="128"/>
      <c r="INN42" s="128"/>
      <c r="INO42" s="128"/>
      <c r="INP42" s="128"/>
      <c r="INQ42" s="128"/>
      <c r="INR42" s="128"/>
      <c r="INS42" s="128"/>
      <c r="INT42" s="128"/>
      <c r="INU42" s="128"/>
      <c r="INV42" s="128"/>
      <c r="INW42" s="128"/>
      <c r="INX42" s="128"/>
      <c r="INY42" s="128"/>
      <c r="INZ42" s="128"/>
      <c r="IOA42" s="128"/>
      <c r="IOB42" s="128"/>
      <c r="IOC42" s="128"/>
      <c r="IOD42" s="128"/>
      <c r="IOE42" s="128"/>
      <c r="IOF42" s="128"/>
      <c r="IOG42" s="128"/>
      <c r="IOH42" s="128"/>
      <c r="IOI42" s="128"/>
      <c r="IOJ42" s="128"/>
      <c r="IOK42" s="128"/>
      <c r="IOL42" s="128"/>
      <c r="IOM42" s="128"/>
      <c r="ION42" s="128"/>
      <c r="IOO42" s="128"/>
      <c r="IOP42" s="128"/>
      <c r="IOQ42" s="128"/>
      <c r="IOR42" s="128"/>
      <c r="IOS42" s="128"/>
      <c r="IOT42" s="128"/>
      <c r="IOU42" s="128"/>
      <c r="IOV42" s="128"/>
      <c r="IOW42" s="128"/>
      <c r="IOX42" s="128"/>
      <c r="IOY42" s="128"/>
      <c r="IOZ42" s="128"/>
      <c r="IPA42" s="128"/>
      <c r="IPB42" s="128"/>
      <c r="IPC42" s="128"/>
      <c r="IPD42" s="128"/>
      <c r="IPE42" s="128"/>
      <c r="IPF42" s="128"/>
      <c r="IPG42" s="128"/>
      <c r="IPH42" s="128"/>
      <c r="IPI42" s="128"/>
      <c r="IPJ42" s="128"/>
      <c r="IPK42" s="128"/>
      <c r="IPL42" s="128"/>
      <c r="IPM42" s="128"/>
      <c r="IPN42" s="128"/>
      <c r="IPO42" s="128"/>
      <c r="IPP42" s="128"/>
      <c r="IPQ42" s="128"/>
      <c r="IPR42" s="128"/>
      <c r="IPS42" s="128"/>
      <c r="IPT42" s="128"/>
      <c r="IPU42" s="128"/>
      <c r="IPV42" s="128"/>
      <c r="IPW42" s="128"/>
      <c r="IPX42" s="128"/>
      <c r="IPY42" s="128"/>
      <c r="IPZ42" s="128"/>
      <c r="IQA42" s="128"/>
      <c r="IQB42" s="128"/>
      <c r="IQC42" s="128"/>
      <c r="IQD42" s="128"/>
      <c r="IQE42" s="128"/>
      <c r="IQF42" s="128"/>
      <c r="IQG42" s="128"/>
      <c r="IQH42" s="128"/>
      <c r="IQI42" s="128"/>
      <c r="IQJ42" s="128"/>
      <c r="IQK42" s="128"/>
      <c r="IQL42" s="128"/>
      <c r="IQM42" s="128"/>
      <c r="IQN42" s="128"/>
      <c r="IQO42" s="128"/>
      <c r="IQP42" s="128"/>
      <c r="IQQ42" s="128"/>
      <c r="IQR42" s="128"/>
      <c r="IQS42" s="128"/>
      <c r="IQT42" s="128"/>
      <c r="IQU42" s="128"/>
      <c r="IQV42" s="128"/>
      <c r="IQW42" s="128"/>
      <c r="IQX42" s="128"/>
      <c r="IQY42" s="128"/>
      <c r="IQZ42" s="128"/>
      <c r="IRA42" s="128"/>
      <c r="IRB42" s="128"/>
      <c r="IRC42" s="128"/>
      <c r="IRD42" s="128"/>
      <c r="IRE42" s="128"/>
      <c r="IRF42" s="128"/>
      <c r="IRG42" s="128"/>
      <c r="IRH42" s="128"/>
      <c r="IRI42" s="128"/>
      <c r="IRJ42" s="128"/>
      <c r="IRK42" s="128"/>
      <c r="IRL42" s="128"/>
      <c r="IRM42" s="128"/>
      <c r="IRN42" s="128"/>
      <c r="IRO42" s="128"/>
      <c r="IRP42" s="128"/>
      <c r="IRQ42" s="128"/>
      <c r="IRR42" s="128"/>
      <c r="IRS42" s="128"/>
      <c r="IRT42" s="128"/>
      <c r="IRU42" s="128"/>
      <c r="IRV42" s="128"/>
      <c r="IRW42" s="128"/>
      <c r="IRX42" s="128"/>
      <c r="IRY42" s="128"/>
      <c r="IRZ42" s="128"/>
      <c r="ISA42" s="128"/>
      <c r="ISB42" s="128"/>
      <c r="ISC42" s="128"/>
      <c r="ISD42" s="128"/>
      <c r="ISE42" s="128"/>
      <c r="ISF42" s="128"/>
      <c r="ISG42" s="128"/>
      <c r="ISH42" s="128"/>
      <c r="ISI42" s="128"/>
      <c r="ISJ42" s="128"/>
      <c r="ISK42" s="128"/>
      <c r="ISL42" s="128"/>
      <c r="ISM42" s="128"/>
      <c r="ISN42" s="128"/>
      <c r="ISO42" s="128"/>
      <c r="ISP42" s="128"/>
      <c r="ISQ42" s="128"/>
      <c r="ISR42" s="128"/>
      <c r="ISS42" s="128"/>
      <c r="IST42" s="128"/>
      <c r="ISU42" s="128"/>
      <c r="ISV42" s="128"/>
      <c r="ISW42" s="128"/>
      <c r="ISX42" s="128"/>
      <c r="ISY42" s="128"/>
      <c r="ISZ42" s="128"/>
      <c r="ITA42" s="128"/>
      <c r="ITB42" s="128"/>
      <c r="ITC42" s="128"/>
      <c r="ITD42" s="128"/>
      <c r="ITE42" s="128"/>
      <c r="ITF42" s="128"/>
      <c r="ITG42" s="128"/>
      <c r="ITH42" s="128"/>
      <c r="ITI42" s="128"/>
      <c r="ITJ42" s="128"/>
      <c r="ITK42" s="128"/>
      <c r="ITL42" s="128"/>
      <c r="ITM42" s="128"/>
      <c r="ITN42" s="128"/>
      <c r="ITO42" s="128"/>
      <c r="ITP42" s="128"/>
      <c r="ITQ42" s="128"/>
      <c r="ITR42" s="128"/>
      <c r="ITS42" s="128"/>
      <c r="ITT42" s="128"/>
      <c r="ITU42" s="128"/>
      <c r="ITV42" s="128"/>
      <c r="ITW42" s="128"/>
      <c r="ITX42" s="128"/>
      <c r="ITY42" s="128"/>
      <c r="ITZ42" s="128"/>
      <c r="IUA42" s="128"/>
      <c r="IUB42" s="128"/>
      <c r="IUC42" s="128"/>
      <c r="IUD42" s="128"/>
      <c r="IUE42" s="128"/>
      <c r="IUF42" s="128"/>
      <c r="IUG42" s="128"/>
      <c r="IUH42" s="128"/>
      <c r="IUI42" s="128"/>
      <c r="IUJ42" s="128"/>
      <c r="IUK42" s="128"/>
      <c r="IUL42" s="128"/>
      <c r="IUM42" s="128"/>
      <c r="IUN42" s="128"/>
      <c r="IUO42" s="128"/>
      <c r="IUP42" s="128"/>
      <c r="IUQ42" s="128"/>
      <c r="IUR42" s="128"/>
      <c r="IUS42" s="128"/>
      <c r="IUT42" s="128"/>
      <c r="IUU42" s="128"/>
      <c r="IUV42" s="128"/>
      <c r="IUW42" s="128"/>
      <c r="IUX42" s="128"/>
      <c r="IUY42" s="128"/>
      <c r="IUZ42" s="128"/>
      <c r="IVA42" s="128"/>
      <c r="IVB42" s="128"/>
      <c r="IVC42" s="128"/>
      <c r="IVD42" s="128"/>
      <c r="IVE42" s="128"/>
      <c r="IVF42" s="128"/>
      <c r="IVG42" s="128"/>
      <c r="IVH42" s="128"/>
      <c r="IVI42" s="128"/>
      <c r="IVJ42" s="128"/>
      <c r="IVK42" s="128"/>
      <c r="IVL42" s="128"/>
      <c r="IVM42" s="128"/>
      <c r="IVN42" s="128"/>
      <c r="IVO42" s="128"/>
      <c r="IVP42" s="128"/>
      <c r="IVQ42" s="128"/>
      <c r="IVR42" s="128"/>
      <c r="IVS42" s="128"/>
      <c r="IVT42" s="128"/>
      <c r="IVU42" s="128"/>
      <c r="IVV42" s="128"/>
      <c r="IVW42" s="128"/>
      <c r="IVX42" s="128"/>
      <c r="IVY42" s="128"/>
      <c r="IVZ42" s="128"/>
      <c r="IWA42" s="128"/>
      <c r="IWB42" s="128"/>
      <c r="IWC42" s="128"/>
      <c r="IWD42" s="128"/>
      <c r="IWE42" s="128"/>
      <c r="IWF42" s="128"/>
      <c r="IWG42" s="128"/>
      <c r="IWH42" s="128"/>
      <c r="IWI42" s="128"/>
      <c r="IWJ42" s="128"/>
      <c r="IWK42" s="128"/>
      <c r="IWL42" s="128"/>
      <c r="IWM42" s="128"/>
      <c r="IWN42" s="128"/>
      <c r="IWO42" s="128"/>
      <c r="IWP42" s="128"/>
      <c r="IWQ42" s="128"/>
      <c r="IWR42" s="128"/>
      <c r="IWS42" s="128"/>
      <c r="IWT42" s="128"/>
      <c r="IWU42" s="128"/>
      <c r="IWV42" s="128"/>
      <c r="IWW42" s="128"/>
      <c r="IWX42" s="128"/>
      <c r="IWY42" s="128"/>
      <c r="IWZ42" s="128"/>
      <c r="IXA42" s="128"/>
      <c r="IXB42" s="128"/>
      <c r="IXC42" s="128"/>
      <c r="IXD42" s="128"/>
      <c r="IXE42" s="128"/>
      <c r="IXF42" s="128"/>
      <c r="IXG42" s="128"/>
      <c r="IXH42" s="128"/>
      <c r="IXI42" s="128"/>
      <c r="IXJ42" s="128"/>
      <c r="IXK42" s="128"/>
      <c r="IXL42" s="128"/>
      <c r="IXM42" s="128"/>
      <c r="IXN42" s="128"/>
      <c r="IXO42" s="128"/>
      <c r="IXP42" s="128"/>
      <c r="IXQ42" s="128"/>
      <c r="IXR42" s="128"/>
      <c r="IXS42" s="128"/>
      <c r="IXT42" s="128"/>
      <c r="IXU42" s="128"/>
      <c r="IXV42" s="128"/>
      <c r="IXW42" s="128"/>
      <c r="IXX42" s="128"/>
      <c r="IXY42" s="128"/>
      <c r="IXZ42" s="128"/>
      <c r="IYA42" s="128"/>
      <c r="IYB42" s="128"/>
      <c r="IYC42" s="128"/>
      <c r="IYD42" s="128"/>
      <c r="IYE42" s="128"/>
      <c r="IYF42" s="128"/>
      <c r="IYG42" s="128"/>
      <c r="IYH42" s="128"/>
      <c r="IYI42" s="128"/>
      <c r="IYJ42" s="128"/>
      <c r="IYK42" s="128"/>
      <c r="IYL42" s="128"/>
      <c r="IYM42" s="128"/>
      <c r="IYN42" s="128"/>
      <c r="IYO42" s="128"/>
      <c r="IYP42" s="128"/>
      <c r="IYQ42" s="128"/>
      <c r="IYR42" s="128"/>
      <c r="IYS42" s="128"/>
      <c r="IYT42" s="128"/>
      <c r="IYU42" s="128"/>
      <c r="IYV42" s="128"/>
      <c r="IYW42" s="128"/>
      <c r="IYX42" s="128"/>
      <c r="IYY42" s="128"/>
      <c r="IYZ42" s="128"/>
      <c r="IZA42" s="128"/>
      <c r="IZB42" s="128"/>
      <c r="IZC42" s="128"/>
      <c r="IZD42" s="128"/>
      <c r="IZE42" s="128"/>
      <c r="IZF42" s="128"/>
      <c r="IZG42" s="128"/>
      <c r="IZH42" s="128"/>
      <c r="IZI42" s="128"/>
      <c r="IZJ42" s="128"/>
      <c r="IZK42" s="128"/>
      <c r="IZL42" s="128"/>
      <c r="IZM42" s="128"/>
      <c r="IZN42" s="128"/>
      <c r="IZO42" s="128"/>
      <c r="IZP42" s="128"/>
      <c r="IZQ42" s="128"/>
      <c r="IZR42" s="128"/>
      <c r="IZS42" s="128"/>
      <c r="IZT42" s="128"/>
      <c r="IZU42" s="128"/>
      <c r="IZV42" s="128"/>
      <c r="IZW42" s="128"/>
      <c r="IZX42" s="128"/>
      <c r="IZY42" s="128"/>
      <c r="IZZ42" s="128"/>
      <c r="JAA42" s="128"/>
      <c r="JAB42" s="128"/>
      <c r="JAC42" s="128"/>
      <c r="JAD42" s="128"/>
      <c r="JAE42" s="128"/>
      <c r="JAF42" s="128"/>
      <c r="JAG42" s="128"/>
      <c r="JAH42" s="128"/>
      <c r="JAI42" s="128"/>
      <c r="JAJ42" s="128"/>
      <c r="JAK42" s="128"/>
      <c r="JAL42" s="128"/>
      <c r="JAM42" s="128"/>
      <c r="JAN42" s="128"/>
      <c r="JAO42" s="128"/>
      <c r="JAP42" s="128"/>
      <c r="JAQ42" s="128"/>
      <c r="JAR42" s="128"/>
      <c r="JAS42" s="128"/>
      <c r="JAT42" s="128"/>
      <c r="JAU42" s="128"/>
      <c r="JAV42" s="128"/>
      <c r="JAW42" s="128"/>
      <c r="JAX42" s="128"/>
      <c r="JAY42" s="128"/>
      <c r="JAZ42" s="128"/>
      <c r="JBA42" s="128"/>
      <c r="JBB42" s="128"/>
      <c r="JBC42" s="128"/>
      <c r="JBD42" s="128"/>
      <c r="JBE42" s="128"/>
      <c r="JBF42" s="128"/>
      <c r="JBG42" s="128"/>
      <c r="JBH42" s="128"/>
      <c r="JBI42" s="128"/>
      <c r="JBJ42" s="128"/>
      <c r="JBK42" s="128"/>
      <c r="JBL42" s="128"/>
      <c r="JBM42" s="128"/>
      <c r="JBN42" s="128"/>
      <c r="JBO42" s="128"/>
      <c r="JBP42" s="128"/>
      <c r="JBQ42" s="128"/>
      <c r="JBR42" s="128"/>
      <c r="JBS42" s="128"/>
      <c r="JBT42" s="128"/>
      <c r="JBU42" s="128"/>
      <c r="JBV42" s="128"/>
      <c r="JBW42" s="128"/>
      <c r="JBX42" s="128"/>
      <c r="JBY42" s="128"/>
      <c r="JBZ42" s="128"/>
      <c r="JCA42" s="128"/>
      <c r="JCB42" s="128"/>
      <c r="JCC42" s="128"/>
      <c r="JCD42" s="128"/>
      <c r="JCE42" s="128"/>
      <c r="JCF42" s="128"/>
      <c r="JCG42" s="128"/>
      <c r="JCH42" s="128"/>
      <c r="JCI42" s="128"/>
      <c r="JCJ42" s="128"/>
      <c r="JCK42" s="128"/>
      <c r="JCL42" s="128"/>
      <c r="JCM42" s="128"/>
      <c r="JCN42" s="128"/>
      <c r="JCO42" s="128"/>
      <c r="JCP42" s="128"/>
      <c r="JCQ42" s="128"/>
      <c r="JCR42" s="128"/>
      <c r="JCS42" s="128"/>
      <c r="JCT42" s="128"/>
      <c r="JCU42" s="128"/>
      <c r="JCV42" s="128"/>
      <c r="JCW42" s="128"/>
      <c r="JCX42" s="128"/>
      <c r="JCY42" s="128"/>
      <c r="JCZ42" s="128"/>
      <c r="JDA42" s="128"/>
      <c r="JDB42" s="128"/>
      <c r="JDC42" s="128"/>
      <c r="JDD42" s="128"/>
      <c r="JDE42" s="128"/>
      <c r="JDF42" s="128"/>
      <c r="JDG42" s="128"/>
      <c r="JDH42" s="128"/>
      <c r="JDI42" s="128"/>
      <c r="JDJ42" s="128"/>
      <c r="JDK42" s="128"/>
      <c r="JDL42" s="128"/>
      <c r="JDM42" s="128"/>
      <c r="JDN42" s="128"/>
      <c r="JDO42" s="128"/>
      <c r="JDP42" s="128"/>
      <c r="JDQ42" s="128"/>
      <c r="JDR42" s="128"/>
      <c r="JDS42" s="128"/>
      <c r="JDT42" s="128"/>
      <c r="JDU42" s="128"/>
      <c r="JDV42" s="128"/>
      <c r="JDW42" s="128"/>
      <c r="JDX42" s="128"/>
      <c r="JDY42" s="128"/>
      <c r="JDZ42" s="128"/>
      <c r="JEA42" s="128"/>
      <c r="JEB42" s="128"/>
      <c r="JEC42" s="128"/>
      <c r="JED42" s="128"/>
      <c r="JEE42" s="128"/>
      <c r="JEF42" s="128"/>
      <c r="JEG42" s="128"/>
      <c r="JEH42" s="128"/>
      <c r="JEI42" s="128"/>
      <c r="JEJ42" s="128"/>
      <c r="JEK42" s="128"/>
      <c r="JEL42" s="128"/>
      <c r="JEM42" s="128"/>
      <c r="JEN42" s="128"/>
      <c r="JEO42" s="128"/>
      <c r="JEP42" s="128"/>
      <c r="JEQ42" s="128"/>
      <c r="JER42" s="128"/>
      <c r="JES42" s="128"/>
      <c r="JET42" s="128"/>
      <c r="JEU42" s="128"/>
      <c r="JEV42" s="128"/>
      <c r="JEW42" s="128"/>
      <c r="JEX42" s="128"/>
      <c r="JEY42" s="128"/>
      <c r="JEZ42" s="128"/>
      <c r="JFA42" s="128"/>
      <c r="JFB42" s="128"/>
      <c r="JFC42" s="128"/>
      <c r="JFD42" s="128"/>
      <c r="JFE42" s="128"/>
      <c r="JFF42" s="128"/>
      <c r="JFG42" s="128"/>
      <c r="JFH42" s="128"/>
      <c r="JFI42" s="128"/>
      <c r="JFJ42" s="128"/>
      <c r="JFK42" s="128"/>
      <c r="JFL42" s="128"/>
      <c r="JFM42" s="128"/>
      <c r="JFN42" s="128"/>
      <c r="JFO42" s="128"/>
      <c r="JFP42" s="128"/>
      <c r="JFQ42" s="128"/>
      <c r="JFR42" s="128"/>
      <c r="JFS42" s="128"/>
      <c r="JFT42" s="128"/>
      <c r="JFU42" s="128"/>
      <c r="JFV42" s="128"/>
      <c r="JFW42" s="128"/>
      <c r="JFX42" s="128"/>
      <c r="JFY42" s="128"/>
      <c r="JFZ42" s="128"/>
      <c r="JGA42" s="128"/>
      <c r="JGB42" s="128"/>
      <c r="JGC42" s="128"/>
      <c r="JGD42" s="128"/>
      <c r="JGE42" s="128"/>
      <c r="JGF42" s="128"/>
      <c r="JGG42" s="128"/>
      <c r="JGH42" s="128"/>
      <c r="JGI42" s="128"/>
      <c r="JGJ42" s="128"/>
      <c r="JGK42" s="128"/>
      <c r="JGL42" s="128"/>
      <c r="JGM42" s="128"/>
      <c r="JGN42" s="128"/>
      <c r="JGO42" s="128"/>
      <c r="JGP42" s="128"/>
      <c r="JGQ42" s="128"/>
      <c r="JGR42" s="128"/>
      <c r="JGS42" s="128"/>
      <c r="JGT42" s="128"/>
      <c r="JGU42" s="128"/>
      <c r="JGV42" s="128"/>
      <c r="JGW42" s="128"/>
      <c r="JGX42" s="128"/>
      <c r="JGY42" s="128"/>
      <c r="JGZ42" s="128"/>
      <c r="JHA42" s="128"/>
      <c r="JHB42" s="128"/>
      <c r="JHC42" s="128"/>
      <c r="JHD42" s="128"/>
      <c r="JHE42" s="128"/>
      <c r="JHF42" s="128"/>
      <c r="JHG42" s="128"/>
      <c r="JHH42" s="128"/>
      <c r="JHI42" s="128"/>
      <c r="JHJ42" s="128"/>
      <c r="JHK42" s="128"/>
      <c r="JHL42" s="128"/>
      <c r="JHM42" s="128"/>
      <c r="JHN42" s="128"/>
      <c r="JHO42" s="128"/>
      <c r="JHP42" s="128"/>
      <c r="JHQ42" s="128"/>
      <c r="JHR42" s="128"/>
      <c r="JHS42" s="128"/>
      <c r="JHT42" s="128"/>
      <c r="JHU42" s="128"/>
      <c r="JHV42" s="128"/>
      <c r="JHW42" s="128"/>
      <c r="JHX42" s="128"/>
      <c r="JHY42" s="128"/>
      <c r="JHZ42" s="128"/>
      <c r="JIA42" s="128"/>
      <c r="JIB42" s="128"/>
      <c r="JIC42" s="128"/>
      <c r="JID42" s="128"/>
      <c r="JIE42" s="128"/>
      <c r="JIF42" s="128"/>
      <c r="JIG42" s="128"/>
      <c r="JIH42" s="128"/>
      <c r="JII42" s="128"/>
      <c r="JIJ42" s="128"/>
      <c r="JIK42" s="128"/>
      <c r="JIL42" s="128"/>
      <c r="JIM42" s="128"/>
      <c r="JIN42" s="128"/>
      <c r="JIO42" s="128"/>
      <c r="JIP42" s="128"/>
      <c r="JIQ42" s="128"/>
      <c r="JIR42" s="128"/>
      <c r="JIS42" s="128"/>
      <c r="JIT42" s="128"/>
      <c r="JIU42" s="128"/>
      <c r="JIV42" s="128"/>
      <c r="JIW42" s="128"/>
      <c r="JIX42" s="128"/>
      <c r="JIY42" s="128"/>
      <c r="JIZ42" s="128"/>
      <c r="JJA42" s="128"/>
      <c r="JJB42" s="128"/>
      <c r="JJC42" s="128"/>
      <c r="JJD42" s="128"/>
      <c r="JJE42" s="128"/>
      <c r="JJF42" s="128"/>
      <c r="JJG42" s="128"/>
      <c r="JJH42" s="128"/>
      <c r="JJI42" s="128"/>
      <c r="JJJ42" s="128"/>
      <c r="JJK42" s="128"/>
      <c r="JJL42" s="128"/>
      <c r="JJM42" s="128"/>
      <c r="JJN42" s="128"/>
      <c r="JJO42" s="128"/>
      <c r="JJP42" s="128"/>
      <c r="JJQ42" s="128"/>
      <c r="JJR42" s="128"/>
      <c r="JJS42" s="128"/>
      <c r="JJT42" s="128"/>
      <c r="JJU42" s="128"/>
      <c r="JJV42" s="128"/>
      <c r="JJW42" s="128"/>
      <c r="JJX42" s="128"/>
      <c r="JJY42" s="128"/>
      <c r="JJZ42" s="128"/>
      <c r="JKA42" s="128"/>
      <c r="JKB42" s="128"/>
      <c r="JKC42" s="128"/>
      <c r="JKD42" s="128"/>
      <c r="JKE42" s="128"/>
      <c r="JKF42" s="128"/>
      <c r="JKG42" s="128"/>
      <c r="JKH42" s="128"/>
      <c r="JKI42" s="128"/>
      <c r="JKJ42" s="128"/>
      <c r="JKK42" s="128"/>
      <c r="JKL42" s="128"/>
      <c r="JKM42" s="128"/>
      <c r="JKN42" s="128"/>
      <c r="JKO42" s="128"/>
      <c r="JKP42" s="128"/>
      <c r="JKQ42" s="128"/>
      <c r="JKR42" s="128"/>
      <c r="JKS42" s="128"/>
      <c r="JKT42" s="128"/>
      <c r="JKU42" s="128"/>
      <c r="JKV42" s="128"/>
      <c r="JKW42" s="128"/>
      <c r="JKX42" s="128"/>
      <c r="JKY42" s="128"/>
      <c r="JKZ42" s="128"/>
      <c r="JLA42" s="128"/>
      <c r="JLB42" s="128"/>
      <c r="JLC42" s="128"/>
      <c r="JLD42" s="128"/>
      <c r="JLE42" s="128"/>
      <c r="JLF42" s="128"/>
      <c r="JLG42" s="128"/>
      <c r="JLH42" s="128"/>
      <c r="JLI42" s="128"/>
      <c r="JLJ42" s="128"/>
      <c r="JLK42" s="128"/>
      <c r="JLL42" s="128"/>
      <c r="JLM42" s="128"/>
      <c r="JLN42" s="128"/>
      <c r="JLO42" s="128"/>
      <c r="JLP42" s="128"/>
      <c r="JLQ42" s="128"/>
      <c r="JLR42" s="128"/>
      <c r="JLS42" s="128"/>
      <c r="JLT42" s="128"/>
      <c r="JLU42" s="128"/>
      <c r="JLV42" s="128"/>
      <c r="JLW42" s="128"/>
      <c r="JLX42" s="128"/>
      <c r="JLY42" s="128"/>
      <c r="JLZ42" s="128"/>
      <c r="JMA42" s="128"/>
      <c r="JMB42" s="128"/>
      <c r="JMC42" s="128"/>
      <c r="JMD42" s="128"/>
      <c r="JME42" s="128"/>
      <c r="JMF42" s="128"/>
      <c r="JMG42" s="128"/>
      <c r="JMH42" s="128"/>
      <c r="JMI42" s="128"/>
      <c r="JMJ42" s="128"/>
      <c r="JMK42" s="128"/>
      <c r="JML42" s="128"/>
      <c r="JMM42" s="128"/>
      <c r="JMN42" s="128"/>
      <c r="JMO42" s="128"/>
      <c r="JMP42" s="128"/>
      <c r="JMQ42" s="128"/>
      <c r="JMR42" s="128"/>
      <c r="JMS42" s="128"/>
      <c r="JMT42" s="128"/>
      <c r="JMU42" s="128"/>
      <c r="JMV42" s="128"/>
      <c r="JMW42" s="128"/>
      <c r="JMX42" s="128"/>
      <c r="JMY42" s="128"/>
      <c r="JMZ42" s="128"/>
      <c r="JNA42" s="128"/>
      <c r="JNB42" s="128"/>
      <c r="JNC42" s="128"/>
      <c r="JND42" s="128"/>
      <c r="JNE42" s="128"/>
      <c r="JNF42" s="128"/>
      <c r="JNG42" s="128"/>
      <c r="JNH42" s="128"/>
      <c r="JNI42" s="128"/>
      <c r="JNJ42" s="128"/>
      <c r="JNK42" s="128"/>
      <c r="JNL42" s="128"/>
      <c r="JNM42" s="128"/>
      <c r="JNN42" s="128"/>
      <c r="JNO42" s="128"/>
      <c r="JNP42" s="128"/>
      <c r="JNQ42" s="128"/>
      <c r="JNR42" s="128"/>
      <c r="JNS42" s="128"/>
      <c r="JNT42" s="128"/>
      <c r="JNU42" s="128"/>
      <c r="JNV42" s="128"/>
      <c r="JNW42" s="128"/>
      <c r="JNX42" s="128"/>
      <c r="JNY42" s="128"/>
      <c r="JNZ42" s="128"/>
      <c r="JOA42" s="128"/>
      <c r="JOB42" s="128"/>
      <c r="JOC42" s="128"/>
      <c r="JOD42" s="128"/>
      <c r="JOE42" s="128"/>
      <c r="JOF42" s="128"/>
      <c r="JOG42" s="128"/>
      <c r="JOH42" s="128"/>
      <c r="JOI42" s="128"/>
      <c r="JOJ42" s="128"/>
      <c r="JOK42" s="128"/>
      <c r="JOL42" s="128"/>
      <c r="JOM42" s="128"/>
      <c r="JON42" s="128"/>
      <c r="JOO42" s="128"/>
      <c r="JOP42" s="128"/>
      <c r="JOQ42" s="128"/>
      <c r="JOR42" s="128"/>
      <c r="JOS42" s="128"/>
      <c r="JOT42" s="128"/>
      <c r="JOU42" s="128"/>
      <c r="JOV42" s="128"/>
      <c r="JOW42" s="128"/>
      <c r="JOX42" s="128"/>
      <c r="JOY42" s="128"/>
      <c r="JOZ42" s="128"/>
      <c r="JPA42" s="128"/>
      <c r="JPB42" s="128"/>
      <c r="JPC42" s="128"/>
      <c r="JPD42" s="128"/>
      <c r="JPE42" s="128"/>
      <c r="JPF42" s="128"/>
      <c r="JPG42" s="128"/>
      <c r="JPH42" s="128"/>
      <c r="JPI42" s="128"/>
      <c r="JPJ42" s="128"/>
      <c r="JPK42" s="128"/>
      <c r="JPL42" s="128"/>
      <c r="JPM42" s="128"/>
      <c r="JPN42" s="128"/>
      <c r="JPO42" s="128"/>
      <c r="JPP42" s="128"/>
      <c r="JPQ42" s="128"/>
      <c r="JPR42" s="128"/>
      <c r="JPS42" s="128"/>
      <c r="JPT42" s="128"/>
      <c r="JPU42" s="128"/>
      <c r="JPV42" s="128"/>
      <c r="JPW42" s="128"/>
      <c r="JPX42" s="128"/>
      <c r="JPY42" s="128"/>
      <c r="JPZ42" s="128"/>
      <c r="JQA42" s="128"/>
      <c r="JQB42" s="128"/>
      <c r="JQC42" s="128"/>
      <c r="JQD42" s="128"/>
      <c r="JQE42" s="128"/>
      <c r="JQF42" s="128"/>
      <c r="JQG42" s="128"/>
      <c r="JQH42" s="128"/>
      <c r="JQI42" s="128"/>
      <c r="JQJ42" s="128"/>
      <c r="JQK42" s="128"/>
      <c r="JQL42" s="128"/>
      <c r="JQM42" s="128"/>
      <c r="JQN42" s="128"/>
      <c r="JQO42" s="128"/>
      <c r="JQP42" s="128"/>
      <c r="JQQ42" s="128"/>
      <c r="JQR42" s="128"/>
      <c r="JQS42" s="128"/>
      <c r="JQT42" s="128"/>
      <c r="JQU42" s="128"/>
      <c r="JQV42" s="128"/>
      <c r="JQW42" s="128"/>
      <c r="JQX42" s="128"/>
      <c r="JQY42" s="128"/>
      <c r="JQZ42" s="128"/>
      <c r="JRA42" s="128"/>
      <c r="JRB42" s="128"/>
      <c r="JRC42" s="128"/>
      <c r="JRD42" s="128"/>
      <c r="JRE42" s="128"/>
      <c r="JRF42" s="128"/>
      <c r="JRG42" s="128"/>
      <c r="JRH42" s="128"/>
      <c r="JRI42" s="128"/>
      <c r="JRJ42" s="128"/>
      <c r="JRK42" s="128"/>
      <c r="JRL42" s="128"/>
      <c r="JRM42" s="128"/>
      <c r="JRN42" s="128"/>
      <c r="JRO42" s="128"/>
      <c r="JRP42" s="128"/>
      <c r="JRQ42" s="128"/>
      <c r="JRR42" s="128"/>
      <c r="JRS42" s="128"/>
      <c r="JRT42" s="128"/>
      <c r="JRU42" s="128"/>
      <c r="JRV42" s="128"/>
      <c r="JRW42" s="128"/>
      <c r="JRX42" s="128"/>
      <c r="JRY42" s="128"/>
      <c r="JRZ42" s="128"/>
      <c r="JSA42" s="128"/>
      <c r="JSB42" s="128"/>
      <c r="JSC42" s="128"/>
      <c r="JSD42" s="128"/>
      <c r="JSE42" s="128"/>
      <c r="JSF42" s="128"/>
      <c r="JSG42" s="128"/>
      <c r="JSH42" s="128"/>
      <c r="JSI42" s="128"/>
      <c r="JSJ42" s="128"/>
      <c r="JSK42" s="128"/>
      <c r="JSL42" s="128"/>
      <c r="JSM42" s="128"/>
      <c r="JSN42" s="128"/>
      <c r="JSO42" s="128"/>
      <c r="JSP42" s="128"/>
      <c r="JSQ42" s="128"/>
      <c r="JSR42" s="128"/>
      <c r="JSS42" s="128"/>
      <c r="JST42" s="128"/>
      <c r="JSU42" s="128"/>
      <c r="JSV42" s="128"/>
      <c r="JSW42" s="128"/>
      <c r="JSX42" s="128"/>
      <c r="JSY42" s="128"/>
      <c r="JSZ42" s="128"/>
      <c r="JTA42" s="128"/>
      <c r="JTB42" s="128"/>
      <c r="JTC42" s="128"/>
      <c r="JTD42" s="128"/>
      <c r="JTE42" s="128"/>
      <c r="JTF42" s="128"/>
      <c r="JTG42" s="128"/>
      <c r="JTH42" s="128"/>
      <c r="JTI42" s="128"/>
      <c r="JTJ42" s="128"/>
      <c r="JTK42" s="128"/>
      <c r="JTL42" s="128"/>
      <c r="JTM42" s="128"/>
      <c r="JTN42" s="128"/>
      <c r="JTO42" s="128"/>
      <c r="JTP42" s="128"/>
      <c r="JTQ42" s="128"/>
      <c r="JTR42" s="128"/>
      <c r="JTS42" s="128"/>
      <c r="JTT42" s="128"/>
      <c r="JTU42" s="128"/>
      <c r="JTV42" s="128"/>
      <c r="JTW42" s="128"/>
      <c r="JTX42" s="128"/>
      <c r="JTY42" s="128"/>
      <c r="JTZ42" s="128"/>
      <c r="JUA42" s="128"/>
      <c r="JUB42" s="128"/>
      <c r="JUC42" s="128"/>
      <c r="JUD42" s="128"/>
      <c r="JUE42" s="128"/>
      <c r="JUF42" s="128"/>
      <c r="JUG42" s="128"/>
      <c r="JUH42" s="128"/>
      <c r="JUI42" s="128"/>
      <c r="JUJ42" s="128"/>
      <c r="JUK42" s="128"/>
      <c r="JUL42" s="128"/>
      <c r="JUM42" s="128"/>
      <c r="JUN42" s="128"/>
      <c r="JUO42" s="128"/>
      <c r="JUP42" s="128"/>
      <c r="JUQ42" s="128"/>
      <c r="JUR42" s="128"/>
      <c r="JUS42" s="128"/>
      <c r="JUT42" s="128"/>
      <c r="JUU42" s="128"/>
      <c r="JUV42" s="128"/>
      <c r="JUW42" s="128"/>
      <c r="JUX42" s="128"/>
      <c r="JUY42" s="128"/>
      <c r="JUZ42" s="128"/>
      <c r="JVA42" s="128"/>
      <c r="JVB42" s="128"/>
      <c r="JVC42" s="128"/>
      <c r="JVD42" s="128"/>
      <c r="JVE42" s="128"/>
      <c r="JVF42" s="128"/>
      <c r="JVG42" s="128"/>
      <c r="JVH42" s="128"/>
      <c r="JVI42" s="128"/>
      <c r="JVJ42" s="128"/>
      <c r="JVK42" s="128"/>
      <c r="JVL42" s="128"/>
      <c r="JVM42" s="128"/>
      <c r="JVN42" s="128"/>
      <c r="JVO42" s="128"/>
      <c r="JVP42" s="128"/>
      <c r="JVQ42" s="128"/>
      <c r="JVR42" s="128"/>
      <c r="JVS42" s="128"/>
      <c r="JVT42" s="128"/>
      <c r="JVU42" s="128"/>
      <c r="JVV42" s="128"/>
      <c r="JVW42" s="128"/>
      <c r="JVX42" s="128"/>
      <c r="JVY42" s="128"/>
      <c r="JVZ42" s="128"/>
      <c r="JWA42" s="128"/>
      <c r="JWB42" s="128"/>
      <c r="JWC42" s="128"/>
      <c r="JWD42" s="128"/>
      <c r="JWE42" s="128"/>
      <c r="JWF42" s="128"/>
      <c r="JWG42" s="128"/>
      <c r="JWH42" s="128"/>
      <c r="JWI42" s="128"/>
      <c r="JWJ42" s="128"/>
      <c r="JWK42" s="128"/>
      <c r="JWL42" s="128"/>
      <c r="JWM42" s="128"/>
      <c r="JWN42" s="128"/>
      <c r="JWO42" s="128"/>
      <c r="JWP42" s="128"/>
      <c r="JWQ42" s="128"/>
      <c r="JWR42" s="128"/>
      <c r="JWS42" s="128"/>
      <c r="JWT42" s="128"/>
      <c r="JWU42" s="128"/>
      <c r="JWV42" s="128"/>
      <c r="JWW42" s="128"/>
      <c r="JWX42" s="128"/>
      <c r="JWY42" s="128"/>
      <c r="JWZ42" s="128"/>
      <c r="JXA42" s="128"/>
      <c r="JXB42" s="128"/>
      <c r="JXC42" s="128"/>
      <c r="JXD42" s="128"/>
      <c r="JXE42" s="128"/>
      <c r="JXF42" s="128"/>
      <c r="JXG42" s="128"/>
      <c r="JXH42" s="128"/>
      <c r="JXI42" s="128"/>
      <c r="JXJ42" s="128"/>
      <c r="JXK42" s="128"/>
      <c r="JXL42" s="128"/>
      <c r="JXM42" s="128"/>
      <c r="JXN42" s="128"/>
      <c r="JXO42" s="128"/>
      <c r="JXP42" s="128"/>
      <c r="JXQ42" s="128"/>
      <c r="JXR42" s="128"/>
      <c r="JXS42" s="128"/>
      <c r="JXT42" s="128"/>
      <c r="JXU42" s="128"/>
      <c r="JXV42" s="128"/>
      <c r="JXW42" s="128"/>
      <c r="JXX42" s="128"/>
      <c r="JXY42" s="128"/>
      <c r="JXZ42" s="128"/>
      <c r="JYA42" s="128"/>
      <c r="JYB42" s="128"/>
      <c r="JYC42" s="128"/>
      <c r="JYD42" s="128"/>
      <c r="JYE42" s="128"/>
      <c r="JYF42" s="128"/>
      <c r="JYG42" s="128"/>
      <c r="JYH42" s="128"/>
      <c r="JYI42" s="128"/>
      <c r="JYJ42" s="128"/>
      <c r="JYK42" s="128"/>
      <c r="JYL42" s="128"/>
      <c r="JYM42" s="128"/>
      <c r="JYN42" s="128"/>
      <c r="JYO42" s="128"/>
      <c r="JYP42" s="128"/>
      <c r="JYQ42" s="128"/>
      <c r="JYR42" s="128"/>
      <c r="JYS42" s="128"/>
      <c r="JYT42" s="128"/>
      <c r="JYU42" s="128"/>
      <c r="JYV42" s="128"/>
      <c r="JYW42" s="128"/>
      <c r="JYX42" s="128"/>
      <c r="JYY42" s="128"/>
      <c r="JYZ42" s="128"/>
      <c r="JZA42" s="128"/>
      <c r="JZB42" s="128"/>
      <c r="JZC42" s="128"/>
      <c r="JZD42" s="128"/>
      <c r="JZE42" s="128"/>
      <c r="JZF42" s="128"/>
      <c r="JZG42" s="128"/>
      <c r="JZH42" s="128"/>
      <c r="JZI42" s="128"/>
      <c r="JZJ42" s="128"/>
      <c r="JZK42" s="128"/>
      <c r="JZL42" s="128"/>
      <c r="JZM42" s="128"/>
      <c r="JZN42" s="128"/>
      <c r="JZO42" s="128"/>
      <c r="JZP42" s="128"/>
      <c r="JZQ42" s="128"/>
      <c r="JZR42" s="128"/>
      <c r="JZS42" s="128"/>
      <c r="JZT42" s="128"/>
      <c r="JZU42" s="128"/>
      <c r="JZV42" s="128"/>
      <c r="JZW42" s="128"/>
      <c r="JZX42" s="128"/>
      <c r="JZY42" s="128"/>
      <c r="JZZ42" s="128"/>
      <c r="KAA42" s="128"/>
      <c r="KAB42" s="128"/>
      <c r="KAC42" s="128"/>
      <c r="KAD42" s="128"/>
      <c r="KAE42" s="128"/>
      <c r="KAF42" s="128"/>
      <c r="KAG42" s="128"/>
      <c r="KAH42" s="128"/>
      <c r="KAI42" s="128"/>
      <c r="KAJ42" s="128"/>
      <c r="KAK42" s="128"/>
      <c r="KAL42" s="128"/>
      <c r="KAM42" s="128"/>
      <c r="KAN42" s="128"/>
      <c r="KAO42" s="128"/>
      <c r="KAP42" s="128"/>
      <c r="KAQ42" s="128"/>
      <c r="KAR42" s="128"/>
      <c r="KAS42" s="128"/>
      <c r="KAT42" s="128"/>
      <c r="KAU42" s="128"/>
      <c r="KAV42" s="128"/>
      <c r="KAW42" s="128"/>
      <c r="KAX42" s="128"/>
      <c r="KAY42" s="128"/>
      <c r="KAZ42" s="128"/>
      <c r="KBA42" s="128"/>
      <c r="KBB42" s="128"/>
      <c r="KBC42" s="128"/>
      <c r="KBD42" s="128"/>
      <c r="KBE42" s="128"/>
      <c r="KBF42" s="128"/>
      <c r="KBG42" s="128"/>
      <c r="KBH42" s="128"/>
      <c r="KBI42" s="128"/>
      <c r="KBJ42" s="128"/>
      <c r="KBK42" s="128"/>
      <c r="KBL42" s="128"/>
      <c r="KBM42" s="128"/>
      <c r="KBN42" s="128"/>
      <c r="KBO42" s="128"/>
      <c r="KBP42" s="128"/>
      <c r="KBQ42" s="128"/>
      <c r="KBR42" s="128"/>
      <c r="KBS42" s="128"/>
      <c r="KBT42" s="128"/>
      <c r="KBU42" s="128"/>
      <c r="KBV42" s="128"/>
      <c r="KBW42" s="128"/>
      <c r="KBX42" s="128"/>
      <c r="KBY42" s="128"/>
      <c r="KBZ42" s="128"/>
      <c r="KCA42" s="128"/>
      <c r="KCB42" s="128"/>
      <c r="KCC42" s="128"/>
      <c r="KCD42" s="128"/>
      <c r="KCE42" s="128"/>
      <c r="KCF42" s="128"/>
      <c r="KCG42" s="128"/>
      <c r="KCH42" s="128"/>
      <c r="KCI42" s="128"/>
      <c r="KCJ42" s="128"/>
      <c r="KCK42" s="128"/>
      <c r="KCL42" s="128"/>
      <c r="KCM42" s="128"/>
      <c r="KCN42" s="128"/>
      <c r="KCO42" s="128"/>
      <c r="KCP42" s="128"/>
      <c r="KCQ42" s="128"/>
      <c r="KCR42" s="128"/>
      <c r="KCS42" s="128"/>
      <c r="KCT42" s="128"/>
      <c r="KCU42" s="128"/>
      <c r="KCV42" s="128"/>
      <c r="KCW42" s="128"/>
      <c r="KCX42" s="128"/>
      <c r="KCY42" s="128"/>
      <c r="KCZ42" s="128"/>
      <c r="KDA42" s="128"/>
      <c r="KDB42" s="128"/>
      <c r="KDC42" s="128"/>
      <c r="KDD42" s="128"/>
      <c r="KDE42" s="128"/>
      <c r="KDF42" s="128"/>
      <c r="KDG42" s="128"/>
      <c r="KDH42" s="128"/>
      <c r="KDI42" s="128"/>
      <c r="KDJ42" s="128"/>
      <c r="KDK42" s="128"/>
      <c r="KDL42" s="128"/>
      <c r="KDM42" s="128"/>
      <c r="KDN42" s="128"/>
      <c r="KDO42" s="128"/>
      <c r="KDP42" s="128"/>
      <c r="KDQ42" s="128"/>
      <c r="KDR42" s="128"/>
      <c r="KDS42" s="128"/>
      <c r="KDT42" s="128"/>
      <c r="KDU42" s="128"/>
      <c r="KDV42" s="128"/>
      <c r="KDW42" s="128"/>
      <c r="KDX42" s="128"/>
      <c r="KDY42" s="128"/>
      <c r="KDZ42" s="128"/>
      <c r="KEA42" s="128"/>
      <c r="KEB42" s="128"/>
      <c r="KEC42" s="128"/>
      <c r="KED42" s="128"/>
      <c r="KEE42" s="128"/>
      <c r="KEF42" s="128"/>
      <c r="KEG42" s="128"/>
      <c r="KEH42" s="128"/>
      <c r="KEI42" s="128"/>
      <c r="KEJ42" s="128"/>
      <c r="KEK42" s="128"/>
      <c r="KEL42" s="128"/>
      <c r="KEM42" s="128"/>
      <c r="KEN42" s="128"/>
      <c r="KEO42" s="128"/>
      <c r="KEP42" s="128"/>
      <c r="KEQ42" s="128"/>
      <c r="KER42" s="128"/>
      <c r="KES42" s="128"/>
      <c r="KET42" s="128"/>
      <c r="KEU42" s="128"/>
      <c r="KEV42" s="128"/>
      <c r="KEW42" s="128"/>
      <c r="KEX42" s="128"/>
      <c r="KEY42" s="128"/>
      <c r="KEZ42" s="128"/>
      <c r="KFA42" s="128"/>
      <c r="KFB42" s="128"/>
      <c r="KFC42" s="128"/>
      <c r="KFD42" s="128"/>
      <c r="KFE42" s="128"/>
      <c r="KFF42" s="128"/>
      <c r="KFG42" s="128"/>
      <c r="KFH42" s="128"/>
      <c r="KFI42" s="128"/>
      <c r="KFJ42" s="128"/>
      <c r="KFK42" s="128"/>
      <c r="KFL42" s="128"/>
      <c r="KFM42" s="128"/>
      <c r="KFN42" s="128"/>
      <c r="KFO42" s="128"/>
      <c r="KFP42" s="128"/>
      <c r="KFQ42" s="128"/>
      <c r="KFR42" s="128"/>
      <c r="KFS42" s="128"/>
      <c r="KFT42" s="128"/>
      <c r="KFU42" s="128"/>
      <c r="KFV42" s="128"/>
      <c r="KFW42" s="128"/>
      <c r="KFX42" s="128"/>
      <c r="KFY42" s="128"/>
      <c r="KFZ42" s="128"/>
      <c r="KGA42" s="128"/>
      <c r="KGB42" s="128"/>
      <c r="KGC42" s="128"/>
      <c r="KGD42" s="128"/>
      <c r="KGE42" s="128"/>
      <c r="KGF42" s="128"/>
      <c r="KGG42" s="128"/>
      <c r="KGH42" s="128"/>
      <c r="KGI42" s="128"/>
      <c r="KGJ42" s="128"/>
      <c r="KGK42" s="128"/>
      <c r="KGL42" s="128"/>
      <c r="KGM42" s="128"/>
      <c r="KGN42" s="128"/>
      <c r="KGO42" s="128"/>
      <c r="KGP42" s="128"/>
      <c r="KGQ42" s="128"/>
      <c r="KGR42" s="128"/>
      <c r="KGS42" s="128"/>
      <c r="KGT42" s="128"/>
      <c r="KGU42" s="128"/>
      <c r="KGV42" s="128"/>
      <c r="KGW42" s="128"/>
      <c r="KGX42" s="128"/>
      <c r="KGY42" s="128"/>
      <c r="KGZ42" s="128"/>
      <c r="KHA42" s="128"/>
      <c r="KHB42" s="128"/>
      <c r="KHC42" s="128"/>
      <c r="KHD42" s="128"/>
      <c r="KHE42" s="128"/>
      <c r="KHF42" s="128"/>
      <c r="KHG42" s="128"/>
      <c r="KHH42" s="128"/>
      <c r="KHI42" s="128"/>
      <c r="KHJ42" s="128"/>
      <c r="KHK42" s="128"/>
      <c r="KHL42" s="128"/>
      <c r="KHM42" s="128"/>
      <c r="KHN42" s="128"/>
      <c r="KHO42" s="128"/>
      <c r="KHP42" s="128"/>
      <c r="KHQ42" s="128"/>
      <c r="KHR42" s="128"/>
      <c r="KHS42" s="128"/>
      <c r="KHT42" s="128"/>
      <c r="KHU42" s="128"/>
      <c r="KHV42" s="128"/>
      <c r="KHW42" s="128"/>
      <c r="KHX42" s="128"/>
      <c r="KHY42" s="128"/>
      <c r="KHZ42" s="128"/>
      <c r="KIA42" s="128"/>
      <c r="KIB42" s="128"/>
      <c r="KIC42" s="128"/>
      <c r="KID42" s="128"/>
      <c r="KIE42" s="128"/>
      <c r="KIF42" s="128"/>
      <c r="KIG42" s="128"/>
      <c r="KIH42" s="128"/>
      <c r="KII42" s="128"/>
      <c r="KIJ42" s="128"/>
      <c r="KIK42" s="128"/>
      <c r="KIL42" s="128"/>
      <c r="KIM42" s="128"/>
      <c r="KIN42" s="128"/>
      <c r="KIO42" s="128"/>
      <c r="KIP42" s="128"/>
      <c r="KIQ42" s="128"/>
      <c r="KIR42" s="128"/>
      <c r="KIS42" s="128"/>
      <c r="KIT42" s="128"/>
      <c r="KIU42" s="128"/>
      <c r="KIV42" s="128"/>
      <c r="KIW42" s="128"/>
      <c r="KIX42" s="128"/>
      <c r="KIY42" s="128"/>
      <c r="KIZ42" s="128"/>
      <c r="KJA42" s="128"/>
      <c r="KJB42" s="128"/>
      <c r="KJC42" s="128"/>
      <c r="KJD42" s="128"/>
      <c r="KJE42" s="128"/>
      <c r="KJF42" s="128"/>
      <c r="KJG42" s="128"/>
      <c r="KJH42" s="128"/>
      <c r="KJI42" s="128"/>
      <c r="KJJ42" s="128"/>
      <c r="KJK42" s="128"/>
      <c r="KJL42" s="128"/>
      <c r="KJM42" s="128"/>
      <c r="KJN42" s="128"/>
      <c r="KJO42" s="128"/>
      <c r="KJP42" s="128"/>
      <c r="KJQ42" s="128"/>
      <c r="KJR42" s="128"/>
      <c r="KJS42" s="128"/>
      <c r="KJT42" s="128"/>
      <c r="KJU42" s="128"/>
      <c r="KJV42" s="128"/>
      <c r="KJW42" s="128"/>
      <c r="KJX42" s="128"/>
      <c r="KJY42" s="128"/>
      <c r="KJZ42" s="128"/>
      <c r="KKA42" s="128"/>
      <c r="KKB42" s="128"/>
      <c r="KKC42" s="128"/>
      <c r="KKD42" s="128"/>
      <c r="KKE42" s="128"/>
      <c r="KKF42" s="128"/>
      <c r="KKG42" s="128"/>
      <c r="KKH42" s="128"/>
      <c r="KKI42" s="128"/>
      <c r="KKJ42" s="128"/>
      <c r="KKK42" s="128"/>
      <c r="KKL42" s="128"/>
      <c r="KKM42" s="128"/>
      <c r="KKN42" s="128"/>
      <c r="KKO42" s="128"/>
      <c r="KKP42" s="128"/>
      <c r="KKQ42" s="128"/>
      <c r="KKR42" s="128"/>
      <c r="KKS42" s="128"/>
      <c r="KKT42" s="128"/>
      <c r="KKU42" s="128"/>
      <c r="KKV42" s="128"/>
      <c r="KKW42" s="128"/>
      <c r="KKX42" s="128"/>
      <c r="KKY42" s="128"/>
      <c r="KKZ42" s="128"/>
      <c r="KLA42" s="128"/>
      <c r="KLB42" s="128"/>
      <c r="KLC42" s="128"/>
      <c r="KLD42" s="128"/>
      <c r="KLE42" s="128"/>
      <c r="KLF42" s="128"/>
      <c r="KLG42" s="128"/>
      <c r="KLH42" s="128"/>
      <c r="KLI42" s="128"/>
      <c r="KLJ42" s="128"/>
      <c r="KLK42" s="128"/>
      <c r="KLL42" s="128"/>
      <c r="KLM42" s="128"/>
      <c r="KLN42" s="128"/>
      <c r="KLO42" s="128"/>
      <c r="KLP42" s="128"/>
      <c r="KLQ42" s="128"/>
      <c r="KLR42" s="128"/>
      <c r="KLS42" s="128"/>
      <c r="KLT42" s="128"/>
      <c r="KLU42" s="128"/>
      <c r="KLV42" s="128"/>
      <c r="KLW42" s="128"/>
      <c r="KLX42" s="128"/>
      <c r="KLY42" s="128"/>
      <c r="KLZ42" s="128"/>
      <c r="KMA42" s="128"/>
      <c r="KMB42" s="128"/>
      <c r="KMC42" s="128"/>
      <c r="KMD42" s="128"/>
      <c r="KME42" s="128"/>
      <c r="KMF42" s="128"/>
      <c r="KMG42" s="128"/>
      <c r="KMH42" s="128"/>
      <c r="KMI42" s="128"/>
      <c r="KMJ42" s="128"/>
      <c r="KMK42" s="128"/>
      <c r="KML42" s="128"/>
      <c r="KMM42" s="128"/>
      <c r="KMN42" s="128"/>
      <c r="KMO42" s="128"/>
      <c r="KMP42" s="128"/>
      <c r="KMQ42" s="128"/>
      <c r="KMR42" s="128"/>
      <c r="KMS42" s="128"/>
      <c r="KMT42" s="128"/>
      <c r="KMU42" s="128"/>
      <c r="KMV42" s="128"/>
      <c r="KMW42" s="128"/>
      <c r="KMX42" s="128"/>
      <c r="KMY42" s="128"/>
      <c r="KMZ42" s="128"/>
      <c r="KNA42" s="128"/>
      <c r="KNB42" s="128"/>
      <c r="KNC42" s="128"/>
      <c r="KND42" s="128"/>
      <c r="KNE42" s="128"/>
      <c r="KNF42" s="128"/>
      <c r="KNG42" s="128"/>
      <c r="KNH42" s="128"/>
      <c r="KNI42" s="128"/>
      <c r="KNJ42" s="128"/>
      <c r="KNK42" s="128"/>
      <c r="KNL42" s="128"/>
      <c r="KNM42" s="128"/>
      <c r="KNN42" s="128"/>
      <c r="KNO42" s="128"/>
      <c r="KNP42" s="128"/>
      <c r="KNQ42" s="128"/>
      <c r="KNR42" s="128"/>
      <c r="KNS42" s="128"/>
      <c r="KNT42" s="128"/>
      <c r="KNU42" s="128"/>
      <c r="KNV42" s="128"/>
      <c r="KNW42" s="128"/>
      <c r="KNX42" s="128"/>
      <c r="KNY42" s="128"/>
      <c r="KNZ42" s="128"/>
      <c r="KOA42" s="128"/>
      <c r="KOB42" s="128"/>
      <c r="KOC42" s="128"/>
      <c r="KOD42" s="128"/>
      <c r="KOE42" s="128"/>
      <c r="KOF42" s="128"/>
      <c r="KOG42" s="128"/>
      <c r="KOH42" s="128"/>
      <c r="KOI42" s="128"/>
      <c r="KOJ42" s="128"/>
      <c r="KOK42" s="128"/>
      <c r="KOL42" s="128"/>
      <c r="KOM42" s="128"/>
      <c r="KON42" s="128"/>
      <c r="KOO42" s="128"/>
      <c r="KOP42" s="128"/>
      <c r="KOQ42" s="128"/>
      <c r="KOR42" s="128"/>
      <c r="KOS42" s="128"/>
      <c r="KOT42" s="128"/>
      <c r="KOU42" s="128"/>
      <c r="KOV42" s="128"/>
      <c r="KOW42" s="128"/>
      <c r="KOX42" s="128"/>
      <c r="KOY42" s="128"/>
      <c r="KOZ42" s="128"/>
      <c r="KPA42" s="128"/>
      <c r="KPB42" s="128"/>
      <c r="KPC42" s="128"/>
      <c r="KPD42" s="128"/>
      <c r="KPE42" s="128"/>
      <c r="KPF42" s="128"/>
      <c r="KPG42" s="128"/>
      <c r="KPH42" s="128"/>
      <c r="KPI42" s="128"/>
      <c r="KPJ42" s="128"/>
      <c r="KPK42" s="128"/>
      <c r="KPL42" s="128"/>
      <c r="KPM42" s="128"/>
      <c r="KPN42" s="128"/>
      <c r="KPO42" s="128"/>
      <c r="KPP42" s="128"/>
      <c r="KPQ42" s="128"/>
      <c r="KPR42" s="128"/>
      <c r="KPS42" s="128"/>
      <c r="KPT42" s="128"/>
      <c r="KPU42" s="128"/>
      <c r="KPV42" s="128"/>
      <c r="KPW42" s="128"/>
      <c r="KPX42" s="128"/>
      <c r="KPY42" s="128"/>
      <c r="KPZ42" s="128"/>
      <c r="KQA42" s="128"/>
      <c r="KQB42" s="128"/>
      <c r="KQC42" s="128"/>
      <c r="KQD42" s="128"/>
      <c r="KQE42" s="128"/>
      <c r="KQF42" s="128"/>
      <c r="KQG42" s="128"/>
      <c r="KQH42" s="128"/>
      <c r="KQI42" s="128"/>
      <c r="KQJ42" s="128"/>
      <c r="KQK42" s="128"/>
      <c r="KQL42" s="128"/>
      <c r="KQM42" s="128"/>
      <c r="KQN42" s="128"/>
      <c r="KQO42" s="128"/>
      <c r="KQP42" s="128"/>
      <c r="KQQ42" s="128"/>
      <c r="KQR42" s="128"/>
      <c r="KQS42" s="128"/>
      <c r="KQT42" s="128"/>
      <c r="KQU42" s="128"/>
      <c r="KQV42" s="128"/>
      <c r="KQW42" s="128"/>
      <c r="KQX42" s="128"/>
      <c r="KQY42" s="128"/>
      <c r="KQZ42" s="128"/>
      <c r="KRA42" s="128"/>
      <c r="KRB42" s="128"/>
      <c r="KRC42" s="128"/>
      <c r="KRD42" s="128"/>
      <c r="KRE42" s="128"/>
      <c r="KRF42" s="128"/>
      <c r="KRG42" s="128"/>
      <c r="KRH42" s="128"/>
      <c r="KRI42" s="128"/>
      <c r="KRJ42" s="128"/>
      <c r="KRK42" s="128"/>
      <c r="KRL42" s="128"/>
      <c r="KRM42" s="128"/>
      <c r="KRN42" s="128"/>
      <c r="KRO42" s="128"/>
      <c r="KRP42" s="128"/>
      <c r="KRQ42" s="128"/>
      <c r="KRR42" s="128"/>
      <c r="KRS42" s="128"/>
      <c r="KRT42" s="128"/>
      <c r="KRU42" s="128"/>
      <c r="KRV42" s="128"/>
      <c r="KRW42" s="128"/>
      <c r="KRX42" s="128"/>
      <c r="KRY42" s="128"/>
      <c r="KRZ42" s="128"/>
      <c r="KSA42" s="128"/>
      <c r="KSB42" s="128"/>
      <c r="KSC42" s="128"/>
      <c r="KSD42" s="128"/>
      <c r="KSE42" s="128"/>
      <c r="KSF42" s="128"/>
      <c r="KSG42" s="128"/>
      <c r="KSH42" s="128"/>
      <c r="KSI42" s="128"/>
      <c r="KSJ42" s="128"/>
      <c r="KSK42" s="128"/>
      <c r="KSL42" s="128"/>
      <c r="KSM42" s="128"/>
      <c r="KSN42" s="128"/>
      <c r="KSO42" s="128"/>
      <c r="KSP42" s="128"/>
      <c r="KSQ42" s="128"/>
      <c r="KSR42" s="128"/>
      <c r="KSS42" s="128"/>
      <c r="KST42" s="128"/>
      <c r="KSU42" s="128"/>
      <c r="KSV42" s="128"/>
      <c r="KSW42" s="128"/>
      <c r="KSX42" s="128"/>
      <c r="KSY42" s="128"/>
      <c r="KSZ42" s="128"/>
      <c r="KTA42" s="128"/>
      <c r="KTB42" s="128"/>
      <c r="KTC42" s="128"/>
      <c r="KTD42" s="128"/>
      <c r="KTE42" s="128"/>
      <c r="KTF42" s="128"/>
      <c r="KTG42" s="128"/>
      <c r="KTH42" s="128"/>
      <c r="KTI42" s="128"/>
      <c r="KTJ42" s="128"/>
      <c r="KTK42" s="128"/>
      <c r="KTL42" s="128"/>
      <c r="KTM42" s="128"/>
      <c r="KTN42" s="128"/>
      <c r="KTO42" s="128"/>
      <c r="KTP42" s="128"/>
      <c r="KTQ42" s="128"/>
      <c r="KTR42" s="128"/>
      <c r="KTS42" s="128"/>
      <c r="KTT42" s="128"/>
      <c r="KTU42" s="128"/>
      <c r="KTV42" s="128"/>
      <c r="KTW42" s="128"/>
      <c r="KTX42" s="128"/>
      <c r="KTY42" s="128"/>
      <c r="KTZ42" s="128"/>
      <c r="KUA42" s="128"/>
      <c r="KUB42" s="128"/>
      <c r="KUC42" s="128"/>
      <c r="KUD42" s="128"/>
      <c r="KUE42" s="128"/>
      <c r="KUF42" s="128"/>
      <c r="KUG42" s="128"/>
      <c r="KUH42" s="128"/>
      <c r="KUI42" s="128"/>
      <c r="KUJ42" s="128"/>
      <c r="KUK42" s="128"/>
      <c r="KUL42" s="128"/>
      <c r="KUM42" s="128"/>
      <c r="KUN42" s="128"/>
      <c r="KUO42" s="128"/>
      <c r="KUP42" s="128"/>
      <c r="KUQ42" s="128"/>
      <c r="KUR42" s="128"/>
      <c r="KUS42" s="128"/>
      <c r="KUT42" s="128"/>
      <c r="KUU42" s="128"/>
      <c r="KUV42" s="128"/>
      <c r="KUW42" s="128"/>
      <c r="KUX42" s="128"/>
      <c r="KUY42" s="128"/>
      <c r="KUZ42" s="128"/>
      <c r="KVA42" s="128"/>
      <c r="KVB42" s="128"/>
      <c r="KVC42" s="128"/>
      <c r="KVD42" s="128"/>
      <c r="KVE42" s="128"/>
      <c r="KVF42" s="128"/>
      <c r="KVG42" s="128"/>
      <c r="KVH42" s="128"/>
      <c r="KVI42" s="128"/>
      <c r="KVJ42" s="128"/>
      <c r="KVK42" s="128"/>
      <c r="KVL42" s="128"/>
      <c r="KVM42" s="128"/>
      <c r="KVN42" s="128"/>
      <c r="KVO42" s="128"/>
      <c r="KVP42" s="128"/>
      <c r="KVQ42" s="128"/>
      <c r="KVR42" s="128"/>
      <c r="KVS42" s="128"/>
      <c r="KVT42" s="128"/>
      <c r="KVU42" s="128"/>
      <c r="KVV42" s="128"/>
      <c r="KVW42" s="128"/>
      <c r="KVX42" s="128"/>
      <c r="KVY42" s="128"/>
      <c r="KVZ42" s="128"/>
      <c r="KWA42" s="128"/>
      <c r="KWB42" s="128"/>
      <c r="KWC42" s="128"/>
      <c r="KWD42" s="128"/>
      <c r="KWE42" s="128"/>
      <c r="KWF42" s="128"/>
      <c r="KWG42" s="128"/>
      <c r="KWH42" s="128"/>
      <c r="KWI42" s="128"/>
      <c r="KWJ42" s="128"/>
      <c r="KWK42" s="128"/>
      <c r="KWL42" s="128"/>
      <c r="KWM42" s="128"/>
      <c r="KWN42" s="128"/>
      <c r="KWO42" s="128"/>
      <c r="KWP42" s="128"/>
      <c r="KWQ42" s="128"/>
      <c r="KWR42" s="128"/>
      <c r="KWS42" s="128"/>
      <c r="KWT42" s="128"/>
      <c r="KWU42" s="128"/>
      <c r="KWV42" s="128"/>
      <c r="KWW42" s="128"/>
      <c r="KWX42" s="128"/>
      <c r="KWY42" s="128"/>
      <c r="KWZ42" s="128"/>
      <c r="KXA42" s="128"/>
      <c r="KXB42" s="128"/>
      <c r="KXC42" s="128"/>
      <c r="KXD42" s="128"/>
      <c r="KXE42" s="128"/>
      <c r="KXF42" s="128"/>
      <c r="KXG42" s="128"/>
      <c r="KXH42" s="128"/>
      <c r="KXI42" s="128"/>
      <c r="KXJ42" s="128"/>
      <c r="KXK42" s="128"/>
      <c r="KXL42" s="128"/>
      <c r="KXM42" s="128"/>
      <c r="KXN42" s="128"/>
      <c r="KXO42" s="128"/>
      <c r="KXP42" s="128"/>
      <c r="KXQ42" s="128"/>
      <c r="KXR42" s="128"/>
      <c r="KXS42" s="128"/>
      <c r="KXT42" s="128"/>
      <c r="KXU42" s="128"/>
      <c r="KXV42" s="128"/>
      <c r="KXW42" s="128"/>
      <c r="KXX42" s="128"/>
      <c r="KXY42" s="128"/>
      <c r="KXZ42" s="128"/>
      <c r="KYA42" s="128"/>
      <c r="KYB42" s="128"/>
      <c r="KYC42" s="128"/>
      <c r="KYD42" s="128"/>
      <c r="KYE42" s="128"/>
      <c r="KYF42" s="128"/>
      <c r="KYG42" s="128"/>
      <c r="KYH42" s="128"/>
      <c r="KYI42" s="128"/>
      <c r="KYJ42" s="128"/>
      <c r="KYK42" s="128"/>
      <c r="KYL42" s="128"/>
      <c r="KYM42" s="128"/>
      <c r="KYN42" s="128"/>
      <c r="KYO42" s="128"/>
      <c r="KYP42" s="128"/>
      <c r="KYQ42" s="128"/>
      <c r="KYR42" s="128"/>
      <c r="KYS42" s="128"/>
      <c r="KYT42" s="128"/>
      <c r="KYU42" s="128"/>
      <c r="KYV42" s="128"/>
      <c r="KYW42" s="128"/>
      <c r="KYX42" s="128"/>
      <c r="KYY42" s="128"/>
      <c r="KYZ42" s="128"/>
      <c r="KZA42" s="128"/>
      <c r="KZB42" s="128"/>
      <c r="KZC42" s="128"/>
      <c r="KZD42" s="128"/>
      <c r="KZE42" s="128"/>
      <c r="KZF42" s="128"/>
      <c r="KZG42" s="128"/>
      <c r="KZH42" s="128"/>
      <c r="KZI42" s="128"/>
      <c r="KZJ42" s="128"/>
      <c r="KZK42" s="128"/>
      <c r="KZL42" s="128"/>
      <c r="KZM42" s="128"/>
      <c r="KZN42" s="128"/>
      <c r="KZO42" s="128"/>
      <c r="KZP42" s="128"/>
      <c r="KZQ42" s="128"/>
      <c r="KZR42" s="128"/>
      <c r="KZS42" s="128"/>
      <c r="KZT42" s="128"/>
      <c r="KZU42" s="128"/>
      <c r="KZV42" s="128"/>
      <c r="KZW42" s="128"/>
      <c r="KZX42" s="128"/>
      <c r="KZY42" s="128"/>
      <c r="KZZ42" s="128"/>
      <c r="LAA42" s="128"/>
      <c r="LAB42" s="128"/>
      <c r="LAC42" s="128"/>
      <c r="LAD42" s="128"/>
      <c r="LAE42" s="128"/>
      <c r="LAF42" s="128"/>
      <c r="LAG42" s="128"/>
      <c r="LAH42" s="128"/>
      <c r="LAI42" s="128"/>
      <c r="LAJ42" s="128"/>
      <c r="LAK42" s="128"/>
      <c r="LAL42" s="128"/>
      <c r="LAM42" s="128"/>
      <c r="LAN42" s="128"/>
      <c r="LAO42" s="128"/>
      <c r="LAP42" s="128"/>
      <c r="LAQ42" s="128"/>
      <c r="LAR42" s="128"/>
      <c r="LAS42" s="128"/>
      <c r="LAT42" s="128"/>
      <c r="LAU42" s="128"/>
      <c r="LAV42" s="128"/>
      <c r="LAW42" s="128"/>
      <c r="LAX42" s="128"/>
      <c r="LAY42" s="128"/>
      <c r="LAZ42" s="128"/>
      <c r="LBA42" s="128"/>
      <c r="LBB42" s="128"/>
      <c r="LBC42" s="128"/>
      <c r="LBD42" s="128"/>
      <c r="LBE42" s="128"/>
      <c r="LBF42" s="128"/>
      <c r="LBG42" s="128"/>
      <c r="LBH42" s="128"/>
      <c r="LBI42" s="128"/>
      <c r="LBJ42" s="128"/>
      <c r="LBK42" s="128"/>
      <c r="LBL42" s="128"/>
      <c r="LBM42" s="128"/>
      <c r="LBN42" s="128"/>
      <c r="LBO42" s="128"/>
      <c r="LBP42" s="128"/>
      <c r="LBQ42" s="128"/>
      <c r="LBR42" s="128"/>
      <c r="LBS42" s="128"/>
      <c r="LBT42" s="128"/>
      <c r="LBU42" s="128"/>
      <c r="LBV42" s="128"/>
      <c r="LBW42" s="128"/>
      <c r="LBX42" s="128"/>
      <c r="LBY42" s="128"/>
      <c r="LBZ42" s="128"/>
      <c r="LCA42" s="128"/>
      <c r="LCB42" s="128"/>
      <c r="LCC42" s="128"/>
      <c r="LCD42" s="128"/>
      <c r="LCE42" s="128"/>
      <c r="LCF42" s="128"/>
      <c r="LCG42" s="128"/>
      <c r="LCH42" s="128"/>
      <c r="LCI42" s="128"/>
      <c r="LCJ42" s="128"/>
      <c r="LCK42" s="128"/>
      <c r="LCL42" s="128"/>
      <c r="LCM42" s="128"/>
      <c r="LCN42" s="128"/>
      <c r="LCO42" s="128"/>
      <c r="LCP42" s="128"/>
      <c r="LCQ42" s="128"/>
      <c r="LCR42" s="128"/>
      <c r="LCS42" s="128"/>
      <c r="LCT42" s="128"/>
      <c r="LCU42" s="128"/>
      <c r="LCV42" s="128"/>
      <c r="LCW42" s="128"/>
      <c r="LCX42" s="128"/>
      <c r="LCY42" s="128"/>
      <c r="LCZ42" s="128"/>
      <c r="LDA42" s="128"/>
      <c r="LDB42" s="128"/>
      <c r="LDC42" s="128"/>
      <c r="LDD42" s="128"/>
      <c r="LDE42" s="128"/>
      <c r="LDF42" s="128"/>
      <c r="LDG42" s="128"/>
      <c r="LDH42" s="128"/>
      <c r="LDI42" s="128"/>
      <c r="LDJ42" s="128"/>
      <c r="LDK42" s="128"/>
      <c r="LDL42" s="128"/>
      <c r="LDM42" s="128"/>
      <c r="LDN42" s="128"/>
      <c r="LDO42" s="128"/>
      <c r="LDP42" s="128"/>
      <c r="LDQ42" s="128"/>
      <c r="LDR42" s="128"/>
      <c r="LDS42" s="128"/>
      <c r="LDT42" s="128"/>
      <c r="LDU42" s="128"/>
      <c r="LDV42" s="128"/>
      <c r="LDW42" s="128"/>
      <c r="LDX42" s="128"/>
      <c r="LDY42" s="128"/>
      <c r="LDZ42" s="128"/>
      <c r="LEA42" s="128"/>
      <c r="LEB42" s="128"/>
      <c r="LEC42" s="128"/>
      <c r="LED42" s="128"/>
      <c r="LEE42" s="128"/>
      <c r="LEF42" s="128"/>
      <c r="LEG42" s="128"/>
      <c r="LEH42" s="128"/>
      <c r="LEI42" s="128"/>
      <c r="LEJ42" s="128"/>
      <c r="LEK42" s="128"/>
      <c r="LEL42" s="128"/>
      <c r="LEM42" s="128"/>
      <c r="LEN42" s="128"/>
      <c r="LEO42" s="128"/>
      <c r="LEP42" s="128"/>
      <c r="LEQ42" s="128"/>
      <c r="LER42" s="128"/>
      <c r="LES42" s="128"/>
      <c r="LET42" s="128"/>
      <c r="LEU42" s="128"/>
      <c r="LEV42" s="128"/>
      <c r="LEW42" s="128"/>
      <c r="LEX42" s="128"/>
      <c r="LEY42" s="128"/>
      <c r="LEZ42" s="128"/>
      <c r="LFA42" s="128"/>
      <c r="LFB42" s="128"/>
      <c r="LFC42" s="128"/>
      <c r="LFD42" s="128"/>
      <c r="LFE42" s="128"/>
      <c r="LFF42" s="128"/>
      <c r="LFG42" s="128"/>
      <c r="LFH42" s="128"/>
      <c r="LFI42" s="128"/>
      <c r="LFJ42" s="128"/>
      <c r="LFK42" s="128"/>
      <c r="LFL42" s="128"/>
      <c r="LFM42" s="128"/>
      <c r="LFN42" s="128"/>
      <c r="LFO42" s="128"/>
      <c r="LFP42" s="128"/>
      <c r="LFQ42" s="128"/>
      <c r="LFR42" s="128"/>
      <c r="LFS42" s="128"/>
      <c r="LFT42" s="128"/>
      <c r="LFU42" s="128"/>
      <c r="LFV42" s="128"/>
      <c r="LFW42" s="128"/>
      <c r="LFX42" s="128"/>
      <c r="LFY42" s="128"/>
      <c r="LFZ42" s="128"/>
      <c r="LGA42" s="128"/>
      <c r="LGB42" s="128"/>
      <c r="LGC42" s="128"/>
      <c r="LGD42" s="128"/>
      <c r="LGE42" s="128"/>
      <c r="LGF42" s="128"/>
      <c r="LGG42" s="128"/>
      <c r="LGH42" s="128"/>
      <c r="LGI42" s="128"/>
      <c r="LGJ42" s="128"/>
      <c r="LGK42" s="128"/>
      <c r="LGL42" s="128"/>
      <c r="LGM42" s="128"/>
      <c r="LGN42" s="128"/>
      <c r="LGO42" s="128"/>
      <c r="LGP42" s="128"/>
      <c r="LGQ42" s="128"/>
      <c r="LGR42" s="128"/>
      <c r="LGS42" s="128"/>
      <c r="LGT42" s="128"/>
      <c r="LGU42" s="128"/>
      <c r="LGV42" s="128"/>
      <c r="LGW42" s="128"/>
      <c r="LGX42" s="128"/>
      <c r="LGY42" s="128"/>
      <c r="LGZ42" s="128"/>
      <c r="LHA42" s="128"/>
      <c r="LHB42" s="128"/>
      <c r="LHC42" s="128"/>
      <c r="LHD42" s="128"/>
      <c r="LHE42" s="128"/>
      <c r="LHF42" s="128"/>
      <c r="LHG42" s="128"/>
      <c r="LHH42" s="128"/>
      <c r="LHI42" s="128"/>
      <c r="LHJ42" s="128"/>
      <c r="LHK42" s="128"/>
      <c r="LHL42" s="128"/>
      <c r="LHM42" s="128"/>
      <c r="LHN42" s="128"/>
      <c r="LHO42" s="128"/>
      <c r="LHP42" s="128"/>
      <c r="LHQ42" s="128"/>
      <c r="LHR42" s="128"/>
      <c r="LHS42" s="128"/>
      <c r="LHT42" s="128"/>
      <c r="LHU42" s="128"/>
      <c r="LHV42" s="128"/>
      <c r="LHW42" s="128"/>
      <c r="LHX42" s="128"/>
      <c r="LHY42" s="128"/>
      <c r="LHZ42" s="128"/>
      <c r="LIA42" s="128"/>
      <c r="LIB42" s="128"/>
      <c r="LIC42" s="128"/>
      <c r="LID42" s="128"/>
      <c r="LIE42" s="128"/>
      <c r="LIF42" s="128"/>
      <c r="LIG42" s="128"/>
      <c r="LIH42" s="128"/>
      <c r="LII42" s="128"/>
      <c r="LIJ42" s="128"/>
      <c r="LIK42" s="128"/>
      <c r="LIL42" s="128"/>
      <c r="LIM42" s="128"/>
      <c r="LIN42" s="128"/>
      <c r="LIO42" s="128"/>
      <c r="LIP42" s="128"/>
      <c r="LIQ42" s="128"/>
      <c r="LIR42" s="128"/>
      <c r="LIS42" s="128"/>
      <c r="LIT42" s="128"/>
      <c r="LIU42" s="128"/>
      <c r="LIV42" s="128"/>
      <c r="LIW42" s="128"/>
      <c r="LIX42" s="128"/>
      <c r="LIY42" s="128"/>
      <c r="LIZ42" s="128"/>
      <c r="LJA42" s="128"/>
      <c r="LJB42" s="128"/>
      <c r="LJC42" s="128"/>
      <c r="LJD42" s="128"/>
      <c r="LJE42" s="128"/>
      <c r="LJF42" s="128"/>
      <c r="LJG42" s="128"/>
      <c r="LJH42" s="128"/>
      <c r="LJI42" s="128"/>
      <c r="LJJ42" s="128"/>
      <c r="LJK42" s="128"/>
      <c r="LJL42" s="128"/>
      <c r="LJM42" s="128"/>
      <c r="LJN42" s="128"/>
      <c r="LJO42" s="128"/>
      <c r="LJP42" s="128"/>
      <c r="LJQ42" s="128"/>
      <c r="LJR42" s="128"/>
      <c r="LJS42" s="128"/>
      <c r="LJT42" s="128"/>
      <c r="LJU42" s="128"/>
      <c r="LJV42" s="128"/>
      <c r="LJW42" s="128"/>
      <c r="LJX42" s="128"/>
      <c r="LJY42" s="128"/>
      <c r="LJZ42" s="128"/>
      <c r="LKA42" s="128"/>
      <c r="LKB42" s="128"/>
      <c r="LKC42" s="128"/>
      <c r="LKD42" s="128"/>
      <c r="LKE42" s="128"/>
      <c r="LKF42" s="128"/>
      <c r="LKG42" s="128"/>
      <c r="LKH42" s="128"/>
      <c r="LKI42" s="128"/>
      <c r="LKJ42" s="128"/>
      <c r="LKK42" s="128"/>
      <c r="LKL42" s="128"/>
      <c r="LKM42" s="128"/>
      <c r="LKN42" s="128"/>
      <c r="LKO42" s="128"/>
      <c r="LKP42" s="128"/>
      <c r="LKQ42" s="128"/>
      <c r="LKR42" s="128"/>
      <c r="LKS42" s="128"/>
      <c r="LKT42" s="128"/>
      <c r="LKU42" s="128"/>
      <c r="LKV42" s="128"/>
      <c r="LKW42" s="128"/>
      <c r="LKX42" s="128"/>
      <c r="LKY42" s="128"/>
      <c r="LKZ42" s="128"/>
      <c r="LLA42" s="128"/>
      <c r="LLB42" s="128"/>
      <c r="LLC42" s="128"/>
      <c r="LLD42" s="128"/>
      <c r="LLE42" s="128"/>
      <c r="LLF42" s="128"/>
      <c r="LLG42" s="128"/>
      <c r="LLH42" s="128"/>
      <c r="LLI42" s="128"/>
      <c r="LLJ42" s="128"/>
      <c r="LLK42" s="128"/>
      <c r="LLL42" s="128"/>
      <c r="LLM42" s="128"/>
      <c r="LLN42" s="128"/>
      <c r="LLO42" s="128"/>
      <c r="LLP42" s="128"/>
      <c r="LLQ42" s="128"/>
      <c r="LLR42" s="128"/>
      <c r="LLS42" s="128"/>
      <c r="LLT42" s="128"/>
      <c r="LLU42" s="128"/>
      <c r="LLV42" s="128"/>
      <c r="LLW42" s="128"/>
      <c r="LLX42" s="128"/>
      <c r="LLY42" s="128"/>
      <c r="LLZ42" s="128"/>
      <c r="LMA42" s="128"/>
      <c r="LMB42" s="128"/>
      <c r="LMC42" s="128"/>
      <c r="LMD42" s="128"/>
      <c r="LME42" s="128"/>
      <c r="LMF42" s="128"/>
      <c r="LMG42" s="128"/>
      <c r="LMH42" s="128"/>
      <c r="LMI42" s="128"/>
      <c r="LMJ42" s="128"/>
      <c r="LMK42" s="128"/>
      <c r="LML42" s="128"/>
      <c r="LMM42" s="128"/>
      <c r="LMN42" s="128"/>
      <c r="LMO42" s="128"/>
      <c r="LMP42" s="128"/>
      <c r="LMQ42" s="128"/>
      <c r="LMR42" s="128"/>
      <c r="LMS42" s="128"/>
      <c r="LMT42" s="128"/>
      <c r="LMU42" s="128"/>
      <c r="LMV42" s="128"/>
      <c r="LMW42" s="128"/>
      <c r="LMX42" s="128"/>
      <c r="LMY42" s="128"/>
      <c r="LMZ42" s="128"/>
      <c r="LNA42" s="128"/>
      <c r="LNB42" s="128"/>
      <c r="LNC42" s="128"/>
      <c r="LND42" s="128"/>
      <c r="LNE42" s="128"/>
      <c r="LNF42" s="128"/>
      <c r="LNG42" s="128"/>
      <c r="LNH42" s="128"/>
      <c r="LNI42" s="128"/>
      <c r="LNJ42" s="128"/>
      <c r="LNK42" s="128"/>
      <c r="LNL42" s="128"/>
      <c r="LNM42" s="128"/>
      <c r="LNN42" s="128"/>
      <c r="LNO42" s="128"/>
      <c r="LNP42" s="128"/>
      <c r="LNQ42" s="128"/>
      <c r="LNR42" s="128"/>
      <c r="LNS42" s="128"/>
      <c r="LNT42" s="128"/>
      <c r="LNU42" s="128"/>
      <c r="LNV42" s="128"/>
      <c r="LNW42" s="128"/>
      <c r="LNX42" s="128"/>
      <c r="LNY42" s="128"/>
      <c r="LNZ42" s="128"/>
      <c r="LOA42" s="128"/>
      <c r="LOB42" s="128"/>
      <c r="LOC42" s="128"/>
      <c r="LOD42" s="128"/>
      <c r="LOE42" s="128"/>
      <c r="LOF42" s="128"/>
      <c r="LOG42" s="128"/>
      <c r="LOH42" s="128"/>
      <c r="LOI42" s="128"/>
      <c r="LOJ42" s="128"/>
      <c r="LOK42" s="128"/>
      <c r="LOL42" s="128"/>
      <c r="LOM42" s="128"/>
      <c r="LON42" s="128"/>
      <c r="LOO42" s="128"/>
      <c r="LOP42" s="128"/>
      <c r="LOQ42" s="128"/>
      <c r="LOR42" s="128"/>
      <c r="LOS42" s="128"/>
      <c r="LOT42" s="128"/>
      <c r="LOU42" s="128"/>
      <c r="LOV42" s="128"/>
      <c r="LOW42" s="128"/>
      <c r="LOX42" s="128"/>
      <c r="LOY42" s="128"/>
      <c r="LOZ42" s="128"/>
      <c r="LPA42" s="128"/>
      <c r="LPB42" s="128"/>
      <c r="LPC42" s="128"/>
      <c r="LPD42" s="128"/>
      <c r="LPE42" s="128"/>
      <c r="LPF42" s="128"/>
      <c r="LPG42" s="128"/>
      <c r="LPH42" s="128"/>
      <c r="LPI42" s="128"/>
      <c r="LPJ42" s="128"/>
      <c r="LPK42" s="128"/>
      <c r="LPL42" s="128"/>
      <c r="LPM42" s="128"/>
      <c r="LPN42" s="128"/>
      <c r="LPO42" s="128"/>
      <c r="LPP42" s="128"/>
      <c r="LPQ42" s="128"/>
      <c r="LPR42" s="128"/>
      <c r="LPS42" s="128"/>
      <c r="LPT42" s="128"/>
      <c r="LPU42" s="128"/>
      <c r="LPV42" s="128"/>
      <c r="LPW42" s="128"/>
      <c r="LPX42" s="128"/>
      <c r="LPY42" s="128"/>
      <c r="LPZ42" s="128"/>
      <c r="LQA42" s="128"/>
      <c r="LQB42" s="128"/>
      <c r="LQC42" s="128"/>
      <c r="LQD42" s="128"/>
      <c r="LQE42" s="128"/>
      <c r="LQF42" s="128"/>
      <c r="LQG42" s="128"/>
      <c r="LQH42" s="128"/>
      <c r="LQI42" s="128"/>
      <c r="LQJ42" s="128"/>
      <c r="LQK42" s="128"/>
      <c r="LQL42" s="128"/>
      <c r="LQM42" s="128"/>
      <c r="LQN42" s="128"/>
      <c r="LQO42" s="128"/>
      <c r="LQP42" s="128"/>
      <c r="LQQ42" s="128"/>
      <c r="LQR42" s="128"/>
      <c r="LQS42" s="128"/>
      <c r="LQT42" s="128"/>
      <c r="LQU42" s="128"/>
      <c r="LQV42" s="128"/>
      <c r="LQW42" s="128"/>
      <c r="LQX42" s="128"/>
      <c r="LQY42" s="128"/>
      <c r="LQZ42" s="128"/>
      <c r="LRA42" s="128"/>
      <c r="LRB42" s="128"/>
      <c r="LRC42" s="128"/>
      <c r="LRD42" s="128"/>
      <c r="LRE42" s="128"/>
      <c r="LRF42" s="128"/>
      <c r="LRG42" s="128"/>
      <c r="LRH42" s="128"/>
      <c r="LRI42" s="128"/>
      <c r="LRJ42" s="128"/>
      <c r="LRK42" s="128"/>
      <c r="LRL42" s="128"/>
      <c r="LRM42" s="128"/>
      <c r="LRN42" s="128"/>
      <c r="LRO42" s="128"/>
      <c r="LRP42" s="128"/>
      <c r="LRQ42" s="128"/>
      <c r="LRR42" s="128"/>
      <c r="LRS42" s="128"/>
      <c r="LRT42" s="128"/>
      <c r="LRU42" s="128"/>
      <c r="LRV42" s="128"/>
      <c r="LRW42" s="128"/>
      <c r="LRX42" s="128"/>
      <c r="LRY42" s="128"/>
      <c r="LRZ42" s="128"/>
      <c r="LSA42" s="128"/>
      <c r="LSB42" s="128"/>
      <c r="LSC42" s="128"/>
      <c r="LSD42" s="128"/>
      <c r="LSE42" s="128"/>
      <c r="LSF42" s="128"/>
      <c r="LSG42" s="128"/>
      <c r="LSH42" s="128"/>
      <c r="LSI42" s="128"/>
      <c r="LSJ42" s="128"/>
      <c r="LSK42" s="128"/>
      <c r="LSL42" s="128"/>
      <c r="LSM42" s="128"/>
      <c r="LSN42" s="128"/>
      <c r="LSO42" s="128"/>
      <c r="LSP42" s="128"/>
      <c r="LSQ42" s="128"/>
      <c r="LSR42" s="128"/>
      <c r="LSS42" s="128"/>
      <c r="LST42" s="128"/>
      <c r="LSU42" s="128"/>
      <c r="LSV42" s="128"/>
      <c r="LSW42" s="128"/>
      <c r="LSX42" s="128"/>
      <c r="LSY42" s="128"/>
      <c r="LSZ42" s="128"/>
      <c r="LTA42" s="128"/>
      <c r="LTB42" s="128"/>
      <c r="LTC42" s="128"/>
      <c r="LTD42" s="128"/>
      <c r="LTE42" s="128"/>
      <c r="LTF42" s="128"/>
      <c r="LTG42" s="128"/>
      <c r="LTH42" s="128"/>
      <c r="LTI42" s="128"/>
      <c r="LTJ42" s="128"/>
      <c r="LTK42" s="128"/>
      <c r="LTL42" s="128"/>
      <c r="LTM42" s="128"/>
      <c r="LTN42" s="128"/>
      <c r="LTO42" s="128"/>
      <c r="LTP42" s="128"/>
      <c r="LTQ42" s="128"/>
      <c r="LTR42" s="128"/>
      <c r="LTS42" s="128"/>
      <c r="LTT42" s="128"/>
      <c r="LTU42" s="128"/>
      <c r="LTV42" s="128"/>
      <c r="LTW42" s="128"/>
      <c r="LTX42" s="128"/>
      <c r="LTY42" s="128"/>
      <c r="LTZ42" s="128"/>
      <c r="LUA42" s="128"/>
      <c r="LUB42" s="128"/>
      <c r="LUC42" s="128"/>
      <c r="LUD42" s="128"/>
      <c r="LUE42" s="128"/>
      <c r="LUF42" s="128"/>
      <c r="LUG42" s="128"/>
      <c r="LUH42" s="128"/>
      <c r="LUI42" s="128"/>
      <c r="LUJ42" s="128"/>
      <c r="LUK42" s="128"/>
      <c r="LUL42" s="128"/>
      <c r="LUM42" s="128"/>
      <c r="LUN42" s="128"/>
      <c r="LUO42" s="128"/>
      <c r="LUP42" s="128"/>
      <c r="LUQ42" s="128"/>
      <c r="LUR42" s="128"/>
      <c r="LUS42" s="128"/>
      <c r="LUT42" s="128"/>
      <c r="LUU42" s="128"/>
      <c r="LUV42" s="128"/>
      <c r="LUW42" s="128"/>
      <c r="LUX42" s="128"/>
      <c r="LUY42" s="128"/>
      <c r="LUZ42" s="128"/>
      <c r="LVA42" s="128"/>
      <c r="LVB42" s="128"/>
      <c r="LVC42" s="128"/>
      <c r="LVD42" s="128"/>
      <c r="LVE42" s="128"/>
      <c r="LVF42" s="128"/>
      <c r="LVG42" s="128"/>
      <c r="LVH42" s="128"/>
      <c r="LVI42" s="128"/>
      <c r="LVJ42" s="128"/>
      <c r="LVK42" s="128"/>
      <c r="LVL42" s="128"/>
      <c r="LVM42" s="128"/>
      <c r="LVN42" s="128"/>
      <c r="LVO42" s="128"/>
      <c r="LVP42" s="128"/>
      <c r="LVQ42" s="128"/>
      <c r="LVR42" s="128"/>
      <c r="LVS42" s="128"/>
      <c r="LVT42" s="128"/>
      <c r="LVU42" s="128"/>
      <c r="LVV42" s="128"/>
      <c r="LVW42" s="128"/>
      <c r="LVX42" s="128"/>
      <c r="LVY42" s="128"/>
      <c r="LVZ42" s="128"/>
      <c r="LWA42" s="128"/>
      <c r="LWB42" s="128"/>
      <c r="LWC42" s="128"/>
      <c r="LWD42" s="128"/>
      <c r="LWE42" s="128"/>
      <c r="LWF42" s="128"/>
      <c r="LWG42" s="128"/>
      <c r="LWH42" s="128"/>
      <c r="LWI42" s="128"/>
      <c r="LWJ42" s="128"/>
      <c r="LWK42" s="128"/>
      <c r="LWL42" s="128"/>
      <c r="LWM42" s="128"/>
      <c r="LWN42" s="128"/>
      <c r="LWO42" s="128"/>
      <c r="LWP42" s="128"/>
      <c r="LWQ42" s="128"/>
      <c r="LWR42" s="128"/>
      <c r="LWS42" s="128"/>
      <c r="LWT42" s="128"/>
      <c r="LWU42" s="128"/>
      <c r="LWV42" s="128"/>
      <c r="LWW42" s="128"/>
      <c r="LWX42" s="128"/>
      <c r="LWY42" s="128"/>
      <c r="LWZ42" s="128"/>
      <c r="LXA42" s="128"/>
      <c r="LXB42" s="128"/>
      <c r="LXC42" s="128"/>
      <c r="LXD42" s="128"/>
      <c r="LXE42" s="128"/>
      <c r="LXF42" s="128"/>
      <c r="LXG42" s="128"/>
      <c r="LXH42" s="128"/>
      <c r="LXI42" s="128"/>
      <c r="LXJ42" s="128"/>
      <c r="LXK42" s="128"/>
      <c r="LXL42" s="128"/>
      <c r="LXM42" s="128"/>
      <c r="LXN42" s="128"/>
      <c r="LXO42" s="128"/>
      <c r="LXP42" s="128"/>
      <c r="LXQ42" s="128"/>
      <c r="LXR42" s="128"/>
      <c r="LXS42" s="128"/>
      <c r="LXT42" s="128"/>
      <c r="LXU42" s="128"/>
      <c r="LXV42" s="128"/>
      <c r="LXW42" s="128"/>
      <c r="LXX42" s="128"/>
      <c r="LXY42" s="128"/>
      <c r="LXZ42" s="128"/>
      <c r="LYA42" s="128"/>
      <c r="LYB42" s="128"/>
      <c r="LYC42" s="128"/>
      <c r="LYD42" s="128"/>
      <c r="LYE42" s="128"/>
      <c r="LYF42" s="128"/>
      <c r="LYG42" s="128"/>
      <c r="LYH42" s="128"/>
      <c r="LYI42" s="128"/>
      <c r="LYJ42" s="128"/>
      <c r="LYK42" s="128"/>
      <c r="LYL42" s="128"/>
      <c r="LYM42" s="128"/>
      <c r="LYN42" s="128"/>
      <c r="LYO42" s="128"/>
      <c r="LYP42" s="128"/>
      <c r="LYQ42" s="128"/>
      <c r="LYR42" s="128"/>
      <c r="LYS42" s="128"/>
      <c r="LYT42" s="128"/>
      <c r="LYU42" s="128"/>
      <c r="LYV42" s="128"/>
      <c r="LYW42" s="128"/>
      <c r="LYX42" s="128"/>
      <c r="LYY42" s="128"/>
      <c r="LYZ42" s="128"/>
      <c r="LZA42" s="128"/>
      <c r="LZB42" s="128"/>
      <c r="LZC42" s="128"/>
      <c r="LZD42" s="128"/>
      <c r="LZE42" s="128"/>
      <c r="LZF42" s="128"/>
      <c r="LZG42" s="128"/>
      <c r="LZH42" s="128"/>
      <c r="LZI42" s="128"/>
      <c r="LZJ42" s="128"/>
      <c r="LZK42" s="128"/>
      <c r="LZL42" s="128"/>
      <c r="LZM42" s="128"/>
      <c r="LZN42" s="128"/>
      <c r="LZO42" s="128"/>
      <c r="LZP42" s="128"/>
      <c r="LZQ42" s="128"/>
      <c r="LZR42" s="128"/>
      <c r="LZS42" s="128"/>
      <c r="LZT42" s="128"/>
      <c r="LZU42" s="128"/>
      <c r="LZV42" s="128"/>
      <c r="LZW42" s="128"/>
      <c r="LZX42" s="128"/>
      <c r="LZY42" s="128"/>
      <c r="LZZ42" s="128"/>
      <c r="MAA42" s="128"/>
      <c r="MAB42" s="128"/>
      <c r="MAC42" s="128"/>
      <c r="MAD42" s="128"/>
      <c r="MAE42" s="128"/>
      <c r="MAF42" s="128"/>
      <c r="MAG42" s="128"/>
      <c r="MAH42" s="128"/>
      <c r="MAI42" s="128"/>
      <c r="MAJ42" s="128"/>
      <c r="MAK42" s="128"/>
      <c r="MAL42" s="128"/>
      <c r="MAM42" s="128"/>
      <c r="MAN42" s="128"/>
      <c r="MAO42" s="128"/>
      <c r="MAP42" s="128"/>
      <c r="MAQ42" s="128"/>
      <c r="MAR42" s="128"/>
      <c r="MAS42" s="128"/>
      <c r="MAT42" s="128"/>
      <c r="MAU42" s="128"/>
      <c r="MAV42" s="128"/>
      <c r="MAW42" s="128"/>
      <c r="MAX42" s="128"/>
      <c r="MAY42" s="128"/>
      <c r="MAZ42" s="128"/>
      <c r="MBA42" s="128"/>
      <c r="MBB42" s="128"/>
      <c r="MBC42" s="128"/>
      <c r="MBD42" s="128"/>
      <c r="MBE42" s="128"/>
      <c r="MBF42" s="128"/>
      <c r="MBG42" s="128"/>
      <c r="MBH42" s="128"/>
      <c r="MBI42" s="128"/>
      <c r="MBJ42" s="128"/>
      <c r="MBK42" s="128"/>
      <c r="MBL42" s="128"/>
      <c r="MBM42" s="128"/>
      <c r="MBN42" s="128"/>
      <c r="MBO42" s="128"/>
      <c r="MBP42" s="128"/>
      <c r="MBQ42" s="128"/>
      <c r="MBR42" s="128"/>
      <c r="MBS42" s="128"/>
      <c r="MBT42" s="128"/>
      <c r="MBU42" s="128"/>
      <c r="MBV42" s="128"/>
      <c r="MBW42" s="128"/>
      <c r="MBX42" s="128"/>
      <c r="MBY42" s="128"/>
      <c r="MBZ42" s="128"/>
      <c r="MCA42" s="128"/>
      <c r="MCB42" s="128"/>
      <c r="MCC42" s="128"/>
      <c r="MCD42" s="128"/>
      <c r="MCE42" s="128"/>
      <c r="MCF42" s="128"/>
      <c r="MCG42" s="128"/>
      <c r="MCH42" s="128"/>
      <c r="MCI42" s="128"/>
      <c r="MCJ42" s="128"/>
      <c r="MCK42" s="128"/>
      <c r="MCL42" s="128"/>
      <c r="MCM42" s="128"/>
      <c r="MCN42" s="128"/>
      <c r="MCO42" s="128"/>
      <c r="MCP42" s="128"/>
      <c r="MCQ42" s="128"/>
      <c r="MCR42" s="128"/>
      <c r="MCS42" s="128"/>
      <c r="MCT42" s="128"/>
      <c r="MCU42" s="128"/>
      <c r="MCV42" s="128"/>
      <c r="MCW42" s="128"/>
      <c r="MCX42" s="128"/>
      <c r="MCY42" s="128"/>
      <c r="MCZ42" s="128"/>
      <c r="MDA42" s="128"/>
      <c r="MDB42" s="128"/>
      <c r="MDC42" s="128"/>
      <c r="MDD42" s="128"/>
      <c r="MDE42" s="128"/>
      <c r="MDF42" s="128"/>
      <c r="MDG42" s="128"/>
      <c r="MDH42" s="128"/>
      <c r="MDI42" s="128"/>
      <c r="MDJ42" s="128"/>
      <c r="MDK42" s="128"/>
      <c r="MDL42" s="128"/>
      <c r="MDM42" s="128"/>
      <c r="MDN42" s="128"/>
      <c r="MDO42" s="128"/>
      <c r="MDP42" s="128"/>
      <c r="MDQ42" s="128"/>
      <c r="MDR42" s="128"/>
      <c r="MDS42" s="128"/>
      <c r="MDT42" s="128"/>
      <c r="MDU42" s="128"/>
      <c r="MDV42" s="128"/>
      <c r="MDW42" s="128"/>
      <c r="MDX42" s="128"/>
      <c r="MDY42" s="128"/>
      <c r="MDZ42" s="128"/>
      <c r="MEA42" s="128"/>
      <c r="MEB42" s="128"/>
      <c r="MEC42" s="128"/>
      <c r="MED42" s="128"/>
      <c r="MEE42" s="128"/>
      <c r="MEF42" s="128"/>
      <c r="MEG42" s="128"/>
      <c r="MEH42" s="128"/>
      <c r="MEI42" s="128"/>
      <c r="MEJ42" s="128"/>
      <c r="MEK42" s="128"/>
      <c r="MEL42" s="128"/>
      <c r="MEM42" s="128"/>
      <c r="MEN42" s="128"/>
      <c r="MEO42" s="128"/>
      <c r="MEP42" s="128"/>
      <c r="MEQ42" s="128"/>
      <c r="MER42" s="128"/>
      <c r="MES42" s="128"/>
      <c r="MET42" s="128"/>
      <c r="MEU42" s="128"/>
      <c r="MEV42" s="128"/>
      <c r="MEW42" s="128"/>
      <c r="MEX42" s="128"/>
      <c r="MEY42" s="128"/>
      <c r="MEZ42" s="128"/>
      <c r="MFA42" s="128"/>
      <c r="MFB42" s="128"/>
      <c r="MFC42" s="128"/>
      <c r="MFD42" s="128"/>
      <c r="MFE42" s="128"/>
      <c r="MFF42" s="128"/>
      <c r="MFG42" s="128"/>
      <c r="MFH42" s="128"/>
      <c r="MFI42" s="128"/>
      <c r="MFJ42" s="128"/>
      <c r="MFK42" s="128"/>
      <c r="MFL42" s="128"/>
      <c r="MFM42" s="128"/>
      <c r="MFN42" s="128"/>
      <c r="MFO42" s="128"/>
      <c r="MFP42" s="128"/>
      <c r="MFQ42" s="128"/>
      <c r="MFR42" s="128"/>
      <c r="MFS42" s="128"/>
      <c r="MFT42" s="128"/>
      <c r="MFU42" s="128"/>
      <c r="MFV42" s="128"/>
      <c r="MFW42" s="128"/>
      <c r="MFX42" s="128"/>
      <c r="MFY42" s="128"/>
      <c r="MFZ42" s="128"/>
      <c r="MGA42" s="128"/>
      <c r="MGB42" s="128"/>
      <c r="MGC42" s="128"/>
      <c r="MGD42" s="128"/>
      <c r="MGE42" s="128"/>
      <c r="MGF42" s="128"/>
      <c r="MGG42" s="128"/>
      <c r="MGH42" s="128"/>
      <c r="MGI42" s="128"/>
      <c r="MGJ42" s="128"/>
      <c r="MGK42" s="128"/>
      <c r="MGL42" s="128"/>
      <c r="MGM42" s="128"/>
      <c r="MGN42" s="128"/>
      <c r="MGO42" s="128"/>
      <c r="MGP42" s="128"/>
      <c r="MGQ42" s="128"/>
      <c r="MGR42" s="128"/>
      <c r="MGS42" s="128"/>
      <c r="MGT42" s="128"/>
      <c r="MGU42" s="128"/>
      <c r="MGV42" s="128"/>
      <c r="MGW42" s="128"/>
      <c r="MGX42" s="128"/>
      <c r="MGY42" s="128"/>
      <c r="MGZ42" s="128"/>
      <c r="MHA42" s="128"/>
      <c r="MHB42" s="128"/>
      <c r="MHC42" s="128"/>
      <c r="MHD42" s="128"/>
      <c r="MHE42" s="128"/>
      <c r="MHF42" s="128"/>
      <c r="MHG42" s="128"/>
      <c r="MHH42" s="128"/>
      <c r="MHI42" s="128"/>
      <c r="MHJ42" s="128"/>
      <c r="MHK42" s="128"/>
      <c r="MHL42" s="128"/>
      <c r="MHM42" s="128"/>
      <c r="MHN42" s="128"/>
      <c r="MHO42" s="128"/>
      <c r="MHP42" s="128"/>
      <c r="MHQ42" s="128"/>
      <c r="MHR42" s="128"/>
      <c r="MHS42" s="128"/>
      <c r="MHT42" s="128"/>
      <c r="MHU42" s="128"/>
      <c r="MHV42" s="128"/>
      <c r="MHW42" s="128"/>
      <c r="MHX42" s="128"/>
      <c r="MHY42" s="128"/>
      <c r="MHZ42" s="128"/>
      <c r="MIA42" s="128"/>
      <c r="MIB42" s="128"/>
      <c r="MIC42" s="128"/>
      <c r="MID42" s="128"/>
      <c r="MIE42" s="128"/>
      <c r="MIF42" s="128"/>
      <c r="MIG42" s="128"/>
      <c r="MIH42" s="128"/>
      <c r="MII42" s="128"/>
      <c r="MIJ42" s="128"/>
      <c r="MIK42" s="128"/>
      <c r="MIL42" s="128"/>
      <c r="MIM42" s="128"/>
      <c r="MIN42" s="128"/>
      <c r="MIO42" s="128"/>
      <c r="MIP42" s="128"/>
      <c r="MIQ42" s="128"/>
      <c r="MIR42" s="128"/>
      <c r="MIS42" s="128"/>
      <c r="MIT42" s="128"/>
      <c r="MIU42" s="128"/>
      <c r="MIV42" s="128"/>
      <c r="MIW42" s="128"/>
      <c r="MIX42" s="128"/>
      <c r="MIY42" s="128"/>
      <c r="MIZ42" s="128"/>
      <c r="MJA42" s="128"/>
      <c r="MJB42" s="128"/>
      <c r="MJC42" s="128"/>
      <c r="MJD42" s="128"/>
      <c r="MJE42" s="128"/>
      <c r="MJF42" s="128"/>
      <c r="MJG42" s="128"/>
      <c r="MJH42" s="128"/>
      <c r="MJI42" s="128"/>
      <c r="MJJ42" s="128"/>
      <c r="MJK42" s="128"/>
      <c r="MJL42" s="128"/>
      <c r="MJM42" s="128"/>
      <c r="MJN42" s="128"/>
      <c r="MJO42" s="128"/>
      <c r="MJP42" s="128"/>
      <c r="MJQ42" s="128"/>
      <c r="MJR42" s="128"/>
      <c r="MJS42" s="128"/>
      <c r="MJT42" s="128"/>
      <c r="MJU42" s="128"/>
      <c r="MJV42" s="128"/>
      <c r="MJW42" s="128"/>
      <c r="MJX42" s="128"/>
      <c r="MJY42" s="128"/>
      <c r="MJZ42" s="128"/>
      <c r="MKA42" s="128"/>
      <c r="MKB42" s="128"/>
      <c r="MKC42" s="128"/>
      <c r="MKD42" s="128"/>
      <c r="MKE42" s="128"/>
      <c r="MKF42" s="128"/>
      <c r="MKG42" s="128"/>
      <c r="MKH42" s="128"/>
      <c r="MKI42" s="128"/>
      <c r="MKJ42" s="128"/>
      <c r="MKK42" s="128"/>
      <c r="MKL42" s="128"/>
      <c r="MKM42" s="128"/>
      <c r="MKN42" s="128"/>
      <c r="MKO42" s="128"/>
      <c r="MKP42" s="128"/>
      <c r="MKQ42" s="128"/>
      <c r="MKR42" s="128"/>
      <c r="MKS42" s="128"/>
      <c r="MKT42" s="128"/>
      <c r="MKU42" s="128"/>
      <c r="MKV42" s="128"/>
      <c r="MKW42" s="128"/>
      <c r="MKX42" s="128"/>
      <c r="MKY42" s="128"/>
      <c r="MKZ42" s="128"/>
      <c r="MLA42" s="128"/>
      <c r="MLB42" s="128"/>
      <c r="MLC42" s="128"/>
      <c r="MLD42" s="128"/>
      <c r="MLE42" s="128"/>
      <c r="MLF42" s="128"/>
      <c r="MLG42" s="128"/>
      <c r="MLH42" s="128"/>
      <c r="MLI42" s="128"/>
      <c r="MLJ42" s="128"/>
      <c r="MLK42" s="128"/>
      <c r="MLL42" s="128"/>
      <c r="MLM42" s="128"/>
      <c r="MLN42" s="128"/>
      <c r="MLO42" s="128"/>
      <c r="MLP42" s="128"/>
      <c r="MLQ42" s="128"/>
      <c r="MLR42" s="128"/>
      <c r="MLS42" s="128"/>
      <c r="MLT42" s="128"/>
      <c r="MLU42" s="128"/>
      <c r="MLV42" s="128"/>
      <c r="MLW42" s="128"/>
      <c r="MLX42" s="128"/>
      <c r="MLY42" s="128"/>
      <c r="MLZ42" s="128"/>
      <c r="MMA42" s="128"/>
      <c r="MMB42" s="128"/>
      <c r="MMC42" s="128"/>
      <c r="MMD42" s="128"/>
      <c r="MME42" s="128"/>
      <c r="MMF42" s="128"/>
      <c r="MMG42" s="128"/>
      <c r="MMH42" s="128"/>
      <c r="MMI42" s="128"/>
      <c r="MMJ42" s="128"/>
      <c r="MMK42" s="128"/>
      <c r="MML42" s="128"/>
      <c r="MMM42" s="128"/>
      <c r="MMN42" s="128"/>
      <c r="MMO42" s="128"/>
      <c r="MMP42" s="128"/>
      <c r="MMQ42" s="128"/>
      <c r="MMR42" s="128"/>
      <c r="MMS42" s="128"/>
      <c r="MMT42" s="128"/>
      <c r="MMU42" s="128"/>
      <c r="MMV42" s="128"/>
      <c r="MMW42" s="128"/>
      <c r="MMX42" s="128"/>
      <c r="MMY42" s="128"/>
      <c r="MMZ42" s="128"/>
      <c r="MNA42" s="128"/>
      <c r="MNB42" s="128"/>
      <c r="MNC42" s="128"/>
      <c r="MND42" s="128"/>
      <c r="MNE42" s="128"/>
      <c r="MNF42" s="128"/>
      <c r="MNG42" s="128"/>
      <c r="MNH42" s="128"/>
      <c r="MNI42" s="128"/>
      <c r="MNJ42" s="128"/>
      <c r="MNK42" s="128"/>
      <c r="MNL42" s="128"/>
      <c r="MNM42" s="128"/>
      <c r="MNN42" s="128"/>
      <c r="MNO42" s="128"/>
      <c r="MNP42" s="128"/>
      <c r="MNQ42" s="128"/>
      <c r="MNR42" s="128"/>
      <c r="MNS42" s="128"/>
      <c r="MNT42" s="128"/>
      <c r="MNU42" s="128"/>
      <c r="MNV42" s="128"/>
      <c r="MNW42" s="128"/>
      <c r="MNX42" s="128"/>
      <c r="MNY42" s="128"/>
      <c r="MNZ42" s="128"/>
      <c r="MOA42" s="128"/>
      <c r="MOB42" s="128"/>
      <c r="MOC42" s="128"/>
      <c r="MOD42" s="128"/>
      <c r="MOE42" s="128"/>
      <c r="MOF42" s="128"/>
      <c r="MOG42" s="128"/>
      <c r="MOH42" s="128"/>
      <c r="MOI42" s="128"/>
      <c r="MOJ42" s="128"/>
      <c r="MOK42" s="128"/>
      <c r="MOL42" s="128"/>
      <c r="MOM42" s="128"/>
      <c r="MON42" s="128"/>
      <c r="MOO42" s="128"/>
      <c r="MOP42" s="128"/>
      <c r="MOQ42" s="128"/>
      <c r="MOR42" s="128"/>
      <c r="MOS42" s="128"/>
      <c r="MOT42" s="128"/>
      <c r="MOU42" s="128"/>
      <c r="MOV42" s="128"/>
      <c r="MOW42" s="128"/>
      <c r="MOX42" s="128"/>
      <c r="MOY42" s="128"/>
      <c r="MOZ42" s="128"/>
      <c r="MPA42" s="128"/>
      <c r="MPB42" s="128"/>
      <c r="MPC42" s="128"/>
      <c r="MPD42" s="128"/>
      <c r="MPE42" s="128"/>
      <c r="MPF42" s="128"/>
      <c r="MPG42" s="128"/>
      <c r="MPH42" s="128"/>
      <c r="MPI42" s="128"/>
      <c r="MPJ42" s="128"/>
      <c r="MPK42" s="128"/>
      <c r="MPL42" s="128"/>
      <c r="MPM42" s="128"/>
      <c r="MPN42" s="128"/>
      <c r="MPO42" s="128"/>
      <c r="MPP42" s="128"/>
      <c r="MPQ42" s="128"/>
      <c r="MPR42" s="128"/>
      <c r="MPS42" s="128"/>
      <c r="MPT42" s="128"/>
      <c r="MPU42" s="128"/>
      <c r="MPV42" s="128"/>
      <c r="MPW42" s="128"/>
      <c r="MPX42" s="128"/>
      <c r="MPY42" s="128"/>
      <c r="MPZ42" s="128"/>
      <c r="MQA42" s="128"/>
      <c r="MQB42" s="128"/>
      <c r="MQC42" s="128"/>
      <c r="MQD42" s="128"/>
      <c r="MQE42" s="128"/>
      <c r="MQF42" s="128"/>
      <c r="MQG42" s="128"/>
      <c r="MQH42" s="128"/>
      <c r="MQI42" s="128"/>
      <c r="MQJ42" s="128"/>
      <c r="MQK42" s="128"/>
      <c r="MQL42" s="128"/>
      <c r="MQM42" s="128"/>
      <c r="MQN42" s="128"/>
      <c r="MQO42" s="128"/>
      <c r="MQP42" s="128"/>
      <c r="MQQ42" s="128"/>
      <c r="MQR42" s="128"/>
      <c r="MQS42" s="128"/>
      <c r="MQT42" s="128"/>
      <c r="MQU42" s="128"/>
      <c r="MQV42" s="128"/>
      <c r="MQW42" s="128"/>
      <c r="MQX42" s="128"/>
      <c r="MQY42" s="128"/>
      <c r="MQZ42" s="128"/>
      <c r="MRA42" s="128"/>
      <c r="MRB42" s="128"/>
      <c r="MRC42" s="128"/>
      <c r="MRD42" s="128"/>
      <c r="MRE42" s="128"/>
      <c r="MRF42" s="128"/>
      <c r="MRG42" s="128"/>
      <c r="MRH42" s="128"/>
      <c r="MRI42" s="128"/>
      <c r="MRJ42" s="128"/>
      <c r="MRK42" s="128"/>
      <c r="MRL42" s="128"/>
      <c r="MRM42" s="128"/>
      <c r="MRN42" s="128"/>
      <c r="MRO42" s="128"/>
      <c r="MRP42" s="128"/>
      <c r="MRQ42" s="128"/>
      <c r="MRR42" s="128"/>
      <c r="MRS42" s="128"/>
      <c r="MRT42" s="128"/>
      <c r="MRU42" s="128"/>
      <c r="MRV42" s="128"/>
      <c r="MRW42" s="128"/>
      <c r="MRX42" s="128"/>
      <c r="MRY42" s="128"/>
      <c r="MRZ42" s="128"/>
      <c r="MSA42" s="128"/>
      <c r="MSB42" s="128"/>
      <c r="MSC42" s="128"/>
      <c r="MSD42" s="128"/>
      <c r="MSE42" s="128"/>
      <c r="MSF42" s="128"/>
      <c r="MSG42" s="128"/>
      <c r="MSH42" s="128"/>
      <c r="MSI42" s="128"/>
      <c r="MSJ42" s="128"/>
      <c r="MSK42" s="128"/>
      <c r="MSL42" s="128"/>
      <c r="MSM42" s="128"/>
      <c r="MSN42" s="128"/>
      <c r="MSO42" s="128"/>
      <c r="MSP42" s="128"/>
      <c r="MSQ42" s="128"/>
      <c r="MSR42" s="128"/>
      <c r="MSS42" s="128"/>
      <c r="MST42" s="128"/>
      <c r="MSU42" s="128"/>
      <c r="MSV42" s="128"/>
      <c r="MSW42" s="128"/>
      <c r="MSX42" s="128"/>
      <c r="MSY42" s="128"/>
      <c r="MSZ42" s="128"/>
      <c r="MTA42" s="128"/>
      <c r="MTB42" s="128"/>
      <c r="MTC42" s="128"/>
      <c r="MTD42" s="128"/>
      <c r="MTE42" s="128"/>
      <c r="MTF42" s="128"/>
      <c r="MTG42" s="128"/>
      <c r="MTH42" s="128"/>
      <c r="MTI42" s="128"/>
      <c r="MTJ42" s="128"/>
      <c r="MTK42" s="128"/>
      <c r="MTL42" s="128"/>
      <c r="MTM42" s="128"/>
      <c r="MTN42" s="128"/>
      <c r="MTO42" s="128"/>
      <c r="MTP42" s="128"/>
      <c r="MTQ42" s="128"/>
      <c r="MTR42" s="128"/>
      <c r="MTS42" s="128"/>
      <c r="MTT42" s="128"/>
      <c r="MTU42" s="128"/>
      <c r="MTV42" s="128"/>
      <c r="MTW42" s="128"/>
      <c r="MTX42" s="128"/>
      <c r="MTY42" s="128"/>
      <c r="MTZ42" s="128"/>
      <c r="MUA42" s="128"/>
      <c r="MUB42" s="128"/>
      <c r="MUC42" s="128"/>
      <c r="MUD42" s="128"/>
      <c r="MUE42" s="128"/>
      <c r="MUF42" s="128"/>
      <c r="MUG42" s="128"/>
      <c r="MUH42" s="128"/>
      <c r="MUI42" s="128"/>
      <c r="MUJ42" s="128"/>
      <c r="MUK42" s="128"/>
      <c r="MUL42" s="128"/>
      <c r="MUM42" s="128"/>
      <c r="MUN42" s="128"/>
      <c r="MUO42" s="128"/>
      <c r="MUP42" s="128"/>
      <c r="MUQ42" s="128"/>
      <c r="MUR42" s="128"/>
      <c r="MUS42" s="128"/>
      <c r="MUT42" s="128"/>
      <c r="MUU42" s="128"/>
      <c r="MUV42" s="128"/>
      <c r="MUW42" s="128"/>
      <c r="MUX42" s="128"/>
      <c r="MUY42" s="128"/>
      <c r="MUZ42" s="128"/>
      <c r="MVA42" s="128"/>
      <c r="MVB42" s="128"/>
      <c r="MVC42" s="128"/>
      <c r="MVD42" s="128"/>
      <c r="MVE42" s="128"/>
      <c r="MVF42" s="128"/>
      <c r="MVG42" s="128"/>
      <c r="MVH42" s="128"/>
      <c r="MVI42" s="128"/>
      <c r="MVJ42" s="128"/>
      <c r="MVK42" s="128"/>
      <c r="MVL42" s="128"/>
      <c r="MVM42" s="128"/>
      <c r="MVN42" s="128"/>
      <c r="MVO42" s="128"/>
      <c r="MVP42" s="128"/>
      <c r="MVQ42" s="128"/>
      <c r="MVR42" s="128"/>
      <c r="MVS42" s="128"/>
      <c r="MVT42" s="128"/>
      <c r="MVU42" s="128"/>
      <c r="MVV42" s="128"/>
      <c r="MVW42" s="128"/>
      <c r="MVX42" s="128"/>
      <c r="MVY42" s="128"/>
      <c r="MVZ42" s="128"/>
      <c r="MWA42" s="128"/>
      <c r="MWB42" s="128"/>
      <c r="MWC42" s="128"/>
      <c r="MWD42" s="128"/>
      <c r="MWE42" s="128"/>
      <c r="MWF42" s="128"/>
      <c r="MWG42" s="128"/>
      <c r="MWH42" s="128"/>
      <c r="MWI42" s="128"/>
      <c r="MWJ42" s="128"/>
      <c r="MWK42" s="128"/>
      <c r="MWL42" s="128"/>
      <c r="MWM42" s="128"/>
      <c r="MWN42" s="128"/>
      <c r="MWO42" s="128"/>
      <c r="MWP42" s="128"/>
      <c r="MWQ42" s="128"/>
      <c r="MWR42" s="128"/>
      <c r="MWS42" s="128"/>
      <c r="MWT42" s="128"/>
      <c r="MWU42" s="128"/>
      <c r="MWV42" s="128"/>
      <c r="MWW42" s="128"/>
      <c r="MWX42" s="128"/>
      <c r="MWY42" s="128"/>
      <c r="MWZ42" s="128"/>
      <c r="MXA42" s="128"/>
      <c r="MXB42" s="128"/>
      <c r="MXC42" s="128"/>
      <c r="MXD42" s="128"/>
      <c r="MXE42" s="128"/>
      <c r="MXF42" s="128"/>
      <c r="MXG42" s="128"/>
      <c r="MXH42" s="128"/>
      <c r="MXI42" s="128"/>
      <c r="MXJ42" s="128"/>
      <c r="MXK42" s="128"/>
      <c r="MXL42" s="128"/>
      <c r="MXM42" s="128"/>
      <c r="MXN42" s="128"/>
      <c r="MXO42" s="128"/>
      <c r="MXP42" s="128"/>
      <c r="MXQ42" s="128"/>
      <c r="MXR42" s="128"/>
      <c r="MXS42" s="128"/>
      <c r="MXT42" s="128"/>
      <c r="MXU42" s="128"/>
      <c r="MXV42" s="128"/>
      <c r="MXW42" s="128"/>
      <c r="MXX42" s="128"/>
      <c r="MXY42" s="128"/>
      <c r="MXZ42" s="128"/>
      <c r="MYA42" s="128"/>
      <c r="MYB42" s="128"/>
      <c r="MYC42" s="128"/>
      <c r="MYD42" s="128"/>
      <c r="MYE42" s="128"/>
      <c r="MYF42" s="128"/>
      <c r="MYG42" s="128"/>
      <c r="MYH42" s="128"/>
      <c r="MYI42" s="128"/>
      <c r="MYJ42" s="128"/>
      <c r="MYK42" s="128"/>
      <c r="MYL42" s="128"/>
      <c r="MYM42" s="128"/>
      <c r="MYN42" s="128"/>
      <c r="MYO42" s="128"/>
      <c r="MYP42" s="128"/>
      <c r="MYQ42" s="128"/>
      <c r="MYR42" s="128"/>
      <c r="MYS42" s="128"/>
      <c r="MYT42" s="128"/>
      <c r="MYU42" s="128"/>
      <c r="MYV42" s="128"/>
      <c r="MYW42" s="128"/>
      <c r="MYX42" s="128"/>
      <c r="MYY42" s="128"/>
      <c r="MYZ42" s="128"/>
      <c r="MZA42" s="128"/>
      <c r="MZB42" s="128"/>
      <c r="MZC42" s="128"/>
      <c r="MZD42" s="128"/>
      <c r="MZE42" s="128"/>
      <c r="MZF42" s="128"/>
      <c r="MZG42" s="128"/>
      <c r="MZH42" s="128"/>
      <c r="MZI42" s="128"/>
      <c r="MZJ42" s="128"/>
      <c r="MZK42" s="128"/>
      <c r="MZL42" s="128"/>
      <c r="MZM42" s="128"/>
      <c r="MZN42" s="128"/>
      <c r="MZO42" s="128"/>
      <c r="MZP42" s="128"/>
      <c r="MZQ42" s="128"/>
      <c r="MZR42" s="128"/>
      <c r="MZS42" s="128"/>
      <c r="MZT42" s="128"/>
      <c r="MZU42" s="128"/>
      <c r="MZV42" s="128"/>
      <c r="MZW42" s="128"/>
      <c r="MZX42" s="128"/>
      <c r="MZY42" s="128"/>
      <c r="MZZ42" s="128"/>
      <c r="NAA42" s="128"/>
      <c r="NAB42" s="128"/>
      <c r="NAC42" s="128"/>
      <c r="NAD42" s="128"/>
      <c r="NAE42" s="128"/>
      <c r="NAF42" s="128"/>
      <c r="NAG42" s="128"/>
      <c r="NAH42" s="128"/>
      <c r="NAI42" s="128"/>
      <c r="NAJ42" s="128"/>
      <c r="NAK42" s="128"/>
      <c r="NAL42" s="128"/>
      <c r="NAM42" s="128"/>
      <c r="NAN42" s="128"/>
      <c r="NAO42" s="128"/>
      <c r="NAP42" s="128"/>
      <c r="NAQ42" s="128"/>
      <c r="NAR42" s="128"/>
      <c r="NAS42" s="128"/>
      <c r="NAT42" s="128"/>
      <c r="NAU42" s="128"/>
      <c r="NAV42" s="128"/>
      <c r="NAW42" s="128"/>
      <c r="NAX42" s="128"/>
      <c r="NAY42" s="128"/>
      <c r="NAZ42" s="128"/>
      <c r="NBA42" s="128"/>
      <c r="NBB42" s="128"/>
      <c r="NBC42" s="128"/>
      <c r="NBD42" s="128"/>
      <c r="NBE42" s="128"/>
      <c r="NBF42" s="128"/>
      <c r="NBG42" s="128"/>
      <c r="NBH42" s="128"/>
      <c r="NBI42" s="128"/>
      <c r="NBJ42" s="128"/>
      <c r="NBK42" s="128"/>
      <c r="NBL42" s="128"/>
      <c r="NBM42" s="128"/>
      <c r="NBN42" s="128"/>
      <c r="NBO42" s="128"/>
      <c r="NBP42" s="128"/>
      <c r="NBQ42" s="128"/>
      <c r="NBR42" s="128"/>
      <c r="NBS42" s="128"/>
      <c r="NBT42" s="128"/>
      <c r="NBU42" s="128"/>
      <c r="NBV42" s="128"/>
      <c r="NBW42" s="128"/>
      <c r="NBX42" s="128"/>
      <c r="NBY42" s="128"/>
      <c r="NBZ42" s="128"/>
      <c r="NCA42" s="128"/>
      <c r="NCB42" s="128"/>
      <c r="NCC42" s="128"/>
      <c r="NCD42" s="128"/>
      <c r="NCE42" s="128"/>
      <c r="NCF42" s="128"/>
      <c r="NCG42" s="128"/>
      <c r="NCH42" s="128"/>
      <c r="NCI42" s="128"/>
      <c r="NCJ42" s="128"/>
      <c r="NCK42" s="128"/>
      <c r="NCL42" s="128"/>
      <c r="NCM42" s="128"/>
      <c r="NCN42" s="128"/>
      <c r="NCO42" s="128"/>
      <c r="NCP42" s="128"/>
      <c r="NCQ42" s="128"/>
      <c r="NCR42" s="128"/>
      <c r="NCS42" s="128"/>
      <c r="NCT42" s="128"/>
      <c r="NCU42" s="128"/>
      <c r="NCV42" s="128"/>
      <c r="NCW42" s="128"/>
      <c r="NCX42" s="128"/>
      <c r="NCY42" s="128"/>
      <c r="NCZ42" s="128"/>
      <c r="NDA42" s="128"/>
      <c r="NDB42" s="128"/>
      <c r="NDC42" s="128"/>
      <c r="NDD42" s="128"/>
      <c r="NDE42" s="128"/>
      <c r="NDF42" s="128"/>
      <c r="NDG42" s="128"/>
      <c r="NDH42" s="128"/>
      <c r="NDI42" s="128"/>
      <c r="NDJ42" s="128"/>
      <c r="NDK42" s="128"/>
      <c r="NDL42" s="128"/>
      <c r="NDM42" s="128"/>
      <c r="NDN42" s="128"/>
      <c r="NDO42" s="128"/>
      <c r="NDP42" s="128"/>
      <c r="NDQ42" s="128"/>
      <c r="NDR42" s="128"/>
      <c r="NDS42" s="128"/>
      <c r="NDT42" s="128"/>
      <c r="NDU42" s="128"/>
      <c r="NDV42" s="128"/>
      <c r="NDW42" s="128"/>
      <c r="NDX42" s="128"/>
      <c r="NDY42" s="128"/>
      <c r="NDZ42" s="128"/>
      <c r="NEA42" s="128"/>
      <c r="NEB42" s="128"/>
      <c r="NEC42" s="128"/>
      <c r="NED42" s="128"/>
      <c r="NEE42" s="128"/>
      <c r="NEF42" s="128"/>
      <c r="NEG42" s="128"/>
      <c r="NEH42" s="128"/>
      <c r="NEI42" s="128"/>
      <c r="NEJ42" s="128"/>
      <c r="NEK42" s="128"/>
      <c r="NEL42" s="128"/>
      <c r="NEM42" s="128"/>
      <c r="NEN42" s="128"/>
      <c r="NEO42" s="128"/>
      <c r="NEP42" s="128"/>
      <c r="NEQ42" s="128"/>
      <c r="NER42" s="128"/>
      <c r="NES42" s="128"/>
      <c r="NET42" s="128"/>
      <c r="NEU42" s="128"/>
      <c r="NEV42" s="128"/>
      <c r="NEW42" s="128"/>
      <c r="NEX42" s="128"/>
      <c r="NEY42" s="128"/>
      <c r="NEZ42" s="128"/>
      <c r="NFA42" s="128"/>
      <c r="NFB42" s="128"/>
      <c r="NFC42" s="128"/>
      <c r="NFD42" s="128"/>
      <c r="NFE42" s="128"/>
      <c r="NFF42" s="128"/>
      <c r="NFG42" s="128"/>
      <c r="NFH42" s="128"/>
      <c r="NFI42" s="128"/>
      <c r="NFJ42" s="128"/>
      <c r="NFK42" s="128"/>
      <c r="NFL42" s="128"/>
      <c r="NFM42" s="128"/>
      <c r="NFN42" s="128"/>
      <c r="NFO42" s="128"/>
      <c r="NFP42" s="128"/>
      <c r="NFQ42" s="128"/>
      <c r="NFR42" s="128"/>
      <c r="NFS42" s="128"/>
      <c r="NFT42" s="128"/>
      <c r="NFU42" s="128"/>
      <c r="NFV42" s="128"/>
      <c r="NFW42" s="128"/>
      <c r="NFX42" s="128"/>
      <c r="NFY42" s="128"/>
      <c r="NFZ42" s="128"/>
      <c r="NGA42" s="128"/>
      <c r="NGB42" s="128"/>
      <c r="NGC42" s="128"/>
      <c r="NGD42" s="128"/>
      <c r="NGE42" s="128"/>
      <c r="NGF42" s="128"/>
      <c r="NGG42" s="128"/>
      <c r="NGH42" s="128"/>
      <c r="NGI42" s="128"/>
      <c r="NGJ42" s="128"/>
      <c r="NGK42" s="128"/>
      <c r="NGL42" s="128"/>
      <c r="NGM42" s="128"/>
      <c r="NGN42" s="128"/>
      <c r="NGO42" s="128"/>
      <c r="NGP42" s="128"/>
      <c r="NGQ42" s="128"/>
      <c r="NGR42" s="128"/>
      <c r="NGS42" s="128"/>
      <c r="NGT42" s="128"/>
      <c r="NGU42" s="128"/>
      <c r="NGV42" s="128"/>
      <c r="NGW42" s="128"/>
      <c r="NGX42" s="128"/>
      <c r="NGY42" s="128"/>
      <c r="NGZ42" s="128"/>
      <c r="NHA42" s="128"/>
      <c r="NHB42" s="128"/>
      <c r="NHC42" s="128"/>
      <c r="NHD42" s="128"/>
      <c r="NHE42" s="128"/>
      <c r="NHF42" s="128"/>
      <c r="NHG42" s="128"/>
      <c r="NHH42" s="128"/>
      <c r="NHI42" s="128"/>
      <c r="NHJ42" s="128"/>
      <c r="NHK42" s="128"/>
      <c r="NHL42" s="128"/>
      <c r="NHM42" s="128"/>
      <c r="NHN42" s="128"/>
      <c r="NHO42" s="128"/>
      <c r="NHP42" s="128"/>
      <c r="NHQ42" s="128"/>
      <c r="NHR42" s="128"/>
      <c r="NHS42" s="128"/>
      <c r="NHT42" s="128"/>
      <c r="NHU42" s="128"/>
      <c r="NHV42" s="128"/>
      <c r="NHW42" s="128"/>
      <c r="NHX42" s="128"/>
      <c r="NHY42" s="128"/>
      <c r="NHZ42" s="128"/>
      <c r="NIA42" s="128"/>
      <c r="NIB42" s="128"/>
      <c r="NIC42" s="128"/>
      <c r="NID42" s="128"/>
      <c r="NIE42" s="128"/>
      <c r="NIF42" s="128"/>
      <c r="NIG42" s="128"/>
      <c r="NIH42" s="128"/>
      <c r="NII42" s="128"/>
      <c r="NIJ42" s="128"/>
      <c r="NIK42" s="128"/>
      <c r="NIL42" s="128"/>
      <c r="NIM42" s="128"/>
      <c r="NIN42" s="128"/>
      <c r="NIO42" s="128"/>
      <c r="NIP42" s="128"/>
      <c r="NIQ42" s="128"/>
      <c r="NIR42" s="128"/>
      <c r="NIS42" s="128"/>
      <c r="NIT42" s="128"/>
      <c r="NIU42" s="128"/>
      <c r="NIV42" s="128"/>
      <c r="NIW42" s="128"/>
      <c r="NIX42" s="128"/>
      <c r="NIY42" s="128"/>
      <c r="NIZ42" s="128"/>
      <c r="NJA42" s="128"/>
      <c r="NJB42" s="128"/>
      <c r="NJC42" s="128"/>
      <c r="NJD42" s="128"/>
      <c r="NJE42" s="128"/>
      <c r="NJF42" s="128"/>
      <c r="NJG42" s="128"/>
      <c r="NJH42" s="128"/>
      <c r="NJI42" s="128"/>
      <c r="NJJ42" s="128"/>
      <c r="NJK42" s="128"/>
      <c r="NJL42" s="128"/>
      <c r="NJM42" s="128"/>
      <c r="NJN42" s="128"/>
      <c r="NJO42" s="128"/>
      <c r="NJP42" s="128"/>
      <c r="NJQ42" s="128"/>
      <c r="NJR42" s="128"/>
      <c r="NJS42" s="128"/>
      <c r="NJT42" s="128"/>
      <c r="NJU42" s="128"/>
      <c r="NJV42" s="128"/>
      <c r="NJW42" s="128"/>
      <c r="NJX42" s="128"/>
      <c r="NJY42" s="128"/>
      <c r="NJZ42" s="128"/>
      <c r="NKA42" s="128"/>
      <c r="NKB42" s="128"/>
      <c r="NKC42" s="128"/>
      <c r="NKD42" s="128"/>
      <c r="NKE42" s="128"/>
      <c r="NKF42" s="128"/>
      <c r="NKG42" s="128"/>
      <c r="NKH42" s="128"/>
      <c r="NKI42" s="128"/>
      <c r="NKJ42" s="128"/>
      <c r="NKK42" s="128"/>
      <c r="NKL42" s="128"/>
      <c r="NKM42" s="128"/>
      <c r="NKN42" s="128"/>
      <c r="NKO42" s="128"/>
      <c r="NKP42" s="128"/>
      <c r="NKQ42" s="128"/>
      <c r="NKR42" s="128"/>
      <c r="NKS42" s="128"/>
      <c r="NKT42" s="128"/>
      <c r="NKU42" s="128"/>
      <c r="NKV42" s="128"/>
      <c r="NKW42" s="128"/>
      <c r="NKX42" s="128"/>
      <c r="NKY42" s="128"/>
      <c r="NKZ42" s="128"/>
      <c r="NLA42" s="128"/>
      <c r="NLB42" s="128"/>
      <c r="NLC42" s="128"/>
      <c r="NLD42" s="128"/>
      <c r="NLE42" s="128"/>
      <c r="NLF42" s="128"/>
      <c r="NLG42" s="128"/>
      <c r="NLH42" s="128"/>
      <c r="NLI42" s="128"/>
      <c r="NLJ42" s="128"/>
      <c r="NLK42" s="128"/>
      <c r="NLL42" s="128"/>
      <c r="NLM42" s="128"/>
      <c r="NLN42" s="128"/>
      <c r="NLO42" s="128"/>
      <c r="NLP42" s="128"/>
      <c r="NLQ42" s="128"/>
      <c r="NLR42" s="128"/>
      <c r="NLS42" s="128"/>
      <c r="NLT42" s="128"/>
      <c r="NLU42" s="128"/>
      <c r="NLV42" s="128"/>
      <c r="NLW42" s="128"/>
      <c r="NLX42" s="128"/>
      <c r="NLY42" s="128"/>
      <c r="NLZ42" s="128"/>
      <c r="NMA42" s="128"/>
      <c r="NMB42" s="128"/>
      <c r="NMC42" s="128"/>
      <c r="NMD42" s="128"/>
      <c r="NME42" s="128"/>
      <c r="NMF42" s="128"/>
      <c r="NMG42" s="128"/>
      <c r="NMH42" s="128"/>
      <c r="NMI42" s="128"/>
      <c r="NMJ42" s="128"/>
      <c r="NMK42" s="128"/>
      <c r="NML42" s="128"/>
      <c r="NMM42" s="128"/>
      <c r="NMN42" s="128"/>
      <c r="NMO42" s="128"/>
      <c r="NMP42" s="128"/>
      <c r="NMQ42" s="128"/>
      <c r="NMR42" s="128"/>
      <c r="NMS42" s="128"/>
      <c r="NMT42" s="128"/>
      <c r="NMU42" s="128"/>
      <c r="NMV42" s="128"/>
      <c r="NMW42" s="128"/>
      <c r="NMX42" s="128"/>
      <c r="NMY42" s="128"/>
      <c r="NMZ42" s="128"/>
      <c r="NNA42" s="128"/>
      <c r="NNB42" s="128"/>
      <c r="NNC42" s="128"/>
      <c r="NND42" s="128"/>
      <c r="NNE42" s="128"/>
      <c r="NNF42" s="128"/>
      <c r="NNG42" s="128"/>
      <c r="NNH42" s="128"/>
      <c r="NNI42" s="128"/>
      <c r="NNJ42" s="128"/>
      <c r="NNK42" s="128"/>
      <c r="NNL42" s="128"/>
      <c r="NNM42" s="128"/>
      <c r="NNN42" s="128"/>
      <c r="NNO42" s="128"/>
      <c r="NNP42" s="128"/>
      <c r="NNQ42" s="128"/>
      <c r="NNR42" s="128"/>
      <c r="NNS42" s="128"/>
      <c r="NNT42" s="128"/>
      <c r="NNU42" s="128"/>
      <c r="NNV42" s="128"/>
      <c r="NNW42" s="128"/>
      <c r="NNX42" s="128"/>
      <c r="NNY42" s="128"/>
      <c r="NNZ42" s="128"/>
      <c r="NOA42" s="128"/>
      <c r="NOB42" s="128"/>
      <c r="NOC42" s="128"/>
      <c r="NOD42" s="128"/>
      <c r="NOE42" s="128"/>
      <c r="NOF42" s="128"/>
      <c r="NOG42" s="128"/>
      <c r="NOH42" s="128"/>
      <c r="NOI42" s="128"/>
      <c r="NOJ42" s="128"/>
      <c r="NOK42" s="128"/>
      <c r="NOL42" s="128"/>
      <c r="NOM42" s="128"/>
      <c r="NON42" s="128"/>
      <c r="NOO42" s="128"/>
      <c r="NOP42" s="128"/>
      <c r="NOQ42" s="128"/>
      <c r="NOR42" s="128"/>
      <c r="NOS42" s="128"/>
      <c r="NOT42" s="128"/>
      <c r="NOU42" s="128"/>
      <c r="NOV42" s="128"/>
      <c r="NOW42" s="128"/>
      <c r="NOX42" s="128"/>
      <c r="NOY42" s="128"/>
      <c r="NOZ42" s="128"/>
      <c r="NPA42" s="128"/>
      <c r="NPB42" s="128"/>
      <c r="NPC42" s="128"/>
      <c r="NPD42" s="128"/>
      <c r="NPE42" s="128"/>
      <c r="NPF42" s="128"/>
      <c r="NPG42" s="128"/>
      <c r="NPH42" s="128"/>
      <c r="NPI42" s="128"/>
      <c r="NPJ42" s="128"/>
      <c r="NPK42" s="128"/>
      <c r="NPL42" s="128"/>
      <c r="NPM42" s="128"/>
      <c r="NPN42" s="128"/>
      <c r="NPO42" s="128"/>
      <c r="NPP42" s="128"/>
      <c r="NPQ42" s="128"/>
      <c r="NPR42" s="128"/>
      <c r="NPS42" s="128"/>
      <c r="NPT42" s="128"/>
      <c r="NPU42" s="128"/>
      <c r="NPV42" s="128"/>
      <c r="NPW42" s="128"/>
      <c r="NPX42" s="128"/>
      <c r="NPY42" s="128"/>
      <c r="NPZ42" s="128"/>
      <c r="NQA42" s="128"/>
      <c r="NQB42" s="128"/>
      <c r="NQC42" s="128"/>
      <c r="NQD42" s="128"/>
      <c r="NQE42" s="128"/>
      <c r="NQF42" s="128"/>
      <c r="NQG42" s="128"/>
      <c r="NQH42" s="128"/>
      <c r="NQI42" s="128"/>
      <c r="NQJ42" s="128"/>
      <c r="NQK42" s="128"/>
      <c r="NQL42" s="128"/>
      <c r="NQM42" s="128"/>
      <c r="NQN42" s="128"/>
      <c r="NQO42" s="128"/>
      <c r="NQP42" s="128"/>
      <c r="NQQ42" s="128"/>
      <c r="NQR42" s="128"/>
      <c r="NQS42" s="128"/>
      <c r="NQT42" s="128"/>
      <c r="NQU42" s="128"/>
      <c r="NQV42" s="128"/>
      <c r="NQW42" s="128"/>
      <c r="NQX42" s="128"/>
      <c r="NQY42" s="128"/>
      <c r="NQZ42" s="128"/>
      <c r="NRA42" s="128"/>
      <c r="NRB42" s="128"/>
      <c r="NRC42" s="128"/>
      <c r="NRD42" s="128"/>
      <c r="NRE42" s="128"/>
      <c r="NRF42" s="128"/>
      <c r="NRG42" s="128"/>
      <c r="NRH42" s="128"/>
      <c r="NRI42" s="128"/>
      <c r="NRJ42" s="128"/>
      <c r="NRK42" s="128"/>
      <c r="NRL42" s="128"/>
      <c r="NRM42" s="128"/>
      <c r="NRN42" s="128"/>
      <c r="NRO42" s="128"/>
      <c r="NRP42" s="128"/>
      <c r="NRQ42" s="128"/>
      <c r="NRR42" s="128"/>
      <c r="NRS42" s="128"/>
      <c r="NRT42" s="128"/>
      <c r="NRU42" s="128"/>
      <c r="NRV42" s="128"/>
      <c r="NRW42" s="128"/>
      <c r="NRX42" s="128"/>
      <c r="NRY42" s="128"/>
      <c r="NRZ42" s="128"/>
      <c r="NSA42" s="128"/>
      <c r="NSB42" s="128"/>
      <c r="NSC42" s="128"/>
      <c r="NSD42" s="128"/>
      <c r="NSE42" s="128"/>
      <c r="NSF42" s="128"/>
      <c r="NSG42" s="128"/>
      <c r="NSH42" s="128"/>
      <c r="NSI42" s="128"/>
      <c r="NSJ42" s="128"/>
      <c r="NSK42" s="128"/>
      <c r="NSL42" s="128"/>
      <c r="NSM42" s="128"/>
      <c r="NSN42" s="128"/>
      <c r="NSO42" s="128"/>
      <c r="NSP42" s="128"/>
      <c r="NSQ42" s="128"/>
      <c r="NSR42" s="128"/>
      <c r="NSS42" s="128"/>
      <c r="NST42" s="128"/>
      <c r="NSU42" s="128"/>
      <c r="NSV42" s="128"/>
      <c r="NSW42" s="128"/>
      <c r="NSX42" s="128"/>
      <c r="NSY42" s="128"/>
      <c r="NSZ42" s="128"/>
      <c r="NTA42" s="128"/>
      <c r="NTB42" s="128"/>
      <c r="NTC42" s="128"/>
      <c r="NTD42" s="128"/>
      <c r="NTE42" s="128"/>
      <c r="NTF42" s="128"/>
      <c r="NTG42" s="128"/>
      <c r="NTH42" s="128"/>
      <c r="NTI42" s="128"/>
      <c r="NTJ42" s="128"/>
      <c r="NTK42" s="128"/>
      <c r="NTL42" s="128"/>
      <c r="NTM42" s="128"/>
      <c r="NTN42" s="128"/>
      <c r="NTO42" s="128"/>
      <c r="NTP42" s="128"/>
      <c r="NTQ42" s="128"/>
      <c r="NTR42" s="128"/>
      <c r="NTS42" s="128"/>
      <c r="NTT42" s="128"/>
      <c r="NTU42" s="128"/>
      <c r="NTV42" s="128"/>
      <c r="NTW42" s="128"/>
      <c r="NTX42" s="128"/>
      <c r="NTY42" s="128"/>
      <c r="NTZ42" s="128"/>
      <c r="NUA42" s="128"/>
      <c r="NUB42" s="128"/>
      <c r="NUC42" s="128"/>
      <c r="NUD42" s="128"/>
      <c r="NUE42" s="128"/>
      <c r="NUF42" s="128"/>
      <c r="NUG42" s="128"/>
      <c r="NUH42" s="128"/>
      <c r="NUI42" s="128"/>
      <c r="NUJ42" s="128"/>
      <c r="NUK42" s="128"/>
      <c r="NUL42" s="128"/>
      <c r="NUM42" s="128"/>
      <c r="NUN42" s="128"/>
      <c r="NUO42" s="128"/>
      <c r="NUP42" s="128"/>
      <c r="NUQ42" s="128"/>
      <c r="NUR42" s="128"/>
      <c r="NUS42" s="128"/>
      <c r="NUT42" s="128"/>
      <c r="NUU42" s="128"/>
      <c r="NUV42" s="128"/>
      <c r="NUW42" s="128"/>
      <c r="NUX42" s="128"/>
      <c r="NUY42" s="128"/>
      <c r="NUZ42" s="128"/>
      <c r="NVA42" s="128"/>
      <c r="NVB42" s="128"/>
      <c r="NVC42" s="128"/>
      <c r="NVD42" s="128"/>
      <c r="NVE42" s="128"/>
      <c r="NVF42" s="128"/>
      <c r="NVG42" s="128"/>
      <c r="NVH42" s="128"/>
      <c r="NVI42" s="128"/>
      <c r="NVJ42" s="128"/>
      <c r="NVK42" s="128"/>
      <c r="NVL42" s="128"/>
      <c r="NVM42" s="128"/>
      <c r="NVN42" s="128"/>
      <c r="NVO42" s="128"/>
      <c r="NVP42" s="128"/>
      <c r="NVQ42" s="128"/>
      <c r="NVR42" s="128"/>
      <c r="NVS42" s="128"/>
      <c r="NVT42" s="128"/>
      <c r="NVU42" s="128"/>
      <c r="NVV42" s="128"/>
      <c r="NVW42" s="128"/>
      <c r="NVX42" s="128"/>
      <c r="NVY42" s="128"/>
      <c r="NVZ42" s="128"/>
      <c r="NWA42" s="128"/>
      <c r="NWB42" s="128"/>
      <c r="NWC42" s="128"/>
      <c r="NWD42" s="128"/>
      <c r="NWE42" s="128"/>
      <c r="NWF42" s="128"/>
      <c r="NWG42" s="128"/>
      <c r="NWH42" s="128"/>
      <c r="NWI42" s="128"/>
      <c r="NWJ42" s="128"/>
      <c r="NWK42" s="128"/>
      <c r="NWL42" s="128"/>
      <c r="NWM42" s="128"/>
      <c r="NWN42" s="128"/>
      <c r="NWO42" s="128"/>
      <c r="NWP42" s="128"/>
      <c r="NWQ42" s="128"/>
      <c r="NWR42" s="128"/>
      <c r="NWS42" s="128"/>
      <c r="NWT42" s="128"/>
      <c r="NWU42" s="128"/>
      <c r="NWV42" s="128"/>
      <c r="NWW42" s="128"/>
      <c r="NWX42" s="128"/>
      <c r="NWY42" s="128"/>
      <c r="NWZ42" s="128"/>
      <c r="NXA42" s="128"/>
      <c r="NXB42" s="128"/>
      <c r="NXC42" s="128"/>
      <c r="NXD42" s="128"/>
      <c r="NXE42" s="128"/>
      <c r="NXF42" s="128"/>
      <c r="NXG42" s="128"/>
      <c r="NXH42" s="128"/>
      <c r="NXI42" s="128"/>
      <c r="NXJ42" s="128"/>
      <c r="NXK42" s="128"/>
      <c r="NXL42" s="128"/>
      <c r="NXM42" s="128"/>
      <c r="NXN42" s="128"/>
      <c r="NXO42" s="128"/>
      <c r="NXP42" s="128"/>
      <c r="NXQ42" s="128"/>
      <c r="NXR42" s="128"/>
      <c r="NXS42" s="128"/>
      <c r="NXT42" s="128"/>
      <c r="NXU42" s="128"/>
      <c r="NXV42" s="128"/>
      <c r="NXW42" s="128"/>
      <c r="NXX42" s="128"/>
      <c r="NXY42" s="128"/>
      <c r="NXZ42" s="128"/>
      <c r="NYA42" s="128"/>
      <c r="NYB42" s="128"/>
      <c r="NYC42" s="128"/>
      <c r="NYD42" s="128"/>
      <c r="NYE42" s="128"/>
      <c r="NYF42" s="128"/>
      <c r="NYG42" s="128"/>
      <c r="NYH42" s="128"/>
      <c r="NYI42" s="128"/>
      <c r="NYJ42" s="128"/>
      <c r="NYK42" s="128"/>
      <c r="NYL42" s="128"/>
      <c r="NYM42" s="128"/>
      <c r="NYN42" s="128"/>
      <c r="NYO42" s="128"/>
      <c r="NYP42" s="128"/>
      <c r="NYQ42" s="128"/>
      <c r="NYR42" s="128"/>
      <c r="NYS42" s="128"/>
      <c r="NYT42" s="128"/>
      <c r="NYU42" s="128"/>
      <c r="NYV42" s="128"/>
      <c r="NYW42" s="128"/>
      <c r="NYX42" s="128"/>
      <c r="NYY42" s="128"/>
      <c r="NYZ42" s="128"/>
      <c r="NZA42" s="128"/>
      <c r="NZB42" s="128"/>
      <c r="NZC42" s="128"/>
      <c r="NZD42" s="128"/>
      <c r="NZE42" s="128"/>
      <c r="NZF42" s="128"/>
      <c r="NZG42" s="128"/>
      <c r="NZH42" s="128"/>
      <c r="NZI42" s="128"/>
      <c r="NZJ42" s="128"/>
      <c r="NZK42" s="128"/>
      <c r="NZL42" s="128"/>
      <c r="NZM42" s="128"/>
      <c r="NZN42" s="128"/>
      <c r="NZO42" s="128"/>
      <c r="NZP42" s="128"/>
      <c r="NZQ42" s="128"/>
      <c r="NZR42" s="128"/>
      <c r="NZS42" s="128"/>
      <c r="NZT42" s="128"/>
      <c r="NZU42" s="128"/>
      <c r="NZV42" s="128"/>
      <c r="NZW42" s="128"/>
      <c r="NZX42" s="128"/>
      <c r="NZY42" s="128"/>
      <c r="NZZ42" s="128"/>
      <c r="OAA42" s="128"/>
      <c r="OAB42" s="128"/>
      <c r="OAC42" s="128"/>
      <c r="OAD42" s="128"/>
      <c r="OAE42" s="128"/>
      <c r="OAF42" s="128"/>
      <c r="OAG42" s="128"/>
      <c r="OAH42" s="128"/>
      <c r="OAI42" s="128"/>
      <c r="OAJ42" s="128"/>
      <c r="OAK42" s="128"/>
      <c r="OAL42" s="128"/>
      <c r="OAM42" s="128"/>
      <c r="OAN42" s="128"/>
      <c r="OAO42" s="128"/>
      <c r="OAP42" s="128"/>
      <c r="OAQ42" s="128"/>
      <c r="OAR42" s="128"/>
      <c r="OAS42" s="128"/>
      <c r="OAT42" s="128"/>
      <c r="OAU42" s="128"/>
      <c r="OAV42" s="128"/>
      <c r="OAW42" s="128"/>
      <c r="OAX42" s="128"/>
      <c r="OAY42" s="128"/>
      <c r="OAZ42" s="128"/>
      <c r="OBA42" s="128"/>
      <c r="OBB42" s="128"/>
      <c r="OBC42" s="128"/>
      <c r="OBD42" s="128"/>
      <c r="OBE42" s="128"/>
      <c r="OBF42" s="128"/>
      <c r="OBG42" s="128"/>
      <c r="OBH42" s="128"/>
      <c r="OBI42" s="128"/>
      <c r="OBJ42" s="128"/>
      <c r="OBK42" s="128"/>
      <c r="OBL42" s="128"/>
      <c r="OBM42" s="128"/>
      <c r="OBN42" s="128"/>
      <c r="OBO42" s="128"/>
      <c r="OBP42" s="128"/>
      <c r="OBQ42" s="128"/>
      <c r="OBR42" s="128"/>
      <c r="OBS42" s="128"/>
      <c r="OBT42" s="128"/>
      <c r="OBU42" s="128"/>
      <c r="OBV42" s="128"/>
      <c r="OBW42" s="128"/>
      <c r="OBX42" s="128"/>
      <c r="OBY42" s="128"/>
      <c r="OBZ42" s="128"/>
      <c r="OCA42" s="128"/>
      <c r="OCB42" s="128"/>
      <c r="OCC42" s="128"/>
      <c r="OCD42" s="128"/>
      <c r="OCE42" s="128"/>
      <c r="OCF42" s="128"/>
      <c r="OCG42" s="128"/>
      <c r="OCH42" s="128"/>
      <c r="OCI42" s="128"/>
      <c r="OCJ42" s="128"/>
      <c r="OCK42" s="128"/>
      <c r="OCL42" s="128"/>
      <c r="OCM42" s="128"/>
      <c r="OCN42" s="128"/>
      <c r="OCO42" s="128"/>
      <c r="OCP42" s="128"/>
      <c r="OCQ42" s="128"/>
      <c r="OCR42" s="128"/>
      <c r="OCS42" s="128"/>
      <c r="OCT42" s="128"/>
      <c r="OCU42" s="128"/>
      <c r="OCV42" s="128"/>
      <c r="OCW42" s="128"/>
      <c r="OCX42" s="128"/>
      <c r="OCY42" s="128"/>
      <c r="OCZ42" s="128"/>
      <c r="ODA42" s="128"/>
      <c r="ODB42" s="128"/>
      <c r="ODC42" s="128"/>
      <c r="ODD42" s="128"/>
      <c r="ODE42" s="128"/>
      <c r="ODF42" s="128"/>
      <c r="ODG42" s="128"/>
      <c r="ODH42" s="128"/>
      <c r="ODI42" s="128"/>
      <c r="ODJ42" s="128"/>
      <c r="ODK42" s="128"/>
      <c r="ODL42" s="128"/>
      <c r="ODM42" s="128"/>
      <c r="ODN42" s="128"/>
      <c r="ODO42" s="128"/>
      <c r="ODP42" s="128"/>
      <c r="ODQ42" s="128"/>
      <c r="ODR42" s="128"/>
      <c r="ODS42" s="128"/>
      <c r="ODT42" s="128"/>
      <c r="ODU42" s="128"/>
      <c r="ODV42" s="128"/>
      <c r="ODW42" s="128"/>
      <c r="ODX42" s="128"/>
      <c r="ODY42" s="128"/>
      <c r="ODZ42" s="128"/>
      <c r="OEA42" s="128"/>
      <c r="OEB42" s="128"/>
      <c r="OEC42" s="128"/>
      <c r="OED42" s="128"/>
      <c r="OEE42" s="128"/>
      <c r="OEF42" s="128"/>
      <c r="OEG42" s="128"/>
      <c r="OEH42" s="128"/>
      <c r="OEI42" s="128"/>
      <c r="OEJ42" s="128"/>
      <c r="OEK42" s="128"/>
      <c r="OEL42" s="128"/>
      <c r="OEM42" s="128"/>
      <c r="OEN42" s="128"/>
      <c r="OEO42" s="128"/>
      <c r="OEP42" s="128"/>
      <c r="OEQ42" s="128"/>
      <c r="OER42" s="128"/>
      <c r="OES42" s="128"/>
      <c r="OET42" s="128"/>
      <c r="OEU42" s="128"/>
      <c r="OEV42" s="128"/>
      <c r="OEW42" s="128"/>
      <c r="OEX42" s="128"/>
      <c r="OEY42" s="128"/>
      <c r="OEZ42" s="128"/>
      <c r="OFA42" s="128"/>
      <c r="OFB42" s="128"/>
      <c r="OFC42" s="128"/>
      <c r="OFD42" s="128"/>
      <c r="OFE42" s="128"/>
      <c r="OFF42" s="128"/>
      <c r="OFG42" s="128"/>
      <c r="OFH42" s="128"/>
      <c r="OFI42" s="128"/>
      <c r="OFJ42" s="128"/>
      <c r="OFK42" s="128"/>
      <c r="OFL42" s="128"/>
      <c r="OFM42" s="128"/>
      <c r="OFN42" s="128"/>
      <c r="OFO42" s="128"/>
      <c r="OFP42" s="128"/>
      <c r="OFQ42" s="128"/>
      <c r="OFR42" s="128"/>
      <c r="OFS42" s="128"/>
      <c r="OFT42" s="128"/>
      <c r="OFU42" s="128"/>
      <c r="OFV42" s="128"/>
      <c r="OFW42" s="128"/>
      <c r="OFX42" s="128"/>
      <c r="OFY42" s="128"/>
      <c r="OFZ42" s="128"/>
      <c r="OGA42" s="128"/>
      <c r="OGB42" s="128"/>
      <c r="OGC42" s="128"/>
      <c r="OGD42" s="128"/>
      <c r="OGE42" s="128"/>
      <c r="OGF42" s="128"/>
      <c r="OGG42" s="128"/>
      <c r="OGH42" s="128"/>
      <c r="OGI42" s="128"/>
      <c r="OGJ42" s="128"/>
      <c r="OGK42" s="128"/>
      <c r="OGL42" s="128"/>
      <c r="OGM42" s="128"/>
      <c r="OGN42" s="128"/>
      <c r="OGO42" s="128"/>
      <c r="OGP42" s="128"/>
      <c r="OGQ42" s="128"/>
      <c r="OGR42" s="128"/>
      <c r="OGS42" s="128"/>
      <c r="OGT42" s="128"/>
      <c r="OGU42" s="128"/>
      <c r="OGV42" s="128"/>
      <c r="OGW42" s="128"/>
      <c r="OGX42" s="128"/>
      <c r="OGY42" s="128"/>
      <c r="OGZ42" s="128"/>
      <c r="OHA42" s="128"/>
      <c r="OHB42" s="128"/>
      <c r="OHC42" s="128"/>
      <c r="OHD42" s="128"/>
      <c r="OHE42" s="128"/>
      <c r="OHF42" s="128"/>
      <c r="OHG42" s="128"/>
      <c r="OHH42" s="128"/>
      <c r="OHI42" s="128"/>
      <c r="OHJ42" s="128"/>
      <c r="OHK42" s="128"/>
      <c r="OHL42" s="128"/>
      <c r="OHM42" s="128"/>
      <c r="OHN42" s="128"/>
      <c r="OHO42" s="128"/>
      <c r="OHP42" s="128"/>
      <c r="OHQ42" s="128"/>
      <c r="OHR42" s="128"/>
      <c r="OHS42" s="128"/>
      <c r="OHT42" s="128"/>
      <c r="OHU42" s="128"/>
      <c r="OHV42" s="128"/>
      <c r="OHW42" s="128"/>
      <c r="OHX42" s="128"/>
      <c r="OHY42" s="128"/>
      <c r="OHZ42" s="128"/>
      <c r="OIA42" s="128"/>
      <c r="OIB42" s="128"/>
      <c r="OIC42" s="128"/>
      <c r="OID42" s="128"/>
      <c r="OIE42" s="128"/>
      <c r="OIF42" s="128"/>
      <c r="OIG42" s="128"/>
      <c r="OIH42" s="128"/>
      <c r="OII42" s="128"/>
      <c r="OIJ42" s="128"/>
      <c r="OIK42" s="128"/>
      <c r="OIL42" s="128"/>
      <c r="OIM42" s="128"/>
      <c r="OIN42" s="128"/>
      <c r="OIO42" s="128"/>
      <c r="OIP42" s="128"/>
      <c r="OIQ42" s="128"/>
      <c r="OIR42" s="128"/>
      <c r="OIS42" s="128"/>
      <c r="OIT42" s="128"/>
      <c r="OIU42" s="128"/>
      <c r="OIV42" s="128"/>
      <c r="OIW42" s="128"/>
      <c r="OIX42" s="128"/>
      <c r="OIY42" s="128"/>
      <c r="OIZ42" s="128"/>
      <c r="OJA42" s="128"/>
      <c r="OJB42" s="128"/>
      <c r="OJC42" s="128"/>
      <c r="OJD42" s="128"/>
      <c r="OJE42" s="128"/>
      <c r="OJF42" s="128"/>
      <c r="OJG42" s="128"/>
      <c r="OJH42" s="128"/>
      <c r="OJI42" s="128"/>
      <c r="OJJ42" s="128"/>
      <c r="OJK42" s="128"/>
      <c r="OJL42" s="128"/>
      <c r="OJM42" s="128"/>
      <c r="OJN42" s="128"/>
      <c r="OJO42" s="128"/>
      <c r="OJP42" s="128"/>
      <c r="OJQ42" s="128"/>
      <c r="OJR42" s="128"/>
      <c r="OJS42" s="128"/>
      <c r="OJT42" s="128"/>
      <c r="OJU42" s="128"/>
      <c r="OJV42" s="128"/>
      <c r="OJW42" s="128"/>
      <c r="OJX42" s="128"/>
      <c r="OJY42" s="128"/>
      <c r="OJZ42" s="128"/>
      <c r="OKA42" s="128"/>
      <c r="OKB42" s="128"/>
      <c r="OKC42" s="128"/>
      <c r="OKD42" s="128"/>
      <c r="OKE42" s="128"/>
      <c r="OKF42" s="128"/>
      <c r="OKG42" s="128"/>
      <c r="OKH42" s="128"/>
      <c r="OKI42" s="128"/>
      <c r="OKJ42" s="128"/>
      <c r="OKK42" s="128"/>
      <c r="OKL42" s="128"/>
      <c r="OKM42" s="128"/>
      <c r="OKN42" s="128"/>
      <c r="OKO42" s="128"/>
      <c r="OKP42" s="128"/>
      <c r="OKQ42" s="128"/>
      <c r="OKR42" s="128"/>
      <c r="OKS42" s="128"/>
      <c r="OKT42" s="128"/>
      <c r="OKU42" s="128"/>
      <c r="OKV42" s="128"/>
      <c r="OKW42" s="128"/>
      <c r="OKX42" s="128"/>
      <c r="OKY42" s="128"/>
      <c r="OKZ42" s="128"/>
      <c r="OLA42" s="128"/>
      <c r="OLB42" s="128"/>
      <c r="OLC42" s="128"/>
      <c r="OLD42" s="128"/>
      <c r="OLE42" s="128"/>
      <c r="OLF42" s="128"/>
      <c r="OLG42" s="128"/>
      <c r="OLH42" s="128"/>
      <c r="OLI42" s="128"/>
      <c r="OLJ42" s="128"/>
      <c r="OLK42" s="128"/>
      <c r="OLL42" s="128"/>
      <c r="OLM42" s="128"/>
      <c r="OLN42" s="128"/>
      <c r="OLO42" s="128"/>
      <c r="OLP42" s="128"/>
      <c r="OLQ42" s="128"/>
      <c r="OLR42" s="128"/>
      <c r="OLS42" s="128"/>
      <c r="OLT42" s="128"/>
      <c r="OLU42" s="128"/>
      <c r="OLV42" s="128"/>
      <c r="OLW42" s="128"/>
      <c r="OLX42" s="128"/>
      <c r="OLY42" s="128"/>
      <c r="OLZ42" s="128"/>
      <c r="OMA42" s="128"/>
      <c r="OMB42" s="128"/>
      <c r="OMC42" s="128"/>
      <c r="OMD42" s="128"/>
      <c r="OME42" s="128"/>
      <c r="OMF42" s="128"/>
      <c r="OMG42" s="128"/>
      <c r="OMH42" s="128"/>
      <c r="OMI42" s="128"/>
      <c r="OMJ42" s="128"/>
      <c r="OMK42" s="128"/>
      <c r="OML42" s="128"/>
      <c r="OMM42" s="128"/>
      <c r="OMN42" s="128"/>
      <c r="OMO42" s="128"/>
      <c r="OMP42" s="128"/>
      <c r="OMQ42" s="128"/>
      <c r="OMR42" s="128"/>
      <c r="OMS42" s="128"/>
      <c r="OMT42" s="128"/>
      <c r="OMU42" s="128"/>
      <c r="OMV42" s="128"/>
      <c r="OMW42" s="128"/>
      <c r="OMX42" s="128"/>
      <c r="OMY42" s="128"/>
      <c r="OMZ42" s="128"/>
      <c r="ONA42" s="128"/>
      <c r="ONB42" s="128"/>
      <c r="ONC42" s="128"/>
      <c r="OND42" s="128"/>
      <c r="ONE42" s="128"/>
      <c r="ONF42" s="128"/>
      <c r="ONG42" s="128"/>
      <c r="ONH42" s="128"/>
      <c r="ONI42" s="128"/>
      <c r="ONJ42" s="128"/>
      <c r="ONK42" s="128"/>
      <c r="ONL42" s="128"/>
      <c r="ONM42" s="128"/>
      <c r="ONN42" s="128"/>
      <c r="ONO42" s="128"/>
      <c r="ONP42" s="128"/>
      <c r="ONQ42" s="128"/>
      <c r="ONR42" s="128"/>
      <c r="ONS42" s="128"/>
      <c r="ONT42" s="128"/>
      <c r="ONU42" s="128"/>
      <c r="ONV42" s="128"/>
      <c r="ONW42" s="128"/>
      <c r="ONX42" s="128"/>
      <c r="ONY42" s="128"/>
      <c r="ONZ42" s="128"/>
      <c r="OOA42" s="128"/>
      <c r="OOB42" s="128"/>
      <c r="OOC42" s="128"/>
      <c r="OOD42" s="128"/>
      <c r="OOE42" s="128"/>
      <c r="OOF42" s="128"/>
      <c r="OOG42" s="128"/>
      <c r="OOH42" s="128"/>
      <c r="OOI42" s="128"/>
      <c r="OOJ42" s="128"/>
      <c r="OOK42" s="128"/>
      <c r="OOL42" s="128"/>
      <c r="OOM42" s="128"/>
      <c r="OON42" s="128"/>
      <c r="OOO42" s="128"/>
      <c r="OOP42" s="128"/>
      <c r="OOQ42" s="128"/>
      <c r="OOR42" s="128"/>
      <c r="OOS42" s="128"/>
      <c r="OOT42" s="128"/>
      <c r="OOU42" s="128"/>
      <c r="OOV42" s="128"/>
      <c r="OOW42" s="128"/>
      <c r="OOX42" s="128"/>
      <c r="OOY42" s="128"/>
      <c r="OOZ42" s="128"/>
      <c r="OPA42" s="128"/>
      <c r="OPB42" s="128"/>
      <c r="OPC42" s="128"/>
      <c r="OPD42" s="128"/>
      <c r="OPE42" s="128"/>
      <c r="OPF42" s="128"/>
      <c r="OPG42" s="128"/>
      <c r="OPH42" s="128"/>
      <c r="OPI42" s="128"/>
      <c r="OPJ42" s="128"/>
      <c r="OPK42" s="128"/>
      <c r="OPL42" s="128"/>
      <c r="OPM42" s="128"/>
      <c r="OPN42" s="128"/>
      <c r="OPO42" s="128"/>
      <c r="OPP42" s="128"/>
      <c r="OPQ42" s="128"/>
      <c r="OPR42" s="128"/>
      <c r="OPS42" s="128"/>
      <c r="OPT42" s="128"/>
      <c r="OPU42" s="128"/>
      <c r="OPV42" s="128"/>
      <c r="OPW42" s="128"/>
      <c r="OPX42" s="128"/>
      <c r="OPY42" s="128"/>
      <c r="OPZ42" s="128"/>
      <c r="OQA42" s="128"/>
      <c r="OQB42" s="128"/>
      <c r="OQC42" s="128"/>
      <c r="OQD42" s="128"/>
      <c r="OQE42" s="128"/>
      <c r="OQF42" s="128"/>
      <c r="OQG42" s="128"/>
      <c r="OQH42" s="128"/>
      <c r="OQI42" s="128"/>
      <c r="OQJ42" s="128"/>
      <c r="OQK42" s="128"/>
      <c r="OQL42" s="128"/>
      <c r="OQM42" s="128"/>
      <c r="OQN42" s="128"/>
      <c r="OQO42" s="128"/>
      <c r="OQP42" s="128"/>
      <c r="OQQ42" s="128"/>
      <c r="OQR42" s="128"/>
      <c r="OQS42" s="128"/>
      <c r="OQT42" s="128"/>
      <c r="OQU42" s="128"/>
      <c r="OQV42" s="128"/>
      <c r="OQW42" s="128"/>
      <c r="OQX42" s="128"/>
      <c r="OQY42" s="128"/>
      <c r="OQZ42" s="128"/>
      <c r="ORA42" s="128"/>
      <c r="ORB42" s="128"/>
      <c r="ORC42" s="128"/>
      <c r="ORD42" s="128"/>
      <c r="ORE42" s="128"/>
      <c r="ORF42" s="128"/>
      <c r="ORG42" s="128"/>
      <c r="ORH42" s="128"/>
      <c r="ORI42" s="128"/>
      <c r="ORJ42" s="128"/>
      <c r="ORK42" s="128"/>
      <c r="ORL42" s="128"/>
      <c r="ORM42" s="128"/>
      <c r="ORN42" s="128"/>
      <c r="ORO42" s="128"/>
      <c r="ORP42" s="128"/>
      <c r="ORQ42" s="128"/>
      <c r="ORR42" s="128"/>
      <c r="ORS42" s="128"/>
      <c r="ORT42" s="128"/>
      <c r="ORU42" s="128"/>
      <c r="ORV42" s="128"/>
      <c r="ORW42" s="128"/>
      <c r="ORX42" s="128"/>
      <c r="ORY42" s="128"/>
      <c r="ORZ42" s="128"/>
      <c r="OSA42" s="128"/>
      <c r="OSB42" s="128"/>
      <c r="OSC42" s="128"/>
      <c r="OSD42" s="128"/>
      <c r="OSE42" s="128"/>
      <c r="OSF42" s="128"/>
      <c r="OSG42" s="128"/>
      <c r="OSH42" s="128"/>
      <c r="OSI42" s="128"/>
      <c r="OSJ42" s="128"/>
      <c r="OSK42" s="128"/>
      <c r="OSL42" s="128"/>
      <c r="OSM42" s="128"/>
      <c r="OSN42" s="128"/>
      <c r="OSO42" s="128"/>
      <c r="OSP42" s="128"/>
      <c r="OSQ42" s="128"/>
      <c r="OSR42" s="128"/>
      <c r="OSS42" s="128"/>
      <c r="OST42" s="128"/>
      <c r="OSU42" s="128"/>
      <c r="OSV42" s="128"/>
      <c r="OSW42" s="128"/>
      <c r="OSX42" s="128"/>
      <c r="OSY42" s="128"/>
      <c r="OSZ42" s="128"/>
      <c r="OTA42" s="128"/>
      <c r="OTB42" s="128"/>
      <c r="OTC42" s="128"/>
      <c r="OTD42" s="128"/>
      <c r="OTE42" s="128"/>
      <c r="OTF42" s="128"/>
      <c r="OTG42" s="128"/>
      <c r="OTH42" s="128"/>
      <c r="OTI42" s="128"/>
      <c r="OTJ42" s="128"/>
      <c r="OTK42" s="128"/>
      <c r="OTL42" s="128"/>
      <c r="OTM42" s="128"/>
      <c r="OTN42" s="128"/>
      <c r="OTO42" s="128"/>
      <c r="OTP42" s="128"/>
      <c r="OTQ42" s="128"/>
      <c r="OTR42" s="128"/>
      <c r="OTS42" s="128"/>
      <c r="OTT42" s="128"/>
      <c r="OTU42" s="128"/>
      <c r="OTV42" s="128"/>
      <c r="OTW42" s="128"/>
      <c r="OTX42" s="128"/>
      <c r="OTY42" s="128"/>
      <c r="OTZ42" s="128"/>
      <c r="OUA42" s="128"/>
      <c r="OUB42" s="128"/>
      <c r="OUC42" s="128"/>
      <c r="OUD42" s="128"/>
      <c r="OUE42" s="128"/>
      <c r="OUF42" s="128"/>
      <c r="OUG42" s="128"/>
      <c r="OUH42" s="128"/>
      <c r="OUI42" s="128"/>
      <c r="OUJ42" s="128"/>
      <c r="OUK42" s="128"/>
      <c r="OUL42" s="128"/>
      <c r="OUM42" s="128"/>
      <c r="OUN42" s="128"/>
      <c r="OUO42" s="128"/>
      <c r="OUP42" s="128"/>
      <c r="OUQ42" s="128"/>
      <c r="OUR42" s="128"/>
      <c r="OUS42" s="128"/>
      <c r="OUT42" s="128"/>
      <c r="OUU42" s="128"/>
      <c r="OUV42" s="128"/>
      <c r="OUW42" s="128"/>
      <c r="OUX42" s="128"/>
      <c r="OUY42" s="128"/>
      <c r="OUZ42" s="128"/>
      <c r="OVA42" s="128"/>
      <c r="OVB42" s="128"/>
      <c r="OVC42" s="128"/>
      <c r="OVD42" s="128"/>
      <c r="OVE42" s="128"/>
      <c r="OVF42" s="128"/>
      <c r="OVG42" s="128"/>
      <c r="OVH42" s="128"/>
      <c r="OVI42" s="128"/>
      <c r="OVJ42" s="128"/>
      <c r="OVK42" s="128"/>
      <c r="OVL42" s="128"/>
      <c r="OVM42" s="128"/>
      <c r="OVN42" s="128"/>
      <c r="OVO42" s="128"/>
      <c r="OVP42" s="128"/>
      <c r="OVQ42" s="128"/>
      <c r="OVR42" s="128"/>
      <c r="OVS42" s="128"/>
      <c r="OVT42" s="128"/>
      <c r="OVU42" s="128"/>
      <c r="OVV42" s="128"/>
      <c r="OVW42" s="128"/>
      <c r="OVX42" s="128"/>
      <c r="OVY42" s="128"/>
      <c r="OVZ42" s="128"/>
      <c r="OWA42" s="128"/>
      <c r="OWB42" s="128"/>
      <c r="OWC42" s="128"/>
      <c r="OWD42" s="128"/>
      <c r="OWE42" s="128"/>
      <c r="OWF42" s="128"/>
      <c r="OWG42" s="128"/>
      <c r="OWH42" s="128"/>
      <c r="OWI42" s="128"/>
      <c r="OWJ42" s="128"/>
      <c r="OWK42" s="128"/>
      <c r="OWL42" s="128"/>
      <c r="OWM42" s="128"/>
      <c r="OWN42" s="128"/>
      <c r="OWO42" s="128"/>
      <c r="OWP42" s="128"/>
      <c r="OWQ42" s="128"/>
      <c r="OWR42" s="128"/>
      <c r="OWS42" s="128"/>
      <c r="OWT42" s="128"/>
      <c r="OWU42" s="128"/>
      <c r="OWV42" s="128"/>
      <c r="OWW42" s="128"/>
      <c r="OWX42" s="128"/>
      <c r="OWY42" s="128"/>
      <c r="OWZ42" s="128"/>
      <c r="OXA42" s="128"/>
      <c r="OXB42" s="128"/>
      <c r="OXC42" s="128"/>
      <c r="OXD42" s="128"/>
      <c r="OXE42" s="128"/>
      <c r="OXF42" s="128"/>
      <c r="OXG42" s="128"/>
      <c r="OXH42" s="128"/>
      <c r="OXI42" s="128"/>
      <c r="OXJ42" s="128"/>
      <c r="OXK42" s="128"/>
      <c r="OXL42" s="128"/>
      <c r="OXM42" s="128"/>
      <c r="OXN42" s="128"/>
      <c r="OXO42" s="128"/>
      <c r="OXP42" s="128"/>
      <c r="OXQ42" s="128"/>
      <c r="OXR42" s="128"/>
      <c r="OXS42" s="128"/>
      <c r="OXT42" s="128"/>
      <c r="OXU42" s="128"/>
      <c r="OXV42" s="128"/>
      <c r="OXW42" s="128"/>
      <c r="OXX42" s="128"/>
      <c r="OXY42" s="128"/>
      <c r="OXZ42" s="128"/>
      <c r="OYA42" s="128"/>
      <c r="OYB42" s="128"/>
      <c r="OYC42" s="128"/>
      <c r="OYD42" s="128"/>
      <c r="OYE42" s="128"/>
      <c r="OYF42" s="128"/>
      <c r="OYG42" s="128"/>
      <c r="OYH42" s="128"/>
      <c r="OYI42" s="128"/>
      <c r="OYJ42" s="128"/>
      <c r="OYK42" s="128"/>
      <c r="OYL42" s="128"/>
      <c r="OYM42" s="128"/>
      <c r="OYN42" s="128"/>
      <c r="OYO42" s="128"/>
      <c r="OYP42" s="128"/>
      <c r="OYQ42" s="128"/>
      <c r="OYR42" s="128"/>
      <c r="OYS42" s="128"/>
      <c r="OYT42" s="128"/>
      <c r="OYU42" s="128"/>
      <c r="OYV42" s="128"/>
      <c r="OYW42" s="128"/>
      <c r="OYX42" s="128"/>
      <c r="OYY42" s="128"/>
      <c r="OYZ42" s="128"/>
      <c r="OZA42" s="128"/>
      <c r="OZB42" s="128"/>
      <c r="OZC42" s="128"/>
      <c r="OZD42" s="128"/>
      <c r="OZE42" s="128"/>
      <c r="OZF42" s="128"/>
      <c r="OZG42" s="128"/>
      <c r="OZH42" s="128"/>
      <c r="OZI42" s="128"/>
      <c r="OZJ42" s="128"/>
      <c r="OZK42" s="128"/>
      <c r="OZL42" s="128"/>
      <c r="OZM42" s="128"/>
      <c r="OZN42" s="128"/>
      <c r="OZO42" s="128"/>
      <c r="OZP42" s="128"/>
      <c r="OZQ42" s="128"/>
      <c r="OZR42" s="128"/>
      <c r="OZS42" s="128"/>
      <c r="OZT42" s="128"/>
      <c r="OZU42" s="128"/>
      <c r="OZV42" s="128"/>
      <c r="OZW42" s="128"/>
      <c r="OZX42" s="128"/>
      <c r="OZY42" s="128"/>
      <c r="OZZ42" s="128"/>
      <c r="PAA42" s="128"/>
      <c r="PAB42" s="128"/>
      <c r="PAC42" s="128"/>
      <c r="PAD42" s="128"/>
      <c r="PAE42" s="128"/>
      <c r="PAF42" s="128"/>
      <c r="PAG42" s="128"/>
      <c r="PAH42" s="128"/>
      <c r="PAI42" s="128"/>
      <c r="PAJ42" s="128"/>
      <c r="PAK42" s="128"/>
      <c r="PAL42" s="128"/>
      <c r="PAM42" s="128"/>
      <c r="PAN42" s="128"/>
      <c r="PAO42" s="128"/>
      <c r="PAP42" s="128"/>
      <c r="PAQ42" s="128"/>
      <c r="PAR42" s="128"/>
      <c r="PAS42" s="128"/>
      <c r="PAT42" s="128"/>
      <c r="PAU42" s="128"/>
      <c r="PAV42" s="128"/>
      <c r="PAW42" s="128"/>
      <c r="PAX42" s="128"/>
      <c r="PAY42" s="128"/>
      <c r="PAZ42" s="128"/>
      <c r="PBA42" s="128"/>
      <c r="PBB42" s="128"/>
      <c r="PBC42" s="128"/>
      <c r="PBD42" s="128"/>
      <c r="PBE42" s="128"/>
      <c r="PBF42" s="128"/>
      <c r="PBG42" s="128"/>
      <c r="PBH42" s="128"/>
      <c r="PBI42" s="128"/>
      <c r="PBJ42" s="128"/>
      <c r="PBK42" s="128"/>
      <c r="PBL42" s="128"/>
      <c r="PBM42" s="128"/>
      <c r="PBN42" s="128"/>
      <c r="PBO42" s="128"/>
      <c r="PBP42" s="128"/>
      <c r="PBQ42" s="128"/>
      <c r="PBR42" s="128"/>
      <c r="PBS42" s="128"/>
      <c r="PBT42" s="128"/>
      <c r="PBU42" s="128"/>
      <c r="PBV42" s="128"/>
      <c r="PBW42" s="128"/>
      <c r="PBX42" s="128"/>
      <c r="PBY42" s="128"/>
      <c r="PBZ42" s="128"/>
      <c r="PCA42" s="128"/>
      <c r="PCB42" s="128"/>
      <c r="PCC42" s="128"/>
      <c r="PCD42" s="128"/>
      <c r="PCE42" s="128"/>
      <c r="PCF42" s="128"/>
      <c r="PCG42" s="128"/>
      <c r="PCH42" s="128"/>
      <c r="PCI42" s="128"/>
      <c r="PCJ42" s="128"/>
      <c r="PCK42" s="128"/>
      <c r="PCL42" s="128"/>
      <c r="PCM42" s="128"/>
      <c r="PCN42" s="128"/>
      <c r="PCO42" s="128"/>
      <c r="PCP42" s="128"/>
      <c r="PCQ42" s="128"/>
      <c r="PCR42" s="128"/>
      <c r="PCS42" s="128"/>
      <c r="PCT42" s="128"/>
      <c r="PCU42" s="128"/>
      <c r="PCV42" s="128"/>
      <c r="PCW42" s="128"/>
      <c r="PCX42" s="128"/>
      <c r="PCY42" s="128"/>
      <c r="PCZ42" s="128"/>
      <c r="PDA42" s="128"/>
      <c r="PDB42" s="128"/>
      <c r="PDC42" s="128"/>
      <c r="PDD42" s="128"/>
      <c r="PDE42" s="128"/>
      <c r="PDF42" s="128"/>
      <c r="PDG42" s="128"/>
      <c r="PDH42" s="128"/>
      <c r="PDI42" s="128"/>
      <c r="PDJ42" s="128"/>
      <c r="PDK42" s="128"/>
      <c r="PDL42" s="128"/>
      <c r="PDM42" s="128"/>
      <c r="PDN42" s="128"/>
      <c r="PDO42" s="128"/>
      <c r="PDP42" s="128"/>
      <c r="PDQ42" s="128"/>
      <c r="PDR42" s="128"/>
      <c r="PDS42" s="128"/>
      <c r="PDT42" s="128"/>
      <c r="PDU42" s="128"/>
      <c r="PDV42" s="128"/>
      <c r="PDW42" s="128"/>
      <c r="PDX42" s="128"/>
      <c r="PDY42" s="128"/>
      <c r="PDZ42" s="128"/>
      <c r="PEA42" s="128"/>
      <c r="PEB42" s="128"/>
      <c r="PEC42" s="128"/>
      <c r="PED42" s="128"/>
      <c r="PEE42" s="128"/>
      <c r="PEF42" s="128"/>
      <c r="PEG42" s="128"/>
      <c r="PEH42" s="128"/>
      <c r="PEI42" s="128"/>
      <c r="PEJ42" s="128"/>
      <c r="PEK42" s="128"/>
      <c r="PEL42" s="128"/>
      <c r="PEM42" s="128"/>
      <c r="PEN42" s="128"/>
      <c r="PEO42" s="128"/>
      <c r="PEP42" s="128"/>
      <c r="PEQ42" s="128"/>
      <c r="PER42" s="128"/>
      <c r="PES42" s="128"/>
      <c r="PET42" s="128"/>
      <c r="PEU42" s="128"/>
      <c r="PEV42" s="128"/>
      <c r="PEW42" s="128"/>
      <c r="PEX42" s="128"/>
      <c r="PEY42" s="128"/>
      <c r="PEZ42" s="128"/>
      <c r="PFA42" s="128"/>
      <c r="PFB42" s="128"/>
      <c r="PFC42" s="128"/>
      <c r="PFD42" s="128"/>
      <c r="PFE42" s="128"/>
      <c r="PFF42" s="128"/>
      <c r="PFG42" s="128"/>
      <c r="PFH42" s="128"/>
      <c r="PFI42" s="128"/>
      <c r="PFJ42" s="128"/>
      <c r="PFK42" s="128"/>
      <c r="PFL42" s="128"/>
      <c r="PFM42" s="128"/>
      <c r="PFN42" s="128"/>
      <c r="PFO42" s="128"/>
      <c r="PFP42" s="128"/>
      <c r="PFQ42" s="128"/>
      <c r="PFR42" s="128"/>
      <c r="PFS42" s="128"/>
      <c r="PFT42" s="128"/>
      <c r="PFU42" s="128"/>
      <c r="PFV42" s="128"/>
      <c r="PFW42" s="128"/>
      <c r="PFX42" s="128"/>
      <c r="PFY42" s="128"/>
      <c r="PFZ42" s="128"/>
      <c r="PGA42" s="128"/>
      <c r="PGB42" s="128"/>
      <c r="PGC42" s="128"/>
      <c r="PGD42" s="128"/>
      <c r="PGE42" s="128"/>
      <c r="PGF42" s="128"/>
      <c r="PGG42" s="128"/>
      <c r="PGH42" s="128"/>
      <c r="PGI42" s="128"/>
      <c r="PGJ42" s="128"/>
      <c r="PGK42" s="128"/>
      <c r="PGL42" s="128"/>
      <c r="PGM42" s="128"/>
      <c r="PGN42" s="128"/>
      <c r="PGO42" s="128"/>
      <c r="PGP42" s="128"/>
      <c r="PGQ42" s="128"/>
      <c r="PGR42" s="128"/>
      <c r="PGS42" s="128"/>
      <c r="PGT42" s="128"/>
      <c r="PGU42" s="128"/>
      <c r="PGV42" s="128"/>
      <c r="PGW42" s="128"/>
      <c r="PGX42" s="128"/>
      <c r="PGY42" s="128"/>
      <c r="PGZ42" s="128"/>
      <c r="PHA42" s="128"/>
      <c r="PHB42" s="128"/>
      <c r="PHC42" s="128"/>
      <c r="PHD42" s="128"/>
      <c r="PHE42" s="128"/>
      <c r="PHF42" s="128"/>
      <c r="PHG42" s="128"/>
      <c r="PHH42" s="128"/>
      <c r="PHI42" s="128"/>
      <c r="PHJ42" s="128"/>
      <c r="PHK42" s="128"/>
      <c r="PHL42" s="128"/>
      <c r="PHM42" s="128"/>
      <c r="PHN42" s="128"/>
      <c r="PHO42" s="128"/>
      <c r="PHP42" s="128"/>
      <c r="PHQ42" s="128"/>
      <c r="PHR42" s="128"/>
      <c r="PHS42" s="128"/>
      <c r="PHT42" s="128"/>
      <c r="PHU42" s="128"/>
      <c r="PHV42" s="128"/>
      <c r="PHW42" s="128"/>
      <c r="PHX42" s="128"/>
      <c r="PHY42" s="128"/>
      <c r="PHZ42" s="128"/>
      <c r="PIA42" s="128"/>
      <c r="PIB42" s="128"/>
      <c r="PIC42" s="128"/>
      <c r="PID42" s="128"/>
      <c r="PIE42" s="128"/>
      <c r="PIF42" s="128"/>
      <c r="PIG42" s="128"/>
      <c r="PIH42" s="128"/>
      <c r="PII42" s="128"/>
      <c r="PIJ42" s="128"/>
      <c r="PIK42" s="128"/>
      <c r="PIL42" s="128"/>
      <c r="PIM42" s="128"/>
      <c r="PIN42" s="128"/>
      <c r="PIO42" s="128"/>
      <c r="PIP42" s="128"/>
      <c r="PIQ42" s="128"/>
      <c r="PIR42" s="128"/>
      <c r="PIS42" s="128"/>
      <c r="PIT42" s="128"/>
      <c r="PIU42" s="128"/>
      <c r="PIV42" s="128"/>
      <c r="PIW42" s="128"/>
      <c r="PIX42" s="128"/>
      <c r="PIY42" s="128"/>
      <c r="PIZ42" s="128"/>
      <c r="PJA42" s="128"/>
      <c r="PJB42" s="128"/>
      <c r="PJC42" s="128"/>
      <c r="PJD42" s="128"/>
      <c r="PJE42" s="128"/>
      <c r="PJF42" s="128"/>
      <c r="PJG42" s="128"/>
      <c r="PJH42" s="128"/>
      <c r="PJI42" s="128"/>
      <c r="PJJ42" s="128"/>
      <c r="PJK42" s="128"/>
      <c r="PJL42" s="128"/>
      <c r="PJM42" s="128"/>
      <c r="PJN42" s="128"/>
      <c r="PJO42" s="128"/>
      <c r="PJP42" s="128"/>
      <c r="PJQ42" s="128"/>
      <c r="PJR42" s="128"/>
      <c r="PJS42" s="128"/>
      <c r="PJT42" s="128"/>
      <c r="PJU42" s="128"/>
      <c r="PJV42" s="128"/>
      <c r="PJW42" s="128"/>
      <c r="PJX42" s="128"/>
      <c r="PJY42" s="128"/>
      <c r="PJZ42" s="128"/>
      <c r="PKA42" s="128"/>
      <c r="PKB42" s="128"/>
      <c r="PKC42" s="128"/>
      <c r="PKD42" s="128"/>
      <c r="PKE42" s="128"/>
      <c r="PKF42" s="128"/>
      <c r="PKG42" s="128"/>
      <c r="PKH42" s="128"/>
      <c r="PKI42" s="128"/>
      <c r="PKJ42" s="128"/>
      <c r="PKK42" s="128"/>
      <c r="PKL42" s="128"/>
      <c r="PKM42" s="128"/>
      <c r="PKN42" s="128"/>
      <c r="PKO42" s="128"/>
      <c r="PKP42" s="128"/>
      <c r="PKQ42" s="128"/>
      <c r="PKR42" s="128"/>
      <c r="PKS42" s="128"/>
      <c r="PKT42" s="128"/>
      <c r="PKU42" s="128"/>
      <c r="PKV42" s="128"/>
      <c r="PKW42" s="128"/>
      <c r="PKX42" s="128"/>
      <c r="PKY42" s="128"/>
      <c r="PKZ42" s="128"/>
      <c r="PLA42" s="128"/>
      <c r="PLB42" s="128"/>
      <c r="PLC42" s="128"/>
      <c r="PLD42" s="128"/>
      <c r="PLE42" s="128"/>
      <c r="PLF42" s="128"/>
      <c r="PLG42" s="128"/>
      <c r="PLH42" s="128"/>
      <c r="PLI42" s="128"/>
      <c r="PLJ42" s="128"/>
      <c r="PLK42" s="128"/>
      <c r="PLL42" s="128"/>
      <c r="PLM42" s="128"/>
      <c r="PLN42" s="128"/>
      <c r="PLO42" s="128"/>
      <c r="PLP42" s="128"/>
      <c r="PLQ42" s="128"/>
      <c r="PLR42" s="128"/>
      <c r="PLS42" s="128"/>
      <c r="PLT42" s="128"/>
      <c r="PLU42" s="128"/>
      <c r="PLV42" s="128"/>
      <c r="PLW42" s="128"/>
      <c r="PLX42" s="128"/>
      <c r="PLY42" s="128"/>
      <c r="PLZ42" s="128"/>
      <c r="PMA42" s="128"/>
      <c r="PMB42" s="128"/>
      <c r="PMC42" s="128"/>
      <c r="PMD42" s="128"/>
      <c r="PME42" s="128"/>
      <c r="PMF42" s="128"/>
      <c r="PMG42" s="128"/>
      <c r="PMH42" s="128"/>
      <c r="PMI42" s="128"/>
      <c r="PMJ42" s="128"/>
      <c r="PMK42" s="128"/>
      <c r="PML42" s="128"/>
      <c r="PMM42" s="128"/>
      <c r="PMN42" s="128"/>
      <c r="PMO42" s="128"/>
      <c r="PMP42" s="128"/>
      <c r="PMQ42" s="128"/>
      <c r="PMR42" s="128"/>
      <c r="PMS42" s="128"/>
      <c r="PMT42" s="128"/>
      <c r="PMU42" s="128"/>
      <c r="PMV42" s="128"/>
      <c r="PMW42" s="128"/>
      <c r="PMX42" s="128"/>
      <c r="PMY42" s="128"/>
      <c r="PMZ42" s="128"/>
      <c r="PNA42" s="128"/>
      <c r="PNB42" s="128"/>
      <c r="PNC42" s="128"/>
      <c r="PND42" s="128"/>
      <c r="PNE42" s="128"/>
      <c r="PNF42" s="128"/>
      <c r="PNG42" s="128"/>
      <c r="PNH42" s="128"/>
      <c r="PNI42" s="128"/>
      <c r="PNJ42" s="128"/>
      <c r="PNK42" s="128"/>
      <c r="PNL42" s="128"/>
      <c r="PNM42" s="128"/>
      <c r="PNN42" s="128"/>
      <c r="PNO42" s="128"/>
      <c r="PNP42" s="128"/>
      <c r="PNQ42" s="128"/>
      <c r="PNR42" s="128"/>
      <c r="PNS42" s="128"/>
      <c r="PNT42" s="128"/>
      <c r="PNU42" s="128"/>
      <c r="PNV42" s="128"/>
      <c r="PNW42" s="128"/>
      <c r="PNX42" s="128"/>
      <c r="PNY42" s="128"/>
      <c r="PNZ42" s="128"/>
      <c r="POA42" s="128"/>
      <c r="POB42" s="128"/>
      <c r="POC42" s="128"/>
      <c r="POD42" s="128"/>
      <c r="POE42" s="128"/>
      <c r="POF42" s="128"/>
      <c r="POG42" s="128"/>
      <c r="POH42" s="128"/>
      <c r="POI42" s="128"/>
      <c r="POJ42" s="128"/>
      <c r="POK42" s="128"/>
      <c r="POL42" s="128"/>
      <c r="POM42" s="128"/>
      <c r="PON42" s="128"/>
      <c r="POO42" s="128"/>
      <c r="POP42" s="128"/>
      <c r="POQ42" s="128"/>
      <c r="POR42" s="128"/>
      <c r="POS42" s="128"/>
      <c r="POT42" s="128"/>
      <c r="POU42" s="128"/>
      <c r="POV42" s="128"/>
      <c r="POW42" s="128"/>
      <c r="POX42" s="128"/>
      <c r="POY42" s="128"/>
      <c r="POZ42" s="128"/>
      <c r="PPA42" s="128"/>
      <c r="PPB42" s="128"/>
      <c r="PPC42" s="128"/>
      <c r="PPD42" s="128"/>
      <c r="PPE42" s="128"/>
      <c r="PPF42" s="128"/>
      <c r="PPG42" s="128"/>
      <c r="PPH42" s="128"/>
      <c r="PPI42" s="128"/>
      <c r="PPJ42" s="128"/>
      <c r="PPK42" s="128"/>
      <c r="PPL42" s="128"/>
      <c r="PPM42" s="128"/>
      <c r="PPN42" s="128"/>
      <c r="PPO42" s="128"/>
      <c r="PPP42" s="128"/>
      <c r="PPQ42" s="128"/>
      <c r="PPR42" s="128"/>
      <c r="PPS42" s="128"/>
      <c r="PPT42" s="128"/>
      <c r="PPU42" s="128"/>
      <c r="PPV42" s="128"/>
      <c r="PPW42" s="128"/>
      <c r="PPX42" s="128"/>
      <c r="PPY42" s="128"/>
      <c r="PPZ42" s="128"/>
      <c r="PQA42" s="128"/>
      <c r="PQB42" s="128"/>
      <c r="PQC42" s="128"/>
      <c r="PQD42" s="128"/>
      <c r="PQE42" s="128"/>
      <c r="PQF42" s="128"/>
      <c r="PQG42" s="128"/>
      <c r="PQH42" s="128"/>
      <c r="PQI42" s="128"/>
      <c r="PQJ42" s="128"/>
      <c r="PQK42" s="128"/>
      <c r="PQL42" s="128"/>
      <c r="PQM42" s="128"/>
      <c r="PQN42" s="128"/>
      <c r="PQO42" s="128"/>
      <c r="PQP42" s="128"/>
      <c r="PQQ42" s="128"/>
      <c r="PQR42" s="128"/>
      <c r="PQS42" s="128"/>
      <c r="PQT42" s="128"/>
      <c r="PQU42" s="128"/>
      <c r="PQV42" s="128"/>
      <c r="PQW42" s="128"/>
      <c r="PQX42" s="128"/>
      <c r="PQY42" s="128"/>
      <c r="PQZ42" s="128"/>
      <c r="PRA42" s="128"/>
      <c r="PRB42" s="128"/>
      <c r="PRC42" s="128"/>
      <c r="PRD42" s="128"/>
      <c r="PRE42" s="128"/>
      <c r="PRF42" s="128"/>
      <c r="PRG42" s="128"/>
      <c r="PRH42" s="128"/>
      <c r="PRI42" s="128"/>
      <c r="PRJ42" s="128"/>
      <c r="PRK42" s="128"/>
      <c r="PRL42" s="128"/>
      <c r="PRM42" s="128"/>
      <c r="PRN42" s="128"/>
      <c r="PRO42" s="128"/>
      <c r="PRP42" s="128"/>
      <c r="PRQ42" s="128"/>
      <c r="PRR42" s="128"/>
      <c r="PRS42" s="128"/>
      <c r="PRT42" s="128"/>
      <c r="PRU42" s="128"/>
      <c r="PRV42" s="128"/>
      <c r="PRW42" s="128"/>
      <c r="PRX42" s="128"/>
      <c r="PRY42" s="128"/>
      <c r="PRZ42" s="128"/>
      <c r="PSA42" s="128"/>
      <c r="PSB42" s="128"/>
      <c r="PSC42" s="128"/>
      <c r="PSD42" s="128"/>
      <c r="PSE42" s="128"/>
      <c r="PSF42" s="128"/>
      <c r="PSG42" s="128"/>
      <c r="PSH42" s="128"/>
      <c r="PSI42" s="128"/>
      <c r="PSJ42" s="128"/>
      <c r="PSK42" s="128"/>
      <c r="PSL42" s="128"/>
      <c r="PSM42" s="128"/>
      <c r="PSN42" s="128"/>
      <c r="PSO42" s="128"/>
      <c r="PSP42" s="128"/>
      <c r="PSQ42" s="128"/>
      <c r="PSR42" s="128"/>
      <c r="PSS42" s="128"/>
      <c r="PST42" s="128"/>
      <c r="PSU42" s="128"/>
      <c r="PSV42" s="128"/>
      <c r="PSW42" s="128"/>
      <c r="PSX42" s="128"/>
      <c r="PSY42" s="128"/>
      <c r="PSZ42" s="128"/>
      <c r="PTA42" s="128"/>
      <c r="PTB42" s="128"/>
      <c r="PTC42" s="128"/>
      <c r="PTD42" s="128"/>
      <c r="PTE42" s="128"/>
      <c r="PTF42" s="128"/>
      <c r="PTG42" s="128"/>
      <c r="PTH42" s="128"/>
      <c r="PTI42" s="128"/>
      <c r="PTJ42" s="128"/>
      <c r="PTK42" s="128"/>
      <c r="PTL42" s="128"/>
      <c r="PTM42" s="128"/>
      <c r="PTN42" s="128"/>
      <c r="PTO42" s="128"/>
      <c r="PTP42" s="128"/>
      <c r="PTQ42" s="128"/>
      <c r="PTR42" s="128"/>
      <c r="PTS42" s="128"/>
      <c r="PTT42" s="128"/>
      <c r="PTU42" s="128"/>
      <c r="PTV42" s="128"/>
      <c r="PTW42" s="128"/>
      <c r="PTX42" s="128"/>
      <c r="PTY42" s="128"/>
      <c r="PTZ42" s="128"/>
      <c r="PUA42" s="128"/>
      <c r="PUB42" s="128"/>
      <c r="PUC42" s="128"/>
      <c r="PUD42" s="128"/>
      <c r="PUE42" s="128"/>
      <c r="PUF42" s="128"/>
      <c r="PUG42" s="128"/>
      <c r="PUH42" s="128"/>
      <c r="PUI42" s="128"/>
      <c r="PUJ42" s="128"/>
      <c r="PUK42" s="128"/>
      <c r="PUL42" s="128"/>
      <c r="PUM42" s="128"/>
      <c r="PUN42" s="128"/>
      <c r="PUO42" s="128"/>
      <c r="PUP42" s="128"/>
      <c r="PUQ42" s="128"/>
      <c r="PUR42" s="128"/>
      <c r="PUS42" s="128"/>
      <c r="PUT42" s="128"/>
      <c r="PUU42" s="128"/>
      <c r="PUV42" s="128"/>
      <c r="PUW42" s="128"/>
      <c r="PUX42" s="128"/>
      <c r="PUY42" s="128"/>
      <c r="PUZ42" s="128"/>
      <c r="PVA42" s="128"/>
      <c r="PVB42" s="128"/>
      <c r="PVC42" s="128"/>
      <c r="PVD42" s="128"/>
      <c r="PVE42" s="128"/>
      <c r="PVF42" s="128"/>
      <c r="PVG42" s="128"/>
      <c r="PVH42" s="128"/>
      <c r="PVI42" s="128"/>
      <c r="PVJ42" s="128"/>
      <c r="PVK42" s="128"/>
      <c r="PVL42" s="128"/>
      <c r="PVM42" s="128"/>
      <c r="PVN42" s="128"/>
      <c r="PVO42" s="128"/>
      <c r="PVP42" s="128"/>
      <c r="PVQ42" s="128"/>
      <c r="PVR42" s="128"/>
      <c r="PVS42" s="128"/>
      <c r="PVT42" s="128"/>
      <c r="PVU42" s="128"/>
      <c r="PVV42" s="128"/>
      <c r="PVW42" s="128"/>
      <c r="PVX42" s="128"/>
      <c r="PVY42" s="128"/>
      <c r="PVZ42" s="128"/>
      <c r="PWA42" s="128"/>
      <c r="PWB42" s="128"/>
      <c r="PWC42" s="128"/>
      <c r="PWD42" s="128"/>
      <c r="PWE42" s="128"/>
      <c r="PWF42" s="128"/>
      <c r="PWG42" s="128"/>
      <c r="PWH42" s="128"/>
      <c r="PWI42" s="128"/>
      <c r="PWJ42" s="128"/>
      <c r="PWK42" s="128"/>
      <c r="PWL42" s="128"/>
      <c r="PWM42" s="128"/>
      <c r="PWN42" s="128"/>
      <c r="PWO42" s="128"/>
      <c r="PWP42" s="128"/>
      <c r="PWQ42" s="128"/>
      <c r="PWR42" s="128"/>
      <c r="PWS42" s="128"/>
      <c r="PWT42" s="128"/>
      <c r="PWU42" s="128"/>
      <c r="PWV42" s="128"/>
      <c r="PWW42" s="128"/>
      <c r="PWX42" s="128"/>
      <c r="PWY42" s="128"/>
      <c r="PWZ42" s="128"/>
      <c r="PXA42" s="128"/>
      <c r="PXB42" s="128"/>
      <c r="PXC42" s="128"/>
      <c r="PXD42" s="128"/>
      <c r="PXE42" s="128"/>
      <c r="PXF42" s="128"/>
      <c r="PXG42" s="128"/>
      <c r="PXH42" s="128"/>
      <c r="PXI42" s="128"/>
      <c r="PXJ42" s="128"/>
      <c r="PXK42" s="128"/>
      <c r="PXL42" s="128"/>
      <c r="PXM42" s="128"/>
      <c r="PXN42" s="128"/>
      <c r="PXO42" s="128"/>
      <c r="PXP42" s="128"/>
      <c r="PXQ42" s="128"/>
      <c r="PXR42" s="128"/>
      <c r="PXS42" s="128"/>
      <c r="PXT42" s="128"/>
      <c r="PXU42" s="128"/>
      <c r="PXV42" s="128"/>
      <c r="PXW42" s="128"/>
      <c r="PXX42" s="128"/>
      <c r="PXY42" s="128"/>
      <c r="PXZ42" s="128"/>
      <c r="PYA42" s="128"/>
      <c r="PYB42" s="128"/>
      <c r="PYC42" s="128"/>
      <c r="PYD42" s="128"/>
      <c r="PYE42" s="128"/>
      <c r="PYF42" s="128"/>
      <c r="PYG42" s="128"/>
      <c r="PYH42" s="128"/>
      <c r="PYI42" s="128"/>
      <c r="PYJ42" s="128"/>
      <c r="PYK42" s="128"/>
      <c r="PYL42" s="128"/>
      <c r="PYM42" s="128"/>
      <c r="PYN42" s="128"/>
      <c r="PYO42" s="128"/>
      <c r="PYP42" s="128"/>
      <c r="PYQ42" s="128"/>
      <c r="PYR42" s="128"/>
      <c r="PYS42" s="128"/>
      <c r="PYT42" s="128"/>
      <c r="PYU42" s="128"/>
      <c r="PYV42" s="128"/>
      <c r="PYW42" s="128"/>
      <c r="PYX42" s="128"/>
      <c r="PYY42" s="128"/>
      <c r="PYZ42" s="128"/>
      <c r="PZA42" s="128"/>
      <c r="PZB42" s="128"/>
      <c r="PZC42" s="128"/>
      <c r="PZD42" s="128"/>
      <c r="PZE42" s="128"/>
      <c r="PZF42" s="128"/>
      <c r="PZG42" s="128"/>
      <c r="PZH42" s="128"/>
      <c r="PZI42" s="128"/>
      <c r="PZJ42" s="128"/>
      <c r="PZK42" s="128"/>
      <c r="PZL42" s="128"/>
      <c r="PZM42" s="128"/>
      <c r="PZN42" s="128"/>
      <c r="PZO42" s="128"/>
      <c r="PZP42" s="128"/>
      <c r="PZQ42" s="128"/>
      <c r="PZR42" s="128"/>
      <c r="PZS42" s="128"/>
      <c r="PZT42" s="128"/>
      <c r="PZU42" s="128"/>
      <c r="PZV42" s="128"/>
      <c r="PZW42" s="128"/>
      <c r="PZX42" s="128"/>
      <c r="PZY42" s="128"/>
      <c r="PZZ42" s="128"/>
      <c r="QAA42" s="128"/>
      <c r="QAB42" s="128"/>
      <c r="QAC42" s="128"/>
      <c r="QAD42" s="128"/>
      <c r="QAE42" s="128"/>
      <c r="QAF42" s="128"/>
      <c r="QAG42" s="128"/>
      <c r="QAH42" s="128"/>
      <c r="QAI42" s="128"/>
      <c r="QAJ42" s="128"/>
      <c r="QAK42" s="128"/>
      <c r="QAL42" s="128"/>
      <c r="QAM42" s="128"/>
      <c r="QAN42" s="128"/>
      <c r="QAO42" s="128"/>
      <c r="QAP42" s="128"/>
      <c r="QAQ42" s="128"/>
      <c r="QAR42" s="128"/>
      <c r="QAS42" s="128"/>
      <c r="QAT42" s="128"/>
      <c r="QAU42" s="128"/>
      <c r="QAV42" s="128"/>
      <c r="QAW42" s="128"/>
      <c r="QAX42" s="128"/>
      <c r="QAY42" s="128"/>
      <c r="QAZ42" s="128"/>
      <c r="QBA42" s="128"/>
      <c r="QBB42" s="128"/>
      <c r="QBC42" s="128"/>
      <c r="QBD42" s="128"/>
      <c r="QBE42" s="128"/>
      <c r="QBF42" s="128"/>
      <c r="QBG42" s="128"/>
      <c r="QBH42" s="128"/>
      <c r="QBI42" s="128"/>
      <c r="QBJ42" s="128"/>
      <c r="QBK42" s="128"/>
      <c r="QBL42" s="128"/>
      <c r="QBM42" s="128"/>
      <c r="QBN42" s="128"/>
      <c r="QBO42" s="128"/>
      <c r="QBP42" s="128"/>
      <c r="QBQ42" s="128"/>
      <c r="QBR42" s="128"/>
      <c r="QBS42" s="128"/>
      <c r="QBT42" s="128"/>
      <c r="QBU42" s="128"/>
      <c r="QBV42" s="128"/>
      <c r="QBW42" s="128"/>
      <c r="QBX42" s="128"/>
      <c r="QBY42" s="128"/>
      <c r="QBZ42" s="128"/>
      <c r="QCA42" s="128"/>
      <c r="QCB42" s="128"/>
      <c r="QCC42" s="128"/>
      <c r="QCD42" s="128"/>
      <c r="QCE42" s="128"/>
      <c r="QCF42" s="128"/>
      <c r="QCG42" s="128"/>
      <c r="QCH42" s="128"/>
      <c r="QCI42" s="128"/>
      <c r="QCJ42" s="128"/>
      <c r="QCK42" s="128"/>
      <c r="QCL42" s="128"/>
      <c r="QCM42" s="128"/>
      <c r="QCN42" s="128"/>
      <c r="QCO42" s="128"/>
      <c r="QCP42" s="128"/>
      <c r="QCQ42" s="128"/>
      <c r="QCR42" s="128"/>
      <c r="QCS42" s="128"/>
      <c r="QCT42" s="128"/>
      <c r="QCU42" s="128"/>
      <c r="QCV42" s="128"/>
      <c r="QCW42" s="128"/>
      <c r="QCX42" s="128"/>
      <c r="QCY42" s="128"/>
      <c r="QCZ42" s="128"/>
      <c r="QDA42" s="128"/>
      <c r="QDB42" s="128"/>
      <c r="QDC42" s="128"/>
      <c r="QDD42" s="128"/>
      <c r="QDE42" s="128"/>
      <c r="QDF42" s="128"/>
      <c r="QDG42" s="128"/>
      <c r="QDH42" s="128"/>
      <c r="QDI42" s="128"/>
      <c r="QDJ42" s="128"/>
      <c r="QDK42" s="128"/>
      <c r="QDL42" s="128"/>
      <c r="QDM42" s="128"/>
      <c r="QDN42" s="128"/>
      <c r="QDO42" s="128"/>
      <c r="QDP42" s="128"/>
      <c r="QDQ42" s="128"/>
      <c r="QDR42" s="128"/>
      <c r="QDS42" s="128"/>
      <c r="QDT42" s="128"/>
      <c r="QDU42" s="128"/>
      <c r="QDV42" s="128"/>
      <c r="QDW42" s="128"/>
      <c r="QDX42" s="128"/>
      <c r="QDY42" s="128"/>
      <c r="QDZ42" s="128"/>
      <c r="QEA42" s="128"/>
      <c r="QEB42" s="128"/>
      <c r="QEC42" s="128"/>
      <c r="QED42" s="128"/>
      <c r="QEE42" s="128"/>
      <c r="QEF42" s="128"/>
      <c r="QEG42" s="128"/>
      <c r="QEH42" s="128"/>
      <c r="QEI42" s="128"/>
      <c r="QEJ42" s="128"/>
      <c r="QEK42" s="128"/>
      <c r="QEL42" s="128"/>
      <c r="QEM42" s="128"/>
      <c r="QEN42" s="128"/>
      <c r="QEO42" s="128"/>
      <c r="QEP42" s="128"/>
      <c r="QEQ42" s="128"/>
      <c r="QER42" s="128"/>
      <c r="QES42" s="128"/>
      <c r="QET42" s="128"/>
      <c r="QEU42" s="128"/>
      <c r="QEV42" s="128"/>
      <c r="QEW42" s="128"/>
      <c r="QEX42" s="128"/>
      <c r="QEY42" s="128"/>
      <c r="QEZ42" s="128"/>
      <c r="QFA42" s="128"/>
      <c r="QFB42" s="128"/>
      <c r="QFC42" s="128"/>
      <c r="QFD42" s="128"/>
      <c r="QFE42" s="128"/>
      <c r="QFF42" s="128"/>
      <c r="QFG42" s="128"/>
      <c r="QFH42" s="128"/>
      <c r="QFI42" s="128"/>
      <c r="QFJ42" s="128"/>
      <c r="QFK42" s="128"/>
      <c r="QFL42" s="128"/>
      <c r="QFM42" s="128"/>
      <c r="QFN42" s="128"/>
      <c r="QFO42" s="128"/>
      <c r="QFP42" s="128"/>
      <c r="QFQ42" s="128"/>
      <c r="QFR42" s="128"/>
      <c r="QFS42" s="128"/>
      <c r="QFT42" s="128"/>
      <c r="QFU42" s="128"/>
      <c r="QFV42" s="128"/>
      <c r="QFW42" s="128"/>
      <c r="QFX42" s="128"/>
      <c r="QFY42" s="128"/>
      <c r="QFZ42" s="128"/>
      <c r="QGA42" s="128"/>
      <c r="QGB42" s="128"/>
      <c r="QGC42" s="128"/>
      <c r="QGD42" s="128"/>
      <c r="QGE42" s="128"/>
      <c r="QGF42" s="128"/>
      <c r="QGG42" s="128"/>
      <c r="QGH42" s="128"/>
      <c r="QGI42" s="128"/>
      <c r="QGJ42" s="128"/>
      <c r="QGK42" s="128"/>
      <c r="QGL42" s="128"/>
      <c r="QGM42" s="128"/>
      <c r="QGN42" s="128"/>
      <c r="QGO42" s="128"/>
      <c r="QGP42" s="128"/>
      <c r="QGQ42" s="128"/>
      <c r="QGR42" s="128"/>
      <c r="QGS42" s="128"/>
      <c r="QGT42" s="128"/>
      <c r="QGU42" s="128"/>
      <c r="QGV42" s="128"/>
      <c r="QGW42" s="128"/>
      <c r="QGX42" s="128"/>
      <c r="QGY42" s="128"/>
      <c r="QGZ42" s="128"/>
      <c r="QHA42" s="128"/>
      <c r="QHB42" s="128"/>
      <c r="QHC42" s="128"/>
      <c r="QHD42" s="128"/>
      <c r="QHE42" s="128"/>
      <c r="QHF42" s="128"/>
      <c r="QHG42" s="128"/>
      <c r="QHH42" s="128"/>
      <c r="QHI42" s="128"/>
      <c r="QHJ42" s="128"/>
      <c r="QHK42" s="128"/>
      <c r="QHL42" s="128"/>
      <c r="QHM42" s="128"/>
      <c r="QHN42" s="128"/>
      <c r="QHO42" s="128"/>
      <c r="QHP42" s="128"/>
      <c r="QHQ42" s="128"/>
      <c r="QHR42" s="128"/>
      <c r="QHS42" s="128"/>
      <c r="QHT42" s="128"/>
      <c r="QHU42" s="128"/>
      <c r="QHV42" s="128"/>
      <c r="QHW42" s="128"/>
      <c r="QHX42" s="128"/>
      <c r="QHY42" s="128"/>
      <c r="QHZ42" s="128"/>
      <c r="QIA42" s="128"/>
      <c r="QIB42" s="128"/>
      <c r="QIC42" s="128"/>
      <c r="QID42" s="128"/>
      <c r="QIE42" s="128"/>
      <c r="QIF42" s="128"/>
      <c r="QIG42" s="128"/>
      <c r="QIH42" s="128"/>
      <c r="QII42" s="128"/>
      <c r="QIJ42" s="128"/>
      <c r="QIK42" s="128"/>
      <c r="QIL42" s="128"/>
      <c r="QIM42" s="128"/>
      <c r="QIN42" s="128"/>
      <c r="QIO42" s="128"/>
      <c r="QIP42" s="128"/>
      <c r="QIQ42" s="128"/>
      <c r="QIR42" s="128"/>
      <c r="QIS42" s="128"/>
      <c r="QIT42" s="128"/>
      <c r="QIU42" s="128"/>
      <c r="QIV42" s="128"/>
      <c r="QIW42" s="128"/>
      <c r="QIX42" s="128"/>
      <c r="QIY42" s="128"/>
      <c r="QIZ42" s="128"/>
      <c r="QJA42" s="128"/>
      <c r="QJB42" s="128"/>
      <c r="QJC42" s="128"/>
      <c r="QJD42" s="128"/>
      <c r="QJE42" s="128"/>
      <c r="QJF42" s="128"/>
      <c r="QJG42" s="128"/>
      <c r="QJH42" s="128"/>
      <c r="QJI42" s="128"/>
      <c r="QJJ42" s="128"/>
      <c r="QJK42" s="128"/>
      <c r="QJL42" s="128"/>
      <c r="QJM42" s="128"/>
      <c r="QJN42" s="128"/>
      <c r="QJO42" s="128"/>
      <c r="QJP42" s="128"/>
      <c r="QJQ42" s="128"/>
      <c r="QJR42" s="128"/>
      <c r="QJS42" s="128"/>
      <c r="QJT42" s="128"/>
      <c r="QJU42" s="128"/>
      <c r="QJV42" s="128"/>
      <c r="QJW42" s="128"/>
      <c r="QJX42" s="128"/>
      <c r="QJY42" s="128"/>
      <c r="QJZ42" s="128"/>
      <c r="QKA42" s="128"/>
      <c r="QKB42" s="128"/>
      <c r="QKC42" s="128"/>
      <c r="QKD42" s="128"/>
      <c r="QKE42" s="128"/>
      <c r="QKF42" s="128"/>
      <c r="QKG42" s="128"/>
      <c r="QKH42" s="128"/>
      <c r="QKI42" s="128"/>
      <c r="QKJ42" s="128"/>
      <c r="QKK42" s="128"/>
      <c r="QKL42" s="128"/>
      <c r="QKM42" s="128"/>
      <c r="QKN42" s="128"/>
      <c r="QKO42" s="128"/>
      <c r="QKP42" s="128"/>
      <c r="QKQ42" s="128"/>
      <c r="QKR42" s="128"/>
      <c r="QKS42" s="128"/>
      <c r="QKT42" s="128"/>
      <c r="QKU42" s="128"/>
      <c r="QKV42" s="128"/>
      <c r="QKW42" s="128"/>
      <c r="QKX42" s="128"/>
      <c r="QKY42" s="128"/>
      <c r="QKZ42" s="128"/>
      <c r="QLA42" s="128"/>
      <c r="QLB42" s="128"/>
      <c r="QLC42" s="128"/>
      <c r="QLD42" s="128"/>
      <c r="QLE42" s="128"/>
      <c r="QLF42" s="128"/>
      <c r="QLG42" s="128"/>
      <c r="QLH42" s="128"/>
      <c r="QLI42" s="128"/>
      <c r="QLJ42" s="128"/>
      <c r="QLK42" s="128"/>
      <c r="QLL42" s="128"/>
      <c r="QLM42" s="128"/>
      <c r="QLN42" s="128"/>
      <c r="QLO42" s="128"/>
      <c r="QLP42" s="128"/>
      <c r="QLQ42" s="128"/>
      <c r="QLR42" s="128"/>
      <c r="QLS42" s="128"/>
      <c r="QLT42" s="128"/>
      <c r="QLU42" s="128"/>
      <c r="QLV42" s="128"/>
      <c r="QLW42" s="128"/>
      <c r="QLX42" s="128"/>
      <c r="QLY42" s="128"/>
      <c r="QLZ42" s="128"/>
      <c r="QMA42" s="128"/>
      <c r="QMB42" s="128"/>
      <c r="QMC42" s="128"/>
      <c r="QMD42" s="128"/>
      <c r="QME42" s="128"/>
      <c r="QMF42" s="128"/>
      <c r="QMG42" s="128"/>
      <c r="QMH42" s="128"/>
      <c r="QMI42" s="128"/>
      <c r="QMJ42" s="128"/>
      <c r="QMK42" s="128"/>
      <c r="QML42" s="128"/>
      <c r="QMM42" s="128"/>
      <c r="QMN42" s="128"/>
      <c r="QMO42" s="128"/>
      <c r="QMP42" s="128"/>
      <c r="QMQ42" s="128"/>
      <c r="QMR42" s="128"/>
      <c r="QMS42" s="128"/>
      <c r="QMT42" s="128"/>
      <c r="QMU42" s="128"/>
      <c r="QMV42" s="128"/>
      <c r="QMW42" s="128"/>
      <c r="QMX42" s="128"/>
      <c r="QMY42" s="128"/>
      <c r="QMZ42" s="128"/>
      <c r="QNA42" s="128"/>
      <c r="QNB42" s="128"/>
      <c r="QNC42" s="128"/>
      <c r="QND42" s="128"/>
      <c r="QNE42" s="128"/>
      <c r="QNF42" s="128"/>
      <c r="QNG42" s="128"/>
      <c r="QNH42" s="128"/>
      <c r="QNI42" s="128"/>
      <c r="QNJ42" s="128"/>
      <c r="QNK42" s="128"/>
      <c r="QNL42" s="128"/>
      <c r="QNM42" s="128"/>
      <c r="QNN42" s="128"/>
      <c r="QNO42" s="128"/>
      <c r="QNP42" s="128"/>
      <c r="QNQ42" s="128"/>
      <c r="QNR42" s="128"/>
      <c r="QNS42" s="128"/>
      <c r="QNT42" s="128"/>
      <c r="QNU42" s="128"/>
      <c r="QNV42" s="128"/>
      <c r="QNW42" s="128"/>
      <c r="QNX42" s="128"/>
      <c r="QNY42" s="128"/>
      <c r="QNZ42" s="128"/>
      <c r="QOA42" s="128"/>
      <c r="QOB42" s="128"/>
      <c r="QOC42" s="128"/>
      <c r="QOD42" s="128"/>
      <c r="QOE42" s="128"/>
      <c r="QOF42" s="128"/>
      <c r="QOG42" s="128"/>
      <c r="QOH42" s="128"/>
      <c r="QOI42" s="128"/>
      <c r="QOJ42" s="128"/>
      <c r="QOK42" s="128"/>
      <c r="QOL42" s="128"/>
      <c r="QOM42" s="128"/>
      <c r="QON42" s="128"/>
      <c r="QOO42" s="128"/>
      <c r="QOP42" s="128"/>
      <c r="QOQ42" s="128"/>
      <c r="QOR42" s="128"/>
      <c r="QOS42" s="128"/>
      <c r="QOT42" s="128"/>
      <c r="QOU42" s="128"/>
      <c r="QOV42" s="128"/>
      <c r="QOW42" s="128"/>
      <c r="QOX42" s="128"/>
      <c r="QOY42" s="128"/>
      <c r="QOZ42" s="128"/>
      <c r="QPA42" s="128"/>
      <c r="QPB42" s="128"/>
      <c r="QPC42" s="128"/>
      <c r="QPD42" s="128"/>
      <c r="QPE42" s="128"/>
      <c r="QPF42" s="128"/>
      <c r="QPG42" s="128"/>
      <c r="QPH42" s="128"/>
      <c r="QPI42" s="128"/>
      <c r="QPJ42" s="128"/>
      <c r="QPK42" s="128"/>
      <c r="QPL42" s="128"/>
      <c r="QPM42" s="128"/>
      <c r="QPN42" s="128"/>
      <c r="QPO42" s="128"/>
      <c r="QPP42" s="128"/>
      <c r="QPQ42" s="128"/>
      <c r="QPR42" s="128"/>
      <c r="QPS42" s="128"/>
      <c r="QPT42" s="128"/>
      <c r="QPU42" s="128"/>
      <c r="QPV42" s="128"/>
      <c r="QPW42" s="128"/>
      <c r="QPX42" s="128"/>
      <c r="QPY42" s="128"/>
      <c r="QPZ42" s="128"/>
      <c r="QQA42" s="128"/>
      <c r="QQB42" s="128"/>
      <c r="QQC42" s="128"/>
      <c r="QQD42" s="128"/>
      <c r="QQE42" s="128"/>
      <c r="QQF42" s="128"/>
      <c r="QQG42" s="128"/>
      <c r="QQH42" s="128"/>
      <c r="QQI42" s="128"/>
      <c r="QQJ42" s="128"/>
      <c r="QQK42" s="128"/>
      <c r="QQL42" s="128"/>
      <c r="QQM42" s="128"/>
      <c r="QQN42" s="128"/>
      <c r="QQO42" s="128"/>
      <c r="QQP42" s="128"/>
      <c r="QQQ42" s="128"/>
      <c r="QQR42" s="128"/>
      <c r="QQS42" s="128"/>
      <c r="QQT42" s="128"/>
      <c r="QQU42" s="128"/>
      <c r="QQV42" s="128"/>
      <c r="QQW42" s="128"/>
      <c r="QQX42" s="128"/>
      <c r="QQY42" s="128"/>
      <c r="QQZ42" s="128"/>
      <c r="QRA42" s="128"/>
      <c r="QRB42" s="128"/>
      <c r="QRC42" s="128"/>
      <c r="QRD42" s="128"/>
      <c r="QRE42" s="128"/>
      <c r="QRF42" s="128"/>
      <c r="QRG42" s="128"/>
      <c r="QRH42" s="128"/>
      <c r="QRI42" s="128"/>
      <c r="QRJ42" s="128"/>
      <c r="QRK42" s="128"/>
      <c r="QRL42" s="128"/>
      <c r="QRM42" s="128"/>
      <c r="QRN42" s="128"/>
      <c r="QRO42" s="128"/>
      <c r="QRP42" s="128"/>
      <c r="QRQ42" s="128"/>
      <c r="QRR42" s="128"/>
      <c r="QRS42" s="128"/>
      <c r="QRT42" s="128"/>
      <c r="QRU42" s="128"/>
      <c r="QRV42" s="128"/>
      <c r="QRW42" s="128"/>
      <c r="QRX42" s="128"/>
      <c r="QRY42" s="128"/>
      <c r="QRZ42" s="128"/>
      <c r="QSA42" s="128"/>
      <c r="QSB42" s="128"/>
      <c r="QSC42" s="128"/>
      <c r="QSD42" s="128"/>
      <c r="QSE42" s="128"/>
      <c r="QSF42" s="128"/>
      <c r="QSG42" s="128"/>
      <c r="QSH42" s="128"/>
      <c r="QSI42" s="128"/>
      <c r="QSJ42" s="128"/>
      <c r="QSK42" s="128"/>
      <c r="QSL42" s="128"/>
      <c r="QSM42" s="128"/>
      <c r="QSN42" s="128"/>
      <c r="QSO42" s="128"/>
      <c r="QSP42" s="128"/>
      <c r="QSQ42" s="128"/>
      <c r="QSR42" s="128"/>
      <c r="QSS42" s="128"/>
      <c r="QST42" s="128"/>
      <c r="QSU42" s="128"/>
      <c r="QSV42" s="128"/>
      <c r="QSW42" s="128"/>
      <c r="QSX42" s="128"/>
      <c r="QSY42" s="128"/>
      <c r="QSZ42" s="128"/>
      <c r="QTA42" s="128"/>
      <c r="QTB42" s="128"/>
      <c r="QTC42" s="128"/>
      <c r="QTD42" s="128"/>
      <c r="QTE42" s="128"/>
      <c r="QTF42" s="128"/>
      <c r="QTG42" s="128"/>
      <c r="QTH42" s="128"/>
      <c r="QTI42" s="128"/>
      <c r="QTJ42" s="128"/>
      <c r="QTK42" s="128"/>
      <c r="QTL42" s="128"/>
      <c r="QTM42" s="128"/>
      <c r="QTN42" s="128"/>
      <c r="QTO42" s="128"/>
      <c r="QTP42" s="128"/>
      <c r="QTQ42" s="128"/>
      <c r="QTR42" s="128"/>
      <c r="QTS42" s="128"/>
      <c r="QTT42" s="128"/>
      <c r="QTU42" s="128"/>
      <c r="QTV42" s="128"/>
      <c r="QTW42" s="128"/>
      <c r="QTX42" s="128"/>
      <c r="QTY42" s="128"/>
      <c r="QTZ42" s="128"/>
      <c r="QUA42" s="128"/>
      <c r="QUB42" s="128"/>
      <c r="QUC42" s="128"/>
      <c r="QUD42" s="128"/>
      <c r="QUE42" s="128"/>
      <c r="QUF42" s="128"/>
      <c r="QUG42" s="128"/>
      <c r="QUH42" s="128"/>
      <c r="QUI42" s="128"/>
      <c r="QUJ42" s="128"/>
      <c r="QUK42" s="128"/>
      <c r="QUL42" s="128"/>
      <c r="QUM42" s="128"/>
      <c r="QUN42" s="128"/>
      <c r="QUO42" s="128"/>
      <c r="QUP42" s="128"/>
      <c r="QUQ42" s="128"/>
      <c r="QUR42" s="128"/>
      <c r="QUS42" s="128"/>
      <c r="QUT42" s="128"/>
      <c r="QUU42" s="128"/>
      <c r="QUV42" s="128"/>
      <c r="QUW42" s="128"/>
      <c r="QUX42" s="128"/>
      <c r="QUY42" s="128"/>
      <c r="QUZ42" s="128"/>
      <c r="QVA42" s="128"/>
      <c r="QVB42" s="128"/>
      <c r="QVC42" s="128"/>
      <c r="QVD42" s="128"/>
      <c r="QVE42" s="128"/>
      <c r="QVF42" s="128"/>
      <c r="QVG42" s="128"/>
      <c r="QVH42" s="128"/>
      <c r="QVI42" s="128"/>
      <c r="QVJ42" s="128"/>
      <c r="QVK42" s="128"/>
      <c r="QVL42" s="128"/>
      <c r="QVM42" s="128"/>
      <c r="QVN42" s="128"/>
      <c r="QVO42" s="128"/>
      <c r="QVP42" s="128"/>
      <c r="QVQ42" s="128"/>
      <c r="QVR42" s="128"/>
      <c r="QVS42" s="128"/>
      <c r="QVT42" s="128"/>
      <c r="QVU42" s="128"/>
      <c r="QVV42" s="128"/>
      <c r="QVW42" s="128"/>
      <c r="QVX42" s="128"/>
      <c r="QVY42" s="128"/>
      <c r="QVZ42" s="128"/>
      <c r="QWA42" s="128"/>
      <c r="QWB42" s="128"/>
      <c r="QWC42" s="128"/>
      <c r="QWD42" s="128"/>
      <c r="QWE42" s="128"/>
      <c r="QWF42" s="128"/>
      <c r="QWG42" s="128"/>
      <c r="QWH42" s="128"/>
      <c r="QWI42" s="128"/>
      <c r="QWJ42" s="128"/>
      <c r="QWK42" s="128"/>
      <c r="QWL42" s="128"/>
      <c r="QWM42" s="128"/>
      <c r="QWN42" s="128"/>
      <c r="QWO42" s="128"/>
      <c r="QWP42" s="128"/>
      <c r="QWQ42" s="128"/>
      <c r="QWR42" s="128"/>
      <c r="QWS42" s="128"/>
      <c r="QWT42" s="128"/>
      <c r="QWU42" s="128"/>
      <c r="QWV42" s="128"/>
      <c r="QWW42" s="128"/>
      <c r="QWX42" s="128"/>
      <c r="QWY42" s="128"/>
      <c r="QWZ42" s="128"/>
      <c r="QXA42" s="128"/>
      <c r="QXB42" s="128"/>
      <c r="QXC42" s="128"/>
      <c r="QXD42" s="128"/>
      <c r="QXE42" s="128"/>
      <c r="QXF42" s="128"/>
      <c r="QXG42" s="128"/>
      <c r="QXH42" s="128"/>
      <c r="QXI42" s="128"/>
      <c r="QXJ42" s="128"/>
      <c r="QXK42" s="128"/>
      <c r="QXL42" s="128"/>
      <c r="QXM42" s="128"/>
      <c r="QXN42" s="128"/>
      <c r="QXO42" s="128"/>
      <c r="QXP42" s="128"/>
      <c r="QXQ42" s="128"/>
      <c r="QXR42" s="128"/>
      <c r="QXS42" s="128"/>
      <c r="QXT42" s="128"/>
      <c r="QXU42" s="128"/>
      <c r="QXV42" s="128"/>
      <c r="QXW42" s="128"/>
      <c r="QXX42" s="128"/>
      <c r="QXY42" s="128"/>
      <c r="QXZ42" s="128"/>
      <c r="QYA42" s="128"/>
      <c r="QYB42" s="128"/>
      <c r="QYC42" s="128"/>
      <c r="QYD42" s="128"/>
      <c r="QYE42" s="128"/>
      <c r="QYF42" s="128"/>
      <c r="QYG42" s="128"/>
      <c r="QYH42" s="128"/>
      <c r="QYI42" s="128"/>
      <c r="QYJ42" s="128"/>
      <c r="QYK42" s="128"/>
      <c r="QYL42" s="128"/>
      <c r="QYM42" s="128"/>
      <c r="QYN42" s="128"/>
      <c r="QYO42" s="128"/>
      <c r="QYP42" s="128"/>
      <c r="QYQ42" s="128"/>
      <c r="QYR42" s="128"/>
      <c r="QYS42" s="128"/>
      <c r="QYT42" s="128"/>
      <c r="QYU42" s="128"/>
      <c r="QYV42" s="128"/>
      <c r="QYW42" s="128"/>
      <c r="QYX42" s="128"/>
      <c r="QYY42" s="128"/>
      <c r="QYZ42" s="128"/>
      <c r="QZA42" s="128"/>
      <c r="QZB42" s="128"/>
      <c r="QZC42" s="128"/>
      <c r="QZD42" s="128"/>
      <c r="QZE42" s="128"/>
      <c r="QZF42" s="128"/>
      <c r="QZG42" s="128"/>
      <c r="QZH42" s="128"/>
      <c r="QZI42" s="128"/>
      <c r="QZJ42" s="128"/>
      <c r="QZK42" s="128"/>
      <c r="QZL42" s="128"/>
      <c r="QZM42" s="128"/>
      <c r="QZN42" s="128"/>
      <c r="QZO42" s="128"/>
      <c r="QZP42" s="128"/>
      <c r="QZQ42" s="128"/>
      <c r="QZR42" s="128"/>
      <c r="QZS42" s="128"/>
      <c r="QZT42" s="128"/>
      <c r="QZU42" s="128"/>
      <c r="QZV42" s="128"/>
      <c r="QZW42" s="128"/>
      <c r="QZX42" s="128"/>
      <c r="QZY42" s="128"/>
      <c r="QZZ42" s="128"/>
      <c r="RAA42" s="128"/>
      <c r="RAB42" s="128"/>
      <c r="RAC42" s="128"/>
      <c r="RAD42" s="128"/>
      <c r="RAE42" s="128"/>
      <c r="RAF42" s="128"/>
      <c r="RAG42" s="128"/>
      <c r="RAH42" s="128"/>
      <c r="RAI42" s="128"/>
      <c r="RAJ42" s="128"/>
      <c r="RAK42" s="128"/>
      <c r="RAL42" s="128"/>
      <c r="RAM42" s="128"/>
      <c r="RAN42" s="128"/>
      <c r="RAO42" s="128"/>
      <c r="RAP42" s="128"/>
      <c r="RAQ42" s="128"/>
      <c r="RAR42" s="128"/>
      <c r="RAS42" s="128"/>
      <c r="RAT42" s="128"/>
      <c r="RAU42" s="128"/>
      <c r="RAV42" s="128"/>
      <c r="RAW42" s="128"/>
      <c r="RAX42" s="128"/>
      <c r="RAY42" s="128"/>
      <c r="RAZ42" s="128"/>
      <c r="RBA42" s="128"/>
      <c r="RBB42" s="128"/>
      <c r="RBC42" s="128"/>
      <c r="RBD42" s="128"/>
      <c r="RBE42" s="128"/>
      <c r="RBF42" s="128"/>
      <c r="RBG42" s="128"/>
      <c r="RBH42" s="128"/>
      <c r="RBI42" s="128"/>
      <c r="RBJ42" s="128"/>
      <c r="RBK42" s="128"/>
      <c r="RBL42" s="128"/>
      <c r="RBM42" s="128"/>
      <c r="RBN42" s="128"/>
      <c r="RBO42" s="128"/>
      <c r="RBP42" s="128"/>
      <c r="RBQ42" s="128"/>
      <c r="RBR42" s="128"/>
      <c r="RBS42" s="128"/>
      <c r="RBT42" s="128"/>
      <c r="RBU42" s="128"/>
      <c r="RBV42" s="128"/>
      <c r="RBW42" s="128"/>
      <c r="RBX42" s="128"/>
      <c r="RBY42" s="128"/>
      <c r="RBZ42" s="128"/>
      <c r="RCA42" s="128"/>
      <c r="RCB42" s="128"/>
      <c r="RCC42" s="128"/>
      <c r="RCD42" s="128"/>
      <c r="RCE42" s="128"/>
      <c r="RCF42" s="128"/>
      <c r="RCG42" s="128"/>
      <c r="RCH42" s="128"/>
      <c r="RCI42" s="128"/>
      <c r="RCJ42" s="128"/>
      <c r="RCK42" s="128"/>
      <c r="RCL42" s="128"/>
      <c r="RCM42" s="128"/>
      <c r="RCN42" s="128"/>
      <c r="RCO42" s="128"/>
      <c r="RCP42" s="128"/>
      <c r="RCQ42" s="128"/>
      <c r="RCR42" s="128"/>
      <c r="RCS42" s="128"/>
      <c r="RCT42" s="128"/>
      <c r="RCU42" s="128"/>
      <c r="RCV42" s="128"/>
      <c r="RCW42" s="128"/>
      <c r="RCX42" s="128"/>
      <c r="RCY42" s="128"/>
      <c r="RCZ42" s="128"/>
      <c r="RDA42" s="128"/>
      <c r="RDB42" s="128"/>
      <c r="RDC42" s="128"/>
      <c r="RDD42" s="128"/>
      <c r="RDE42" s="128"/>
      <c r="RDF42" s="128"/>
      <c r="RDG42" s="128"/>
      <c r="RDH42" s="128"/>
      <c r="RDI42" s="128"/>
      <c r="RDJ42" s="128"/>
      <c r="RDK42" s="128"/>
      <c r="RDL42" s="128"/>
      <c r="RDM42" s="128"/>
      <c r="RDN42" s="128"/>
      <c r="RDO42" s="128"/>
      <c r="RDP42" s="128"/>
      <c r="RDQ42" s="128"/>
      <c r="RDR42" s="128"/>
      <c r="RDS42" s="128"/>
      <c r="RDT42" s="128"/>
      <c r="RDU42" s="128"/>
      <c r="RDV42" s="128"/>
      <c r="RDW42" s="128"/>
      <c r="RDX42" s="128"/>
      <c r="RDY42" s="128"/>
      <c r="RDZ42" s="128"/>
      <c r="REA42" s="128"/>
      <c r="REB42" s="128"/>
      <c r="REC42" s="128"/>
      <c r="RED42" s="128"/>
      <c r="REE42" s="128"/>
      <c r="REF42" s="128"/>
      <c r="REG42" s="128"/>
      <c r="REH42" s="128"/>
      <c r="REI42" s="128"/>
      <c r="REJ42" s="128"/>
      <c r="REK42" s="128"/>
      <c r="REL42" s="128"/>
      <c r="REM42" s="128"/>
      <c r="REN42" s="128"/>
      <c r="REO42" s="128"/>
      <c r="REP42" s="128"/>
      <c r="REQ42" s="128"/>
      <c r="RER42" s="128"/>
      <c r="RES42" s="128"/>
      <c r="RET42" s="128"/>
      <c r="REU42" s="128"/>
      <c r="REV42" s="128"/>
      <c r="REW42" s="128"/>
      <c r="REX42" s="128"/>
      <c r="REY42" s="128"/>
      <c r="REZ42" s="128"/>
      <c r="RFA42" s="128"/>
      <c r="RFB42" s="128"/>
      <c r="RFC42" s="128"/>
      <c r="RFD42" s="128"/>
      <c r="RFE42" s="128"/>
      <c r="RFF42" s="128"/>
      <c r="RFG42" s="128"/>
      <c r="RFH42" s="128"/>
      <c r="RFI42" s="128"/>
      <c r="RFJ42" s="128"/>
      <c r="RFK42" s="128"/>
      <c r="RFL42" s="128"/>
      <c r="RFM42" s="128"/>
      <c r="RFN42" s="128"/>
      <c r="RFO42" s="128"/>
      <c r="RFP42" s="128"/>
      <c r="RFQ42" s="128"/>
      <c r="RFR42" s="128"/>
      <c r="RFS42" s="128"/>
      <c r="RFT42" s="128"/>
      <c r="RFU42" s="128"/>
      <c r="RFV42" s="128"/>
      <c r="RFW42" s="128"/>
      <c r="RFX42" s="128"/>
      <c r="RFY42" s="128"/>
      <c r="RFZ42" s="128"/>
      <c r="RGA42" s="128"/>
      <c r="RGB42" s="128"/>
      <c r="RGC42" s="128"/>
      <c r="RGD42" s="128"/>
      <c r="RGE42" s="128"/>
      <c r="RGF42" s="128"/>
      <c r="RGG42" s="128"/>
      <c r="RGH42" s="128"/>
      <c r="RGI42" s="128"/>
      <c r="RGJ42" s="128"/>
      <c r="RGK42" s="128"/>
      <c r="RGL42" s="128"/>
      <c r="RGM42" s="128"/>
      <c r="RGN42" s="128"/>
      <c r="RGO42" s="128"/>
      <c r="RGP42" s="128"/>
      <c r="RGQ42" s="128"/>
      <c r="RGR42" s="128"/>
      <c r="RGS42" s="128"/>
      <c r="RGT42" s="128"/>
      <c r="RGU42" s="128"/>
      <c r="RGV42" s="128"/>
      <c r="RGW42" s="128"/>
      <c r="RGX42" s="128"/>
      <c r="RGY42" s="128"/>
      <c r="RGZ42" s="128"/>
      <c r="RHA42" s="128"/>
      <c r="RHB42" s="128"/>
      <c r="RHC42" s="128"/>
      <c r="RHD42" s="128"/>
      <c r="RHE42" s="128"/>
      <c r="RHF42" s="128"/>
      <c r="RHG42" s="128"/>
      <c r="RHH42" s="128"/>
      <c r="RHI42" s="128"/>
      <c r="RHJ42" s="128"/>
      <c r="RHK42" s="128"/>
      <c r="RHL42" s="128"/>
      <c r="RHM42" s="128"/>
      <c r="RHN42" s="128"/>
      <c r="RHO42" s="128"/>
      <c r="RHP42" s="128"/>
      <c r="RHQ42" s="128"/>
      <c r="RHR42" s="128"/>
      <c r="RHS42" s="128"/>
      <c r="RHT42" s="128"/>
      <c r="RHU42" s="128"/>
      <c r="RHV42" s="128"/>
      <c r="RHW42" s="128"/>
      <c r="RHX42" s="128"/>
      <c r="RHY42" s="128"/>
      <c r="RHZ42" s="128"/>
      <c r="RIA42" s="128"/>
      <c r="RIB42" s="128"/>
      <c r="RIC42" s="128"/>
      <c r="RID42" s="128"/>
      <c r="RIE42" s="128"/>
      <c r="RIF42" s="128"/>
      <c r="RIG42" s="128"/>
      <c r="RIH42" s="128"/>
      <c r="RII42" s="128"/>
      <c r="RIJ42" s="128"/>
      <c r="RIK42" s="128"/>
      <c r="RIL42" s="128"/>
      <c r="RIM42" s="128"/>
      <c r="RIN42" s="128"/>
      <c r="RIO42" s="128"/>
      <c r="RIP42" s="128"/>
      <c r="RIQ42" s="128"/>
      <c r="RIR42" s="128"/>
      <c r="RIS42" s="128"/>
      <c r="RIT42" s="128"/>
      <c r="RIU42" s="128"/>
      <c r="RIV42" s="128"/>
      <c r="RIW42" s="128"/>
      <c r="RIX42" s="128"/>
      <c r="RIY42" s="128"/>
      <c r="RIZ42" s="128"/>
      <c r="RJA42" s="128"/>
      <c r="RJB42" s="128"/>
      <c r="RJC42" s="128"/>
      <c r="RJD42" s="128"/>
      <c r="RJE42" s="128"/>
      <c r="RJF42" s="128"/>
      <c r="RJG42" s="128"/>
      <c r="RJH42" s="128"/>
      <c r="RJI42" s="128"/>
      <c r="RJJ42" s="128"/>
      <c r="RJK42" s="128"/>
      <c r="RJL42" s="128"/>
      <c r="RJM42" s="128"/>
      <c r="RJN42" s="128"/>
      <c r="RJO42" s="128"/>
      <c r="RJP42" s="128"/>
      <c r="RJQ42" s="128"/>
      <c r="RJR42" s="128"/>
      <c r="RJS42" s="128"/>
      <c r="RJT42" s="128"/>
      <c r="RJU42" s="128"/>
      <c r="RJV42" s="128"/>
      <c r="RJW42" s="128"/>
      <c r="RJX42" s="128"/>
      <c r="RJY42" s="128"/>
      <c r="RJZ42" s="128"/>
      <c r="RKA42" s="128"/>
      <c r="RKB42" s="128"/>
      <c r="RKC42" s="128"/>
      <c r="RKD42" s="128"/>
      <c r="RKE42" s="128"/>
      <c r="RKF42" s="128"/>
      <c r="RKG42" s="128"/>
      <c r="RKH42" s="128"/>
      <c r="RKI42" s="128"/>
      <c r="RKJ42" s="128"/>
      <c r="RKK42" s="128"/>
      <c r="RKL42" s="128"/>
      <c r="RKM42" s="128"/>
      <c r="RKN42" s="128"/>
      <c r="RKO42" s="128"/>
      <c r="RKP42" s="128"/>
      <c r="RKQ42" s="128"/>
      <c r="RKR42" s="128"/>
      <c r="RKS42" s="128"/>
      <c r="RKT42" s="128"/>
      <c r="RKU42" s="128"/>
      <c r="RKV42" s="128"/>
      <c r="RKW42" s="128"/>
      <c r="RKX42" s="128"/>
      <c r="RKY42" s="128"/>
      <c r="RKZ42" s="128"/>
      <c r="RLA42" s="128"/>
      <c r="RLB42" s="128"/>
      <c r="RLC42" s="128"/>
      <c r="RLD42" s="128"/>
      <c r="RLE42" s="128"/>
      <c r="RLF42" s="128"/>
      <c r="RLG42" s="128"/>
      <c r="RLH42" s="128"/>
      <c r="RLI42" s="128"/>
      <c r="RLJ42" s="128"/>
      <c r="RLK42" s="128"/>
      <c r="RLL42" s="128"/>
      <c r="RLM42" s="128"/>
      <c r="RLN42" s="128"/>
      <c r="RLO42" s="128"/>
      <c r="RLP42" s="128"/>
      <c r="RLQ42" s="128"/>
      <c r="RLR42" s="128"/>
      <c r="RLS42" s="128"/>
      <c r="RLT42" s="128"/>
      <c r="RLU42" s="128"/>
      <c r="RLV42" s="128"/>
      <c r="RLW42" s="128"/>
      <c r="RLX42" s="128"/>
      <c r="RLY42" s="128"/>
      <c r="RLZ42" s="128"/>
      <c r="RMA42" s="128"/>
      <c r="RMB42" s="128"/>
      <c r="RMC42" s="128"/>
      <c r="RMD42" s="128"/>
      <c r="RME42" s="128"/>
      <c r="RMF42" s="128"/>
      <c r="RMG42" s="128"/>
      <c r="RMH42" s="128"/>
      <c r="RMI42" s="128"/>
      <c r="RMJ42" s="128"/>
      <c r="RMK42" s="128"/>
      <c r="RML42" s="128"/>
      <c r="RMM42" s="128"/>
      <c r="RMN42" s="128"/>
      <c r="RMO42" s="128"/>
      <c r="RMP42" s="128"/>
      <c r="RMQ42" s="128"/>
      <c r="RMR42" s="128"/>
      <c r="RMS42" s="128"/>
      <c r="RMT42" s="128"/>
      <c r="RMU42" s="128"/>
      <c r="RMV42" s="128"/>
      <c r="RMW42" s="128"/>
      <c r="RMX42" s="128"/>
      <c r="RMY42" s="128"/>
      <c r="RMZ42" s="128"/>
      <c r="RNA42" s="128"/>
      <c r="RNB42" s="128"/>
      <c r="RNC42" s="128"/>
      <c r="RND42" s="128"/>
      <c r="RNE42" s="128"/>
      <c r="RNF42" s="128"/>
      <c r="RNG42" s="128"/>
      <c r="RNH42" s="128"/>
      <c r="RNI42" s="128"/>
      <c r="RNJ42" s="128"/>
      <c r="RNK42" s="128"/>
      <c r="RNL42" s="128"/>
      <c r="RNM42" s="128"/>
      <c r="RNN42" s="128"/>
      <c r="RNO42" s="128"/>
      <c r="RNP42" s="128"/>
      <c r="RNQ42" s="128"/>
      <c r="RNR42" s="128"/>
      <c r="RNS42" s="128"/>
      <c r="RNT42" s="128"/>
      <c r="RNU42" s="128"/>
      <c r="RNV42" s="128"/>
      <c r="RNW42" s="128"/>
      <c r="RNX42" s="128"/>
      <c r="RNY42" s="128"/>
      <c r="RNZ42" s="128"/>
      <c r="ROA42" s="128"/>
      <c r="ROB42" s="128"/>
      <c r="ROC42" s="128"/>
      <c r="ROD42" s="128"/>
      <c r="ROE42" s="128"/>
      <c r="ROF42" s="128"/>
      <c r="ROG42" s="128"/>
      <c r="ROH42" s="128"/>
      <c r="ROI42" s="128"/>
      <c r="ROJ42" s="128"/>
      <c r="ROK42" s="128"/>
      <c r="ROL42" s="128"/>
      <c r="ROM42" s="128"/>
      <c r="RON42" s="128"/>
      <c r="ROO42" s="128"/>
      <c r="ROP42" s="128"/>
      <c r="ROQ42" s="128"/>
      <c r="ROR42" s="128"/>
      <c r="ROS42" s="128"/>
      <c r="ROT42" s="128"/>
      <c r="ROU42" s="128"/>
      <c r="ROV42" s="128"/>
      <c r="ROW42" s="128"/>
      <c r="ROX42" s="128"/>
      <c r="ROY42" s="128"/>
      <c r="ROZ42" s="128"/>
      <c r="RPA42" s="128"/>
      <c r="RPB42" s="128"/>
      <c r="RPC42" s="128"/>
      <c r="RPD42" s="128"/>
      <c r="RPE42" s="128"/>
      <c r="RPF42" s="128"/>
      <c r="RPG42" s="128"/>
      <c r="RPH42" s="128"/>
      <c r="RPI42" s="128"/>
      <c r="RPJ42" s="128"/>
      <c r="RPK42" s="128"/>
      <c r="RPL42" s="128"/>
      <c r="RPM42" s="128"/>
      <c r="RPN42" s="128"/>
      <c r="RPO42" s="128"/>
      <c r="RPP42" s="128"/>
      <c r="RPQ42" s="128"/>
      <c r="RPR42" s="128"/>
      <c r="RPS42" s="128"/>
      <c r="RPT42" s="128"/>
      <c r="RPU42" s="128"/>
      <c r="RPV42" s="128"/>
      <c r="RPW42" s="128"/>
      <c r="RPX42" s="128"/>
      <c r="RPY42" s="128"/>
      <c r="RPZ42" s="128"/>
      <c r="RQA42" s="128"/>
      <c r="RQB42" s="128"/>
      <c r="RQC42" s="128"/>
      <c r="RQD42" s="128"/>
      <c r="RQE42" s="128"/>
      <c r="RQF42" s="128"/>
      <c r="RQG42" s="128"/>
      <c r="RQH42" s="128"/>
      <c r="RQI42" s="128"/>
      <c r="RQJ42" s="128"/>
      <c r="RQK42" s="128"/>
      <c r="RQL42" s="128"/>
      <c r="RQM42" s="128"/>
      <c r="RQN42" s="128"/>
      <c r="RQO42" s="128"/>
      <c r="RQP42" s="128"/>
      <c r="RQQ42" s="128"/>
      <c r="RQR42" s="128"/>
      <c r="RQS42" s="128"/>
      <c r="RQT42" s="128"/>
      <c r="RQU42" s="128"/>
      <c r="RQV42" s="128"/>
      <c r="RQW42" s="128"/>
      <c r="RQX42" s="128"/>
      <c r="RQY42" s="128"/>
      <c r="RQZ42" s="128"/>
      <c r="RRA42" s="128"/>
      <c r="RRB42" s="128"/>
      <c r="RRC42" s="128"/>
      <c r="RRD42" s="128"/>
      <c r="RRE42" s="128"/>
      <c r="RRF42" s="128"/>
      <c r="RRG42" s="128"/>
      <c r="RRH42" s="128"/>
      <c r="RRI42" s="128"/>
      <c r="RRJ42" s="128"/>
      <c r="RRK42" s="128"/>
      <c r="RRL42" s="128"/>
      <c r="RRM42" s="128"/>
      <c r="RRN42" s="128"/>
      <c r="RRO42" s="128"/>
      <c r="RRP42" s="128"/>
      <c r="RRQ42" s="128"/>
      <c r="RRR42" s="128"/>
      <c r="RRS42" s="128"/>
      <c r="RRT42" s="128"/>
      <c r="RRU42" s="128"/>
      <c r="RRV42" s="128"/>
      <c r="RRW42" s="128"/>
      <c r="RRX42" s="128"/>
      <c r="RRY42" s="128"/>
      <c r="RRZ42" s="128"/>
      <c r="RSA42" s="128"/>
      <c r="RSB42" s="128"/>
      <c r="RSC42" s="128"/>
      <c r="RSD42" s="128"/>
      <c r="RSE42" s="128"/>
      <c r="RSF42" s="128"/>
      <c r="RSG42" s="128"/>
      <c r="RSH42" s="128"/>
      <c r="RSI42" s="128"/>
      <c r="RSJ42" s="128"/>
      <c r="RSK42" s="128"/>
      <c r="RSL42" s="128"/>
      <c r="RSM42" s="128"/>
      <c r="RSN42" s="128"/>
      <c r="RSO42" s="128"/>
      <c r="RSP42" s="128"/>
      <c r="RSQ42" s="128"/>
      <c r="RSR42" s="128"/>
      <c r="RSS42" s="128"/>
      <c r="RST42" s="128"/>
      <c r="RSU42" s="128"/>
      <c r="RSV42" s="128"/>
      <c r="RSW42" s="128"/>
      <c r="RSX42" s="128"/>
      <c r="RSY42" s="128"/>
      <c r="RSZ42" s="128"/>
      <c r="RTA42" s="128"/>
      <c r="RTB42" s="128"/>
      <c r="RTC42" s="128"/>
      <c r="RTD42" s="128"/>
      <c r="RTE42" s="128"/>
      <c r="RTF42" s="128"/>
      <c r="RTG42" s="128"/>
      <c r="RTH42" s="128"/>
      <c r="RTI42" s="128"/>
      <c r="RTJ42" s="128"/>
      <c r="RTK42" s="128"/>
      <c r="RTL42" s="128"/>
      <c r="RTM42" s="128"/>
      <c r="RTN42" s="128"/>
      <c r="RTO42" s="128"/>
      <c r="RTP42" s="128"/>
      <c r="RTQ42" s="128"/>
      <c r="RTR42" s="128"/>
      <c r="RTS42" s="128"/>
      <c r="RTT42" s="128"/>
      <c r="RTU42" s="128"/>
      <c r="RTV42" s="128"/>
      <c r="RTW42" s="128"/>
      <c r="RTX42" s="128"/>
      <c r="RTY42" s="128"/>
      <c r="RTZ42" s="128"/>
      <c r="RUA42" s="128"/>
      <c r="RUB42" s="128"/>
      <c r="RUC42" s="128"/>
      <c r="RUD42" s="128"/>
      <c r="RUE42" s="128"/>
      <c r="RUF42" s="128"/>
      <c r="RUG42" s="128"/>
      <c r="RUH42" s="128"/>
      <c r="RUI42" s="128"/>
      <c r="RUJ42" s="128"/>
      <c r="RUK42" s="128"/>
      <c r="RUL42" s="128"/>
      <c r="RUM42" s="128"/>
      <c r="RUN42" s="128"/>
      <c r="RUO42" s="128"/>
      <c r="RUP42" s="128"/>
      <c r="RUQ42" s="128"/>
      <c r="RUR42" s="128"/>
      <c r="RUS42" s="128"/>
      <c r="RUT42" s="128"/>
      <c r="RUU42" s="128"/>
      <c r="RUV42" s="128"/>
      <c r="RUW42" s="128"/>
      <c r="RUX42" s="128"/>
      <c r="RUY42" s="128"/>
      <c r="RUZ42" s="128"/>
      <c r="RVA42" s="128"/>
      <c r="RVB42" s="128"/>
      <c r="RVC42" s="128"/>
      <c r="RVD42" s="128"/>
      <c r="RVE42" s="128"/>
      <c r="RVF42" s="128"/>
      <c r="RVG42" s="128"/>
      <c r="RVH42" s="128"/>
      <c r="RVI42" s="128"/>
      <c r="RVJ42" s="128"/>
      <c r="RVK42" s="128"/>
      <c r="RVL42" s="128"/>
      <c r="RVM42" s="128"/>
      <c r="RVN42" s="128"/>
      <c r="RVO42" s="128"/>
      <c r="RVP42" s="128"/>
      <c r="RVQ42" s="128"/>
      <c r="RVR42" s="128"/>
      <c r="RVS42" s="128"/>
      <c r="RVT42" s="128"/>
      <c r="RVU42" s="128"/>
      <c r="RVV42" s="128"/>
      <c r="RVW42" s="128"/>
      <c r="RVX42" s="128"/>
      <c r="RVY42" s="128"/>
      <c r="RVZ42" s="128"/>
      <c r="RWA42" s="128"/>
      <c r="RWB42" s="128"/>
      <c r="RWC42" s="128"/>
      <c r="RWD42" s="128"/>
      <c r="RWE42" s="128"/>
      <c r="RWF42" s="128"/>
      <c r="RWG42" s="128"/>
      <c r="RWH42" s="128"/>
      <c r="RWI42" s="128"/>
      <c r="RWJ42" s="128"/>
      <c r="RWK42" s="128"/>
      <c r="RWL42" s="128"/>
      <c r="RWM42" s="128"/>
      <c r="RWN42" s="128"/>
      <c r="RWO42" s="128"/>
      <c r="RWP42" s="128"/>
      <c r="RWQ42" s="128"/>
      <c r="RWR42" s="128"/>
      <c r="RWS42" s="128"/>
      <c r="RWT42" s="128"/>
      <c r="RWU42" s="128"/>
      <c r="RWV42" s="128"/>
      <c r="RWW42" s="128"/>
      <c r="RWX42" s="128"/>
      <c r="RWY42" s="128"/>
      <c r="RWZ42" s="128"/>
      <c r="RXA42" s="128"/>
      <c r="RXB42" s="128"/>
      <c r="RXC42" s="128"/>
      <c r="RXD42" s="128"/>
      <c r="RXE42" s="128"/>
      <c r="RXF42" s="128"/>
      <c r="RXG42" s="128"/>
      <c r="RXH42" s="128"/>
      <c r="RXI42" s="128"/>
      <c r="RXJ42" s="128"/>
      <c r="RXK42" s="128"/>
      <c r="RXL42" s="128"/>
      <c r="RXM42" s="128"/>
      <c r="RXN42" s="128"/>
      <c r="RXO42" s="128"/>
      <c r="RXP42" s="128"/>
      <c r="RXQ42" s="128"/>
      <c r="RXR42" s="128"/>
      <c r="RXS42" s="128"/>
      <c r="RXT42" s="128"/>
      <c r="RXU42" s="128"/>
      <c r="RXV42" s="128"/>
      <c r="RXW42" s="128"/>
      <c r="RXX42" s="128"/>
      <c r="RXY42" s="128"/>
      <c r="RXZ42" s="128"/>
      <c r="RYA42" s="128"/>
      <c r="RYB42" s="128"/>
      <c r="RYC42" s="128"/>
      <c r="RYD42" s="128"/>
      <c r="RYE42" s="128"/>
      <c r="RYF42" s="128"/>
      <c r="RYG42" s="128"/>
      <c r="RYH42" s="128"/>
      <c r="RYI42" s="128"/>
      <c r="RYJ42" s="128"/>
      <c r="RYK42" s="128"/>
      <c r="RYL42" s="128"/>
      <c r="RYM42" s="128"/>
      <c r="RYN42" s="128"/>
      <c r="RYO42" s="128"/>
      <c r="RYP42" s="128"/>
      <c r="RYQ42" s="128"/>
      <c r="RYR42" s="128"/>
      <c r="RYS42" s="128"/>
      <c r="RYT42" s="128"/>
      <c r="RYU42" s="128"/>
      <c r="RYV42" s="128"/>
      <c r="RYW42" s="128"/>
      <c r="RYX42" s="128"/>
      <c r="RYY42" s="128"/>
      <c r="RYZ42" s="128"/>
      <c r="RZA42" s="128"/>
      <c r="RZB42" s="128"/>
      <c r="RZC42" s="128"/>
      <c r="RZD42" s="128"/>
      <c r="RZE42" s="128"/>
      <c r="RZF42" s="128"/>
      <c r="RZG42" s="128"/>
      <c r="RZH42" s="128"/>
      <c r="RZI42" s="128"/>
      <c r="RZJ42" s="128"/>
      <c r="RZK42" s="128"/>
      <c r="RZL42" s="128"/>
      <c r="RZM42" s="128"/>
      <c r="RZN42" s="128"/>
      <c r="RZO42" s="128"/>
      <c r="RZP42" s="128"/>
      <c r="RZQ42" s="128"/>
      <c r="RZR42" s="128"/>
      <c r="RZS42" s="128"/>
      <c r="RZT42" s="128"/>
      <c r="RZU42" s="128"/>
      <c r="RZV42" s="128"/>
      <c r="RZW42" s="128"/>
      <c r="RZX42" s="128"/>
      <c r="RZY42" s="128"/>
      <c r="RZZ42" s="128"/>
      <c r="SAA42" s="128"/>
      <c r="SAB42" s="128"/>
      <c r="SAC42" s="128"/>
      <c r="SAD42" s="128"/>
      <c r="SAE42" s="128"/>
      <c r="SAF42" s="128"/>
      <c r="SAG42" s="128"/>
      <c r="SAH42" s="128"/>
      <c r="SAI42" s="128"/>
      <c r="SAJ42" s="128"/>
      <c r="SAK42" s="128"/>
      <c r="SAL42" s="128"/>
      <c r="SAM42" s="128"/>
      <c r="SAN42" s="128"/>
      <c r="SAO42" s="128"/>
      <c r="SAP42" s="128"/>
      <c r="SAQ42" s="128"/>
      <c r="SAR42" s="128"/>
      <c r="SAS42" s="128"/>
      <c r="SAT42" s="128"/>
      <c r="SAU42" s="128"/>
      <c r="SAV42" s="128"/>
      <c r="SAW42" s="128"/>
      <c r="SAX42" s="128"/>
      <c r="SAY42" s="128"/>
      <c r="SAZ42" s="128"/>
      <c r="SBA42" s="128"/>
      <c r="SBB42" s="128"/>
      <c r="SBC42" s="128"/>
      <c r="SBD42" s="128"/>
      <c r="SBE42" s="128"/>
      <c r="SBF42" s="128"/>
      <c r="SBG42" s="128"/>
      <c r="SBH42" s="128"/>
      <c r="SBI42" s="128"/>
      <c r="SBJ42" s="128"/>
      <c r="SBK42" s="128"/>
      <c r="SBL42" s="128"/>
      <c r="SBM42" s="128"/>
      <c r="SBN42" s="128"/>
      <c r="SBO42" s="128"/>
      <c r="SBP42" s="128"/>
      <c r="SBQ42" s="128"/>
      <c r="SBR42" s="128"/>
      <c r="SBS42" s="128"/>
      <c r="SBT42" s="128"/>
      <c r="SBU42" s="128"/>
      <c r="SBV42" s="128"/>
      <c r="SBW42" s="128"/>
      <c r="SBX42" s="128"/>
      <c r="SBY42" s="128"/>
      <c r="SBZ42" s="128"/>
      <c r="SCA42" s="128"/>
      <c r="SCB42" s="128"/>
      <c r="SCC42" s="128"/>
      <c r="SCD42" s="128"/>
      <c r="SCE42" s="128"/>
      <c r="SCF42" s="128"/>
      <c r="SCG42" s="128"/>
      <c r="SCH42" s="128"/>
      <c r="SCI42" s="128"/>
      <c r="SCJ42" s="128"/>
      <c r="SCK42" s="128"/>
      <c r="SCL42" s="128"/>
      <c r="SCM42" s="128"/>
      <c r="SCN42" s="128"/>
      <c r="SCO42" s="128"/>
      <c r="SCP42" s="128"/>
      <c r="SCQ42" s="128"/>
      <c r="SCR42" s="128"/>
      <c r="SCS42" s="128"/>
      <c r="SCT42" s="128"/>
      <c r="SCU42" s="128"/>
      <c r="SCV42" s="128"/>
      <c r="SCW42" s="128"/>
      <c r="SCX42" s="128"/>
      <c r="SCY42" s="128"/>
      <c r="SCZ42" s="128"/>
      <c r="SDA42" s="128"/>
      <c r="SDB42" s="128"/>
      <c r="SDC42" s="128"/>
      <c r="SDD42" s="128"/>
      <c r="SDE42" s="128"/>
      <c r="SDF42" s="128"/>
      <c r="SDG42" s="128"/>
      <c r="SDH42" s="128"/>
      <c r="SDI42" s="128"/>
      <c r="SDJ42" s="128"/>
      <c r="SDK42" s="128"/>
      <c r="SDL42" s="128"/>
      <c r="SDM42" s="128"/>
      <c r="SDN42" s="128"/>
      <c r="SDO42" s="128"/>
      <c r="SDP42" s="128"/>
      <c r="SDQ42" s="128"/>
      <c r="SDR42" s="128"/>
      <c r="SDS42" s="128"/>
      <c r="SDT42" s="128"/>
      <c r="SDU42" s="128"/>
      <c r="SDV42" s="128"/>
      <c r="SDW42" s="128"/>
      <c r="SDX42" s="128"/>
      <c r="SDY42" s="128"/>
      <c r="SDZ42" s="128"/>
      <c r="SEA42" s="128"/>
      <c r="SEB42" s="128"/>
      <c r="SEC42" s="128"/>
      <c r="SED42" s="128"/>
      <c r="SEE42" s="128"/>
      <c r="SEF42" s="128"/>
      <c r="SEG42" s="128"/>
      <c r="SEH42" s="128"/>
      <c r="SEI42" s="128"/>
      <c r="SEJ42" s="128"/>
      <c r="SEK42" s="128"/>
      <c r="SEL42" s="128"/>
      <c r="SEM42" s="128"/>
      <c r="SEN42" s="128"/>
      <c r="SEO42" s="128"/>
      <c r="SEP42" s="128"/>
      <c r="SEQ42" s="128"/>
      <c r="SER42" s="128"/>
      <c r="SES42" s="128"/>
      <c r="SET42" s="128"/>
      <c r="SEU42" s="128"/>
      <c r="SEV42" s="128"/>
      <c r="SEW42" s="128"/>
      <c r="SEX42" s="128"/>
      <c r="SEY42" s="128"/>
      <c r="SEZ42" s="128"/>
      <c r="SFA42" s="128"/>
      <c r="SFB42" s="128"/>
      <c r="SFC42" s="128"/>
      <c r="SFD42" s="128"/>
      <c r="SFE42" s="128"/>
      <c r="SFF42" s="128"/>
      <c r="SFG42" s="128"/>
      <c r="SFH42" s="128"/>
      <c r="SFI42" s="128"/>
      <c r="SFJ42" s="128"/>
      <c r="SFK42" s="128"/>
      <c r="SFL42" s="128"/>
      <c r="SFM42" s="128"/>
      <c r="SFN42" s="128"/>
      <c r="SFO42" s="128"/>
      <c r="SFP42" s="128"/>
      <c r="SFQ42" s="128"/>
      <c r="SFR42" s="128"/>
      <c r="SFS42" s="128"/>
      <c r="SFT42" s="128"/>
      <c r="SFU42" s="128"/>
      <c r="SFV42" s="128"/>
      <c r="SFW42" s="128"/>
      <c r="SFX42" s="128"/>
      <c r="SFY42" s="128"/>
      <c r="SFZ42" s="128"/>
      <c r="SGA42" s="128"/>
      <c r="SGB42" s="128"/>
      <c r="SGC42" s="128"/>
      <c r="SGD42" s="128"/>
      <c r="SGE42" s="128"/>
      <c r="SGF42" s="128"/>
      <c r="SGG42" s="128"/>
      <c r="SGH42" s="128"/>
      <c r="SGI42" s="128"/>
      <c r="SGJ42" s="128"/>
      <c r="SGK42" s="128"/>
      <c r="SGL42" s="128"/>
      <c r="SGM42" s="128"/>
      <c r="SGN42" s="128"/>
      <c r="SGO42" s="128"/>
      <c r="SGP42" s="128"/>
      <c r="SGQ42" s="128"/>
      <c r="SGR42" s="128"/>
      <c r="SGS42" s="128"/>
      <c r="SGT42" s="128"/>
      <c r="SGU42" s="128"/>
      <c r="SGV42" s="128"/>
      <c r="SGW42" s="128"/>
      <c r="SGX42" s="128"/>
      <c r="SGY42" s="128"/>
      <c r="SGZ42" s="128"/>
      <c r="SHA42" s="128"/>
      <c r="SHB42" s="128"/>
      <c r="SHC42" s="128"/>
      <c r="SHD42" s="128"/>
      <c r="SHE42" s="128"/>
      <c r="SHF42" s="128"/>
      <c r="SHG42" s="128"/>
      <c r="SHH42" s="128"/>
      <c r="SHI42" s="128"/>
      <c r="SHJ42" s="128"/>
      <c r="SHK42" s="128"/>
      <c r="SHL42" s="128"/>
      <c r="SHM42" s="128"/>
      <c r="SHN42" s="128"/>
      <c r="SHO42" s="128"/>
      <c r="SHP42" s="128"/>
      <c r="SHQ42" s="128"/>
      <c r="SHR42" s="128"/>
      <c r="SHS42" s="128"/>
      <c r="SHT42" s="128"/>
      <c r="SHU42" s="128"/>
      <c r="SHV42" s="128"/>
      <c r="SHW42" s="128"/>
      <c r="SHX42" s="128"/>
      <c r="SHY42" s="128"/>
      <c r="SHZ42" s="128"/>
      <c r="SIA42" s="128"/>
      <c r="SIB42" s="128"/>
      <c r="SIC42" s="128"/>
      <c r="SID42" s="128"/>
      <c r="SIE42" s="128"/>
      <c r="SIF42" s="128"/>
      <c r="SIG42" s="128"/>
      <c r="SIH42" s="128"/>
      <c r="SII42" s="128"/>
      <c r="SIJ42" s="128"/>
      <c r="SIK42" s="128"/>
      <c r="SIL42" s="128"/>
      <c r="SIM42" s="128"/>
      <c r="SIN42" s="128"/>
      <c r="SIO42" s="128"/>
      <c r="SIP42" s="128"/>
      <c r="SIQ42" s="128"/>
      <c r="SIR42" s="128"/>
      <c r="SIS42" s="128"/>
      <c r="SIT42" s="128"/>
      <c r="SIU42" s="128"/>
      <c r="SIV42" s="128"/>
      <c r="SIW42" s="128"/>
      <c r="SIX42" s="128"/>
      <c r="SIY42" s="128"/>
      <c r="SIZ42" s="128"/>
      <c r="SJA42" s="128"/>
      <c r="SJB42" s="128"/>
      <c r="SJC42" s="128"/>
      <c r="SJD42" s="128"/>
      <c r="SJE42" s="128"/>
      <c r="SJF42" s="128"/>
      <c r="SJG42" s="128"/>
      <c r="SJH42" s="128"/>
      <c r="SJI42" s="128"/>
      <c r="SJJ42" s="128"/>
      <c r="SJK42" s="128"/>
      <c r="SJL42" s="128"/>
      <c r="SJM42" s="128"/>
      <c r="SJN42" s="128"/>
      <c r="SJO42" s="128"/>
      <c r="SJP42" s="128"/>
      <c r="SJQ42" s="128"/>
      <c r="SJR42" s="128"/>
      <c r="SJS42" s="128"/>
      <c r="SJT42" s="128"/>
      <c r="SJU42" s="128"/>
      <c r="SJV42" s="128"/>
      <c r="SJW42" s="128"/>
      <c r="SJX42" s="128"/>
      <c r="SJY42" s="128"/>
      <c r="SJZ42" s="128"/>
      <c r="SKA42" s="128"/>
      <c r="SKB42" s="128"/>
      <c r="SKC42" s="128"/>
      <c r="SKD42" s="128"/>
      <c r="SKE42" s="128"/>
      <c r="SKF42" s="128"/>
      <c r="SKG42" s="128"/>
      <c r="SKH42" s="128"/>
      <c r="SKI42" s="128"/>
      <c r="SKJ42" s="128"/>
      <c r="SKK42" s="128"/>
      <c r="SKL42" s="128"/>
      <c r="SKM42" s="128"/>
      <c r="SKN42" s="128"/>
      <c r="SKO42" s="128"/>
      <c r="SKP42" s="128"/>
      <c r="SKQ42" s="128"/>
      <c r="SKR42" s="128"/>
      <c r="SKS42" s="128"/>
      <c r="SKT42" s="128"/>
      <c r="SKU42" s="128"/>
      <c r="SKV42" s="128"/>
      <c r="SKW42" s="128"/>
      <c r="SKX42" s="128"/>
      <c r="SKY42" s="128"/>
      <c r="SKZ42" s="128"/>
      <c r="SLA42" s="128"/>
      <c r="SLB42" s="128"/>
      <c r="SLC42" s="128"/>
      <c r="SLD42" s="128"/>
      <c r="SLE42" s="128"/>
      <c r="SLF42" s="128"/>
      <c r="SLG42" s="128"/>
      <c r="SLH42" s="128"/>
      <c r="SLI42" s="128"/>
      <c r="SLJ42" s="128"/>
      <c r="SLK42" s="128"/>
      <c r="SLL42" s="128"/>
      <c r="SLM42" s="128"/>
      <c r="SLN42" s="128"/>
      <c r="SLO42" s="128"/>
      <c r="SLP42" s="128"/>
      <c r="SLQ42" s="128"/>
      <c r="SLR42" s="128"/>
      <c r="SLS42" s="128"/>
      <c r="SLT42" s="128"/>
      <c r="SLU42" s="128"/>
      <c r="SLV42" s="128"/>
      <c r="SLW42" s="128"/>
      <c r="SLX42" s="128"/>
      <c r="SLY42" s="128"/>
      <c r="SLZ42" s="128"/>
      <c r="SMA42" s="128"/>
      <c r="SMB42" s="128"/>
      <c r="SMC42" s="128"/>
      <c r="SMD42" s="128"/>
      <c r="SME42" s="128"/>
      <c r="SMF42" s="128"/>
      <c r="SMG42" s="128"/>
      <c r="SMH42" s="128"/>
      <c r="SMI42" s="128"/>
      <c r="SMJ42" s="128"/>
      <c r="SMK42" s="128"/>
      <c r="SML42" s="128"/>
      <c r="SMM42" s="128"/>
      <c r="SMN42" s="128"/>
      <c r="SMO42" s="128"/>
      <c r="SMP42" s="128"/>
      <c r="SMQ42" s="128"/>
      <c r="SMR42" s="128"/>
      <c r="SMS42" s="128"/>
      <c r="SMT42" s="128"/>
      <c r="SMU42" s="128"/>
      <c r="SMV42" s="128"/>
      <c r="SMW42" s="128"/>
      <c r="SMX42" s="128"/>
      <c r="SMY42" s="128"/>
      <c r="SMZ42" s="128"/>
      <c r="SNA42" s="128"/>
      <c r="SNB42" s="128"/>
      <c r="SNC42" s="128"/>
      <c r="SND42" s="128"/>
      <c r="SNE42" s="128"/>
      <c r="SNF42" s="128"/>
      <c r="SNG42" s="128"/>
      <c r="SNH42" s="128"/>
      <c r="SNI42" s="128"/>
      <c r="SNJ42" s="128"/>
      <c r="SNK42" s="128"/>
      <c r="SNL42" s="128"/>
      <c r="SNM42" s="128"/>
      <c r="SNN42" s="128"/>
      <c r="SNO42" s="128"/>
      <c r="SNP42" s="128"/>
      <c r="SNQ42" s="128"/>
      <c r="SNR42" s="128"/>
      <c r="SNS42" s="128"/>
      <c r="SNT42" s="128"/>
      <c r="SNU42" s="128"/>
      <c r="SNV42" s="128"/>
      <c r="SNW42" s="128"/>
      <c r="SNX42" s="128"/>
      <c r="SNY42" s="128"/>
      <c r="SNZ42" s="128"/>
      <c r="SOA42" s="128"/>
      <c r="SOB42" s="128"/>
      <c r="SOC42" s="128"/>
      <c r="SOD42" s="128"/>
      <c r="SOE42" s="128"/>
      <c r="SOF42" s="128"/>
      <c r="SOG42" s="128"/>
      <c r="SOH42" s="128"/>
      <c r="SOI42" s="128"/>
      <c r="SOJ42" s="128"/>
      <c r="SOK42" s="128"/>
      <c r="SOL42" s="128"/>
      <c r="SOM42" s="128"/>
      <c r="SON42" s="128"/>
      <c r="SOO42" s="128"/>
      <c r="SOP42" s="128"/>
      <c r="SOQ42" s="128"/>
      <c r="SOR42" s="128"/>
      <c r="SOS42" s="128"/>
      <c r="SOT42" s="128"/>
      <c r="SOU42" s="128"/>
      <c r="SOV42" s="128"/>
      <c r="SOW42" s="128"/>
      <c r="SOX42" s="128"/>
      <c r="SOY42" s="128"/>
      <c r="SOZ42" s="128"/>
      <c r="SPA42" s="128"/>
      <c r="SPB42" s="128"/>
      <c r="SPC42" s="128"/>
      <c r="SPD42" s="128"/>
      <c r="SPE42" s="128"/>
      <c r="SPF42" s="128"/>
      <c r="SPG42" s="128"/>
      <c r="SPH42" s="128"/>
      <c r="SPI42" s="128"/>
      <c r="SPJ42" s="128"/>
      <c r="SPK42" s="128"/>
      <c r="SPL42" s="128"/>
      <c r="SPM42" s="128"/>
      <c r="SPN42" s="128"/>
      <c r="SPO42" s="128"/>
      <c r="SPP42" s="128"/>
      <c r="SPQ42" s="128"/>
      <c r="SPR42" s="128"/>
      <c r="SPS42" s="128"/>
      <c r="SPT42" s="128"/>
      <c r="SPU42" s="128"/>
      <c r="SPV42" s="128"/>
      <c r="SPW42" s="128"/>
      <c r="SPX42" s="128"/>
      <c r="SPY42" s="128"/>
      <c r="SPZ42" s="128"/>
      <c r="SQA42" s="128"/>
      <c r="SQB42" s="128"/>
      <c r="SQC42" s="128"/>
      <c r="SQD42" s="128"/>
      <c r="SQE42" s="128"/>
      <c r="SQF42" s="128"/>
      <c r="SQG42" s="128"/>
      <c r="SQH42" s="128"/>
      <c r="SQI42" s="128"/>
      <c r="SQJ42" s="128"/>
      <c r="SQK42" s="128"/>
      <c r="SQL42" s="128"/>
      <c r="SQM42" s="128"/>
      <c r="SQN42" s="128"/>
      <c r="SQO42" s="128"/>
      <c r="SQP42" s="128"/>
      <c r="SQQ42" s="128"/>
      <c r="SQR42" s="128"/>
      <c r="SQS42" s="128"/>
      <c r="SQT42" s="128"/>
      <c r="SQU42" s="128"/>
      <c r="SQV42" s="128"/>
      <c r="SQW42" s="128"/>
      <c r="SQX42" s="128"/>
      <c r="SQY42" s="128"/>
      <c r="SQZ42" s="128"/>
      <c r="SRA42" s="128"/>
      <c r="SRB42" s="128"/>
      <c r="SRC42" s="128"/>
      <c r="SRD42" s="128"/>
      <c r="SRE42" s="128"/>
      <c r="SRF42" s="128"/>
      <c r="SRG42" s="128"/>
      <c r="SRH42" s="128"/>
      <c r="SRI42" s="128"/>
      <c r="SRJ42" s="128"/>
      <c r="SRK42" s="128"/>
      <c r="SRL42" s="128"/>
      <c r="SRM42" s="128"/>
      <c r="SRN42" s="128"/>
      <c r="SRO42" s="128"/>
      <c r="SRP42" s="128"/>
      <c r="SRQ42" s="128"/>
      <c r="SRR42" s="128"/>
      <c r="SRS42" s="128"/>
      <c r="SRT42" s="128"/>
      <c r="SRU42" s="128"/>
      <c r="SRV42" s="128"/>
      <c r="SRW42" s="128"/>
      <c r="SRX42" s="128"/>
      <c r="SRY42" s="128"/>
      <c r="SRZ42" s="128"/>
      <c r="SSA42" s="128"/>
      <c r="SSB42" s="128"/>
      <c r="SSC42" s="128"/>
      <c r="SSD42" s="128"/>
      <c r="SSE42" s="128"/>
      <c r="SSF42" s="128"/>
      <c r="SSG42" s="128"/>
      <c r="SSH42" s="128"/>
      <c r="SSI42" s="128"/>
      <c r="SSJ42" s="128"/>
      <c r="SSK42" s="128"/>
      <c r="SSL42" s="128"/>
      <c r="SSM42" s="128"/>
      <c r="SSN42" s="128"/>
      <c r="SSO42" s="128"/>
      <c r="SSP42" s="128"/>
      <c r="SSQ42" s="128"/>
      <c r="SSR42" s="128"/>
      <c r="SSS42" s="128"/>
      <c r="SST42" s="128"/>
      <c r="SSU42" s="128"/>
      <c r="SSV42" s="128"/>
      <c r="SSW42" s="128"/>
      <c r="SSX42" s="128"/>
      <c r="SSY42" s="128"/>
      <c r="SSZ42" s="128"/>
      <c r="STA42" s="128"/>
      <c r="STB42" s="128"/>
      <c r="STC42" s="128"/>
      <c r="STD42" s="128"/>
      <c r="STE42" s="128"/>
      <c r="STF42" s="128"/>
      <c r="STG42" s="128"/>
      <c r="STH42" s="128"/>
      <c r="STI42" s="128"/>
      <c r="STJ42" s="128"/>
      <c r="STK42" s="128"/>
      <c r="STL42" s="128"/>
      <c r="STM42" s="128"/>
      <c r="STN42" s="128"/>
      <c r="STO42" s="128"/>
      <c r="STP42" s="128"/>
      <c r="STQ42" s="128"/>
      <c r="STR42" s="128"/>
      <c r="STS42" s="128"/>
      <c r="STT42" s="128"/>
      <c r="STU42" s="128"/>
      <c r="STV42" s="128"/>
      <c r="STW42" s="128"/>
      <c r="STX42" s="128"/>
      <c r="STY42" s="128"/>
      <c r="STZ42" s="128"/>
      <c r="SUA42" s="128"/>
      <c r="SUB42" s="128"/>
      <c r="SUC42" s="128"/>
      <c r="SUD42" s="128"/>
      <c r="SUE42" s="128"/>
      <c r="SUF42" s="128"/>
      <c r="SUG42" s="128"/>
      <c r="SUH42" s="128"/>
      <c r="SUI42" s="128"/>
      <c r="SUJ42" s="128"/>
      <c r="SUK42" s="128"/>
      <c r="SUL42" s="128"/>
      <c r="SUM42" s="128"/>
      <c r="SUN42" s="128"/>
      <c r="SUO42" s="128"/>
      <c r="SUP42" s="128"/>
      <c r="SUQ42" s="128"/>
      <c r="SUR42" s="128"/>
      <c r="SUS42" s="128"/>
      <c r="SUT42" s="128"/>
      <c r="SUU42" s="128"/>
      <c r="SUV42" s="128"/>
      <c r="SUW42" s="128"/>
      <c r="SUX42" s="128"/>
      <c r="SUY42" s="128"/>
      <c r="SUZ42" s="128"/>
      <c r="SVA42" s="128"/>
      <c r="SVB42" s="128"/>
      <c r="SVC42" s="128"/>
      <c r="SVD42" s="128"/>
      <c r="SVE42" s="128"/>
      <c r="SVF42" s="128"/>
      <c r="SVG42" s="128"/>
      <c r="SVH42" s="128"/>
      <c r="SVI42" s="128"/>
      <c r="SVJ42" s="128"/>
      <c r="SVK42" s="128"/>
      <c r="SVL42" s="128"/>
      <c r="SVM42" s="128"/>
      <c r="SVN42" s="128"/>
      <c r="SVO42" s="128"/>
      <c r="SVP42" s="128"/>
      <c r="SVQ42" s="128"/>
      <c r="SVR42" s="128"/>
      <c r="SVS42" s="128"/>
      <c r="SVT42" s="128"/>
      <c r="SVU42" s="128"/>
      <c r="SVV42" s="128"/>
      <c r="SVW42" s="128"/>
      <c r="SVX42" s="128"/>
      <c r="SVY42" s="128"/>
      <c r="SVZ42" s="128"/>
      <c r="SWA42" s="128"/>
      <c r="SWB42" s="128"/>
      <c r="SWC42" s="128"/>
      <c r="SWD42" s="128"/>
      <c r="SWE42" s="128"/>
      <c r="SWF42" s="128"/>
      <c r="SWG42" s="128"/>
      <c r="SWH42" s="128"/>
      <c r="SWI42" s="128"/>
      <c r="SWJ42" s="128"/>
      <c r="SWK42" s="128"/>
      <c r="SWL42" s="128"/>
      <c r="SWM42" s="128"/>
      <c r="SWN42" s="128"/>
      <c r="SWO42" s="128"/>
      <c r="SWP42" s="128"/>
      <c r="SWQ42" s="128"/>
      <c r="SWR42" s="128"/>
      <c r="SWS42" s="128"/>
      <c r="SWT42" s="128"/>
      <c r="SWU42" s="128"/>
      <c r="SWV42" s="128"/>
      <c r="SWW42" s="128"/>
      <c r="SWX42" s="128"/>
      <c r="SWY42" s="128"/>
      <c r="SWZ42" s="128"/>
      <c r="SXA42" s="128"/>
      <c r="SXB42" s="128"/>
      <c r="SXC42" s="128"/>
      <c r="SXD42" s="128"/>
      <c r="SXE42" s="128"/>
      <c r="SXF42" s="128"/>
      <c r="SXG42" s="128"/>
      <c r="SXH42" s="128"/>
      <c r="SXI42" s="128"/>
      <c r="SXJ42" s="128"/>
      <c r="SXK42" s="128"/>
      <c r="SXL42" s="128"/>
      <c r="SXM42" s="128"/>
      <c r="SXN42" s="128"/>
      <c r="SXO42" s="128"/>
      <c r="SXP42" s="128"/>
      <c r="SXQ42" s="128"/>
      <c r="SXR42" s="128"/>
      <c r="SXS42" s="128"/>
      <c r="SXT42" s="128"/>
      <c r="SXU42" s="128"/>
      <c r="SXV42" s="128"/>
      <c r="SXW42" s="128"/>
      <c r="SXX42" s="128"/>
      <c r="SXY42" s="128"/>
      <c r="SXZ42" s="128"/>
      <c r="SYA42" s="128"/>
      <c r="SYB42" s="128"/>
      <c r="SYC42" s="128"/>
      <c r="SYD42" s="128"/>
      <c r="SYE42" s="128"/>
      <c r="SYF42" s="128"/>
      <c r="SYG42" s="128"/>
      <c r="SYH42" s="128"/>
      <c r="SYI42" s="128"/>
      <c r="SYJ42" s="128"/>
      <c r="SYK42" s="128"/>
      <c r="SYL42" s="128"/>
      <c r="SYM42" s="128"/>
      <c r="SYN42" s="128"/>
      <c r="SYO42" s="128"/>
      <c r="SYP42" s="128"/>
      <c r="SYQ42" s="128"/>
      <c r="SYR42" s="128"/>
      <c r="SYS42" s="128"/>
      <c r="SYT42" s="128"/>
      <c r="SYU42" s="128"/>
      <c r="SYV42" s="128"/>
      <c r="SYW42" s="128"/>
      <c r="SYX42" s="128"/>
      <c r="SYY42" s="128"/>
      <c r="SYZ42" s="128"/>
      <c r="SZA42" s="128"/>
      <c r="SZB42" s="128"/>
      <c r="SZC42" s="128"/>
      <c r="SZD42" s="128"/>
      <c r="SZE42" s="128"/>
      <c r="SZF42" s="128"/>
      <c r="SZG42" s="128"/>
      <c r="SZH42" s="128"/>
      <c r="SZI42" s="128"/>
      <c r="SZJ42" s="128"/>
      <c r="SZK42" s="128"/>
      <c r="SZL42" s="128"/>
      <c r="SZM42" s="128"/>
      <c r="SZN42" s="128"/>
      <c r="SZO42" s="128"/>
      <c r="SZP42" s="128"/>
      <c r="SZQ42" s="128"/>
      <c r="SZR42" s="128"/>
      <c r="SZS42" s="128"/>
      <c r="SZT42" s="128"/>
      <c r="SZU42" s="128"/>
      <c r="SZV42" s="128"/>
      <c r="SZW42" s="128"/>
      <c r="SZX42" s="128"/>
      <c r="SZY42" s="128"/>
      <c r="SZZ42" s="128"/>
      <c r="TAA42" s="128"/>
      <c r="TAB42" s="128"/>
      <c r="TAC42" s="128"/>
      <c r="TAD42" s="128"/>
      <c r="TAE42" s="128"/>
      <c r="TAF42" s="128"/>
      <c r="TAG42" s="128"/>
      <c r="TAH42" s="128"/>
      <c r="TAI42" s="128"/>
      <c r="TAJ42" s="128"/>
      <c r="TAK42" s="128"/>
      <c r="TAL42" s="128"/>
      <c r="TAM42" s="128"/>
      <c r="TAN42" s="128"/>
      <c r="TAO42" s="128"/>
      <c r="TAP42" s="128"/>
      <c r="TAQ42" s="128"/>
      <c r="TAR42" s="128"/>
      <c r="TAS42" s="128"/>
      <c r="TAT42" s="128"/>
      <c r="TAU42" s="128"/>
      <c r="TAV42" s="128"/>
      <c r="TAW42" s="128"/>
      <c r="TAX42" s="128"/>
      <c r="TAY42" s="128"/>
      <c r="TAZ42" s="128"/>
      <c r="TBA42" s="128"/>
      <c r="TBB42" s="128"/>
      <c r="TBC42" s="128"/>
      <c r="TBD42" s="128"/>
      <c r="TBE42" s="128"/>
      <c r="TBF42" s="128"/>
      <c r="TBG42" s="128"/>
      <c r="TBH42" s="128"/>
      <c r="TBI42" s="128"/>
      <c r="TBJ42" s="128"/>
      <c r="TBK42" s="128"/>
      <c r="TBL42" s="128"/>
      <c r="TBM42" s="128"/>
      <c r="TBN42" s="128"/>
      <c r="TBO42" s="128"/>
      <c r="TBP42" s="128"/>
      <c r="TBQ42" s="128"/>
      <c r="TBR42" s="128"/>
      <c r="TBS42" s="128"/>
      <c r="TBT42" s="128"/>
      <c r="TBU42" s="128"/>
      <c r="TBV42" s="128"/>
      <c r="TBW42" s="128"/>
      <c r="TBX42" s="128"/>
      <c r="TBY42" s="128"/>
      <c r="TBZ42" s="128"/>
      <c r="TCA42" s="128"/>
      <c r="TCB42" s="128"/>
      <c r="TCC42" s="128"/>
      <c r="TCD42" s="128"/>
      <c r="TCE42" s="128"/>
      <c r="TCF42" s="128"/>
      <c r="TCG42" s="128"/>
      <c r="TCH42" s="128"/>
      <c r="TCI42" s="128"/>
      <c r="TCJ42" s="128"/>
      <c r="TCK42" s="128"/>
      <c r="TCL42" s="128"/>
      <c r="TCM42" s="128"/>
      <c r="TCN42" s="128"/>
      <c r="TCO42" s="128"/>
      <c r="TCP42" s="128"/>
      <c r="TCQ42" s="128"/>
      <c r="TCR42" s="128"/>
      <c r="TCS42" s="128"/>
      <c r="TCT42" s="128"/>
      <c r="TCU42" s="128"/>
      <c r="TCV42" s="128"/>
      <c r="TCW42" s="128"/>
      <c r="TCX42" s="128"/>
      <c r="TCY42" s="128"/>
      <c r="TCZ42" s="128"/>
      <c r="TDA42" s="128"/>
      <c r="TDB42" s="128"/>
      <c r="TDC42" s="128"/>
      <c r="TDD42" s="128"/>
      <c r="TDE42" s="128"/>
      <c r="TDF42" s="128"/>
      <c r="TDG42" s="128"/>
      <c r="TDH42" s="128"/>
      <c r="TDI42" s="128"/>
      <c r="TDJ42" s="128"/>
      <c r="TDK42" s="128"/>
      <c r="TDL42" s="128"/>
      <c r="TDM42" s="128"/>
      <c r="TDN42" s="128"/>
      <c r="TDO42" s="128"/>
      <c r="TDP42" s="128"/>
      <c r="TDQ42" s="128"/>
      <c r="TDR42" s="128"/>
      <c r="TDS42" s="128"/>
      <c r="TDT42" s="128"/>
      <c r="TDU42" s="128"/>
      <c r="TDV42" s="128"/>
      <c r="TDW42" s="128"/>
      <c r="TDX42" s="128"/>
      <c r="TDY42" s="128"/>
      <c r="TDZ42" s="128"/>
      <c r="TEA42" s="128"/>
      <c r="TEB42" s="128"/>
      <c r="TEC42" s="128"/>
      <c r="TED42" s="128"/>
      <c r="TEE42" s="128"/>
      <c r="TEF42" s="128"/>
      <c r="TEG42" s="128"/>
      <c r="TEH42" s="128"/>
      <c r="TEI42" s="128"/>
      <c r="TEJ42" s="128"/>
      <c r="TEK42" s="128"/>
      <c r="TEL42" s="128"/>
      <c r="TEM42" s="128"/>
      <c r="TEN42" s="128"/>
      <c r="TEO42" s="128"/>
      <c r="TEP42" s="128"/>
      <c r="TEQ42" s="128"/>
      <c r="TER42" s="128"/>
      <c r="TES42" s="128"/>
      <c r="TET42" s="128"/>
      <c r="TEU42" s="128"/>
      <c r="TEV42" s="128"/>
      <c r="TEW42" s="128"/>
      <c r="TEX42" s="128"/>
      <c r="TEY42" s="128"/>
      <c r="TEZ42" s="128"/>
      <c r="TFA42" s="128"/>
      <c r="TFB42" s="128"/>
      <c r="TFC42" s="128"/>
      <c r="TFD42" s="128"/>
      <c r="TFE42" s="128"/>
      <c r="TFF42" s="128"/>
      <c r="TFG42" s="128"/>
      <c r="TFH42" s="128"/>
      <c r="TFI42" s="128"/>
      <c r="TFJ42" s="128"/>
      <c r="TFK42" s="128"/>
      <c r="TFL42" s="128"/>
      <c r="TFM42" s="128"/>
      <c r="TFN42" s="128"/>
      <c r="TFO42" s="128"/>
      <c r="TFP42" s="128"/>
      <c r="TFQ42" s="128"/>
      <c r="TFR42" s="128"/>
      <c r="TFS42" s="128"/>
      <c r="TFT42" s="128"/>
      <c r="TFU42" s="128"/>
      <c r="TFV42" s="128"/>
      <c r="TFW42" s="128"/>
      <c r="TFX42" s="128"/>
      <c r="TFY42" s="128"/>
      <c r="TFZ42" s="128"/>
      <c r="TGA42" s="128"/>
      <c r="TGB42" s="128"/>
      <c r="TGC42" s="128"/>
      <c r="TGD42" s="128"/>
      <c r="TGE42" s="128"/>
      <c r="TGF42" s="128"/>
      <c r="TGG42" s="128"/>
      <c r="TGH42" s="128"/>
      <c r="TGI42" s="128"/>
      <c r="TGJ42" s="128"/>
      <c r="TGK42" s="128"/>
      <c r="TGL42" s="128"/>
      <c r="TGM42" s="128"/>
      <c r="TGN42" s="128"/>
      <c r="TGO42" s="128"/>
      <c r="TGP42" s="128"/>
      <c r="TGQ42" s="128"/>
      <c r="TGR42" s="128"/>
      <c r="TGS42" s="128"/>
      <c r="TGT42" s="128"/>
      <c r="TGU42" s="128"/>
      <c r="TGV42" s="128"/>
      <c r="TGW42" s="128"/>
      <c r="TGX42" s="128"/>
      <c r="TGY42" s="128"/>
      <c r="TGZ42" s="128"/>
      <c r="THA42" s="128"/>
      <c r="THB42" s="128"/>
      <c r="THC42" s="128"/>
      <c r="THD42" s="128"/>
      <c r="THE42" s="128"/>
      <c r="THF42" s="128"/>
      <c r="THG42" s="128"/>
      <c r="THH42" s="128"/>
      <c r="THI42" s="128"/>
      <c r="THJ42" s="128"/>
      <c r="THK42" s="128"/>
      <c r="THL42" s="128"/>
      <c r="THM42" s="128"/>
      <c r="THN42" s="128"/>
      <c r="THO42" s="128"/>
      <c r="THP42" s="128"/>
      <c r="THQ42" s="128"/>
      <c r="THR42" s="128"/>
      <c r="THS42" s="128"/>
      <c r="THT42" s="128"/>
      <c r="THU42" s="128"/>
      <c r="THV42" s="128"/>
      <c r="THW42" s="128"/>
      <c r="THX42" s="128"/>
      <c r="THY42" s="128"/>
      <c r="THZ42" s="128"/>
      <c r="TIA42" s="128"/>
      <c r="TIB42" s="128"/>
      <c r="TIC42" s="128"/>
      <c r="TID42" s="128"/>
      <c r="TIE42" s="128"/>
      <c r="TIF42" s="128"/>
      <c r="TIG42" s="128"/>
      <c r="TIH42" s="128"/>
      <c r="TII42" s="128"/>
      <c r="TIJ42" s="128"/>
      <c r="TIK42" s="128"/>
      <c r="TIL42" s="128"/>
      <c r="TIM42" s="128"/>
      <c r="TIN42" s="128"/>
      <c r="TIO42" s="128"/>
      <c r="TIP42" s="128"/>
      <c r="TIQ42" s="128"/>
      <c r="TIR42" s="128"/>
      <c r="TIS42" s="128"/>
      <c r="TIT42" s="128"/>
      <c r="TIU42" s="128"/>
      <c r="TIV42" s="128"/>
      <c r="TIW42" s="128"/>
      <c r="TIX42" s="128"/>
      <c r="TIY42" s="128"/>
      <c r="TIZ42" s="128"/>
      <c r="TJA42" s="128"/>
      <c r="TJB42" s="128"/>
      <c r="TJC42" s="128"/>
      <c r="TJD42" s="128"/>
      <c r="TJE42" s="128"/>
      <c r="TJF42" s="128"/>
      <c r="TJG42" s="128"/>
      <c r="TJH42" s="128"/>
      <c r="TJI42" s="128"/>
      <c r="TJJ42" s="128"/>
      <c r="TJK42" s="128"/>
      <c r="TJL42" s="128"/>
      <c r="TJM42" s="128"/>
      <c r="TJN42" s="128"/>
      <c r="TJO42" s="128"/>
      <c r="TJP42" s="128"/>
      <c r="TJQ42" s="128"/>
      <c r="TJR42" s="128"/>
      <c r="TJS42" s="128"/>
      <c r="TJT42" s="128"/>
      <c r="TJU42" s="128"/>
      <c r="TJV42" s="128"/>
      <c r="TJW42" s="128"/>
      <c r="TJX42" s="128"/>
      <c r="TJY42" s="128"/>
      <c r="TJZ42" s="128"/>
      <c r="TKA42" s="128"/>
      <c r="TKB42" s="128"/>
      <c r="TKC42" s="128"/>
      <c r="TKD42" s="128"/>
      <c r="TKE42" s="128"/>
      <c r="TKF42" s="128"/>
      <c r="TKG42" s="128"/>
      <c r="TKH42" s="128"/>
      <c r="TKI42" s="128"/>
      <c r="TKJ42" s="128"/>
      <c r="TKK42" s="128"/>
      <c r="TKL42" s="128"/>
      <c r="TKM42" s="128"/>
      <c r="TKN42" s="128"/>
      <c r="TKO42" s="128"/>
      <c r="TKP42" s="128"/>
      <c r="TKQ42" s="128"/>
      <c r="TKR42" s="128"/>
      <c r="TKS42" s="128"/>
      <c r="TKT42" s="128"/>
      <c r="TKU42" s="128"/>
      <c r="TKV42" s="128"/>
      <c r="TKW42" s="128"/>
      <c r="TKX42" s="128"/>
      <c r="TKY42" s="128"/>
      <c r="TKZ42" s="128"/>
      <c r="TLA42" s="128"/>
      <c r="TLB42" s="128"/>
      <c r="TLC42" s="128"/>
      <c r="TLD42" s="128"/>
      <c r="TLE42" s="128"/>
      <c r="TLF42" s="128"/>
      <c r="TLG42" s="128"/>
      <c r="TLH42" s="128"/>
      <c r="TLI42" s="128"/>
      <c r="TLJ42" s="128"/>
      <c r="TLK42" s="128"/>
      <c r="TLL42" s="128"/>
      <c r="TLM42" s="128"/>
      <c r="TLN42" s="128"/>
      <c r="TLO42" s="128"/>
      <c r="TLP42" s="128"/>
      <c r="TLQ42" s="128"/>
      <c r="TLR42" s="128"/>
      <c r="TLS42" s="128"/>
      <c r="TLT42" s="128"/>
      <c r="TLU42" s="128"/>
      <c r="TLV42" s="128"/>
      <c r="TLW42" s="128"/>
      <c r="TLX42" s="128"/>
      <c r="TLY42" s="128"/>
      <c r="TLZ42" s="128"/>
      <c r="TMA42" s="128"/>
      <c r="TMB42" s="128"/>
      <c r="TMC42" s="128"/>
      <c r="TMD42" s="128"/>
      <c r="TME42" s="128"/>
      <c r="TMF42" s="128"/>
      <c r="TMG42" s="128"/>
      <c r="TMH42" s="128"/>
      <c r="TMI42" s="128"/>
      <c r="TMJ42" s="128"/>
      <c r="TMK42" s="128"/>
      <c r="TML42" s="128"/>
      <c r="TMM42" s="128"/>
      <c r="TMN42" s="128"/>
      <c r="TMO42" s="128"/>
      <c r="TMP42" s="128"/>
      <c r="TMQ42" s="128"/>
      <c r="TMR42" s="128"/>
      <c r="TMS42" s="128"/>
      <c r="TMT42" s="128"/>
      <c r="TMU42" s="128"/>
      <c r="TMV42" s="128"/>
      <c r="TMW42" s="128"/>
      <c r="TMX42" s="128"/>
      <c r="TMY42" s="128"/>
      <c r="TMZ42" s="128"/>
      <c r="TNA42" s="128"/>
      <c r="TNB42" s="128"/>
      <c r="TNC42" s="128"/>
      <c r="TND42" s="128"/>
      <c r="TNE42" s="128"/>
      <c r="TNF42" s="128"/>
      <c r="TNG42" s="128"/>
      <c r="TNH42" s="128"/>
      <c r="TNI42" s="128"/>
      <c r="TNJ42" s="128"/>
      <c r="TNK42" s="128"/>
      <c r="TNL42" s="128"/>
      <c r="TNM42" s="128"/>
      <c r="TNN42" s="128"/>
      <c r="TNO42" s="128"/>
      <c r="TNP42" s="128"/>
      <c r="TNQ42" s="128"/>
      <c r="TNR42" s="128"/>
      <c r="TNS42" s="128"/>
      <c r="TNT42" s="128"/>
      <c r="TNU42" s="128"/>
      <c r="TNV42" s="128"/>
      <c r="TNW42" s="128"/>
      <c r="TNX42" s="128"/>
      <c r="TNY42" s="128"/>
      <c r="TNZ42" s="128"/>
      <c r="TOA42" s="128"/>
      <c r="TOB42" s="128"/>
      <c r="TOC42" s="128"/>
      <c r="TOD42" s="128"/>
      <c r="TOE42" s="128"/>
      <c r="TOF42" s="128"/>
      <c r="TOG42" s="128"/>
      <c r="TOH42" s="128"/>
      <c r="TOI42" s="128"/>
      <c r="TOJ42" s="128"/>
      <c r="TOK42" s="128"/>
      <c r="TOL42" s="128"/>
      <c r="TOM42" s="128"/>
      <c r="TON42" s="128"/>
      <c r="TOO42" s="128"/>
      <c r="TOP42" s="128"/>
      <c r="TOQ42" s="128"/>
      <c r="TOR42" s="128"/>
      <c r="TOS42" s="128"/>
      <c r="TOT42" s="128"/>
      <c r="TOU42" s="128"/>
      <c r="TOV42" s="128"/>
      <c r="TOW42" s="128"/>
      <c r="TOX42" s="128"/>
      <c r="TOY42" s="128"/>
      <c r="TOZ42" s="128"/>
      <c r="TPA42" s="128"/>
      <c r="TPB42" s="128"/>
      <c r="TPC42" s="128"/>
      <c r="TPD42" s="128"/>
      <c r="TPE42" s="128"/>
      <c r="TPF42" s="128"/>
      <c r="TPG42" s="128"/>
      <c r="TPH42" s="128"/>
      <c r="TPI42" s="128"/>
      <c r="TPJ42" s="128"/>
      <c r="TPK42" s="128"/>
      <c r="TPL42" s="128"/>
      <c r="TPM42" s="128"/>
      <c r="TPN42" s="128"/>
      <c r="TPO42" s="128"/>
      <c r="TPP42" s="128"/>
      <c r="TPQ42" s="128"/>
      <c r="TPR42" s="128"/>
      <c r="TPS42" s="128"/>
      <c r="TPT42" s="128"/>
      <c r="TPU42" s="128"/>
      <c r="TPV42" s="128"/>
      <c r="TPW42" s="128"/>
      <c r="TPX42" s="128"/>
      <c r="TPY42" s="128"/>
      <c r="TPZ42" s="128"/>
      <c r="TQA42" s="128"/>
      <c r="TQB42" s="128"/>
      <c r="TQC42" s="128"/>
      <c r="TQD42" s="128"/>
      <c r="TQE42" s="128"/>
      <c r="TQF42" s="128"/>
      <c r="TQG42" s="128"/>
      <c r="TQH42" s="128"/>
      <c r="TQI42" s="128"/>
      <c r="TQJ42" s="128"/>
      <c r="TQK42" s="128"/>
      <c r="TQL42" s="128"/>
      <c r="TQM42" s="128"/>
      <c r="TQN42" s="128"/>
      <c r="TQO42" s="128"/>
      <c r="TQP42" s="128"/>
      <c r="TQQ42" s="128"/>
      <c r="TQR42" s="128"/>
      <c r="TQS42" s="128"/>
      <c r="TQT42" s="128"/>
      <c r="TQU42" s="128"/>
      <c r="TQV42" s="128"/>
      <c r="TQW42" s="128"/>
      <c r="TQX42" s="128"/>
      <c r="TQY42" s="128"/>
      <c r="TQZ42" s="128"/>
      <c r="TRA42" s="128"/>
      <c r="TRB42" s="128"/>
      <c r="TRC42" s="128"/>
      <c r="TRD42" s="128"/>
      <c r="TRE42" s="128"/>
      <c r="TRF42" s="128"/>
      <c r="TRG42" s="128"/>
      <c r="TRH42" s="128"/>
      <c r="TRI42" s="128"/>
      <c r="TRJ42" s="128"/>
      <c r="TRK42" s="128"/>
      <c r="TRL42" s="128"/>
      <c r="TRM42" s="128"/>
      <c r="TRN42" s="128"/>
      <c r="TRO42" s="128"/>
      <c r="TRP42" s="128"/>
      <c r="TRQ42" s="128"/>
      <c r="TRR42" s="128"/>
      <c r="TRS42" s="128"/>
      <c r="TRT42" s="128"/>
      <c r="TRU42" s="128"/>
      <c r="TRV42" s="128"/>
      <c r="TRW42" s="128"/>
      <c r="TRX42" s="128"/>
      <c r="TRY42" s="128"/>
      <c r="TRZ42" s="128"/>
      <c r="TSA42" s="128"/>
      <c r="TSB42" s="128"/>
      <c r="TSC42" s="128"/>
      <c r="TSD42" s="128"/>
      <c r="TSE42" s="128"/>
      <c r="TSF42" s="128"/>
      <c r="TSG42" s="128"/>
      <c r="TSH42" s="128"/>
      <c r="TSI42" s="128"/>
      <c r="TSJ42" s="128"/>
      <c r="TSK42" s="128"/>
      <c r="TSL42" s="128"/>
      <c r="TSM42" s="128"/>
      <c r="TSN42" s="128"/>
      <c r="TSO42" s="128"/>
      <c r="TSP42" s="128"/>
      <c r="TSQ42" s="128"/>
      <c r="TSR42" s="128"/>
      <c r="TSS42" s="128"/>
      <c r="TST42" s="128"/>
      <c r="TSU42" s="128"/>
      <c r="TSV42" s="128"/>
      <c r="TSW42" s="128"/>
      <c r="TSX42" s="128"/>
      <c r="TSY42" s="128"/>
      <c r="TSZ42" s="128"/>
      <c r="TTA42" s="128"/>
      <c r="TTB42" s="128"/>
      <c r="TTC42" s="128"/>
      <c r="TTD42" s="128"/>
      <c r="TTE42" s="128"/>
      <c r="TTF42" s="128"/>
      <c r="TTG42" s="128"/>
      <c r="TTH42" s="128"/>
      <c r="TTI42" s="128"/>
      <c r="TTJ42" s="128"/>
      <c r="TTK42" s="128"/>
      <c r="TTL42" s="128"/>
      <c r="TTM42" s="128"/>
      <c r="TTN42" s="128"/>
      <c r="TTO42" s="128"/>
      <c r="TTP42" s="128"/>
      <c r="TTQ42" s="128"/>
      <c r="TTR42" s="128"/>
      <c r="TTS42" s="128"/>
      <c r="TTT42" s="128"/>
      <c r="TTU42" s="128"/>
      <c r="TTV42" s="128"/>
      <c r="TTW42" s="128"/>
      <c r="TTX42" s="128"/>
      <c r="TTY42" s="128"/>
      <c r="TTZ42" s="128"/>
      <c r="TUA42" s="128"/>
      <c r="TUB42" s="128"/>
      <c r="TUC42" s="128"/>
      <c r="TUD42" s="128"/>
      <c r="TUE42" s="128"/>
      <c r="TUF42" s="128"/>
      <c r="TUG42" s="128"/>
      <c r="TUH42" s="128"/>
      <c r="TUI42" s="128"/>
      <c r="TUJ42" s="128"/>
      <c r="TUK42" s="128"/>
      <c r="TUL42" s="128"/>
      <c r="TUM42" s="128"/>
      <c r="TUN42" s="128"/>
      <c r="TUO42" s="128"/>
      <c r="TUP42" s="128"/>
      <c r="TUQ42" s="128"/>
      <c r="TUR42" s="128"/>
      <c r="TUS42" s="128"/>
      <c r="TUT42" s="128"/>
      <c r="TUU42" s="128"/>
      <c r="TUV42" s="128"/>
      <c r="TUW42" s="128"/>
      <c r="TUX42" s="128"/>
      <c r="TUY42" s="128"/>
      <c r="TUZ42" s="128"/>
      <c r="TVA42" s="128"/>
      <c r="TVB42" s="128"/>
      <c r="TVC42" s="128"/>
      <c r="TVD42" s="128"/>
      <c r="TVE42" s="128"/>
      <c r="TVF42" s="128"/>
      <c r="TVG42" s="128"/>
      <c r="TVH42" s="128"/>
      <c r="TVI42" s="128"/>
      <c r="TVJ42" s="128"/>
      <c r="TVK42" s="128"/>
      <c r="TVL42" s="128"/>
      <c r="TVM42" s="128"/>
      <c r="TVN42" s="128"/>
      <c r="TVO42" s="128"/>
      <c r="TVP42" s="128"/>
      <c r="TVQ42" s="128"/>
      <c r="TVR42" s="128"/>
      <c r="TVS42" s="128"/>
      <c r="TVT42" s="128"/>
      <c r="TVU42" s="128"/>
      <c r="TVV42" s="128"/>
      <c r="TVW42" s="128"/>
      <c r="TVX42" s="128"/>
      <c r="TVY42" s="128"/>
      <c r="TVZ42" s="128"/>
      <c r="TWA42" s="128"/>
      <c r="TWB42" s="128"/>
      <c r="TWC42" s="128"/>
      <c r="TWD42" s="128"/>
      <c r="TWE42" s="128"/>
      <c r="TWF42" s="128"/>
      <c r="TWG42" s="128"/>
      <c r="TWH42" s="128"/>
      <c r="TWI42" s="128"/>
      <c r="TWJ42" s="128"/>
      <c r="TWK42" s="128"/>
      <c r="TWL42" s="128"/>
      <c r="TWM42" s="128"/>
      <c r="TWN42" s="128"/>
      <c r="TWO42" s="128"/>
      <c r="TWP42" s="128"/>
      <c r="TWQ42" s="128"/>
      <c r="TWR42" s="128"/>
      <c r="TWS42" s="128"/>
      <c r="TWT42" s="128"/>
      <c r="TWU42" s="128"/>
      <c r="TWV42" s="128"/>
      <c r="TWW42" s="128"/>
      <c r="TWX42" s="128"/>
      <c r="TWY42" s="128"/>
      <c r="TWZ42" s="128"/>
      <c r="TXA42" s="128"/>
      <c r="TXB42" s="128"/>
      <c r="TXC42" s="128"/>
      <c r="TXD42" s="128"/>
      <c r="TXE42" s="128"/>
      <c r="TXF42" s="128"/>
      <c r="TXG42" s="128"/>
      <c r="TXH42" s="128"/>
      <c r="TXI42" s="128"/>
      <c r="TXJ42" s="128"/>
      <c r="TXK42" s="128"/>
      <c r="TXL42" s="128"/>
      <c r="TXM42" s="128"/>
      <c r="TXN42" s="128"/>
      <c r="TXO42" s="128"/>
      <c r="TXP42" s="128"/>
      <c r="TXQ42" s="128"/>
      <c r="TXR42" s="128"/>
      <c r="TXS42" s="128"/>
      <c r="TXT42" s="128"/>
      <c r="TXU42" s="128"/>
      <c r="TXV42" s="128"/>
      <c r="TXW42" s="128"/>
      <c r="TXX42" s="128"/>
      <c r="TXY42" s="128"/>
      <c r="TXZ42" s="128"/>
      <c r="TYA42" s="128"/>
      <c r="TYB42" s="128"/>
      <c r="TYC42" s="128"/>
      <c r="TYD42" s="128"/>
      <c r="TYE42" s="128"/>
      <c r="TYF42" s="128"/>
      <c r="TYG42" s="128"/>
      <c r="TYH42" s="128"/>
      <c r="TYI42" s="128"/>
      <c r="TYJ42" s="128"/>
      <c r="TYK42" s="128"/>
      <c r="TYL42" s="128"/>
      <c r="TYM42" s="128"/>
      <c r="TYN42" s="128"/>
      <c r="TYO42" s="128"/>
      <c r="TYP42" s="128"/>
      <c r="TYQ42" s="128"/>
      <c r="TYR42" s="128"/>
      <c r="TYS42" s="128"/>
      <c r="TYT42" s="128"/>
      <c r="TYU42" s="128"/>
      <c r="TYV42" s="128"/>
      <c r="TYW42" s="128"/>
      <c r="TYX42" s="128"/>
      <c r="TYY42" s="128"/>
      <c r="TYZ42" s="128"/>
      <c r="TZA42" s="128"/>
      <c r="TZB42" s="128"/>
      <c r="TZC42" s="128"/>
      <c r="TZD42" s="128"/>
      <c r="TZE42" s="128"/>
      <c r="TZF42" s="128"/>
      <c r="TZG42" s="128"/>
      <c r="TZH42" s="128"/>
      <c r="TZI42" s="128"/>
      <c r="TZJ42" s="128"/>
      <c r="TZK42" s="128"/>
      <c r="TZL42" s="128"/>
      <c r="TZM42" s="128"/>
      <c r="TZN42" s="128"/>
      <c r="TZO42" s="128"/>
      <c r="TZP42" s="128"/>
      <c r="TZQ42" s="128"/>
      <c r="TZR42" s="128"/>
      <c r="TZS42" s="128"/>
      <c r="TZT42" s="128"/>
      <c r="TZU42" s="128"/>
      <c r="TZV42" s="128"/>
      <c r="TZW42" s="128"/>
      <c r="TZX42" s="128"/>
      <c r="TZY42" s="128"/>
      <c r="TZZ42" s="128"/>
      <c r="UAA42" s="128"/>
      <c r="UAB42" s="128"/>
      <c r="UAC42" s="128"/>
      <c r="UAD42" s="128"/>
      <c r="UAE42" s="128"/>
      <c r="UAF42" s="128"/>
      <c r="UAG42" s="128"/>
      <c r="UAH42" s="128"/>
      <c r="UAI42" s="128"/>
      <c r="UAJ42" s="128"/>
      <c r="UAK42" s="128"/>
      <c r="UAL42" s="128"/>
      <c r="UAM42" s="128"/>
      <c r="UAN42" s="128"/>
      <c r="UAO42" s="128"/>
      <c r="UAP42" s="128"/>
      <c r="UAQ42" s="128"/>
      <c r="UAR42" s="128"/>
      <c r="UAS42" s="128"/>
      <c r="UAT42" s="128"/>
      <c r="UAU42" s="128"/>
      <c r="UAV42" s="128"/>
      <c r="UAW42" s="128"/>
      <c r="UAX42" s="128"/>
      <c r="UAY42" s="128"/>
      <c r="UAZ42" s="128"/>
      <c r="UBA42" s="128"/>
      <c r="UBB42" s="128"/>
      <c r="UBC42" s="128"/>
      <c r="UBD42" s="128"/>
      <c r="UBE42" s="128"/>
      <c r="UBF42" s="128"/>
      <c r="UBG42" s="128"/>
      <c r="UBH42" s="128"/>
      <c r="UBI42" s="128"/>
      <c r="UBJ42" s="128"/>
      <c r="UBK42" s="128"/>
      <c r="UBL42" s="128"/>
      <c r="UBM42" s="128"/>
      <c r="UBN42" s="128"/>
      <c r="UBO42" s="128"/>
      <c r="UBP42" s="128"/>
      <c r="UBQ42" s="128"/>
      <c r="UBR42" s="128"/>
      <c r="UBS42" s="128"/>
      <c r="UBT42" s="128"/>
      <c r="UBU42" s="128"/>
      <c r="UBV42" s="128"/>
      <c r="UBW42" s="128"/>
      <c r="UBX42" s="128"/>
      <c r="UBY42" s="128"/>
      <c r="UBZ42" s="128"/>
      <c r="UCA42" s="128"/>
      <c r="UCB42" s="128"/>
      <c r="UCC42" s="128"/>
      <c r="UCD42" s="128"/>
      <c r="UCE42" s="128"/>
      <c r="UCF42" s="128"/>
      <c r="UCG42" s="128"/>
      <c r="UCH42" s="128"/>
      <c r="UCI42" s="128"/>
      <c r="UCJ42" s="128"/>
      <c r="UCK42" s="128"/>
      <c r="UCL42" s="128"/>
      <c r="UCM42" s="128"/>
      <c r="UCN42" s="128"/>
      <c r="UCO42" s="128"/>
      <c r="UCP42" s="128"/>
      <c r="UCQ42" s="128"/>
      <c r="UCR42" s="128"/>
      <c r="UCS42" s="128"/>
      <c r="UCT42" s="128"/>
      <c r="UCU42" s="128"/>
      <c r="UCV42" s="128"/>
      <c r="UCW42" s="128"/>
      <c r="UCX42" s="128"/>
      <c r="UCY42" s="128"/>
      <c r="UCZ42" s="128"/>
      <c r="UDA42" s="128"/>
      <c r="UDB42" s="128"/>
      <c r="UDC42" s="128"/>
      <c r="UDD42" s="128"/>
      <c r="UDE42" s="128"/>
      <c r="UDF42" s="128"/>
      <c r="UDG42" s="128"/>
      <c r="UDH42" s="128"/>
      <c r="UDI42" s="128"/>
      <c r="UDJ42" s="128"/>
      <c r="UDK42" s="128"/>
      <c r="UDL42" s="128"/>
      <c r="UDM42" s="128"/>
      <c r="UDN42" s="128"/>
      <c r="UDO42" s="128"/>
      <c r="UDP42" s="128"/>
      <c r="UDQ42" s="128"/>
      <c r="UDR42" s="128"/>
      <c r="UDS42" s="128"/>
      <c r="UDT42" s="128"/>
      <c r="UDU42" s="128"/>
      <c r="UDV42" s="128"/>
      <c r="UDW42" s="128"/>
      <c r="UDX42" s="128"/>
      <c r="UDY42" s="128"/>
      <c r="UDZ42" s="128"/>
      <c r="UEA42" s="128"/>
      <c r="UEB42" s="128"/>
      <c r="UEC42" s="128"/>
      <c r="UED42" s="128"/>
      <c r="UEE42" s="128"/>
      <c r="UEF42" s="128"/>
      <c r="UEG42" s="128"/>
      <c r="UEH42" s="128"/>
      <c r="UEI42" s="128"/>
      <c r="UEJ42" s="128"/>
      <c r="UEK42" s="128"/>
      <c r="UEL42" s="128"/>
      <c r="UEM42" s="128"/>
      <c r="UEN42" s="128"/>
      <c r="UEO42" s="128"/>
      <c r="UEP42" s="128"/>
      <c r="UEQ42" s="128"/>
      <c r="UER42" s="128"/>
      <c r="UES42" s="128"/>
      <c r="UET42" s="128"/>
      <c r="UEU42" s="128"/>
      <c r="UEV42" s="128"/>
      <c r="UEW42" s="128"/>
      <c r="UEX42" s="128"/>
      <c r="UEY42" s="128"/>
      <c r="UEZ42" s="128"/>
      <c r="UFA42" s="128"/>
      <c r="UFB42" s="128"/>
      <c r="UFC42" s="128"/>
      <c r="UFD42" s="128"/>
      <c r="UFE42" s="128"/>
      <c r="UFF42" s="128"/>
      <c r="UFG42" s="128"/>
      <c r="UFH42" s="128"/>
      <c r="UFI42" s="128"/>
      <c r="UFJ42" s="128"/>
      <c r="UFK42" s="128"/>
      <c r="UFL42" s="128"/>
      <c r="UFM42" s="128"/>
      <c r="UFN42" s="128"/>
      <c r="UFO42" s="128"/>
      <c r="UFP42" s="128"/>
      <c r="UFQ42" s="128"/>
      <c r="UFR42" s="128"/>
      <c r="UFS42" s="128"/>
      <c r="UFT42" s="128"/>
      <c r="UFU42" s="128"/>
      <c r="UFV42" s="128"/>
      <c r="UFW42" s="128"/>
      <c r="UFX42" s="128"/>
      <c r="UFY42" s="128"/>
      <c r="UFZ42" s="128"/>
      <c r="UGA42" s="128"/>
      <c r="UGB42" s="128"/>
      <c r="UGC42" s="128"/>
      <c r="UGD42" s="128"/>
      <c r="UGE42" s="128"/>
      <c r="UGF42" s="128"/>
      <c r="UGG42" s="128"/>
      <c r="UGH42" s="128"/>
      <c r="UGI42" s="128"/>
      <c r="UGJ42" s="128"/>
      <c r="UGK42" s="128"/>
      <c r="UGL42" s="128"/>
      <c r="UGM42" s="128"/>
      <c r="UGN42" s="128"/>
      <c r="UGO42" s="128"/>
      <c r="UGP42" s="128"/>
      <c r="UGQ42" s="128"/>
      <c r="UGR42" s="128"/>
      <c r="UGS42" s="128"/>
      <c r="UGT42" s="128"/>
      <c r="UGU42" s="128"/>
      <c r="UGV42" s="128"/>
      <c r="UGW42" s="128"/>
      <c r="UGX42" s="128"/>
      <c r="UGY42" s="128"/>
      <c r="UGZ42" s="128"/>
      <c r="UHA42" s="128"/>
      <c r="UHB42" s="128"/>
      <c r="UHC42" s="128"/>
      <c r="UHD42" s="128"/>
      <c r="UHE42" s="128"/>
      <c r="UHF42" s="128"/>
      <c r="UHG42" s="128"/>
      <c r="UHH42" s="128"/>
      <c r="UHI42" s="128"/>
      <c r="UHJ42" s="128"/>
      <c r="UHK42" s="128"/>
      <c r="UHL42" s="128"/>
      <c r="UHM42" s="128"/>
      <c r="UHN42" s="128"/>
      <c r="UHO42" s="128"/>
      <c r="UHP42" s="128"/>
      <c r="UHQ42" s="128"/>
      <c r="UHR42" s="128"/>
      <c r="UHS42" s="128"/>
      <c r="UHT42" s="128"/>
      <c r="UHU42" s="128"/>
      <c r="UHV42" s="128"/>
      <c r="UHW42" s="128"/>
      <c r="UHX42" s="128"/>
      <c r="UHY42" s="128"/>
      <c r="UHZ42" s="128"/>
      <c r="UIA42" s="128"/>
      <c r="UIB42" s="128"/>
      <c r="UIC42" s="128"/>
      <c r="UID42" s="128"/>
      <c r="UIE42" s="128"/>
      <c r="UIF42" s="128"/>
      <c r="UIG42" s="128"/>
      <c r="UIH42" s="128"/>
      <c r="UII42" s="128"/>
      <c r="UIJ42" s="128"/>
      <c r="UIK42" s="128"/>
      <c r="UIL42" s="128"/>
      <c r="UIM42" s="128"/>
      <c r="UIN42" s="128"/>
      <c r="UIO42" s="128"/>
      <c r="UIP42" s="128"/>
      <c r="UIQ42" s="128"/>
      <c r="UIR42" s="128"/>
      <c r="UIS42" s="128"/>
      <c r="UIT42" s="128"/>
      <c r="UIU42" s="128"/>
      <c r="UIV42" s="128"/>
      <c r="UIW42" s="128"/>
      <c r="UIX42" s="128"/>
      <c r="UIY42" s="128"/>
      <c r="UIZ42" s="128"/>
      <c r="UJA42" s="128"/>
      <c r="UJB42" s="128"/>
      <c r="UJC42" s="128"/>
      <c r="UJD42" s="128"/>
      <c r="UJE42" s="128"/>
      <c r="UJF42" s="128"/>
      <c r="UJG42" s="128"/>
      <c r="UJH42" s="128"/>
      <c r="UJI42" s="128"/>
      <c r="UJJ42" s="128"/>
      <c r="UJK42" s="128"/>
      <c r="UJL42" s="128"/>
      <c r="UJM42" s="128"/>
      <c r="UJN42" s="128"/>
      <c r="UJO42" s="128"/>
      <c r="UJP42" s="128"/>
      <c r="UJQ42" s="128"/>
      <c r="UJR42" s="128"/>
      <c r="UJS42" s="128"/>
      <c r="UJT42" s="128"/>
      <c r="UJU42" s="128"/>
      <c r="UJV42" s="128"/>
      <c r="UJW42" s="128"/>
      <c r="UJX42" s="128"/>
      <c r="UJY42" s="128"/>
      <c r="UJZ42" s="128"/>
      <c r="UKA42" s="128"/>
      <c r="UKB42" s="128"/>
      <c r="UKC42" s="128"/>
      <c r="UKD42" s="128"/>
      <c r="UKE42" s="128"/>
      <c r="UKF42" s="128"/>
      <c r="UKG42" s="128"/>
      <c r="UKH42" s="128"/>
      <c r="UKI42" s="128"/>
      <c r="UKJ42" s="128"/>
      <c r="UKK42" s="128"/>
      <c r="UKL42" s="128"/>
      <c r="UKM42" s="128"/>
      <c r="UKN42" s="128"/>
      <c r="UKO42" s="128"/>
      <c r="UKP42" s="128"/>
      <c r="UKQ42" s="128"/>
      <c r="UKR42" s="128"/>
      <c r="UKS42" s="128"/>
      <c r="UKT42" s="128"/>
      <c r="UKU42" s="128"/>
      <c r="UKV42" s="128"/>
      <c r="UKW42" s="128"/>
      <c r="UKX42" s="128"/>
      <c r="UKY42" s="128"/>
      <c r="UKZ42" s="128"/>
      <c r="ULA42" s="128"/>
      <c r="ULB42" s="128"/>
      <c r="ULC42" s="128"/>
      <c r="ULD42" s="128"/>
      <c r="ULE42" s="128"/>
      <c r="ULF42" s="128"/>
      <c r="ULG42" s="128"/>
      <c r="ULH42" s="128"/>
      <c r="ULI42" s="128"/>
      <c r="ULJ42" s="128"/>
      <c r="ULK42" s="128"/>
      <c r="ULL42" s="128"/>
      <c r="ULM42" s="128"/>
      <c r="ULN42" s="128"/>
      <c r="ULO42" s="128"/>
      <c r="ULP42" s="128"/>
      <c r="ULQ42" s="128"/>
      <c r="ULR42" s="128"/>
      <c r="ULS42" s="128"/>
      <c r="ULT42" s="128"/>
      <c r="ULU42" s="128"/>
      <c r="ULV42" s="128"/>
      <c r="ULW42" s="128"/>
      <c r="ULX42" s="128"/>
      <c r="ULY42" s="128"/>
      <c r="ULZ42" s="128"/>
      <c r="UMA42" s="128"/>
      <c r="UMB42" s="128"/>
      <c r="UMC42" s="128"/>
      <c r="UMD42" s="128"/>
      <c r="UME42" s="128"/>
      <c r="UMF42" s="128"/>
      <c r="UMG42" s="128"/>
      <c r="UMH42" s="128"/>
      <c r="UMI42" s="128"/>
      <c r="UMJ42" s="128"/>
      <c r="UMK42" s="128"/>
      <c r="UML42" s="128"/>
      <c r="UMM42" s="128"/>
      <c r="UMN42" s="128"/>
      <c r="UMO42" s="128"/>
      <c r="UMP42" s="128"/>
      <c r="UMQ42" s="128"/>
      <c r="UMR42" s="128"/>
      <c r="UMS42" s="128"/>
      <c r="UMT42" s="128"/>
      <c r="UMU42" s="128"/>
      <c r="UMV42" s="128"/>
      <c r="UMW42" s="128"/>
      <c r="UMX42" s="128"/>
      <c r="UMY42" s="128"/>
      <c r="UMZ42" s="128"/>
      <c r="UNA42" s="128"/>
      <c r="UNB42" s="128"/>
      <c r="UNC42" s="128"/>
      <c r="UND42" s="128"/>
      <c r="UNE42" s="128"/>
      <c r="UNF42" s="128"/>
      <c r="UNG42" s="128"/>
      <c r="UNH42" s="128"/>
      <c r="UNI42" s="128"/>
      <c r="UNJ42" s="128"/>
      <c r="UNK42" s="128"/>
      <c r="UNL42" s="128"/>
      <c r="UNM42" s="128"/>
      <c r="UNN42" s="128"/>
      <c r="UNO42" s="128"/>
      <c r="UNP42" s="128"/>
      <c r="UNQ42" s="128"/>
      <c r="UNR42" s="128"/>
      <c r="UNS42" s="128"/>
      <c r="UNT42" s="128"/>
      <c r="UNU42" s="128"/>
      <c r="UNV42" s="128"/>
      <c r="UNW42" s="128"/>
      <c r="UNX42" s="128"/>
      <c r="UNY42" s="128"/>
      <c r="UNZ42" s="128"/>
      <c r="UOA42" s="128"/>
      <c r="UOB42" s="128"/>
      <c r="UOC42" s="128"/>
      <c r="UOD42" s="128"/>
      <c r="UOE42" s="128"/>
      <c r="UOF42" s="128"/>
      <c r="UOG42" s="128"/>
      <c r="UOH42" s="128"/>
      <c r="UOI42" s="128"/>
      <c r="UOJ42" s="128"/>
      <c r="UOK42" s="128"/>
      <c r="UOL42" s="128"/>
      <c r="UOM42" s="128"/>
      <c r="UON42" s="128"/>
      <c r="UOO42" s="128"/>
      <c r="UOP42" s="128"/>
      <c r="UOQ42" s="128"/>
      <c r="UOR42" s="128"/>
      <c r="UOS42" s="128"/>
      <c r="UOT42" s="128"/>
      <c r="UOU42" s="128"/>
      <c r="UOV42" s="128"/>
      <c r="UOW42" s="128"/>
      <c r="UOX42" s="128"/>
      <c r="UOY42" s="128"/>
      <c r="UOZ42" s="128"/>
      <c r="UPA42" s="128"/>
      <c r="UPB42" s="128"/>
      <c r="UPC42" s="128"/>
      <c r="UPD42" s="128"/>
      <c r="UPE42" s="128"/>
      <c r="UPF42" s="128"/>
      <c r="UPG42" s="128"/>
      <c r="UPH42" s="128"/>
      <c r="UPI42" s="128"/>
      <c r="UPJ42" s="128"/>
      <c r="UPK42" s="128"/>
      <c r="UPL42" s="128"/>
      <c r="UPM42" s="128"/>
      <c r="UPN42" s="128"/>
      <c r="UPO42" s="128"/>
      <c r="UPP42" s="128"/>
      <c r="UPQ42" s="128"/>
      <c r="UPR42" s="128"/>
      <c r="UPS42" s="128"/>
      <c r="UPT42" s="128"/>
      <c r="UPU42" s="128"/>
      <c r="UPV42" s="128"/>
      <c r="UPW42" s="128"/>
      <c r="UPX42" s="128"/>
      <c r="UPY42" s="128"/>
      <c r="UPZ42" s="128"/>
      <c r="UQA42" s="128"/>
      <c r="UQB42" s="128"/>
      <c r="UQC42" s="128"/>
      <c r="UQD42" s="128"/>
      <c r="UQE42" s="128"/>
      <c r="UQF42" s="128"/>
      <c r="UQG42" s="128"/>
      <c r="UQH42" s="128"/>
      <c r="UQI42" s="128"/>
      <c r="UQJ42" s="128"/>
      <c r="UQK42" s="128"/>
      <c r="UQL42" s="128"/>
      <c r="UQM42" s="128"/>
      <c r="UQN42" s="128"/>
      <c r="UQO42" s="128"/>
      <c r="UQP42" s="128"/>
      <c r="UQQ42" s="128"/>
      <c r="UQR42" s="128"/>
      <c r="UQS42" s="128"/>
      <c r="UQT42" s="128"/>
      <c r="UQU42" s="128"/>
      <c r="UQV42" s="128"/>
      <c r="UQW42" s="128"/>
      <c r="UQX42" s="128"/>
      <c r="UQY42" s="128"/>
      <c r="UQZ42" s="128"/>
      <c r="URA42" s="128"/>
      <c r="URB42" s="128"/>
      <c r="URC42" s="128"/>
      <c r="URD42" s="128"/>
      <c r="URE42" s="128"/>
      <c r="URF42" s="128"/>
      <c r="URG42" s="128"/>
      <c r="URH42" s="128"/>
      <c r="URI42" s="128"/>
      <c r="URJ42" s="128"/>
      <c r="URK42" s="128"/>
      <c r="URL42" s="128"/>
      <c r="URM42" s="128"/>
      <c r="URN42" s="128"/>
      <c r="URO42" s="128"/>
      <c r="URP42" s="128"/>
      <c r="URQ42" s="128"/>
      <c r="URR42" s="128"/>
      <c r="URS42" s="128"/>
      <c r="URT42" s="128"/>
      <c r="URU42" s="128"/>
      <c r="URV42" s="128"/>
      <c r="URW42" s="128"/>
      <c r="URX42" s="128"/>
      <c r="URY42" s="128"/>
      <c r="URZ42" s="128"/>
      <c r="USA42" s="128"/>
      <c r="USB42" s="128"/>
      <c r="USC42" s="128"/>
      <c r="USD42" s="128"/>
      <c r="USE42" s="128"/>
      <c r="USF42" s="128"/>
      <c r="USG42" s="128"/>
      <c r="USH42" s="128"/>
      <c r="USI42" s="128"/>
      <c r="USJ42" s="128"/>
      <c r="USK42" s="128"/>
      <c r="USL42" s="128"/>
      <c r="USM42" s="128"/>
      <c r="USN42" s="128"/>
      <c r="USO42" s="128"/>
      <c r="USP42" s="128"/>
      <c r="USQ42" s="128"/>
      <c r="USR42" s="128"/>
      <c r="USS42" s="128"/>
      <c r="UST42" s="128"/>
      <c r="USU42" s="128"/>
      <c r="USV42" s="128"/>
      <c r="USW42" s="128"/>
      <c r="USX42" s="128"/>
      <c r="USY42" s="128"/>
      <c r="USZ42" s="128"/>
      <c r="UTA42" s="128"/>
      <c r="UTB42" s="128"/>
      <c r="UTC42" s="128"/>
      <c r="UTD42" s="128"/>
      <c r="UTE42" s="128"/>
      <c r="UTF42" s="128"/>
      <c r="UTG42" s="128"/>
      <c r="UTH42" s="128"/>
      <c r="UTI42" s="128"/>
      <c r="UTJ42" s="128"/>
      <c r="UTK42" s="128"/>
      <c r="UTL42" s="128"/>
      <c r="UTM42" s="128"/>
      <c r="UTN42" s="128"/>
      <c r="UTO42" s="128"/>
      <c r="UTP42" s="128"/>
      <c r="UTQ42" s="128"/>
      <c r="UTR42" s="128"/>
      <c r="UTS42" s="128"/>
      <c r="UTT42" s="128"/>
      <c r="UTU42" s="128"/>
      <c r="UTV42" s="128"/>
      <c r="UTW42" s="128"/>
      <c r="UTX42" s="128"/>
      <c r="UTY42" s="128"/>
      <c r="UTZ42" s="128"/>
      <c r="UUA42" s="128"/>
      <c r="UUB42" s="128"/>
      <c r="UUC42" s="128"/>
      <c r="UUD42" s="128"/>
      <c r="UUE42" s="128"/>
      <c r="UUF42" s="128"/>
      <c r="UUG42" s="128"/>
      <c r="UUH42" s="128"/>
      <c r="UUI42" s="128"/>
      <c r="UUJ42" s="128"/>
      <c r="UUK42" s="128"/>
      <c r="UUL42" s="128"/>
      <c r="UUM42" s="128"/>
      <c r="UUN42" s="128"/>
      <c r="UUO42" s="128"/>
      <c r="UUP42" s="128"/>
      <c r="UUQ42" s="128"/>
      <c r="UUR42" s="128"/>
      <c r="UUS42" s="128"/>
      <c r="UUT42" s="128"/>
      <c r="UUU42" s="128"/>
      <c r="UUV42" s="128"/>
      <c r="UUW42" s="128"/>
      <c r="UUX42" s="128"/>
      <c r="UUY42" s="128"/>
      <c r="UUZ42" s="128"/>
      <c r="UVA42" s="128"/>
      <c r="UVB42" s="128"/>
      <c r="UVC42" s="128"/>
      <c r="UVD42" s="128"/>
      <c r="UVE42" s="128"/>
      <c r="UVF42" s="128"/>
      <c r="UVG42" s="128"/>
      <c r="UVH42" s="128"/>
      <c r="UVI42" s="128"/>
      <c r="UVJ42" s="128"/>
      <c r="UVK42" s="128"/>
      <c r="UVL42" s="128"/>
      <c r="UVM42" s="128"/>
      <c r="UVN42" s="128"/>
      <c r="UVO42" s="128"/>
      <c r="UVP42" s="128"/>
      <c r="UVQ42" s="128"/>
      <c r="UVR42" s="128"/>
      <c r="UVS42" s="128"/>
      <c r="UVT42" s="128"/>
      <c r="UVU42" s="128"/>
      <c r="UVV42" s="128"/>
      <c r="UVW42" s="128"/>
      <c r="UVX42" s="128"/>
      <c r="UVY42" s="128"/>
      <c r="UVZ42" s="128"/>
      <c r="UWA42" s="128"/>
      <c r="UWB42" s="128"/>
      <c r="UWC42" s="128"/>
      <c r="UWD42" s="128"/>
      <c r="UWE42" s="128"/>
      <c r="UWF42" s="128"/>
      <c r="UWG42" s="128"/>
      <c r="UWH42" s="128"/>
      <c r="UWI42" s="128"/>
      <c r="UWJ42" s="128"/>
      <c r="UWK42" s="128"/>
      <c r="UWL42" s="128"/>
      <c r="UWM42" s="128"/>
      <c r="UWN42" s="128"/>
      <c r="UWO42" s="128"/>
      <c r="UWP42" s="128"/>
      <c r="UWQ42" s="128"/>
      <c r="UWR42" s="128"/>
      <c r="UWS42" s="128"/>
      <c r="UWT42" s="128"/>
      <c r="UWU42" s="128"/>
      <c r="UWV42" s="128"/>
      <c r="UWW42" s="128"/>
      <c r="UWX42" s="128"/>
      <c r="UWY42" s="128"/>
      <c r="UWZ42" s="128"/>
      <c r="UXA42" s="128"/>
      <c r="UXB42" s="128"/>
      <c r="UXC42" s="128"/>
      <c r="UXD42" s="128"/>
      <c r="UXE42" s="128"/>
      <c r="UXF42" s="128"/>
      <c r="UXG42" s="128"/>
      <c r="UXH42" s="128"/>
      <c r="UXI42" s="128"/>
      <c r="UXJ42" s="128"/>
      <c r="UXK42" s="128"/>
      <c r="UXL42" s="128"/>
      <c r="UXM42" s="128"/>
      <c r="UXN42" s="128"/>
      <c r="UXO42" s="128"/>
      <c r="UXP42" s="128"/>
      <c r="UXQ42" s="128"/>
      <c r="UXR42" s="128"/>
      <c r="UXS42" s="128"/>
      <c r="UXT42" s="128"/>
      <c r="UXU42" s="128"/>
      <c r="UXV42" s="128"/>
      <c r="UXW42" s="128"/>
      <c r="UXX42" s="128"/>
      <c r="UXY42" s="128"/>
      <c r="UXZ42" s="128"/>
      <c r="UYA42" s="128"/>
      <c r="UYB42" s="128"/>
      <c r="UYC42" s="128"/>
      <c r="UYD42" s="128"/>
      <c r="UYE42" s="128"/>
      <c r="UYF42" s="128"/>
      <c r="UYG42" s="128"/>
      <c r="UYH42" s="128"/>
      <c r="UYI42" s="128"/>
      <c r="UYJ42" s="128"/>
      <c r="UYK42" s="128"/>
      <c r="UYL42" s="128"/>
      <c r="UYM42" s="128"/>
      <c r="UYN42" s="128"/>
      <c r="UYO42" s="128"/>
      <c r="UYP42" s="128"/>
      <c r="UYQ42" s="128"/>
      <c r="UYR42" s="128"/>
      <c r="UYS42" s="128"/>
      <c r="UYT42" s="128"/>
      <c r="UYU42" s="128"/>
      <c r="UYV42" s="128"/>
      <c r="UYW42" s="128"/>
      <c r="UYX42" s="128"/>
      <c r="UYY42" s="128"/>
      <c r="UYZ42" s="128"/>
      <c r="UZA42" s="128"/>
      <c r="UZB42" s="128"/>
      <c r="UZC42" s="128"/>
      <c r="UZD42" s="128"/>
      <c r="UZE42" s="128"/>
      <c r="UZF42" s="128"/>
      <c r="UZG42" s="128"/>
      <c r="UZH42" s="128"/>
      <c r="UZI42" s="128"/>
      <c r="UZJ42" s="128"/>
      <c r="UZK42" s="128"/>
      <c r="UZL42" s="128"/>
      <c r="UZM42" s="128"/>
      <c r="UZN42" s="128"/>
      <c r="UZO42" s="128"/>
      <c r="UZP42" s="128"/>
      <c r="UZQ42" s="128"/>
      <c r="UZR42" s="128"/>
      <c r="UZS42" s="128"/>
      <c r="UZT42" s="128"/>
      <c r="UZU42" s="128"/>
      <c r="UZV42" s="128"/>
      <c r="UZW42" s="128"/>
      <c r="UZX42" s="128"/>
      <c r="UZY42" s="128"/>
      <c r="UZZ42" s="128"/>
      <c r="VAA42" s="128"/>
      <c r="VAB42" s="128"/>
      <c r="VAC42" s="128"/>
      <c r="VAD42" s="128"/>
      <c r="VAE42" s="128"/>
      <c r="VAF42" s="128"/>
      <c r="VAG42" s="128"/>
      <c r="VAH42" s="128"/>
      <c r="VAI42" s="128"/>
      <c r="VAJ42" s="128"/>
      <c r="VAK42" s="128"/>
      <c r="VAL42" s="128"/>
      <c r="VAM42" s="128"/>
      <c r="VAN42" s="128"/>
      <c r="VAO42" s="128"/>
      <c r="VAP42" s="128"/>
      <c r="VAQ42" s="128"/>
      <c r="VAR42" s="128"/>
      <c r="VAS42" s="128"/>
      <c r="VAT42" s="128"/>
      <c r="VAU42" s="128"/>
      <c r="VAV42" s="128"/>
      <c r="VAW42" s="128"/>
      <c r="VAX42" s="128"/>
      <c r="VAY42" s="128"/>
      <c r="VAZ42" s="128"/>
      <c r="VBA42" s="128"/>
      <c r="VBB42" s="128"/>
      <c r="VBC42" s="128"/>
      <c r="VBD42" s="128"/>
      <c r="VBE42" s="128"/>
      <c r="VBF42" s="128"/>
      <c r="VBG42" s="128"/>
      <c r="VBH42" s="128"/>
      <c r="VBI42" s="128"/>
      <c r="VBJ42" s="128"/>
      <c r="VBK42" s="128"/>
      <c r="VBL42" s="128"/>
      <c r="VBM42" s="128"/>
      <c r="VBN42" s="128"/>
      <c r="VBO42" s="128"/>
      <c r="VBP42" s="128"/>
      <c r="VBQ42" s="128"/>
      <c r="VBR42" s="128"/>
      <c r="VBS42" s="128"/>
      <c r="VBT42" s="128"/>
      <c r="VBU42" s="128"/>
      <c r="VBV42" s="128"/>
      <c r="VBW42" s="128"/>
      <c r="VBX42" s="128"/>
      <c r="VBY42" s="128"/>
      <c r="VBZ42" s="128"/>
      <c r="VCA42" s="128"/>
      <c r="VCB42" s="128"/>
      <c r="VCC42" s="128"/>
      <c r="VCD42" s="128"/>
      <c r="VCE42" s="128"/>
      <c r="VCF42" s="128"/>
      <c r="VCG42" s="128"/>
      <c r="VCH42" s="128"/>
      <c r="VCI42" s="128"/>
      <c r="VCJ42" s="128"/>
      <c r="VCK42" s="128"/>
      <c r="VCL42" s="128"/>
      <c r="VCM42" s="128"/>
      <c r="VCN42" s="128"/>
      <c r="VCO42" s="128"/>
      <c r="VCP42" s="128"/>
      <c r="VCQ42" s="128"/>
      <c r="VCR42" s="128"/>
      <c r="VCS42" s="128"/>
      <c r="VCT42" s="128"/>
      <c r="VCU42" s="128"/>
      <c r="VCV42" s="128"/>
      <c r="VCW42" s="128"/>
      <c r="VCX42" s="128"/>
      <c r="VCY42" s="128"/>
      <c r="VCZ42" s="128"/>
      <c r="VDA42" s="128"/>
      <c r="VDB42" s="128"/>
      <c r="VDC42" s="128"/>
      <c r="VDD42" s="128"/>
      <c r="VDE42" s="128"/>
      <c r="VDF42" s="128"/>
      <c r="VDG42" s="128"/>
      <c r="VDH42" s="128"/>
      <c r="VDI42" s="128"/>
      <c r="VDJ42" s="128"/>
      <c r="VDK42" s="128"/>
      <c r="VDL42" s="128"/>
      <c r="VDM42" s="128"/>
      <c r="VDN42" s="128"/>
      <c r="VDO42" s="128"/>
      <c r="VDP42" s="128"/>
      <c r="VDQ42" s="128"/>
      <c r="VDR42" s="128"/>
      <c r="VDS42" s="128"/>
      <c r="VDT42" s="128"/>
      <c r="VDU42" s="128"/>
      <c r="VDV42" s="128"/>
      <c r="VDW42" s="128"/>
      <c r="VDX42" s="128"/>
      <c r="VDY42" s="128"/>
      <c r="VDZ42" s="128"/>
      <c r="VEA42" s="128"/>
      <c r="VEB42" s="128"/>
      <c r="VEC42" s="128"/>
      <c r="VED42" s="128"/>
      <c r="VEE42" s="128"/>
      <c r="VEF42" s="128"/>
      <c r="VEG42" s="128"/>
      <c r="VEH42" s="128"/>
      <c r="VEI42" s="128"/>
      <c r="VEJ42" s="128"/>
      <c r="VEK42" s="128"/>
      <c r="VEL42" s="128"/>
      <c r="VEM42" s="128"/>
      <c r="VEN42" s="128"/>
      <c r="VEO42" s="128"/>
      <c r="VEP42" s="128"/>
      <c r="VEQ42" s="128"/>
      <c r="VER42" s="128"/>
      <c r="VES42" s="128"/>
      <c r="VET42" s="128"/>
      <c r="VEU42" s="128"/>
      <c r="VEV42" s="128"/>
      <c r="VEW42" s="128"/>
      <c r="VEX42" s="128"/>
      <c r="VEY42" s="128"/>
      <c r="VEZ42" s="128"/>
      <c r="VFA42" s="128"/>
      <c r="VFB42" s="128"/>
      <c r="VFC42" s="128"/>
      <c r="VFD42" s="128"/>
      <c r="VFE42" s="128"/>
      <c r="VFF42" s="128"/>
      <c r="VFG42" s="128"/>
      <c r="VFH42" s="128"/>
      <c r="VFI42" s="128"/>
      <c r="VFJ42" s="128"/>
      <c r="VFK42" s="128"/>
      <c r="VFL42" s="128"/>
      <c r="VFM42" s="128"/>
      <c r="VFN42" s="128"/>
      <c r="VFO42" s="128"/>
      <c r="VFP42" s="128"/>
      <c r="VFQ42" s="128"/>
      <c r="VFR42" s="128"/>
      <c r="VFS42" s="128"/>
      <c r="VFT42" s="128"/>
      <c r="VFU42" s="128"/>
      <c r="VFV42" s="128"/>
      <c r="VFW42" s="128"/>
      <c r="VFX42" s="128"/>
      <c r="VFY42" s="128"/>
      <c r="VFZ42" s="128"/>
      <c r="VGA42" s="128"/>
      <c r="VGB42" s="128"/>
      <c r="VGC42" s="128"/>
      <c r="VGD42" s="128"/>
      <c r="VGE42" s="128"/>
      <c r="VGF42" s="128"/>
      <c r="VGG42" s="128"/>
      <c r="VGH42" s="128"/>
      <c r="VGI42" s="128"/>
      <c r="VGJ42" s="128"/>
      <c r="VGK42" s="128"/>
      <c r="VGL42" s="128"/>
      <c r="VGM42" s="128"/>
      <c r="VGN42" s="128"/>
      <c r="VGO42" s="128"/>
      <c r="VGP42" s="128"/>
      <c r="VGQ42" s="128"/>
      <c r="VGR42" s="128"/>
      <c r="VGS42" s="128"/>
      <c r="VGT42" s="128"/>
      <c r="VGU42" s="128"/>
      <c r="VGV42" s="128"/>
      <c r="VGW42" s="128"/>
      <c r="VGX42" s="128"/>
      <c r="VGY42" s="128"/>
      <c r="VGZ42" s="128"/>
      <c r="VHA42" s="128"/>
      <c r="VHB42" s="128"/>
      <c r="VHC42" s="128"/>
      <c r="VHD42" s="128"/>
      <c r="VHE42" s="128"/>
      <c r="VHF42" s="128"/>
      <c r="VHG42" s="128"/>
      <c r="VHH42" s="128"/>
      <c r="VHI42" s="128"/>
      <c r="VHJ42" s="128"/>
      <c r="VHK42" s="128"/>
      <c r="VHL42" s="128"/>
      <c r="VHM42" s="128"/>
      <c r="VHN42" s="128"/>
      <c r="VHO42" s="128"/>
      <c r="VHP42" s="128"/>
      <c r="VHQ42" s="128"/>
      <c r="VHR42" s="128"/>
      <c r="VHS42" s="128"/>
      <c r="VHT42" s="128"/>
      <c r="VHU42" s="128"/>
      <c r="VHV42" s="128"/>
      <c r="VHW42" s="128"/>
      <c r="VHX42" s="128"/>
      <c r="VHY42" s="128"/>
      <c r="VHZ42" s="128"/>
      <c r="VIA42" s="128"/>
      <c r="VIB42" s="128"/>
      <c r="VIC42" s="128"/>
      <c r="VID42" s="128"/>
      <c r="VIE42" s="128"/>
      <c r="VIF42" s="128"/>
      <c r="VIG42" s="128"/>
      <c r="VIH42" s="128"/>
      <c r="VII42" s="128"/>
      <c r="VIJ42" s="128"/>
      <c r="VIK42" s="128"/>
      <c r="VIL42" s="128"/>
      <c r="VIM42" s="128"/>
      <c r="VIN42" s="128"/>
      <c r="VIO42" s="128"/>
      <c r="VIP42" s="128"/>
      <c r="VIQ42" s="128"/>
      <c r="VIR42" s="128"/>
      <c r="VIS42" s="128"/>
      <c r="VIT42" s="128"/>
      <c r="VIU42" s="128"/>
      <c r="VIV42" s="128"/>
      <c r="VIW42" s="128"/>
      <c r="VIX42" s="128"/>
      <c r="VIY42" s="128"/>
      <c r="VIZ42" s="128"/>
      <c r="VJA42" s="128"/>
      <c r="VJB42" s="128"/>
      <c r="VJC42" s="128"/>
      <c r="VJD42" s="128"/>
      <c r="VJE42" s="128"/>
      <c r="VJF42" s="128"/>
      <c r="VJG42" s="128"/>
      <c r="VJH42" s="128"/>
      <c r="VJI42" s="128"/>
      <c r="VJJ42" s="128"/>
      <c r="VJK42" s="128"/>
      <c r="VJL42" s="128"/>
      <c r="VJM42" s="128"/>
      <c r="VJN42" s="128"/>
      <c r="VJO42" s="128"/>
      <c r="VJP42" s="128"/>
      <c r="VJQ42" s="128"/>
      <c r="VJR42" s="128"/>
      <c r="VJS42" s="128"/>
      <c r="VJT42" s="128"/>
      <c r="VJU42" s="128"/>
      <c r="VJV42" s="128"/>
      <c r="VJW42" s="128"/>
      <c r="VJX42" s="128"/>
      <c r="VJY42" s="128"/>
      <c r="VJZ42" s="128"/>
      <c r="VKA42" s="128"/>
      <c r="VKB42" s="128"/>
      <c r="VKC42" s="128"/>
      <c r="VKD42" s="128"/>
      <c r="VKE42" s="128"/>
      <c r="VKF42" s="128"/>
      <c r="VKG42" s="128"/>
      <c r="VKH42" s="128"/>
      <c r="VKI42" s="128"/>
      <c r="VKJ42" s="128"/>
      <c r="VKK42" s="128"/>
      <c r="VKL42" s="128"/>
      <c r="VKM42" s="128"/>
      <c r="VKN42" s="128"/>
      <c r="VKO42" s="128"/>
      <c r="VKP42" s="128"/>
      <c r="VKQ42" s="128"/>
      <c r="VKR42" s="128"/>
      <c r="VKS42" s="128"/>
      <c r="VKT42" s="128"/>
      <c r="VKU42" s="128"/>
      <c r="VKV42" s="128"/>
      <c r="VKW42" s="128"/>
      <c r="VKX42" s="128"/>
      <c r="VKY42" s="128"/>
      <c r="VKZ42" s="128"/>
      <c r="VLA42" s="128"/>
      <c r="VLB42" s="128"/>
      <c r="VLC42" s="128"/>
      <c r="VLD42" s="128"/>
      <c r="VLE42" s="128"/>
      <c r="VLF42" s="128"/>
      <c r="VLG42" s="128"/>
      <c r="VLH42" s="128"/>
      <c r="VLI42" s="128"/>
      <c r="VLJ42" s="128"/>
      <c r="VLK42" s="128"/>
      <c r="VLL42" s="128"/>
      <c r="VLM42" s="128"/>
      <c r="VLN42" s="128"/>
      <c r="VLO42" s="128"/>
      <c r="VLP42" s="128"/>
      <c r="VLQ42" s="128"/>
      <c r="VLR42" s="128"/>
      <c r="VLS42" s="128"/>
      <c r="VLT42" s="128"/>
      <c r="VLU42" s="128"/>
      <c r="VLV42" s="128"/>
      <c r="VLW42" s="128"/>
      <c r="VLX42" s="128"/>
      <c r="VLY42" s="128"/>
      <c r="VLZ42" s="128"/>
      <c r="VMA42" s="128"/>
      <c r="VMB42" s="128"/>
      <c r="VMC42" s="128"/>
      <c r="VMD42" s="128"/>
      <c r="VME42" s="128"/>
      <c r="VMF42" s="128"/>
      <c r="VMG42" s="128"/>
      <c r="VMH42" s="128"/>
      <c r="VMI42" s="128"/>
      <c r="VMJ42" s="128"/>
      <c r="VMK42" s="128"/>
      <c r="VML42" s="128"/>
      <c r="VMM42" s="128"/>
      <c r="VMN42" s="128"/>
      <c r="VMO42" s="128"/>
      <c r="VMP42" s="128"/>
      <c r="VMQ42" s="128"/>
      <c r="VMR42" s="128"/>
      <c r="VMS42" s="128"/>
      <c r="VMT42" s="128"/>
      <c r="VMU42" s="128"/>
      <c r="VMV42" s="128"/>
      <c r="VMW42" s="128"/>
      <c r="VMX42" s="128"/>
      <c r="VMY42" s="128"/>
      <c r="VMZ42" s="128"/>
      <c r="VNA42" s="128"/>
      <c r="VNB42" s="128"/>
      <c r="VNC42" s="128"/>
      <c r="VND42" s="128"/>
      <c r="VNE42" s="128"/>
      <c r="VNF42" s="128"/>
      <c r="VNG42" s="128"/>
      <c r="VNH42" s="128"/>
      <c r="VNI42" s="128"/>
      <c r="VNJ42" s="128"/>
      <c r="VNK42" s="128"/>
      <c r="VNL42" s="128"/>
      <c r="VNM42" s="128"/>
      <c r="VNN42" s="128"/>
      <c r="VNO42" s="128"/>
      <c r="VNP42" s="128"/>
      <c r="VNQ42" s="128"/>
      <c r="VNR42" s="128"/>
      <c r="VNS42" s="128"/>
      <c r="VNT42" s="128"/>
      <c r="VNU42" s="128"/>
      <c r="VNV42" s="128"/>
      <c r="VNW42" s="128"/>
      <c r="VNX42" s="128"/>
      <c r="VNY42" s="128"/>
      <c r="VNZ42" s="128"/>
      <c r="VOA42" s="128"/>
      <c r="VOB42" s="128"/>
      <c r="VOC42" s="128"/>
      <c r="VOD42" s="128"/>
      <c r="VOE42" s="128"/>
      <c r="VOF42" s="128"/>
      <c r="VOG42" s="128"/>
      <c r="VOH42" s="128"/>
      <c r="VOI42" s="128"/>
      <c r="VOJ42" s="128"/>
      <c r="VOK42" s="128"/>
      <c r="VOL42" s="128"/>
      <c r="VOM42" s="128"/>
      <c r="VON42" s="128"/>
      <c r="VOO42" s="128"/>
      <c r="VOP42" s="128"/>
      <c r="VOQ42" s="128"/>
      <c r="VOR42" s="128"/>
      <c r="VOS42" s="128"/>
      <c r="VOT42" s="128"/>
      <c r="VOU42" s="128"/>
      <c r="VOV42" s="128"/>
      <c r="VOW42" s="128"/>
      <c r="VOX42" s="128"/>
      <c r="VOY42" s="128"/>
      <c r="VOZ42" s="128"/>
      <c r="VPA42" s="128"/>
      <c r="VPB42" s="128"/>
      <c r="VPC42" s="128"/>
      <c r="VPD42" s="128"/>
      <c r="VPE42" s="128"/>
      <c r="VPF42" s="128"/>
      <c r="VPG42" s="128"/>
      <c r="VPH42" s="128"/>
      <c r="VPI42" s="128"/>
      <c r="VPJ42" s="128"/>
      <c r="VPK42" s="128"/>
      <c r="VPL42" s="128"/>
      <c r="VPM42" s="128"/>
      <c r="VPN42" s="128"/>
      <c r="VPO42" s="128"/>
      <c r="VPP42" s="128"/>
      <c r="VPQ42" s="128"/>
      <c r="VPR42" s="128"/>
      <c r="VPS42" s="128"/>
      <c r="VPT42" s="128"/>
      <c r="VPU42" s="128"/>
      <c r="VPV42" s="128"/>
      <c r="VPW42" s="128"/>
      <c r="VPX42" s="128"/>
      <c r="VPY42" s="128"/>
      <c r="VPZ42" s="128"/>
      <c r="VQA42" s="128"/>
      <c r="VQB42" s="128"/>
      <c r="VQC42" s="128"/>
      <c r="VQD42" s="128"/>
      <c r="VQE42" s="128"/>
      <c r="VQF42" s="128"/>
      <c r="VQG42" s="128"/>
      <c r="VQH42" s="128"/>
      <c r="VQI42" s="128"/>
      <c r="VQJ42" s="128"/>
      <c r="VQK42" s="128"/>
      <c r="VQL42" s="128"/>
      <c r="VQM42" s="128"/>
      <c r="VQN42" s="128"/>
      <c r="VQO42" s="128"/>
      <c r="VQP42" s="128"/>
      <c r="VQQ42" s="128"/>
      <c r="VQR42" s="128"/>
      <c r="VQS42" s="128"/>
      <c r="VQT42" s="128"/>
      <c r="VQU42" s="128"/>
      <c r="VQV42" s="128"/>
      <c r="VQW42" s="128"/>
      <c r="VQX42" s="128"/>
      <c r="VQY42" s="128"/>
      <c r="VQZ42" s="128"/>
      <c r="VRA42" s="128"/>
      <c r="VRB42" s="128"/>
      <c r="VRC42" s="128"/>
      <c r="VRD42" s="128"/>
      <c r="VRE42" s="128"/>
      <c r="VRF42" s="128"/>
      <c r="VRG42" s="128"/>
      <c r="VRH42" s="128"/>
      <c r="VRI42" s="128"/>
      <c r="VRJ42" s="128"/>
      <c r="VRK42" s="128"/>
      <c r="VRL42" s="128"/>
      <c r="VRM42" s="128"/>
      <c r="VRN42" s="128"/>
      <c r="VRO42" s="128"/>
      <c r="VRP42" s="128"/>
      <c r="VRQ42" s="128"/>
      <c r="VRR42" s="128"/>
      <c r="VRS42" s="128"/>
      <c r="VRT42" s="128"/>
      <c r="VRU42" s="128"/>
      <c r="VRV42" s="128"/>
      <c r="VRW42" s="128"/>
      <c r="VRX42" s="128"/>
      <c r="VRY42" s="128"/>
      <c r="VRZ42" s="128"/>
      <c r="VSA42" s="128"/>
      <c r="VSB42" s="128"/>
      <c r="VSC42" s="128"/>
      <c r="VSD42" s="128"/>
      <c r="VSE42" s="128"/>
      <c r="VSF42" s="128"/>
      <c r="VSG42" s="128"/>
      <c r="VSH42" s="128"/>
      <c r="VSI42" s="128"/>
      <c r="VSJ42" s="128"/>
      <c r="VSK42" s="128"/>
      <c r="VSL42" s="128"/>
      <c r="VSM42" s="128"/>
      <c r="VSN42" s="128"/>
      <c r="VSO42" s="128"/>
      <c r="VSP42" s="128"/>
      <c r="VSQ42" s="128"/>
      <c r="VSR42" s="128"/>
      <c r="VSS42" s="128"/>
      <c r="VST42" s="128"/>
      <c r="VSU42" s="128"/>
      <c r="VSV42" s="128"/>
      <c r="VSW42" s="128"/>
      <c r="VSX42" s="128"/>
      <c r="VSY42" s="128"/>
      <c r="VSZ42" s="128"/>
      <c r="VTA42" s="128"/>
      <c r="VTB42" s="128"/>
      <c r="VTC42" s="128"/>
      <c r="VTD42" s="128"/>
      <c r="VTE42" s="128"/>
      <c r="VTF42" s="128"/>
      <c r="VTG42" s="128"/>
      <c r="VTH42" s="128"/>
      <c r="VTI42" s="128"/>
      <c r="VTJ42" s="128"/>
      <c r="VTK42" s="128"/>
      <c r="VTL42" s="128"/>
      <c r="VTM42" s="128"/>
      <c r="VTN42" s="128"/>
      <c r="VTO42" s="128"/>
      <c r="VTP42" s="128"/>
      <c r="VTQ42" s="128"/>
      <c r="VTR42" s="128"/>
      <c r="VTS42" s="128"/>
      <c r="VTT42" s="128"/>
      <c r="VTU42" s="128"/>
      <c r="VTV42" s="128"/>
      <c r="VTW42" s="128"/>
      <c r="VTX42" s="128"/>
      <c r="VTY42" s="128"/>
      <c r="VTZ42" s="128"/>
      <c r="VUA42" s="128"/>
      <c r="VUB42" s="128"/>
      <c r="VUC42" s="128"/>
      <c r="VUD42" s="128"/>
      <c r="VUE42" s="128"/>
      <c r="VUF42" s="128"/>
      <c r="VUG42" s="128"/>
      <c r="VUH42" s="128"/>
      <c r="VUI42" s="128"/>
      <c r="VUJ42" s="128"/>
      <c r="VUK42" s="128"/>
      <c r="VUL42" s="128"/>
      <c r="VUM42" s="128"/>
      <c r="VUN42" s="128"/>
      <c r="VUO42" s="128"/>
      <c r="VUP42" s="128"/>
      <c r="VUQ42" s="128"/>
      <c r="VUR42" s="128"/>
      <c r="VUS42" s="128"/>
      <c r="VUT42" s="128"/>
      <c r="VUU42" s="128"/>
      <c r="VUV42" s="128"/>
      <c r="VUW42" s="128"/>
      <c r="VUX42" s="128"/>
      <c r="VUY42" s="128"/>
      <c r="VUZ42" s="128"/>
      <c r="VVA42" s="128"/>
      <c r="VVB42" s="128"/>
      <c r="VVC42" s="128"/>
      <c r="VVD42" s="128"/>
      <c r="VVE42" s="128"/>
      <c r="VVF42" s="128"/>
      <c r="VVG42" s="128"/>
      <c r="VVH42" s="128"/>
      <c r="VVI42" s="128"/>
      <c r="VVJ42" s="128"/>
      <c r="VVK42" s="128"/>
      <c r="VVL42" s="128"/>
      <c r="VVM42" s="128"/>
      <c r="VVN42" s="128"/>
      <c r="VVO42" s="128"/>
      <c r="VVP42" s="128"/>
      <c r="VVQ42" s="128"/>
      <c r="VVR42" s="128"/>
      <c r="VVS42" s="128"/>
      <c r="VVT42" s="128"/>
      <c r="VVU42" s="128"/>
      <c r="VVV42" s="128"/>
      <c r="VVW42" s="128"/>
      <c r="VVX42" s="128"/>
      <c r="VVY42" s="128"/>
      <c r="VVZ42" s="128"/>
      <c r="VWA42" s="128"/>
      <c r="VWB42" s="128"/>
      <c r="VWC42" s="128"/>
      <c r="VWD42" s="128"/>
      <c r="VWE42" s="128"/>
      <c r="VWF42" s="128"/>
      <c r="VWG42" s="128"/>
      <c r="VWH42" s="128"/>
      <c r="VWI42" s="128"/>
      <c r="VWJ42" s="128"/>
      <c r="VWK42" s="128"/>
      <c r="VWL42" s="128"/>
      <c r="VWM42" s="128"/>
      <c r="VWN42" s="128"/>
      <c r="VWO42" s="128"/>
      <c r="VWP42" s="128"/>
      <c r="VWQ42" s="128"/>
      <c r="VWR42" s="128"/>
      <c r="VWS42" s="128"/>
      <c r="VWT42" s="128"/>
      <c r="VWU42" s="128"/>
      <c r="VWV42" s="128"/>
      <c r="VWW42" s="128"/>
      <c r="VWX42" s="128"/>
      <c r="VWY42" s="128"/>
      <c r="VWZ42" s="128"/>
      <c r="VXA42" s="128"/>
      <c r="VXB42" s="128"/>
      <c r="VXC42" s="128"/>
      <c r="VXD42" s="128"/>
      <c r="VXE42" s="128"/>
      <c r="VXF42" s="128"/>
      <c r="VXG42" s="128"/>
      <c r="VXH42" s="128"/>
      <c r="VXI42" s="128"/>
      <c r="VXJ42" s="128"/>
      <c r="VXK42" s="128"/>
      <c r="VXL42" s="128"/>
      <c r="VXM42" s="128"/>
      <c r="VXN42" s="128"/>
      <c r="VXO42" s="128"/>
      <c r="VXP42" s="128"/>
      <c r="VXQ42" s="128"/>
      <c r="VXR42" s="128"/>
      <c r="VXS42" s="128"/>
      <c r="VXT42" s="128"/>
      <c r="VXU42" s="128"/>
      <c r="VXV42" s="128"/>
      <c r="VXW42" s="128"/>
      <c r="VXX42" s="128"/>
      <c r="VXY42" s="128"/>
      <c r="VXZ42" s="128"/>
      <c r="VYA42" s="128"/>
      <c r="VYB42" s="128"/>
      <c r="VYC42" s="128"/>
      <c r="VYD42" s="128"/>
      <c r="VYE42" s="128"/>
      <c r="VYF42" s="128"/>
      <c r="VYG42" s="128"/>
      <c r="VYH42" s="128"/>
      <c r="VYI42" s="128"/>
      <c r="VYJ42" s="128"/>
      <c r="VYK42" s="128"/>
      <c r="VYL42" s="128"/>
      <c r="VYM42" s="128"/>
      <c r="VYN42" s="128"/>
      <c r="VYO42" s="128"/>
      <c r="VYP42" s="128"/>
      <c r="VYQ42" s="128"/>
      <c r="VYR42" s="128"/>
      <c r="VYS42" s="128"/>
      <c r="VYT42" s="128"/>
      <c r="VYU42" s="128"/>
      <c r="VYV42" s="128"/>
      <c r="VYW42" s="128"/>
      <c r="VYX42" s="128"/>
      <c r="VYY42" s="128"/>
      <c r="VYZ42" s="128"/>
      <c r="VZA42" s="128"/>
      <c r="VZB42" s="128"/>
      <c r="VZC42" s="128"/>
      <c r="VZD42" s="128"/>
      <c r="VZE42" s="128"/>
      <c r="VZF42" s="128"/>
      <c r="VZG42" s="128"/>
      <c r="VZH42" s="128"/>
      <c r="VZI42" s="128"/>
      <c r="VZJ42" s="128"/>
      <c r="VZK42" s="128"/>
      <c r="VZL42" s="128"/>
      <c r="VZM42" s="128"/>
      <c r="VZN42" s="128"/>
      <c r="VZO42" s="128"/>
      <c r="VZP42" s="128"/>
      <c r="VZQ42" s="128"/>
      <c r="VZR42" s="128"/>
      <c r="VZS42" s="128"/>
      <c r="VZT42" s="128"/>
      <c r="VZU42" s="128"/>
      <c r="VZV42" s="128"/>
      <c r="VZW42" s="128"/>
      <c r="VZX42" s="128"/>
      <c r="VZY42" s="128"/>
      <c r="VZZ42" s="128"/>
      <c r="WAA42" s="128"/>
      <c r="WAB42" s="128"/>
      <c r="WAC42" s="128"/>
      <c r="WAD42" s="128"/>
      <c r="WAE42" s="128"/>
      <c r="WAF42" s="128"/>
      <c r="WAG42" s="128"/>
      <c r="WAH42" s="128"/>
      <c r="WAI42" s="128"/>
      <c r="WAJ42" s="128"/>
      <c r="WAK42" s="128"/>
      <c r="WAL42" s="128"/>
      <c r="WAM42" s="128"/>
      <c r="WAN42" s="128"/>
      <c r="WAO42" s="128"/>
      <c r="WAP42" s="128"/>
      <c r="WAQ42" s="128"/>
      <c r="WAR42" s="128"/>
      <c r="WAS42" s="128"/>
      <c r="WAT42" s="128"/>
      <c r="WAU42" s="128"/>
      <c r="WAV42" s="128"/>
      <c r="WAW42" s="128"/>
      <c r="WAX42" s="128"/>
      <c r="WAY42" s="128"/>
      <c r="WAZ42" s="128"/>
      <c r="WBA42" s="128"/>
      <c r="WBB42" s="128"/>
      <c r="WBC42" s="128"/>
      <c r="WBD42" s="128"/>
      <c r="WBE42" s="128"/>
      <c r="WBF42" s="128"/>
      <c r="WBG42" s="128"/>
      <c r="WBH42" s="128"/>
      <c r="WBI42" s="128"/>
      <c r="WBJ42" s="128"/>
      <c r="WBK42" s="128"/>
      <c r="WBL42" s="128"/>
      <c r="WBM42" s="128"/>
      <c r="WBN42" s="128"/>
      <c r="WBO42" s="128"/>
      <c r="WBP42" s="128"/>
      <c r="WBQ42" s="128"/>
      <c r="WBR42" s="128"/>
      <c r="WBS42" s="128"/>
      <c r="WBT42" s="128"/>
      <c r="WBU42" s="128"/>
      <c r="WBV42" s="128"/>
      <c r="WBW42" s="128"/>
      <c r="WBX42" s="128"/>
      <c r="WBY42" s="128"/>
      <c r="WBZ42" s="128"/>
      <c r="WCA42" s="128"/>
      <c r="WCB42" s="128"/>
      <c r="WCC42" s="128"/>
      <c r="WCD42" s="128"/>
      <c r="WCE42" s="128"/>
      <c r="WCF42" s="128"/>
      <c r="WCG42" s="128"/>
      <c r="WCH42" s="128"/>
      <c r="WCI42" s="128"/>
      <c r="WCJ42" s="128"/>
      <c r="WCK42" s="128"/>
      <c r="WCL42" s="128"/>
      <c r="WCM42" s="128"/>
      <c r="WCN42" s="128"/>
      <c r="WCO42" s="128"/>
      <c r="WCP42" s="128"/>
      <c r="WCQ42" s="128"/>
      <c r="WCR42" s="128"/>
      <c r="WCS42" s="128"/>
      <c r="WCT42" s="128"/>
      <c r="WCU42" s="128"/>
      <c r="WCV42" s="128"/>
      <c r="WCW42" s="128"/>
      <c r="WCX42" s="128"/>
      <c r="WCY42" s="128"/>
      <c r="WCZ42" s="128"/>
      <c r="WDA42" s="128"/>
      <c r="WDB42" s="128"/>
      <c r="WDC42" s="128"/>
      <c r="WDD42" s="128"/>
      <c r="WDE42" s="128"/>
      <c r="WDF42" s="128"/>
      <c r="WDG42" s="128"/>
      <c r="WDH42" s="128"/>
      <c r="WDI42" s="128"/>
      <c r="WDJ42" s="128"/>
      <c r="WDK42" s="128"/>
      <c r="WDL42" s="128"/>
      <c r="WDM42" s="128"/>
      <c r="WDN42" s="128"/>
      <c r="WDO42" s="128"/>
      <c r="WDP42" s="128"/>
      <c r="WDQ42" s="128"/>
      <c r="WDR42" s="128"/>
      <c r="WDS42" s="128"/>
      <c r="WDT42" s="128"/>
      <c r="WDU42" s="128"/>
      <c r="WDV42" s="128"/>
      <c r="WDW42" s="128"/>
      <c r="WDX42" s="128"/>
      <c r="WDY42" s="128"/>
      <c r="WDZ42" s="128"/>
      <c r="WEA42" s="128"/>
      <c r="WEB42" s="128"/>
      <c r="WEC42" s="128"/>
      <c r="WED42" s="128"/>
      <c r="WEE42" s="128"/>
      <c r="WEF42" s="128"/>
      <c r="WEG42" s="128"/>
      <c r="WEH42" s="128"/>
      <c r="WEI42" s="128"/>
      <c r="WEJ42" s="128"/>
      <c r="WEK42" s="128"/>
      <c r="WEL42" s="128"/>
      <c r="WEM42" s="128"/>
      <c r="WEN42" s="128"/>
      <c r="WEO42" s="128"/>
      <c r="WEP42" s="128"/>
      <c r="WEQ42" s="128"/>
      <c r="WER42" s="128"/>
      <c r="WES42" s="128"/>
      <c r="WET42" s="128"/>
      <c r="WEU42" s="128"/>
      <c r="WEV42" s="128"/>
      <c r="WEW42" s="128"/>
      <c r="WEX42" s="128"/>
      <c r="WEY42" s="128"/>
      <c r="WEZ42" s="128"/>
      <c r="WFA42" s="128"/>
      <c r="WFB42" s="128"/>
      <c r="WFC42" s="128"/>
      <c r="WFD42" s="128"/>
      <c r="WFE42" s="128"/>
      <c r="WFF42" s="128"/>
      <c r="WFG42" s="128"/>
      <c r="WFH42" s="128"/>
      <c r="WFI42" s="128"/>
      <c r="WFJ42" s="128"/>
      <c r="WFK42" s="128"/>
      <c r="WFL42" s="128"/>
      <c r="WFM42" s="128"/>
      <c r="WFN42" s="128"/>
      <c r="WFO42" s="128"/>
      <c r="WFP42" s="128"/>
      <c r="WFQ42" s="128"/>
      <c r="WFR42" s="128"/>
      <c r="WFS42" s="128"/>
      <c r="WFT42" s="128"/>
      <c r="WFU42" s="128"/>
      <c r="WFV42" s="128"/>
      <c r="WFW42" s="128"/>
      <c r="WFX42" s="128"/>
      <c r="WFY42" s="128"/>
      <c r="WFZ42" s="128"/>
      <c r="WGA42" s="128"/>
      <c r="WGB42" s="128"/>
      <c r="WGC42" s="128"/>
      <c r="WGD42" s="128"/>
      <c r="WGE42" s="128"/>
      <c r="WGF42" s="128"/>
      <c r="WGG42" s="128"/>
      <c r="WGH42" s="128"/>
      <c r="WGI42" s="128"/>
      <c r="WGJ42" s="128"/>
      <c r="WGK42" s="128"/>
      <c r="WGL42" s="128"/>
      <c r="WGM42" s="128"/>
      <c r="WGN42" s="128"/>
      <c r="WGO42" s="128"/>
      <c r="WGP42" s="128"/>
      <c r="WGQ42" s="128"/>
      <c r="WGR42" s="128"/>
      <c r="WGS42" s="128"/>
      <c r="WGT42" s="128"/>
      <c r="WGU42" s="128"/>
      <c r="WGV42" s="128"/>
      <c r="WGW42" s="128"/>
      <c r="WGX42" s="128"/>
      <c r="WGY42" s="128"/>
      <c r="WGZ42" s="128"/>
      <c r="WHA42" s="128"/>
      <c r="WHB42" s="128"/>
      <c r="WHC42" s="128"/>
      <c r="WHD42" s="128"/>
      <c r="WHE42" s="128"/>
      <c r="WHF42" s="128"/>
      <c r="WHG42" s="128"/>
      <c r="WHH42" s="128"/>
      <c r="WHI42" s="128"/>
      <c r="WHJ42" s="128"/>
      <c r="WHK42" s="128"/>
      <c r="WHL42" s="128"/>
      <c r="WHM42" s="128"/>
      <c r="WHN42" s="128"/>
      <c r="WHO42" s="128"/>
      <c r="WHP42" s="128"/>
      <c r="WHQ42" s="128"/>
      <c r="WHR42" s="128"/>
      <c r="WHS42" s="128"/>
      <c r="WHT42" s="128"/>
      <c r="WHU42" s="128"/>
      <c r="WHV42" s="128"/>
      <c r="WHW42" s="128"/>
      <c r="WHX42" s="128"/>
      <c r="WHY42" s="128"/>
      <c r="WHZ42" s="128"/>
      <c r="WIA42" s="128"/>
      <c r="WIB42" s="128"/>
      <c r="WIC42" s="128"/>
      <c r="WID42" s="128"/>
      <c r="WIE42" s="128"/>
      <c r="WIF42" s="128"/>
      <c r="WIG42" s="128"/>
      <c r="WIH42" s="128"/>
      <c r="WII42" s="128"/>
      <c r="WIJ42" s="128"/>
      <c r="WIK42" s="128"/>
      <c r="WIL42" s="128"/>
      <c r="WIM42" s="128"/>
      <c r="WIN42" s="128"/>
      <c r="WIO42" s="128"/>
      <c r="WIP42" s="128"/>
      <c r="WIQ42" s="128"/>
      <c r="WIR42" s="128"/>
      <c r="WIS42" s="128"/>
      <c r="WIT42" s="128"/>
      <c r="WIU42" s="128"/>
      <c r="WIV42" s="128"/>
      <c r="WIW42" s="128"/>
      <c r="WIX42" s="128"/>
      <c r="WIY42" s="128"/>
      <c r="WIZ42" s="128"/>
      <c r="WJA42" s="128"/>
      <c r="WJB42" s="128"/>
      <c r="WJC42" s="128"/>
      <c r="WJD42" s="128"/>
      <c r="WJE42" s="128"/>
      <c r="WJF42" s="128"/>
      <c r="WJG42" s="128"/>
      <c r="WJH42" s="128"/>
      <c r="WJI42" s="128"/>
      <c r="WJJ42" s="128"/>
      <c r="WJK42" s="128"/>
      <c r="WJL42" s="128"/>
      <c r="WJM42" s="128"/>
      <c r="WJN42" s="128"/>
      <c r="WJO42" s="128"/>
      <c r="WJP42" s="128"/>
      <c r="WJQ42" s="128"/>
      <c r="WJR42" s="128"/>
      <c r="WJS42" s="128"/>
      <c r="WJT42" s="128"/>
      <c r="WJU42" s="128"/>
      <c r="WJV42" s="128"/>
      <c r="WJW42" s="128"/>
      <c r="WJX42" s="128"/>
      <c r="WJY42" s="128"/>
      <c r="WJZ42" s="128"/>
      <c r="WKA42" s="128"/>
      <c r="WKB42" s="128"/>
      <c r="WKC42" s="128"/>
      <c r="WKD42" s="128"/>
      <c r="WKE42" s="128"/>
      <c r="WKF42" s="128"/>
      <c r="WKG42" s="128"/>
      <c r="WKH42" s="128"/>
      <c r="WKI42" s="128"/>
      <c r="WKJ42" s="128"/>
      <c r="WKK42" s="128"/>
      <c r="WKL42" s="128"/>
      <c r="WKM42" s="128"/>
      <c r="WKN42" s="128"/>
      <c r="WKO42" s="128"/>
      <c r="WKP42" s="128"/>
      <c r="WKQ42" s="128"/>
      <c r="WKR42" s="128"/>
      <c r="WKS42" s="128"/>
      <c r="WKT42" s="128"/>
      <c r="WKU42" s="128"/>
      <c r="WKV42" s="128"/>
      <c r="WKW42" s="128"/>
      <c r="WKX42" s="128"/>
      <c r="WKY42" s="128"/>
      <c r="WKZ42" s="128"/>
      <c r="WLA42" s="128"/>
      <c r="WLB42" s="128"/>
      <c r="WLC42" s="128"/>
      <c r="WLD42" s="128"/>
      <c r="WLE42" s="128"/>
      <c r="WLF42" s="128"/>
      <c r="WLG42" s="128"/>
      <c r="WLH42" s="128"/>
      <c r="WLI42" s="128"/>
      <c r="WLJ42" s="128"/>
      <c r="WLK42" s="128"/>
      <c r="WLL42" s="128"/>
      <c r="WLM42" s="128"/>
      <c r="WLN42" s="128"/>
      <c r="WLO42" s="128"/>
      <c r="WLP42" s="128"/>
      <c r="WLQ42" s="128"/>
      <c r="WLR42" s="128"/>
      <c r="WLS42" s="128"/>
      <c r="WLT42" s="128"/>
      <c r="WLU42" s="128"/>
      <c r="WLV42" s="128"/>
      <c r="WLW42" s="128"/>
      <c r="WLX42" s="128"/>
      <c r="WLY42" s="128"/>
      <c r="WLZ42" s="128"/>
      <c r="WMA42" s="128"/>
      <c r="WMB42" s="128"/>
      <c r="WMC42" s="128"/>
      <c r="WMD42" s="128"/>
      <c r="WME42" s="128"/>
      <c r="WMF42" s="128"/>
      <c r="WMG42" s="128"/>
      <c r="WMH42" s="128"/>
      <c r="WMI42" s="128"/>
      <c r="WMJ42" s="128"/>
      <c r="WMK42" s="128"/>
      <c r="WML42" s="128"/>
      <c r="WMM42" s="128"/>
      <c r="WMN42" s="128"/>
      <c r="WMO42" s="128"/>
      <c r="WMP42" s="128"/>
      <c r="WMQ42" s="128"/>
      <c r="WMR42" s="128"/>
      <c r="WMS42" s="128"/>
      <c r="WMT42" s="128"/>
      <c r="WMU42" s="128"/>
      <c r="WMV42" s="128"/>
      <c r="WMW42" s="128"/>
      <c r="WMX42" s="128"/>
      <c r="WMY42" s="128"/>
      <c r="WMZ42" s="128"/>
      <c r="WNA42" s="128"/>
      <c r="WNB42" s="128"/>
      <c r="WNC42" s="128"/>
      <c r="WND42" s="128"/>
      <c r="WNE42" s="128"/>
      <c r="WNF42" s="128"/>
      <c r="WNG42" s="128"/>
      <c r="WNH42" s="128"/>
      <c r="WNI42" s="128"/>
      <c r="WNJ42" s="128"/>
      <c r="WNK42" s="128"/>
      <c r="WNL42" s="128"/>
      <c r="WNM42" s="128"/>
      <c r="WNN42" s="128"/>
      <c r="WNO42" s="128"/>
      <c r="WNP42" s="128"/>
      <c r="WNQ42" s="128"/>
      <c r="WNR42" s="128"/>
      <c r="WNS42" s="128"/>
      <c r="WNT42" s="128"/>
      <c r="WNU42" s="128"/>
      <c r="WNV42" s="128"/>
      <c r="WNW42" s="128"/>
      <c r="WNX42" s="128"/>
      <c r="WNY42" s="128"/>
      <c r="WNZ42" s="128"/>
      <c r="WOA42" s="128"/>
      <c r="WOB42" s="128"/>
      <c r="WOC42" s="128"/>
      <c r="WOD42" s="128"/>
      <c r="WOE42" s="128"/>
      <c r="WOF42" s="128"/>
      <c r="WOG42" s="128"/>
      <c r="WOH42" s="128"/>
      <c r="WOI42" s="128"/>
      <c r="WOJ42" s="128"/>
      <c r="WOK42" s="128"/>
      <c r="WOL42" s="128"/>
      <c r="WOM42" s="128"/>
      <c r="WON42" s="128"/>
      <c r="WOO42" s="128"/>
      <c r="WOP42" s="128"/>
      <c r="WOQ42" s="128"/>
      <c r="WOR42" s="128"/>
      <c r="WOS42" s="128"/>
      <c r="WOT42" s="128"/>
      <c r="WOU42" s="128"/>
      <c r="WOV42" s="128"/>
      <c r="WOW42" s="128"/>
      <c r="WOX42" s="128"/>
      <c r="WOY42" s="128"/>
      <c r="WOZ42" s="128"/>
      <c r="WPA42" s="128"/>
      <c r="WPB42" s="128"/>
      <c r="WPC42" s="128"/>
      <c r="WPD42" s="128"/>
      <c r="WPE42" s="128"/>
      <c r="WPF42" s="128"/>
      <c r="WPG42" s="128"/>
      <c r="WPH42" s="128"/>
      <c r="WPI42" s="128"/>
      <c r="WPJ42" s="128"/>
      <c r="WPK42" s="128"/>
      <c r="WPL42" s="128"/>
      <c r="WPM42" s="128"/>
      <c r="WPN42" s="128"/>
      <c r="WPO42" s="128"/>
      <c r="WPP42" s="128"/>
      <c r="WPQ42" s="128"/>
      <c r="WPR42" s="128"/>
      <c r="WPS42" s="128"/>
      <c r="WPT42" s="128"/>
      <c r="WPU42" s="128"/>
      <c r="WPV42" s="128"/>
      <c r="WPW42" s="128"/>
      <c r="WPX42" s="128"/>
      <c r="WPY42" s="128"/>
      <c r="WPZ42" s="128"/>
      <c r="WQA42" s="128"/>
      <c r="WQB42" s="128"/>
      <c r="WQC42" s="128"/>
      <c r="WQD42" s="128"/>
      <c r="WQE42" s="128"/>
      <c r="WQF42" s="128"/>
      <c r="WQG42" s="128"/>
      <c r="WQH42" s="128"/>
      <c r="WQI42" s="128"/>
      <c r="WQJ42" s="128"/>
      <c r="WQK42" s="128"/>
      <c r="WQL42" s="128"/>
      <c r="WQM42" s="128"/>
      <c r="WQN42" s="128"/>
      <c r="WQO42" s="128"/>
      <c r="WQP42" s="128"/>
      <c r="WQQ42" s="128"/>
      <c r="WQR42" s="128"/>
      <c r="WQS42" s="128"/>
      <c r="WQT42" s="128"/>
      <c r="WQU42" s="128"/>
      <c r="WQV42" s="128"/>
      <c r="WQW42" s="128"/>
      <c r="WQX42" s="128"/>
      <c r="WQY42" s="128"/>
      <c r="WQZ42" s="128"/>
      <c r="WRA42" s="128"/>
      <c r="WRB42" s="128"/>
      <c r="WRC42" s="128"/>
      <c r="WRD42" s="128"/>
      <c r="WRE42" s="128"/>
      <c r="WRF42" s="128"/>
      <c r="WRG42" s="128"/>
      <c r="WRH42" s="128"/>
      <c r="WRI42" s="128"/>
      <c r="WRJ42" s="128"/>
      <c r="WRK42" s="128"/>
      <c r="WRL42" s="128"/>
      <c r="WRM42" s="128"/>
      <c r="WRN42" s="128"/>
      <c r="WRO42" s="128"/>
      <c r="WRP42" s="128"/>
      <c r="WRQ42" s="128"/>
      <c r="WRR42" s="128"/>
      <c r="WRS42" s="128"/>
      <c r="WRT42" s="128"/>
      <c r="WRU42" s="128"/>
      <c r="WRV42" s="128"/>
      <c r="WRW42" s="128"/>
      <c r="WRX42" s="128"/>
      <c r="WRY42" s="128"/>
      <c r="WRZ42" s="128"/>
      <c r="WSA42" s="128"/>
      <c r="WSB42" s="128"/>
      <c r="WSC42" s="128"/>
      <c r="WSD42" s="128"/>
      <c r="WSE42" s="128"/>
      <c r="WSF42" s="128"/>
      <c r="WSG42" s="128"/>
      <c r="WSH42" s="128"/>
      <c r="WSI42" s="128"/>
      <c r="WSJ42" s="128"/>
      <c r="WSK42" s="128"/>
      <c r="WSL42" s="128"/>
      <c r="WSM42" s="128"/>
      <c r="WSN42" s="128"/>
      <c r="WSO42" s="128"/>
      <c r="WSP42" s="128"/>
      <c r="WSQ42" s="128"/>
      <c r="WSR42" s="128"/>
      <c r="WSS42" s="128"/>
      <c r="WST42" s="128"/>
      <c r="WSU42" s="128"/>
      <c r="WSV42" s="128"/>
      <c r="WSW42" s="128"/>
      <c r="WSX42" s="128"/>
      <c r="WSY42" s="128"/>
      <c r="WSZ42" s="128"/>
      <c r="WTA42" s="128"/>
      <c r="WTB42" s="128"/>
      <c r="WTC42" s="128"/>
      <c r="WTD42" s="128"/>
      <c r="WTE42" s="128"/>
      <c r="WTF42" s="128"/>
      <c r="WTG42" s="128"/>
      <c r="WTH42" s="128"/>
      <c r="WTI42" s="128"/>
      <c r="WTJ42" s="128"/>
      <c r="WTK42" s="128"/>
      <c r="WTL42" s="128"/>
      <c r="WTM42" s="128"/>
      <c r="WTN42" s="128"/>
      <c r="WTO42" s="128"/>
      <c r="WTP42" s="128"/>
      <c r="WTQ42" s="128"/>
      <c r="WTR42" s="128"/>
      <c r="WTS42" s="128"/>
      <c r="WTT42" s="128"/>
      <c r="WTU42" s="128"/>
      <c r="WTV42" s="128"/>
      <c r="WTW42" s="128"/>
      <c r="WTX42" s="128"/>
      <c r="WTY42" s="128"/>
      <c r="WTZ42" s="128"/>
      <c r="WUA42" s="128"/>
      <c r="WUB42" s="128"/>
      <c r="WUC42" s="128"/>
      <c r="WUD42" s="128"/>
      <c r="WUE42" s="128"/>
      <c r="WUF42" s="128"/>
      <c r="WUG42" s="128"/>
      <c r="WUH42" s="128"/>
      <c r="WUI42" s="128"/>
      <c r="WUJ42" s="128"/>
      <c r="WUK42" s="128"/>
      <c r="WUL42" s="128"/>
      <c r="WUM42" s="128"/>
      <c r="WUN42" s="128"/>
      <c r="WUO42" s="128"/>
      <c r="WUP42" s="128"/>
      <c r="WUQ42" s="128"/>
      <c r="WUR42" s="128"/>
      <c r="WUS42" s="128"/>
      <c r="WUT42" s="128"/>
      <c r="WUU42" s="128"/>
      <c r="WUV42" s="128"/>
      <c r="WUW42" s="128"/>
      <c r="WUX42" s="128"/>
      <c r="WUY42" s="128"/>
      <c r="WUZ42" s="128"/>
      <c r="WVA42" s="128"/>
      <c r="WVB42" s="128"/>
      <c r="WVC42" s="128"/>
      <c r="WVD42" s="128"/>
      <c r="WVE42" s="128"/>
      <c r="WVF42" s="128"/>
      <c r="WVG42" s="128"/>
      <c r="WVH42" s="128"/>
      <c r="WVI42" s="128"/>
      <c r="WVJ42" s="128"/>
      <c r="WVK42" s="128"/>
      <c r="WVL42" s="128"/>
      <c r="WVM42" s="128"/>
      <c r="WVN42" s="128"/>
      <c r="WVO42" s="128"/>
      <c r="WVP42" s="128"/>
      <c r="WVQ42" s="128"/>
      <c r="WVR42" s="128"/>
      <c r="WVS42" s="128"/>
      <c r="WVT42" s="128"/>
      <c r="WVU42" s="128"/>
      <c r="WVV42" s="128"/>
      <c r="WVW42" s="128"/>
      <c r="WVX42" s="128"/>
      <c r="WVY42" s="128"/>
      <c r="WVZ42" s="128"/>
      <c r="WWA42" s="128"/>
      <c r="WWB42" s="128"/>
      <c r="WWC42" s="128"/>
      <c r="WWD42" s="128"/>
      <c r="WWE42" s="128"/>
      <c r="WWF42" s="128"/>
      <c r="WWG42" s="128"/>
      <c r="WWH42" s="128"/>
      <c r="WWI42" s="128"/>
      <c r="WWJ42" s="128"/>
      <c r="WWK42" s="128"/>
      <c r="WWL42" s="128"/>
      <c r="WWM42" s="128"/>
      <c r="WWN42" s="128"/>
      <c r="WWO42" s="128"/>
      <c r="WWP42" s="128"/>
      <c r="WWQ42" s="128"/>
      <c r="WWR42" s="128"/>
      <c r="WWS42" s="128"/>
      <c r="WWT42" s="128"/>
      <c r="WWU42" s="128"/>
      <c r="WWV42" s="128"/>
      <c r="WWW42" s="128"/>
      <c r="WWX42" s="128"/>
      <c r="WWY42" s="128"/>
      <c r="WWZ42" s="128"/>
      <c r="WXA42" s="128"/>
      <c r="WXB42" s="128"/>
      <c r="WXC42" s="128"/>
      <c r="WXD42" s="128"/>
      <c r="WXE42" s="128"/>
      <c r="WXF42" s="128"/>
      <c r="WXG42" s="128"/>
      <c r="WXH42" s="128"/>
      <c r="WXI42" s="128"/>
      <c r="WXJ42" s="128"/>
      <c r="WXK42" s="128"/>
      <c r="WXL42" s="128"/>
      <c r="WXM42" s="128"/>
      <c r="WXN42" s="128"/>
      <c r="WXO42" s="128"/>
      <c r="WXP42" s="128"/>
      <c r="WXQ42" s="128"/>
      <c r="WXR42" s="128"/>
      <c r="WXS42" s="128"/>
      <c r="WXT42" s="128"/>
      <c r="WXU42" s="128"/>
      <c r="WXV42" s="128"/>
      <c r="WXW42" s="128"/>
      <c r="WXX42" s="128"/>
      <c r="WXY42" s="128"/>
      <c r="WXZ42" s="128"/>
      <c r="WYA42" s="128"/>
      <c r="WYB42" s="128"/>
      <c r="WYC42" s="128"/>
      <c r="WYD42" s="128"/>
      <c r="WYE42" s="128"/>
      <c r="WYF42" s="128"/>
      <c r="WYG42" s="128"/>
      <c r="WYH42" s="128"/>
      <c r="WYI42" s="128"/>
      <c r="WYJ42" s="128"/>
      <c r="WYK42" s="128"/>
      <c r="WYL42" s="128"/>
      <c r="WYM42" s="128"/>
      <c r="WYN42" s="128"/>
      <c r="WYO42" s="128"/>
      <c r="WYP42" s="128"/>
      <c r="WYQ42" s="128"/>
      <c r="WYR42" s="128"/>
      <c r="WYS42" s="128"/>
      <c r="WYT42" s="128"/>
      <c r="WYU42" s="128"/>
      <c r="WYV42" s="128"/>
      <c r="WYW42" s="128"/>
      <c r="WYX42" s="128"/>
      <c r="WYY42" s="128"/>
      <c r="WYZ42" s="128"/>
      <c r="WZA42" s="128"/>
      <c r="WZB42" s="128"/>
      <c r="WZC42" s="128"/>
      <c r="WZD42" s="128"/>
      <c r="WZE42" s="128"/>
      <c r="WZF42" s="128"/>
      <c r="WZG42" s="128"/>
      <c r="WZH42" s="128"/>
      <c r="WZI42" s="128"/>
      <c r="WZJ42" s="128"/>
      <c r="WZK42" s="128"/>
      <c r="WZL42" s="128"/>
      <c r="WZM42" s="128"/>
      <c r="WZN42" s="128"/>
      <c r="WZO42" s="128"/>
      <c r="WZP42" s="128"/>
      <c r="WZQ42" s="128"/>
      <c r="WZR42" s="128"/>
      <c r="WZS42" s="128"/>
      <c r="WZT42" s="128"/>
      <c r="WZU42" s="128"/>
      <c r="WZV42" s="128"/>
      <c r="WZW42" s="128"/>
      <c r="WZX42" s="128"/>
      <c r="WZY42" s="128"/>
      <c r="WZZ42" s="128"/>
      <c r="XAA42" s="128"/>
      <c r="XAB42" s="128"/>
      <c r="XAC42" s="128"/>
      <c r="XAD42" s="128"/>
      <c r="XAE42" s="128"/>
      <c r="XAF42" s="128"/>
      <c r="XAG42" s="128"/>
      <c r="XAH42" s="128"/>
      <c r="XAI42" s="128"/>
      <c r="XAJ42" s="128"/>
      <c r="XAK42" s="128"/>
      <c r="XAL42" s="128"/>
      <c r="XAM42" s="128"/>
      <c r="XAN42" s="128"/>
      <c r="XAO42" s="128"/>
      <c r="XAP42" s="128"/>
      <c r="XAQ42" s="128"/>
      <c r="XAR42" s="128"/>
      <c r="XAS42" s="128"/>
      <c r="XAT42" s="128"/>
      <c r="XAU42" s="128"/>
      <c r="XAV42" s="128"/>
      <c r="XAW42" s="128"/>
      <c r="XAX42" s="128"/>
      <c r="XAY42" s="128"/>
      <c r="XAZ42" s="128"/>
      <c r="XBA42" s="128"/>
      <c r="XBB42" s="128"/>
      <c r="XBC42" s="128"/>
      <c r="XBD42" s="128"/>
      <c r="XBE42" s="128"/>
      <c r="XBF42" s="128"/>
      <c r="XBG42" s="128"/>
      <c r="XBH42" s="128"/>
      <c r="XBI42" s="128"/>
      <c r="XBJ42" s="128"/>
      <c r="XBK42" s="128"/>
      <c r="XBL42" s="128"/>
      <c r="XBM42" s="128"/>
      <c r="XBN42" s="128"/>
      <c r="XBO42" s="128"/>
      <c r="XBP42" s="128"/>
      <c r="XBQ42" s="128"/>
      <c r="XBR42" s="128"/>
      <c r="XBS42" s="128"/>
      <c r="XBT42" s="128"/>
      <c r="XBU42" s="128"/>
      <c r="XBV42" s="128"/>
      <c r="XBW42" s="128"/>
      <c r="XBX42" s="128"/>
      <c r="XBY42" s="128"/>
      <c r="XBZ42" s="128"/>
      <c r="XCA42" s="128"/>
      <c r="XCB42" s="128"/>
      <c r="XCC42" s="128"/>
      <c r="XCD42" s="128"/>
      <c r="XCE42" s="128"/>
      <c r="XCF42" s="128"/>
      <c r="XCG42" s="128"/>
      <c r="XCH42" s="128"/>
      <c r="XCI42" s="128"/>
      <c r="XCJ42" s="128"/>
      <c r="XCK42" s="128"/>
      <c r="XCL42" s="128"/>
      <c r="XCM42" s="128"/>
      <c r="XCN42" s="128"/>
      <c r="XCO42" s="128"/>
      <c r="XCP42" s="128"/>
      <c r="XCQ42" s="128"/>
      <c r="XCR42" s="128"/>
      <c r="XCS42" s="128"/>
      <c r="XCT42" s="128"/>
      <c r="XCU42" s="128"/>
      <c r="XCV42" s="128"/>
      <c r="XCW42" s="128"/>
      <c r="XCX42" s="128"/>
      <c r="XCY42" s="128"/>
      <c r="XCZ42" s="128"/>
      <c r="XDA42" s="128"/>
      <c r="XDB42" s="128"/>
      <c r="XDC42" s="128"/>
      <c r="XDD42" s="128"/>
      <c r="XDE42" s="128"/>
      <c r="XDF42" s="128"/>
      <c r="XDG42" s="128"/>
      <c r="XDH42" s="128"/>
      <c r="XDI42" s="128"/>
      <c r="XDJ42" s="128"/>
      <c r="XDK42" s="128"/>
      <c r="XDL42" s="128"/>
      <c r="XDM42" s="128"/>
      <c r="XDN42" s="128"/>
      <c r="XDO42" s="128"/>
      <c r="XDP42" s="128"/>
      <c r="XDQ42" s="128"/>
      <c r="XDR42" s="128"/>
      <c r="XDS42" s="128"/>
      <c r="XDT42" s="128"/>
      <c r="XDU42" s="128"/>
      <c r="XDV42" s="128"/>
      <c r="XDW42" s="128"/>
      <c r="XDX42" s="128"/>
      <c r="XDY42" s="128"/>
      <c r="XDZ42" s="128"/>
      <c r="XEA42" s="128"/>
      <c r="XEB42" s="128"/>
      <c r="XEC42" s="128"/>
      <c r="XED42" s="128"/>
      <c r="XEE42" s="128"/>
      <c r="XEF42" s="128"/>
      <c r="XEG42" s="128"/>
      <c r="XEH42" s="128"/>
      <c r="XEI42" s="128"/>
      <c r="XEJ42" s="128"/>
      <c r="XEK42" s="128"/>
      <c r="XEL42" s="128"/>
      <c r="XEM42" s="128"/>
      <c r="XEN42" s="128"/>
      <c r="XEO42" s="128"/>
      <c r="XEP42" s="128"/>
      <c r="XEQ42" s="128"/>
      <c r="XER42" s="128"/>
      <c r="XES42" s="128"/>
      <c r="XET42" s="128"/>
      <c r="XEU42" s="128"/>
      <c r="XEV42" s="128"/>
      <c r="XEW42" s="128"/>
      <c r="XEX42" s="128"/>
      <c r="XEY42" s="128"/>
      <c r="XEZ42" s="128"/>
      <c r="XFA42" s="128"/>
      <c r="XFB42" s="128"/>
      <c r="XFC42" s="128"/>
      <c r="XFD42" s="128"/>
    </row>
    <row r="43" spans="1:16384" s="132" customFormat="1">
      <c r="A43" s="126" t="s">
        <v>9333</v>
      </c>
      <c r="B43" s="127">
        <v>43774</v>
      </c>
      <c r="C43" s="126" t="s">
        <v>6393</v>
      </c>
      <c r="D43" s="126" t="s">
        <v>6394</v>
      </c>
      <c r="E43" s="126" t="s">
        <v>6309</v>
      </c>
      <c r="F43" s="126" t="s">
        <v>6310</v>
      </c>
      <c r="G43" s="126" t="s">
        <v>6451</v>
      </c>
      <c r="H43" s="126" t="s">
        <v>5300</v>
      </c>
      <c r="I43" s="126" t="s">
        <v>6452</v>
      </c>
      <c r="J43" s="126" t="s">
        <v>6351</v>
      </c>
      <c r="K43" s="126" t="s">
        <v>6453</v>
      </c>
      <c r="L43" s="126" t="s">
        <v>6454</v>
      </c>
      <c r="M43" s="126" t="s">
        <v>6397</v>
      </c>
      <c r="N43" s="126" t="s">
        <v>6351</v>
      </c>
      <c r="O43" s="126" t="s">
        <v>6398</v>
      </c>
      <c r="P43" s="126" t="s">
        <v>6455</v>
      </c>
      <c r="Q43" s="126" t="s">
        <v>6456</v>
      </c>
      <c r="R43" s="126" t="s">
        <v>6444</v>
      </c>
      <c r="S43" s="126" t="s">
        <v>6445</v>
      </c>
      <c r="T43" s="131">
        <v>150</v>
      </c>
      <c r="U43" s="131">
        <v>150</v>
      </c>
      <c r="V43" s="126" t="s">
        <v>6403</v>
      </c>
      <c r="W43" s="126" t="s">
        <v>6403</v>
      </c>
      <c r="X43" s="145">
        <v>159.52799999999999</v>
      </c>
      <c r="Y43" s="145">
        <v>159.52799999999999</v>
      </c>
      <c r="Z43" s="146" t="s">
        <v>6309</v>
      </c>
      <c r="AA43" s="145">
        <v>23929.200000000001</v>
      </c>
      <c r="AB43" s="145">
        <v>-4222.8</v>
      </c>
      <c r="AC43" s="145">
        <v>2392.92</v>
      </c>
      <c r="AD43" s="145">
        <v>26322.12</v>
      </c>
      <c r="AE43" s="126" t="s">
        <v>6314</v>
      </c>
      <c r="AF43" s="126" t="s">
        <v>6309</v>
      </c>
      <c r="AG43" s="126" t="s">
        <v>6309</v>
      </c>
      <c r="AH43" s="126" t="s">
        <v>9334</v>
      </c>
      <c r="AI43" s="126" t="s">
        <v>6309</v>
      </c>
      <c r="AJ43" s="126" t="s">
        <v>6379</v>
      </c>
      <c r="AK43" s="126" t="s">
        <v>6380</v>
      </c>
      <c r="AL43" s="126" t="s">
        <v>6404</v>
      </c>
      <c r="AM43" s="128" t="s">
        <v>6309</v>
      </c>
      <c r="AN43" s="128" t="s">
        <v>6451</v>
      </c>
      <c r="AO43" s="128" t="s">
        <v>6309</v>
      </c>
      <c r="AP43" s="128" t="s">
        <v>6309</v>
      </c>
      <c r="AQ43" s="129">
        <v>150</v>
      </c>
      <c r="AR43">
        <v>0</v>
      </c>
      <c r="AS43" s="128" t="s">
        <v>30</v>
      </c>
      <c r="AT43" s="128"/>
      <c r="AU43" s="128"/>
      <c r="AV43" s="128"/>
      <c r="AW43" s="128"/>
      <c r="AX43" s="128"/>
      <c r="AY43" s="128"/>
      <c r="AZ43" s="128"/>
      <c r="BA43" s="128"/>
      <c r="BB43" s="128"/>
      <c r="BC43" s="128"/>
      <c r="BD43" s="128"/>
      <c r="BE43" s="128"/>
      <c r="BF43" s="128"/>
      <c r="BG43" s="128"/>
      <c r="BH43" s="128"/>
      <c r="BI43" s="128"/>
      <c r="BJ43" s="128"/>
      <c r="BK43" s="128"/>
      <c r="BL43" s="128"/>
      <c r="BM43" s="128"/>
      <c r="BN43" s="128"/>
      <c r="BO43" s="128"/>
      <c r="BP43" s="128"/>
      <c r="BQ43" s="128"/>
      <c r="BR43" s="128"/>
      <c r="BS43" s="128"/>
      <c r="BT43" s="128"/>
      <c r="BU43" s="128"/>
      <c r="BV43" s="128"/>
      <c r="BW43" s="128"/>
      <c r="BX43" s="128"/>
      <c r="BY43" s="128"/>
      <c r="BZ43" s="128"/>
      <c r="CA43" s="128"/>
      <c r="CB43" s="128"/>
      <c r="CC43" s="128"/>
      <c r="CD43" s="128"/>
      <c r="CE43" s="128"/>
      <c r="CF43" s="128"/>
      <c r="CG43" s="128"/>
      <c r="CH43" s="128"/>
      <c r="CI43" s="128"/>
      <c r="CJ43" s="128"/>
      <c r="CK43" s="128"/>
      <c r="CL43" s="128"/>
      <c r="CM43" s="128"/>
      <c r="CN43" s="128"/>
      <c r="CO43" s="128"/>
      <c r="CP43" s="128"/>
      <c r="CQ43" s="128"/>
      <c r="CR43" s="128"/>
      <c r="CS43" s="128"/>
      <c r="CT43" s="128"/>
      <c r="CU43" s="128"/>
      <c r="CV43" s="128"/>
      <c r="CW43" s="128"/>
      <c r="CX43" s="128"/>
      <c r="CY43" s="128"/>
      <c r="CZ43" s="128"/>
      <c r="DA43" s="128"/>
      <c r="DB43" s="128"/>
      <c r="DC43" s="128"/>
      <c r="DD43" s="128"/>
      <c r="DE43" s="128"/>
      <c r="DF43" s="128"/>
      <c r="DG43" s="128"/>
      <c r="DH43" s="128"/>
      <c r="DI43" s="128"/>
      <c r="DJ43" s="128"/>
      <c r="DK43" s="128"/>
      <c r="DL43" s="128"/>
      <c r="DM43" s="128"/>
      <c r="DN43" s="128"/>
      <c r="DO43" s="128"/>
      <c r="DP43" s="128"/>
      <c r="DQ43" s="128"/>
      <c r="DR43" s="128"/>
      <c r="DS43" s="128"/>
      <c r="DT43" s="128"/>
      <c r="DU43" s="128"/>
      <c r="DV43" s="128"/>
      <c r="DW43" s="128"/>
      <c r="DX43" s="128"/>
      <c r="DY43" s="128"/>
      <c r="DZ43" s="128"/>
      <c r="EA43" s="128"/>
      <c r="EB43" s="128"/>
      <c r="EC43" s="128"/>
      <c r="ED43" s="128"/>
      <c r="EE43" s="128"/>
      <c r="EF43" s="128"/>
      <c r="EG43" s="128"/>
      <c r="EH43" s="128"/>
      <c r="EI43" s="128"/>
      <c r="EJ43" s="128"/>
      <c r="EK43" s="128"/>
      <c r="EL43" s="128"/>
      <c r="EM43" s="128"/>
      <c r="EN43" s="128"/>
      <c r="EO43" s="128"/>
      <c r="EP43" s="128"/>
      <c r="EQ43" s="128"/>
      <c r="ER43" s="128"/>
      <c r="ES43" s="128"/>
      <c r="ET43" s="128"/>
      <c r="EU43" s="128"/>
      <c r="EV43" s="128"/>
      <c r="EW43" s="128"/>
      <c r="EX43" s="128"/>
      <c r="EY43" s="128"/>
      <c r="EZ43" s="128"/>
      <c r="FA43" s="128"/>
      <c r="FB43" s="128"/>
      <c r="FC43" s="128"/>
      <c r="FD43" s="128"/>
      <c r="FE43" s="128"/>
      <c r="FF43" s="128"/>
      <c r="FG43" s="128"/>
      <c r="FH43" s="128"/>
      <c r="FI43" s="128"/>
      <c r="FJ43" s="128"/>
      <c r="FK43" s="128"/>
      <c r="FL43" s="128"/>
      <c r="FM43" s="128"/>
      <c r="FN43" s="128"/>
      <c r="FO43" s="128"/>
      <c r="FP43" s="128"/>
      <c r="FQ43" s="128"/>
      <c r="FR43" s="128"/>
      <c r="FS43" s="128"/>
      <c r="FT43" s="128"/>
      <c r="FU43" s="128"/>
      <c r="FV43" s="128"/>
      <c r="FW43" s="128"/>
      <c r="FX43" s="128"/>
      <c r="FY43" s="128"/>
      <c r="FZ43" s="128"/>
      <c r="GA43" s="128"/>
      <c r="GB43" s="128"/>
      <c r="GC43" s="128"/>
      <c r="GD43" s="128"/>
      <c r="GE43" s="128"/>
      <c r="GF43" s="128"/>
      <c r="GG43" s="128"/>
      <c r="GH43" s="128"/>
      <c r="GI43" s="128"/>
      <c r="GJ43" s="128"/>
      <c r="GK43" s="128"/>
      <c r="GL43" s="128"/>
      <c r="GM43" s="128"/>
      <c r="GN43" s="128"/>
      <c r="GO43" s="128"/>
      <c r="GP43" s="128"/>
      <c r="GQ43" s="128"/>
      <c r="GR43" s="128"/>
      <c r="GS43" s="128"/>
      <c r="GT43" s="128"/>
      <c r="GU43" s="128"/>
      <c r="GV43" s="128"/>
      <c r="GW43" s="128"/>
      <c r="GX43" s="128"/>
      <c r="GY43" s="128"/>
      <c r="GZ43" s="128"/>
      <c r="HA43" s="128"/>
      <c r="HB43" s="128"/>
      <c r="HC43" s="128"/>
      <c r="HD43" s="128"/>
      <c r="HE43" s="128"/>
      <c r="HF43" s="128"/>
      <c r="HG43" s="128"/>
      <c r="HH43" s="128"/>
      <c r="HI43" s="128"/>
      <c r="HJ43" s="128"/>
      <c r="HK43" s="128"/>
      <c r="HL43" s="128"/>
      <c r="HM43" s="128"/>
      <c r="HN43" s="128"/>
      <c r="HO43" s="128"/>
      <c r="HP43" s="128"/>
      <c r="HQ43" s="128"/>
      <c r="HR43" s="128"/>
      <c r="HS43" s="128"/>
      <c r="HT43" s="128"/>
      <c r="HU43" s="128"/>
      <c r="HV43" s="128"/>
      <c r="HW43" s="128"/>
      <c r="HX43" s="128"/>
      <c r="HY43" s="128"/>
      <c r="HZ43" s="128"/>
      <c r="IA43" s="128"/>
      <c r="IB43" s="128"/>
      <c r="IC43" s="128"/>
      <c r="ID43" s="128"/>
      <c r="IE43" s="128"/>
      <c r="IF43" s="128"/>
      <c r="IG43" s="128"/>
      <c r="IH43" s="128"/>
      <c r="II43" s="128"/>
      <c r="IJ43" s="128"/>
      <c r="IK43" s="128"/>
      <c r="IL43" s="128"/>
      <c r="IM43" s="128"/>
      <c r="IN43" s="128"/>
      <c r="IO43" s="128"/>
      <c r="IP43" s="128"/>
      <c r="IQ43" s="128"/>
      <c r="IR43" s="128"/>
      <c r="IS43" s="128"/>
      <c r="IT43" s="128"/>
      <c r="IU43" s="128"/>
      <c r="IV43" s="128"/>
      <c r="IW43" s="128"/>
      <c r="IX43" s="128"/>
      <c r="IY43" s="128"/>
      <c r="IZ43" s="128"/>
      <c r="JA43" s="128"/>
      <c r="JB43" s="128"/>
      <c r="JC43" s="128"/>
      <c r="JD43" s="128"/>
      <c r="JE43" s="128"/>
      <c r="JF43" s="128"/>
      <c r="JG43" s="128"/>
      <c r="JH43" s="128"/>
      <c r="JI43" s="128"/>
      <c r="JJ43" s="128"/>
      <c r="JK43" s="128"/>
      <c r="JL43" s="128"/>
      <c r="JM43" s="128"/>
      <c r="JN43" s="128"/>
      <c r="JO43" s="128"/>
      <c r="JP43" s="128"/>
      <c r="JQ43" s="128"/>
      <c r="JR43" s="128"/>
      <c r="JS43" s="128"/>
      <c r="JT43" s="128"/>
      <c r="JU43" s="128"/>
      <c r="JV43" s="128"/>
      <c r="JW43" s="128"/>
      <c r="JX43" s="128"/>
      <c r="JY43" s="128"/>
      <c r="JZ43" s="128"/>
      <c r="KA43" s="128"/>
      <c r="KB43" s="128"/>
      <c r="KC43" s="128"/>
      <c r="KD43" s="128"/>
      <c r="KE43" s="128"/>
      <c r="KF43" s="128"/>
      <c r="KG43" s="128"/>
      <c r="KH43" s="128"/>
      <c r="KI43" s="128"/>
      <c r="KJ43" s="128"/>
      <c r="KK43" s="128"/>
      <c r="KL43" s="128"/>
      <c r="KM43" s="128"/>
      <c r="KN43" s="128"/>
      <c r="KO43" s="128"/>
      <c r="KP43" s="128"/>
      <c r="KQ43" s="128"/>
      <c r="KR43" s="128"/>
      <c r="KS43" s="128"/>
      <c r="KT43" s="128"/>
      <c r="KU43" s="128"/>
      <c r="KV43" s="128"/>
      <c r="KW43" s="128"/>
      <c r="KX43" s="128"/>
      <c r="KY43" s="128"/>
      <c r="KZ43" s="128"/>
      <c r="LA43" s="128"/>
      <c r="LB43" s="128"/>
      <c r="LC43" s="128"/>
      <c r="LD43" s="128"/>
      <c r="LE43" s="128"/>
      <c r="LF43" s="128"/>
      <c r="LG43" s="128"/>
      <c r="LH43" s="128"/>
      <c r="LI43" s="128"/>
      <c r="LJ43" s="128"/>
      <c r="LK43" s="128"/>
      <c r="LL43" s="128"/>
      <c r="LM43" s="128"/>
      <c r="LN43" s="128"/>
      <c r="LO43" s="128"/>
      <c r="LP43" s="128"/>
      <c r="LQ43" s="128"/>
      <c r="LR43" s="128"/>
      <c r="LS43" s="128"/>
      <c r="LT43" s="128"/>
      <c r="LU43" s="128"/>
      <c r="LV43" s="128"/>
      <c r="LW43" s="128"/>
      <c r="LX43" s="128"/>
      <c r="LY43" s="128"/>
      <c r="LZ43" s="128"/>
      <c r="MA43" s="128"/>
      <c r="MB43" s="128"/>
      <c r="MC43" s="128"/>
      <c r="MD43" s="128"/>
      <c r="ME43" s="128"/>
      <c r="MF43" s="128"/>
      <c r="MG43" s="128"/>
      <c r="MH43" s="128"/>
      <c r="MI43" s="128"/>
      <c r="MJ43" s="128"/>
      <c r="MK43" s="128"/>
      <c r="ML43" s="128"/>
      <c r="MM43" s="128"/>
      <c r="MN43" s="128"/>
      <c r="MO43" s="128"/>
      <c r="MP43" s="128"/>
      <c r="MQ43" s="128"/>
      <c r="MR43" s="128"/>
      <c r="MS43" s="128"/>
      <c r="MT43" s="128"/>
      <c r="MU43" s="128"/>
      <c r="MV43" s="128"/>
      <c r="MW43" s="128"/>
      <c r="MX43" s="128"/>
      <c r="MY43" s="128"/>
      <c r="MZ43" s="128"/>
      <c r="NA43" s="128"/>
      <c r="NB43" s="128"/>
      <c r="NC43" s="128"/>
      <c r="ND43" s="128"/>
      <c r="NE43" s="128"/>
      <c r="NF43" s="128"/>
      <c r="NG43" s="128"/>
      <c r="NH43" s="128"/>
      <c r="NI43" s="128"/>
      <c r="NJ43" s="128"/>
      <c r="NK43" s="128"/>
      <c r="NL43" s="128"/>
      <c r="NM43" s="128"/>
      <c r="NN43" s="128"/>
      <c r="NO43" s="128"/>
      <c r="NP43" s="128"/>
      <c r="NQ43" s="128"/>
      <c r="NR43" s="128"/>
      <c r="NS43" s="128"/>
      <c r="NT43" s="128"/>
      <c r="NU43" s="128"/>
      <c r="NV43" s="128"/>
      <c r="NW43" s="128"/>
      <c r="NX43" s="128"/>
      <c r="NY43" s="128"/>
      <c r="NZ43" s="128"/>
      <c r="OA43" s="128"/>
      <c r="OB43" s="128"/>
      <c r="OC43" s="128"/>
      <c r="OD43" s="128"/>
      <c r="OE43" s="128"/>
      <c r="OF43" s="128"/>
      <c r="OG43" s="128"/>
      <c r="OH43" s="128"/>
      <c r="OI43" s="128"/>
      <c r="OJ43" s="128"/>
      <c r="OK43" s="128"/>
      <c r="OL43" s="128"/>
      <c r="OM43" s="128"/>
      <c r="ON43" s="128"/>
      <c r="OO43" s="128"/>
      <c r="OP43" s="128"/>
      <c r="OQ43" s="128"/>
      <c r="OR43" s="128"/>
      <c r="OS43" s="128"/>
      <c r="OT43" s="128"/>
      <c r="OU43" s="128"/>
      <c r="OV43" s="128"/>
      <c r="OW43" s="128"/>
      <c r="OX43" s="128"/>
      <c r="OY43" s="128"/>
      <c r="OZ43" s="128"/>
      <c r="PA43" s="128"/>
      <c r="PB43" s="128"/>
      <c r="PC43" s="128"/>
      <c r="PD43" s="128"/>
      <c r="PE43" s="128"/>
      <c r="PF43" s="128"/>
      <c r="PG43" s="128"/>
      <c r="PH43" s="128"/>
      <c r="PI43" s="128"/>
      <c r="PJ43" s="128"/>
      <c r="PK43" s="128"/>
      <c r="PL43" s="128"/>
      <c r="PM43" s="128"/>
      <c r="PN43" s="128"/>
      <c r="PO43" s="128"/>
      <c r="PP43" s="128"/>
      <c r="PQ43" s="128"/>
      <c r="PR43" s="128"/>
      <c r="PS43" s="128"/>
      <c r="PT43" s="128"/>
      <c r="PU43" s="128"/>
      <c r="PV43" s="128"/>
      <c r="PW43" s="128"/>
      <c r="PX43" s="128"/>
      <c r="PY43" s="128"/>
      <c r="PZ43" s="128"/>
      <c r="QA43" s="128"/>
      <c r="QB43" s="128"/>
      <c r="QC43" s="128"/>
      <c r="QD43" s="128"/>
      <c r="QE43" s="128"/>
      <c r="QF43" s="128"/>
      <c r="QG43" s="128"/>
      <c r="QH43" s="128"/>
      <c r="QI43" s="128"/>
      <c r="QJ43" s="128"/>
      <c r="QK43" s="128"/>
      <c r="QL43" s="128"/>
      <c r="QM43" s="128"/>
      <c r="QN43" s="128"/>
      <c r="QO43" s="128"/>
      <c r="QP43" s="128"/>
      <c r="QQ43" s="128"/>
      <c r="QR43" s="128"/>
      <c r="QS43" s="128"/>
      <c r="QT43" s="128"/>
      <c r="QU43" s="128"/>
      <c r="QV43" s="128"/>
      <c r="QW43" s="128"/>
      <c r="QX43" s="128"/>
      <c r="QY43" s="128"/>
      <c r="QZ43" s="128"/>
      <c r="RA43" s="128"/>
      <c r="RB43" s="128"/>
      <c r="RC43" s="128"/>
      <c r="RD43" s="128"/>
      <c r="RE43" s="128"/>
      <c r="RF43" s="128"/>
      <c r="RG43" s="128"/>
      <c r="RH43" s="128"/>
      <c r="RI43" s="128"/>
      <c r="RJ43" s="128"/>
      <c r="RK43" s="128"/>
      <c r="RL43" s="128"/>
      <c r="RM43" s="128"/>
      <c r="RN43" s="128"/>
      <c r="RO43" s="128"/>
      <c r="RP43" s="128"/>
      <c r="RQ43" s="128"/>
      <c r="RR43" s="128"/>
      <c r="RS43" s="128"/>
      <c r="RT43" s="128"/>
      <c r="RU43" s="128"/>
      <c r="RV43" s="128"/>
      <c r="RW43" s="128"/>
      <c r="RX43" s="128"/>
      <c r="RY43" s="128"/>
      <c r="RZ43" s="128"/>
      <c r="SA43" s="128"/>
      <c r="SB43" s="128"/>
      <c r="SC43" s="128"/>
      <c r="SD43" s="128"/>
      <c r="SE43" s="128"/>
      <c r="SF43" s="128"/>
      <c r="SG43" s="128"/>
      <c r="SH43" s="128"/>
      <c r="SI43" s="128"/>
      <c r="SJ43" s="128"/>
      <c r="SK43" s="128"/>
      <c r="SL43" s="128"/>
      <c r="SM43" s="128"/>
      <c r="SN43" s="128"/>
      <c r="SO43" s="128"/>
      <c r="SP43" s="128"/>
      <c r="SQ43" s="128"/>
      <c r="SR43" s="128"/>
      <c r="SS43" s="128"/>
      <c r="ST43" s="128"/>
      <c r="SU43" s="128"/>
      <c r="SV43" s="128"/>
      <c r="SW43" s="128"/>
      <c r="SX43" s="128"/>
      <c r="SY43" s="128"/>
      <c r="SZ43" s="128"/>
      <c r="TA43" s="128"/>
      <c r="TB43" s="128"/>
      <c r="TC43" s="128"/>
      <c r="TD43" s="128"/>
      <c r="TE43" s="128"/>
      <c r="TF43" s="128"/>
      <c r="TG43" s="128"/>
      <c r="TH43" s="128"/>
      <c r="TI43" s="128"/>
      <c r="TJ43" s="128"/>
      <c r="TK43" s="128"/>
      <c r="TL43" s="128"/>
      <c r="TM43" s="128"/>
      <c r="TN43" s="128"/>
      <c r="TO43" s="128"/>
      <c r="TP43" s="128"/>
      <c r="TQ43" s="128"/>
      <c r="TR43" s="128"/>
      <c r="TS43" s="128"/>
      <c r="TT43" s="128"/>
      <c r="TU43" s="128"/>
      <c r="TV43" s="128"/>
      <c r="TW43" s="128"/>
      <c r="TX43" s="128"/>
      <c r="TY43" s="128"/>
      <c r="TZ43" s="128"/>
      <c r="UA43" s="128"/>
      <c r="UB43" s="128"/>
      <c r="UC43" s="128"/>
      <c r="UD43" s="128"/>
      <c r="UE43" s="128"/>
      <c r="UF43" s="128"/>
      <c r="UG43" s="128"/>
      <c r="UH43" s="128"/>
      <c r="UI43" s="128"/>
      <c r="UJ43" s="128"/>
      <c r="UK43" s="128"/>
      <c r="UL43" s="128"/>
      <c r="UM43" s="128"/>
      <c r="UN43" s="128"/>
      <c r="UO43" s="128"/>
      <c r="UP43" s="128"/>
      <c r="UQ43" s="128"/>
      <c r="UR43" s="128"/>
      <c r="US43" s="128"/>
      <c r="UT43" s="128"/>
      <c r="UU43" s="128"/>
      <c r="UV43" s="128"/>
      <c r="UW43" s="128"/>
      <c r="UX43" s="128"/>
      <c r="UY43" s="128"/>
      <c r="UZ43" s="128"/>
      <c r="VA43" s="128"/>
      <c r="VB43" s="128"/>
      <c r="VC43" s="128"/>
      <c r="VD43" s="128"/>
      <c r="VE43" s="128"/>
      <c r="VF43" s="128"/>
      <c r="VG43" s="128"/>
      <c r="VH43" s="128"/>
      <c r="VI43" s="128"/>
      <c r="VJ43" s="128"/>
      <c r="VK43" s="128"/>
      <c r="VL43" s="128"/>
      <c r="VM43" s="128"/>
      <c r="VN43" s="128"/>
      <c r="VO43" s="128"/>
      <c r="VP43" s="128"/>
      <c r="VQ43" s="128"/>
      <c r="VR43" s="128"/>
      <c r="VS43" s="128"/>
      <c r="VT43" s="128"/>
      <c r="VU43" s="128"/>
      <c r="VV43" s="128"/>
      <c r="VW43" s="128"/>
      <c r="VX43" s="128"/>
      <c r="VY43" s="128"/>
      <c r="VZ43" s="128"/>
      <c r="WA43" s="128"/>
      <c r="WB43" s="128"/>
      <c r="WC43" s="128"/>
      <c r="WD43" s="128"/>
      <c r="WE43" s="128"/>
      <c r="WF43" s="128"/>
      <c r="WG43" s="128"/>
      <c r="WH43" s="128"/>
      <c r="WI43" s="128"/>
      <c r="WJ43" s="128"/>
      <c r="WK43" s="128"/>
      <c r="WL43" s="128"/>
      <c r="WM43" s="128"/>
      <c r="WN43" s="128"/>
      <c r="WO43" s="128"/>
      <c r="WP43" s="128"/>
      <c r="WQ43" s="128"/>
      <c r="WR43" s="128"/>
      <c r="WS43" s="128"/>
      <c r="WT43" s="128"/>
      <c r="WU43" s="128"/>
      <c r="WV43" s="128"/>
      <c r="WW43" s="128"/>
      <c r="WX43" s="128"/>
      <c r="WY43" s="128"/>
      <c r="WZ43" s="128"/>
      <c r="XA43" s="128"/>
      <c r="XB43" s="128"/>
      <c r="XC43" s="128"/>
      <c r="XD43" s="128"/>
      <c r="XE43" s="128"/>
      <c r="XF43" s="128"/>
      <c r="XG43" s="128"/>
      <c r="XH43" s="128"/>
      <c r="XI43" s="128"/>
      <c r="XJ43" s="128"/>
      <c r="XK43" s="128"/>
      <c r="XL43" s="128"/>
      <c r="XM43" s="128"/>
      <c r="XN43" s="128"/>
      <c r="XO43" s="128"/>
      <c r="XP43" s="128"/>
      <c r="XQ43" s="128"/>
      <c r="XR43" s="128"/>
      <c r="XS43" s="128"/>
      <c r="XT43" s="128"/>
      <c r="XU43" s="128"/>
      <c r="XV43" s="128"/>
      <c r="XW43" s="128"/>
      <c r="XX43" s="128"/>
      <c r="XY43" s="128"/>
      <c r="XZ43" s="128"/>
      <c r="YA43" s="128"/>
      <c r="YB43" s="128"/>
      <c r="YC43" s="128"/>
      <c r="YD43" s="128"/>
      <c r="YE43" s="128"/>
      <c r="YF43" s="128"/>
      <c r="YG43" s="128"/>
      <c r="YH43" s="128"/>
      <c r="YI43" s="128"/>
      <c r="YJ43" s="128"/>
      <c r="YK43" s="128"/>
      <c r="YL43" s="128"/>
      <c r="YM43" s="128"/>
      <c r="YN43" s="128"/>
      <c r="YO43" s="128"/>
      <c r="YP43" s="128"/>
      <c r="YQ43" s="128"/>
      <c r="YR43" s="128"/>
      <c r="YS43" s="128"/>
      <c r="YT43" s="128"/>
      <c r="YU43" s="128"/>
      <c r="YV43" s="128"/>
      <c r="YW43" s="128"/>
      <c r="YX43" s="128"/>
      <c r="YY43" s="128"/>
      <c r="YZ43" s="128"/>
      <c r="ZA43" s="128"/>
      <c r="ZB43" s="128"/>
      <c r="ZC43" s="128"/>
      <c r="ZD43" s="128"/>
      <c r="ZE43" s="128"/>
      <c r="ZF43" s="128"/>
      <c r="ZG43" s="128"/>
      <c r="ZH43" s="128"/>
      <c r="ZI43" s="128"/>
      <c r="ZJ43" s="128"/>
      <c r="ZK43" s="128"/>
      <c r="ZL43" s="128"/>
      <c r="ZM43" s="128"/>
      <c r="ZN43" s="128"/>
      <c r="ZO43" s="128"/>
      <c r="ZP43" s="128"/>
      <c r="ZQ43" s="128"/>
      <c r="ZR43" s="128"/>
      <c r="ZS43" s="128"/>
      <c r="ZT43" s="128"/>
      <c r="ZU43" s="128"/>
      <c r="ZV43" s="128"/>
      <c r="ZW43" s="128"/>
      <c r="ZX43" s="128"/>
      <c r="ZY43" s="128"/>
      <c r="ZZ43" s="128"/>
      <c r="AAA43" s="128"/>
      <c r="AAB43" s="128"/>
      <c r="AAC43" s="128"/>
      <c r="AAD43" s="128"/>
      <c r="AAE43" s="128"/>
      <c r="AAF43" s="128"/>
      <c r="AAG43" s="128"/>
      <c r="AAH43" s="128"/>
      <c r="AAI43" s="128"/>
      <c r="AAJ43" s="128"/>
      <c r="AAK43" s="128"/>
      <c r="AAL43" s="128"/>
      <c r="AAM43" s="128"/>
      <c r="AAN43" s="128"/>
      <c r="AAO43" s="128"/>
      <c r="AAP43" s="128"/>
      <c r="AAQ43" s="128"/>
      <c r="AAR43" s="128"/>
      <c r="AAS43" s="128"/>
      <c r="AAT43" s="128"/>
      <c r="AAU43" s="128"/>
      <c r="AAV43" s="128"/>
      <c r="AAW43" s="128"/>
      <c r="AAX43" s="128"/>
      <c r="AAY43" s="128"/>
      <c r="AAZ43" s="128"/>
      <c r="ABA43" s="128"/>
      <c r="ABB43" s="128"/>
      <c r="ABC43" s="128"/>
      <c r="ABD43" s="128"/>
      <c r="ABE43" s="128"/>
      <c r="ABF43" s="128"/>
      <c r="ABG43" s="128"/>
      <c r="ABH43" s="128"/>
      <c r="ABI43" s="128"/>
      <c r="ABJ43" s="128"/>
      <c r="ABK43" s="128"/>
      <c r="ABL43" s="128"/>
      <c r="ABM43" s="128"/>
      <c r="ABN43" s="128"/>
      <c r="ABO43" s="128"/>
      <c r="ABP43" s="128"/>
      <c r="ABQ43" s="128"/>
      <c r="ABR43" s="128"/>
      <c r="ABS43" s="128"/>
      <c r="ABT43" s="128"/>
      <c r="ABU43" s="128"/>
      <c r="ABV43" s="128"/>
      <c r="ABW43" s="128"/>
      <c r="ABX43" s="128"/>
      <c r="ABY43" s="128"/>
      <c r="ABZ43" s="128"/>
      <c r="ACA43" s="128"/>
      <c r="ACB43" s="128"/>
      <c r="ACC43" s="128"/>
      <c r="ACD43" s="128"/>
      <c r="ACE43" s="128"/>
      <c r="ACF43" s="128"/>
      <c r="ACG43" s="128"/>
      <c r="ACH43" s="128"/>
      <c r="ACI43" s="128"/>
      <c r="ACJ43" s="128"/>
      <c r="ACK43" s="128"/>
      <c r="ACL43" s="128"/>
      <c r="ACM43" s="128"/>
      <c r="ACN43" s="128"/>
      <c r="ACO43" s="128"/>
      <c r="ACP43" s="128"/>
      <c r="ACQ43" s="128"/>
      <c r="ACR43" s="128"/>
      <c r="ACS43" s="128"/>
      <c r="ACT43" s="128"/>
      <c r="ACU43" s="128"/>
      <c r="ACV43" s="128"/>
      <c r="ACW43" s="128"/>
      <c r="ACX43" s="128"/>
      <c r="ACY43" s="128"/>
      <c r="ACZ43" s="128"/>
      <c r="ADA43" s="128"/>
      <c r="ADB43" s="128"/>
      <c r="ADC43" s="128"/>
      <c r="ADD43" s="128"/>
      <c r="ADE43" s="128"/>
      <c r="ADF43" s="128"/>
      <c r="ADG43" s="128"/>
      <c r="ADH43" s="128"/>
      <c r="ADI43" s="128"/>
      <c r="ADJ43" s="128"/>
      <c r="ADK43" s="128"/>
      <c r="ADL43" s="128"/>
      <c r="ADM43" s="128"/>
      <c r="ADN43" s="128"/>
      <c r="ADO43" s="128"/>
      <c r="ADP43" s="128"/>
      <c r="ADQ43" s="128"/>
      <c r="ADR43" s="128"/>
      <c r="ADS43" s="128"/>
      <c r="ADT43" s="128"/>
      <c r="ADU43" s="128"/>
      <c r="ADV43" s="128"/>
      <c r="ADW43" s="128"/>
      <c r="ADX43" s="128"/>
      <c r="ADY43" s="128"/>
      <c r="ADZ43" s="128"/>
      <c r="AEA43" s="128"/>
      <c r="AEB43" s="128"/>
      <c r="AEC43" s="128"/>
      <c r="AED43" s="128"/>
      <c r="AEE43" s="128"/>
      <c r="AEF43" s="128"/>
      <c r="AEG43" s="128"/>
      <c r="AEH43" s="128"/>
      <c r="AEI43" s="128"/>
      <c r="AEJ43" s="128"/>
      <c r="AEK43" s="128"/>
      <c r="AEL43" s="128"/>
      <c r="AEM43" s="128"/>
      <c r="AEN43" s="128"/>
      <c r="AEO43" s="128"/>
      <c r="AEP43" s="128"/>
      <c r="AEQ43" s="128"/>
      <c r="AER43" s="128"/>
      <c r="AES43" s="128"/>
      <c r="AET43" s="128"/>
      <c r="AEU43" s="128"/>
      <c r="AEV43" s="128"/>
      <c r="AEW43" s="128"/>
      <c r="AEX43" s="128"/>
      <c r="AEY43" s="128"/>
      <c r="AEZ43" s="128"/>
      <c r="AFA43" s="128"/>
      <c r="AFB43" s="128"/>
      <c r="AFC43" s="128"/>
      <c r="AFD43" s="128"/>
      <c r="AFE43" s="128"/>
      <c r="AFF43" s="128"/>
      <c r="AFG43" s="128"/>
      <c r="AFH43" s="128"/>
      <c r="AFI43" s="128"/>
      <c r="AFJ43" s="128"/>
      <c r="AFK43" s="128"/>
      <c r="AFL43" s="128"/>
      <c r="AFM43" s="128"/>
      <c r="AFN43" s="128"/>
      <c r="AFO43" s="128"/>
      <c r="AFP43" s="128"/>
      <c r="AFQ43" s="128"/>
      <c r="AFR43" s="128"/>
      <c r="AFS43" s="128"/>
      <c r="AFT43" s="128"/>
      <c r="AFU43" s="128"/>
      <c r="AFV43" s="128"/>
      <c r="AFW43" s="128"/>
      <c r="AFX43" s="128"/>
      <c r="AFY43" s="128"/>
      <c r="AFZ43" s="128"/>
      <c r="AGA43" s="128"/>
      <c r="AGB43" s="128"/>
      <c r="AGC43" s="128"/>
      <c r="AGD43" s="128"/>
      <c r="AGE43" s="128"/>
      <c r="AGF43" s="128"/>
      <c r="AGG43" s="128"/>
      <c r="AGH43" s="128"/>
      <c r="AGI43" s="128"/>
      <c r="AGJ43" s="128"/>
      <c r="AGK43" s="128"/>
      <c r="AGL43" s="128"/>
      <c r="AGM43" s="128"/>
      <c r="AGN43" s="128"/>
      <c r="AGO43" s="128"/>
      <c r="AGP43" s="128"/>
      <c r="AGQ43" s="128"/>
      <c r="AGR43" s="128"/>
      <c r="AGS43" s="128"/>
      <c r="AGT43" s="128"/>
      <c r="AGU43" s="128"/>
      <c r="AGV43" s="128"/>
      <c r="AGW43" s="128"/>
      <c r="AGX43" s="128"/>
      <c r="AGY43" s="128"/>
      <c r="AGZ43" s="128"/>
      <c r="AHA43" s="128"/>
      <c r="AHB43" s="128"/>
      <c r="AHC43" s="128"/>
      <c r="AHD43" s="128"/>
      <c r="AHE43" s="128"/>
      <c r="AHF43" s="128"/>
      <c r="AHG43" s="128"/>
      <c r="AHH43" s="128"/>
      <c r="AHI43" s="128"/>
      <c r="AHJ43" s="128"/>
      <c r="AHK43" s="128"/>
      <c r="AHL43" s="128"/>
      <c r="AHM43" s="128"/>
      <c r="AHN43" s="128"/>
      <c r="AHO43" s="128"/>
      <c r="AHP43" s="128"/>
      <c r="AHQ43" s="128"/>
      <c r="AHR43" s="128"/>
      <c r="AHS43" s="128"/>
      <c r="AHT43" s="128"/>
      <c r="AHU43" s="128"/>
      <c r="AHV43" s="128"/>
      <c r="AHW43" s="128"/>
      <c r="AHX43" s="128"/>
      <c r="AHY43" s="128"/>
      <c r="AHZ43" s="128"/>
      <c r="AIA43" s="128"/>
      <c r="AIB43" s="128"/>
      <c r="AIC43" s="128"/>
      <c r="AID43" s="128"/>
      <c r="AIE43" s="128"/>
      <c r="AIF43" s="128"/>
      <c r="AIG43" s="128"/>
      <c r="AIH43" s="128"/>
      <c r="AII43" s="128"/>
      <c r="AIJ43" s="128"/>
      <c r="AIK43" s="128"/>
      <c r="AIL43" s="128"/>
      <c r="AIM43" s="128"/>
      <c r="AIN43" s="128"/>
      <c r="AIO43" s="128"/>
      <c r="AIP43" s="128"/>
      <c r="AIQ43" s="128"/>
      <c r="AIR43" s="128"/>
      <c r="AIS43" s="128"/>
      <c r="AIT43" s="128"/>
      <c r="AIU43" s="128"/>
      <c r="AIV43" s="128"/>
      <c r="AIW43" s="128"/>
      <c r="AIX43" s="128"/>
      <c r="AIY43" s="128"/>
      <c r="AIZ43" s="128"/>
      <c r="AJA43" s="128"/>
      <c r="AJB43" s="128"/>
      <c r="AJC43" s="128"/>
      <c r="AJD43" s="128"/>
      <c r="AJE43" s="128"/>
      <c r="AJF43" s="128"/>
      <c r="AJG43" s="128"/>
      <c r="AJH43" s="128"/>
      <c r="AJI43" s="128"/>
      <c r="AJJ43" s="128"/>
      <c r="AJK43" s="128"/>
      <c r="AJL43" s="128"/>
      <c r="AJM43" s="128"/>
      <c r="AJN43" s="128"/>
      <c r="AJO43" s="128"/>
      <c r="AJP43" s="128"/>
      <c r="AJQ43" s="128"/>
      <c r="AJR43" s="128"/>
      <c r="AJS43" s="128"/>
      <c r="AJT43" s="128"/>
      <c r="AJU43" s="128"/>
      <c r="AJV43" s="128"/>
      <c r="AJW43" s="128"/>
      <c r="AJX43" s="128"/>
      <c r="AJY43" s="128"/>
      <c r="AJZ43" s="128"/>
      <c r="AKA43" s="128"/>
      <c r="AKB43" s="128"/>
      <c r="AKC43" s="128"/>
      <c r="AKD43" s="128"/>
      <c r="AKE43" s="128"/>
      <c r="AKF43" s="128"/>
      <c r="AKG43" s="128"/>
      <c r="AKH43" s="128"/>
      <c r="AKI43" s="128"/>
      <c r="AKJ43" s="128"/>
      <c r="AKK43" s="128"/>
      <c r="AKL43" s="128"/>
      <c r="AKM43" s="128"/>
      <c r="AKN43" s="128"/>
      <c r="AKO43" s="128"/>
      <c r="AKP43" s="128"/>
      <c r="AKQ43" s="128"/>
      <c r="AKR43" s="128"/>
      <c r="AKS43" s="128"/>
      <c r="AKT43" s="128"/>
      <c r="AKU43" s="128"/>
      <c r="AKV43" s="128"/>
      <c r="AKW43" s="128"/>
      <c r="AKX43" s="128"/>
      <c r="AKY43" s="128"/>
      <c r="AKZ43" s="128"/>
      <c r="ALA43" s="128"/>
      <c r="ALB43" s="128"/>
      <c r="ALC43" s="128"/>
      <c r="ALD43" s="128"/>
      <c r="ALE43" s="128"/>
      <c r="ALF43" s="128"/>
      <c r="ALG43" s="128"/>
      <c r="ALH43" s="128"/>
      <c r="ALI43" s="128"/>
      <c r="ALJ43" s="128"/>
      <c r="ALK43" s="128"/>
      <c r="ALL43" s="128"/>
      <c r="ALM43" s="128"/>
      <c r="ALN43" s="128"/>
      <c r="ALO43" s="128"/>
      <c r="ALP43" s="128"/>
      <c r="ALQ43" s="128"/>
      <c r="ALR43" s="128"/>
      <c r="ALS43" s="128"/>
      <c r="ALT43" s="128"/>
      <c r="ALU43" s="128"/>
      <c r="ALV43" s="128"/>
      <c r="ALW43" s="128"/>
      <c r="ALX43" s="128"/>
      <c r="ALY43" s="128"/>
      <c r="ALZ43" s="128"/>
      <c r="AMA43" s="128"/>
      <c r="AMB43" s="128"/>
      <c r="AMC43" s="128"/>
      <c r="AMD43" s="128"/>
      <c r="AME43" s="128"/>
      <c r="AMF43" s="128"/>
      <c r="AMG43" s="128"/>
      <c r="AMH43" s="128"/>
      <c r="AMI43" s="128"/>
      <c r="AMJ43" s="128"/>
      <c r="AMK43" s="128"/>
      <c r="AML43" s="128"/>
      <c r="AMM43" s="128"/>
      <c r="AMN43" s="128"/>
      <c r="AMO43" s="128"/>
      <c r="AMP43" s="128"/>
      <c r="AMQ43" s="128"/>
      <c r="AMR43" s="128"/>
      <c r="AMS43" s="128"/>
      <c r="AMT43" s="128"/>
      <c r="AMU43" s="128"/>
      <c r="AMV43" s="128"/>
      <c r="AMW43" s="128"/>
      <c r="AMX43" s="128"/>
      <c r="AMY43" s="128"/>
      <c r="AMZ43" s="128"/>
      <c r="ANA43" s="128"/>
      <c r="ANB43" s="128"/>
      <c r="ANC43" s="128"/>
      <c r="AND43" s="128"/>
      <c r="ANE43" s="128"/>
      <c r="ANF43" s="128"/>
      <c r="ANG43" s="128"/>
      <c r="ANH43" s="128"/>
      <c r="ANI43" s="128"/>
      <c r="ANJ43" s="128"/>
      <c r="ANK43" s="128"/>
      <c r="ANL43" s="128"/>
      <c r="ANM43" s="128"/>
      <c r="ANN43" s="128"/>
      <c r="ANO43" s="128"/>
      <c r="ANP43" s="128"/>
      <c r="ANQ43" s="128"/>
      <c r="ANR43" s="128"/>
      <c r="ANS43" s="128"/>
      <c r="ANT43" s="128"/>
      <c r="ANU43" s="128"/>
      <c r="ANV43" s="128"/>
      <c r="ANW43" s="128"/>
      <c r="ANX43" s="128"/>
      <c r="ANY43" s="128"/>
      <c r="ANZ43" s="128"/>
      <c r="AOA43" s="128"/>
      <c r="AOB43" s="128"/>
      <c r="AOC43" s="128"/>
      <c r="AOD43" s="128"/>
      <c r="AOE43" s="128"/>
      <c r="AOF43" s="128"/>
      <c r="AOG43" s="128"/>
      <c r="AOH43" s="128"/>
      <c r="AOI43" s="128"/>
      <c r="AOJ43" s="128"/>
      <c r="AOK43" s="128"/>
      <c r="AOL43" s="128"/>
      <c r="AOM43" s="128"/>
      <c r="AON43" s="128"/>
      <c r="AOO43" s="128"/>
      <c r="AOP43" s="128"/>
      <c r="AOQ43" s="128"/>
      <c r="AOR43" s="128"/>
      <c r="AOS43" s="128"/>
      <c r="AOT43" s="128"/>
      <c r="AOU43" s="128"/>
      <c r="AOV43" s="128"/>
      <c r="AOW43" s="128"/>
      <c r="AOX43" s="128"/>
      <c r="AOY43" s="128"/>
      <c r="AOZ43" s="128"/>
      <c r="APA43" s="128"/>
      <c r="APB43" s="128"/>
      <c r="APC43" s="128"/>
      <c r="APD43" s="128"/>
      <c r="APE43" s="128"/>
      <c r="APF43" s="128"/>
      <c r="APG43" s="128"/>
      <c r="APH43" s="128"/>
      <c r="API43" s="128"/>
      <c r="APJ43" s="128"/>
      <c r="APK43" s="128"/>
      <c r="APL43" s="128"/>
      <c r="APM43" s="128"/>
      <c r="APN43" s="128"/>
      <c r="APO43" s="128"/>
      <c r="APP43" s="128"/>
      <c r="APQ43" s="128"/>
      <c r="APR43" s="128"/>
      <c r="APS43" s="128"/>
      <c r="APT43" s="128"/>
      <c r="APU43" s="128"/>
      <c r="APV43" s="128"/>
      <c r="APW43" s="128"/>
      <c r="APX43" s="128"/>
      <c r="APY43" s="128"/>
      <c r="APZ43" s="128"/>
      <c r="AQA43" s="128"/>
      <c r="AQB43" s="128"/>
      <c r="AQC43" s="128"/>
      <c r="AQD43" s="128"/>
      <c r="AQE43" s="128"/>
      <c r="AQF43" s="128"/>
      <c r="AQG43" s="128"/>
      <c r="AQH43" s="128"/>
      <c r="AQI43" s="128"/>
      <c r="AQJ43" s="128"/>
      <c r="AQK43" s="128"/>
      <c r="AQL43" s="128"/>
      <c r="AQM43" s="128"/>
      <c r="AQN43" s="128"/>
      <c r="AQO43" s="128"/>
      <c r="AQP43" s="128"/>
      <c r="AQQ43" s="128"/>
      <c r="AQR43" s="128"/>
      <c r="AQS43" s="128"/>
      <c r="AQT43" s="128"/>
      <c r="AQU43" s="128"/>
      <c r="AQV43" s="128"/>
      <c r="AQW43" s="128"/>
      <c r="AQX43" s="128"/>
      <c r="AQY43" s="128"/>
      <c r="AQZ43" s="128"/>
      <c r="ARA43" s="128"/>
      <c r="ARB43" s="128"/>
      <c r="ARC43" s="128"/>
      <c r="ARD43" s="128"/>
      <c r="ARE43" s="128"/>
      <c r="ARF43" s="128"/>
      <c r="ARG43" s="128"/>
      <c r="ARH43" s="128"/>
      <c r="ARI43" s="128"/>
      <c r="ARJ43" s="128"/>
      <c r="ARK43" s="128"/>
      <c r="ARL43" s="128"/>
      <c r="ARM43" s="128"/>
      <c r="ARN43" s="128"/>
      <c r="ARO43" s="128"/>
      <c r="ARP43" s="128"/>
      <c r="ARQ43" s="128"/>
      <c r="ARR43" s="128"/>
      <c r="ARS43" s="128"/>
      <c r="ART43" s="128"/>
      <c r="ARU43" s="128"/>
      <c r="ARV43" s="128"/>
      <c r="ARW43" s="128"/>
      <c r="ARX43" s="128"/>
      <c r="ARY43" s="128"/>
      <c r="ARZ43" s="128"/>
      <c r="ASA43" s="128"/>
      <c r="ASB43" s="128"/>
      <c r="ASC43" s="128"/>
      <c r="ASD43" s="128"/>
      <c r="ASE43" s="128"/>
      <c r="ASF43" s="128"/>
      <c r="ASG43" s="128"/>
      <c r="ASH43" s="128"/>
      <c r="ASI43" s="128"/>
      <c r="ASJ43" s="128"/>
      <c r="ASK43" s="128"/>
      <c r="ASL43" s="128"/>
      <c r="ASM43" s="128"/>
      <c r="ASN43" s="128"/>
      <c r="ASO43" s="128"/>
      <c r="ASP43" s="128"/>
      <c r="ASQ43" s="128"/>
      <c r="ASR43" s="128"/>
      <c r="ASS43" s="128"/>
      <c r="AST43" s="128"/>
      <c r="ASU43" s="128"/>
      <c r="ASV43" s="128"/>
      <c r="ASW43" s="128"/>
      <c r="ASX43" s="128"/>
      <c r="ASY43" s="128"/>
      <c r="ASZ43" s="128"/>
      <c r="ATA43" s="128"/>
      <c r="ATB43" s="128"/>
      <c r="ATC43" s="128"/>
      <c r="ATD43" s="128"/>
      <c r="ATE43" s="128"/>
      <c r="ATF43" s="128"/>
      <c r="ATG43" s="128"/>
      <c r="ATH43" s="128"/>
      <c r="ATI43" s="128"/>
      <c r="ATJ43" s="128"/>
      <c r="ATK43" s="128"/>
      <c r="ATL43" s="128"/>
      <c r="ATM43" s="128"/>
      <c r="ATN43" s="128"/>
      <c r="ATO43" s="128"/>
      <c r="ATP43" s="128"/>
      <c r="ATQ43" s="128"/>
      <c r="ATR43" s="128"/>
      <c r="ATS43" s="128"/>
      <c r="ATT43" s="128"/>
      <c r="ATU43" s="128"/>
      <c r="ATV43" s="128"/>
      <c r="ATW43" s="128"/>
      <c r="ATX43" s="128"/>
      <c r="ATY43" s="128"/>
      <c r="ATZ43" s="128"/>
      <c r="AUA43" s="128"/>
      <c r="AUB43" s="128"/>
      <c r="AUC43" s="128"/>
      <c r="AUD43" s="128"/>
      <c r="AUE43" s="128"/>
      <c r="AUF43" s="128"/>
      <c r="AUG43" s="128"/>
      <c r="AUH43" s="128"/>
      <c r="AUI43" s="128"/>
      <c r="AUJ43" s="128"/>
      <c r="AUK43" s="128"/>
      <c r="AUL43" s="128"/>
      <c r="AUM43" s="128"/>
      <c r="AUN43" s="128"/>
      <c r="AUO43" s="128"/>
      <c r="AUP43" s="128"/>
      <c r="AUQ43" s="128"/>
      <c r="AUR43" s="128"/>
      <c r="AUS43" s="128"/>
      <c r="AUT43" s="128"/>
      <c r="AUU43" s="128"/>
      <c r="AUV43" s="128"/>
      <c r="AUW43" s="128"/>
      <c r="AUX43" s="128"/>
      <c r="AUY43" s="128"/>
      <c r="AUZ43" s="128"/>
      <c r="AVA43" s="128"/>
      <c r="AVB43" s="128"/>
      <c r="AVC43" s="128"/>
      <c r="AVD43" s="128"/>
      <c r="AVE43" s="128"/>
      <c r="AVF43" s="128"/>
      <c r="AVG43" s="128"/>
      <c r="AVH43" s="128"/>
      <c r="AVI43" s="128"/>
      <c r="AVJ43" s="128"/>
      <c r="AVK43" s="128"/>
      <c r="AVL43" s="128"/>
      <c r="AVM43" s="128"/>
      <c r="AVN43" s="128"/>
      <c r="AVO43" s="128"/>
      <c r="AVP43" s="128"/>
      <c r="AVQ43" s="128"/>
      <c r="AVR43" s="128"/>
      <c r="AVS43" s="128"/>
      <c r="AVT43" s="128"/>
      <c r="AVU43" s="128"/>
      <c r="AVV43" s="128"/>
      <c r="AVW43" s="128"/>
      <c r="AVX43" s="128"/>
      <c r="AVY43" s="128"/>
      <c r="AVZ43" s="128"/>
      <c r="AWA43" s="128"/>
      <c r="AWB43" s="128"/>
      <c r="AWC43" s="128"/>
      <c r="AWD43" s="128"/>
      <c r="AWE43" s="128"/>
      <c r="AWF43" s="128"/>
      <c r="AWG43" s="128"/>
      <c r="AWH43" s="128"/>
      <c r="AWI43" s="128"/>
      <c r="AWJ43" s="128"/>
      <c r="AWK43" s="128"/>
      <c r="AWL43" s="128"/>
      <c r="AWM43" s="128"/>
      <c r="AWN43" s="128"/>
      <c r="AWO43" s="128"/>
      <c r="AWP43" s="128"/>
      <c r="AWQ43" s="128"/>
      <c r="AWR43" s="128"/>
      <c r="AWS43" s="128"/>
      <c r="AWT43" s="128"/>
      <c r="AWU43" s="128"/>
      <c r="AWV43" s="128"/>
      <c r="AWW43" s="128"/>
      <c r="AWX43" s="128"/>
      <c r="AWY43" s="128"/>
      <c r="AWZ43" s="128"/>
      <c r="AXA43" s="128"/>
      <c r="AXB43" s="128"/>
      <c r="AXC43" s="128"/>
      <c r="AXD43" s="128"/>
      <c r="AXE43" s="128"/>
      <c r="AXF43" s="128"/>
      <c r="AXG43" s="128"/>
      <c r="AXH43" s="128"/>
      <c r="AXI43" s="128"/>
      <c r="AXJ43" s="128"/>
      <c r="AXK43" s="128"/>
      <c r="AXL43" s="128"/>
      <c r="AXM43" s="128"/>
      <c r="AXN43" s="128"/>
      <c r="AXO43" s="128"/>
      <c r="AXP43" s="128"/>
      <c r="AXQ43" s="128"/>
      <c r="AXR43" s="128"/>
      <c r="AXS43" s="128"/>
      <c r="AXT43" s="128"/>
      <c r="AXU43" s="128"/>
      <c r="AXV43" s="128"/>
      <c r="AXW43" s="128"/>
      <c r="AXX43" s="128"/>
      <c r="AXY43" s="128"/>
      <c r="AXZ43" s="128"/>
      <c r="AYA43" s="128"/>
      <c r="AYB43" s="128"/>
      <c r="AYC43" s="128"/>
      <c r="AYD43" s="128"/>
      <c r="AYE43" s="128"/>
      <c r="AYF43" s="128"/>
      <c r="AYG43" s="128"/>
      <c r="AYH43" s="128"/>
      <c r="AYI43" s="128"/>
      <c r="AYJ43" s="128"/>
      <c r="AYK43" s="128"/>
      <c r="AYL43" s="128"/>
      <c r="AYM43" s="128"/>
      <c r="AYN43" s="128"/>
      <c r="AYO43" s="128"/>
      <c r="AYP43" s="128"/>
      <c r="AYQ43" s="128"/>
      <c r="AYR43" s="128"/>
      <c r="AYS43" s="128"/>
      <c r="AYT43" s="128"/>
      <c r="AYU43" s="128"/>
      <c r="AYV43" s="128"/>
      <c r="AYW43" s="128"/>
      <c r="AYX43" s="128"/>
      <c r="AYY43" s="128"/>
      <c r="AYZ43" s="128"/>
      <c r="AZA43" s="128"/>
      <c r="AZB43" s="128"/>
      <c r="AZC43" s="128"/>
      <c r="AZD43" s="128"/>
      <c r="AZE43" s="128"/>
      <c r="AZF43" s="128"/>
      <c r="AZG43" s="128"/>
      <c r="AZH43" s="128"/>
      <c r="AZI43" s="128"/>
      <c r="AZJ43" s="128"/>
      <c r="AZK43" s="128"/>
      <c r="AZL43" s="128"/>
      <c r="AZM43" s="128"/>
      <c r="AZN43" s="128"/>
      <c r="AZO43" s="128"/>
      <c r="AZP43" s="128"/>
      <c r="AZQ43" s="128"/>
      <c r="AZR43" s="128"/>
      <c r="AZS43" s="128"/>
      <c r="AZT43" s="128"/>
      <c r="AZU43" s="128"/>
      <c r="AZV43" s="128"/>
      <c r="AZW43" s="128"/>
      <c r="AZX43" s="128"/>
      <c r="AZY43" s="128"/>
      <c r="AZZ43" s="128"/>
      <c r="BAA43" s="128"/>
      <c r="BAB43" s="128"/>
      <c r="BAC43" s="128"/>
      <c r="BAD43" s="128"/>
      <c r="BAE43" s="128"/>
      <c r="BAF43" s="128"/>
      <c r="BAG43" s="128"/>
      <c r="BAH43" s="128"/>
      <c r="BAI43" s="128"/>
      <c r="BAJ43" s="128"/>
      <c r="BAK43" s="128"/>
      <c r="BAL43" s="128"/>
      <c r="BAM43" s="128"/>
      <c r="BAN43" s="128"/>
      <c r="BAO43" s="128"/>
      <c r="BAP43" s="128"/>
      <c r="BAQ43" s="128"/>
      <c r="BAR43" s="128"/>
      <c r="BAS43" s="128"/>
      <c r="BAT43" s="128"/>
      <c r="BAU43" s="128"/>
      <c r="BAV43" s="128"/>
      <c r="BAW43" s="128"/>
      <c r="BAX43" s="128"/>
      <c r="BAY43" s="128"/>
      <c r="BAZ43" s="128"/>
      <c r="BBA43" s="128"/>
      <c r="BBB43" s="128"/>
      <c r="BBC43" s="128"/>
      <c r="BBD43" s="128"/>
      <c r="BBE43" s="128"/>
      <c r="BBF43" s="128"/>
      <c r="BBG43" s="128"/>
      <c r="BBH43" s="128"/>
      <c r="BBI43" s="128"/>
      <c r="BBJ43" s="128"/>
      <c r="BBK43" s="128"/>
      <c r="BBL43" s="128"/>
      <c r="BBM43" s="128"/>
      <c r="BBN43" s="128"/>
      <c r="BBO43" s="128"/>
      <c r="BBP43" s="128"/>
      <c r="BBQ43" s="128"/>
      <c r="BBR43" s="128"/>
      <c r="BBS43" s="128"/>
      <c r="BBT43" s="128"/>
      <c r="BBU43" s="128"/>
      <c r="BBV43" s="128"/>
      <c r="BBW43" s="128"/>
      <c r="BBX43" s="128"/>
      <c r="BBY43" s="128"/>
      <c r="BBZ43" s="128"/>
      <c r="BCA43" s="128"/>
      <c r="BCB43" s="128"/>
      <c r="BCC43" s="128"/>
      <c r="BCD43" s="128"/>
      <c r="BCE43" s="128"/>
      <c r="BCF43" s="128"/>
      <c r="BCG43" s="128"/>
      <c r="BCH43" s="128"/>
      <c r="BCI43" s="128"/>
      <c r="BCJ43" s="128"/>
      <c r="BCK43" s="128"/>
      <c r="BCL43" s="128"/>
      <c r="BCM43" s="128"/>
      <c r="BCN43" s="128"/>
      <c r="BCO43" s="128"/>
      <c r="BCP43" s="128"/>
      <c r="BCQ43" s="128"/>
      <c r="BCR43" s="128"/>
      <c r="BCS43" s="128"/>
      <c r="BCT43" s="128"/>
      <c r="BCU43" s="128"/>
      <c r="BCV43" s="128"/>
      <c r="BCW43" s="128"/>
      <c r="BCX43" s="128"/>
      <c r="BCY43" s="128"/>
      <c r="BCZ43" s="128"/>
      <c r="BDA43" s="128"/>
      <c r="BDB43" s="128"/>
      <c r="BDC43" s="128"/>
      <c r="BDD43" s="128"/>
      <c r="BDE43" s="128"/>
      <c r="BDF43" s="128"/>
      <c r="BDG43" s="128"/>
      <c r="BDH43" s="128"/>
      <c r="BDI43" s="128"/>
      <c r="BDJ43" s="128"/>
      <c r="BDK43" s="128"/>
      <c r="BDL43" s="128"/>
      <c r="BDM43" s="128"/>
      <c r="BDN43" s="128"/>
      <c r="BDO43" s="128"/>
      <c r="BDP43" s="128"/>
      <c r="BDQ43" s="128"/>
      <c r="BDR43" s="128"/>
      <c r="BDS43" s="128"/>
      <c r="BDT43" s="128"/>
      <c r="BDU43" s="128"/>
      <c r="BDV43" s="128"/>
      <c r="BDW43" s="128"/>
      <c r="BDX43" s="128"/>
      <c r="BDY43" s="128"/>
      <c r="BDZ43" s="128"/>
      <c r="BEA43" s="128"/>
      <c r="BEB43" s="128"/>
      <c r="BEC43" s="128"/>
      <c r="BED43" s="128"/>
      <c r="BEE43" s="128"/>
      <c r="BEF43" s="128"/>
      <c r="BEG43" s="128"/>
      <c r="BEH43" s="128"/>
      <c r="BEI43" s="128"/>
      <c r="BEJ43" s="128"/>
      <c r="BEK43" s="128"/>
      <c r="BEL43" s="128"/>
      <c r="BEM43" s="128"/>
      <c r="BEN43" s="128"/>
      <c r="BEO43" s="128"/>
      <c r="BEP43" s="128"/>
      <c r="BEQ43" s="128"/>
      <c r="BER43" s="128"/>
      <c r="BES43" s="128"/>
      <c r="BET43" s="128"/>
      <c r="BEU43" s="128"/>
      <c r="BEV43" s="128"/>
      <c r="BEW43" s="128"/>
      <c r="BEX43" s="128"/>
      <c r="BEY43" s="128"/>
      <c r="BEZ43" s="128"/>
      <c r="BFA43" s="128"/>
      <c r="BFB43" s="128"/>
      <c r="BFC43" s="128"/>
      <c r="BFD43" s="128"/>
      <c r="BFE43" s="128"/>
      <c r="BFF43" s="128"/>
      <c r="BFG43" s="128"/>
      <c r="BFH43" s="128"/>
      <c r="BFI43" s="128"/>
      <c r="BFJ43" s="128"/>
      <c r="BFK43" s="128"/>
      <c r="BFL43" s="128"/>
      <c r="BFM43" s="128"/>
      <c r="BFN43" s="128"/>
      <c r="BFO43" s="128"/>
      <c r="BFP43" s="128"/>
      <c r="BFQ43" s="128"/>
      <c r="BFR43" s="128"/>
      <c r="BFS43" s="128"/>
      <c r="BFT43" s="128"/>
      <c r="BFU43" s="128"/>
      <c r="BFV43" s="128"/>
      <c r="BFW43" s="128"/>
      <c r="BFX43" s="128"/>
      <c r="BFY43" s="128"/>
      <c r="BFZ43" s="128"/>
      <c r="BGA43" s="128"/>
      <c r="BGB43" s="128"/>
      <c r="BGC43" s="128"/>
      <c r="BGD43" s="128"/>
      <c r="BGE43" s="128"/>
      <c r="BGF43" s="128"/>
      <c r="BGG43" s="128"/>
      <c r="BGH43" s="128"/>
      <c r="BGI43" s="128"/>
      <c r="BGJ43" s="128"/>
      <c r="BGK43" s="128"/>
      <c r="BGL43" s="128"/>
      <c r="BGM43" s="128"/>
      <c r="BGN43" s="128"/>
      <c r="BGO43" s="128"/>
      <c r="BGP43" s="128"/>
      <c r="BGQ43" s="128"/>
      <c r="BGR43" s="128"/>
      <c r="BGS43" s="128"/>
      <c r="BGT43" s="128"/>
      <c r="BGU43" s="128"/>
      <c r="BGV43" s="128"/>
      <c r="BGW43" s="128"/>
      <c r="BGX43" s="128"/>
      <c r="BGY43" s="128"/>
      <c r="BGZ43" s="128"/>
      <c r="BHA43" s="128"/>
      <c r="BHB43" s="128"/>
      <c r="BHC43" s="128"/>
      <c r="BHD43" s="128"/>
      <c r="BHE43" s="128"/>
      <c r="BHF43" s="128"/>
      <c r="BHG43" s="128"/>
      <c r="BHH43" s="128"/>
      <c r="BHI43" s="128"/>
      <c r="BHJ43" s="128"/>
      <c r="BHK43" s="128"/>
      <c r="BHL43" s="128"/>
      <c r="BHM43" s="128"/>
      <c r="BHN43" s="128"/>
      <c r="BHO43" s="128"/>
      <c r="BHP43" s="128"/>
      <c r="BHQ43" s="128"/>
      <c r="BHR43" s="128"/>
      <c r="BHS43" s="128"/>
      <c r="BHT43" s="128"/>
      <c r="BHU43" s="128"/>
      <c r="BHV43" s="128"/>
      <c r="BHW43" s="128"/>
      <c r="BHX43" s="128"/>
      <c r="BHY43" s="128"/>
      <c r="BHZ43" s="128"/>
      <c r="BIA43" s="128"/>
      <c r="BIB43" s="128"/>
      <c r="BIC43" s="128"/>
      <c r="BID43" s="128"/>
      <c r="BIE43" s="128"/>
      <c r="BIF43" s="128"/>
      <c r="BIG43" s="128"/>
      <c r="BIH43" s="128"/>
      <c r="BII43" s="128"/>
      <c r="BIJ43" s="128"/>
      <c r="BIK43" s="128"/>
      <c r="BIL43" s="128"/>
      <c r="BIM43" s="128"/>
      <c r="BIN43" s="128"/>
      <c r="BIO43" s="128"/>
      <c r="BIP43" s="128"/>
      <c r="BIQ43" s="128"/>
      <c r="BIR43" s="128"/>
      <c r="BIS43" s="128"/>
      <c r="BIT43" s="128"/>
      <c r="BIU43" s="128"/>
      <c r="BIV43" s="128"/>
      <c r="BIW43" s="128"/>
      <c r="BIX43" s="128"/>
      <c r="BIY43" s="128"/>
      <c r="BIZ43" s="128"/>
      <c r="BJA43" s="128"/>
      <c r="BJB43" s="128"/>
      <c r="BJC43" s="128"/>
      <c r="BJD43" s="128"/>
      <c r="BJE43" s="128"/>
      <c r="BJF43" s="128"/>
      <c r="BJG43" s="128"/>
      <c r="BJH43" s="128"/>
      <c r="BJI43" s="128"/>
      <c r="BJJ43" s="128"/>
      <c r="BJK43" s="128"/>
      <c r="BJL43" s="128"/>
      <c r="BJM43" s="128"/>
      <c r="BJN43" s="128"/>
      <c r="BJO43" s="128"/>
      <c r="BJP43" s="128"/>
      <c r="BJQ43" s="128"/>
      <c r="BJR43" s="128"/>
      <c r="BJS43" s="128"/>
      <c r="BJT43" s="128"/>
      <c r="BJU43" s="128"/>
      <c r="BJV43" s="128"/>
      <c r="BJW43" s="128"/>
      <c r="BJX43" s="128"/>
      <c r="BJY43" s="128"/>
      <c r="BJZ43" s="128"/>
      <c r="BKA43" s="128"/>
      <c r="BKB43" s="128"/>
      <c r="BKC43" s="128"/>
      <c r="BKD43" s="128"/>
      <c r="BKE43" s="128"/>
      <c r="BKF43" s="128"/>
      <c r="BKG43" s="128"/>
      <c r="BKH43" s="128"/>
      <c r="BKI43" s="128"/>
      <c r="BKJ43" s="128"/>
      <c r="BKK43" s="128"/>
      <c r="BKL43" s="128"/>
      <c r="BKM43" s="128"/>
      <c r="BKN43" s="128"/>
      <c r="BKO43" s="128"/>
      <c r="BKP43" s="128"/>
      <c r="BKQ43" s="128"/>
      <c r="BKR43" s="128"/>
      <c r="BKS43" s="128"/>
      <c r="BKT43" s="128"/>
      <c r="BKU43" s="128"/>
      <c r="BKV43" s="128"/>
      <c r="BKW43" s="128"/>
      <c r="BKX43" s="128"/>
      <c r="BKY43" s="128"/>
      <c r="BKZ43" s="128"/>
      <c r="BLA43" s="128"/>
      <c r="BLB43" s="128"/>
      <c r="BLC43" s="128"/>
      <c r="BLD43" s="128"/>
      <c r="BLE43" s="128"/>
      <c r="BLF43" s="128"/>
      <c r="BLG43" s="128"/>
      <c r="BLH43" s="128"/>
      <c r="BLI43" s="128"/>
      <c r="BLJ43" s="128"/>
      <c r="BLK43" s="128"/>
      <c r="BLL43" s="128"/>
      <c r="BLM43" s="128"/>
      <c r="BLN43" s="128"/>
      <c r="BLO43" s="128"/>
      <c r="BLP43" s="128"/>
      <c r="BLQ43" s="128"/>
      <c r="BLR43" s="128"/>
      <c r="BLS43" s="128"/>
      <c r="BLT43" s="128"/>
      <c r="BLU43" s="128"/>
      <c r="BLV43" s="128"/>
      <c r="BLW43" s="128"/>
      <c r="BLX43" s="128"/>
      <c r="BLY43" s="128"/>
      <c r="BLZ43" s="128"/>
      <c r="BMA43" s="128"/>
      <c r="BMB43" s="128"/>
      <c r="BMC43" s="128"/>
      <c r="BMD43" s="128"/>
      <c r="BME43" s="128"/>
      <c r="BMF43" s="128"/>
      <c r="BMG43" s="128"/>
      <c r="BMH43" s="128"/>
      <c r="BMI43" s="128"/>
      <c r="BMJ43" s="128"/>
      <c r="BMK43" s="128"/>
      <c r="BML43" s="128"/>
      <c r="BMM43" s="128"/>
      <c r="BMN43" s="128"/>
      <c r="BMO43" s="128"/>
      <c r="BMP43" s="128"/>
      <c r="BMQ43" s="128"/>
      <c r="BMR43" s="128"/>
      <c r="BMS43" s="128"/>
      <c r="BMT43" s="128"/>
      <c r="BMU43" s="128"/>
      <c r="BMV43" s="128"/>
      <c r="BMW43" s="128"/>
      <c r="BMX43" s="128"/>
      <c r="BMY43" s="128"/>
      <c r="BMZ43" s="128"/>
      <c r="BNA43" s="128"/>
      <c r="BNB43" s="128"/>
      <c r="BNC43" s="128"/>
      <c r="BND43" s="128"/>
      <c r="BNE43" s="128"/>
      <c r="BNF43" s="128"/>
      <c r="BNG43" s="128"/>
      <c r="BNH43" s="128"/>
      <c r="BNI43" s="128"/>
      <c r="BNJ43" s="128"/>
      <c r="BNK43" s="128"/>
      <c r="BNL43" s="128"/>
      <c r="BNM43" s="128"/>
      <c r="BNN43" s="128"/>
      <c r="BNO43" s="128"/>
      <c r="BNP43" s="128"/>
      <c r="BNQ43" s="128"/>
      <c r="BNR43" s="128"/>
      <c r="BNS43" s="128"/>
      <c r="BNT43" s="128"/>
      <c r="BNU43" s="128"/>
      <c r="BNV43" s="128"/>
      <c r="BNW43" s="128"/>
      <c r="BNX43" s="128"/>
      <c r="BNY43" s="128"/>
      <c r="BNZ43" s="128"/>
      <c r="BOA43" s="128"/>
      <c r="BOB43" s="128"/>
      <c r="BOC43" s="128"/>
      <c r="BOD43" s="128"/>
      <c r="BOE43" s="128"/>
      <c r="BOF43" s="128"/>
      <c r="BOG43" s="128"/>
      <c r="BOH43" s="128"/>
      <c r="BOI43" s="128"/>
      <c r="BOJ43" s="128"/>
      <c r="BOK43" s="128"/>
      <c r="BOL43" s="128"/>
      <c r="BOM43" s="128"/>
      <c r="BON43" s="128"/>
      <c r="BOO43" s="128"/>
      <c r="BOP43" s="128"/>
      <c r="BOQ43" s="128"/>
      <c r="BOR43" s="128"/>
      <c r="BOS43" s="128"/>
      <c r="BOT43" s="128"/>
      <c r="BOU43" s="128"/>
      <c r="BOV43" s="128"/>
      <c r="BOW43" s="128"/>
      <c r="BOX43" s="128"/>
      <c r="BOY43" s="128"/>
      <c r="BOZ43" s="128"/>
      <c r="BPA43" s="128"/>
      <c r="BPB43" s="128"/>
      <c r="BPC43" s="128"/>
      <c r="BPD43" s="128"/>
      <c r="BPE43" s="128"/>
      <c r="BPF43" s="128"/>
      <c r="BPG43" s="128"/>
      <c r="BPH43" s="128"/>
      <c r="BPI43" s="128"/>
      <c r="BPJ43" s="128"/>
      <c r="BPK43" s="128"/>
      <c r="BPL43" s="128"/>
      <c r="BPM43" s="128"/>
      <c r="BPN43" s="128"/>
      <c r="BPO43" s="128"/>
      <c r="BPP43" s="128"/>
      <c r="BPQ43" s="128"/>
      <c r="BPR43" s="128"/>
      <c r="BPS43" s="128"/>
      <c r="BPT43" s="128"/>
      <c r="BPU43" s="128"/>
      <c r="BPV43" s="128"/>
      <c r="BPW43" s="128"/>
      <c r="BPX43" s="128"/>
      <c r="BPY43" s="128"/>
      <c r="BPZ43" s="128"/>
      <c r="BQA43" s="128"/>
      <c r="BQB43" s="128"/>
      <c r="BQC43" s="128"/>
      <c r="BQD43" s="128"/>
      <c r="BQE43" s="128"/>
      <c r="BQF43" s="128"/>
      <c r="BQG43" s="128"/>
      <c r="BQH43" s="128"/>
      <c r="BQI43" s="128"/>
      <c r="BQJ43" s="128"/>
      <c r="BQK43" s="128"/>
      <c r="BQL43" s="128"/>
      <c r="BQM43" s="128"/>
      <c r="BQN43" s="128"/>
      <c r="BQO43" s="128"/>
      <c r="BQP43" s="128"/>
      <c r="BQQ43" s="128"/>
      <c r="BQR43" s="128"/>
      <c r="BQS43" s="128"/>
      <c r="BQT43" s="128"/>
      <c r="BQU43" s="128"/>
      <c r="BQV43" s="128"/>
      <c r="BQW43" s="128"/>
      <c r="BQX43" s="128"/>
      <c r="BQY43" s="128"/>
      <c r="BQZ43" s="128"/>
      <c r="BRA43" s="128"/>
      <c r="BRB43" s="128"/>
      <c r="BRC43" s="128"/>
      <c r="BRD43" s="128"/>
      <c r="BRE43" s="128"/>
      <c r="BRF43" s="128"/>
      <c r="BRG43" s="128"/>
      <c r="BRH43" s="128"/>
      <c r="BRI43" s="128"/>
      <c r="BRJ43" s="128"/>
      <c r="BRK43" s="128"/>
      <c r="BRL43" s="128"/>
      <c r="BRM43" s="128"/>
      <c r="BRN43" s="128"/>
      <c r="BRO43" s="128"/>
      <c r="BRP43" s="128"/>
      <c r="BRQ43" s="128"/>
      <c r="BRR43" s="128"/>
      <c r="BRS43" s="128"/>
      <c r="BRT43" s="128"/>
      <c r="BRU43" s="128"/>
      <c r="BRV43" s="128"/>
      <c r="BRW43" s="128"/>
      <c r="BRX43" s="128"/>
      <c r="BRY43" s="128"/>
      <c r="BRZ43" s="128"/>
      <c r="BSA43" s="128"/>
      <c r="BSB43" s="128"/>
      <c r="BSC43" s="128"/>
      <c r="BSD43" s="128"/>
      <c r="BSE43" s="128"/>
      <c r="BSF43" s="128"/>
      <c r="BSG43" s="128"/>
      <c r="BSH43" s="128"/>
      <c r="BSI43" s="128"/>
      <c r="BSJ43" s="128"/>
      <c r="BSK43" s="128"/>
      <c r="BSL43" s="128"/>
      <c r="BSM43" s="128"/>
      <c r="BSN43" s="128"/>
      <c r="BSO43" s="128"/>
      <c r="BSP43" s="128"/>
      <c r="BSQ43" s="128"/>
      <c r="BSR43" s="128"/>
      <c r="BSS43" s="128"/>
      <c r="BST43" s="128"/>
      <c r="BSU43" s="128"/>
      <c r="BSV43" s="128"/>
      <c r="BSW43" s="128"/>
      <c r="BSX43" s="128"/>
      <c r="BSY43" s="128"/>
      <c r="BSZ43" s="128"/>
      <c r="BTA43" s="128"/>
      <c r="BTB43" s="128"/>
      <c r="BTC43" s="128"/>
      <c r="BTD43" s="128"/>
      <c r="BTE43" s="128"/>
      <c r="BTF43" s="128"/>
      <c r="BTG43" s="128"/>
      <c r="BTH43" s="128"/>
      <c r="BTI43" s="128"/>
      <c r="BTJ43" s="128"/>
      <c r="BTK43" s="128"/>
      <c r="BTL43" s="128"/>
      <c r="BTM43" s="128"/>
      <c r="BTN43" s="128"/>
      <c r="BTO43" s="128"/>
      <c r="BTP43" s="128"/>
      <c r="BTQ43" s="128"/>
      <c r="BTR43" s="128"/>
      <c r="BTS43" s="128"/>
      <c r="BTT43" s="128"/>
      <c r="BTU43" s="128"/>
      <c r="BTV43" s="128"/>
      <c r="BTW43" s="128"/>
      <c r="BTX43" s="128"/>
      <c r="BTY43" s="128"/>
      <c r="BTZ43" s="128"/>
      <c r="BUA43" s="128"/>
      <c r="BUB43" s="128"/>
      <c r="BUC43" s="128"/>
      <c r="BUD43" s="128"/>
      <c r="BUE43" s="128"/>
      <c r="BUF43" s="128"/>
      <c r="BUG43" s="128"/>
      <c r="BUH43" s="128"/>
      <c r="BUI43" s="128"/>
      <c r="BUJ43" s="128"/>
      <c r="BUK43" s="128"/>
      <c r="BUL43" s="128"/>
      <c r="BUM43" s="128"/>
      <c r="BUN43" s="128"/>
      <c r="BUO43" s="128"/>
      <c r="BUP43" s="128"/>
      <c r="BUQ43" s="128"/>
      <c r="BUR43" s="128"/>
      <c r="BUS43" s="128"/>
      <c r="BUT43" s="128"/>
      <c r="BUU43" s="128"/>
      <c r="BUV43" s="128"/>
      <c r="BUW43" s="128"/>
      <c r="BUX43" s="128"/>
      <c r="BUY43" s="128"/>
      <c r="BUZ43" s="128"/>
      <c r="BVA43" s="128"/>
      <c r="BVB43" s="128"/>
      <c r="BVC43" s="128"/>
      <c r="BVD43" s="128"/>
      <c r="BVE43" s="128"/>
      <c r="BVF43" s="128"/>
      <c r="BVG43" s="128"/>
      <c r="BVH43" s="128"/>
      <c r="BVI43" s="128"/>
      <c r="BVJ43" s="128"/>
      <c r="BVK43" s="128"/>
      <c r="BVL43" s="128"/>
      <c r="BVM43" s="128"/>
      <c r="BVN43" s="128"/>
      <c r="BVO43" s="128"/>
      <c r="BVP43" s="128"/>
      <c r="BVQ43" s="128"/>
      <c r="BVR43" s="128"/>
      <c r="BVS43" s="128"/>
      <c r="BVT43" s="128"/>
      <c r="BVU43" s="128"/>
      <c r="BVV43" s="128"/>
      <c r="BVW43" s="128"/>
      <c r="BVX43" s="128"/>
      <c r="BVY43" s="128"/>
      <c r="BVZ43" s="128"/>
      <c r="BWA43" s="128"/>
      <c r="BWB43" s="128"/>
      <c r="BWC43" s="128"/>
      <c r="BWD43" s="128"/>
      <c r="BWE43" s="128"/>
      <c r="BWF43" s="128"/>
      <c r="BWG43" s="128"/>
      <c r="BWH43" s="128"/>
      <c r="BWI43" s="128"/>
      <c r="BWJ43" s="128"/>
      <c r="BWK43" s="128"/>
      <c r="BWL43" s="128"/>
      <c r="BWM43" s="128"/>
      <c r="BWN43" s="128"/>
      <c r="BWO43" s="128"/>
      <c r="BWP43" s="128"/>
      <c r="BWQ43" s="128"/>
      <c r="BWR43" s="128"/>
      <c r="BWS43" s="128"/>
      <c r="BWT43" s="128"/>
      <c r="BWU43" s="128"/>
      <c r="BWV43" s="128"/>
      <c r="BWW43" s="128"/>
      <c r="BWX43" s="128"/>
      <c r="BWY43" s="128"/>
      <c r="BWZ43" s="128"/>
      <c r="BXA43" s="128"/>
      <c r="BXB43" s="128"/>
      <c r="BXC43" s="128"/>
      <c r="BXD43" s="128"/>
      <c r="BXE43" s="128"/>
      <c r="BXF43" s="128"/>
      <c r="BXG43" s="128"/>
      <c r="BXH43" s="128"/>
      <c r="BXI43" s="128"/>
      <c r="BXJ43" s="128"/>
      <c r="BXK43" s="128"/>
      <c r="BXL43" s="128"/>
      <c r="BXM43" s="128"/>
      <c r="BXN43" s="128"/>
      <c r="BXO43" s="128"/>
      <c r="BXP43" s="128"/>
      <c r="BXQ43" s="128"/>
      <c r="BXR43" s="128"/>
      <c r="BXS43" s="128"/>
      <c r="BXT43" s="128"/>
      <c r="BXU43" s="128"/>
      <c r="BXV43" s="128"/>
      <c r="BXW43" s="128"/>
      <c r="BXX43" s="128"/>
      <c r="BXY43" s="128"/>
      <c r="BXZ43" s="128"/>
      <c r="BYA43" s="128"/>
      <c r="BYB43" s="128"/>
      <c r="BYC43" s="128"/>
      <c r="BYD43" s="128"/>
      <c r="BYE43" s="128"/>
      <c r="BYF43" s="128"/>
      <c r="BYG43" s="128"/>
      <c r="BYH43" s="128"/>
      <c r="BYI43" s="128"/>
      <c r="BYJ43" s="128"/>
      <c r="BYK43" s="128"/>
      <c r="BYL43" s="128"/>
      <c r="BYM43" s="128"/>
      <c r="BYN43" s="128"/>
      <c r="BYO43" s="128"/>
      <c r="BYP43" s="128"/>
      <c r="BYQ43" s="128"/>
      <c r="BYR43" s="128"/>
      <c r="BYS43" s="128"/>
      <c r="BYT43" s="128"/>
      <c r="BYU43" s="128"/>
      <c r="BYV43" s="128"/>
      <c r="BYW43" s="128"/>
      <c r="BYX43" s="128"/>
      <c r="BYY43" s="128"/>
      <c r="BYZ43" s="128"/>
      <c r="BZA43" s="128"/>
      <c r="BZB43" s="128"/>
      <c r="BZC43" s="128"/>
      <c r="BZD43" s="128"/>
      <c r="BZE43" s="128"/>
      <c r="BZF43" s="128"/>
      <c r="BZG43" s="128"/>
      <c r="BZH43" s="128"/>
      <c r="BZI43" s="128"/>
      <c r="BZJ43" s="128"/>
      <c r="BZK43" s="128"/>
      <c r="BZL43" s="128"/>
      <c r="BZM43" s="128"/>
      <c r="BZN43" s="128"/>
      <c r="BZO43" s="128"/>
      <c r="BZP43" s="128"/>
      <c r="BZQ43" s="128"/>
      <c r="BZR43" s="128"/>
      <c r="BZS43" s="128"/>
      <c r="BZT43" s="128"/>
      <c r="BZU43" s="128"/>
      <c r="BZV43" s="128"/>
      <c r="BZW43" s="128"/>
      <c r="BZX43" s="128"/>
      <c r="BZY43" s="128"/>
      <c r="BZZ43" s="128"/>
      <c r="CAA43" s="128"/>
      <c r="CAB43" s="128"/>
      <c r="CAC43" s="128"/>
      <c r="CAD43" s="128"/>
      <c r="CAE43" s="128"/>
      <c r="CAF43" s="128"/>
      <c r="CAG43" s="128"/>
      <c r="CAH43" s="128"/>
      <c r="CAI43" s="128"/>
      <c r="CAJ43" s="128"/>
      <c r="CAK43" s="128"/>
      <c r="CAL43" s="128"/>
      <c r="CAM43" s="128"/>
      <c r="CAN43" s="128"/>
      <c r="CAO43" s="128"/>
      <c r="CAP43" s="128"/>
      <c r="CAQ43" s="128"/>
      <c r="CAR43" s="128"/>
      <c r="CAS43" s="128"/>
      <c r="CAT43" s="128"/>
      <c r="CAU43" s="128"/>
      <c r="CAV43" s="128"/>
      <c r="CAW43" s="128"/>
      <c r="CAX43" s="128"/>
      <c r="CAY43" s="128"/>
      <c r="CAZ43" s="128"/>
      <c r="CBA43" s="128"/>
      <c r="CBB43" s="128"/>
      <c r="CBC43" s="128"/>
      <c r="CBD43" s="128"/>
      <c r="CBE43" s="128"/>
      <c r="CBF43" s="128"/>
      <c r="CBG43" s="128"/>
      <c r="CBH43" s="128"/>
      <c r="CBI43" s="128"/>
      <c r="CBJ43" s="128"/>
      <c r="CBK43" s="128"/>
      <c r="CBL43" s="128"/>
      <c r="CBM43" s="128"/>
      <c r="CBN43" s="128"/>
      <c r="CBO43" s="128"/>
      <c r="CBP43" s="128"/>
      <c r="CBQ43" s="128"/>
      <c r="CBR43" s="128"/>
      <c r="CBS43" s="128"/>
      <c r="CBT43" s="128"/>
      <c r="CBU43" s="128"/>
      <c r="CBV43" s="128"/>
      <c r="CBW43" s="128"/>
      <c r="CBX43" s="128"/>
      <c r="CBY43" s="128"/>
      <c r="CBZ43" s="128"/>
      <c r="CCA43" s="128"/>
      <c r="CCB43" s="128"/>
      <c r="CCC43" s="128"/>
      <c r="CCD43" s="128"/>
      <c r="CCE43" s="128"/>
      <c r="CCF43" s="128"/>
      <c r="CCG43" s="128"/>
      <c r="CCH43" s="128"/>
      <c r="CCI43" s="128"/>
      <c r="CCJ43" s="128"/>
      <c r="CCK43" s="128"/>
      <c r="CCL43" s="128"/>
      <c r="CCM43" s="128"/>
      <c r="CCN43" s="128"/>
      <c r="CCO43" s="128"/>
      <c r="CCP43" s="128"/>
      <c r="CCQ43" s="128"/>
      <c r="CCR43" s="128"/>
      <c r="CCS43" s="128"/>
      <c r="CCT43" s="128"/>
      <c r="CCU43" s="128"/>
      <c r="CCV43" s="128"/>
      <c r="CCW43" s="128"/>
      <c r="CCX43" s="128"/>
      <c r="CCY43" s="128"/>
      <c r="CCZ43" s="128"/>
      <c r="CDA43" s="128"/>
      <c r="CDB43" s="128"/>
      <c r="CDC43" s="128"/>
      <c r="CDD43" s="128"/>
      <c r="CDE43" s="128"/>
      <c r="CDF43" s="128"/>
      <c r="CDG43" s="128"/>
      <c r="CDH43" s="128"/>
      <c r="CDI43" s="128"/>
      <c r="CDJ43" s="128"/>
      <c r="CDK43" s="128"/>
      <c r="CDL43" s="128"/>
      <c r="CDM43" s="128"/>
      <c r="CDN43" s="128"/>
      <c r="CDO43" s="128"/>
      <c r="CDP43" s="128"/>
      <c r="CDQ43" s="128"/>
      <c r="CDR43" s="128"/>
      <c r="CDS43" s="128"/>
      <c r="CDT43" s="128"/>
      <c r="CDU43" s="128"/>
      <c r="CDV43" s="128"/>
      <c r="CDW43" s="128"/>
      <c r="CDX43" s="128"/>
      <c r="CDY43" s="128"/>
      <c r="CDZ43" s="128"/>
      <c r="CEA43" s="128"/>
      <c r="CEB43" s="128"/>
      <c r="CEC43" s="128"/>
      <c r="CED43" s="128"/>
      <c r="CEE43" s="128"/>
      <c r="CEF43" s="128"/>
      <c r="CEG43" s="128"/>
      <c r="CEH43" s="128"/>
      <c r="CEI43" s="128"/>
      <c r="CEJ43" s="128"/>
      <c r="CEK43" s="128"/>
      <c r="CEL43" s="128"/>
      <c r="CEM43" s="128"/>
      <c r="CEN43" s="128"/>
      <c r="CEO43" s="128"/>
      <c r="CEP43" s="128"/>
      <c r="CEQ43" s="128"/>
      <c r="CER43" s="128"/>
      <c r="CES43" s="128"/>
      <c r="CET43" s="128"/>
      <c r="CEU43" s="128"/>
      <c r="CEV43" s="128"/>
      <c r="CEW43" s="128"/>
      <c r="CEX43" s="128"/>
      <c r="CEY43" s="128"/>
      <c r="CEZ43" s="128"/>
      <c r="CFA43" s="128"/>
      <c r="CFB43" s="128"/>
      <c r="CFC43" s="128"/>
      <c r="CFD43" s="128"/>
      <c r="CFE43" s="128"/>
      <c r="CFF43" s="128"/>
      <c r="CFG43" s="128"/>
      <c r="CFH43" s="128"/>
      <c r="CFI43" s="128"/>
      <c r="CFJ43" s="128"/>
      <c r="CFK43" s="128"/>
      <c r="CFL43" s="128"/>
      <c r="CFM43" s="128"/>
      <c r="CFN43" s="128"/>
      <c r="CFO43" s="128"/>
      <c r="CFP43" s="128"/>
      <c r="CFQ43" s="128"/>
      <c r="CFR43" s="128"/>
      <c r="CFS43" s="128"/>
      <c r="CFT43" s="128"/>
      <c r="CFU43" s="128"/>
      <c r="CFV43" s="128"/>
      <c r="CFW43" s="128"/>
      <c r="CFX43" s="128"/>
      <c r="CFY43" s="128"/>
      <c r="CFZ43" s="128"/>
      <c r="CGA43" s="128"/>
      <c r="CGB43" s="128"/>
      <c r="CGC43" s="128"/>
      <c r="CGD43" s="128"/>
      <c r="CGE43" s="128"/>
      <c r="CGF43" s="128"/>
      <c r="CGG43" s="128"/>
      <c r="CGH43" s="128"/>
      <c r="CGI43" s="128"/>
      <c r="CGJ43" s="128"/>
      <c r="CGK43" s="128"/>
      <c r="CGL43" s="128"/>
      <c r="CGM43" s="128"/>
      <c r="CGN43" s="128"/>
      <c r="CGO43" s="128"/>
      <c r="CGP43" s="128"/>
      <c r="CGQ43" s="128"/>
      <c r="CGR43" s="128"/>
      <c r="CGS43" s="128"/>
      <c r="CGT43" s="128"/>
      <c r="CGU43" s="128"/>
      <c r="CGV43" s="128"/>
      <c r="CGW43" s="128"/>
      <c r="CGX43" s="128"/>
      <c r="CGY43" s="128"/>
      <c r="CGZ43" s="128"/>
      <c r="CHA43" s="128"/>
      <c r="CHB43" s="128"/>
      <c r="CHC43" s="128"/>
      <c r="CHD43" s="128"/>
      <c r="CHE43" s="128"/>
      <c r="CHF43" s="128"/>
      <c r="CHG43" s="128"/>
      <c r="CHH43" s="128"/>
      <c r="CHI43" s="128"/>
      <c r="CHJ43" s="128"/>
      <c r="CHK43" s="128"/>
      <c r="CHL43" s="128"/>
      <c r="CHM43" s="128"/>
      <c r="CHN43" s="128"/>
      <c r="CHO43" s="128"/>
      <c r="CHP43" s="128"/>
      <c r="CHQ43" s="128"/>
      <c r="CHR43" s="128"/>
      <c r="CHS43" s="128"/>
      <c r="CHT43" s="128"/>
      <c r="CHU43" s="128"/>
      <c r="CHV43" s="128"/>
      <c r="CHW43" s="128"/>
      <c r="CHX43" s="128"/>
      <c r="CHY43" s="128"/>
      <c r="CHZ43" s="128"/>
      <c r="CIA43" s="128"/>
      <c r="CIB43" s="128"/>
      <c r="CIC43" s="128"/>
      <c r="CID43" s="128"/>
      <c r="CIE43" s="128"/>
      <c r="CIF43" s="128"/>
      <c r="CIG43" s="128"/>
      <c r="CIH43" s="128"/>
      <c r="CII43" s="128"/>
      <c r="CIJ43" s="128"/>
      <c r="CIK43" s="128"/>
      <c r="CIL43" s="128"/>
      <c r="CIM43" s="128"/>
      <c r="CIN43" s="128"/>
      <c r="CIO43" s="128"/>
      <c r="CIP43" s="128"/>
      <c r="CIQ43" s="128"/>
      <c r="CIR43" s="128"/>
      <c r="CIS43" s="128"/>
      <c r="CIT43" s="128"/>
      <c r="CIU43" s="128"/>
      <c r="CIV43" s="128"/>
      <c r="CIW43" s="128"/>
      <c r="CIX43" s="128"/>
      <c r="CIY43" s="128"/>
      <c r="CIZ43" s="128"/>
      <c r="CJA43" s="128"/>
      <c r="CJB43" s="128"/>
      <c r="CJC43" s="128"/>
      <c r="CJD43" s="128"/>
      <c r="CJE43" s="128"/>
      <c r="CJF43" s="128"/>
      <c r="CJG43" s="128"/>
      <c r="CJH43" s="128"/>
      <c r="CJI43" s="128"/>
      <c r="CJJ43" s="128"/>
      <c r="CJK43" s="128"/>
      <c r="CJL43" s="128"/>
      <c r="CJM43" s="128"/>
      <c r="CJN43" s="128"/>
      <c r="CJO43" s="128"/>
      <c r="CJP43" s="128"/>
      <c r="CJQ43" s="128"/>
      <c r="CJR43" s="128"/>
      <c r="CJS43" s="128"/>
      <c r="CJT43" s="128"/>
      <c r="CJU43" s="128"/>
      <c r="CJV43" s="128"/>
      <c r="CJW43" s="128"/>
      <c r="CJX43" s="128"/>
      <c r="CJY43" s="128"/>
      <c r="CJZ43" s="128"/>
      <c r="CKA43" s="128"/>
      <c r="CKB43" s="128"/>
      <c r="CKC43" s="128"/>
      <c r="CKD43" s="128"/>
      <c r="CKE43" s="128"/>
      <c r="CKF43" s="128"/>
      <c r="CKG43" s="128"/>
      <c r="CKH43" s="128"/>
      <c r="CKI43" s="128"/>
      <c r="CKJ43" s="128"/>
      <c r="CKK43" s="128"/>
      <c r="CKL43" s="128"/>
      <c r="CKM43" s="128"/>
      <c r="CKN43" s="128"/>
      <c r="CKO43" s="128"/>
      <c r="CKP43" s="128"/>
      <c r="CKQ43" s="128"/>
      <c r="CKR43" s="128"/>
      <c r="CKS43" s="128"/>
      <c r="CKT43" s="128"/>
      <c r="CKU43" s="128"/>
      <c r="CKV43" s="128"/>
      <c r="CKW43" s="128"/>
      <c r="CKX43" s="128"/>
      <c r="CKY43" s="128"/>
      <c r="CKZ43" s="128"/>
      <c r="CLA43" s="128"/>
      <c r="CLB43" s="128"/>
      <c r="CLC43" s="128"/>
      <c r="CLD43" s="128"/>
      <c r="CLE43" s="128"/>
      <c r="CLF43" s="128"/>
      <c r="CLG43" s="128"/>
      <c r="CLH43" s="128"/>
      <c r="CLI43" s="128"/>
      <c r="CLJ43" s="128"/>
      <c r="CLK43" s="128"/>
      <c r="CLL43" s="128"/>
      <c r="CLM43" s="128"/>
      <c r="CLN43" s="128"/>
      <c r="CLO43" s="128"/>
      <c r="CLP43" s="128"/>
      <c r="CLQ43" s="128"/>
      <c r="CLR43" s="128"/>
      <c r="CLS43" s="128"/>
      <c r="CLT43" s="128"/>
      <c r="CLU43" s="128"/>
      <c r="CLV43" s="128"/>
      <c r="CLW43" s="128"/>
      <c r="CLX43" s="128"/>
      <c r="CLY43" s="128"/>
      <c r="CLZ43" s="128"/>
      <c r="CMA43" s="128"/>
      <c r="CMB43" s="128"/>
      <c r="CMC43" s="128"/>
      <c r="CMD43" s="128"/>
      <c r="CME43" s="128"/>
      <c r="CMF43" s="128"/>
      <c r="CMG43" s="128"/>
      <c r="CMH43" s="128"/>
      <c r="CMI43" s="128"/>
      <c r="CMJ43" s="128"/>
      <c r="CMK43" s="128"/>
      <c r="CML43" s="128"/>
      <c r="CMM43" s="128"/>
      <c r="CMN43" s="128"/>
      <c r="CMO43" s="128"/>
      <c r="CMP43" s="128"/>
      <c r="CMQ43" s="128"/>
      <c r="CMR43" s="128"/>
      <c r="CMS43" s="128"/>
      <c r="CMT43" s="128"/>
      <c r="CMU43" s="128"/>
      <c r="CMV43" s="128"/>
      <c r="CMW43" s="128"/>
      <c r="CMX43" s="128"/>
      <c r="CMY43" s="128"/>
      <c r="CMZ43" s="128"/>
      <c r="CNA43" s="128"/>
      <c r="CNB43" s="128"/>
      <c r="CNC43" s="128"/>
      <c r="CND43" s="128"/>
      <c r="CNE43" s="128"/>
      <c r="CNF43" s="128"/>
      <c r="CNG43" s="128"/>
      <c r="CNH43" s="128"/>
      <c r="CNI43" s="128"/>
      <c r="CNJ43" s="128"/>
      <c r="CNK43" s="128"/>
      <c r="CNL43" s="128"/>
      <c r="CNM43" s="128"/>
      <c r="CNN43" s="128"/>
      <c r="CNO43" s="128"/>
      <c r="CNP43" s="128"/>
      <c r="CNQ43" s="128"/>
      <c r="CNR43" s="128"/>
      <c r="CNS43" s="128"/>
      <c r="CNT43" s="128"/>
      <c r="CNU43" s="128"/>
      <c r="CNV43" s="128"/>
      <c r="CNW43" s="128"/>
      <c r="CNX43" s="128"/>
      <c r="CNY43" s="128"/>
      <c r="CNZ43" s="128"/>
      <c r="COA43" s="128"/>
      <c r="COB43" s="128"/>
      <c r="COC43" s="128"/>
      <c r="COD43" s="128"/>
      <c r="COE43" s="128"/>
      <c r="COF43" s="128"/>
      <c r="COG43" s="128"/>
      <c r="COH43" s="128"/>
      <c r="COI43" s="128"/>
      <c r="COJ43" s="128"/>
      <c r="COK43" s="128"/>
      <c r="COL43" s="128"/>
      <c r="COM43" s="128"/>
      <c r="CON43" s="128"/>
      <c r="COO43" s="128"/>
      <c r="COP43" s="128"/>
      <c r="COQ43" s="128"/>
      <c r="COR43" s="128"/>
      <c r="COS43" s="128"/>
      <c r="COT43" s="128"/>
      <c r="COU43" s="128"/>
      <c r="COV43" s="128"/>
      <c r="COW43" s="128"/>
      <c r="COX43" s="128"/>
      <c r="COY43" s="128"/>
      <c r="COZ43" s="128"/>
      <c r="CPA43" s="128"/>
      <c r="CPB43" s="128"/>
      <c r="CPC43" s="128"/>
      <c r="CPD43" s="128"/>
      <c r="CPE43" s="128"/>
      <c r="CPF43" s="128"/>
      <c r="CPG43" s="128"/>
      <c r="CPH43" s="128"/>
      <c r="CPI43" s="128"/>
      <c r="CPJ43" s="128"/>
      <c r="CPK43" s="128"/>
      <c r="CPL43" s="128"/>
      <c r="CPM43" s="128"/>
      <c r="CPN43" s="128"/>
      <c r="CPO43" s="128"/>
      <c r="CPP43" s="128"/>
      <c r="CPQ43" s="128"/>
      <c r="CPR43" s="128"/>
      <c r="CPS43" s="128"/>
      <c r="CPT43" s="128"/>
      <c r="CPU43" s="128"/>
      <c r="CPV43" s="128"/>
      <c r="CPW43" s="128"/>
      <c r="CPX43" s="128"/>
      <c r="CPY43" s="128"/>
      <c r="CPZ43" s="128"/>
      <c r="CQA43" s="128"/>
      <c r="CQB43" s="128"/>
      <c r="CQC43" s="128"/>
      <c r="CQD43" s="128"/>
      <c r="CQE43" s="128"/>
      <c r="CQF43" s="128"/>
      <c r="CQG43" s="128"/>
      <c r="CQH43" s="128"/>
      <c r="CQI43" s="128"/>
      <c r="CQJ43" s="128"/>
      <c r="CQK43" s="128"/>
      <c r="CQL43" s="128"/>
      <c r="CQM43" s="128"/>
      <c r="CQN43" s="128"/>
      <c r="CQO43" s="128"/>
      <c r="CQP43" s="128"/>
      <c r="CQQ43" s="128"/>
      <c r="CQR43" s="128"/>
      <c r="CQS43" s="128"/>
      <c r="CQT43" s="128"/>
      <c r="CQU43" s="128"/>
      <c r="CQV43" s="128"/>
      <c r="CQW43" s="128"/>
      <c r="CQX43" s="128"/>
      <c r="CQY43" s="128"/>
      <c r="CQZ43" s="128"/>
      <c r="CRA43" s="128"/>
      <c r="CRB43" s="128"/>
      <c r="CRC43" s="128"/>
      <c r="CRD43" s="128"/>
      <c r="CRE43" s="128"/>
      <c r="CRF43" s="128"/>
      <c r="CRG43" s="128"/>
      <c r="CRH43" s="128"/>
      <c r="CRI43" s="128"/>
      <c r="CRJ43" s="128"/>
      <c r="CRK43" s="128"/>
      <c r="CRL43" s="128"/>
      <c r="CRM43" s="128"/>
      <c r="CRN43" s="128"/>
      <c r="CRO43" s="128"/>
      <c r="CRP43" s="128"/>
      <c r="CRQ43" s="128"/>
      <c r="CRR43" s="128"/>
      <c r="CRS43" s="128"/>
      <c r="CRT43" s="128"/>
      <c r="CRU43" s="128"/>
      <c r="CRV43" s="128"/>
      <c r="CRW43" s="128"/>
      <c r="CRX43" s="128"/>
      <c r="CRY43" s="128"/>
      <c r="CRZ43" s="128"/>
      <c r="CSA43" s="128"/>
      <c r="CSB43" s="128"/>
      <c r="CSC43" s="128"/>
      <c r="CSD43" s="128"/>
      <c r="CSE43" s="128"/>
      <c r="CSF43" s="128"/>
      <c r="CSG43" s="128"/>
      <c r="CSH43" s="128"/>
      <c r="CSI43" s="128"/>
      <c r="CSJ43" s="128"/>
      <c r="CSK43" s="128"/>
      <c r="CSL43" s="128"/>
      <c r="CSM43" s="128"/>
      <c r="CSN43" s="128"/>
      <c r="CSO43" s="128"/>
      <c r="CSP43" s="128"/>
      <c r="CSQ43" s="128"/>
      <c r="CSR43" s="128"/>
      <c r="CSS43" s="128"/>
      <c r="CST43" s="128"/>
      <c r="CSU43" s="128"/>
      <c r="CSV43" s="128"/>
      <c r="CSW43" s="128"/>
      <c r="CSX43" s="128"/>
      <c r="CSY43" s="128"/>
      <c r="CSZ43" s="128"/>
      <c r="CTA43" s="128"/>
      <c r="CTB43" s="128"/>
      <c r="CTC43" s="128"/>
      <c r="CTD43" s="128"/>
      <c r="CTE43" s="128"/>
      <c r="CTF43" s="128"/>
      <c r="CTG43" s="128"/>
      <c r="CTH43" s="128"/>
      <c r="CTI43" s="128"/>
      <c r="CTJ43" s="128"/>
      <c r="CTK43" s="128"/>
      <c r="CTL43" s="128"/>
      <c r="CTM43" s="128"/>
      <c r="CTN43" s="128"/>
      <c r="CTO43" s="128"/>
      <c r="CTP43" s="128"/>
      <c r="CTQ43" s="128"/>
      <c r="CTR43" s="128"/>
      <c r="CTS43" s="128"/>
      <c r="CTT43" s="128"/>
      <c r="CTU43" s="128"/>
      <c r="CTV43" s="128"/>
      <c r="CTW43" s="128"/>
      <c r="CTX43" s="128"/>
      <c r="CTY43" s="128"/>
      <c r="CTZ43" s="128"/>
      <c r="CUA43" s="128"/>
      <c r="CUB43" s="128"/>
      <c r="CUC43" s="128"/>
      <c r="CUD43" s="128"/>
      <c r="CUE43" s="128"/>
      <c r="CUF43" s="128"/>
      <c r="CUG43" s="128"/>
      <c r="CUH43" s="128"/>
      <c r="CUI43" s="128"/>
      <c r="CUJ43" s="128"/>
      <c r="CUK43" s="128"/>
      <c r="CUL43" s="128"/>
      <c r="CUM43" s="128"/>
      <c r="CUN43" s="128"/>
      <c r="CUO43" s="128"/>
      <c r="CUP43" s="128"/>
      <c r="CUQ43" s="128"/>
      <c r="CUR43" s="128"/>
      <c r="CUS43" s="128"/>
      <c r="CUT43" s="128"/>
      <c r="CUU43" s="128"/>
      <c r="CUV43" s="128"/>
      <c r="CUW43" s="128"/>
      <c r="CUX43" s="128"/>
      <c r="CUY43" s="128"/>
      <c r="CUZ43" s="128"/>
      <c r="CVA43" s="128"/>
      <c r="CVB43" s="128"/>
      <c r="CVC43" s="128"/>
      <c r="CVD43" s="128"/>
      <c r="CVE43" s="128"/>
      <c r="CVF43" s="128"/>
      <c r="CVG43" s="128"/>
      <c r="CVH43" s="128"/>
      <c r="CVI43" s="128"/>
      <c r="CVJ43" s="128"/>
      <c r="CVK43" s="128"/>
      <c r="CVL43" s="128"/>
      <c r="CVM43" s="128"/>
      <c r="CVN43" s="128"/>
      <c r="CVO43" s="128"/>
      <c r="CVP43" s="128"/>
      <c r="CVQ43" s="128"/>
      <c r="CVR43" s="128"/>
      <c r="CVS43" s="128"/>
      <c r="CVT43" s="128"/>
      <c r="CVU43" s="128"/>
      <c r="CVV43" s="128"/>
      <c r="CVW43" s="128"/>
      <c r="CVX43" s="128"/>
      <c r="CVY43" s="128"/>
      <c r="CVZ43" s="128"/>
      <c r="CWA43" s="128"/>
      <c r="CWB43" s="128"/>
      <c r="CWC43" s="128"/>
      <c r="CWD43" s="128"/>
      <c r="CWE43" s="128"/>
      <c r="CWF43" s="128"/>
      <c r="CWG43" s="128"/>
      <c r="CWH43" s="128"/>
      <c r="CWI43" s="128"/>
      <c r="CWJ43" s="128"/>
      <c r="CWK43" s="128"/>
      <c r="CWL43" s="128"/>
      <c r="CWM43" s="128"/>
      <c r="CWN43" s="128"/>
      <c r="CWO43" s="128"/>
      <c r="CWP43" s="128"/>
      <c r="CWQ43" s="128"/>
      <c r="CWR43" s="128"/>
      <c r="CWS43" s="128"/>
      <c r="CWT43" s="128"/>
      <c r="CWU43" s="128"/>
      <c r="CWV43" s="128"/>
      <c r="CWW43" s="128"/>
      <c r="CWX43" s="128"/>
      <c r="CWY43" s="128"/>
      <c r="CWZ43" s="128"/>
      <c r="CXA43" s="128"/>
      <c r="CXB43" s="128"/>
      <c r="CXC43" s="128"/>
      <c r="CXD43" s="128"/>
      <c r="CXE43" s="128"/>
      <c r="CXF43" s="128"/>
      <c r="CXG43" s="128"/>
      <c r="CXH43" s="128"/>
      <c r="CXI43" s="128"/>
      <c r="CXJ43" s="128"/>
      <c r="CXK43" s="128"/>
      <c r="CXL43" s="128"/>
      <c r="CXM43" s="128"/>
      <c r="CXN43" s="128"/>
      <c r="CXO43" s="128"/>
      <c r="CXP43" s="128"/>
      <c r="CXQ43" s="128"/>
      <c r="CXR43" s="128"/>
      <c r="CXS43" s="128"/>
      <c r="CXT43" s="128"/>
      <c r="CXU43" s="128"/>
      <c r="CXV43" s="128"/>
      <c r="CXW43" s="128"/>
      <c r="CXX43" s="128"/>
      <c r="CXY43" s="128"/>
      <c r="CXZ43" s="128"/>
      <c r="CYA43" s="128"/>
      <c r="CYB43" s="128"/>
      <c r="CYC43" s="128"/>
      <c r="CYD43" s="128"/>
      <c r="CYE43" s="128"/>
      <c r="CYF43" s="128"/>
      <c r="CYG43" s="128"/>
      <c r="CYH43" s="128"/>
      <c r="CYI43" s="128"/>
      <c r="CYJ43" s="128"/>
      <c r="CYK43" s="128"/>
      <c r="CYL43" s="128"/>
      <c r="CYM43" s="128"/>
      <c r="CYN43" s="128"/>
      <c r="CYO43" s="128"/>
      <c r="CYP43" s="128"/>
      <c r="CYQ43" s="128"/>
      <c r="CYR43" s="128"/>
      <c r="CYS43" s="128"/>
      <c r="CYT43" s="128"/>
      <c r="CYU43" s="128"/>
      <c r="CYV43" s="128"/>
      <c r="CYW43" s="128"/>
      <c r="CYX43" s="128"/>
      <c r="CYY43" s="128"/>
      <c r="CYZ43" s="128"/>
      <c r="CZA43" s="128"/>
      <c r="CZB43" s="128"/>
      <c r="CZC43" s="128"/>
      <c r="CZD43" s="128"/>
      <c r="CZE43" s="128"/>
      <c r="CZF43" s="128"/>
      <c r="CZG43" s="128"/>
      <c r="CZH43" s="128"/>
      <c r="CZI43" s="128"/>
      <c r="CZJ43" s="128"/>
      <c r="CZK43" s="128"/>
      <c r="CZL43" s="128"/>
      <c r="CZM43" s="128"/>
      <c r="CZN43" s="128"/>
      <c r="CZO43" s="128"/>
      <c r="CZP43" s="128"/>
      <c r="CZQ43" s="128"/>
      <c r="CZR43" s="128"/>
      <c r="CZS43" s="128"/>
      <c r="CZT43" s="128"/>
      <c r="CZU43" s="128"/>
      <c r="CZV43" s="128"/>
      <c r="CZW43" s="128"/>
      <c r="CZX43" s="128"/>
      <c r="CZY43" s="128"/>
      <c r="CZZ43" s="128"/>
      <c r="DAA43" s="128"/>
      <c r="DAB43" s="128"/>
      <c r="DAC43" s="128"/>
      <c r="DAD43" s="128"/>
      <c r="DAE43" s="128"/>
      <c r="DAF43" s="128"/>
      <c r="DAG43" s="128"/>
      <c r="DAH43" s="128"/>
      <c r="DAI43" s="128"/>
      <c r="DAJ43" s="128"/>
      <c r="DAK43" s="128"/>
      <c r="DAL43" s="128"/>
      <c r="DAM43" s="128"/>
      <c r="DAN43" s="128"/>
      <c r="DAO43" s="128"/>
      <c r="DAP43" s="128"/>
      <c r="DAQ43" s="128"/>
      <c r="DAR43" s="128"/>
      <c r="DAS43" s="128"/>
      <c r="DAT43" s="128"/>
      <c r="DAU43" s="128"/>
      <c r="DAV43" s="128"/>
      <c r="DAW43" s="128"/>
      <c r="DAX43" s="128"/>
      <c r="DAY43" s="128"/>
      <c r="DAZ43" s="128"/>
      <c r="DBA43" s="128"/>
      <c r="DBB43" s="128"/>
      <c r="DBC43" s="128"/>
      <c r="DBD43" s="128"/>
      <c r="DBE43" s="128"/>
      <c r="DBF43" s="128"/>
      <c r="DBG43" s="128"/>
      <c r="DBH43" s="128"/>
      <c r="DBI43" s="128"/>
      <c r="DBJ43" s="128"/>
      <c r="DBK43" s="128"/>
      <c r="DBL43" s="128"/>
      <c r="DBM43" s="128"/>
      <c r="DBN43" s="128"/>
      <c r="DBO43" s="128"/>
      <c r="DBP43" s="128"/>
      <c r="DBQ43" s="128"/>
      <c r="DBR43" s="128"/>
      <c r="DBS43" s="128"/>
      <c r="DBT43" s="128"/>
      <c r="DBU43" s="128"/>
      <c r="DBV43" s="128"/>
      <c r="DBW43" s="128"/>
      <c r="DBX43" s="128"/>
      <c r="DBY43" s="128"/>
      <c r="DBZ43" s="128"/>
      <c r="DCA43" s="128"/>
      <c r="DCB43" s="128"/>
      <c r="DCC43" s="128"/>
      <c r="DCD43" s="128"/>
      <c r="DCE43" s="128"/>
      <c r="DCF43" s="128"/>
      <c r="DCG43" s="128"/>
      <c r="DCH43" s="128"/>
      <c r="DCI43" s="128"/>
      <c r="DCJ43" s="128"/>
      <c r="DCK43" s="128"/>
      <c r="DCL43" s="128"/>
      <c r="DCM43" s="128"/>
      <c r="DCN43" s="128"/>
      <c r="DCO43" s="128"/>
      <c r="DCP43" s="128"/>
      <c r="DCQ43" s="128"/>
      <c r="DCR43" s="128"/>
      <c r="DCS43" s="128"/>
      <c r="DCT43" s="128"/>
      <c r="DCU43" s="128"/>
      <c r="DCV43" s="128"/>
      <c r="DCW43" s="128"/>
      <c r="DCX43" s="128"/>
      <c r="DCY43" s="128"/>
      <c r="DCZ43" s="128"/>
      <c r="DDA43" s="128"/>
      <c r="DDB43" s="128"/>
      <c r="DDC43" s="128"/>
      <c r="DDD43" s="128"/>
      <c r="DDE43" s="128"/>
      <c r="DDF43" s="128"/>
      <c r="DDG43" s="128"/>
      <c r="DDH43" s="128"/>
      <c r="DDI43" s="128"/>
      <c r="DDJ43" s="128"/>
      <c r="DDK43" s="128"/>
      <c r="DDL43" s="128"/>
      <c r="DDM43" s="128"/>
      <c r="DDN43" s="128"/>
      <c r="DDO43" s="128"/>
      <c r="DDP43" s="128"/>
      <c r="DDQ43" s="128"/>
      <c r="DDR43" s="128"/>
      <c r="DDS43" s="128"/>
      <c r="DDT43" s="128"/>
      <c r="DDU43" s="128"/>
      <c r="DDV43" s="128"/>
      <c r="DDW43" s="128"/>
      <c r="DDX43" s="128"/>
      <c r="DDY43" s="128"/>
      <c r="DDZ43" s="128"/>
      <c r="DEA43" s="128"/>
      <c r="DEB43" s="128"/>
      <c r="DEC43" s="128"/>
      <c r="DED43" s="128"/>
      <c r="DEE43" s="128"/>
      <c r="DEF43" s="128"/>
      <c r="DEG43" s="128"/>
      <c r="DEH43" s="128"/>
      <c r="DEI43" s="128"/>
      <c r="DEJ43" s="128"/>
      <c r="DEK43" s="128"/>
      <c r="DEL43" s="128"/>
      <c r="DEM43" s="128"/>
      <c r="DEN43" s="128"/>
      <c r="DEO43" s="128"/>
      <c r="DEP43" s="128"/>
      <c r="DEQ43" s="128"/>
      <c r="DER43" s="128"/>
      <c r="DES43" s="128"/>
      <c r="DET43" s="128"/>
      <c r="DEU43" s="128"/>
      <c r="DEV43" s="128"/>
      <c r="DEW43" s="128"/>
      <c r="DEX43" s="128"/>
      <c r="DEY43" s="128"/>
      <c r="DEZ43" s="128"/>
      <c r="DFA43" s="128"/>
      <c r="DFB43" s="128"/>
      <c r="DFC43" s="128"/>
      <c r="DFD43" s="128"/>
      <c r="DFE43" s="128"/>
      <c r="DFF43" s="128"/>
      <c r="DFG43" s="128"/>
      <c r="DFH43" s="128"/>
      <c r="DFI43" s="128"/>
      <c r="DFJ43" s="128"/>
      <c r="DFK43" s="128"/>
      <c r="DFL43" s="128"/>
      <c r="DFM43" s="128"/>
      <c r="DFN43" s="128"/>
      <c r="DFO43" s="128"/>
      <c r="DFP43" s="128"/>
      <c r="DFQ43" s="128"/>
      <c r="DFR43" s="128"/>
      <c r="DFS43" s="128"/>
      <c r="DFT43" s="128"/>
      <c r="DFU43" s="128"/>
      <c r="DFV43" s="128"/>
      <c r="DFW43" s="128"/>
      <c r="DFX43" s="128"/>
      <c r="DFY43" s="128"/>
      <c r="DFZ43" s="128"/>
      <c r="DGA43" s="128"/>
      <c r="DGB43" s="128"/>
      <c r="DGC43" s="128"/>
      <c r="DGD43" s="128"/>
      <c r="DGE43" s="128"/>
      <c r="DGF43" s="128"/>
      <c r="DGG43" s="128"/>
      <c r="DGH43" s="128"/>
      <c r="DGI43" s="128"/>
      <c r="DGJ43" s="128"/>
      <c r="DGK43" s="128"/>
      <c r="DGL43" s="128"/>
      <c r="DGM43" s="128"/>
      <c r="DGN43" s="128"/>
      <c r="DGO43" s="128"/>
      <c r="DGP43" s="128"/>
      <c r="DGQ43" s="128"/>
      <c r="DGR43" s="128"/>
      <c r="DGS43" s="128"/>
      <c r="DGT43" s="128"/>
      <c r="DGU43" s="128"/>
      <c r="DGV43" s="128"/>
      <c r="DGW43" s="128"/>
      <c r="DGX43" s="128"/>
      <c r="DGY43" s="128"/>
      <c r="DGZ43" s="128"/>
      <c r="DHA43" s="128"/>
      <c r="DHB43" s="128"/>
      <c r="DHC43" s="128"/>
      <c r="DHD43" s="128"/>
      <c r="DHE43" s="128"/>
      <c r="DHF43" s="128"/>
      <c r="DHG43" s="128"/>
      <c r="DHH43" s="128"/>
      <c r="DHI43" s="128"/>
      <c r="DHJ43" s="128"/>
      <c r="DHK43" s="128"/>
      <c r="DHL43" s="128"/>
      <c r="DHM43" s="128"/>
      <c r="DHN43" s="128"/>
      <c r="DHO43" s="128"/>
      <c r="DHP43" s="128"/>
      <c r="DHQ43" s="128"/>
      <c r="DHR43" s="128"/>
      <c r="DHS43" s="128"/>
      <c r="DHT43" s="128"/>
      <c r="DHU43" s="128"/>
      <c r="DHV43" s="128"/>
      <c r="DHW43" s="128"/>
      <c r="DHX43" s="128"/>
      <c r="DHY43" s="128"/>
      <c r="DHZ43" s="128"/>
      <c r="DIA43" s="128"/>
      <c r="DIB43" s="128"/>
      <c r="DIC43" s="128"/>
      <c r="DID43" s="128"/>
      <c r="DIE43" s="128"/>
      <c r="DIF43" s="128"/>
      <c r="DIG43" s="128"/>
      <c r="DIH43" s="128"/>
      <c r="DII43" s="128"/>
      <c r="DIJ43" s="128"/>
      <c r="DIK43" s="128"/>
      <c r="DIL43" s="128"/>
      <c r="DIM43" s="128"/>
      <c r="DIN43" s="128"/>
      <c r="DIO43" s="128"/>
      <c r="DIP43" s="128"/>
      <c r="DIQ43" s="128"/>
      <c r="DIR43" s="128"/>
      <c r="DIS43" s="128"/>
      <c r="DIT43" s="128"/>
      <c r="DIU43" s="128"/>
      <c r="DIV43" s="128"/>
      <c r="DIW43" s="128"/>
      <c r="DIX43" s="128"/>
      <c r="DIY43" s="128"/>
      <c r="DIZ43" s="128"/>
      <c r="DJA43" s="128"/>
      <c r="DJB43" s="128"/>
      <c r="DJC43" s="128"/>
      <c r="DJD43" s="128"/>
      <c r="DJE43" s="128"/>
      <c r="DJF43" s="128"/>
      <c r="DJG43" s="128"/>
      <c r="DJH43" s="128"/>
      <c r="DJI43" s="128"/>
      <c r="DJJ43" s="128"/>
      <c r="DJK43" s="128"/>
      <c r="DJL43" s="128"/>
      <c r="DJM43" s="128"/>
      <c r="DJN43" s="128"/>
      <c r="DJO43" s="128"/>
      <c r="DJP43" s="128"/>
      <c r="DJQ43" s="128"/>
      <c r="DJR43" s="128"/>
      <c r="DJS43" s="128"/>
      <c r="DJT43" s="128"/>
      <c r="DJU43" s="128"/>
      <c r="DJV43" s="128"/>
      <c r="DJW43" s="128"/>
      <c r="DJX43" s="128"/>
      <c r="DJY43" s="128"/>
      <c r="DJZ43" s="128"/>
      <c r="DKA43" s="128"/>
      <c r="DKB43" s="128"/>
      <c r="DKC43" s="128"/>
      <c r="DKD43" s="128"/>
      <c r="DKE43" s="128"/>
      <c r="DKF43" s="128"/>
      <c r="DKG43" s="128"/>
      <c r="DKH43" s="128"/>
      <c r="DKI43" s="128"/>
      <c r="DKJ43" s="128"/>
      <c r="DKK43" s="128"/>
      <c r="DKL43" s="128"/>
      <c r="DKM43" s="128"/>
      <c r="DKN43" s="128"/>
      <c r="DKO43" s="128"/>
      <c r="DKP43" s="128"/>
      <c r="DKQ43" s="128"/>
      <c r="DKR43" s="128"/>
      <c r="DKS43" s="128"/>
      <c r="DKT43" s="128"/>
      <c r="DKU43" s="128"/>
      <c r="DKV43" s="128"/>
      <c r="DKW43" s="128"/>
      <c r="DKX43" s="128"/>
      <c r="DKY43" s="128"/>
      <c r="DKZ43" s="128"/>
      <c r="DLA43" s="128"/>
      <c r="DLB43" s="128"/>
      <c r="DLC43" s="128"/>
      <c r="DLD43" s="128"/>
      <c r="DLE43" s="128"/>
      <c r="DLF43" s="128"/>
      <c r="DLG43" s="128"/>
      <c r="DLH43" s="128"/>
      <c r="DLI43" s="128"/>
      <c r="DLJ43" s="128"/>
      <c r="DLK43" s="128"/>
      <c r="DLL43" s="128"/>
      <c r="DLM43" s="128"/>
      <c r="DLN43" s="128"/>
      <c r="DLO43" s="128"/>
      <c r="DLP43" s="128"/>
      <c r="DLQ43" s="128"/>
      <c r="DLR43" s="128"/>
      <c r="DLS43" s="128"/>
      <c r="DLT43" s="128"/>
      <c r="DLU43" s="128"/>
      <c r="DLV43" s="128"/>
      <c r="DLW43" s="128"/>
      <c r="DLX43" s="128"/>
      <c r="DLY43" s="128"/>
      <c r="DLZ43" s="128"/>
      <c r="DMA43" s="128"/>
      <c r="DMB43" s="128"/>
      <c r="DMC43" s="128"/>
      <c r="DMD43" s="128"/>
      <c r="DME43" s="128"/>
      <c r="DMF43" s="128"/>
      <c r="DMG43" s="128"/>
      <c r="DMH43" s="128"/>
      <c r="DMI43" s="128"/>
      <c r="DMJ43" s="128"/>
      <c r="DMK43" s="128"/>
      <c r="DML43" s="128"/>
      <c r="DMM43" s="128"/>
      <c r="DMN43" s="128"/>
      <c r="DMO43" s="128"/>
      <c r="DMP43" s="128"/>
      <c r="DMQ43" s="128"/>
      <c r="DMR43" s="128"/>
      <c r="DMS43" s="128"/>
      <c r="DMT43" s="128"/>
      <c r="DMU43" s="128"/>
      <c r="DMV43" s="128"/>
      <c r="DMW43" s="128"/>
      <c r="DMX43" s="128"/>
      <c r="DMY43" s="128"/>
      <c r="DMZ43" s="128"/>
      <c r="DNA43" s="128"/>
      <c r="DNB43" s="128"/>
      <c r="DNC43" s="128"/>
      <c r="DND43" s="128"/>
      <c r="DNE43" s="128"/>
      <c r="DNF43" s="128"/>
      <c r="DNG43" s="128"/>
      <c r="DNH43" s="128"/>
      <c r="DNI43" s="128"/>
      <c r="DNJ43" s="128"/>
      <c r="DNK43" s="128"/>
      <c r="DNL43" s="128"/>
      <c r="DNM43" s="128"/>
      <c r="DNN43" s="128"/>
      <c r="DNO43" s="128"/>
      <c r="DNP43" s="128"/>
      <c r="DNQ43" s="128"/>
      <c r="DNR43" s="128"/>
      <c r="DNS43" s="128"/>
      <c r="DNT43" s="128"/>
      <c r="DNU43" s="128"/>
      <c r="DNV43" s="128"/>
      <c r="DNW43" s="128"/>
      <c r="DNX43" s="128"/>
      <c r="DNY43" s="128"/>
      <c r="DNZ43" s="128"/>
      <c r="DOA43" s="128"/>
      <c r="DOB43" s="128"/>
      <c r="DOC43" s="128"/>
      <c r="DOD43" s="128"/>
      <c r="DOE43" s="128"/>
      <c r="DOF43" s="128"/>
      <c r="DOG43" s="128"/>
      <c r="DOH43" s="128"/>
      <c r="DOI43" s="128"/>
      <c r="DOJ43" s="128"/>
      <c r="DOK43" s="128"/>
      <c r="DOL43" s="128"/>
      <c r="DOM43" s="128"/>
      <c r="DON43" s="128"/>
      <c r="DOO43" s="128"/>
      <c r="DOP43" s="128"/>
      <c r="DOQ43" s="128"/>
      <c r="DOR43" s="128"/>
      <c r="DOS43" s="128"/>
      <c r="DOT43" s="128"/>
      <c r="DOU43" s="128"/>
      <c r="DOV43" s="128"/>
      <c r="DOW43" s="128"/>
      <c r="DOX43" s="128"/>
      <c r="DOY43" s="128"/>
      <c r="DOZ43" s="128"/>
      <c r="DPA43" s="128"/>
      <c r="DPB43" s="128"/>
      <c r="DPC43" s="128"/>
      <c r="DPD43" s="128"/>
      <c r="DPE43" s="128"/>
      <c r="DPF43" s="128"/>
      <c r="DPG43" s="128"/>
      <c r="DPH43" s="128"/>
      <c r="DPI43" s="128"/>
      <c r="DPJ43" s="128"/>
      <c r="DPK43" s="128"/>
      <c r="DPL43" s="128"/>
      <c r="DPM43" s="128"/>
      <c r="DPN43" s="128"/>
      <c r="DPO43" s="128"/>
      <c r="DPP43" s="128"/>
      <c r="DPQ43" s="128"/>
      <c r="DPR43" s="128"/>
      <c r="DPS43" s="128"/>
      <c r="DPT43" s="128"/>
      <c r="DPU43" s="128"/>
      <c r="DPV43" s="128"/>
      <c r="DPW43" s="128"/>
      <c r="DPX43" s="128"/>
      <c r="DPY43" s="128"/>
      <c r="DPZ43" s="128"/>
      <c r="DQA43" s="128"/>
      <c r="DQB43" s="128"/>
      <c r="DQC43" s="128"/>
      <c r="DQD43" s="128"/>
      <c r="DQE43" s="128"/>
      <c r="DQF43" s="128"/>
      <c r="DQG43" s="128"/>
      <c r="DQH43" s="128"/>
      <c r="DQI43" s="128"/>
      <c r="DQJ43" s="128"/>
      <c r="DQK43" s="128"/>
      <c r="DQL43" s="128"/>
      <c r="DQM43" s="128"/>
      <c r="DQN43" s="128"/>
      <c r="DQO43" s="128"/>
      <c r="DQP43" s="128"/>
      <c r="DQQ43" s="128"/>
      <c r="DQR43" s="128"/>
      <c r="DQS43" s="128"/>
      <c r="DQT43" s="128"/>
      <c r="DQU43" s="128"/>
      <c r="DQV43" s="128"/>
      <c r="DQW43" s="128"/>
      <c r="DQX43" s="128"/>
      <c r="DQY43" s="128"/>
      <c r="DQZ43" s="128"/>
      <c r="DRA43" s="128"/>
      <c r="DRB43" s="128"/>
      <c r="DRC43" s="128"/>
      <c r="DRD43" s="128"/>
      <c r="DRE43" s="128"/>
      <c r="DRF43" s="128"/>
      <c r="DRG43" s="128"/>
      <c r="DRH43" s="128"/>
      <c r="DRI43" s="128"/>
      <c r="DRJ43" s="128"/>
      <c r="DRK43" s="128"/>
      <c r="DRL43" s="128"/>
      <c r="DRM43" s="128"/>
      <c r="DRN43" s="128"/>
      <c r="DRO43" s="128"/>
      <c r="DRP43" s="128"/>
      <c r="DRQ43" s="128"/>
      <c r="DRR43" s="128"/>
      <c r="DRS43" s="128"/>
      <c r="DRT43" s="128"/>
      <c r="DRU43" s="128"/>
      <c r="DRV43" s="128"/>
      <c r="DRW43" s="128"/>
      <c r="DRX43" s="128"/>
      <c r="DRY43" s="128"/>
      <c r="DRZ43" s="128"/>
      <c r="DSA43" s="128"/>
      <c r="DSB43" s="128"/>
      <c r="DSC43" s="128"/>
      <c r="DSD43" s="128"/>
      <c r="DSE43" s="128"/>
      <c r="DSF43" s="128"/>
      <c r="DSG43" s="128"/>
      <c r="DSH43" s="128"/>
      <c r="DSI43" s="128"/>
      <c r="DSJ43" s="128"/>
      <c r="DSK43" s="128"/>
      <c r="DSL43" s="128"/>
      <c r="DSM43" s="128"/>
      <c r="DSN43" s="128"/>
      <c r="DSO43" s="128"/>
      <c r="DSP43" s="128"/>
      <c r="DSQ43" s="128"/>
      <c r="DSR43" s="128"/>
      <c r="DSS43" s="128"/>
      <c r="DST43" s="128"/>
      <c r="DSU43" s="128"/>
      <c r="DSV43" s="128"/>
      <c r="DSW43" s="128"/>
      <c r="DSX43" s="128"/>
      <c r="DSY43" s="128"/>
      <c r="DSZ43" s="128"/>
      <c r="DTA43" s="128"/>
      <c r="DTB43" s="128"/>
      <c r="DTC43" s="128"/>
      <c r="DTD43" s="128"/>
      <c r="DTE43" s="128"/>
      <c r="DTF43" s="128"/>
      <c r="DTG43" s="128"/>
      <c r="DTH43" s="128"/>
      <c r="DTI43" s="128"/>
      <c r="DTJ43" s="128"/>
      <c r="DTK43" s="128"/>
      <c r="DTL43" s="128"/>
      <c r="DTM43" s="128"/>
      <c r="DTN43" s="128"/>
      <c r="DTO43" s="128"/>
      <c r="DTP43" s="128"/>
      <c r="DTQ43" s="128"/>
      <c r="DTR43" s="128"/>
      <c r="DTS43" s="128"/>
      <c r="DTT43" s="128"/>
      <c r="DTU43" s="128"/>
      <c r="DTV43" s="128"/>
      <c r="DTW43" s="128"/>
      <c r="DTX43" s="128"/>
      <c r="DTY43" s="128"/>
      <c r="DTZ43" s="128"/>
      <c r="DUA43" s="128"/>
      <c r="DUB43" s="128"/>
      <c r="DUC43" s="128"/>
      <c r="DUD43" s="128"/>
      <c r="DUE43" s="128"/>
      <c r="DUF43" s="128"/>
      <c r="DUG43" s="128"/>
      <c r="DUH43" s="128"/>
      <c r="DUI43" s="128"/>
      <c r="DUJ43" s="128"/>
      <c r="DUK43" s="128"/>
      <c r="DUL43" s="128"/>
      <c r="DUM43" s="128"/>
      <c r="DUN43" s="128"/>
      <c r="DUO43" s="128"/>
      <c r="DUP43" s="128"/>
      <c r="DUQ43" s="128"/>
      <c r="DUR43" s="128"/>
      <c r="DUS43" s="128"/>
      <c r="DUT43" s="128"/>
      <c r="DUU43" s="128"/>
      <c r="DUV43" s="128"/>
      <c r="DUW43" s="128"/>
      <c r="DUX43" s="128"/>
      <c r="DUY43" s="128"/>
      <c r="DUZ43" s="128"/>
      <c r="DVA43" s="128"/>
      <c r="DVB43" s="128"/>
      <c r="DVC43" s="128"/>
      <c r="DVD43" s="128"/>
      <c r="DVE43" s="128"/>
      <c r="DVF43" s="128"/>
      <c r="DVG43" s="128"/>
      <c r="DVH43" s="128"/>
      <c r="DVI43" s="128"/>
      <c r="DVJ43" s="128"/>
      <c r="DVK43" s="128"/>
      <c r="DVL43" s="128"/>
      <c r="DVM43" s="128"/>
      <c r="DVN43" s="128"/>
      <c r="DVO43" s="128"/>
      <c r="DVP43" s="128"/>
      <c r="DVQ43" s="128"/>
      <c r="DVR43" s="128"/>
      <c r="DVS43" s="128"/>
      <c r="DVT43" s="128"/>
      <c r="DVU43" s="128"/>
      <c r="DVV43" s="128"/>
      <c r="DVW43" s="128"/>
      <c r="DVX43" s="128"/>
      <c r="DVY43" s="128"/>
      <c r="DVZ43" s="128"/>
      <c r="DWA43" s="128"/>
      <c r="DWB43" s="128"/>
      <c r="DWC43" s="128"/>
      <c r="DWD43" s="128"/>
      <c r="DWE43" s="128"/>
      <c r="DWF43" s="128"/>
      <c r="DWG43" s="128"/>
      <c r="DWH43" s="128"/>
      <c r="DWI43" s="128"/>
      <c r="DWJ43" s="128"/>
      <c r="DWK43" s="128"/>
      <c r="DWL43" s="128"/>
      <c r="DWM43" s="128"/>
      <c r="DWN43" s="128"/>
      <c r="DWO43" s="128"/>
      <c r="DWP43" s="128"/>
      <c r="DWQ43" s="128"/>
      <c r="DWR43" s="128"/>
      <c r="DWS43" s="128"/>
      <c r="DWT43" s="128"/>
      <c r="DWU43" s="128"/>
      <c r="DWV43" s="128"/>
      <c r="DWW43" s="128"/>
      <c r="DWX43" s="128"/>
      <c r="DWY43" s="128"/>
      <c r="DWZ43" s="128"/>
      <c r="DXA43" s="128"/>
      <c r="DXB43" s="128"/>
      <c r="DXC43" s="128"/>
      <c r="DXD43" s="128"/>
      <c r="DXE43" s="128"/>
      <c r="DXF43" s="128"/>
      <c r="DXG43" s="128"/>
      <c r="DXH43" s="128"/>
      <c r="DXI43" s="128"/>
      <c r="DXJ43" s="128"/>
      <c r="DXK43" s="128"/>
      <c r="DXL43" s="128"/>
      <c r="DXM43" s="128"/>
      <c r="DXN43" s="128"/>
      <c r="DXO43" s="128"/>
      <c r="DXP43" s="128"/>
      <c r="DXQ43" s="128"/>
      <c r="DXR43" s="128"/>
      <c r="DXS43" s="128"/>
      <c r="DXT43" s="128"/>
      <c r="DXU43" s="128"/>
      <c r="DXV43" s="128"/>
      <c r="DXW43" s="128"/>
      <c r="DXX43" s="128"/>
      <c r="DXY43" s="128"/>
      <c r="DXZ43" s="128"/>
      <c r="DYA43" s="128"/>
      <c r="DYB43" s="128"/>
      <c r="DYC43" s="128"/>
      <c r="DYD43" s="128"/>
      <c r="DYE43" s="128"/>
      <c r="DYF43" s="128"/>
      <c r="DYG43" s="128"/>
      <c r="DYH43" s="128"/>
      <c r="DYI43" s="128"/>
      <c r="DYJ43" s="128"/>
      <c r="DYK43" s="128"/>
      <c r="DYL43" s="128"/>
      <c r="DYM43" s="128"/>
      <c r="DYN43" s="128"/>
      <c r="DYO43" s="128"/>
      <c r="DYP43" s="128"/>
      <c r="DYQ43" s="128"/>
      <c r="DYR43" s="128"/>
      <c r="DYS43" s="128"/>
      <c r="DYT43" s="128"/>
      <c r="DYU43" s="128"/>
      <c r="DYV43" s="128"/>
      <c r="DYW43" s="128"/>
      <c r="DYX43" s="128"/>
      <c r="DYY43" s="128"/>
      <c r="DYZ43" s="128"/>
      <c r="DZA43" s="128"/>
      <c r="DZB43" s="128"/>
      <c r="DZC43" s="128"/>
      <c r="DZD43" s="128"/>
      <c r="DZE43" s="128"/>
      <c r="DZF43" s="128"/>
      <c r="DZG43" s="128"/>
      <c r="DZH43" s="128"/>
      <c r="DZI43" s="128"/>
      <c r="DZJ43" s="128"/>
      <c r="DZK43" s="128"/>
      <c r="DZL43" s="128"/>
      <c r="DZM43" s="128"/>
      <c r="DZN43" s="128"/>
      <c r="DZO43" s="128"/>
      <c r="DZP43" s="128"/>
      <c r="DZQ43" s="128"/>
      <c r="DZR43" s="128"/>
      <c r="DZS43" s="128"/>
      <c r="DZT43" s="128"/>
      <c r="DZU43" s="128"/>
      <c r="DZV43" s="128"/>
      <c r="DZW43" s="128"/>
      <c r="DZX43" s="128"/>
      <c r="DZY43" s="128"/>
      <c r="DZZ43" s="128"/>
      <c r="EAA43" s="128"/>
      <c r="EAB43" s="128"/>
      <c r="EAC43" s="128"/>
      <c r="EAD43" s="128"/>
      <c r="EAE43" s="128"/>
      <c r="EAF43" s="128"/>
      <c r="EAG43" s="128"/>
      <c r="EAH43" s="128"/>
      <c r="EAI43" s="128"/>
      <c r="EAJ43" s="128"/>
      <c r="EAK43" s="128"/>
      <c r="EAL43" s="128"/>
      <c r="EAM43" s="128"/>
      <c r="EAN43" s="128"/>
      <c r="EAO43" s="128"/>
      <c r="EAP43" s="128"/>
      <c r="EAQ43" s="128"/>
      <c r="EAR43" s="128"/>
      <c r="EAS43" s="128"/>
      <c r="EAT43" s="128"/>
      <c r="EAU43" s="128"/>
      <c r="EAV43" s="128"/>
      <c r="EAW43" s="128"/>
      <c r="EAX43" s="128"/>
      <c r="EAY43" s="128"/>
      <c r="EAZ43" s="128"/>
      <c r="EBA43" s="128"/>
      <c r="EBB43" s="128"/>
      <c r="EBC43" s="128"/>
      <c r="EBD43" s="128"/>
      <c r="EBE43" s="128"/>
      <c r="EBF43" s="128"/>
      <c r="EBG43" s="128"/>
      <c r="EBH43" s="128"/>
      <c r="EBI43" s="128"/>
      <c r="EBJ43" s="128"/>
      <c r="EBK43" s="128"/>
      <c r="EBL43" s="128"/>
      <c r="EBM43" s="128"/>
      <c r="EBN43" s="128"/>
      <c r="EBO43" s="128"/>
      <c r="EBP43" s="128"/>
      <c r="EBQ43" s="128"/>
      <c r="EBR43" s="128"/>
      <c r="EBS43" s="128"/>
      <c r="EBT43" s="128"/>
      <c r="EBU43" s="128"/>
      <c r="EBV43" s="128"/>
      <c r="EBW43" s="128"/>
      <c r="EBX43" s="128"/>
      <c r="EBY43" s="128"/>
      <c r="EBZ43" s="128"/>
      <c r="ECA43" s="128"/>
      <c r="ECB43" s="128"/>
      <c r="ECC43" s="128"/>
      <c r="ECD43" s="128"/>
      <c r="ECE43" s="128"/>
      <c r="ECF43" s="128"/>
      <c r="ECG43" s="128"/>
      <c r="ECH43" s="128"/>
      <c r="ECI43" s="128"/>
      <c r="ECJ43" s="128"/>
      <c r="ECK43" s="128"/>
      <c r="ECL43" s="128"/>
      <c r="ECM43" s="128"/>
      <c r="ECN43" s="128"/>
      <c r="ECO43" s="128"/>
      <c r="ECP43" s="128"/>
      <c r="ECQ43" s="128"/>
      <c r="ECR43" s="128"/>
      <c r="ECS43" s="128"/>
      <c r="ECT43" s="128"/>
      <c r="ECU43" s="128"/>
      <c r="ECV43" s="128"/>
      <c r="ECW43" s="128"/>
      <c r="ECX43" s="128"/>
      <c r="ECY43" s="128"/>
      <c r="ECZ43" s="128"/>
      <c r="EDA43" s="128"/>
      <c r="EDB43" s="128"/>
      <c r="EDC43" s="128"/>
      <c r="EDD43" s="128"/>
      <c r="EDE43" s="128"/>
      <c r="EDF43" s="128"/>
      <c r="EDG43" s="128"/>
      <c r="EDH43" s="128"/>
      <c r="EDI43" s="128"/>
      <c r="EDJ43" s="128"/>
      <c r="EDK43" s="128"/>
      <c r="EDL43" s="128"/>
      <c r="EDM43" s="128"/>
      <c r="EDN43" s="128"/>
      <c r="EDO43" s="128"/>
      <c r="EDP43" s="128"/>
      <c r="EDQ43" s="128"/>
      <c r="EDR43" s="128"/>
      <c r="EDS43" s="128"/>
      <c r="EDT43" s="128"/>
      <c r="EDU43" s="128"/>
      <c r="EDV43" s="128"/>
      <c r="EDW43" s="128"/>
      <c r="EDX43" s="128"/>
      <c r="EDY43" s="128"/>
      <c r="EDZ43" s="128"/>
      <c r="EEA43" s="128"/>
      <c r="EEB43" s="128"/>
      <c r="EEC43" s="128"/>
      <c r="EED43" s="128"/>
      <c r="EEE43" s="128"/>
      <c r="EEF43" s="128"/>
      <c r="EEG43" s="128"/>
      <c r="EEH43" s="128"/>
      <c r="EEI43" s="128"/>
      <c r="EEJ43" s="128"/>
      <c r="EEK43" s="128"/>
      <c r="EEL43" s="128"/>
      <c r="EEM43" s="128"/>
      <c r="EEN43" s="128"/>
      <c r="EEO43" s="128"/>
      <c r="EEP43" s="128"/>
      <c r="EEQ43" s="128"/>
      <c r="EER43" s="128"/>
      <c r="EES43" s="128"/>
      <c r="EET43" s="128"/>
      <c r="EEU43" s="128"/>
      <c r="EEV43" s="128"/>
      <c r="EEW43" s="128"/>
      <c r="EEX43" s="128"/>
      <c r="EEY43" s="128"/>
      <c r="EEZ43" s="128"/>
      <c r="EFA43" s="128"/>
      <c r="EFB43" s="128"/>
      <c r="EFC43" s="128"/>
      <c r="EFD43" s="128"/>
      <c r="EFE43" s="128"/>
      <c r="EFF43" s="128"/>
      <c r="EFG43" s="128"/>
      <c r="EFH43" s="128"/>
      <c r="EFI43" s="128"/>
      <c r="EFJ43" s="128"/>
      <c r="EFK43" s="128"/>
      <c r="EFL43" s="128"/>
      <c r="EFM43" s="128"/>
      <c r="EFN43" s="128"/>
      <c r="EFO43" s="128"/>
      <c r="EFP43" s="128"/>
      <c r="EFQ43" s="128"/>
      <c r="EFR43" s="128"/>
      <c r="EFS43" s="128"/>
      <c r="EFT43" s="128"/>
      <c r="EFU43" s="128"/>
      <c r="EFV43" s="128"/>
      <c r="EFW43" s="128"/>
      <c r="EFX43" s="128"/>
      <c r="EFY43" s="128"/>
      <c r="EFZ43" s="128"/>
      <c r="EGA43" s="128"/>
      <c r="EGB43" s="128"/>
      <c r="EGC43" s="128"/>
      <c r="EGD43" s="128"/>
      <c r="EGE43" s="128"/>
      <c r="EGF43" s="128"/>
      <c r="EGG43" s="128"/>
      <c r="EGH43" s="128"/>
      <c r="EGI43" s="128"/>
      <c r="EGJ43" s="128"/>
      <c r="EGK43" s="128"/>
      <c r="EGL43" s="128"/>
      <c r="EGM43" s="128"/>
      <c r="EGN43" s="128"/>
      <c r="EGO43" s="128"/>
      <c r="EGP43" s="128"/>
      <c r="EGQ43" s="128"/>
      <c r="EGR43" s="128"/>
      <c r="EGS43" s="128"/>
      <c r="EGT43" s="128"/>
      <c r="EGU43" s="128"/>
      <c r="EGV43" s="128"/>
      <c r="EGW43" s="128"/>
      <c r="EGX43" s="128"/>
      <c r="EGY43" s="128"/>
      <c r="EGZ43" s="128"/>
      <c r="EHA43" s="128"/>
      <c r="EHB43" s="128"/>
      <c r="EHC43" s="128"/>
      <c r="EHD43" s="128"/>
      <c r="EHE43" s="128"/>
      <c r="EHF43" s="128"/>
      <c r="EHG43" s="128"/>
      <c r="EHH43" s="128"/>
      <c r="EHI43" s="128"/>
      <c r="EHJ43" s="128"/>
      <c r="EHK43" s="128"/>
      <c r="EHL43" s="128"/>
      <c r="EHM43" s="128"/>
      <c r="EHN43" s="128"/>
      <c r="EHO43" s="128"/>
      <c r="EHP43" s="128"/>
      <c r="EHQ43" s="128"/>
      <c r="EHR43" s="128"/>
      <c r="EHS43" s="128"/>
      <c r="EHT43" s="128"/>
      <c r="EHU43" s="128"/>
      <c r="EHV43" s="128"/>
      <c r="EHW43" s="128"/>
      <c r="EHX43" s="128"/>
      <c r="EHY43" s="128"/>
      <c r="EHZ43" s="128"/>
      <c r="EIA43" s="128"/>
      <c r="EIB43" s="128"/>
      <c r="EIC43" s="128"/>
      <c r="EID43" s="128"/>
      <c r="EIE43" s="128"/>
      <c r="EIF43" s="128"/>
      <c r="EIG43" s="128"/>
      <c r="EIH43" s="128"/>
      <c r="EII43" s="128"/>
      <c r="EIJ43" s="128"/>
      <c r="EIK43" s="128"/>
      <c r="EIL43" s="128"/>
      <c r="EIM43" s="128"/>
      <c r="EIN43" s="128"/>
      <c r="EIO43" s="128"/>
      <c r="EIP43" s="128"/>
      <c r="EIQ43" s="128"/>
      <c r="EIR43" s="128"/>
      <c r="EIS43" s="128"/>
      <c r="EIT43" s="128"/>
      <c r="EIU43" s="128"/>
      <c r="EIV43" s="128"/>
      <c r="EIW43" s="128"/>
      <c r="EIX43" s="128"/>
      <c r="EIY43" s="128"/>
      <c r="EIZ43" s="128"/>
      <c r="EJA43" s="128"/>
      <c r="EJB43" s="128"/>
      <c r="EJC43" s="128"/>
      <c r="EJD43" s="128"/>
      <c r="EJE43" s="128"/>
      <c r="EJF43" s="128"/>
      <c r="EJG43" s="128"/>
      <c r="EJH43" s="128"/>
      <c r="EJI43" s="128"/>
      <c r="EJJ43" s="128"/>
      <c r="EJK43" s="128"/>
      <c r="EJL43" s="128"/>
      <c r="EJM43" s="128"/>
      <c r="EJN43" s="128"/>
      <c r="EJO43" s="128"/>
      <c r="EJP43" s="128"/>
      <c r="EJQ43" s="128"/>
      <c r="EJR43" s="128"/>
      <c r="EJS43" s="128"/>
      <c r="EJT43" s="128"/>
      <c r="EJU43" s="128"/>
      <c r="EJV43" s="128"/>
      <c r="EJW43" s="128"/>
      <c r="EJX43" s="128"/>
      <c r="EJY43" s="128"/>
      <c r="EJZ43" s="128"/>
      <c r="EKA43" s="128"/>
      <c r="EKB43" s="128"/>
      <c r="EKC43" s="128"/>
      <c r="EKD43" s="128"/>
      <c r="EKE43" s="128"/>
      <c r="EKF43" s="128"/>
      <c r="EKG43" s="128"/>
      <c r="EKH43" s="128"/>
      <c r="EKI43" s="128"/>
      <c r="EKJ43" s="128"/>
      <c r="EKK43" s="128"/>
      <c r="EKL43" s="128"/>
      <c r="EKM43" s="128"/>
      <c r="EKN43" s="128"/>
      <c r="EKO43" s="128"/>
      <c r="EKP43" s="128"/>
      <c r="EKQ43" s="128"/>
      <c r="EKR43" s="128"/>
      <c r="EKS43" s="128"/>
      <c r="EKT43" s="128"/>
      <c r="EKU43" s="128"/>
      <c r="EKV43" s="128"/>
      <c r="EKW43" s="128"/>
      <c r="EKX43" s="128"/>
      <c r="EKY43" s="128"/>
      <c r="EKZ43" s="128"/>
      <c r="ELA43" s="128"/>
      <c r="ELB43" s="128"/>
      <c r="ELC43" s="128"/>
      <c r="ELD43" s="128"/>
      <c r="ELE43" s="128"/>
      <c r="ELF43" s="128"/>
      <c r="ELG43" s="128"/>
      <c r="ELH43" s="128"/>
      <c r="ELI43" s="128"/>
      <c r="ELJ43" s="128"/>
      <c r="ELK43" s="128"/>
      <c r="ELL43" s="128"/>
      <c r="ELM43" s="128"/>
      <c r="ELN43" s="128"/>
      <c r="ELO43" s="128"/>
      <c r="ELP43" s="128"/>
      <c r="ELQ43" s="128"/>
      <c r="ELR43" s="128"/>
      <c r="ELS43" s="128"/>
      <c r="ELT43" s="128"/>
      <c r="ELU43" s="128"/>
      <c r="ELV43" s="128"/>
      <c r="ELW43" s="128"/>
      <c r="ELX43" s="128"/>
      <c r="ELY43" s="128"/>
      <c r="ELZ43" s="128"/>
      <c r="EMA43" s="128"/>
      <c r="EMB43" s="128"/>
      <c r="EMC43" s="128"/>
      <c r="EMD43" s="128"/>
      <c r="EME43" s="128"/>
      <c r="EMF43" s="128"/>
      <c r="EMG43" s="128"/>
      <c r="EMH43" s="128"/>
      <c r="EMI43" s="128"/>
      <c r="EMJ43" s="128"/>
      <c r="EMK43" s="128"/>
      <c r="EML43" s="128"/>
      <c r="EMM43" s="128"/>
      <c r="EMN43" s="128"/>
      <c r="EMO43" s="128"/>
      <c r="EMP43" s="128"/>
      <c r="EMQ43" s="128"/>
      <c r="EMR43" s="128"/>
      <c r="EMS43" s="128"/>
      <c r="EMT43" s="128"/>
      <c r="EMU43" s="128"/>
      <c r="EMV43" s="128"/>
      <c r="EMW43" s="128"/>
      <c r="EMX43" s="128"/>
      <c r="EMY43" s="128"/>
      <c r="EMZ43" s="128"/>
      <c r="ENA43" s="128"/>
      <c r="ENB43" s="128"/>
      <c r="ENC43" s="128"/>
      <c r="END43" s="128"/>
      <c r="ENE43" s="128"/>
      <c r="ENF43" s="128"/>
      <c r="ENG43" s="128"/>
      <c r="ENH43" s="128"/>
      <c r="ENI43" s="128"/>
      <c r="ENJ43" s="128"/>
      <c r="ENK43" s="128"/>
      <c r="ENL43" s="128"/>
      <c r="ENM43" s="128"/>
      <c r="ENN43" s="128"/>
      <c r="ENO43" s="128"/>
      <c r="ENP43" s="128"/>
      <c r="ENQ43" s="128"/>
      <c r="ENR43" s="128"/>
      <c r="ENS43" s="128"/>
      <c r="ENT43" s="128"/>
      <c r="ENU43" s="128"/>
      <c r="ENV43" s="128"/>
      <c r="ENW43" s="128"/>
      <c r="ENX43" s="128"/>
      <c r="ENY43" s="128"/>
      <c r="ENZ43" s="128"/>
      <c r="EOA43" s="128"/>
      <c r="EOB43" s="128"/>
      <c r="EOC43" s="128"/>
      <c r="EOD43" s="128"/>
      <c r="EOE43" s="128"/>
      <c r="EOF43" s="128"/>
      <c r="EOG43" s="128"/>
      <c r="EOH43" s="128"/>
      <c r="EOI43" s="128"/>
      <c r="EOJ43" s="128"/>
      <c r="EOK43" s="128"/>
      <c r="EOL43" s="128"/>
      <c r="EOM43" s="128"/>
      <c r="EON43" s="128"/>
      <c r="EOO43" s="128"/>
      <c r="EOP43" s="128"/>
      <c r="EOQ43" s="128"/>
      <c r="EOR43" s="128"/>
      <c r="EOS43" s="128"/>
      <c r="EOT43" s="128"/>
      <c r="EOU43" s="128"/>
      <c r="EOV43" s="128"/>
      <c r="EOW43" s="128"/>
      <c r="EOX43" s="128"/>
      <c r="EOY43" s="128"/>
      <c r="EOZ43" s="128"/>
      <c r="EPA43" s="128"/>
      <c r="EPB43" s="128"/>
      <c r="EPC43" s="128"/>
      <c r="EPD43" s="128"/>
      <c r="EPE43" s="128"/>
      <c r="EPF43" s="128"/>
      <c r="EPG43" s="128"/>
      <c r="EPH43" s="128"/>
      <c r="EPI43" s="128"/>
      <c r="EPJ43" s="128"/>
      <c r="EPK43" s="128"/>
      <c r="EPL43" s="128"/>
      <c r="EPM43" s="128"/>
      <c r="EPN43" s="128"/>
      <c r="EPO43" s="128"/>
      <c r="EPP43" s="128"/>
      <c r="EPQ43" s="128"/>
      <c r="EPR43" s="128"/>
      <c r="EPS43" s="128"/>
      <c r="EPT43" s="128"/>
      <c r="EPU43" s="128"/>
      <c r="EPV43" s="128"/>
      <c r="EPW43" s="128"/>
      <c r="EPX43" s="128"/>
      <c r="EPY43" s="128"/>
      <c r="EPZ43" s="128"/>
      <c r="EQA43" s="128"/>
      <c r="EQB43" s="128"/>
      <c r="EQC43" s="128"/>
      <c r="EQD43" s="128"/>
      <c r="EQE43" s="128"/>
      <c r="EQF43" s="128"/>
      <c r="EQG43" s="128"/>
      <c r="EQH43" s="128"/>
      <c r="EQI43" s="128"/>
      <c r="EQJ43" s="128"/>
      <c r="EQK43" s="128"/>
      <c r="EQL43" s="128"/>
      <c r="EQM43" s="128"/>
      <c r="EQN43" s="128"/>
      <c r="EQO43" s="128"/>
      <c r="EQP43" s="128"/>
      <c r="EQQ43" s="128"/>
      <c r="EQR43" s="128"/>
      <c r="EQS43" s="128"/>
      <c r="EQT43" s="128"/>
      <c r="EQU43" s="128"/>
      <c r="EQV43" s="128"/>
      <c r="EQW43" s="128"/>
      <c r="EQX43" s="128"/>
      <c r="EQY43" s="128"/>
      <c r="EQZ43" s="128"/>
      <c r="ERA43" s="128"/>
      <c r="ERB43" s="128"/>
      <c r="ERC43" s="128"/>
      <c r="ERD43" s="128"/>
      <c r="ERE43" s="128"/>
      <c r="ERF43" s="128"/>
      <c r="ERG43" s="128"/>
      <c r="ERH43" s="128"/>
      <c r="ERI43" s="128"/>
      <c r="ERJ43" s="128"/>
      <c r="ERK43" s="128"/>
      <c r="ERL43" s="128"/>
      <c r="ERM43" s="128"/>
      <c r="ERN43" s="128"/>
      <c r="ERO43" s="128"/>
      <c r="ERP43" s="128"/>
      <c r="ERQ43" s="128"/>
      <c r="ERR43" s="128"/>
      <c r="ERS43" s="128"/>
      <c r="ERT43" s="128"/>
      <c r="ERU43" s="128"/>
      <c r="ERV43" s="128"/>
      <c r="ERW43" s="128"/>
      <c r="ERX43" s="128"/>
      <c r="ERY43" s="128"/>
      <c r="ERZ43" s="128"/>
      <c r="ESA43" s="128"/>
      <c r="ESB43" s="128"/>
      <c r="ESC43" s="128"/>
      <c r="ESD43" s="128"/>
      <c r="ESE43" s="128"/>
      <c r="ESF43" s="128"/>
      <c r="ESG43" s="128"/>
      <c r="ESH43" s="128"/>
      <c r="ESI43" s="128"/>
      <c r="ESJ43" s="128"/>
      <c r="ESK43" s="128"/>
      <c r="ESL43" s="128"/>
      <c r="ESM43" s="128"/>
      <c r="ESN43" s="128"/>
      <c r="ESO43" s="128"/>
      <c r="ESP43" s="128"/>
      <c r="ESQ43" s="128"/>
      <c r="ESR43" s="128"/>
      <c r="ESS43" s="128"/>
      <c r="EST43" s="128"/>
      <c r="ESU43" s="128"/>
      <c r="ESV43" s="128"/>
      <c r="ESW43" s="128"/>
      <c r="ESX43" s="128"/>
      <c r="ESY43" s="128"/>
      <c r="ESZ43" s="128"/>
      <c r="ETA43" s="128"/>
      <c r="ETB43" s="128"/>
      <c r="ETC43" s="128"/>
      <c r="ETD43" s="128"/>
      <c r="ETE43" s="128"/>
      <c r="ETF43" s="128"/>
      <c r="ETG43" s="128"/>
      <c r="ETH43" s="128"/>
      <c r="ETI43" s="128"/>
      <c r="ETJ43" s="128"/>
      <c r="ETK43" s="128"/>
      <c r="ETL43" s="128"/>
      <c r="ETM43" s="128"/>
      <c r="ETN43" s="128"/>
      <c r="ETO43" s="128"/>
      <c r="ETP43" s="128"/>
      <c r="ETQ43" s="128"/>
      <c r="ETR43" s="128"/>
      <c r="ETS43" s="128"/>
      <c r="ETT43" s="128"/>
      <c r="ETU43" s="128"/>
      <c r="ETV43" s="128"/>
      <c r="ETW43" s="128"/>
      <c r="ETX43" s="128"/>
      <c r="ETY43" s="128"/>
      <c r="ETZ43" s="128"/>
      <c r="EUA43" s="128"/>
      <c r="EUB43" s="128"/>
      <c r="EUC43" s="128"/>
      <c r="EUD43" s="128"/>
      <c r="EUE43" s="128"/>
      <c r="EUF43" s="128"/>
      <c r="EUG43" s="128"/>
      <c r="EUH43" s="128"/>
      <c r="EUI43" s="128"/>
      <c r="EUJ43" s="128"/>
      <c r="EUK43" s="128"/>
      <c r="EUL43" s="128"/>
      <c r="EUM43" s="128"/>
      <c r="EUN43" s="128"/>
      <c r="EUO43" s="128"/>
      <c r="EUP43" s="128"/>
      <c r="EUQ43" s="128"/>
      <c r="EUR43" s="128"/>
      <c r="EUS43" s="128"/>
      <c r="EUT43" s="128"/>
      <c r="EUU43" s="128"/>
      <c r="EUV43" s="128"/>
      <c r="EUW43" s="128"/>
      <c r="EUX43" s="128"/>
      <c r="EUY43" s="128"/>
      <c r="EUZ43" s="128"/>
      <c r="EVA43" s="128"/>
      <c r="EVB43" s="128"/>
      <c r="EVC43" s="128"/>
      <c r="EVD43" s="128"/>
      <c r="EVE43" s="128"/>
      <c r="EVF43" s="128"/>
      <c r="EVG43" s="128"/>
      <c r="EVH43" s="128"/>
      <c r="EVI43" s="128"/>
      <c r="EVJ43" s="128"/>
      <c r="EVK43" s="128"/>
      <c r="EVL43" s="128"/>
      <c r="EVM43" s="128"/>
      <c r="EVN43" s="128"/>
      <c r="EVO43" s="128"/>
      <c r="EVP43" s="128"/>
      <c r="EVQ43" s="128"/>
      <c r="EVR43" s="128"/>
      <c r="EVS43" s="128"/>
      <c r="EVT43" s="128"/>
      <c r="EVU43" s="128"/>
      <c r="EVV43" s="128"/>
      <c r="EVW43" s="128"/>
      <c r="EVX43" s="128"/>
      <c r="EVY43" s="128"/>
      <c r="EVZ43" s="128"/>
      <c r="EWA43" s="128"/>
      <c r="EWB43" s="128"/>
      <c r="EWC43" s="128"/>
      <c r="EWD43" s="128"/>
      <c r="EWE43" s="128"/>
      <c r="EWF43" s="128"/>
      <c r="EWG43" s="128"/>
      <c r="EWH43" s="128"/>
      <c r="EWI43" s="128"/>
      <c r="EWJ43" s="128"/>
      <c r="EWK43" s="128"/>
      <c r="EWL43" s="128"/>
      <c r="EWM43" s="128"/>
      <c r="EWN43" s="128"/>
      <c r="EWO43" s="128"/>
      <c r="EWP43" s="128"/>
      <c r="EWQ43" s="128"/>
      <c r="EWR43" s="128"/>
      <c r="EWS43" s="128"/>
      <c r="EWT43" s="128"/>
      <c r="EWU43" s="128"/>
      <c r="EWV43" s="128"/>
      <c r="EWW43" s="128"/>
      <c r="EWX43" s="128"/>
      <c r="EWY43" s="128"/>
      <c r="EWZ43" s="128"/>
      <c r="EXA43" s="128"/>
      <c r="EXB43" s="128"/>
      <c r="EXC43" s="128"/>
      <c r="EXD43" s="128"/>
      <c r="EXE43" s="128"/>
      <c r="EXF43" s="128"/>
      <c r="EXG43" s="128"/>
      <c r="EXH43" s="128"/>
      <c r="EXI43" s="128"/>
      <c r="EXJ43" s="128"/>
      <c r="EXK43" s="128"/>
      <c r="EXL43" s="128"/>
      <c r="EXM43" s="128"/>
      <c r="EXN43" s="128"/>
      <c r="EXO43" s="128"/>
      <c r="EXP43" s="128"/>
      <c r="EXQ43" s="128"/>
      <c r="EXR43" s="128"/>
      <c r="EXS43" s="128"/>
      <c r="EXT43" s="128"/>
      <c r="EXU43" s="128"/>
      <c r="EXV43" s="128"/>
      <c r="EXW43" s="128"/>
      <c r="EXX43" s="128"/>
      <c r="EXY43" s="128"/>
      <c r="EXZ43" s="128"/>
      <c r="EYA43" s="128"/>
      <c r="EYB43" s="128"/>
      <c r="EYC43" s="128"/>
      <c r="EYD43" s="128"/>
      <c r="EYE43" s="128"/>
      <c r="EYF43" s="128"/>
      <c r="EYG43" s="128"/>
      <c r="EYH43" s="128"/>
      <c r="EYI43" s="128"/>
      <c r="EYJ43" s="128"/>
      <c r="EYK43" s="128"/>
      <c r="EYL43" s="128"/>
      <c r="EYM43" s="128"/>
      <c r="EYN43" s="128"/>
      <c r="EYO43" s="128"/>
      <c r="EYP43" s="128"/>
      <c r="EYQ43" s="128"/>
      <c r="EYR43" s="128"/>
      <c r="EYS43" s="128"/>
      <c r="EYT43" s="128"/>
      <c r="EYU43" s="128"/>
      <c r="EYV43" s="128"/>
      <c r="EYW43" s="128"/>
      <c r="EYX43" s="128"/>
      <c r="EYY43" s="128"/>
      <c r="EYZ43" s="128"/>
      <c r="EZA43" s="128"/>
      <c r="EZB43" s="128"/>
      <c r="EZC43" s="128"/>
      <c r="EZD43" s="128"/>
      <c r="EZE43" s="128"/>
      <c r="EZF43" s="128"/>
      <c r="EZG43" s="128"/>
      <c r="EZH43" s="128"/>
      <c r="EZI43" s="128"/>
      <c r="EZJ43" s="128"/>
      <c r="EZK43" s="128"/>
      <c r="EZL43" s="128"/>
      <c r="EZM43" s="128"/>
      <c r="EZN43" s="128"/>
      <c r="EZO43" s="128"/>
      <c r="EZP43" s="128"/>
      <c r="EZQ43" s="128"/>
      <c r="EZR43" s="128"/>
      <c r="EZS43" s="128"/>
      <c r="EZT43" s="128"/>
      <c r="EZU43" s="128"/>
      <c r="EZV43" s="128"/>
      <c r="EZW43" s="128"/>
      <c r="EZX43" s="128"/>
      <c r="EZY43" s="128"/>
      <c r="EZZ43" s="128"/>
      <c r="FAA43" s="128"/>
      <c r="FAB43" s="128"/>
      <c r="FAC43" s="128"/>
      <c r="FAD43" s="128"/>
      <c r="FAE43" s="128"/>
      <c r="FAF43" s="128"/>
      <c r="FAG43" s="128"/>
      <c r="FAH43" s="128"/>
      <c r="FAI43" s="128"/>
      <c r="FAJ43" s="128"/>
      <c r="FAK43" s="128"/>
      <c r="FAL43" s="128"/>
      <c r="FAM43" s="128"/>
      <c r="FAN43" s="128"/>
      <c r="FAO43" s="128"/>
      <c r="FAP43" s="128"/>
      <c r="FAQ43" s="128"/>
      <c r="FAR43" s="128"/>
      <c r="FAS43" s="128"/>
      <c r="FAT43" s="128"/>
      <c r="FAU43" s="128"/>
      <c r="FAV43" s="128"/>
      <c r="FAW43" s="128"/>
      <c r="FAX43" s="128"/>
      <c r="FAY43" s="128"/>
      <c r="FAZ43" s="128"/>
      <c r="FBA43" s="128"/>
      <c r="FBB43" s="128"/>
      <c r="FBC43" s="128"/>
      <c r="FBD43" s="128"/>
      <c r="FBE43" s="128"/>
      <c r="FBF43" s="128"/>
      <c r="FBG43" s="128"/>
      <c r="FBH43" s="128"/>
      <c r="FBI43" s="128"/>
      <c r="FBJ43" s="128"/>
      <c r="FBK43" s="128"/>
      <c r="FBL43" s="128"/>
      <c r="FBM43" s="128"/>
      <c r="FBN43" s="128"/>
      <c r="FBO43" s="128"/>
      <c r="FBP43" s="128"/>
      <c r="FBQ43" s="128"/>
      <c r="FBR43" s="128"/>
      <c r="FBS43" s="128"/>
      <c r="FBT43" s="128"/>
      <c r="FBU43" s="128"/>
      <c r="FBV43" s="128"/>
      <c r="FBW43" s="128"/>
      <c r="FBX43" s="128"/>
      <c r="FBY43" s="128"/>
      <c r="FBZ43" s="128"/>
      <c r="FCA43" s="128"/>
      <c r="FCB43" s="128"/>
      <c r="FCC43" s="128"/>
      <c r="FCD43" s="128"/>
      <c r="FCE43" s="128"/>
      <c r="FCF43" s="128"/>
      <c r="FCG43" s="128"/>
      <c r="FCH43" s="128"/>
      <c r="FCI43" s="128"/>
      <c r="FCJ43" s="128"/>
      <c r="FCK43" s="128"/>
      <c r="FCL43" s="128"/>
      <c r="FCM43" s="128"/>
      <c r="FCN43" s="128"/>
      <c r="FCO43" s="128"/>
      <c r="FCP43" s="128"/>
      <c r="FCQ43" s="128"/>
      <c r="FCR43" s="128"/>
      <c r="FCS43" s="128"/>
      <c r="FCT43" s="128"/>
      <c r="FCU43" s="128"/>
      <c r="FCV43" s="128"/>
      <c r="FCW43" s="128"/>
      <c r="FCX43" s="128"/>
      <c r="FCY43" s="128"/>
      <c r="FCZ43" s="128"/>
      <c r="FDA43" s="128"/>
      <c r="FDB43" s="128"/>
      <c r="FDC43" s="128"/>
      <c r="FDD43" s="128"/>
      <c r="FDE43" s="128"/>
      <c r="FDF43" s="128"/>
      <c r="FDG43" s="128"/>
      <c r="FDH43" s="128"/>
      <c r="FDI43" s="128"/>
      <c r="FDJ43" s="128"/>
      <c r="FDK43" s="128"/>
      <c r="FDL43" s="128"/>
      <c r="FDM43" s="128"/>
      <c r="FDN43" s="128"/>
      <c r="FDO43" s="128"/>
      <c r="FDP43" s="128"/>
      <c r="FDQ43" s="128"/>
      <c r="FDR43" s="128"/>
      <c r="FDS43" s="128"/>
      <c r="FDT43" s="128"/>
      <c r="FDU43" s="128"/>
      <c r="FDV43" s="128"/>
      <c r="FDW43" s="128"/>
      <c r="FDX43" s="128"/>
      <c r="FDY43" s="128"/>
      <c r="FDZ43" s="128"/>
      <c r="FEA43" s="128"/>
      <c r="FEB43" s="128"/>
      <c r="FEC43" s="128"/>
      <c r="FED43" s="128"/>
      <c r="FEE43" s="128"/>
      <c r="FEF43" s="128"/>
      <c r="FEG43" s="128"/>
      <c r="FEH43" s="128"/>
      <c r="FEI43" s="128"/>
      <c r="FEJ43" s="128"/>
      <c r="FEK43" s="128"/>
      <c r="FEL43" s="128"/>
      <c r="FEM43" s="128"/>
      <c r="FEN43" s="128"/>
      <c r="FEO43" s="128"/>
      <c r="FEP43" s="128"/>
      <c r="FEQ43" s="128"/>
      <c r="FER43" s="128"/>
      <c r="FES43" s="128"/>
      <c r="FET43" s="128"/>
      <c r="FEU43" s="128"/>
      <c r="FEV43" s="128"/>
      <c r="FEW43" s="128"/>
      <c r="FEX43" s="128"/>
      <c r="FEY43" s="128"/>
      <c r="FEZ43" s="128"/>
      <c r="FFA43" s="128"/>
      <c r="FFB43" s="128"/>
      <c r="FFC43" s="128"/>
      <c r="FFD43" s="128"/>
      <c r="FFE43" s="128"/>
      <c r="FFF43" s="128"/>
      <c r="FFG43" s="128"/>
      <c r="FFH43" s="128"/>
      <c r="FFI43" s="128"/>
      <c r="FFJ43" s="128"/>
      <c r="FFK43" s="128"/>
      <c r="FFL43" s="128"/>
      <c r="FFM43" s="128"/>
      <c r="FFN43" s="128"/>
      <c r="FFO43" s="128"/>
      <c r="FFP43" s="128"/>
      <c r="FFQ43" s="128"/>
      <c r="FFR43" s="128"/>
      <c r="FFS43" s="128"/>
      <c r="FFT43" s="128"/>
      <c r="FFU43" s="128"/>
      <c r="FFV43" s="128"/>
      <c r="FFW43" s="128"/>
      <c r="FFX43" s="128"/>
      <c r="FFY43" s="128"/>
      <c r="FFZ43" s="128"/>
      <c r="FGA43" s="128"/>
      <c r="FGB43" s="128"/>
      <c r="FGC43" s="128"/>
      <c r="FGD43" s="128"/>
      <c r="FGE43" s="128"/>
      <c r="FGF43" s="128"/>
      <c r="FGG43" s="128"/>
      <c r="FGH43" s="128"/>
      <c r="FGI43" s="128"/>
      <c r="FGJ43" s="128"/>
      <c r="FGK43" s="128"/>
      <c r="FGL43" s="128"/>
      <c r="FGM43" s="128"/>
      <c r="FGN43" s="128"/>
      <c r="FGO43" s="128"/>
      <c r="FGP43" s="128"/>
      <c r="FGQ43" s="128"/>
      <c r="FGR43" s="128"/>
      <c r="FGS43" s="128"/>
      <c r="FGT43" s="128"/>
      <c r="FGU43" s="128"/>
      <c r="FGV43" s="128"/>
      <c r="FGW43" s="128"/>
      <c r="FGX43" s="128"/>
      <c r="FGY43" s="128"/>
      <c r="FGZ43" s="128"/>
      <c r="FHA43" s="128"/>
      <c r="FHB43" s="128"/>
      <c r="FHC43" s="128"/>
      <c r="FHD43" s="128"/>
      <c r="FHE43" s="128"/>
      <c r="FHF43" s="128"/>
      <c r="FHG43" s="128"/>
      <c r="FHH43" s="128"/>
      <c r="FHI43" s="128"/>
      <c r="FHJ43" s="128"/>
      <c r="FHK43" s="128"/>
      <c r="FHL43" s="128"/>
      <c r="FHM43" s="128"/>
      <c r="FHN43" s="128"/>
      <c r="FHO43" s="128"/>
      <c r="FHP43" s="128"/>
      <c r="FHQ43" s="128"/>
      <c r="FHR43" s="128"/>
      <c r="FHS43" s="128"/>
      <c r="FHT43" s="128"/>
      <c r="FHU43" s="128"/>
      <c r="FHV43" s="128"/>
      <c r="FHW43" s="128"/>
      <c r="FHX43" s="128"/>
      <c r="FHY43" s="128"/>
      <c r="FHZ43" s="128"/>
      <c r="FIA43" s="128"/>
      <c r="FIB43" s="128"/>
      <c r="FIC43" s="128"/>
      <c r="FID43" s="128"/>
      <c r="FIE43" s="128"/>
      <c r="FIF43" s="128"/>
      <c r="FIG43" s="128"/>
      <c r="FIH43" s="128"/>
      <c r="FII43" s="128"/>
      <c r="FIJ43" s="128"/>
      <c r="FIK43" s="128"/>
      <c r="FIL43" s="128"/>
      <c r="FIM43" s="128"/>
      <c r="FIN43" s="128"/>
      <c r="FIO43" s="128"/>
      <c r="FIP43" s="128"/>
      <c r="FIQ43" s="128"/>
      <c r="FIR43" s="128"/>
      <c r="FIS43" s="128"/>
      <c r="FIT43" s="128"/>
      <c r="FIU43" s="128"/>
      <c r="FIV43" s="128"/>
      <c r="FIW43" s="128"/>
      <c r="FIX43" s="128"/>
      <c r="FIY43" s="128"/>
      <c r="FIZ43" s="128"/>
      <c r="FJA43" s="128"/>
      <c r="FJB43" s="128"/>
      <c r="FJC43" s="128"/>
      <c r="FJD43" s="128"/>
      <c r="FJE43" s="128"/>
      <c r="FJF43" s="128"/>
      <c r="FJG43" s="128"/>
      <c r="FJH43" s="128"/>
      <c r="FJI43" s="128"/>
      <c r="FJJ43" s="128"/>
      <c r="FJK43" s="128"/>
      <c r="FJL43" s="128"/>
      <c r="FJM43" s="128"/>
      <c r="FJN43" s="128"/>
      <c r="FJO43" s="128"/>
      <c r="FJP43" s="128"/>
      <c r="FJQ43" s="128"/>
      <c r="FJR43" s="128"/>
      <c r="FJS43" s="128"/>
      <c r="FJT43" s="128"/>
      <c r="FJU43" s="128"/>
      <c r="FJV43" s="128"/>
      <c r="FJW43" s="128"/>
      <c r="FJX43" s="128"/>
      <c r="FJY43" s="128"/>
      <c r="FJZ43" s="128"/>
      <c r="FKA43" s="128"/>
      <c r="FKB43" s="128"/>
      <c r="FKC43" s="128"/>
      <c r="FKD43" s="128"/>
      <c r="FKE43" s="128"/>
      <c r="FKF43" s="128"/>
      <c r="FKG43" s="128"/>
      <c r="FKH43" s="128"/>
      <c r="FKI43" s="128"/>
      <c r="FKJ43" s="128"/>
      <c r="FKK43" s="128"/>
      <c r="FKL43" s="128"/>
      <c r="FKM43" s="128"/>
      <c r="FKN43" s="128"/>
      <c r="FKO43" s="128"/>
      <c r="FKP43" s="128"/>
      <c r="FKQ43" s="128"/>
      <c r="FKR43" s="128"/>
      <c r="FKS43" s="128"/>
      <c r="FKT43" s="128"/>
      <c r="FKU43" s="128"/>
      <c r="FKV43" s="128"/>
      <c r="FKW43" s="128"/>
      <c r="FKX43" s="128"/>
      <c r="FKY43" s="128"/>
      <c r="FKZ43" s="128"/>
      <c r="FLA43" s="128"/>
      <c r="FLB43" s="128"/>
      <c r="FLC43" s="128"/>
      <c r="FLD43" s="128"/>
      <c r="FLE43" s="128"/>
      <c r="FLF43" s="128"/>
      <c r="FLG43" s="128"/>
      <c r="FLH43" s="128"/>
      <c r="FLI43" s="128"/>
      <c r="FLJ43" s="128"/>
      <c r="FLK43" s="128"/>
      <c r="FLL43" s="128"/>
      <c r="FLM43" s="128"/>
      <c r="FLN43" s="128"/>
      <c r="FLO43" s="128"/>
      <c r="FLP43" s="128"/>
      <c r="FLQ43" s="128"/>
      <c r="FLR43" s="128"/>
      <c r="FLS43" s="128"/>
      <c r="FLT43" s="128"/>
      <c r="FLU43" s="128"/>
      <c r="FLV43" s="128"/>
      <c r="FLW43" s="128"/>
      <c r="FLX43" s="128"/>
      <c r="FLY43" s="128"/>
      <c r="FLZ43" s="128"/>
      <c r="FMA43" s="128"/>
      <c r="FMB43" s="128"/>
      <c r="FMC43" s="128"/>
      <c r="FMD43" s="128"/>
      <c r="FME43" s="128"/>
      <c r="FMF43" s="128"/>
      <c r="FMG43" s="128"/>
      <c r="FMH43" s="128"/>
      <c r="FMI43" s="128"/>
      <c r="FMJ43" s="128"/>
      <c r="FMK43" s="128"/>
      <c r="FML43" s="128"/>
      <c r="FMM43" s="128"/>
      <c r="FMN43" s="128"/>
      <c r="FMO43" s="128"/>
      <c r="FMP43" s="128"/>
      <c r="FMQ43" s="128"/>
      <c r="FMR43" s="128"/>
      <c r="FMS43" s="128"/>
      <c r="FMT43" s="128"/>
      <c r="FMU43" s="128"/>
      <c r="FMV43" s="128"/>
      <c r="FMW43" s="128"/>
      <c r="FMX43" s="128"/>
      <c r="FMY43" s="128"/>
      <c r="FMZ43" s="128"/>
      <c r="FNA43" s="128"/>
      <c r="FNB43" s="128"/>
      <c r="FNC43" s="128"/>
      <c r="FND43" s="128"/>
      <c r="FNE43" s="128"/>
      <c r="FNF43" s="128"/>
      <c r="FNG43" s="128"/>
      <c r="FNH43" s="128"/>
      <c r="FNI43" s="128"/>
      <c r="FNJ43" s="128"/>
      <c r="FNK43" s="128"/>
      <c r="FNL43" s="128"/>
      <c r="FNM43" s="128"/>
      <c r="FNN43" s="128"/>
      <c r="FNO43" s="128"/>
      <c r="FNP43" s="128"/>
      <c r="FNQ43" s="128"/>
      <c r="FNR43" s="128"/>
      <c r="FNS43" s="128"/>
      <c r="FNT43" s="128"/>
      <c r="FNU43" s="128"/>
      <c r="FNV43" s="128"/>
      <c r="FNW43" s="128"/>
      <c r="FNX43" s="128"/>
      <c r="FNY43" s="128"/>
      <c r="FNZ43" s="128"/>
      <c r="FOA43" s="128"/>
      <c r="FOB43" s="128"/>
      <c r="FOC43" s="128"/>
      <c r="FOD43" s="128"/>
      <c r="FOE43" s="128"/>
      <c r="FOF43" s="128"/>
      <c r="FOG43" s="128"/>
      <c r="FOH43" s="128"/>
      <c r="FOI43" s="128"/>
      <c r="FOJ43" s="128"/>
      <c r="FOK43" s="128"/>
      <c r="FOL43" s="128"/>
      <c r="FOM43" s="128"/>
      <c r="FON43" s="128"/>
      <c r="FOO43" s="128"/>
      <c r="FOP43" s="128"/>
      <c r="FOQ43" s="128"/>
      <c r="FOR43" s="128"/>
      <c r="FOS43" s="128"/>
      <c r="FOT43" s="128"/>
      <c r="FOU43" s="128"/>
      <c r="FOV43" s="128"/>
      <c r="FOW43" s="128"/>
      <c r="FOX43" s="128"/>
      <c r="FOY43" s="128"/>
      <c r="FOZ43" s="128"/>
      <c r="FPA43" s="128"/>
      <c r="FPB43" s="128"/>
      <c r="FPC43" s="128"/>
      <c r="FPD43" s="128"/>
      <c r="FPE43" s="128"/>
      <c r="FPF43" s="128"/>
      <c r="FPG43" s="128"/>
      <c r="FPH43" s="128"/>
      <c r="FPI43" s="128"/>
      <c r="FPJ43" s="128"/>
      <c r="FPK43" s="128"/>
      <c r="FPL43" s="128"/>
      <c r="FPM43" s="128"/>
      <c r="FPN43" s="128"/>
      <c r="FPO43" s="128"/>
      <c r="FPP43" s="128"/>
      <c r="FPQ43" s="128"/>
      <c r="FPR43" s="128"/>
      <c r="FPS43" s="128"/>
      <c r="FPT43" s="128"/>
      <c r="FPU43" s="128"/>
      <c r="FPV43" s="128"/>
      <c r="FPW43" s="128"/>
      <c r="FPX43" s="128"/>
      <c r="FPY43" s="128"/>
      <c r="FPZ43" s="128"/>
      <c r="FQA43" s="128"/>
      <c r="FQB43" s="128"/>
      <c r="FQC43" s="128"/>
      <c r="FQD43" s="128"/>
      <c r="FQE43" s="128"/>
      <c r="FQF43" s="128"/>
      <c r="FQG43" s="128"/>
      <c r="FQH43" s="128"/>
      <c r="FQI43" s="128"/>
      <c r="FQJ43" s="128"/>
      <c r="FQK43" s="128"/>
      <c r="FQL43" s="128"/>
      <c r="FQM43" s="128"/>
      <c r="FQN43" s="128"/>
      <c r="FQO43" s="128"/>
      <c r="FQP43" s="128"/>
      <c r="FQQ43" s="128"/>
      <c r="FQR43" s="128"/>
      <c r="FQS43" s="128"/>
      <c r="FQT43" s="128"/>
      <c r="FQU43" s="128"/>
      <c r="FQV43" s="128"/>
      <c r="FQW43" s="128"/>
      <c r="FQX43" s="128"/>
      <c r="FQY43" s="128"/>
      <c r="FQZ43" s="128"/>
      <c r="FRA43" s="128"/>
      <c r="FRB43" s="128"/>
      <c r="FRC43" s="128"/>
      <c r="FRD43" s="128"/>
      <c r="FRE43" s="128"/>
      <c r="FRF43" s="128"/>
      <c r="FRG43" s="128"/>
      <c r="FRH43" s="128"/>
      <c r="FRI43" s="128"/>
      <c r="FRJ43" s="128"/>
      <c r="FRK43" s="128"/>
      <c r="FRL43" s="128"/>
      <c r="FRM43" s="128"/>
      <c r="FRN43" s="128"/>
      <c r="FRO43" s="128"/>
      <c r="FRP43" s="128"/>
      <c r="FRQ43" s="128"/>
      <c r="FRR43" s="128"/>
      <c r="FRS43" s="128"/>
      <c r="FRT43" s="128"/>
      <c r="FRU43" s="128"/>
      <c r="FRV43" s="128"/>
      <c r="FRW43" s="128"/>
      <c r="FRX43" s="128"/>
      <c r="FRY43" s="128"/>
      <c r="FRZ43" s="128"/>
      <c r="FSA43" s="128"/>
      <c r="FSB43" s="128"/>
      <c r="FSC43" s="128"/>
      <c r="FSD43" s="128"/>
      <c r="FSE43" s="128"/>
      <c r="FSF43" s="128"/>
      <c r="FSG43" s="128"/>
      <c r="FSH43" s="128"/>
      <c r="FSI43" s="128"/>
      <c r="FSJ43" s="128"/>
      <c r="FSK43" s="128"/>
      <c r="FSL43" s="128"/>
      <c r="FSM43" s="128"/>
      <c r="FSN43" s="128"/>
      <c r="FSO43" s="128"/>
      <c r="FSP43" s="128"/>
      <c r="FSQ43" s="128"/>
      <c r="FSR43" s="128"/>
      <c r="FSS43" s="128"/>
      <c r="FST43" s="128"/>
      <c r="FSU43" s="128"/>
      <c r="FSV43" s="128"/>
      <c r="FSW43" s="128"/>
      <c r="FSX43" s="128"/>
      <c r="FSY43" s="128"/>
      <c r="FSZ43" s="128"/>
      <c r="FTA43" s="128"/>
      <c r="FTB43" s="128"/>
      <c r="FTC43" s="128"/>
      <c r="FTD43" s="128"/>
      <c r="FTE43" s="128"/>
      <c r="FTF43" s="128"/>
      <c r="FTG43" s="128"/>
      <c r="FTH43" s="128"/>
      <c r="FTI43" s="128"/>
      <c r="FTJ43" s="128"/>
      <c r="FTK43" s="128"/>
      <c r="FTL43" s="128"/>
      <c r="FTM43" s="128"/>
      <c r="FTN43" s="128"/>
      <c r="FTO43" s="128"/>
      <c r="FTP43" s="128"/>
      <c r="FTQ43" s="128"/>
      <c r="FTR43" s="128"/>
      <c r="FTS43" s="128"/>
      <c r="FTT43" s="128"/>
      <c r="FTU43" s="128"/>
      <c r="FTV43" s="128"/>
      <c r="FTW43" s="128"/>
      <c r="FTX43" s="128"/>
      <c r="FTY43" s="128"/>
      <c r="FTZ43" s="128"/>
      <c r="FUA43" s="128"/>
      <c r="FUB43" s="128"/>
      <c r="FUC43" s="128"/>
      <c r="FUD43" s="128"/>
      <c r="FUE43" s="128"/>
      <c r="FUF43" s="128"/>
      <c r="FUG43" s="128"/>
      <c r="FUH43" s="128"/>
      <c r="FUI43" s="128"/>
      <c r="FUJ43" s="128"/>
      <c r="FUK43" s="128"/>
      <c r="FUL43" s="128"/>
      <c r="FUM43" s="128"/>
      <c r="FUN43" s="128"/>
      <c r="FUO43" s="128"/>
      <c r="FUP43" s="128"/>
      <c r="FUQ43" s="128"/>
      <c r="FUR43" s="128"/>
      <c r="FUS43" s="128"/>
      <c r="FUT43" s="128"/>
      <c r="FUU43" s="128"/>
      <c r="FUV43" s="128"/>
      <c r="FUW43" s="128"/>
      <c r="FUX43" s="128"/>
      <c r="FUY43" s="128"/>
      <c r="FUZ43" s="128"/>
      <c r="FVA43" s="128"/>
      <c r="FVB43" s="128"/>
      <c r="FVC43" s="128"/>
      <c r="FVD43" s="128"/>
      <c r="FVE43" s="128"/>
      <c r="FVF43" s="128"/>
      <c r="FVG43" s="128"/>
      <c r="FVH43" s="128"/>
      <c r="FVI43" s="128"/>
      <c r="FVJ43" s="128"/>
      <c r="FVK43" s="128"/>
      <c r="FVL43" s="128"/>
      <c r="FVM43" s="128"/>
      <c r="FVN43" s="128"/>
      <c r="FVO43" s="128"/>
      <c r="FVP43" s="128"/>
      <c r="FVQ43" s="128"/>
      <c r="FVR43" s="128"/>
      <c r="FVS43" s="128"/>
      <c r="FVT43" s="128"/>
      <c r="FVU43" s="128"/>
      <c r="FVV43" s="128"/>
      <c r="FVW43" s="128"/>
      <c r="FVX43" s="128"/>
      <c r="FVY43" s="128"/>
      <c r="FVZ43" s="128"/>
      <c r="FWA43" s="128"/>
      <c r="FWB43" s="128"/>
      <c r="FWC43" s="128"/>
      <c r="FWD43" s="128"/>
      <c r="FWE43" s="128"/>
      <c r="FWF43" s="128"/>
      <c r="FWG43" s="128"/>
      <c r="FWH43" s="128"/>
      <c r="FWI43" s="128"/>
      <c r="FWJ43" s="128"/>
      <c r="FWK43" s="128"/>
      <c r="FWL43" s="128"/>
      <c r="FWM43" s="128"/>
      <c r="FWN43" s="128"/>
      <c r="FWO43" s="128"/>
      <c r="FWP43" s="128"/>
      <c r="FWQ43" s="128"/>
      <c r="FWR43" s="128"/>
      <c r="FWS43" s="128"/>
      <c r="FWT43" s="128"/>
      <c r="FWU43" s="128"/>
      <c r="FWV43" s="128"/>
      <c r="FWW43" s="128"/>
      <c r="FWX43" s="128"/>
      <c r="FWY43" s="128"/>
      <c r="FWZ43" s="128"/>
      <c r="FXA43" s="128"/>
      <c r="FXB43" s="128"/>
      <c r="FXC43" s="128"/>
      <c r="FXD43" s="128"/>
      <c r="FXE43" s="128"/>
      <c r="FXF43" s="128"/>
      <c r="FXG43" s="128"/>
      <c r="FXH43" s="128"/>
      <c r="FXI43" s="128"/>
      <c r="FXJ43" s="128"/>
      <c r="FXK43" s="128"/>
      <c r="FXL43" s="128"/>
      <c r="FXM43" s="128"/>
      <c r="FXN43" s="128"/>
      <c r="FXO43" s="128"/>
      <c r="FXP43" s="128"/>
      <c r="FXQ43" s="128"/>
      <c r="FXR43" s="128"/>
      <c r="FXS43" s="128"/>
      <c r="FXT43" s="128"/>
      <c r="FXU43" s="128"/>
      <c r="FXV43" s="128"/>
      <c r="FXW43" s="128"/>
      <c r="FXX43" s="128"/>
      <c r="FXY43" s="128"/>
      <c r="FXZ43" s="128"/>
      <c r="FYA43" s="128"/>
      <c r="FYB43" s="128"/>
      <c r="FYC43" s="128"/>
      <c r="FYD43" s="128"/>
      <c r="FYE43" s="128"/>
      <c r="FYF43" s="128"/>
      <c r="FYG43" s="128"/>
      <c r="FYH43" s="128"/>
      <c r="FYI43" s="128"/>
      <c r="FYJ43" s="128"/>
      <c r="FYK43" s="128"/>
      <c r="FYL43" s="128"/>
      <c r="FYM43" s="128"/>
      <c r="FYN43" s="128"/>
      <c r="FYO43" s="128"/>
      <c r="FYP43" s="128"/>
      <c r="FYQ43" s="128"/>
      <c r="FYR43" s="128"/>
      <c r="FYS43" s="128"/>
      <c r="FYT43" s="128"/>
      <c r="FYU43" s="128"/>
      <c r="FYV43" s="128"/>
      <c r="FYW43" s="128"/>
      <c r="FYX43" s="128"/>
      <c r="FYY43" s="128"/>
      <c r="FYZ43" s="128"/>
      <c r="FZA43" s="128"/>
      <c r="FZB43" s="128"/>
      <c r="FZC43" s="128"/>
      <c r="FZD43" s="128"/>
      <c r="FZE43" s="128"/>
      <c r="FZF43" s="128"/>
      <c r="FZG43" s="128"/>
      <c r="FZH43" s="128"/>
      <c r="FZI43" s="128"/>
      <c r="FZJ43" s="128"/>
      <c r="FZK43" s="128"/>
      <c r="FZL43" s="128"/>
      <c r="FZM43" s="128"/>
      <c r="FZN43" s="128"/>
      <c r="FZO43" s="128"/>
      <c r="FZP43" s="128"/>
      <c r="FZQ43" s="128"/>
      <c r="FZR43" s="128"/>
      <c r="FZS43" s="128"/>
      <c r="FZT43" s="128"/>
      <c r="FZU43" s="128"/>
      <c r="FZV43" s="128"/>
      <c r="FZW43" s="128"/>
      <c r="FZX43" s="128"/>
      <c r="FZY43" s="128"/>
      <c r="FZZ43" s="128"/>
      <c r="GAA43" s="128"/>
      <c r="GAB43" s="128"/>
      <c r="GAC43" s="128"/>
      <c r="GAD43" s="128"/>
      <c r="GAE43" s="128"/>
      <c r="GAF43" s="128"/>
      <c r="GAG43" s="128"/>
      <c r="GAH43" s="128"/>
      <c r="GAI43" s="128"/>
      <c r="GAJ43" s="128"/>
      <c r="GAK43" s="128"/>
      <c r="GAL43" s="128"/>
      <c r="GAM43" s="128"/>
      <c r="GAN43" s="128"/>
      <c r="GAO43" s="128"/>
      <c r="GAP43" s="128"/>
      <c r="GAQ43" s="128"/>
      <c r="GAR43" s="128"/>
      <c r="GAS43" s="128"/>
      <c r="GAT43" s="128"/>
      <c r="GAU43" s="128"/>
      <c r="GAV43" s="128"/>
      <c r="GAW43" s="128"/>
      <c r="GAX43" s="128"/>
      <c r="GAY43" s="128"/>
      <c r="GAZ43" s="128"/>
      <c r="GBA43" s="128"/>
      <c r="GBB43" s="128"/>
      <c r="GBC43" s="128"/>
      <c r="GBD43" s="128"/>
      <c r="GBE43" s="128"/>
      <c r="GBF43" s="128"/>
      <c r="GBG43" s="128"/>
      <c r="GBH43" s="128"/>
      <c r="GBI43" s="128"/>
      <c r="GBJ43" s="128"/>
      <c r="GBK43" s="128"/>
      <c r="GBL43" s="128"/>
      <c r="GBM43" s="128"/>
      <c r="GBN43" s="128"/>
      <c r="GBO43" s="128"/>
      <c r="GBP43" s="128"/>
      <c r="GBQ43" s="128"/>
      <c r="GBR43" s="128"/>
      <c r="GBS43" s="128"/>
      <c r="GBT43" s="128"/>
      <c r="GBU43" s="128"/>
      <c r="GBV43" s="128"/>
      <c r="GBW43" s="128"/>
      <c r="GBX43" s="128"/>
      <c r="GBY43" s="128"/>
      <c r="GBZ43" s="128"/>
      <c r="GCA43" s="128"/>
      <c r="GCB43" s="128"/>
      <c r="GCC43" s="128"/>
      <c r="GCD43" s="128"/>
      <c r="GCE43" s="128"/>
      <c r="GCF43" s="128"/>
      <c r="GCG43" s="128"/>
      <c r="GCH43" s="128"/>
      <c r="GCI43" s="128"/>
      <c r="GCJ43" s="128"/>
      <c r="GCK43" s="128"/>
      <c r="GCL43" s="128"/>
      <c r="GCM43" s="128"/>
      <c r="GCN43" s="128"/>
      <c r="GCO43" s="128"/>
      <c r="GCP43" s="128"/>
      <c r="GCQ43" s="128"/>
      <c r="GCR43" s="128"/>
      <c r="GCS43" s="128"/>
      <c r="GCT43" s="128"/>
      <c r="GCU43" s="128"/>
      <c r="GCV43" s="128"/>
      <c r="GCW43" s="128"/>
      <c r="GCX43" s="128"/>
      <c r="GCY43" s="128"/>
      <c r="GCZ43" s="128"/>
      <c r="GDA43" s="128"/>
      <c r="GDB43" s="128"/>
      <c r="GDC43" s="128"/>
      <c r="GDD43" s="128"/>
      <c r="GDE43" s="128"/>
      <c r="GDF43" s="128"/>
      <c r="GDG43" s="128"/>
      <c r="GDH43" s="128"/>
      <c r="GDI43" s="128"/>
      <c r="GDJ43" s="128"/>
      <c r="GDK43" s="128"/>
      <c r="GDL43" s="128"/>
      <c r="GDM43" s="128"/>
      <c r="GDN43" s="128"/>
      <c r="GDO43" s="128"/>
      <c r="GDP43" s="128"/>
      <c r="GDQ43" s="128"/>
      <c r="GDR43" s="128"/>
      <c r="GDS43" s="128"/>
      <c r="GDT43" s="128"/>
      <c r="GDU43" s="128"/>
      <c r="GDV43" s="128"/>
      <c r="GDW43" s="128"/>
      <c r="GDX43" s="128"/>
      <c r="GDY43" s="128"/>
      <c r="GDZ43" s="128"/>
      <c r="GEA43" s="128"/>
      <c r="GEB43" s="128"/>
      <c r="GEC43" s="128"/>
      <c r="GED43" s="128"/>
      <c r="GEE43" s="128"/>
      <c r="GEF43" s="128"/>
      <c r="GEG43" s="128"/>
      <c r="GEH43" s="128"/>
      <c r="GEI43" s="128"/>
      <c r="GEJ43" s="128"/>
      <c r="GEK43" s="128"/>
      <c r="GEL43" s="128"/>
      <c r="GEM43" s="128"/>
      <c r="GEN43" s="128"/>
      <c r="GEO43" s="128"/>
      <c r="GEP43" s="128"/>
      <c r="GEQ43" s="128"/>
      <c r="GER43" s="128"/>
      <c r="GES43" s="128"/>
      <c r="GET43" s="128"/>
      <c r="GEU43" s="128"/>
      <c r="GEV43" s="128"/>
      <c r="GEW43" s="128"/>
      <c r="GEX43" s="128"/>
      <c r="GEY43" s="128"/>
      <c r="GEZ43" s="128"/>
      <c r="GFA43" s="128"/>
      <c r="GFB43" s="128"/>
      <c r="GFC43" s="128"/>
      <c r="GFD43" s="128"/>
      <c r="GFE43" s="128"/>
      <c r="GFF43" s="128"/>
      <c r="GFG43" s="128"/>
      <c r="GFH43" s="128"/>
      <c r="GFI43" s="128"/>
      <c r="GFJ43" s="128"/>
      <c r="GFK43" s="128"/>
      <c r="GFL43" s="128"/>
      <c r="GFM43" s="128"/>
      <c r="GFN43" s="128"/>
      <c r="GFO43" s="128"/>
      <c r="GFP43" s="128"/>
      <c r="GFQ43" s="128"/>
      <c r="GFR43" s="128"/>
      <c r="GFS43" s="128"/>
      <c r="GFT43" s="128"/>
      <c r="GFU43" s="128"/>
      <c r="GFV43" s="128"/>
      <c r="GFW43" s="128"/>
      <c r="GFX43" s="128"/>
      <c r="GFY43" s="128"/>
      <c r="GFZ43" s="128"/>
      <c r="GGA43" s="128"/>
      <c r="GGB43" s="128"/>
      <c r="GGC43" s="128"/>
      <c r="GGD43" s="128"/>
      <c r="GGE43" s="128"/>
      <c r="GGF43" s="128"/>
      <c r="GGG43" s="128"/>
      <c r="GGH43" s="128"/>
      <c r="GGI43" s="128"/>
      <c r="GGJ43" s="128"/>
      <c r="GGK43" s="128"/>
      <c r="GGL43" s="128"/>
      <c r="GGM43" s="128"/>
      <c r="GGN43" s="128"/>
      <c r="GGO43" s="128"/>
      <c r="GGP43" s="128"/>
      <c r="GGQ43" s="128"/>
      <c r="GGR43" s="128"/>
      <c r="GGS43" s="128"/>
      <c r="GGT43" s="128"/>
      <c r="GGU43" s="128"/>
      <c r="GGV43" s="128"/>
      <c r="GGW43" s="128"/>
      <c r="GGX43" s="128"/>
      <c r="GGY43" s="128"/>
      <c r="GGZ43" s="128"/>
      <c r="GHA43" s="128"/>
      <c r="GHB43" s="128"/>
      <c r="GHC43" s="128"/>
      <c r="GHD43" s="128"/>
      <c r="GHE43" s="128"/>
      <c r="GHF43" s="128"/>
      <c r="GHG43" s="128"/>
      <c r="GHH43" s="128"/>
      <c r="GHI43" s="128"/>
      <c r="GHJ43" s="128"/>
      <c r="GHK43" s="128"/>
      <c r="GHL43" s="128"/>
      <c r="GHM43" s="128"/>
      <c r="GHN43" s="128"/>
      <c r="GHO43" s="128"/>
      <c r="GHP43" s="128"/>
      <c r="GHQ43" s="128"/>
      <c r="GHR43" s="128"/>
      <c r="GHS43" s="128"/>
      <c r="GHT43" s="128"/>
      <c r="GHU43" s="128"/>
      <c r="GHV43" s="128"/>
      <c r="GHW43" s="128"/>
      <c r="GHX43" s="128"/>
      <c r="GHY43" s="128"/>
      <c r="GHZ43" s="128"/>
      <c r="GIA43" s="128"/>
      <c r="GIB43" s="128"/>
      <c r="GIC43" s="128"/>
      <c r="GID43" s="128"/>
      <c r="GIE43" s="128"/>
      <c r="GIF43" s="128"/>
      <c r="GIG43" s="128"/>
      <c r="GIH43" s="128"/>
      <c r="GII43" s="128"/>
      <c r="GIJ43" s="128"/>
      <c r="GIK43" s="128"/>
      <c r="GIL43" s="128"/>
      <c r="GIM43" s="128"/>
      <c r="GIN43" s="128"/>
      <c r="GIO43" s="128"/>
      <c r="GIP43" s="128"/>
      <c r="GIQ43" s="128"/>
      <c r="GIR43" s="128"/>
      <c r="GIS43" s="128"/>
      <c r="GIT43" s="128"/>
      <c r="GIU43" s="128"/>
      <c r="GIV43" s="128"/>
      <c r="GIW43" s="128"/>
      <c r="GIX43" s="128"/>
      <c r="GIY43" s="128"/>
      <c r="GIZ43" s="128"/>
      <c r="GJA43" s="128"/>
      <c r="GJB43" s="128"/>
      <c r="GJC43" s="128"/>
      <c r="GJD43" s="128"/>
      <c r="GJE43" s="128"/>
      <c r="GJF43" s="128"/>
      <c r="GJG43" s="128"/>
      <c r="GJH43" s="128"/>
      <c r="GJI43" s="128"/>
      <c r="GJJ43" s="128"/>
      <c r="GJK43" s="128"/>
      <c r="GJL43" s="128"/>
      <c r="GJM43" s="128"/>
      <c r="GJN43" s="128"/>
      <c r="GJO43" s="128"/>
      <c r="GJP43" s="128"/>
      <c r="GJQ43" s="128"/>
      <c r="GJR43" s="128"/>
      <c r="GJS43" s="128"/>
      <c r="GJT43" s="128"/>
      <c r="GJU43" s="128"/>
      <c r="GJV43" s="128"/>
      <c r="GJW43" s="128"/>
      <c r="GJX43" s="128"/>
      <c r="GJY43" s="128"/>
      <c r="GJZ43" s="128"/>
      <c r="GKA43" s="128"/>
      <c r="GKB43" s="128"/>
      <c r="GKC43" s="128"/>
      <c r="GKD43" s="128"/>
      <c r="GKE43" s="128"/>
      <c r="GKF43" s="128"/>
      <c r="GKG43" s="128"/>
      <c r="GKH43" s="128"/>
      <c r="GKI43" s="128"/>
      <c r="GKJ43" s="128"/>
      <c r="GKK43" s="128"/>
      <c r="GKL43" s="128"/>
      <c r="GKM43" s="128"/>
      <c r="GKN43" s="128"/>
      <c r="GKO43" s="128"/>
      <c r="GKP43" s="128"/>
      <c r="GKQ43" s="128"/>
      <c r="GKR43" s="128"/>
      <c r="GKS43" s="128"/>
      <c r="GKT43" s="128"/>
      <c r="GKU43" s="128"/>
      <c r="GKV43" s="128"/>
      <c r="GKW43" s="128"/>
      <c r="GKX43" s="128"/>
      <c r="GKY43" s="128"/>
      <c r="GKZ43" s="128"/>
      <c r="GLA43" s="128"/>
      <c r="GLB43" s="128"/>
      <c r="GLC43" s="128"/>
      <c r="GLD43" s="128"/>
      <c r="GLE43" s="128"/>
      <c r="GLF43" s="128"/>
      <c r="GLG43" s="128"/>
      <c r="GLH43" s="128"/>
      <c r="GLI43" s="128"/>
      <c r="GLJ43" s="128"/>
      <c r="GLK43" s="128"/>
      <c r="GLL43" s="128"/>
      <c r="GLM43" s="128"/>
      <c r="GLN43" s="128"/>
      <c r="GLO43" s="128"/>
      <c r="GLP43" s="128"/>
      <c r="GLQ43" s="128"/>
      <c r="GLR43" s="128"/>
      <c r="GLS43" s="128"/>
      <c r="GLT43" s="128"/>
      <c r="GLU43" s="128"/>
      <c r="GLV43" s="128"/>
      <c r="GLW43" s="128"/>
      <c r="GLX43" s="128"/>
      <c r="GLY43" s="128"/>
      <c r="GLZ43" s="128"/>
      <c r="GMA43" s="128"/>
      <c r="GMB43" s="128"/>
      <c r="GMC43" s="128"/>
      <c r="GMD43" s="128"/>
      <c r="GME43" s="128"/>
      <c r="GMF43" s="128"/>
      <c r="GMG43" s="128"/>
      <c r="GMH43" s="128"/>
      <c r="GMI43" s="128"/>
      <c r="GMJ43" s="128"/>
      <c r="GMK43" s="128"/>
      <c r="GML43" s="128"/>
      <c r="GMM43" s="128"/>
      <c r="GMN43" s="128"/>
      <c r="GMO43" s="128"/>
      <c r="GMP43" s="128"/>
      <c r="GMQ43" s="128"/>
      <c r="GMR43" s="128"/>
      <c r="GMS43" s="128"/>
      <c r="GMT43" s="128"/>
      <c r="GMU43" s="128"/>
      <c r="GMV43" s="128"/>
      <c r="GMW43" s="128"/>
      <c r="GMX43" s="128"/>
      <c r="GMY43" s="128"/>
      <c r="GMZ43" s="128"/>
      <c r="GNA43" s="128"/>
      <c r="GNB43" s="128"/>
      <c r="GNC43" s="128"/>
      <c r="GND43" s="128"/>
      <c r="GNE43" s="128"/>
      <c r="GNF43" s="128"/>
      <c r="GNG43" s="128"/>
      <c r="GNH43" s="128"/>
      <c r="GNI43" s="128"/>
      <c r="GNJ43" s="128"/>
      <c r="GNK43" s="128"/>
      <c r="GNL43" s="128"/>
      <c r="GNM43" s="128"/>
      <c r="GNN43" s="128"/>
      <c r="GNO43" s="128"/>
      <c r="GNP43" s="128"/>
      <c r="GNQ43" s="128"/>
      <c r="GNR43" s="128"/>
      <c r="GNS43" s="128"/>
      <c r="GNT43" s="128"/>
      <c r="GNU43" s="128"/>
      <c r="GNV43" s="128"/>
      <c r="GNW43" s="128"/>
      <c r="GNX43" s="128"/>
      <c r="GNY43" s="128"/>
      <c r="GNZ43" s="128"/>
      <c r="GOA43" s="128"/>
      <c r="GOB43" s="128"/>
      <c r="GOC43" s="128"/>
      <c r="GOD43" s="128"/>
      <c r="GOE43" s="128"/>
      <c r="GOF43" s="128"/>
      <c r="GOG43" s="128"/>
      <c r="GOH43" s="128"/>
      <c r="GOI43" s="128"/>
      <c r="GOJ43" s="128"/>
      <c r="GOK43" s="128"/>
      <c r="GOL43" s="128"/>
      <c r="GOM43" s="128"/>
      <c r="GON43" s="128"/>
      <c r="GOO43" s="128"/>
      <c r="GOP43" s="128"/>
      <c r="GOQ43" s="128"/>
      <c r="GOR43" s="128"/>
      <c r="GOS43" s="128"/>
      <c r="GOT43" s="128"/>
      <c r="GOU43" s="128"/>
      <c r="GOV43" s="128"/>
      <c r="GOW43" s="128"/>
      <c r="GOX43" s="128"/>
      <c r="GOY43" s="128"/>
      <c r="GOZ43" s="128"/>
      <c r="GPA43" s="128"/>
      <c r="GPB43" s="128"/>
      <c r="GPC43" s="128"/>
      <c r="GPD43" s="128"/>
      <c r="GPE43" s="128"/>
      <c r="GPF43" s="128"/>
      <c r="GPG43" s="128"/>
      <c r="GPH43" s="128"/>
      <c r="GPI43" s="128"/>
      <c r="GPJ43" s="128"/>
      <c r="GPK43" s="128"/>
      <c r="GPL43" s="128"/>
      <c r="GPM43" s="128"/>
      <c r="GPN43" s="128"/>
      <c r="GPO43" s="128"/>
      <c r="GPP43" s="128"/>
      <c r="GPQ43" s="128"/>
      <c r="GPR43" s="128"/>
      <c r="GPS43" s="128"/>
      <c r="GPT43" s="128"/>
      <c r="GPU43" s="128"/>
      <c r="GPV43" s="128"/>
      <c r="GPW43" s="128"/>
      <c r="GPX43" s="128"/>
      <c r="GPY43" s="128"/>
      <c r="GPZ43" s="128"/>
      <c r="GQA43" s="128"/>
      <c r="GQB43" s="128"/>
      <c r="GQC43" s="128"/>
      <c r="GQD43" s="128"/>
      <c r="GQE43" s="128"/>
      <c r="GQF43" s="128"/>
      <c r="GQG43" s="128"/>
      <c r="GQH43" s="128"/>
      <c r="GQI43" s="128"/>
      <c r="GQJ43" s="128"/>
      <c r="GQK43" s="128"/>
      <c r="GQL43" s="128"/>
      <c r="GQM43" s="128"/>
      <c r="GQN43" s="128"/>
      <c r="GQO43" s="128"/>
      <c r="GQP43" s="128"/>
      <c r="GQQ43" s="128"/>
      <c r="GQR43" s="128"/>
      <c r="GQS43" s="128"/>
      <c r="GQT43" s="128"/>
      <c r="GQU43" s="128"/>
      <c r="GQV43" s="128"/>
      <c r="GQW43" s="128"/>
      <c r="GQX43" s="128"/>
      <c r="GQY43" s="128"/>
      <c r="GQZ43" s="128"/>
      <c r="GRA43" s="128"/>
      <c r="GRB43" s="128"/>
      <c r="GRC43" s="128"/>
      <c r="GRD43" s="128"/>
      <c r="GRE43" s="128"/>
      <c r="GRF43" s="128"/>
      <c r="GRG43" s="128"/>
      <c r="GRH43" s="128"/>
      <c r="GRI43" s="128"/>
      <c r="GRJ43" s="128"/>
      <c r="GRK43" s="128"/>
      <c r="GRL43" s="128"/>
      <c r="GRM43" s="128"/>
      <c r="GRN43" s="128"/>
      <c r="GRO43" s="128"/>
      <c r="GRP43" s="128"/>
      <c r="GRQ43" s="128"/>
      <c r="GRR43" s="128"/>
      <c r="GRS43" s="128"/>
      <c r="GRT43" s="128"/>
      <c r="GRU43" s="128"/>
      <c r="GRV43" s="128"/>
      <c r="GRW43" s="128"/>
      <c r="GRX43" s="128"/>
      <c r="GRY43" s="128"/>
      <c r="GRZ43" s="128"/>
      <c r="GSA43" s="128"/>
      <c r="GSB43" s="128"/>
      <c r="GSC43" s="128"/>
      <c r="GSD43" s="128"/>
      <c r="GSE43" s="128"/>
      <c r="GSF43" s="128"/>
      <c r="GSG43" s="128"/>
      <c r="GSH43" s="128"/>
      <c r="GSI43" s="128"/>
      <c r="GSJ43" s="128"/>
      <c r="GSK43" s="128"/>
      <c r="GSL43" s="128"/>
      <c r="GSM43" s="128"/>
      <c r="GSN43" s="128"/>
      <c r="GSO43" s="128"/>
      <c r="GSP43" s="128"/>
      <c r="GSQ43" s="128"/>
      <c r="GSR43" s="128"/>
      <c r="GSS43" s="128"/>
      <c r="GST43" s="128"/>
      <c r="GSU43" s="128"/>
      <c r="GSV43" s="128"/>
      <c r="GSW43" s="128"/>
      <c r="GSX43" s="128"/>
      <c r="GSY43" s="128"/>
      <c r="GSZ43" s="128"/>
      <c r="GTA43" s="128"/>
      <c r="GTB43" s="128"/>
      <c r="GTC43" s="128"/>
      <c r="GTD43" s="128"/>
      <c r="GTE43" s="128"/>
      <c r="GTF43" s="128"/>
      <c r="GTG43" s="128"/>
      <c r="GTH43" s="128"/>
      <c r="GTI43" s="128"/>
      <c r="GTJ43" s="128"/>
      <c r="GTK43" s="128"/>
      <c r="GTL43" s="128"/>
      <c r="GTM43" s="128"/>
      <c r="GTN43" s="128"/>
      <c r="GTO43" s="128"/>
      <c r="GTP43" s="128"/>
      <c r="GTQ43" s="128"/>
      <c r="GTR43" s="128"/>
      <c r="GTS43" s="128"/>
      <c r="GTT43" s="128"/>
      <c r="GTU43" s="128"/>
      <c r="GTV43" s="128"/>
      <c r="GTW43" s="128"/>
      <c r="GTX43" s="128"/>
      <c r="GTY43" s="128"/>
      <c r="GTZ43" s="128"/>
      <c r="GUA43" s="128"/>
      <c r="GUB43" s="128"/>
      <c r="GUC43" s="128"/>
      <c r="GUD43" s="128"/>
      <c r="GUE43" s="128"/>
      <c r="GUF43" s="128"/>
      <c r="GUG43" s="128"/>
      <c r="GUH43" s="128"/>
      <c r="GUI43" s="128"/>
      <c r="GUJ43" s="128"/>
      <c r="GUK43" s="128"/>
      <c r="GUL43" s="128"/>
      <c r="GUM43" s="128"/>
      <c r="GUN43" s="128"/>
      <c r="GUO43" s="128"/>
      <c r="GUP43" s="128"/>
      <c r="GUQ43" s="128"/>
      <c r="GUR43" s="128"/>
      <c r="GUS43" s="128"/>
      <c r="GUT43" s="128"/>
      <c r="GUU43" s="128"/>
      <c r="GUV43" s="128"/>
      <c r="GUW43" s="128"/>
      <c r="GUX43" s="128"/>
      <c r="GUY43" s="128"/>
      <c r="GUZ43" s="128"/>
      <c r="GVA43" s="128"/>
      <c r="GVB43" s="128"/>
      <c r="GVC43" s="128"/>
      <c r="GVD43" s="128"/>
      <c r="GVE43" s="128"/>
      <c r="GVF43" s="128"/>
      <c r="GVG43" s="128"/>
      <c r="GVH43" s="128"/>
      <c r="GVI43" s="128"/>
      <c r="GVJ43" s="128"/>
      <c r="GVK43" s="128"/>
      <c r="GVL43" s="128"/>
      <c r="GVM43" s="128"/>
      <c r="GVN43" s="128"/>
      <c r="GVO43" s="128"/>
      <c r="GVP43" s="128"/>
      <c r="GVQ43" s="128"/>
      <c r="GVR43" s="128"/>
      <c r="GVS43" s="128"/>
      <c r="GVT43" s="128"/>
      <c r="GVU43" s="128"/>
      <c r="GVV43" s="128"/>
      <c r="GVW43" s="128"/>
      <c r="GVX43" s="128"/>
      <c r="GVY43" s="128"/>
      <c r="GVZ43" s="128"/>
      <c r="GWA43" s="128"/>
      <c r="GWB43" s="128"/>
      <c r="GWC43" s="128"/>
      <c r="GWD43" s="128"/>
      <c r="GWE43" s="128"/>
      <c r="GWF43" s="128"/>
      <c r="GWG43" s="128"/>
      <c r="GWH43" s="128"/>
      <c r="GWI43" s="128"/>
      <c r="GWJ43" s="128"/>
      <c r="GWK43" s="128"/>
      <c r="GWL43" s="128"/>
      <c r="GWM43" s="128"/>
      <c r="GWN43" s="128"/>
      <c r="GWO43" s="128"/>
      <c r="GWP43" s="128"/>
      <c r="GWQ43" s="128"/>
      <c r="GWR43" s="128"/>
      <c r="GWS43" s="128"/>
      <c r="GWT43" s="128"/>
      <c r="GWU43" s="128"/>
      <c r="GWV43" s="128"/>
      <c r="GWW43" s="128"/>
      <c r="GWX43" s="128"/>
      <c r="GWY43" s="128"/>
      <c r="GWZ43" s="128"/>
      <c r="GXA43" s="128"/>
      <c r="GXB43" s="128"/>
      <c r="GXC43" s="128"/>
      <c r="GXD43" s="128"/>
      <c r="GXE43" s="128"/>
      <c r="GXF43" s="128"/>
      <c r="GXG43" s="128"/>
      <c r="GXH43" s="128"/>
      <c r="GXI43" s="128"/>
      <c r="GXJ43" s="128"/>
      <c r="GXK43" s="128"/>
      <c r="GXL43" s="128"/>
      <c r="GXM43" s="128"/>
      <c r="GXN43" s="128"/>
      <c r="GXO43" s="128"/>
      <c r="GXP43" s="128"/>
      <c r="GXQ43" s="128"/>
      <c r="GXR43" s="128"/>
      <c r="GXS43" s="128"/>
      <c r="GXT43" s="128"/>
      <c r="GXU43" s="128"/>
      <c r="GXV43" s="128"/>
      <c r="GXW43" s="128"/>
      <c r="GXX43" s="128"/>
      <c r="GXY43" s="128"/>
      <c r="GXZ43" s="128"/>
      <c r="GYA43" s="128"/>
      <c r="GYB43" s="128"/>
      <c r="GYC43" s="128"/>
      <c r="GYD43" s="128"/>
      <c r="GYE43" s="128"/>
      <c r="GYF43" s="128"/>
      <c r="GYG43" s="128"/>
      <c r="GYH43" s="128"/>
      <c r="GYI43" s="128"/>
      <c r="GYJ43" s="128"/>
      <c r="GYK43" s="128"/>
      <c r="GYL43" s="128"/>
      <c r="GYM43" s="128"/>
      <c r="GYN43" s="128"/>
      <c r="GYO43" s="128"/>
      <c r="GYP43" s="128"/>
      <c r="GYQ43" s="128"/>
      <c r="GYR43" s="128"/>
      <c r="GYS43" s="128"/>
      <c r="GYT43" s="128"/>
      <c r="GYU43" s="128"/>
      <c r="GYV43" s="128"/>
      <c r="GYW43" s="128"/>
      <c r="GYX43" s="128"/>
      <c r="GYY43" s="128"/>
      <c r="GYZ43" s="128"/>
      <c r="GZA43" s="128"/>
      <c r="GZB43" s="128"/>
      <c r="GZC43" s="128"/>
      <c r="GZD43" s="128"/>
      <c r="GZE43" s="128"/>
      <c r="GZF43" s="128"/>
      <c r="GZG43" s="128"/>
      <c r="GZH43" s="128"/>
      <c r="GZI43" s="128"/>
      <c r="GZJ43" s="128"/>
      <c r="GZK43" s="128"/>
      <c r="GZL43" s="128"/>
      <c r="GZM43" s="128"/>
      <c r="GZN43" s="128"/>
      <c r="GZO43" s="128"/>
      <c r="GZP43" s="128"/>
      <c r="GZQ43" s="128"/>
      <c r="GZR43" s="128"/>
      <c r="GZS43" s="128"/>
      <c r="GZT43" s="128"/>
      <c r="GZU43" s="128"/>
      <c r="GZV43" s="128"/>
      <c r="GZW43" s="128"/>
      <c r="GZX43" s="128"/>
      <c r="GZY43" s="128"/>
      <c r="GZZ43" s="128"/>
      <c r="HAA43" s="128"/>
      <c r="HAB43" s="128"/>
      <c r="HAC43" s="128"/>
      <c r="HAD43" s="128"/>
      <c r="HAE43" s="128"/>
      <c r="HAF43" s="128"/>
      <c r="HAG43" s="128"/>
      <c r="HAH43" s="128"/>
      <c r="HAI43" s="128"/>
      <c r="HAJ43" s="128"/>
      <c r="HAK43" s="128"/>
      <c r="HAL43" s="128"/>
      <c r="HAM43" s="128"/>
      <c r="HAN43" s="128"/>
      <c r="HAO43" s="128"/>
      <c r="HAP43" s="128"/>
      <c r="HAQ43" s="128"/>
      <c r="HAR43" s="128"/>
      <c r="HAS43" s="128"/>
      <c r="HAT43" s="128"/>
      <c r="HAU43" s="128"/>
      <c r="HAV43" s="128"/>
      <c r="HAW43" s="128"/>
      <c r="HAX43" s="128"/>
      <c r="HAY43" s="128"/>
      <c r="HAZ43" s="128"/>
      <c r="HBA43" s="128"/>
      <c r="HBB43" s="128"/>
      <c r="HBC43" s="128"/>
      <c r="HBD43" s="128"/>
      <c r="HBE43" s="128"/>
      <c r="HBF43" s="128"/>
      <c r="HBG43" s="128"/>
      <c r="HBH43" s="128"/>
      <c r="HBI43" s="128"/>
      <c r="HBJ43" s="128"/>
      <c r="HBK43" s="128"/>
      <c r="HBL43" s="128"/>
      <c r="HBM43" s="128"/>
      <c r="HBN43" s="128"/>
      <c r="HBO43" s="128"/>
      <c r="HBP43" s="128"/>
      <c r="HBQ43" s="128"/>
      <c r="HBR43" s="128"/>
      <c r="HBS43" s="128"/>
      <c r="HBT43" s="128"/>
      <c r="HBU43" s="128"/>
      <c r="HBV43" s="128"/>
      <c r="HBW43" s="128"/>
      <c r="HBX43" s="128"/>
      <c r="HBY43" s="128"/>
      <c r="HBZ43" s="128"/>
      <c r="HCA43" s="128"/>
      <c r="HCB43" s="128"/>
      <c r="HCC43" s="128"/>
      <c r="HCD43" s="128"/>
      <c r="HCE43" s="128"/>
      <c r="HCF43" s="128"/>
      <c r="HCG43" s="128"/>
      <c r="HCH43" s="128"/>
      <c r="HCI43" s="128"/>
      <c r="HCJ43" s="128"/>
      <c r="HCK43" s="128"/>
      <c r="HCL43" s="128"/>
      <c r="HCM43" s="128"/>
      <c r="HCN43" s="128"/>
      <c r="HCO43" s="128"/>
      <c r="HCP43" s="128"/>
      <c r="HCQ43" s="128"/>
      <c r="HCR43" s="128"/>
      <c r="HCS43" s="128"/>
      <c r="HCT43" s="128"/>
      <c r="HCU43" s="128"/>
      <c r="HCV43" s="128"/>
      <c r="HCW43" s="128"/>
      <c r="HCX43" s="128"/>
      <c r="HCY43" s="128"/>
      <c r="HCZ43" s="128"/>
      <c r="HDA43" s="128"/>
      <c r="HDB43" s="128"/>
      <c r="HDC43" s="128"/>
      <c r="HDD43" s="128"/>
      <c r="HDE43" s="128"/>
      <c r="HDF43" s="128"/>
      <c r="HDG43" s="128"/>
      <c r="HDH43" s="128"/>
      <c r="HDI43" s="128"/>
      <c r="HDJ43" s="128"/>
      <c r="HDK43" s="128"/>
      <c r="HDL43" s="128"/>
      <c r="HDM43" s="128"/>
      <c r="HDN43" s="128"/>
      <c r="HDO43" s="128"/>
      <c r="HDP43" s="128"/>
      <c r="HDQ43" s="128"/>
      <c r="HDR43" s="128"/>
      <c r="HDS43" s="128"/>
      <c r="HDT43" s="128"/>
      <c r="HDU43" s="128"/>
      <c r="HDV43" s="128"/>
      <c r="HDW43" s="128"/>
      <c r="HDX43" s="128"/>
      <c r="HDY43" s="128"/>
      <c r="HDZ43" s="128"/>
      <c r="HEA43" s="128"/>
      <c r="HEB43" s="128"/>
      <c r="HEC43" s="128"/>
      <c r="HED43" s="128"/>
      <c r="HEE43" s="128"/>
      <c r="HEF43" s="128"/>
      <c r="HEG43" s="128"/>
      <c r="HEH43" s="128"/>
      <c r="HEI43" s="128"/>
      <c r="HEJ43" s="128"/>
      <c r="HEK43" s="128"/>
      <c r="HEL43" s="128"/>
      <c r="HEM43" s="128"/>
      <c r="HEN43" s="128"/>
      <c r="HEO43" s="128"/>
      <c r="HEP43" s="128"/>
      <c r="HEQ43" s="128"/>
      <c r="HER43" s="128"/>
      <c r="HES43" s="128"/>
      <c r="HET43" s="128"/>
      <c r="HEU43" s="128"/>
      <c r="HEV43" s="128"/>
      <c r="HEW43" s="128"/>
      <c r="HEX43" s="128"/>
      <c r="HEY43" s="128"/>
      <c r="HEZ43" s="128"/>
      <c r="HFA43" s="128"/>
      <c r="HFB43" s="128"/>
      <c r="HFC43" s="128"/>
      <c r="HFD43" s="128"/>
      <c r="HFE43" s="128"/>
      <c r="HFF43" s="128"/>
      <c r="HFG43" s="128"/>
      <c r="HFH43" s="128"/>
      <c r="HFI43" s="128"/>
      <c r="HFJ43" s="128"/>
      <c r="HFK43" s="128"/>
      <c r="HFL43" s="128"/>
      <c r="HFM43" s="128"/>
      <c r="HFN43" s="128"/>
      <c r="HFO43" s="128"/>
      <c r="HFP43" s="128"/>
      <c r="HFQ43" s="128"/>
      <c r="HFR43" s="128"/>
      <c r="HFS43" s="128"/>
      <c r="HFT43" s="128"/>
      <c r="HFU43" s="128"/>
      <c r="HFV43" s="128"/>
      <c r="HFW43" s="128"/>
      <c r="HFX43" s="128"/>
      <c r="HFY43" s="128"/>
      <c r="HFZ43" s="128"/>
      <c r="HGA43" s="128"/>
      <c r="HGB43" s="128"/>
      <c r="HGC43" s="128"/>
      <c r="HGD43" s="128"/>
      <c r="HGE43" s="128"/>
      <c r="HGF43" s="128"/>
      <c r="HGG43" s="128"/>
      <c r="HGH43" s="128"/>
      <c r="HGI43" s="128"/>
      <c r="HGJ43" s="128"/>
      <c r="HGK43" s="128"/>
      <c r="HGL43" s="128"/>
      <c r="HGM43" s="128"/>
      <c r="HGN43" s="128"/>
      <c r="HGO43" s="128"/>
      <c r="HGP43" s="128"/>
      <c r="HGQ43" s="128"/>
      <c r="HGR43" s="128"/>
      <c r="HGS43" s="128"/>
      <c r="HGT43" s="128"/>
      <c r="HGU43" s="128"/>
      <c r="HGV43" s="128"/>
      <c r="HGW43" s="128"/>
      <c r="HGX43" s="128"/>
      <c r="HGY43" s="128"/>
      <c r="HGZ43" s="128"/>
      <c r="HHA43" s="128"/>
      <c r="HHB43" s="128"/>
      <c r="HHC43" s="128"/>
      <c r="HHD43" s="128"/>
      <c r="HHE43" s="128"/>
      <c r="HHF43" s="128"/>
      <c r="HHG43" s="128"/>
      <c r="HHH43" s="128"/>
      <c r="HHI43" s="128"/>
      <c r="HHJ43" s="128"/>
      <c r="HHK43" s="128"/>
      <c r="HHL43" s="128"/>
      <c r="HHM43" s="128"/>
      <c r="HHN43" s="128"/>
      <c r="HHO43" s="128"/>
      <c r="HHP43" s="128"/>
      <c r="HHQ43" s="128"/>
      <c r="HHR43" s="128"/>
      <c r="HHS43" s="128"/>
      <c r="HHT43" s="128"/>
      <c r="HHU43" s="128"/>
      <c r="HHV43" s="128"/>
      <c r="HHW43" s="128"/>
      <c r="HHX43" s="128"/>
      <c r="HHY43" s="128"/>
      <c r="HHZ43" s="128"/>
      <c r="HIA43" s="128"/>
      <c r="HIB43" s="128"/>
      <c r="HIC43" s="128"/>
      <c r="HID43" s="128"/>
      <c r="HIE43" s="128"/>
      <c r="HIF43" s="128"/>
      <c r="HIG43" s="128"/>
      <c r="HIH43" s="128"/>
      <c r="HII43" s="128"/>
      <c r="HIJ43" s="128"/>
      <c r="HIK43" s="128"/>
      <c r="HIL43" s="128"/>
      <c r="HIM43" s="128"/>
      <c r="HIN43" s="128"/>
      <c r="HIO43" s="128"/>
      <c r="HIP43" s="128"/>
      <c r="HIQ43" s="128"/>
      <c r="HIR43" s="128"/>
      <c r="HIS43" s="128"/>
      <c r="HIT43" s="128"/>
      <c r="HIU43" s="128"/>
      <c r="HIV43" s="128"/>
      <c r="HIW43" s="128"/>
      <c r="HIX43" s="128"/>
      <c r="HIY43" s="128"/>
      <c r="HIZ43" s="128"/>
      <c r="HJA43" s="128"/>
      <c r="HJB43" s="128"/>
      <c r="HJC43" s="128"/>
      <c r="HJD43" s="128"/>
      <c r="HJE43" s="128"/>
      <c r="HJF43" s="128"/>
      <c r="HJG43" s="128"/>
      <c r="HJH43" s="128"/>
      <c r="HJI43" s="128"/>
      <c r="HJJ43" s="128"/>
      <c r="HJK43" s="128"/>
      <c r="HJL43" s="128"/>
      <c r="HJM43" s="128"/>
      <c r="HJN43" s="128"/>
      <c r="HJO43" s="128"/>
      <c r="HJP43" s="128"/>
      <c r="HJQ43" s="128"/>
      <c r="HJR43" s="128"/>
      <c r="HJS43" s="128"/>
      <c r="HJT43" s="128"/>
      <c r="HJU43" s="128"/>
      <c r="HJV43" s="128"/>
      <c r="HJW43" s="128"/>
      <c r="HJX43" s="128"/>
      <c r="HJY43" s="128"/>
      <c r="HJZ43" s="128"/>
      <c r="HKA43" s="128"/>
      <c r="HKB43" s="128"/>
      <c r="HKC43" s="128"/>
      <c r="HKD43" s="128"/>
      <c r="HKE43" s="128"/>
      <c r="HKF43" s="128"/>
      <c r="HKG43" s="128"/>
      <c r="HKH43" s="128"/>
      <c r="HKI43" s="128"/>
      <c r="HKJ43" s="128"/>
      <c r="HKK43" s="128"/>
      <c r="HKL43" s="128"/>
      <c r="HKM43" s="128"/>
      <c r="HKN43" s="128"/>
      <c r="HKO43" s="128"/>
      <c r="HKP43" s="128"/>
      <c r="HKQ43" s="128"/>
      <c r="HKR43" s="128"/>
      <c r="HKS43" s="128"/>
      <c r="HKT43" s="128"/>
      <c r="HKU43" s="128"/>
      <c r="HKV43" s="128"/>
      <c r="HKW43" s="128"/>
      <c r="HKX43" s="128"/>
      <c r="HKY43" s="128"/>
      <c r="HKZ43" s="128"/>
      <c r="HLA43" s="128"/>
      <c r="HLB43" s="128"/>
      <c r="HLC43" s="128"/>
      <c r="HLD43" s="128"/>
      <c r="HLE43" s="128"/>
      <c r="HLF43" s="128"/>
      <c r="HLG43" s="128"/>
      <c r="HLH43" s="128"/>
      <c r="HLI43" s="128"/>
      <c r="HLJ43" s="128"/>
      <c r="HLK43" s="128"/>
      <c r="HLL43" s="128"/>
      <c r="HLM43" s="128"/>
      <c r="HLN43" s="128"/>
      <c r="HLO43" s="128"/>
      <c r="HLP43" s="128"/>
      <c r="HLQ43" s="128"/>
      <c r="HLR43" s="128"/>
      <c r="HLS43" s="128"/>
      <c r="HLT43" s="128"/>
      <c r="HLU43" s="128"/>
      <c r="HLV43" s="128"/>
      <c r="HLW43" s="128"/>
      <c r="HLX43" s="128"/>
      <c r="HLY43" s="128"/>
      <c r="HLZ43" s="128"/>
      <c r="HMA43" s="128"/>
      <c r="HMB43" s="128"/>
      <c r="HMC43" s="128"/>
      <c r="HMD43" s="128"/>
      <c r="HME43" s="128"/>
      <c r="HMF43" s="128"/>
      <c r="HMG43" s="128"/>
      <c r="HMH43" s="128"/>
      <c r="HMI43" s="128"/>
      <c r="HMJ43" s="128"/>
      <c r="HMK43" s="128"/>
      <c r="HML43" s="128"/>
      <c r="HMM43" s="128"/>
      <c r="HMN43" s="128"/>
      <c r="HMO43" s="128"/>
      <c r="HMP43" s="128"/>
      <c r="HMQ43" s="128"/>
      <c r="HMR43" s="128"/>
      <c r="HMS43" s="128"/>
      <c r="HMT43" s="128"/>
      <c r="HMU43" s="128"/>
      <c r="HMV43" s="128"/>
      <c r="HMW43" s="128"/>
      <c r="HMX43" s="128"/>
      <c r="HMY43" s="128"/>
      <c r="HMZ43" s="128"/>
      <c r="HNA43" s="128"/>
      <c r="HNB43" s="128"/>
      <c r="HNC43" s="128"/>
      <c r="HND43" s="128"/>
      <c r="HNE43" s="128"/>
      <c r="HNF43" s="128"/>
      <c r="HNG43" s="128"/>
      <c r="HNH43" s="128"/>
      <c r="HNI43" s="128"/>
      <c r="HNJ43" s="128"/>
      <c r="HNK43" s="128"/>
      <c r="HNL43" s="128"/>
      <c r="HNM43" s="128"/>
      <c r="HNN43" s="128"/>
      <c r="HNO43" s="128"/>
      <c r="HNP43" s="128"/>
      <c r="HNQ43" s="128"/>
      <c r="HNR43" s="128"/>
      <c r="HNS43" s="128"/>
      <c r="HNT43" s="128"/>
      <c r="HNU43" s="128"/>
      <c r="HNV43" s="128"/>
      <c r="HNW43" s="128"/>
      <c r="HNX43" s="128"/>
      <c r="HNY43" s="128"/>
      <c r="HNZ43" s="128"/>
      <c r="HOA43" s="128"/>
      <c r="HOB43" s="128"/>
      <c r="HOC43" s="128"/>
      <c r="HOD43" s="128"/>
      <c r="HOE43" s="128"/>
      <c r="HOF43" s="128"/>
      <c r="HOG43" s="128"/>
      <c r="HOH43" s="128"/>
      <c r="HOI43" s="128"/>
      <c r="HOJ43" s="128"/>
      <c r="HOK43" s="128"/>
      <c r="HOL43" s="128"/>
      <c r="HOM43" s="128"/>
      <c r="HON43" s="128"/>
      <c r="HOO43" s="128"/>
      <c r="HOP43" s="128"/>
      <c r="HOQ43" s="128"/>
      <c r="HOR43" s="128"/>
      <c r="HOS43" s="128"/>
      <c r="HOT43" s="128"/>
      <c r="HOU43" s="128"/>
      <c r="HOV43" s="128"/>
      <c r="HOW43" s="128"/>
      <c r="HOX43" s="128"/>
      <c r="HOY43" s="128"/>
      <c r="HOZ43" s="128"/>
      <c r="HPA43" s="128"/>
      <c r="HPB43" s="128"/>
      <c r="HPC43" s="128"/>
      <c r="HPD43" s="128"/>
      <c r="HPE43" s="128"/>
      <c r="HPF43" s="128"/>
      <c r="HPG43" s="128"/>
      <c r="HPH43" s="128"/>
      <c r="HPI43" s="128"/>
      <c r="HPJ43" s="128"/>
      <c r="HPK43" s="128"/>
      <c r="HPL43" s="128"/>
      <c r="HPM43" s="128"/>
      <c r="HPN43" s="128"/>
      <c r="HPO43" s="128"/>
      <c r="HPP43" s="128"/>
      <c r="HPQ43" s="128"/>
      <c r="HPR43" s="128"/>
      <c r="HPS43" s="128"/>
      <c r="HPT43" s="128"/>
      <c r="HPU43" s="128"/>
      <c r="HPV43" s="128"/>
      <c r="HPW43" s="128"/>
      <c r="HPX43" s="128"/>
      <c r="HPY43" s="128"/>
      <c r="HPZ43" s="128"/>
      <c r="HQA43" s="128"/>
      <c r="HQB43" s="128"/>
      <c r="HQC43" s="128"/>
      <c r="HQD43" s="128"/>
      <c r="HQE43" s="128"/>
      <c r="HQF43" s="128"/>
      <c r="HQG43" s="128"/>
      <c r="HQH43" s="128"/>
      <c r="HQI43" s="128"/>
      <c r="HQJ43" s="128"/>
      <c r="HQK43" s="128"/>
      <c r="HQL43" s="128"/>
      <c r="HQM43" s="128"/>
      <c r="HQN43" s="128"/>
      <c r="HQO43" s="128"/>
      <c r="HQP43" s="128"/>
      <c r="HQQ43" s="128"/>
      <c r="HQR43" s="128"/>
      <c r="HQS43" s="128"/>
      <c r="HQT43" s="128"/>
      <c r="HQU43" s="128"/>
      <c r="HQV43" s="128"/>
      <c r="HQW43" s="128"/>
      <c r="HQX43" s="128"/>
      <c r="HQY43" s="128"/>
      <c r="HQZ43" s="128"/>
      <c r="HRA43" s="128"/>
      <c r="HRB43" s="128"/>
      <c r="HRC43" s="128"/>
      <c r="HRD43" s="128"/>
      <c r="HRE43" s="128"/>
      <c r="HRF43" s="128"/>
      <c r="HRG43" s="128"/>
      <c r="HRH43" s="128"/>
      <c r="HRI43" s="128"/>
      <c r="HRJ43" s="128"/>
      <c r="HRK43" s="128"/>
      <c r="HRL43" s="128"/>
      <c r="HRM43" s="128"/>
      <c r="HRN43" s="128"/>
      <c r="HRO43" s="128"/>
      <c r="HRP43" s="128"/>
      <c r="HRQ43" s="128"/>
      <c r="HRR43" s="128"/>
      <c r="HRS43" s="128"/>
      <c r="HRT43" s="128"/>
      <c r="HRU43" s="128"/>
      <c r="HRV43" s="128"/>
      <c r="HRW43" s="128"/>
      <c r="HRX43" s="128"/>
      <c r="HRY43" s="128"/>
      <c r="HRZ43" s="128"/>
      <c r="HSA43" s="128"/>
      <c r="HSB43" s="128"/>
      <c r="HSC43" s="128"/>
      <c r="HSD43" s="128"/>
      <c r="HSE43" s="128"/>
      <c r="HSF43" s="128"/>
      <c r="HSG43" s="128"/>
      <c r="HSH43" s="128"/>
      <c r="HSI43" s="128"/>
      <c r="HSJ43" s="128"/>
      <c r="HSK43" s="128"/>
      <c r="HSL43" s="128"/>
      <c r="HSM43" s="128"/>
      <c r="HSN43" s="128"/>
      <c r="HSO43" s="128"/>
      <c r="HSP43" s="128"/>
      <c r="HSQ43" s="128"/>
      <c r="HSR43" s="128"/>
      <c r="HSS43" s="128"/>
      <c r="HST43" s="128"/>
      <c r="HSU43" s="128"/>
      <c r="HSV43" s="128"/>
      <c r="HSW43" s="128"/>
      <c r="HSX43" s="128"/>
      <c r="HSY43" s="128"/>
      <c r="HSZ43" s="128"/>
      <c r="HTA43" s="128"/>
      <c r="HTB43" s="128"/>
      <c r="HTC43" s="128"/>
      <c r="HTD43" s="128"/>
      <c r="HTE43" s="128"/>
      <c r="HTF43" s="128"/>
      <c r="HTG43" s="128"/>
      <c r="HTH43" s="128"/>
      <c r="HTI43" s="128"/>
      <c r="HTJ43" s="128"/>
      <c r="HTK43" s="128"/>
      <c r="HTL43" s="128"/>
      <c r="HTM43" s="128"/>
      <c r="HTN43" s="128"/>
      <c r="HTO43" s="128"/>
      <c r="HTP43" s="128"/>
      <c r="HTQ43" s="128"/>
      <c r="HTR43" s="128"/>
      <c r="HTS43" s="128"/>
      <c r="HTT43" s="128"/>
      <c r="HTU43" s="128"/>
      <c r="HTV43" s="128"/>
      <c r="HTW43" s="128"/>
      <c r="HTX43" s="128"/>
      <c r="HTY43" s="128"/>
      <c r="HTZ43" s="128"/>
      <c r="HUA43" s="128"/>
      <c r="HUB43" s="128"/>
      <c r="HUC43" s="128"/>
      <c r="HUD43" s="128"/>
      <c r="HUE43" s="128"/>
      <c r="HUF43" s="128"/>
      <c r="HUG43" s="128"/>
      <c r="HUH43" s="128"/>
      <c r="HUI43" s="128"/>
      <c r="HUJ43" s="128"/>
      <c r="HUK43" s="128"/>
      <c r="HUL43" s="128"/>
      <c r="HUM43" s="128"/>
      <c r="HUN43" s="128"/>
      <c r="HUO43" s="128"/>
      <c r="HUP43" s="128"/>
      <c r="HUQ43" s="128"/>
      <c r="HUR43" s="128"/>
      <c r="HUS43" s="128"/>
      <c r="HUT43" s="128"/>
      <c r="HUU43" s="128"/>
      <c r="HUV43" s="128"/>
      <c r="HUW43" s="128"/>
      <c r="HUX43" s="128"/>
      <c r="HUY43" s="128"/>
      <c r="HUZ43" s="128"/>
      <c r="HVA43" s="128"/>
      <c r="HVB43" s="128"/>
      <c r="HVC43" s="128"/>
      <c r="HVD43" s="128"/>
      <c r="HVE43" s="128"/>
      <c r="HVF43" s="128"/>
      <c r="HVG43" s="128"/>
      <c r="HVH43" s="128"/>
      <c r="HVI43" s="128"/>
      <c r="HVJ43" s="128"/>
      <c r="HVK43" s="128"/>
      <c r="HVL43" s="128"/>
      <c r="HVM43" s="128"/>
      <c r="HVN43" s="128"/>
      <c r="HVO43" s="128"/>
      <c r="HVP43" s="128"/>
      <c r="HVQ43" s="128"/>
      <c r="HVR43" s="128"/>
      <c r="HVS43" s="128"/>
      <c r="HVT43" s="128"/>
      <c r="HVU43" s="128"/>
      <c r="HVV43" s="128"/>
      <c r="HVW43" s="128"/>
      <c r="HVX43" s="128"/>
      <c r="HVY43" s="128"/>
      <c r="HVZ43" s="128"/>
      <c r="HWA43" s="128"/>
      <c r="HWB43" s="128"/>
      <c r="HWC43" s="128"/>
      <c r="HWD43" s="128"/>
      <c r="HWE43" s="128"/>
      <c r="HWF43" s="128"/>
      <c r="HWG43" s="128"/>
      <c r="HWH43" s="128"/>
      <c r="HWI43" s="128"/>
      <c r="HWJ43" s="128"/>
      <c r="HWK43" s="128"/>
      <c r="HWL43" s="128"/>
      <c r="HWM43" s="128"/>
      <c r="HWN43" s="128"/>
      <c r="HWO43" s="128"/>
      <c r="HWP43" s="128"/>
      <c r="HWQ43" s="128"/>
      <c r="HWR43" s="128"/>
      <c r="HWS43" s="128"/>
      <c r="HWT43" s="128"/>
      <c r="HWU43" s="128"/>
      <c r="HWV43" s="128"/>
      <c r="HWW43" s="128"/>
      <c r="HWX43" s="128"/>
      <c r="HWY43" s="128"/>
      <c r="HWZ43" s="128"/>
      <c r="HXA43" s="128"/>
      <c r="HXB43" s="128"/>
      <c r="HXC43" s="128"/>
      <c r="HXD43" s="128"/>
      <c r="HXE43" s="128"/>
      <c r="HXF43" s="128"/>
      <c r="HXG43" s="128"/>
      <c r="HXH43" s="128"/>
      <c r="HXI43" s="128"/>
      <c r="HXJ43" s="128"/>
      <c r="HXK43" s="128"/>
      <c r="HXL43" s="128"/>
      <c r="HXM43" s="128"/>
      <c r="HXN43" s="128"/>
      <c r="HXO43" s="128"/>
      <c r="HXP43" s="128"/>
      <c r="HXQ43" s="128"/>
      <c r="HXR43" s="128"/>
      <c r="HXS43" s="128"/>
      <c r="HXT43" s="128"/>
      <c r="HXU43" s="128"/>
      <c r="HXV43" s="128"/>
      <c r="HXW43" s="128"/>
      <c r="HXX43" s="128"/>
      <c r="HXY43" s="128"/>
      <c r="HXZ43" s="128"/>
      <c r="HYA43" s="128"/>
      <c r="HYB43" s="128"/>
      <c r="HYC43" s="128"/>
      <c r="HYD43" s="128"/>
      <c r="HYE43" s="128"/>
      <c r="HYF43" s="128"/>
      <c r="HYG43" s="128"/>
      <c r="HYH43" s="128"/>
      <c r="HYI43" s="128"/>
      <c r="HYJ43" s="128"/>
      <c r="HYK43" s="128"/>
      <c r="HYL43" s="128"/>
      <c r="HYM43" s="128"/>
      <c r="HYN43" s="128"/>
      <c r="HYO43" s="128"/>
      <c r="HYP43" s="128"/>
      <c r="HYQ43" s="128"/>
      <c r="HYR43" s="128"/>
      <c r="HYS43" s="128"/>
      <c r="HYT43" s="128"/>
      <c r="HYU43" s="128"/>
      <c r="HYV43" s="128"/>
      <c r="HYW43" s="128"/>
      <c r="HYX43" s="128"/>
      <c r="HYY43" s="128"/>
      <c r="HYZ43" s="128"/>
      <c r="HZA43" s="128"/>
      <c r="HZB43" s="128"/>
      <c r="HZC43" s="128"/>
      <c r="HZD43" s="128"/>
      <c r="HZE43" s="128"/>
      <c r="HZF43" s="128"/>
      <c r="HZG43" s="128"/>
      <c r="HZH43" s="128"/>
      <c r="HZI43" s="128"/>
      <c r="HZJ43" s="128"/>
      <c r="HZK43" s="128"/>
      <c r="HZL43" s="128"/>
      <c r="HZM43" s="128"/>
      <c r="HZN43" s="128"/>
      <c r="HZO43" s="128"/>
      <c r="HZP43" s="128"/>
      <c r="HZQ43" s="128"/>
      <c r="HZR43" s="128"/>
      <c r="HZS43" s="128"/>
      <c r="HZT43" s="128"/>
      <c r="HZU43" s="128"/>
      <c r="HZV43" s="128"/>
      <c r="HZW43" s="128"/>
      <c r="HZX43" s="128"/>
      <c r="HZY43" s="128"/>
      <c r="HZZ43" s="128"/>
      <c r="IAA43" s="128"/>
      <c r="IAB43" s="128"/>
      <c r="IAC43" s="128"/>
      <c r="IAD43" s="128"/>
      <c r="IAE43" s="128"/>
      <c r="IAF43" s="128"/>
      <c r="IAG43" s="128"/>
      <c r="IAH43" s="128"/>
      <c r="IAI43" s="128"/>
      <c r="IAJ43" s="128"/>
      <c r="IAK43" s="128"/>
      <c r="IAL43" s="128"/>
      <c r="IAM43" s="128"/>
      <c r="IAN43" s="128"/>
      <c r="IAO43" s="128"/>
      <c r="IAP43" s="128"/>
      <c r="IAQ43" s="128"/>
      <c r="IAR43" s="128"/>
      <c r="IAS43" s="128"/>
      <c r="IAT43" s="128"/>
      <c r="IAU43" s="128"/>
      <c r="IAV43" s="128"/>
      <c r="IAW43" s="128"/>
      <c r="IAX43" s="128"/>
      <c r="IAY43" s="128"/>
      <c r="IAZ43" s="128"/>
      <c r="IBA43" s="128"/>
      <c r="IBB43" s="128"/>
      <c r="IBC43" s="128"/>
      <c r="IBD43" s="128"/>
      <c r="IBE43" s="128"/>
      <c r="IBF43" s="128"/>
      <c r="IBG43" s="128"/>
      <c r="IBH43" s="128"/>
      <c r="IBI43" s="128"/>
      <c r="IBJ43" s="128"/>
      <c r="IBK43" s="128"/>
      <c r="IBL43" s="128"/>
      <c r="IBM43" s="128"/>
      <c r="IBN43" s="128"/>
      <c r="IBO43" s="128"/>
      <c r="IBP43" s="128"/>
      <c r="IBQ43" s="128"/>
      <c r="IBR43" s="128"/>
      <c r="IBS43" s="128"/>
      <c r="IBT43" s="128"/>
      <c r="IBU43" s="128"/>
      <c r="IBV43" s="128"/>
      <c r="IBW43" s="128"/>
      <c r="IBX43" s="128"/>
      <c r="IBY43" s="128"/>
      <c r="IBZ43" s="128"/>
      <c r="ICA43" s="128"/>
      <c r="ICB43" s="128"/>
      <c r="ICC43" s="128"/>
      <c r="ICD43" s="128"/>
      <c r="ICE43" s="128"/>
      <c r="ICF43" s="128"/>
      <c r="ICG43" s="128"/>
      <c r="ICH43" s="128"/>
      <c r="ICI43" s="128"/>
      <c r="ICJ43" s="128"/>
      <c r="ICK43" s="128"/>
      <c r="ICL43" s="128"/>
      <c r="ICM43" s="128"/>
      <c r="ICN43" s="128"/>
      <c r="ICO43" s="128"/>
      <c r="ICP43" s="128"/>
      <c r="ICQ43" s="128"/>
      <c r="ICR43" s="128"/>
      <c r="ICS43" s="128"/>
      <c r="ICT43" s="128"/>
      <c r="ICU43" s="128"/>
      <c r="ICV43" s="128"/>
      <c r="ICW43" s="128"/>
      <c r="ICX43" s="128"/>
      <c r="ICY43" s="128"/>
      <c r="ICZ43" s="128"/>
      <c r="IDA43" s="128"/>
      <c r="IDB43" s="128"/>
      <c r="IDC43" s="128"/>
      <c r="IDD43" s="128"/>
      <c r="IDE43" s="128"/>
      <c r="IDF43" s="128"/>
      <c r="IDG43" s="128"/>
      <c r="IDH43" s="128"/>
      <c r="IDI43" s="128"/>
      <c r="IDJ43" s="128"/>
      <c r="IDK43" s="128"/>
      <c r="IDL43" s="128"/>
      <c r="IDM43" s="128"/>
      <c r="IDN43" s="128"/>
      <c r="IDO43" s="128"/>
      <c r="IDP43" s="128"/>
      <c r="IDQ43" s="128"/>
      <c r="IDR43" s="128"/>
      <c r="IDS43" s="128"/>
      <c r="IDT43" s="128"/>
      <c r="IDU43" s="128"/>
      <c r="IDV43" s="128"/>
      <c r="IDW43" s="128"/>
      <c r="IDX43" s="128"/>
      <c r="IDY43" s="128"/>
      <c r="IDZ43" s="128"/>
      <c r="IEA43" s="128"/>
      <c r="IEB43" s="128"/>
      <c r="IEC43" s="128"/>
      <c r="IED43" s="128"/>
      <c r="IEE43" s="128"/>
      <c r="IEF43" s="128"/>
      <c r="IEG43" s="128"/>
      <c r="IEH43" s="128"/>
      <c r="IEI43" s="128"/>
      <c r="IEJ43" s="128"/>
      <c r="IEK43" s="128"/>
      <c r="IEL43" s="128"/>
      <c r="IEM43" s="128"/>
      <c r="IEN43" s="128"/>
      <c r="IEO43" s="128"/>
      <c r="IEP43" s="128"/>
      <c r="IEQ43" s="128"/>
      <c r="IER43" s="128"/>
      <c r="IES43" s="128"/>
      <c r="IET43" s="128"/>
      <c r="IEU43" s="128"/>
      <c r="IEV43" s="128"/>
      <c r="IEW43" s="128"/>
      <c r="IEX43" s="128"/>
      <c r="IEY43" s="128"/>
      <c r="IEZ43" s="128"/>
      <c r="IFA43" s="128"/>
      <c r="IFB43" s="128"/>
      <c r="IFC43" s="128"/>
      <c r="IFD43" s="128"/>
      <c r="IFE43" s="128"/>
      <c r="IFF43" s="128"/>
      <c r="IFG43" s="128"/>
      <c r="IFH43" s="128"/>
      <c r="IFI43" s="128"/>
      <c r="IFJ43" s="128"/>
      <c r="IFK43" s="128"/>
      <c r="IFL43" s="128"/>
      <c r="IFM43" s="128"/>
      <c r="IFN43" s="128"/>
      <c r="IFO43" s="128"/>
      <c r="IFP43" s="128"/>
      <c r="IFQ43" s="128"/>
      <c r="IFR43" s="128"/>
      <c r="IFS43" s="128"/>
      <c r="IFT43" s="128"/>
      <c r="IFU43" s="128"/>
      <c r="IFV43" s="128"/>
      <c r="IFW43" s="128"/>
      <c r="IFX43" s="128"/>
      <c r="IFY43" s="128"/>
      <c r="IFZ43" s="128"/>
      <c r="IGA43" s="128"/>
      <c r="IGB43" s="128"/>
      <c r="IGC43" s="128"/>
      <c r="IGD43" s="128"/>
      <c r="IGE43" s="128"/>
      <c r="IGF43" s="128"/>
      <c r="IGG43" s="128"/>
      <c r="IGH43" s="128"/>
      <c r="IGI43" s="128"/>
      <c r="IGJ43" s="128"/>
      <c r="IGK43" s="128"/>
      <c r="IGL43" s="128"/>
      <c r="IGM43" s="128"/>
      <c r="IGN43" s="128"/>
      <c r="IGO43" s="128"/>
      <c r="IGP43" s="128"/>
      <c r="IGQ43" s="128"/>
      <c r="IGR43" s="128"/>
      <c r="IGS43" s="128"/>
      <c r="IGT43" s="128"/>
      <c r="IGU43" s="128"/>
      <c r="IGV43" s="128"/>
      <c r="IGW43" s="128"/>
      <c r="IGX43" s="128"/>
      <c r="IGY43" s="128"/>
      <c r="IGZ43" s="128"/>
      <c r="IHA43" s="128"/>
      <c r="IHB43" s="128"/>
      <c r="IHC43" s="128"/>
      <c r="IHD43" s="128"/>
      <c r="IHE43" s="128"/>
      <c r="IHF43" s="128"/>
      <c r="IHG43" s="128"/>
      <c r="IHH43" s="128"/>
      <c r="IHI43" s="128"/>
      <c r="IHJ43" s="128"/>
      <c r="IHK43" s="128"/>
      <c r="IHL43" s="128"/>
      <c r="IHM43" s="128"/>
      <c r="IHN43" s="128"/>
      <c r="IHO43" s="128"/>
      <c r="IHP43" s="128"/>
      <c r="IHQ43" s="128"/>
      <c r="IHR43" s="128"/>
      <c r="IHS43" s="128"/>
      <c r="IHT43" s="128"/>
      <c r="IHU43" s="128"/>
      <c r="IHV43" s="128"/>
      <c r="IHW43" s="128"/>
      <c r="IHX43" s="128"/>
      <c r="IHY43" s="128"/>
      <c r="IHZ43" s="128"/>
      <c r="IIA43" s="128"/>
      <c r="IIB43" s="128"/>
      <c r="IIC43" s="128"/>
      <c r="IID43" s="128"/>
      <c r="IIE43" s="128"/>
      <c r="IIF43" s="128"/>
      <c r="IIG43" s="128"/>
      <c r="IIH43" s="128"/>
      <c r="III43" s="128"/>
      <c r="IIJ43" s="128"/>
      <c r="IIK43" s="128"/>
      <c r="IIL43" s="128"/>
      <c r="IIM43" s="128"/>
      <c r="IIN43" s="128"/>
      <c r="IIO43" s="128"/>
      <c r="IIP43" s="128"/>
      <c r="IIQ43" s="128"/>
      <c r="IIR43" s="128"/>
      <c r="IIS43" s="128"/>
      <c r="IIT43" s="128"/>
      <c r="IIU43" s="128"/>
      <c r="IIV43" s="128"/>
      <c r="IIW43" s="128"/>
      <c r="IIX43" s="128"/>
      <c r="IIY43" s="128"/>
      <c r="IIZ43" s="128"/>
      <c r="IJA43" s="128"/>
      <c r="IJB43" s="128"/>
      <c r="IJC43" s="128"/>
      <c r="IJD43" s="128"/>
      <c r="IJE43" s="128"/>
      <c r="IJF43" s="128"/>
      <c r="IJG43" s="128"/>
      <c r="IJH43" s="128"/>
      <c r="IJI43" s="128"/>
      <c r="IJJ43" s="128"/>
      <c r="IJK43" s="128"/>
      <c r="IJL43" s="128"/>
      <c r="IJM43" s="128"/>
      <c r="IJN43" s="128"/>
      <c r="IJO43" s="128"/>
      <c r="IJP43" s="128"/>
      <c r="IJQ43" s="128"/>
      <c r="IJR43" s="128"/>
      <c r="IJS43" s="128"/>
      <c r="IJT43" s="128"/>
      <c r="IJU43" s="128"/>
      <c r="IJV43" s="128"/>
      <c r="IJW43" s="128"/>
      <c r="IJX43" s="128"/>
      <c r="IJY43" s="128"/>
      <c r="IJZ43" s="128"/>
      <c r="IKA43" s="128"/>
      <c r="IKB43" s="128"/>
      <c r="IKC43" s="128"/>
      <c r="IKD43" s="128"/>
      <c r="IKE43" s="128"/>
      <c r="IKF43" s="128"/>
      <c r="IKG43" s="128"/>
      <c r="IKH43" s="128"/>
      <c r="IKI43" s="128"/>
      <c r="IKJ43" s="128"/>
      <c r="IKK43" s="128"/>
      <c r="IKL43" s="128"/>
      <c r="IKM43" s="128"/>
      <c r="IKN43" s="128"/>
      <c r="IKO43" s="128"/>
      <c r="IKP43" s="128"/>
      <c r="IKQ43" s="128"/>
      <c r="IKR43" s="128"/>
      <c r="IKS43" s="128"/>
      <c r="IKT43" s="128"/>
      <c r="IKU43" s="128"/>
      <c r="IKV43" s="128"/>
      <c r="IKW43" s="128"/>
      <c r="IKX43" s="128"/>
      <c r="IKY43" s="128"/>
      <c r="IKZ43" s="128"/>
      <c r="ILA43" s="128"/>
      <c r="ILB43" s="128"/>
      <c r="ILC43" s="128"/>
      <c r="ILD43" s="128"/>
      <c r="ILE43" s="128"/>
      <c r="ILF43" s="128"/>
      <c r="ILG43" s="128"/>
      <c r="ILH43" s="128"/>
      <c r="ILI43" s="128"/>
      <c r="ILJ43" s="128"/>
      <c r="ILK43" s="128"/>
      <c r="ILL43" s="128"/>
      <c r="ILM43" s="128"/>
      <c r="ILN43" s="128"/>
      <c r="ILO43" s="128"/>
      <c r="ILP43" s="128"/>
      <c r="ILQ43" s="128"/>
      <c r="ILR43" s="128"/>
      <c r="ILS43" s="128"/>
      <c r="ILT43" s="128"/>
      <c r="ILU43" s="128"/>
      <c r="ILV43" s="128"/>
      <c r="ILW43" s="128"/>
      <c r="ILX43" s="128"/>
      <c r="ILY43" s="128"/>
      <c r="ILZ43" s="128"/>
      <c r="IMA43" s="128"/>
      <c r="IMB43" s="128"/>
      <c r="IMC43" s="128"/>
      <c r="IMD43" s="128"/>
      <c r="IME43" s="128"/>
      <c r="IMF43" s="128"/>
      <c r="IMG43" s="128"/>
      <c r="IMH43" s="128"/>
      <c r="IMI43" s="128"/>
      <c r="IMJ43" s="128"/>
      <c r="IMK43" s="128"/>
      <c r="IML43" s="128"/>
      <c r="IMM43" s="128"/>
      <c r="IMN43" s="128"/>
      <c r="IMO43" s="128"/>
      <c r="IMP43" s="128"/>
      <c r="IMQ43" s="128"/>
      <c r="IMR43" s="128"/>
      <c r="IMS43" s="128"/>
      <c r="IMT43" s="128"/>
      <c r="IMU43" s="128"/>
      <c r="IMV43" s="128"/>
      <c r="IMW43" s="128"/>
      <c r="IMX43" s="128"/>
      <c r="IMY43" s="128"/>
      <c r="IMZ43" s="128"/>
      <c r="INA43" s="128"/>
      <c r="INB43" s="128"/>
      <c r="INC43" s="128"/>
      <c r="IND43" s="128"/>
      <c r="INE43" s="128"/>
      <c r="INF43" s="128"/>
      <c r="ING43" s="128"/>
      <c r="INH43" s="128"/>
      <c r="INI43" s="128"/>
      <c r="INJ43" s="128"/>
      <c r="INK43" s="128"/>
      <c r="INL43" s="128"/>
      <c r="INM43" s="128"/>
      <c r="INN43" s="128"/>
      <c r="INO43" s="128"/>
      <c r="INP43" s="128"/>
      <c r="INQ43" s="128"/>
      <c r="INR43" s="128"/>
      <c r="INS43" s="128"/>
      <c r="INT43" s="128"/>
      <c r="INU43" s="128"/>
      <c r="INV43" s="128"/>
      <c r="INW43" s="128"/>
      <c r="INX43" s="128"/>
      <c r="INY43" s="128"/>
      <c r="INZ43" s="128"/>
      <c r="IOA43" s="128"/>
      <c r="IOB43" s="128"/>
      <c r="IOC43" s="128"/>
      <c r="IOD43" s="128"/>
      <c r="IOE43" s="128"/>
      <c r="IOF43" s="128"/>
      <c r="IOG43" s="128"/>
      <c r="IOH43" s="128"/>
      <c r="IOI43" s="128"/>
      <c r="IOJ43" s="128"/>
      <c r="IOK43" s="128"/>
      <c r="IOL43" s="128"/>
      <c r="IOM43" s="128"/>
      <c r="ION43" s="128"/>
      <c r="IOO43" s="128"/>
      <c r="IOP43" s="128"/>
      <c r="IOQ43" s="128"/>
      <c r="IOR43" s="128"/>
      <c r="IOS43" s="128"/>
      <c r="IOT43" s="128"/>
      <c r="IOU43" s="128"/>
      <c r="IOV43" s="128"/>
      <c r="IOW43" s="128"/>
      <c r="IOX43" s="128"/>
      <c r="IOY43" s="128"/>
      <c r="IOZ43" s="128"/>
      <c r="IPA43" s="128"/>
      <c r="IPB43" s="128"/>
      <c r="IPC43" s="128"/>
      <c r="IPD43" s="128"/>
      <c r="IPE43" s="128"/>
      <c r="IPF43" s="128"/>
      <c r="IPG43" s="128"/>
      <c r="IPH43" s="128"/>
      <c r="IPI43" s="128"/>
      <c r="IPJ43" s="128"/>
      <c r="IPK43" s="128"/>
      <c r="IPL43" s="128"/>
      <c r="IPM43" s="128"/>
      <c r="IPN43" s="128"/>
      <c r="IPO43" s="128"/>
      <c r="IPP43" s="128"/>
      <c r="IPQ43" s="128"/>
      <c r="IPR43" s="128"/>
      <c r="IPS43" s="128"/>
      <c r="IPT43" s="128"/>
      <c r="IPU43" s="128"/>
      <c r="IPV43" s="128"/>
      <c r="IPW43" s="128"/>
      <c r="IPX43" s="128"/>
      <c r="IPY43" s="128"/>
      <c r="IPZ43" s="128"/>
      <c r="IQA43" s="128"/>
      <c r="IQB43" s="128"/>
      <c r="IQC43" s="128"/>
      <c r="IQD43" s="128"/>
      <c r="IQE43" s="128"/>
      <c r="IQF43" s="128"/>
      <c r="IQG43" s="128"/>
      <c r="IQH43" s="128"/>
      <c r="IQI43" s="128"/>
      <c r="IQJ43" s="128"/>
      <c r="IQK43" s="128"/>
      <c r="IQL43" s="128"/>
      <c r="IQM43" s="128"/>
      <c r="IQN43" s="128"/>
      <c r="IQO43" s="128"/>
      <c r="IQP43" s="128"/>
      <c r="IQQ43" s="128"/>
      <c r="IQR43" s="128"/>
      <c r="IQS43" s="128"/>
      <c r="IQT43" s="128"/>
      <c r="IQU43" s="128"/>
      <c r="IQV43" s="128"/>
      <c r="IQW43" s="128"/>
      <c r="IQX43" s="128"/>
      <c r="IQY43" s="128"/>
      <c r="IQZ43" s="128"/>
      <c r="IRA43" s="128"/>
      <c r="IRB43" s="128"/>
      <c r="IRC43" s="128"/>
      <c r="IRD43" s="128"/>
      <c r="IRE43" s="128"/>
      <c r="IRF43" s="128"/>
      <c r="IRG43" s="128"/>
      <c r="IRH43" s="128"/>
      <c r="IRI43" s="128"/>
      <c r="IRJ43" s="128"/>
      <c r="IRK43" s="128"/>
      <c r="IRL43" s="128"/>
      <c r="IRM43" s="128"/>
      <c r="IRN43" s="128"/>
      <c r="IRO43" s="128"/>
      <c r="IRP43" s="128"/>
      <c r="IRQ43" s="128"/>
      <c r="IRR43" s="128"/>
      <c r="IRS43" s="128"/>
      <c r="IRT43" s="128"/>
      <c r="IRU43" s="128"/>
      <c r="IRV43" s="128"/>
      <c r="IRW43" s="128"/>
      <c r="IRX43" s="128"/>
      <c r="IRY43" s="128"/>
      <c r="IRZ43" s="128"/>
      <c r="ISA43" s="128"/>
      <c r="ISB43" s="128"/>
      <c r="ISC43" s="128"/>
      <c r="ISD43" s="128"/>
      <c r="ISE43" s="128"/>
      <c r="ISF43" s="128"/>
      <c r="ISG43" s="128"/>
      <c r="ISH43" s="128"/>
      <c r="ISI43" s="128"/>
      <c r="ISJ43" s="128"/>
      <c r="ISK43" s="128"/>
      <c r="ISL43" s="128"/>
      <c r="ISM43" s="128"/>
      <c r="ISN43" s="128"/>
      <c r="ISO43" s="128"/>
      <c r="ISP43" s="128"/>
      <c r="ISQ43" s="128"/>
      <c r="ISR43" s="128"/>
      <c r="ISS43" s="128"/>
      <c r="IST43" s="128"/>
      <c r="ISU43" s="128"/>
      <c r="ISV43" s="128"/>
      <c r="ISW43" s="128"/>
      <c r="ISX43" s="128"/>
      <c r="ISY43" s="128"/>
      <c r="ISZ43" s="128"/>
      <c r="ITA43" s="128"/>
      <c r="ITB43" s="128"/>
      <c r="ITC43" s="128"/>
      <c r="ITD43" s="128"/>
      <c r="ITE43" s="128"/>
      <c r="ITF43" s="128"/>
      <c r="ITG43" s="128"/>
      <c r="ITH43" s="128"/>
      <c r="ITI43" s="128"/>
      <c r="ITJ43" s="128"/>
      <c r="ITK43" s="128"/>
      <c r="ITL43" s="128"/>
      <c r="ITM43" s="128"/>
      <c r="ITN43" s="128"/>
      <c r="ITO43" s="128"/>
      <c r="ITP43" s="128"/>
      <c r="ITQ43" s="128"/>
      <c r="ITR43" s="128"/>
      <c r="ITS43" s="128"/>
      <c r="ITT43" s="128"/>
      <c r="ITU43" s="128"/>
      <c r="ITV43" s="128"/>
      <c r="ITW43" s="128"/>
      <c r="ITX43" s="128"/>
      <c r="ITY43" s="128"/>
      <c r="ITZ43" s="128"/>
      <c r="IUA43" s="128"/>
      <c r="IUB43" s="128"/>
      <c r="IUC43" s="128"/>
      <c r="IUD43" s="128"/>
      <c r="IUE43" s="128"/>
      <c r="IUF43" s="128"/>
      <c r="IUG43" s="128"/>
      <c r="IUH43" s="128"/>
      <c r="IUI43" s="128"/>
      <c r="IUJ43" s="128"/>
      <c r="IUK43" s="128"/>
      <c r="IUL43" s="128"/>
      <c r="IUM43" s="128"/>
      <c r="IUN43" s="128"/>
      <c r="IUO43" s="128"/>
      <c r="IUP43" s="128"/>
      <c r="IUQ43" s="128"/>
      <c r="IUR43" s="128"/>
      <c r="IUS43" s="128"/>
      <c r="IUT43" s="128"/>
      <c r="IUU43" s="128"/>
      <c r="IUV43" s="128"/>
      <c r="IUW43" s="128"/>
      <c r="IUX43" s="128"/>
      <c r="IUY43" s="128"/>
      <c r="IUZ43" s="128"/>
      <c r="IVA43" s="128"/>
      <c r="IVB43" s="128"/>
      <c r="IVC43" s="128"/>
      <c r="IVD43" s="128"/>
      <c r="IVE43" s="128"/>
      <c r="IVF43" s="128"/>
      <c r="IVG43" s="128"/>
      <c r="IVH43" s="128"/>
      <c r="IVI43" s="128"/>
      <c r="IVJ43" s="128"/>
      <c r="IVK43" s="128"/>
      <c r="IVL43" s="128"/>
      <c r="IVM43" s="128"/>
      <c r="IVN43" s="128"/>
      <c r="IVO43" s="128"/>
      <c r="IVP43" s="128"/>
      <c r="IVQ43" s="128"/>
      <c r="IVR43" s="128"/>
      <c r="IVS43" s="128"/>
      <c r="IVT43" s="128"/>
      <c r="IVU43" s="128"/>
      <c r="IVV43" s="128"/>
      <c r="IVW43" s="128"/>
      <c r="IVX43" s="128"/>
      <c r="IVY43" s="128"/>
      <c r="IVZ43" s="128"/>
      <c r="IWA43" s="128"/>
      <c r="IWB43" s="128"/>
      <c r="IWC43" s="128"/>
      <c r="IWD43" s="128"/>
      <c r="IWE43" s="128"/>
      <c r="IWF43" s="128"/>
      <c r="IWG43" s="128"/>
      <c r="IWH43" s="128"/>
      <c r="IWI43" s="128"/>
      <c r="IWJ43" s="128"/>
      <c r="IWK43" s="128"/>
      <c r="IWL43" s="128"/>
      <c r="IWM43" s="128"/>
      <c r="IWN43" s="128"/>
      <c r="IWO43" s="128"/>
      <c r="IWP43" s="128"/>
      <c r="IWQ43" s="128"/>
      <c r="IWR43" s="128"/>
      <c r="IWS43" s="128"/>
      <c r="IWT43" s="128"/>
      <c r="IWU43" s="128"/>
      <c r="IWV43" s="128"/>
      <c r="IWW43" s="128"/>
      <c r="IWX43" s="128"/>
      <c r="IWY43" s="128"/>
      <c r="IWZ43" s="128"/>
      <c r="IXA43" s="128"/>
      <c r="IXB43" s="128"/>
      <c r="IXC43" s="128"/>
      <c r="IXD43" s="128"/>
      <c r="IXE43" s="128"/>
      <c r="IXF43" s="128"/>
      <c r="IXG43" s="128"/>
      <c r="IXH43" s="128"/>
      <c r="IXI43" s="128"/>
      <c r="IXJ43" s="128"/>
      <c r="IXK43" s="128"/>
      <c r="IXL43" s="128"/>
      <c r="IXM43" s="128"/>
      <c r="IXN43" s="128"/>
      <c r="IXO43" s="128"/>
      <c r="IXP43" s="128"/>
      <c r="IXQ43" s="128"/>
      <c r="IXR43" s="128"/>
      <c r="IXS43" s="128"/>
      <c r="IXT43" s="128"/>
      <c r="IXU43" s="128"/>
      <c r="IXV43" s="128"/>
      <c r="IXW43" s="128"/>
      <c r="IXX43" s="128"/>
      <c r="IXY43" s="128"/>
      <c r="IXZ43" s="128"/>
      <c r="IYA43" s="128"/>
      <c r="IYB43" s="128"/>
      <c r="IYC43" s="128"/>
      <c r="IYD43" s="128"/>
      <c r="IYE43" s="128"/>
      <c r="IYF43" s="128"/>
      <c r="IYG43" s="128"/>
      <c r="IYH43" s="128"/>
      <c r="IYI43" s="128"/>
      <c r="IYJ43" s="128"/>
      <c r="IYK43" s="128"/>
      <c r="IYL43" s="128"/>
      <c r="IYM43" s="128"/>
      <c r="IYN43" s="128"/>
      <c r="IYO43" s="128"/>
      <c r="IYP43" s="128"/>
      <c r="IYQ43" s="128"/>
      <c r="IYR43" s="128"/>
      <c r="IYS43" s="128"/>
      <c r="IYT43" s="128"/>
      <c r="IYU43" s="128"/>
      <c r="IYV43" s="128"/>
      <c r="IYW43" s="128"/>
      <c r="IYX43" s="128"/>
      <c r="IYY43" s="128"/>
      <c r="IYZ43" s="128"/>
      <c r="IZA43" s="128"/>
      <c r="IZB43" s="128"/>
      <c r="IZC43" s="128"/>
      <c r="IZD43" s="128"/>
      <c r="IZE43" s="128"/>
      <c r="IZF43" s="128"/>
      <c r="IZG43" s="128"/>
      <c r="IZH43" s="128"/>
      <c r="IZI43" s="128"/>
      <c r="IZJ43" s="128"/>
      <c r="IZK43" s="128"/>
      <c r="IZL43" s="128"/>
      <c r="IZM43" s="128"/>
      <c r="IZN43" s="128"/>
      <c r="IZO43" s="128"/>
      <c r="IZP43" s="128"/>
      <c r="IZQ43" s="128"/>
      <c r="IZR43" s="128"/>
      <c r="IZS43" s="128"/>
      <c r="IZT43" s="128"/>
      <c r="IZU43" s="128"/>
      <c r="IZV43" s="128"/>
      <c r="IZW43" s="128"/>
      <c r="IZX43" s="128"/>
      <c r="IZY43" s="128"/>
      <c r="IZZ43" s="128"/>
      <c r="JAA43" s="128"/>
      <c r="JAB43" s="128"/>
      <c r="JAC43" s="128"/>
      <c r="JAD43" s="128"/>
      <c r="JAE43" s="128"/>
      <c r="JAF43" s="128"/>
      <c r="JAG43" s="128"/>
      <c r="JAH43" s="128"/>
      <c r="JAI43" s="128"/>
      <c r="JAJ43" s="128"/>
      <c r="JAK43" s="128"/>
      <c r="JAL43" s="128"/>
      <c r="JAM43" s="128"/>
      <c r="JAN43" s="128"/>
      <c r="JAO43" s="128"/>
      <c r="JAP43" s="128"/>
      <c r="JAQ43" s="128"/>
      <c r="JAR43" s="128"/>
      <c r="JAS43" s="128"/>
      <c r="JAT43" s="128"/>
      <c r="JAU43" s="128"/>
      <c r="JAV43" s="128"/>
      <c r="JAW43" s="128"/>
      <c r="JAX43" s="128"/>
      <c r="JAY43" s="128"/>
      <c r="JAZ43" s="128"/>
      <c r="JBA43" s="128"/>
      <c r="JBB43" s="128"/>
      <c r="JBC43" s="128"/>
      <c r="JBD43" s="128"/>
      <c r="JBE43" s="128"/>
      <c r="JBF43" s="128"/>
      <c r="JBG43" s="128"/>
      <c r="JBH43" s="128"/>
      <c r="JBI43" s="128"/>
      <c r="JBJ43" s="128"/>
      <c r="JBK43" s="128"/>
      <c r="JBL43" s="128"/>
      <c r="JBM43" s="128"/>
      <c r="JBN43" s="128"/>
      <c r="JBO43" s="128"/>
      <c r="JBP43" s="128"/>
      <c r="JBQ43" s="128"/>
      <c r="JBR43" s="128"/>
      <c r="JBS43" s="128"/>
      <c r="JBT43" s="128"/>
      <c r="JBU43" s="128"/>
      <c r="JBV43" s="128"/>
      <c r="JBW43" s="128"/>
      <c r="JBX43" s="128"/>
      <c r="JBY43" s="128"/>
      <c r="JBZ43" s="128"/>
      <c r="JCA43" s="128"/>
      <c r="JCB43" s="128"/>
      <c r="JCC43" s="128"/>
      <c r="JCD43" s="128"/>
      <c r="JCE43" s="128"/>
      <c r="JCF43" s="128"/>
      <c r="JCG43" s="128"/>
      <c r="JCH43" s="128"/>
      <c r="JCI43" s="128"/>
      <c r="JCJ43" s="128"/>
      <c r="JCK43" s="128"/>
      <c r="JCL43" s="128"/>
      <c r="JCM43" s="128"/>
      <c r="JCN43" s="128"/>
      <c r="JCO43" s="128"/>
      <c r="JCP43" s="128"/>
      <c r="JCQ43" s="128"/>
      <c r="JCR43" s="128"/>
      <c r="JCS43" s="128"/>
      <c r="JCT43" s="128"/>
      <c r="JCU43" s="128"/>
      <c r="JCV43" s="128"/>
      <c r="JCW43" s="128"/>
      <c r="JCX43" s="128"/>
      <c r="JCY43" s="128"/>
      <c r="JCZ43" s="128"/>
      <c r="JDA43" s="128"/>
      <c r="JDB43" s="128"/>
      <c r="JDC43" s="128"/>
      <c r="JDD43" s="128"/>
      <c r="JDE43" s="128"/>
      <c r="JDF43" s="128"/>
      <c r="JDG43" s="128"/>
      <c r="JDH43" s="128"/>
      <c r="JDI43" s="128"/>
      <c r="JDJ43" s="128"/>
      <c r="JDK43" s="128"/>
      <c r="JDL43" s="128"/>
      <c r="JDM43" s="128"/>
      <c r="JDN43" s="128"/>
      <c r="JDO43" s="128"/>
      <c r="JDP43" s="128"/>
      <c r="JDQ43" s="128"/>
      <c r="JDR43" s="128"/>
      <c r="JDS43" s="128"/>
      <c r="JDT43" s="128"/>
      <c r="JDU43" s="128"/>
      <c r="JDV43" s="128"/>
      <c r="JDW43" s="128"/>
      <c r="JDX43" s="128"/>
      <c r="JDY43" s="128"/>
      <c r="JDZ43" s="128"/>
      <c r="JEA43" s="128"/>
      <c r="JEB43" s="128"/>
      <c r="JEC43" s="128"/>
      <c r="JED43" s="128"/>
      <c r="JEE43" s="128"/>
      <c r="JEF43" s="128"/>
      <c r="JEG43" s="128"/>
      <c r="JEH43" s="128"/>
      <c r="JEI43" s="128"/>
      <c r="JEJ43" s="128"/>
      <c r="JEK43" s="128"/>
      <c r="JEL43" s="128"/>
      <c r="JEM43" s="128"/>
      <c r="JEN43" s="128"/>
      <c r="JEO43" s="128"/>
      <c r="JEP43" s="128"/>
      <c r="JEQ43" s="128"/>
      <c r="JER43" s="128"/>
      <c r="JES43" s="128"/>
      <c r="JET43" s="128"/>
      <c r="JEU43" s="128"/>
      <c r="JEV43" s="128"/>
      <c r="JEW43" s="128"/>
      <c r="JEX43" s="128"/>
      <c r="JEY43" s="128"/>
      <c r="JEZ43" s="128"/>
      <c r="JFA43" s="128"/>
      <c r="JFB43" s="128"/>
      <c r="JFC43" s="128"/>
      <c r="JFD43" s="128"/>
      <c r="JFE43" s="128"/>
      <c r="JFF43" s="128"/>
      <c r="JFG43" s="128"/>
      <c r="JFH43" s="128"/>
      <c r="JFI43" s="128"/>
      <c r="JFJ43" s="128"/>
      <c r="JFK43" s="128"/>
      <c r="JFL43" s="128"/>
      <c r="JFM43" s="128"/>
      <c r="JFN43" s="128"/>
      <c r="JFO43" s="128"/>
      <c r="JFP43" s="128"/>
      <c r="JFQ43" s="128"/>
      <c r="JFR43" s="128"/>
      <c r="JFS43" s="128"/>
      <c r="JFT43" s="128"/>
      <c r="JFU43" s="128"/>
      <c r="JFV43" s="128"/>
      <c r="JFW43" s="128"/>
      <c r="JFX43" s="128"/>
      <c r="JFY43" s="128"/>
      <c r="JFZ43" s="128"/>
      <c r="JGA43" s="128"/>
      <c r="JGB43" s="128"/>
      <c r="JGC43" s="128"/>
      <c r="JGD43" s="128"/>
      <c r="JGE43" s="128"/>
      <c r="JGF43" s="128"/>
      <c r="JGG43" s="128"/>
      <c r="JGH43" s="128"/>
      <c r="JGI43" s="128"/>
      <c r="JGJ43" s="128"/>
      <c r="JGK43" s="128"/>
      <c r="JGL43" s="128"/>
      <c r="JGM43" s="128"/>
      <c r="JGN43" s="128"/>
      <c r="JGO43" s="128"/>
      <c r="JGP43" s="128"/>
      <c r="JGQ43" s="128"/>
      <c r="JGR43" s="128"/>
      <c r="JGS43" s="128"/>
      <c r="JGT43" s="128"/>
      <c r="JGU43" s="128"/>
      <c r="JGV43" s="128"/>
      <c r="JGW43" s="128"/>
      <c r="JGX43" s="128"/>
      <c r="JGY43" s="128"/>
      <c r="JGZ43" s="128"/>
      <c r="JHA43" s="128"/>
      <c r="JHB43" s="128"/>
      <c r="JHC43" s="128"/>
      <c r="JHD43" s="128"/>
      <c r="JHE43" s="128"/>
      <c r="JHF43" s="128"/>
      <c r="JHG43" s="128"/>
      <c r="JHH43" s="128"/>
      <c r="JHI43" s="128"/>
      <c r="JHJ43" s="128"/>
      <c r="JHK43" s="128"/>
      <c r="JHL43" s="128"/>
      <c r="JHM43" s="128"/>
      <c r="JHN43" s="128"/>
      <c r="JHO43" s="128"/>
      <c r="JHP43" s="128"/>
      <c r="JHQ43" s="128"/>
      <c r="JHR43" s="128"/>
      <c r="JHS43" s="128"/>
      <c r="JHT43" s="128"/>
      <c r="JHU43" s="128"/>
      <c r="JHV43" s="128"/>
      <c r="JHW43" s="128"/>
      <c r="JHX43" s="128"/>
      <c r="JHY43" s="128"/>
      <c r="JHZ43" s="128"/>
      <c r="JIA43" s="128"/>
      <c r="JIB43" s="128"/>
      <c r="JIC43" s="128"/>
      <c r="JID43" s="128"/>
      <c r="JIE43" s="128"/>
      <c r="JIF43" s="128"/>
      <c r="JIG43" s="128"/>
      <c r="JIH43" s="128"/>
      <c r="JII43" s="128"/>
      <c r="JIJ43" s="128"/>
      <c r="JIK43" s="128"/>
      <c r="JIL43" s="128"/>
      <c r="JIM43" s="128"/>
      <c r="JIN43" s="128"/>
      <c r="JIO43" s="128"/>
      <c r="JIP43" s="128"/>
      <c r="JIQ43" s="128"/>
      <c r="JIR43" s="128"/>
      <c r="JIS43" s="128"/>
      <c r="JIT43" s="128"/>
      <c r="JIU43" s="128"/>
      <c r="JIV43" s="128"/>
      <c r="JIW43" s="128"/>
      <c r="JIX43" s="128"/>
      <c r="JIY43" s="128"/>
      <c r="JIZ43" s="128"/>
      <c r="JJA43" s="128"/>
      <c r="JJB43" s="128"/>
      <c r="JJC43" s="128"/>
      <c r="JJD43" s="128"/>
      <c r="JJE43" s="128"/>
      <c r="JJF43" s="128"/>
      <c r="JJG43" s="128"/>
      <c r="JJH43" s="128"/>
      <c r="JJI43" s="128"/>
      <c r="JJJ43" s="128"/>
      <c r="JJK43" s="128"/>
      <c r="JJL43" s="128"/>
      <c r="JJM43" s="128"/>
      <c r="JJN43" s="128"/>
      <c r="JJO43" s="128"/>
      <c r="JJP43" s="128"/>
      <c r="JJQ43" s="128"/>
      <c r="JJR43" s="128"/>
      <c r="JJS43" s="128"/>
      <c r="JJT43" s="128"/>
      <c r="JJU43" s="128"/>
      <c r="JJV43" s="128"/>
      <c r="JJW43" s="128"/>
      <c r="JJX43" s="128"/>
      <c r="JJY43" s="128"/>
      <c r="JJZ43" s="128"/>
      <c r="JKA43" s="128"/>
      <c r="JKB43" s="128"/>
      <c r="JKC43" s="128"/>
      <c r="JKD43" s="128"/>
      <c r="JKE43" s="128"/>
      <c r="JKF43" s="128"/>
      <c r="JKG43" s="128"/>
      <c r="JKH43" s="128"/>
      <c r="JKI43" s="128"/>
      <c r="JKJ43" s="128"/>
      <c r="JKK43" s="128"/>
      <c r="JKL43" s="128"/>
      <c r="JKM43" s="128"/>
      <c r="JKN43" s="128"/>
      <c r="JKO43" s="128"/>
      <c r="JKP43" s="128"/>
      <c r="JKQ43" s="128"/>
      <c r="JKR43" s="128"/>
      <c r="JKS43" s="128"/>
      <c r="JKT43" s="128"/>
      <c r="JKU43" s="128"/>
      <c r="JKV43" s="128"/>
      <c r="JKW43" s="128"/>
      <c r="JKX43" s="128"/>
      <c r="JKY43" s="128"/>
      <c r="JKZ43" s="128"/>
      <c r="JLA43" s="128"/>
      <c r="JLB43" s="128"/>
      <c r="JLC43" s="128"/>
      <c r="JLD43" s="128"/>
      <c r="JLE43" s="128"/>
      <c r="JLF43" s="128"/>
      <c r="JLG43" s="128"/>
      <c r="JLH43" s="128"/>
      <c r="JLI43" s="128"/>
      <c r="JLJ43" s="128"/>
      <c r="JLK43" s="128"/>
      <c r="JLL43" s="128"/>
      <c r="JLM43" s="128"/>
      <c r="JLN43" s="128"/>
      <c r="JLO43" s="128"/>
      <c r="JLP43" s="128"/>
      <c r="JLQ43" s="128"/>
      <c r="JLR43" s="128"/>
      <c r="JLS43" s="128"/>
      <c r="JLT43" s="128"/>
      <c r="JLU43" s="128"/>
      <c r="JLV43" s="128"/>
      <c r="JLW43" s="128"/>
      <c r="JLX43" s="128"/>
      <c r="JLY43" s="128"/>
      <c r="JLZ43" s="128"/>
      <c r="JMA43" s="128"/>
      <c r="JMB43" s="128"/>
      <c r="JMC43" s="128"/>
      <c r="JMD43" s="128"/>
      <c r="JME43" s="128"/>
      <c r="JMF43" s="128"/>
      <c r="JMG43" s="128"/>
      <c r="JMH43" s="128"/>
      <c r="JMI43" s="128"/>
      <c r="JMJ43" s="128"/>
      <c r="JMK43" s="128"/>
      <c r="JML43" s="128"/>
      <c r="JMM43" s="128"/>
      <c r="JMN43" s="128"/>
      <c r="JMO43" s="128"/>
      <c r="JMP43" s="128"/>
      <c r="JMQ43" s="128"/>
      <c r="JMR43" s="128"/>
      <c r="JMS43" s="128"/>
      <c r="JMT43" s="128"/>
      <c r="JMU43" s="128"/>
      <c r="JMV43" s="128"/>
      <c r="JMW43" s="128"/>
      <c r="JMX43" s="128"/>
      <c r="JMY43" s="128"/>
      <c r="JMZ43" s="128"/>
      <c r="JNA43" s="128"/>
      <c r="JNB43" s="128"/>
      <c r="JNC43" s="128"/>
      <c r="JND43" s="128"/>
      <c r="JNE43" s="128"/>
      <c r="JNF43" s="128"/>
      <c r="JNG43" s="128"/>
      <c r="JNH43" s="128"/>
      <c r="JNI43" s="128"/>
      <c r="JNJ43" s="128"/>
      <c r="JNK43" s="128"/>
      <c r="JNL43" s="128"/>
      <c r="JNM43" s="128"/>
      <c r="JNN43" s="128"/>
      <c r="JNO43" s="128"/>
      <c r="JNP43" s="128"/>
      <c r="JNQ43" s="128"/>
      <c r="JNR43" s="128"/>
      <c r="JNS43" s="128"/>
      <c r="JNT43" s="128"/>
      <c r="JNU43" s="128"/>
      <c r="JNV43" s="128"/>
      <c r="JNW43" s="128"/>
      <c r="JNX43" s="128"/>
      <c r="JNY43" s="128"/>
      <c r="JNZ43" s="128"/>
      <c r="JOA43" s="128"/>
      <c r="JOB43" s="128"/>
      <c r="JOC43" s="128"/>
      <c r="JOD43" s="128"/>
      <c r="JOE43" s="128"/>
      <c r="JOF43" s="128"/>
      <c r="JOG43" s="128"/>
      <c r="JOH43" s="128"/>
      <c r="JOI43" s="128"/>
      <c r="JOJ43" s="128"/>
      <c r="JOK43" s="128"/>
      <c r="JOL43" s="128"/>
      <c r="JOM43" s="128"/>
      <c r="JON43" s="128"/>
      <c r="JOO43" s="128"/>
      <c r="JOP43" s="128"/>
      <c r="JOQ43" s="128"/>
      <c r="JOR43" s="128"/>
      <c r="JOS43" s="128"/>
      <c r="JOT43" s="128"/>
      <c r="JOU43" s="128"/>
      <c r="JOV43" s="128"/>
      <c r="JOW43" s="128"/>
      <c r="JOX43" s="128"/>
      <c r="JOY43" s="128"/>
      <c r="JOZ43" s="128"/>
      <c r="JPA43" s="128"/>
      <c r="JPB43" s="128"/>
      <c r="JPC43" s="128"/>
      <c r="JPD43" s="128"/>
      <c r="JPE43" s="128"/>
      <c r="JPF43" s="128"/>
      <c r="JPG43" s="128"/>
      <c r="JPH43" s="128"/>
      <c r="JPI43" s="128"/>
      <c r="JPJ43" s="128"/>
      <c r="JPK43" s="128"/>
      <c r="JPL43" s="128"/>
      <c r="JPM43" s="128"/>
      <c r="JPN43" s="128"/>
      <c r="JPO43" s="128"/>
      <c r="JPP43" s="128"/>
      <c r="JPQ43" s="128"/>
      <c r="JPR43" s="128"/>
      <c r="JPS43" s="128"/>
      <c r="JPT43" s="128"/>
      <c r="JPU43" s="128"/>
      <c r="JPV43" s="128"/>
      <c r="JPW43" s="128"/>
      <c r="JPX43" s="128"/>
      <c r="JPY43" s="128"/>
      <c r="JPZ43" s="128"/>
      <c r="JQA43" s="128"/>
      <c r="JQB43" s="128"/>
      <c r="JQC43" s="128"/>
      <c r="JQD43" s="128"/>
      <c r="JQE43" s="128"/>
      <c r="JQF43" s="128"/>
      <c r="JQG43" s="128"/>
      <c r="JQH43" s="128"/>
      <c r="JQI43" s="128"/>
      <c r="JQJ43" s="128"/>
      <c r="JQK43" s="128"/>
      <c r="JQL43" s="128"/>
      <c r="JQM43" s="128"/>
      <c r="JQN43" s="128"/>
      <c r="JQO43" s="128"/>
      <c r="JQP43" s="128"/>
      <c r="JQQ43" s="128"/>
      <c r="JQR43" s="128"/>
      <c r="JQS43" s="128"/>
      <c r="JQT43" s="128"/>
      <c r="JQU43" s="128"/>
      <c r="JQV43" s="128"/>
      <c r="JQW43" s="128"/>
      <c r="JQX43" s="128"/>
      <c r="JQY43" s="128"/>
      <c r="JQZ43" s="128"/>
      <c r="JRA43" s="128"/>
      <c r="JRB43" s="128"/>
      <c r="JRC43" s="128"/>
      <c r="JRD43" s="128"/>
      <c r="JRE43" s="128"/>
      <c r="JRF43" s="128"/>
      <c r="JRG43" s="128"/>
      <c r="JRH43" s="128"/>
      <c r="JRI43" s="128"/>
      <c r="JRJ43" s="128"/>
      <c r="JRK43" s="128"/>
      <c r="JRL43" s="128"/>
      <c r="JRM43" s="128"/>
      <c r="JRN43" s="128"/>
      <c r="JRO43" s="128"/>
      <c r="JRP43" s="128"/>
      <c r="JRQ43" s="128"/>
      <c r="JRR43" s="128"/>
      <c r="JRS43" s="128"/>
      <c r="JRT43" s="128"/>
      <c r="JRU43" s="128"/>
      <c r="JRV43" s="128"/>
      <c r="JRW43" s="128"/>
      <c r="JRX43" s="128"/>
      <c r="JRY43" s="128"/>
      <c r="JRZ43" s="128"/>
      <c r="JSA43" s="128"/>
      <c r="JSB43" s="128"/>
      <c r="JSC43" s="128"/>
      <c r="JSD43" s="128"/>
      <c r="JSE43" s="128"/>
      <c r="JSF43" s="128"/>
      <c r="JSG43" s="128"/>
      <c r="JSH43" s="128"/>
      <c r="JSI43" s="128"/>
      <c r="JSJ43" s="128"/>
      <c r="JSK43" s="128"/>
      <c r="JSL43" s="128"/>
      <c r="JSM43" s="128"/>
      <c r="JSN43" s="128"/>
      <c r="JSO43" s="128"/>
      <c r="JSP43" s="128"/>
      <c r="JSQ43" s="128"/>
      <c r="JSR43" s="128"/>
      <c r="JSS43" s="128"/>
      <c r="JST43" s="128"/>
      <c r="JSU43" s="128"/>
      <c r="JSV43" s="128"/>
      <c r="JSW43" s="128"/>
      <c r="JSX43" s="128"/>
      <c r="JSY43" s="128"/>
      <c r="JSZ43" s="128"/>
      <c r="JTA43" s="128"/>
      <c r="JTB43" s="128"/>
      <c r="JTC43" s="128"/>
      <c r="JTD43" s="128"/>
      <c r="JTE43" s="128"/>
      <c r="JTF43" s="128"/>
      <c r="JTG43" s="128"/>
      <c r="JTH43" s="128"/>
      <c r="JTI43" s="128"/>
      <c r="JTJ43" s="128"/>
      <c r="JTK43" s="128"/>
      <c r="JTL43" s="128"/>
      <c r="JTM43" s="128"/>
      <c r="JTN43" s="128"/>
      <c r="JTO43" s="128"/>
      <c r="JTP43" s="128"/>
      <c r="JTQ43" s="128"/>
      <c r="JTR43" s="128"/>
      <c r="JTS43" s="128"/>
      <c r="JTT43" s="128"/>
      <c r="JTU43" s="128"/>
      <c r="JTV43" s="128"/>
      <c r="JTW43" s="128"/>
      <c r="JTX43" s="128"/>
      <c r="JTY43" s="128"/>
      <c r="JTZ43" s="128"/>
      <c r="JUA43" s="128"/>
      <c r="JUB43" s="128"/>
      <c r="JUC43" s="128"/>
      <c r="JUD43" s="128"/>
      <c r="JUE43" s="128"/>
      <c r="JUF43" s="128"/>
      <c r="JUG43" s="128"/>
      <c r="JUH43" s="128"/>
      <c r="JUI43" s="128"/>
      <c r="JUJ43" s="128"/>
      <c r="JUK43" s="128"/>
      <c r="JUL43" s="128"/>
      <c r="JUM43" s="128"/>
      <c r="JUN43" s="128"/>
      <c r="JUO43" s="128"/>
      <c r="JUP43" s="128"/>
      <c r="JUQ43" s="128"/>
      <c r="JUR43" s="128"/>
      <c r="JUS43" s="128"/>
      <c r="JUT43" s="128"/>
      <c r="JUU43" s="128"/>
      <c r="JUV43" s="128"/>
      <c r="JUW43" s="128"/>
      <c r="JUX43" s="128"/>
      <c r="JUY43" s="128"/>
      <c r="JUZ43" s="128"/>
      <c r="JVA43" s="128"/>
      <c r="JVB43" s="128"/>
      <c r="JVC43" s="128"/>
      <c r="JVD43" s="128"/>
      <c r="JVE43" s="128"/>
      <c r="JVF43" s="128"/>
      <c r="JVG43" s="128"/>
      <c r="JVH43" s="128"/>
      <c r="JVI43" s="128"/>
      <c r="JVJ43" s="128"/>
      <c r="JVK43" s="128"/>
      <c r="JVL43" s="128"/>
      <c r="JVM43" s="128"/>
      <c r="JVN43" s="128"/>
      <c r="JVO43" s="128"/>
      <c r="JVP43" s="128"/>
      <c r="JVQ43" s="128"/>
      <c r="JVR43" s="128"/>
      <c r="JVS43" s="128"/>
      <c r="JVT43" s="128"/>
      <c r="JVU43" s="128"/>
      <c r="JVV43" s="128"/>
      <c r="JVW43" s="128"/>
      <c r="JVX43" s="128"/>
      <c r="JVY43" s="128"/>
      <c r="JVZ43" s="128"/>
      <c r="JWA43" s="128"/>
      <c r="JWB43" s="128"/>
      <c r="JWC43" s="128"/>
      <c r="JWD43" s="128"/>
      <c r="JWE43" s="128"/>
      <c r="JWF43" s="128"/>
      <c r="JWG43" s="128"/>
      <c r="JWH43" s="128"/>
      <c r="JWI43" s="128"/>
      <c r="JWJ43" s="128"/>
      <c r="JWK43" s="128"/>
      <c r="JWL43" s="128"/>
      <c r="JWM43" s="128"/>
      <c r="JWN43" s="128"/>
      <c r="JWO43" s="128"/>
      <c r="JWP43" s="128"/>
      <c r="JWQ43" s="128"/>
      <c r="JWR43" s="128"/>
      <c r="JWS43" s="128"/>
      <c r="JWT43" s="128"/>
      <c r="JWU43" s="128"/>
      <c r="JWV43" s="128"/>
      <c r="JWW43" s="128"/>
      <c r="JWX43" s="128"/>
      <c r="JWY43" s="128"/>
      <c r="JWZ43" s="128"/>
      <c r="JXA43" s="128"/>
      <c r="JXB43" s="128"/>
      <c r="JXC43" s="128"/>
      <c r="JXD43" s="128"/>
      <c r="JXE43" s="128"/>
      <c r="JXF43" s="128"/>
      <c r="JXG43" s="128"/>
      <c r="JXH43" s="128"/>
      <c r="JXI43" s="128"/>
      <c r="JXJ43" s="128"/>
      <c r="JXK43" s="128"/>
      <c r="JXL43" s="128"/>
      <c r="JXM43" s="128"/>
      <c r="JXN43" s="128"/>
      <c r="JXO43" s="128"/>
      <c r="JXP43" s="128"/>
      <c r="JXQ43" s="128"/>
      <c r="JXR43" s="128"/>
      <c r="JXS43" s="128"/>
      <c r="JXT43" s="128"/>
      <c r="JXU43" s="128"/>
      <c r="JXV43" s="128"/>
      <c r="JXW43" s="128"/>
      <c r="JXX43" s="128"/>
      <c r="JXY43" s="128"/>
      <c r="JXZ43" s="128"/>
      <c r="JYA43" s="128"/>
      <c r="JYB43" s="128"/>
      <c r="JYC43" s="128"/>
      <c r="JYD43" s="128"/>
      <c r="JYE43" s="128"/>
      <c r="JYF43" s="128"/>
      <c r="JYG43" s="128"/>
      <c r="JYH43" s="128"/>
      <c r="JYI43" s="128"/>
      <c r="JYJ43" s="128"/>
      <c r="JYK43" s="128"/>
      <c r="JYL43" s="128"/>
      <c r="JYM43" s="128"/>
      <c r="JYN43" s="128"/>
      <c r="JYO43" s="128"/>
      <c r="JYP43" s="128"/>
      <c r="JYQ43" s="128"/>
      <c r="JYR43" s="128"/>
      <c r="JYS43" s="128"/>
      <c r="JYT43" s="128"/>
      <c r="JYU43" s="128"/>
      <c r="JYV43" s="128"/>
      <c r="JYW43" s="128"/>
      <c r="JYX43" s="128"/>
      <c r="JYY43" s="128"/>
      <c r="JYZ43" s="128"/>
      <c r="JZA43" s="128"/>
      <c r="JZB43" s="128"/>
      <c r="JZC43" s="128"/>
      <c r="JZD43" s="128"/>
      <c r="JZE43" s="128"/>
      <c r="JZF43" s="128"/>
      <c r="JZG43" s="128"/>
      <c r="JZH43" s="128"/>
      <c r="JZI43" s="128"/>
      <c r="JZJ43" s="128"/>
      <c r="JZK43" s="128"/>
      <c r="JZL43" s="128"/>
      <c r="JZM43" s="128"/>
      <c r="JZN43" s="128"/>
      <c r="JZO43" s="128"/>
      <c r="JZP43" s="128"/>
      <c r="JZQ43" s="128"/>
      <c r="JZR43" s="128"/>
      <c r="JZS43" s="128"/>
      <c r="JZT43" s="128"/>
      <c r="JZU43" s="128"/>
      <c r="JZV43" s="128"/>
      <c r="JZW43" s="128"/>
      <c r="JZX43" s="128"/>
      <c r="JZY43" s="128"/>
      <c r="JZZ43" s="128"/>
      <c r="KAA43" s="128"/>
      <c r="KAB43" s="128"/>
      <c r="KAC43" s="128"/>
      <c r="KAD43" s="128"/>
      <c r="KAE43" s="128"/>
      <c r="KAF43" s="128"/>
      <c r="KAG43" s="128"/>
      <c r="KAH43" s="128"/>
      <c r="KAI43" s="128"/>
      <c r="KAJ43" s="128"/>
      <c r="KAK43" s="128"/>
      <c r="KAL43" s="128"/>
      <c r="KAM43" s="128"/>
      <c r="KAN43" s="128"/>
      <c r="KAO43" s="128"/>
      <c r="KAP43" s="128"/>
      <c r="KAQ43" s="128"/>
      <c r="KAR43" s="128"/>
      <c r="KAS43" s="128"/>
      <c r="KAT43" s="128"/>
      <c r="KAU43" s="128"/>
      <c r="KAV43" s="128"/>
      <c r="KAW43" s="128"/>
      <c r="KAX43" s="128"/>
      <c r="KAY43" s="128"/>
      <c r="KAZ43" s="128"/>
      <c r="KBA43" s="128"/>
      <c r="KBB43" s="128"/>
      <c r="KBC43" s="128"/>
      <c r="KBD43" s="128"/>
      <c r="KBE43" s="128"/>
      <c r="KBF43" s="128"/>
      <c r="KBG43" s="128"/>
      <c r="KBH43" s="128"/>
      <c r="KBI43" s="128"/>
      <c r="KBJ43" s="128"/>
      <c r="KBK43" s="128"/>
      <c r="KBL43" s="128"/>
      <c r="KBM43" s="128"/>
      <c r="KBN43" s="128"/>
      <c r="KBO43" s="128"/>
      <c r="KBP43" s="128"/>
      <c r="KBQ43" s="128"/>
      <c r="KBR43" s="128"/>
      <c r="KBS43" s="128"/>
      <c r="KBT43" s="128"/>
      <c r="KBU43" s="128"/>
      <c r="KBV43" s="128"/>
      <c r="KBW43" s="128"/>
      <c r="KBX43" s="128"/>
      <c r="KBY43" s="128"/>
      <c r="KBZ43" s="128"/>
      <c r="KCA43" s="128"/>
      <c r="KCB43" s="128"/>
      <c r="KCC43" s="128"/>
      <c r="KCD43" s="128"/>
      <c r="KCE43" s="128"/>
      <c r="KCF43" s="128"/>
      <c r="KCG43" s="128"/>
      <c r="KCH43" s="128"/>
      <c r="KCI43" s="128"/>
      <c r="KCJ43" s="128"/>
      <c r="KCK43" s="128"/>
      <c r="KCL43" s="128"/>
      <c r="KCM43" s="128"/>
      <c r="KCN43" s="128"/>
      <c r="KCO43" s="128"/>
      <c r="KCP43" s="128"/>
      <c r="KCQ43" s="128"/>
      <c r="KCR43" s="128"/>
      <c r="KCS43" s="128"/>
      <c r="KCT43" s="128"/>
      <c r="KCU43" s="128"/>
      <c r="KCV43" s="128"/>
      <c r="KCW43" s="128"/>
      <c r="KCX43" s="128"/>
      <c r="KCY43" s="128"/>
      <c r="KCZ43" s="128"/>
      <c r="KDA43" s="128"/>
      <c r="KDB43" s="128"/>
      <c r="KDC43" s="128"/>
      <c r="KDD43" s="128"/>
      <c r="KDE43" s="128"/>
      <c r="KDF43" s="128"/>
      <c r="KDG43" s="128"/>
      <c r="KDH43" s="128"/>
      <c r="KDI43" s="128"/>
      <c r="KDJ43" s="128"/>
      <c r="KDK43" s="128"/>
      <c r="KDL43" s="128"/>
      <c r="KDM43" s="128"/>
      <c r="KDN43" s="128"/>
      <c r="KDO43" s="128"/>
      <c r="KDP43" s="128"/>
      <c r="KDQ43" s="128"/>
      <c r="KDR43" s="128"/>
      <c r="KDS43" s="128"/>
      <c r="KDT43" s="128"/>
      <c r="KDU43" s="128"/>
      <c r="KDV43" s="128"/>
      <c r="KDW43" s="128"/>
      <c r="KDX43" s="128"/>
      <c r="KDY43" s="128"/>
      <c r="KDZ43" s="128"/>
      <c r="KEA43" s="128"/>
      <c r="KEB43" s="128"/>
      <c r="KEC43" s="128"/>
      <c r="KED43" s="128"/>
      <c r="KEE43" s="128"/>
      <c r="KEF43" s="128"/>
      <c r="KEG43" s="128"/>
      <c r="KEH43" s="128"/>
      <c r="KEI43" s="128"/>
      <c r="KEJ43" s="128"/>
      <c r="KEK43" s="128"/>
      <c r="KEL43" s="128"/>
      <c r="KEM43" s="128"/>
      <c r="KEN43" s="128"/>
      <c r="KEO43" s="128"/>
      <c r="KEP43" s="128"/>
      <c r="KEQ43" s="128"/>
      <c r="KER43" s="128"/>
      <c r="KES43" s="128"/>
      <c r="KET43" s="128"/>
      <c r="KEU43" s="128"/>
      <c r="KEV43" s="128"/>
      <c r="KEW43" s="128"/>
      <c r="KEX43" s="128"/>
      <c r="KEY43" s="128"/>
      <c r="KEZ43" s="128"/>
      <c r="KFA43" s="128"/>
      <c r="KFB43" s="128"/>
      <c r="KFC43" s="128"/>
      <c r="KFD43" s="128"/>
      <c r="KFE43" s="128"/>
      <c r="KFF43" s="128"/>
      <c r="KFG43" s="128"/>
      <c r="KFH43" s="128"/>
      <c r="KFI43" s="128"/>
      <c r="KFJ43" s="128"/>
      <c r="KFK43" s="128"/>
      <c r="KFL43" s="128"/>
      <c r="KFM43" s="128"/>
      <c r="KFN43" s="128"/>
      <c r="KFO43" s="128"/>
      <c r="KFP43" s="128"/>
      <c r="KFQ43" s="128"/>
      <c r="KFR43" s="128"/>
      <c r="KFS43" s="128"/>
      <c r="KFT43" s="128"/>
      <c r="KFU43" s="128"/>
      <c r="KFV43" s="128"/>
      <c r="KFW43" s="128"/>
      <c r="KFX43" s="128"/>
      <c r="KFY43" s="128"/>
      <c r="KFZ43" s="128"/>
      <c r="KGA43" s="128"/>
      <c r="KGB43" s="128"/>
      <c r="KGC43" s="128"/>
      <c r="KGD43" s="128"/>
      <c r="KGE43" s="128"/>
      <c r="KGF43" s="128"/>
      <c r="KGG43" s="128"/>
      <c r="KGH43" s="128"/>
      <c r="KGI43" s="128"/>
      <c r="KGJ43" s="128"/>
      <c r="KGK43" s="128"/>
      <c r="KGL43" s="128"/>
      <c r="KGM43" s="128"/>
      <c r="KGN43" s="128"/>
      <c r="KGO43" s="128"/>
      <c r="KGP43" s="128"/>
      <c r="KGQ43" s="128"/>
      <c r="KGR43" s="128"/>
      <c r="KGS43" s="128"/>
      <c r="KGT43" s="128"/>
      <c r="KGU43" s="128"/>
      <c r="KGV43" s="128"/>
      <c r="KGW43" s="128"/>
      <c r="KGX43" s="128"/>
      <c r="KGY43" s="128"/>
      <c r="KGZ43" s="128"/>
      <c r="KHA43" s="128"/>
      <c r="KHB43" s="128"/>
      <c r="KHC43" s="128"/>
      <c r="KHD43" s="128"/>
      <c r="KHE43" s="128"/>
      <c r="KHF43" s="128"/>
      <c r="KHG43" s="128"/>
      <c r="KHH43" s="128"/>
      <c r="KHI43" s="128"/>
      <c r="KHJ43" s="128"/>
      <c r="KHK43" s="128"/>
      <c r="KHL43" s="128"/>
      <c r="KHM43" s="128"/>
      <c r="KHN43" s="128"/>
      <c r="KHO43" s="128"/>
      <c r="KHP43" s="128"/>
      <c r="KHQ43" s="128"/>
      <c r="KHR43" s="128"/>
      <c r="KHS43" s="128"/>
      <c r="KHT43" s="128"/>
      <c r="KHU43" s="128"/>
      <c r="KHV43" s="128"/>
      <c r="KHW43" s="128"/>
      <c r="KHX43" s="128"/>
      <c r="KHY43" s="128"/>
      <c r="KHZ43" s="128"/>
      <c r="KIA43" s="128"/>
      <c r="KIB43" s="128"/>
      <c r="KIC43" s="128"/>
      <c r="KID43" s="128"/>
      <c r="KIE43" s="128"/>
      <c r="KIF43" s="128"/>
      <c r="KIG43" s="128"/>
      <c r="KIH43" s="128"/>
      <c r="KII43" s="128"/>
      <c r="KIJ43" s="128"/>
      <c r="KIK43" s="128"/>
      <c r="KIL43" s="128"/>
      <c r="KIM43" s="128"/>
      <c r="KIN43" s="128"/>
      <c r="KIO43" s="128"/>
      <c r="KIP43" s="128"/>
      <c r="KIQ43" s="128"/>
      <c r="KIR43" s="128"/>
      <c r="KIS43" s="128"/>
      <c r="KIT43" s="128"/>
      <c r="KIU43" s="128"/>
      <c r="KIV43" s="128"/>
      <c r="KIW43" s="128"/>
      <c r="KIX43" s="128"/>
      <c r="KIY43" s="128"/>
      <c r="KIZ43" s="128"/>
      <c r="KJA43" s="128"/>
      <c r="KJB43" s="128"/>
      <c r="KJC43" s="128"/>
      <c r="KJD43" s="128"/>
      <c r="KJE43" s="128"/>
      <c r="KJF43" s="128"/>
      <c r="KJG43" s="128"/>
      <c r="KJH43" s="128"/>
      <c r="KJI43" s="128"/>
      <c r="KJJ43" s="128"/>
      <c r="KJK43" s="128"/>
      <c r="KJL43" s="128"/>
      <c r="KJM43" s="128"/>
      <c r="KJN43" s="128"/>
      <c r="KJO43" s="128"/>
      <c r="KJP43" s="128"/>
      <c r="KJQ43" s="128"/>
      <c r="KJR43" s="128"/>
      <c r="KJS43" s="128"/>
      <c r="KJT43" s="128"/>
      <c r="KJU43" s="128"/>
      <c r="KJV43" s="128"/>
      <c r="KJW43" s="128"/>
      <c r="KJX43" s="128"/>
      <c r="KJY43" s="128"/>
      <c r="KJZ43" s="128"/>
      <c r="KKA43" s="128"/>
      <c r="KKB43" s="128"/>
      <c r="KKC43" s="128"/>
      <c r="KKD43" s="128"/>
      <c r="KKE43" s="128"/>
      <c r="KKF43" s="128"/>
      <c r="KKG43" s="128"/>
      <c r="KKH43" s="128"/>
      <c r="KKI43" s="128"/>
      <c r="KKJ43" s="128"/>
      <c r="KKK43" s="128"/>
      <c r="KKL43" s="128"/>
      <c r="KKM43" s="128"/>
      <c r="KKN43" s="128"/>
      <c r="KKO43" s="128"/>
      <c r="KKP43" s="128"/>
      <c r="KKQ43" s="128"/>
      <c r="KKR43" s="128"/>
      <c r="KKS43" s="128"/>
      <c r="KKT43" s="128"/>
      <c r="KKU43" s="128"/>
      <c r="KKV43" s="128"/>
      <c r="KKW43" s="128"/>
      <c r="KKX43" s="128"/>
      <c r="KKY43" s="128"/>
      <c r="KKZ43" s="128"/>
      <c r="KLA43" s="128"/>
      <c r="KLB43" s="128"/>
      <c r="KLC43" s="128"/>
      <c r="KLD43" s="128"/>
      <c r="KLE43" s="128"/>
      <c r="KLF43" s="128"/>
      <c r="KLG43" s="128"/>
      <c r="KLH43" s="128"/>
      <c r="KLI43" s="128"/>
      <c r="KLJ43" s="128"/>
      <c r="KLK43" s="128"/>
      <c r="KLL43" s="128"/>
      <c r="KLM43" s="128"/>
      <c r="KLN43" s="128"/>
      <c r="KLO43" s="128"/>
      <c r="KLP43" s="128"/>
      <c r="KLQ43" s="128"/>
      <c r="KLR43" s="128"/>
      <c r="KLS43" s="128"/>
      <c r="KLT43" s="128"/>
      <c r="KLU43" s="128"/>
      <c r="KLV43" s="128"/>
      <c r="KLW43" s="128"/>
      <c r="KLX43" s="128"/>
      <c r="KLY43" s="128"/>
      <c r="KLZ43" s="128"/>
      <c r="KMA43" s="128"/>
      <c r="KMB43" s="128"/>
      <c r="KMC43" s="128"/>
      <c r="KMD43" s="128"/>
      <c r="KME43" s="128"/>
      <c r="KMF43" s="128"/>
      <c r="KMG43" s="128"/>
      <c r="KMH43" s="128"/>
      <c r="KMI43" s="128"/>
      <c r="KMJ43" s="128"/>
      <c r="KMK43" s="128"/>
      <c r="KML43" s="128"/>
      <c r="KMM43" s="128"/>
      <c r="KMN43" s="128"/>
      <c r="KMO43" s="128"/>
      <c r="KMP43" s="128"/>
      <c r="KMQ43" s="128"/>
      <c r="KMR43" s="128"/>
      <c r="KMS43" s="128"/>
      <c r="KMT43" s="128"/>
      <c r="KMU43" s="128"/>
      <c r="KMV43" s="128"/>
      <c r="KMW43" s="128"/>
      <c r="KMX43" s="128"/>
      <c r="KMY43" s="128"/>
      <c r="KMZ43" s="128"/>
      <c r="KNA43" s="128"/>
      <c r="KNB43" s="128"/>
      <c r="KNC43" s="128"/>
      <c r="KND43" s="128"/>
      <c r="KNE43" s="128"/>
      <c r="KNF43" s="128"/>
      <c r="KNG43" s="128"/>
      <c r="KNH43" s="128"/>
      <c r="KNI43" s="128"/>
      <c r="KNJ43" s="128"/>
      <c r="KNK43" s="128"/>
      <c r="KNL43" s="128"/>
      <c r="KNM43" s="128"/>
      <c r="KNN43" s="128"/>
      <c r="KNO43" s="128"/>
      <c r="KNP43" s="128"/>
      <c r="KNQ43" s="128"/>
      <c r="KNR43" s="128"/>
      <c r="KNS43" s="128"/>
      <c r="KNT43" s="128"/>
      <c r="KNU43" s="128"/>
      <c r="KNV43" s="128"/>
      <c r="KNW43" s="128"/>
      <c r="KNX43" s="128"/>
      <c r="KNY43" s="128"/>
      <c r="KNZ43" s="128"/>
      <c r="KOA43" s="128"/>
      <c r="KOB43" s="128"/>
      <c r="KOC43" s="128"/>
      <c r="KOD43" s="128"/>
      <c r="KOE43" s="128"/>
      <c r="KOF43" s="128"/>
      <c r="KOG43" s="128"/>
      <c r="KOH43" s="128"/>
      <c r="KOI43" s="128"/>
      <c r="KOJ43" s="128"/>
      <c r="KOK43" s="128"/>
      <c r="KOL43" s="128"/>
      <c r="KOM43" s="128"/>
      <c r="KON43" s="128"/>
      <c r="KOO43" s="128"/>
      <c r="KOP43" s="128"/>
      <c r="KOQ43" s="128"/>
      <c r="KOR43" s="128"/>
      <c r="KOS43" s="128"/>
      <c r="KOT43" s="128"/>
      <c r="KOU43" s="128"/>
      <c r="KOV43" s="128"/>
      <c r="KOW43" s="128"/>
      <c r="KOX43" s="128"/>
      <c r="KOY43" s="128"/>
      <c r="KOZ43" s="128"/>
      <c r="KPA43" s="128"/>
      <c r="KPB43" s="128"/>
      <c r="KPC43" s="128"/>
      <c r="KPD43" s="128"/>
      <c r="KPE43" s="128"/>
      <c r="KPF43" s="128"/>
      <c r="KPG43" s="128"/>
      <c r="KPH43" s="128"/>
      <c r="KPI43" s="128"/>
      <c r="KPJ43" s="128"/>
      <c r="KPK43" s="128"/>
      <c r="KPL43" s="128"/>
      <c r="KPM43" s="128"/>
      <c r="KPN43" s="128"/>
      <c r="KPO43" s="128"/>
      <c r="KPP43" s="128"/>
      <c r="KPQ43" s="128"/>
      <c r="KPR43" s="128"/>
      <c r="KPS43" s="128"/>
      <c r="KPT43" s="128"/>
      <c r="KPU43" s="128"/>
      <c r="KPV43" s="128"/>
      <c r="KPW43" s="128"/>
      <c r="KPX43" s="128"/>
      <c r="KPY43" s="128"/>
      <c r="KPZ43" s="128"/>
      <c r="KQA43" s="128"/>
      <c r="KQB43" s="128"/>
      <c r="KQC43" s="128"/>
      <c r="KQD43" s="128"/>
      <c r="KQE43" s="128"/>
      <c r="KQF43" s="128"/>
      <c r="KQG43" s="128"/>
      <c r="KQH43" s="128"/>
      <c r="KQI43" s="128"/>
      <c r="KQJ43" s="128"/>
      <c r="KQK43" s="128"/>
      <c r="KQL43" s="128"/>
      <c r="KQM43" s="128"/>
      <c r="KQN43" s="128"/>
      <c r="KQO43" s="128"/>
      <c r="KQP43" s="128"/>
      <c r="KQQ43" s="128"/>
      <c r="KQR43" s="128"/>
      <c r="KQS43" s="128"/>
      <c r="KQT43" s="128"/>
      <c r="KQU43" s="128"/>
      <c r="KQV43" s="128"/>
      <c r="KQW43" s="128"/>
      <c r="KQX43" s="128"/>
      <c r="KQY43" s="128"/>
      <c r="KQZ43" s="128"/>
      <c r="KRA43" s="128"/>
      <c r="KRB43" s="128"/>
      <c r="KRC43" s="128"/>
      <c r="KRD43" s="128"/>
      <c r="KRE43" s="128"/>
      <c r="KRF43" s="128"/>
      <c r="KRG43" s="128"/>
      <c r="KRH43" s="128"/>
      <c r="KRI43" s="128"/>
      <c r="KRJ43" s="128"/>
      <c r="KRK43" s="128"/>
      <c r="KRL43" s="128"/>
      <c r="KRM43" s="128"/>
      <c r="KRN43" s="128"/>
      <c r="KRO43" s="128"/>
      <c r="KRP43" s="128"/>
      <c r="KRQ43" s="128"/>
      <c r="KRR43" s="128"/>
      <c r="KRS43" s="128"/>
      <c r="KRT43" s="128"/>
      <c r="KRU43" s="128"/>
      <c r="KRV43" s="128"/>
      <c r="KRW43" s="128"/>
      <c r="KRX43" s="128"/>
      <c r="KRY43" s="128"/>
      <c r="KRZ43" s="128"/>
      <c r="KSA43" s="128"/>
      <c r="KSB43" s="128"/>
      <c r="KSC43" s="128"/>
      <c r="KSD43" s="128"/>
      <c r="KSE43" s="128"/>
      <c r="KSF43" s="128"/>
      <c r="KSG43" s="128"/>
      <c r="KSH43" s="128"/>
      <c r="KSI43" s="128"/>
      <c r="KSJ43" s="128"/>
      <c r="KSK43" s="128"/>
      <c r="KSL43" s="128"/>
      <c r="KSM43" s="128"/>
      <c r="KSN43" s="128"/>
      <c r="KSO43" s="128"/>
      <c r="KSP43" s="128"/>
      <c r="KSQ43" s="128"/>
      <c r="KSR43" s="128"/>
      <c r="KSS43" s="128"/>
      <c r="KST43" s="128"/>
      <c r="KSU43" s="128"/>
      <c r="KSV43" s="128"/>
      <c r="KSW43" s="128"/>
      <c r="KSX43" s="128"/>
      <c r="KSY43" s="128"/>
      <c r="KSZ43" s="128"/>
      <c r="KTA43" s="128"/>
      <c r="KTB43" s="128"/>
      <c r="KTC43" s="128"/>
      <c r="KTD43" s="128"/>
      <c r="KTE43" s="128"/>
      <c r="KTF43" s="128"/>
      <c r="KTG43" s="128"/>
      <c r="KTH43" s="128"/>
      <c r="KTI43" s="128"/>
      <c r="KTJ43" s="128"/>
      <c r="KTK43" s="128"/>
      <c r="KTL43" s="128"/>
      <c r="KTM43" s="128"/>
      <c r="KTN43" s="128"/>
      <c r="KTO43" s="128"/>
      <c r="KTP43" s="128"/>
      <c r="KTQ43" s="128"/>
      <c r="KTR43" s="128"/>
      <c r="KTS43" s="128"/>
      <c r="KTT43" s="128"/>
      <c r="KTU43" s="128"/>
      <c r="KTV43" s="128"/>
      <c r="KTW43" s="128"/>
      <c r="KTX43" s="128"/>
      <c r="KTY43" s="128"/>
      <c r="KTZ43" s="128"/>
      <c r="KUA43" s="128"/>
      <c r="KUB43" s="128"/>
      <c r="KUC43" s="128"/>
      <c r="KUD43" s="128"/>
      <c r="KUE43" s="128"/>
      <c r="KUF43" s="128"/>
      <c r="KUG43" s="128"/>
      <c r="KUH43" s="128"/>
      <c r="KUI43" s="128"/>
      <c r="KUJ43" s="128"/>
      <c r="KUK43" s="128"/>
      <c r="KUL43" s="128"/>
      <c r="KUM43" s="128"/>
      <c r="KUN43" s="128"/>
      <c r="KUO43" s="128"/>
      <c r="KUP43" s="128"/>
      <c r="KUQ43" s="128"/>
      <c r="KUR43" s="128"/>
      <c r="KUS43" s="128"/>
      <c r="KUT43" s="128"/>
      <c r="KUU43" s="128"/>
      <c r="KUV43" s="128"/>
      <c r="KUW43" s="128"/>
      <c r="KUX43" s="128"/>
      <c r="KUY43" s="128"/>
      <c r="KUZ43" s="128"/>
      <c r="KVA43" s="128"/>
      <c r="KVB43" s="128"/>
      <c r="KVC43" s="128"/>
      <c r="KVD43" s="128"/>
      <c r="KVE43" s="128"/>
      <c r="KVF43" s="128"/>
      <c r="KVG43" s="128"/>
      <c r="KVH43" s="128"/>
      <c r="KVI43" s="128"/>
      <c r="KVJ43" s="128"/>
      <c r="KVK43" s="128"/>
      <c r="KVL43" s="128"/>
      <c r="KVM43" s="128"/>
      <c r="KVN43" s="128"/>
      <c r="KVO43" s="128"/>
      <c r="KVP43" s="128"/>
      <c r="KVQ43" s="128"/>
      <c r="KVR43" s="128"/>
      <c r="KVS43" s="128"/>
      <c r="KVT43" s="128"/>
      <c r="KVU43" s="128"/>
      <c r="KVV43" s="128"/>
      <c r="KVW43" s="128"/>
      <c r="KVX43" s="128"/>
      <c r="KVY43" s="128"/>
      <c r="KVZ43" s="128"/>
      <c r="KWA43" s="128"/>
      <c r="KWB43" s="128"/>
      <c r="KWC43" s="128"/>
      <c r="KWD43" s="128"/>
      <c r="KWE43" s="128"/>
      <c r="KWF43" s="128"/>
      <c r="KWG43" s="128"/>
      <c r="KWH43" s="128"/>
      <c r="KWI43" s="128"/>
      <c r="KWJ43" s="128"/>
      <c r="KWK43" s="128"/>
      <c r="KWL43" s="128"/>
      <c r="KWM43" s="128"/>
      <c r="KWN43" s="128"/>
      <c r="KWO43" s="128"/>
      <c r="KWP43" s="128"/>
      <c r="KWQ43" s="128"/>
      <c r="KWR43" s="128"/>
      <c r="KWS43" s="128"/>
      <c r="KWT43" s="128"/>
      <c r="KWU43" s="128"/>
      <c r="KWV43" s="128"/>
      <c r="KWW43" s="128"/>
      <c r="KWX43" s="128"/>
      <c r="KWY43" s="128"/>
      <c r="KWZ43" s="128"/>
      <c r="KXA43" s="128"/>
      <c r="KXB43" s="128"/>
      <c r="KXC43" s="128"/>
      <c r="KXD43" s="128"/>
      <c r="KXE43" s="128"/>
      <c r="KXF43" s="128"/>
      <c r="KXG43" s="128"/>
      <c r="KXH43" s="128"/>
      <c r="KXI43" s="128"/>
      <c r="KXJ43" s="128"/>
      <c r="KXK43" s="128"/>
      <c r="KXL43" s="128"/>
      <c r="KXM43" s="128"/>
      <c r="KXN43" s="128"/>
      <c r="KXO43" s="128"/>
      <c r="KXP43" s="128"/>
      <c r="KXQ43" s="128"/>
      <c r="KXR43" s="128"/>
      <c r="KXS43" s="128"/>
      <c r="KXT43" s="128"/>
      <c r="KXU43" s="128"/>
      <c r="KXV43" s="128"/>
      <c r="KXW43" s="128"/>
      <c r="KXX43" s="128"/>
      <c r="KXY43" s="128"/>
      <c r="KXZ43" s="128"/>
      <c r="KYA43" s="128"/>
      <c r="KYB43" s="128"/>
      <c r="KYC43" s="128"/>
      <c r="KYD43" s="128"/>
      <c r="KYE43" s="128"/>
      <c r="KYF43" s="128"/>
      <c r="KYG43" s="128"/>
      <c r="KYH43" s="128"/>
      <c r="KYI43" s="128"/>
      <c r="KYJ43" s="128"/>
      <c r="KYK43" s="128"/>
      <c r="KYL43" s="128"/>
      <c r="KYM43" s="128"/>
      <c r="KYN43" s="128"/>
      <c r="KYO43" s="128"/>
      <c r="KYP43" s="128"/>
      <c r="KYQ43" s="128"/>
      <c r="KYR43" s="128"/>
      <c r="KYS43" s="128"/>
      <c r="KYT43" s="128"/>
      <c r="KYU43" s="128"/>
      <c r="KYV43" s="128"/>
      <c r="KYW43" s="128"/>
      <c r="KYX43" s="128"/>
      <c r="KYY43" s="128"/>
      <c r="KYZ43" s="128"/>
      <c r="KZA43" s="128"/>
      <c r="KZB43" s="128"/>
      <c r="KZC43" s="128"/>
      <c r="KZD43" s="128"/>
      <c r="KZE43" s="128"/>
      <c r="KZF43" s="128"/>
      <c r="KZG43" s="128"/>
      <c r="KZH43" s="128"/>
      <c r="KZI43" s="128"/>
      <c r="KZJ43" s="128"/>
      <c r="KZK43" s="128"/>
      <c r="KZL43" s="128"/>
      <c r="KZM43" s="128"/>
      <c r="KZN43" s="128"/>
      <c r="KZO43" s="128"/>
      <c r="KZP43" s="128"/>
      <c r="KZQ43" s="128"/>
      <c r="KZR43" s="128"/>
      <c r="KZS43" s="128"/>
      <c r="KZT43" s="128"/>
      <c r="KZU43" s="128"/>
      <c r="KZV43" s="128"/>
      <c r="KZW43" s="128"/>
      <c r="KZX43" s="128"/>
      <c r="KZY43" s="128"/>
      <c r="KZZ43" s="128"/>
      <c r="LAA43" s="128"/>
      <c r="LAB43" s="128"/>
      <c r="LAC43" s="128"/>
      <c r="LAD43" s="128"/>
      <c r="LAE43" s="128"/>
      <c r="LAF43" s="128"/>
      <c r="LAG43" s="128"/>
      <c r="LAH43" s="128"/>
      <c r="LAI43" s="128"/>
      <c r="LAJ43" s="128"/>
      <c r="LAK43" s="128"/>
      <c r="LAL43" s="128"/>
      <c r="LAM43" s="128"/>
      <c r="LAN43" s="128"/>
      <c r="LAO43" s="128"/>
      <c r="LAP43" s="128"/>
      <c r="LAQ43" s="128"/>
      <c r="LAR43" s="128"/>
      <c r="LAS43" s="128"/>
      <c r="LAT43" s="128"/>
      <c r="LAU43" s="128"/>
      <c r="LAV43" s="128"/>
      <c r="LAW43" s="128"/>
      <c r="LAX43" s="128"/>
      <c r="LAY43" s="128"/>
      <c r="LAZ43" s="128"/>
      <c r="LBA43" s="128"/>
      <c r="LBB43" s="128"/>
      <c r="LBC43" s="128"/>
      <c r="LBD43" s="128"/>
      <c r="LBE43" s="128"/>
      <c r="LBF43" s="128"/>
      <c r="LBG43" s="128"/>
      <c r="LBH43" s="128"/>
      <c r="LBI43" s="128"/>
      <c r="LBJ43" s="128"/>
      <c r="LBK43" s="128"/>
      <c r="LBL43" s="128"/>
      <c r="LBM43" s="128"/>
      <c r="LBN43" s="128"/>
      <c r="LBO43" s="128"/>
      <c r="LBP43" s="128"/>
      <c r="LBQ43" s="128"/>
      <c r="LBR43" s="128"/>
      <c r="LBS43" s="128"/>
      <c r="LBT43" s="128"/>
      <c r="LBU43" s="128"/>
      <c r="LBV43" s="128"/>
      <c r="LBW43" s="128"/>
      <c r="LBX43" s="128"/>
      <c r="LBY43" s="128"/>
      <c r="LBZ43" s="128"/>
      <c r="LCA43" s="128"/>
      <c r="LCB43" s="128"/>
      <c r="LCC43" s="128"/>
      <c r="LCD43" s="128"/>
      <c r="LCE43" s="128"/>
      <c r="LCF43" s="128"/>
      <c r="LCG43" s="128"/>
      <c r="LCH43" s="128"/>
      <c r="LCI43" s="128"/>
      <c r="LCJ43" s="128"/>
      <c r="LCK43" s="128"/>
      <c r="LCL43" s="128"/>
      <c r="LCM43" s="128"/>
      <c r="LCN43" s="128"/>
      <c r="LCO43" s="128"/>
      <c r="LCP43" s="128"/>
      <c r="LCQ43" s="128"/>
      <c r="LCR43" s="128"/>
      <c r="LCS43" s="128"/>
      <c r="LCT43" s="128"/>
      <c r="LCU43" s="128"/>
      <c r="LCV43" s="128"/>
      <c r="LCW43" s="128"/>
      <c r="LCX43" s="128"/>
      <c r="LCY43" s="128"/>
      <c r="LCZ43" s="128"/>
      <c r="LDA43" s="128"/>
      <c r="LDB43" s="128"/>
      <c r="LDC43" s="128"/>
      <c r="LDD43" s="128"/>
      <c r="LDE43" s="128"/>
      <c r="LDF43" s="128"/>
      <c r="LDG43" s="128"/>
      <c r="LDH43" s="128"/>
      <c r="LDI43" s="128"/>
      <c r="LDJ43" s="128"/>
      <c r="LDK43" s="128"/>
      <c r="LDL43" s="128"/>
      <c r="LDM43" s="128"/>
      <c r="LDN43" s="128"/>
      <c r="LDO43" s="128"/>
      <c r="LDP43" s="128"/>
      <c r="LDQ43" s="128"/>
      <c r="LDR43" s="128"/>
      <c r="LDS43" s="128"/>
      <c r="LDT43" s="128"/>
      <c r="LDU43" s="128"/>
      <c r="LDV43" s="128"/>
      <c r="LDW43" s="128"/>
      <c r="LDX43" s="128"/>
      <c r="LDY43" s="128"/>
      <c r="LDZ43" s="128"/>
      <c r="LEA43" s="128"/>
      <c r="LEB43" s="128"/>
      <c r="LEC43" s="128"/>
      <c r="LED43" s="128"/>
      <c r="LEE43" s="128"/>
      <c r="LEF43" s="128"/>
      <c r="LEG43" s="128"/>
      <c r="LEH43" s="128"/>
      <c r="LEI43" s="128"/>
      <c r="LEJ43" s="128"/>
      <c r="LEK43" s="128"/>
      <c r="LEL43" s="128"/>
      <c r="LEM43" s="128"/>
      <c r="LEN43" s="128"/>
      <c r="LEO43" s="128"/>
      <c r="LEP43" s="128"/>
      <c r="LEQ43" s="128"/>
      <c r="LER43" s="128"/>
      <c r="LES43" s="128"/>
      <c r="LET43" s="128"/>
      <c r="LEU43" s="128"/>
      <c r="LEV43" s="128"/>
      <c r="LEW43" s="128"/>
      <c r="LEX43" s="128"/>
      <c r="LEY43" s="128"/>
      <c r="LEZ43" s="128"/>
      <c r="LFA43" s="128"/>
      <c r="LFB43" s="128"/>
      <c r="LFC43" s="128"/>
      <c r="LFD43" s="128"/>
      <c r="LFE43" s="128"/>
      <c r="LFF43" s="128"/>
      <c r="LFG43" s="128"/>
      <c r="LFH43" s="128"/>
      <c r="LFI43" s="128"/>
      <c r="LFJ43" s="128"/>
      <c r="LFK43" s="128"/>
      <c r="LFL43" s="128"/>
      <c r="LFM43" s="128"/>
      <c r="LFN43" s="128"/>
      <c r="LFO43" s="128"/>
      <c r="LFP43" s="128"/>
      <c r="LFQ43" s="128"/>
      <c r="LFR43" s="128"/>
      <c r="LFS43" s="128"/>
      <c r="LFT43" s="128"/>
      <c r="LFU43" s="128"/>
      <c r="LFV43" s="128"/>
      <c r="LFW43" s="128"/>
      <c r="LFX43" s="128"/>
      <c r="LFY43" s="128"/>
      <c r="LFZ43" s="128"/>
      <c r="LGA43" s="128"/>
      <c r="LGB43" s="128"/>
      <c r="LGC43" s="128"/>
      <c r="LGD43" s="128"/>
      <c r="LGE43" s="128"/>
      <c r="LGF43" s="128"/>
      <c r="LGG43" s="128"/>
      <c r="LGH43" s="128"/>
      <c r="LGI43" s="128"/>
      <c r="LGJ43" s="128"/>
      <c r="LGK43" s="128"/>
      <c r="LGL43" s="128"/>
      <c r="LGM43" s="128"/>
      <c r="LGN43" s="128"/>
      <c r="LGO43" s="128"/>
      <c r="LGP43" s="128"/>
      <c r="LGQ43" s="128"/>
      <c r="LGR43" s="128"/>
      <c r="LGS43" s="128"/>
      <c r="LGT43" s="128"/>
      <c r="LGU43" s="128"/>
      <c r="LGV43" s="128"/>
      <c r="LGW43" s="128"/>
      <c r="LGX43" s="128"/>
      <c r="LGY43" s="128"/>
      <c r="LGZ43" s="128"/>
      <c r="LHA43" s="128"/>
      <c r="LHB43" s="128"/>
      <c r="LHC43" s="128"/>
      <c r="LHD43" s="128"/>
      <c r="LHE43" s="128"/>
      <c r="LHF43" s="128"/>
      <c r="LHG43" s="128"/>
      <c r="LHH43" s="128"/>
      <c r="LHI43" s="128"/>
      <c r="LHJ43" s="128"/>
      <c r="LHK43" s="128"/>
      <c r="LHL43" s="128"/>
      <c r="LHM43" s="128"/>
      <c r="LHN43" s="128"/>
      <c r="LHO43" s="128"/>
      <c r="LHP43" s="128"/>
      <c r="LHQ43" s="128"/>
      <c r="LHR43" s="128"/>
      <c r="LHS43" s="128"/>
      <c r="LHT43" s="128"/>
      <c r="LHU43" s="128"/>
      <c r="LHV43" s="128"/>
      <c r="LHW43" s="128"/>
      <c r="LHX43" s="128"/>
      <c r="LHY43" s="128"/>
      <c r="LHZ43" s="128"/>
      <c r="LIA43" s="128"/>
      <c r="LIB43" s="128"/>
      <c r="LIC43" s="128"/>
      <c r="LID43" s="128"/>
      <c r="LIE43" s="128"/>
      <c r="LIF43" s="128"/>
      <c r="LIG43" s="128"/>
      <c r="LIH43" s="128"/>
      <c r="LII43" s="128"/>
      <c r="LIJ43" s="128"/>
      <c r="LIK43" s="128"/>
      <c r="LIL43" s="128"/>
      <c r="LIM43" s="128"/>
      <c r="LIN43" s="128"/>
      <c r="LIO43" s="128"/>
      <c r="LIP43" s="128"/>
      <c r="LIQ43" s="128"/>
      <c r="LIR43" s="128"/>
      <c r="LIS43" s="128"/>
      <c r="LIT43" s="128"/>
      <c r="LIU43" s="128"/>
      <c r="LIV43" s="128"/>
      <c r="LIW43" s="128"/>
      <c r="LIX43" s="128"/>
      <c r="LIY43" s="128"/>
      <c r="LIZ43" s="128"/>
      <c r="LJA43" s="128"/>
      <c r="LJB43" s="128"/>
      <c r="LJC43" s="128"/>
      <c r="LJD43" s="128"/>
      <c r="LJE43" s="128"/>
      <c r="LJF43" s="128"/>
      <c r="LJG43" s="128"/>
      <c r="LJH43" s="128"/>
      <c r="LJI43" s="128"/>
      <c r="LJJ43" s="128"/>
      <c r="LJK43" s="128"/>
      <c r="LJL43" s="128"/>
      <c r="LJM43" s="128"/>
      <c r="LJN43" s="128"/>
      <c r="LJO43" s="128"/>
      <c r="LJP43" s="128"/>
      <c r="LJQ43" s="128"/>
      <c r="LJR43" s="128"/>
      <c r="LJS43" s="128"/>
      <c r="LJT43" s="128"/>
      <c r="LJU43" s="128"/>
      <c r="LJV43" s="128"/>
      <c r="LJW43" s="128"/>
      <c r="LJX43" s="128"/>
      <c r="LJY43" s="128"/>
      <c r="LJZ43" s="128"/>
      <c r="LKA43" s="128"/>
      <c r="LKB43" s="128"/>
      <c r="LKC43" s="128"/>
      <c r="LKD43" s="128"/>
      <c r="LKE43" s="128"/>
      <c r="LKF43" s="128"/>
      <c r="LKG43" s="128"/>
      <c r="LKH43" s="128"/>
      <c r="LKI43" s="128"/>
      <c r="LKJ43" s="128"/>
      <c r="LKK43" s="128"/>
      <c r="LKL43" s="128"/>
      <c r="LKM43" s="128"/>
      <c r="LKN43" s="128"/>
      <c r="LKO43" s="128"/>
      <c r="LKP43" s="128"/>
      <c r="LKQ43" s="128"/>
      <c r="LKR43" s="128"/>
      <c r="LKS43" s="128"/>
      <c r="LKT43" s="128"/>
      <c r="LKU43" s="128"/>
      <c r="LKV43" s="128"/>
      <c r="LKW43" s="128"/>
      <c r="LKX43" s="128"/>
      <c r="LKY43" s="128"/>
      <c r="LKZ43" s="128"/>
      <c r="LLA43" s="128"/>
      <c r="LLB43" s="128"/>
      <c r="LLC43" s="128"/>
      <c r="LLD43" s="128"/>
      <c r="LLE43" s="128"/>
      <c r="LLF43" s="128"/>
      <c r="LLG43" s="128"/>
      <c r="LLH43" s="128"/>
      <c r="LLI43" s="128"/>
      <c r="LLJ43" s="128"/>
      <c r="LLK43" s="128"/>
      <c r="LLL43" s="128"/>
      <c r="LLM43" s="128"/>
      <c r="LLN43" s="128"/>
      <c r="LLO43" s="128"/>
      <c r="LLP43" s="128"/>
      <c r="LLQ43" s="128"/>
      <c r="LLR43" s="128"/>
      <c r="LLS43" s="128"/>
      <c r="LLT43" s="128"/>
      <c r="LLU43" s="128"/>
      <c r="LLV43" s="128"/>
      <c r="LLW43" s="128"/>
      <c r="LLX43" s="128"/>
      <c r="LLY43" s="128"/>
      <c r="LLZ43" s="128"/>
      <c r="LMA43" s="128"/>
      <c r="LMB43" s="128"/>
      <c r="LMC43" s="128"/>
      <c r="LMD43" s="128"/>
      <c r="LME43" s="128"/>
      <c r="LMF43" s="128"/>
      <c r="LMG43" s="128"/>
      <c r="LMH43" s="128"/>
      <c r="LMI43" s="128"/>
      <c r="LMJ43" s="128"/>
      <c r="LMK43" s="128"/>
      <c r="LML43" s="128"/>
      <c r="LMM43" s="128"/>
      <c r="LMN43" s="128"/>
      <c r="LMO43" s="128"/>
      <c r="LMP43" s="128"/>
      <c r="LMQ43" s="128"/>
      <c r="LMR43" s="128"/>
      <c r="LMS43" s="128"/>
      <c r="LMT43" s="128"/>
      <c r="LMU43" s="128"/>
      <c r="LMV43" s="128"/>
      <c r="LMW43" s="128"/>
      <c r="LMX43" s="128"/>
      <c r="LMY43" s="128"/>
      <c r="LMZ43" s="128"/>
      <c r="LNA43" s="128"/>
      <c r="LNB43" s="128"/>
      <c r="LNC43" s="128"/>
      <c r="LND43" s="128"/>
      <c r="LNE43" s="128"/>
      <c r="LNF43" s="128"/>
      <c r="LNG43" s="128"/>
      <c r="LNH43" s="128"/>
      <c r="LNI43" s="128"/>
      <c r="LNJ43" s="128"/>
      <c r="LNK43" s="128"/>
      <c r="LNL43" s="128"/>
      <c r="LNM43" s="128"/>
      <c r="LNN43" s="128"/>
      <c r="LNO43" s="128"/>
      <c r="LNP43" s="128"/>
      <c r="LNQ43" s="128"/>
      <c r="LNR43" s="128"/>
      <c r="LNS43" s="128"/>
      <c r="LNT43" s="128"/>
      <c r="LNU43" s="128"/>
      <c r="LNV43" s="128"/>
      <c r="LNW43" s="128"/>
      <c r="LNX43" s="128"/>
      <c r="LNY43" s="128"/>
      <c r="LNZ43" s="128"/>
      <c r="LOA43" s="128"/>
      <c r="LOB43" s="128"/>
      <c r="LOC43" s="128"/>
      <c r="LOD43" s="128"/>
      <c r="LOE43" s="128"/>
      <c r="LOF43" s="128"/>
      <c r="LOG43" s="128"/>
      <c r="LOH43" s="128"/>
      <c r="LOI43" s="128"/>
      <c r="LOJ43" s="128"/>
      <c r="LOK43" s="128"/>
      <c r="LOL43" s="128"/>
      <c r="LOM43" s="128"/>
      <c r="LON43" s="128"/>
      <c r="LOO43" s="128"/>
      <c r="LOP43" s="128"/>
      <c r="LOQ43" s="128"/>
      <c r="LOR43" s="128"/>
      <c r="LOS43" s="128"/>
      <c r="LOT43" s="128"/>
      <c r="LOU43" s="128"/>
      <c r="LOV43" s="128"/>
      <c r="LOW43" s="128"/>
      <c r="LOX43" s="128"/>
      <c r="LOY43" s="128"/>
      <c r="LOZ43" s="128"/>
      <c r="LPA43" s="128"/>
      <c r="LPB43" s="128"/>
      <c r="LPC43" s="128"/>
      <c r="LPD43" s="128"/>
      <c r="LPE43" s="128"/>
      <c r="LPF43" s="128"/>
      <c r="LPG43" s="128"/>
      <c r="LPH43" s="128"/>
      <c r="LPI43" s="128"/>
      <c r="LPJ43" s="128"/>
      <c r="LPK43" s="128"/>
      <c r="LPL43" s="128"/>
      <c r="LPM43" s="128"/>
      <c r="LPN43" s="128"/>
      <c r="LPO43" s="128"/>
      <c r="LPP43" s="128"/>
      <c r="LPQ43" s="128"/>
      <c r="LPR43" s="128"/>
      <c r="LPS43" s="128"/>
      <c r="LPT43" s="128"/>
      <c r="LPU43" s="128"/>
      <c r="LPV43" s="128"/>
      <c r="LPW43" s="128"/>
      <c r="LPX43" s="128"/>
      <c r="LPY43" s="128"/>
      <c r="LPZ43" s="128"/>
      <c r="LQA43" s="128"/>
      <c r="LQB43" s="128"/>
      <c r="LQC43" s="128"/>
      <c r="LQD43" s="128"/>
      <c r="LQE43" s="128"/>
      <c r="LQF43" s="128"/>
      <c r="LQG43" s="128"/>
      <c r="LQH43" s="128"/>
      <c r="LQI43" s="128"/>
      <c r="LQJ43" s="128"/>
      <c r="LQK43" s="128"/>
      <c r="LQL43" s="128"/>
      <c r="LQM43" s="128"/>
      <c r="LQN43" s="128"/>
      <c r="LQO43" s="128"/>
      <c r="LQP43" s="128"/>
      <c r="LQQ43" s="128"/>
      <c r="LQR43" s="128"/>
      <c r="LQS43" s="128"/>
      <c r="LQT43" s="128"/>
      <c r="LQU43" s="128"/>
      <c r="LQV43" s="128"/>
      <c r="LQW43" s="128"/>
      <c r="LQX43" s="128"/>
      <c r="LQY43" s="128"/>
      <c r="LQZ43" s="128"/>
      <c r="LRA43" s="128"/>
      <c r="LRB43" s="128"/>
      <c r="LRC43" s="128"/>
      <c r="LRD43" s="128"/>
      <c r="LRE43" s="128"/>
      <c r="LRF43" s="128"/>
      <c r="LRG43" s="128"/>
      <c r="LRH43" s="128"/>
      <c r="LRI43" s="128"/>
      <c r="LRJ43" s="128"/>
      <c r="LRK43" s="128"/>
      <c r="LRL43" s="128"/>
      <c r="LRM43" s="128"/>
      <c r="LRN43" s="128"/>
      <c r="LRO43" s="128"/>
      <c r="LRP43" s="128"/>
      <c r="LRQ43" s="128"/>
      <c r="LRR43" s="128"/>
      <c r="LRS43" s="128"/>
      <c r="LRT43" s="128"/>
      <c r="LRU43" s="128"/>
      <c r="LRV43" s="128"/>
      <c r="LRW43" s="128"/>
      <c r="LRX43" s="128"/>
      <c r="LRY43" s="128"/>
      <c r="LRZ43" s="128"/>
      <c r="LSA43" s="128"/>
      <c r="LSB43" s="128"/>
      <c r="LSC43" s="128"/>
      <c r="LSD43" s="128"/>
      <c r="LSE43" s="128"/>
      <c r="LSF43" s="128"/>
      <c r="LSG43" s="128"/>
      <c r="LSH43" s="128"/>
      <c r="LSI43" s="128"/>
      <c r="LSJ43" s="128"/>
      <c r="LSK43" s="128"/>
      <c r="LSL43" s="128"/>
      <c r="LSM43" s="128"/>
      <c r="LSN43" s="128"/>
      <c r="LSO43" s="128"/>
      <c r="LSP43" s="128"/>
      <c r="LSQ43" s="128"/>
      <c r="LSR43" s="128"/>
      <c r="LSS43" s="128"/>
      <c r="LST43" s="128"/>
      <c r="LSU43" s="128"/>
      <c r="LSV43" s="128"/>
      <c r="LSW43" s="128"/>
      <c r="LSX43" s="128"/>
      <c r="LSY43" s="128"/>
      <c r="LSZ43" s="128"/>
      <c r="LTA43" s="128"/>
      <c r="LTB43" s="128"/>
      <c r="LTC43" s="128"/>
      <c r="LTD43" s="128"/>
      <c r="LTE43" s="128"/>
      <c r="LTF43" s="128"/>
      <c r="LTG43" s="128"/>
      <c r="LTH43" s="128"/>
      <c r="LTI43" s="128"/>
      <c r="LTJ43" s="128"/>
      <c r="LTK43" s="128"/>
      <c r="LTL43" s="128"/>
      <c r="LTM43" s="128"/>
      <c r="LTN43" s="128"/>
      <c r="LTO43" s="128"/>
      <c r="LTP43" s="128"/>
      <c r="LTQ43" s="128"/>
      <c r="LTR43" s="128"/>
      <c r="LTS43" s="128"/>
      <c r="LTT43" s="128"/>
      <c r="LTU43" s="128"/>
      <c r="LTV43" s="128"/>
      <c r="LTW43" s="128"/>
      <c r="LTX43" s="128"/>
      <c r="LTY43" s="128"/>
      <c r="LTZ43" s="128"/>
      <c r="LUA43" s="128"/>
      <c r="LUB43" s="128"/>
      <c r="LUC43" s="128"/>
      <c r="LUD43" s="128"/>
      <c r="LUE43" s="128"/>
      <c r="LUF43" s="128"/>
      <c r="LUG43" s="128"/>
      <c r="LUH43" s="128"/>
      <c r="LUI43" s="128"/>
      <c r="LUJ43" s="128"/>
      <c r="LUK43" s="128"/>
      <c r="LUL43" s="128"/>
      <c r="LUM43" s="128"/>
      <c r="LUN43" s="128"/>
      <c r="LUO43" s="128"/>
      <c r="LUP43" s="128"/>
      <c r="LUQ43" s="128"/>
      <c r="LUR43" s="128"/>
      <c r="LUS43" s="128"/>
      <c r="LUT43" s="128"/>
      <c r="LUU43" s="128"/>
      <c r="LUV43" s="128"/>
      <c r="LUW43" s="128"/>
      <c r="LUX43" s="128"/>
      <c r="LUY43" s="128"/>
      <c r="LUZ43" s="128"/>
      <c r="LVA43" s="128"/>
      <c r="LVB43" s="128"/>
      <c r="LVC43" s="128"/>
      <c r="LVD43" s="128"/>
      <c r="LVE43" s="128"/>
      <c r="LVF43" s="128"/>
      <c r="LVG43" s="128"/>
      <c r="LVH43" s="128"/>
      <c r="LVI43" s="128"/>
      <c r="LVJ43" s="128"/>
      <c r="LVK43" s="128"/>
      <c r="LVL43" s="128"/>
      <c r="LVM43" s="128"/>
      <c r="LVN43" s="128"/>
      <c r="LVO43" s="128"/>
      <c r="LVP43" s="128"/>
      <c r="LVQ43" s="128"/>
      <c r="LVR43" s="128"/>
      <c r="LVS43" s="128"/>
      <c r="LVT43" s="128"/>
      <c r="LVU43" s="128"/>
      <c r="LVV43" s="128"/>
      <c r="LVW43" s="128"/>
      <c r="LVX43" s="128"/>
      <c r="LVY43" s="128"/>
      <c r="LVZ43" s="128"/>
      <c r="LWA43" s="128"/>
      <c r="LWB43" s="128"/>
      <c r="LWC43" s="128"/>
      <c r="LWD43" s="128"/>
      <c r="LWE43" s="128"/>
      <c r="LWF43" s="128"/>
      <c r="LWG43" s="128"/>
      <c r="LWH43" s="128"/>
      <c r="LWI43" s="128"/>
      <c r="LWJ43" s="128"/>
      <c r="LWK43" s="128"/>
      <c r="LWL43" s="128"/>
      <c r="LWM43" s="128"/>
      <c r="LWN43" s="128"/>
      <c r="LWO43" s="128"/>
      <c r="LWP43" s="128"/>
      <c r="LWQ43" s="128"/>
      <c r="LWR43" s="128"/>
      <c r="LWS43" s="128"/>
      <c r="LWT43" s="128"/>
      <c r="LWU43" s="128"/>
      <c r="LWV43" s="128"/>
      <c r="LWW43" s="128"/>
      <c r="LWX43" s="128"/>
      <c r="LWY43" s="128"/>
      <c r="LWZ43" s="128"/>
      <c r="LXA43" s="128"/>
      <c r="LXB43" s="128"/>
      <c r="LXC43" s="128"/>
      <c r="LXD43" s="128"/>
      <c r="LXE43" s="128"/>
      <c r="LXF43" s="128"/>
      <c r="LXG43" s="128"/>
      <c r="LXH43" s="128"/>
      <c r="LXI43" s="128"/>
      <c r="LXJ43" s="128"/>
      <c r="LXK43" s="128"/>
      <c r="LXL43" s="128"/>
      <c r="LXM43" s="128"/>
      <c r="LXN43" s="128"/>
      <c r="LXO43" s="128"/>
      <c r="LXP43" s="128"/>
      <c r="LXQ43" s="128"/>
      <c r="LXR43" s="128"/>
      <c r="LXS43" s="128"/>
      <c r="LXT43" s="128"/>
      <c r="LXU43" s="128"/>
      <c r="LXV43" s="128"/>
      <c r="LXW43" s="128"/>
      <c r="LXX43" s="128"/>
      <c r="LXY43" s="128"/>
      <c r="LXZ43" s="128"/>
      <c r="LYA43" s="128"/>
      <c r="LYB43" s="128"/>
      <c r="LYC43" s="128"/>
      <c r="LYD43" s="128"/>
      <c r="LYE43" s="128"/>
      <c r="LYF43" s="128"/>
      <c r="LYG43" s="128"/>
      <c r="LYH43" s="128"/>
      <c r="LYI43" s="128"/>
      <c r="LYJ43" s="128"/>
      <c r="LYK43" s="128"/>
      <c r="LYL43" s="128"/>
      <c r="LYM43" s="128"/>
      <c r="LYN43" s="128"/>
      <c r="LYO43" s="128"/>
      <c r="LYP43" s="128"/>
      <c r="LYQ43" s="128"/>
      <c r="LYR43" s="128"/>
      <c r="LYS43" s="128"/>
      <c r="LYT43" s="128"/>
      <c r="LYU43" s="128"/>
      <c r="LYV43" s="128"/>
      <c r="LYW43" s="128"/>
      <c r="LYX43" s="128"/>
      <c r="LYY43" s="128"/>
      <c r="LYZ43" s="128"/>
      <c r="LZA43" s="128"/>
      <c r="LZB43" s="128"/>
      <c r="LZC43" s="128"/>
      <c r="LZD43" s="128"/>
      <c r="LZE43" s="128"/>
      <c r="LZF43" s="128"/>
      <c r="LZG43" s="128"/>
      <c r="LZH43" s="128"/>
      <c r="LZI43" s="128"/>
      <c r="LZJ43" s="128"/>
      <c r="LZK43" s="128"/>
      <c r="LZL43" s="128"/>
      <c r="LZM43" s="128"/>
      <c r="LZN43" s="128"/>
      <c r="LZO43" s="128"/>
      <c r="LZP43" s="128"/>
      <c r="LZQ43" s="128"/>
      <c r="LZR43" s="128"/>
      <c r="LZS43" s="128"/>
      <c r="LZT43" s="128"/>
      <c r="LZU43" s="128"/>
      <c r="LZV43" s="128"/>
      <c r="LZW43" s="128"/>
      <c r="LZX43" s="128"/>
      <c r="LZY43" s="128"/>
      <c r="LZZ43" s="128"/>
      <c r="MAA43" s="128"/>
      <c r="MAB43" s="128"/>
      <c r="MAC43" s="128"/>
      <c r="MAD43" s="128"/>
      <c r="MAE43" s="128"/>
      <c r="MAF43" s="128"/>
      <c r="MAG43" s="128"/>
      <c r="MAH43" s="128"/>
      <c r="MAI43" s="128"/>
      <c r="MAJ43" s="128"/>
      <c r="MAK43" s="128"/>
      <c r="MAL43" s="128"/>
      <c r="MAM43" s="128"/>
      <c r="MAN43" s="128"/>
      <c r="MAO43" s="128"/>
      <c r="MAP43" s="128"/>
      <c r="MAQ43" s="128"/>
      <c r="MAR43" s="128"/>
      <c r="MAS43" s="128"/>
      <c r="MAT43" s="128"/>
      <c r="MAU43" s="128"/>
      <c r="MAV43" s="128"/>
      <c r="MAW43" s="128"/>
      <c r="MAX43" s="128"/>
      <c r="MAY43" s="128"/>
      <c r="MAZ43" s="128"/>
      <c r="MBA43" s="128"/>
      <c r="MBB43" s="128"/>
      <c r="MBC43" s="128"/>
      <c r="MBD43" s="128"/>
      <c r="MBE43" s="128"/>
      <c r="MBF43" s="128"/>
      <c r="MBG43" s="128"/>
      <c r="MBH43" s="128"/>
      <c r="MBI43" s="128"/>
      <c r="MBJ43" s="128"/>
      <c r="MBK43" s="128"/>
      <c r="MBL43" s="128"/>
      <c r="MBM43" s="128"/>
      <c r="MBN43" s="128"/>
      <c r="MBO43" s="128"/>
      <c r="MBP43" s="128"/>
      <c r="MBQ43" s="128"/>
      <c r="MBR43" s="128"/>
      <c r="MBS43" s="128"/>
      <c r="MBT43" s="128"/>
      <c r="MBU43" s="128"/>
      <c r="MBV43" s="128"/>
      <c r="MBW43" s="128"/>
      <c r="MBX43" s="128"/>
      <c r="MBY43" s="128"/>
      <c r="MBZ43" s="128"/>
      <c r="MCA43" s="128"/>
      <c r="MCB43" s="128"/>
      <c r="MCC43" s="128"/>
      <c r="MCD43" s="128"/>
      <c r="MCE43" s="128"/>
      <c r="MCF43" s="128"/>
      <c r="MCG43" s="128"/>
      <c r="MCH43" s="128"/>
      <c r="MCI43" s="128"/>
      <c r="MCJ43" s="128"/>
      <c r="MCK43" s="128"/>
      <c r="MCL43" s="128"/>
      <c r="MCM43" s="128"/>
      <c r="MCN43" s="128"/>
      <c r="MCO43" s="128"/>
      <c r="MCP43" s="128"/>
      <c r="MCQ43" s="128"/>
      <c r="MCR43" s="128"/>
      <c r="MCS43" s="128"/>
      <c r="MCT43" s="128"/>
      <c r="MCU43" s="128"/>
      <c r="MCV43" s="128"/>
      <c r="MCW43" s="128"/>
      <c r="MCX43" s="128"/>
      <c r="MCY43" s="128"/>
      <c r="MCZ43" s="128"/>
      <c r="MDA43" s="128"/>
      <c r="MDB43" s="128"/>
      <c r="MDC43" s="128"/>
      <c r="MDD43" s="128"/>
      <c r="MDE43" s="128"/>
      <c r="MDF43" s="128"/>
      <c r="MDG43" s="128"/>
      <c r="MDH43" s="128"/>
      <c r="MDI43" s="128"/>
      <c r="MDJ43" s="128"/>
      <c r="MDK43" s="128"/>
      <c r="MDL43" s="128"/>
      <c r="MDM43" s="128"/>
      <c r="MDN43" s="128"/>
      <c r="MDO43" s="128"/>
      <c r="MDP43" s="128"/>
      <c r="MDQ43" s="128"/>
      <c r="MDR43" s="128"/>
      <c r="MDS43" s="128"/>
      <c r="MDT43" s="128"/>
      <c r="MDU43" s="128"/>
      <c r="MDV43" s="128"/>
      <c r="MDW43" s="128"/>
      <c r="MDX43" s="128"/>
      <c r="MDY43" s="128"/>
      <c r="MDZ43" s="128"/>
      <c r="MEA43" s="128"/>
      <c r="MEB43" s="128"/>
      <c r="MEC43" s="128"/>
      <c r="MED43" s="128"/>
      <c r="MEE43" s="128"/>
      <c r="MEF43" s="128"/>
      <c r="MEG43" s="128"/>
      <c r="MEH43" s="128"/>
      <c r="MEI43" s="128"/>
      <c r="MEJ43" s="128"/>
      <c r="MEK43" s="128"/>
      <c r="MEL43" s="128"/>
      <c r="MEM43" s="128"/>
      <c r="MEN43" s="128"/>
      <c r="MEO43" s="128"/>
      <c r="MEP43" s="128"/>
      <c r="MEQ43" s="128"/>
      <c r="MER43" s="128"/>
      <c r="MES43" s="128"/>
      <c r="MET43" s="128"/>
      <c r="MEU43" s="128"/>
      <c r="MEV43" s="128"/>
      <c r="MEW43" s="128"/>
      <c r="MEX43" s="128"/>
      <c r="MEY43" s="128"/>
      <c r="MEZ43" s="128"/>
      <c r="MFA43" s="128"/>
      <c r="MFB43" s="128"/>
      <c r="MFC43" s="128"/>
      <c r="MFD43" s="128"/>
      <c r="MFE43" s="128"/>
      <c r="MFF43" s="128"/>
      <c r="MFG43" s="128"/>
      <c r="MFH43" s="128"/>
      <c r="MFI43" s="128"/>
      <c r="MFJ43" s="128"/>
      <c r="MFK43" s="128"/>
      <c r="MFL43" s="128"/>
      <c r="MFM43" s="128"/>
      <c r="MFN43" s="128"/>
      <c r="MFO43" s="128"/>
      <c r="MFP43" s="128"/>
      <c r="MFQ43" s="128"/>
      <c r="MFR43" s="128"/>
      <c r="MFS43" s="128"/>
      <c r="MFT43" s="128"/>
      <c r="MFU43" s="128"/>
      <c r="MFV43" s="128"/>
      <c r="MFW43" s="128"/>
      <c r="MFX43" s="128"/>
      <c r="MFY43" s="128"/>
      <c r="MFZ43" s="128"/>
      <c r="MGA43" s="128"/>
      <c r="MGB43" s="128"/>
      <c r="MGC43" s="128"/>
      <c r="MGD43" s="128"/>
      <c r="MGE43" s="128"/>
      <c r="MGF43" s="128"/>
      <c r="MGG43" s="128"/>
      <c r="MGH43" s="128"/>
      <c r="MGI43" s="128"/>
      <c r="MGJ43" s="128"/>
      <c r="MGK43" s="128"/>
      <c r="MGL43" s="128"/>
      <c r="MGM43" s="128"/>
      <c r="MGN43" s="128"/>
      <c r="MGO43" s="128"/>
      <c r="MGP43" s="128"/>
      <c r="MGQ43" s="128"/>
      <c r="MGR43" s="128"/>
      <c r="MGS43" s="128"/>
      <c r="MGT43" s="128"/>
      <c r="MGU43" s="128"/>
      <c r="MGV43" s="128"/>
      <c r="MGW43" s="128"/>
      <c r="MGX43" s="128"/>
      <c r="MGY43" s="128"/>
      <c r="MGZ43" s="128"/>
      <c r="MHA43" s="128"/>
      <c r="MHB43" s="128"/>
      <c r="MHC43" s="128"/>
      <c r="MHD43" s="128"/>
      <c r="MHE43" s="128"/>
      <c r="MHF43" s="128"/>
      <c r="MHG43" s="128"/>
      <c r="MHH43" s="128"/>
      <c r="MHI43" s="128"/>
      <c r="MHJ43" s="128"/>
      <c r="MHK43" s="128"/>
      <c r="MHL43" s="128"/>
      <c r="MHM43" s="128"/>
      <c r="MHN43" s="128"/>
      <c r="MHO43" s="128"/>
      <c r="MHP43" s="128"/>
      <c r="MHQ43" s="128"/>
      <c r="MHR43" s="128"/>
      <c r="MHS43" s="128"/>
      <c r="MHT43" s="128"/>
      <c r="MHU43" s="128"/>
      <c r="MHV43" s="128"/>
      <c r="MHW43" s="128"/>
      <c r="MHX43" s="128"/>
      <c r="MHY43" s="128"/>
      <c r="MHZ43" s="128"/>
      <c r="MIA43" s="128"/>
      <c r="MIB43" s="128"/>
      <c r="MIC43" s="128"/>
      <c r="MID43" s="128"/>
      <c r="MIE43" s="128"/>
      <c r="MIF43" s="128"/>
      <c r="MIG43" s="128"/>
      <c r="MIH43" s="128"/>
      <c r="MII43" s="128"/>
      <c r="MIJ43" s="128"/>
      <c r="MIK43" s="128"/>
      <c r="MIL43" s="128"/>
      <c r="MIM43" s="128"/>
      <c r="MIN43" s="128"/>
      <c r="MIO43" s="128"/>
      <c r="MIP43" s="128"/>
      <c r="MIQ43" s="128"/>
      <c r="MIR43" s="128"/>
      <c r="MIS43" s="128"/>
      <c r="MIT43" s="128"/>
      <c r="MIU43" s="128"/>
      <c r="MIV43" s="128"/>
      <c r="MIW43" s="128"/>
      <c r="MIX43" s="128"/>
      <c r="MIY43" s="128"/>
      <c r="MIZ43" s="128"/>
      <c r="MJA43" s="128"/>
      <c r="MJB43" s="128"/>
      <c r="MJC43" s="128"/>
      <c r="MJD43" s="128"/>
      <c r="MJE43" s="128"/>
      <c r="MJF43" s="128"/>
      <c r="MJG43" s="128"/>
      <c r="MJH43" s="128"/>
      <c r="MJI43" s="128"/>
      <c r="MJJ43" s="128"/>
      <c r="MJK43" s="128"/>
      <c r="MJL43" s="128"/>
      <c r="MJM43" s="128"/>
      <c r="MJN43" s="128"/>
      <c r="MJO43" s="128"/>
      <c r="MJP43" s="128"/>
      <c r="MJQ43" s="128"/>
      <c r="MJR43" s="128"/>
      <c r="MJS43" s="128"/>
      <c r="MJT43" s="128"/>
      <c r="MJU43" s="128"/>
      <c r="MJV43" s="128"/>
      <c r="MJW43" s="128"/>
      <c r="MJX43" s="128"/>
      <c r="MJY43" s="128"/>
      <c r="MJZ43" s="128"/>
      <c r="MKA43" s="128"/>
      <c r="MKB43" s="128"/>
      <c r="MKC43" s="128"/>
      <c r="MKD43" s="128"/>
      <c r="MKE43" s="128"/>
      <c r="MKF43" s="128"/>
      <c r="MKG43" s="128"/>
      <c r="MKH43" s="128"/>
      <c r="MKI43" s="128"/>
      <c r="MKJ43" s="128"/>
      <c r="MKK43" s="128"/>
      <c r="MKL43" s="128"/>
      <c r="MKM43" s="128"/>
      <c r="MKN43" s="128"/>
      <c r="MKO43" s="128"/>
      <c r="MKP43" s="128"/>
      <c r="MKQ43" s="128"/>
      <c r="MKR43" s="128"/>
      <c r="MKS43" s="128"/>
      <c r="MKT43" s="128"/>
      <c r="MKU43" s="128"/>
      <c r="MKV43" s="128"/>
      <c r="MKW43" s="128"/>
      <c r="MKX43" s="128"/>
      <c r="MKY43" s="128"/>
      <c r="MKZ43" s="128"/>
      <c r="MLA43" s="128"/>
      <c r="MLB43" s="128"/>
      <c r="MLC43" s="128"/>
      <c r="MLD43" s="128"/>
      <c r="MLE43" s="128"/>
      <c r="MLF43" s="128"/>
      <c r="MLG43" s="128"/>
      <c r="MLH43" s="128"/>
      <c r="MLI43" s="128"/>
      <c r="MLJ43" s="128"/>
      <c r="MLK43" s="128"/>
      <c r="MLL43" s="128"/>
      <c r="MLM43" s="128"/>
      <c r="MLN43" s="128"/>
      <c r="MLO43" s="128"/>
      <c r="MLP43" s="128"/>
      <c r="MLQ43" s="128"/>
      <c r="MLR43" s="128"/>
      <c r="MLS43" s="128"/>
      <c r="MLT43" s="128"/>
      <c r="MLU43" s="128"/>
      <c r="MLV43" s="128"/>
      <c r="MLW43" s="128"/>
      <c r="MLX43" s="128"/>
      <c r="MLY43" s="128"/>
      <c r="MLZ43" s="128"/>
      <c r="MMA43" s="128"/>
      <c r="MMB43" s="128"/>
      <c r="MMC43" s="128"/>
      <c r="MMD43" s="128"/>
      <c r="MME43" s="128"/>
      <c r="MMF43" s="128"/>
      <c r="MMG43" s="128"/>
      <c r="MMH43" s="128"/>
      <c r="MMI43" s="128"/>
      <c r="MMJ43" s="128"/>
      <c r="MMK43" s="128"/>
      <c r="MML43" s="128"/>
      <c r="MMM43" s="128"/>
      <c r="MMN43" s="128"/>
      <c r="MMO43" s="128"/>
      <c r="MMP43" s="128"/>
      <c r="MMQ43" s="128"/>
      <c r="MMR43" s="128"/>
      <c r="MMS43" s="128"/>
      <c r="MMT43" s="128"/>
      <c r="MMU43" s="128"/>
      <c r="MMV43" s="128"/>
      <c r="MMW43" s="128"/>
      <c r="MMX43" s="128"/>
      <c r="MMY43" s="128"/>
      <c r="MMZ43" s="128"/>
      <c r="MNA43" s="128"/>
      <c r="MNB43" s="128"/>
      <c r="MNC43" s="128"/>
      <c r="MND43" s="128"/>
      <c r="MNE43" s="128"/>
      <c r="MNF43" s="128"/>
      <c r="MNG43" s="128"/>
      <c r="MNH43" s="128"/>
      <c r="MNI43" s="128"/>
      <c r="MNJ43" s="128"/>
      <c r="MNK43" s="128"/>
      <c r="MNL43" s="128"/>
      <c r="MNM43" s="128"/>
      <c r="MNN43" s="128"/>
      <c r="MNO43" s="128"/>
      <c r="MNP43" s="128"/>
      <c r="MNQ43" s="128"/>
      <c r="MNR43" s="128"/>
      <c r="MNS43" s="128"/>
      <c r="MNT43" s="128"/>
      <c r="MNU43" s="128"/>
      <c r="MNV43" s="128"/>
      <c r="MNW43" s="128"/>
      <c r="MNX43" s="128"/>
      <c r="MNY43" s="128"/>
      <c r="MNZ43" s="128"/>
      <c r="MOA43" s="128"/>
      <c r="MOB43" s="128"/>
      <c r="MOC43" s="128"/>
      <c r="MOD43" s="128"/>
      <c r="MOE43" s="128"/>
      <c r="MOF43" s="128"/>
      <c r="MOG43" s="128"/>
      <c r="MOH43" s="128"/>
      <c r="MOI43" s="128"/>
      <c r="MOJ43" s="128"/>
      <c r="MOK43" s="128"/>
      <c r="MOL43" s="128"/>
      <c r="MOM43" s="128"/>
      <c r="MON43" s="128"/>
      <c r="MOO43" s="128"/>
      <c r="MOP43" s="128"/>
      <c r="MOQ43" s="128"/>
      <c r="MOR43" s="128"/>
      <c r="MOS43" s="128"/>
      <c r="MOT43" s="128"/>
      <c r="MOU43" s="128"/>
      <c r="MOV43" s="128"/>
      <c r="MOW43" s="128"/>
      <c r="MOX43" s="128"/>
      <c r="MOY43" s="128"/>
      <c r="MOZ43" s="128"/>
      <c r="MPA43" s="128"/>
      <c r="MPB43" s="128"/>
      <c r="MPC43" s="128"/>
      <c r="MPD43" s="128"/>
      <c r="MPE43" s="128"/>
      <c r="MPF43" s="128"/>
      <c r="MPG43" s="128"/>
      <c r="MPH43" s="128"/>
      <c r="MPI43" s="128"/>
      <c r="MPJ43" s="128"/>
      <c r="MPK43" s="128"/>
      <c r="MPL43" s="128"/>
      <c r="MPM43" s="128"/>
      <c r="MPN43" s="128"/>
      <c r="MPO43" s="128"/>
      <c r="MPP43" s="128"/>
      <c r="MPQ43" s="128"/>
      <c r="MPR43" s="128"/>
      <c r="MPS43" s="128"/>
      <c r="MPT43" s="128"/>
      <c r="MPU43" s="128"/>
      <c r="MPV43" s="128"/>
      <c r="MPW43" s="128"/>
      <c r="MPX43" s="128"/>
      <c r="MPY43" s="128"/>
      <c r="MPZ43" s="128"/>
      <c r="MQA43" s="128"/>
      <c r="MQB43" s="128"/>
      <c r="MQC43" s="128"/>
      <c r="MQD43" s="128"/>
      <c r="MQE43" s="128"/>
      <c r="MQF43" s="128"/>
      <c r="MQG43" s="128"/>
      <c r="MQH43" s="128"/>
      <c r="MQI43" s="128"/>
      <c r="MQJ43" s="128"/>
      <c r="MQK43" s="128"/>
      <c r="MQL43" s="128"/>
      <c r="MQM43" s="128"/>
      <c r="MQN43" s="128"/>
      <c r="MQO43" s="128"/>
      <c r="MQP43" s="128"/>
      <c r="MQQ43" s="128"/>
      <c r="MQR43" s="128"/>
      <c r="MQS43" s="128"/>
      <c r="MQT43" s="128"/>
      <c r="MQU43" s="128"/>
      <c r="MQV43" s="128"/>
      <c r="MQW43" s="128"/>
      <c r="MQX43" s="128"/>
      <c r="MQY43" s="128"/>
      <c r="MQZ43" s="128"/>
      <c r="MRA43" s="128"/>
      <c r="MRB43" s="128"/>
      <c r="MRC43" s="128"/>
      <c r="MRD43" s="128"/>
      <c r="MRE43" s="128"/>
      <c r="MRF43" s="128"/>
      <c r="MRG43" s="128"/>
      <c r="MRH43" s="128"/>
      <c r="MRI43" s="128"/>
      <c r="MRJ43" s="128"/>
      <c r="MRK43" s="128"/>
      <c r="MRL43" s="128"/>
      <c r="MRM43" s="128"/>
      <c r="MRN43" s="128"/>
      <c r="MRO43" s="128"/>
      <c r="MRP43" s="128"/>
      <c r="MRQ43" s="128"/>
      <c r="MRR43" s="128"/>
      <c r="MRS43" s="128"/>
      <c r="MRT43" s="128"/>
      <c r="MRU43" s="128"/>
      <c r="MRV43" s="128"/>
      <c r="MRW43" s="128"/>
      <c r="MRX43" s="128"/>
      <c r="MRY43" s="128"/>
      <c r="MRZ43" s="128"/>
      <c r="MSA43" s="128"/>
      <c r="MSB43" s="128"/>
      <c r="MSC43" s="128"/>
      <c r="MSD43" s="128"/>
      <c r="MSE43" s="128"/>
      <c r="MSF43" s="128"/>
      <c r="MSG43" s="128"/>
      <c r="MSH43" s="128"/>
      <c r="MSI43" s="128"/>
      <c r="MSJ43" s="128"/>
      <c r="MSK43" s="128"/>
      <c r="MSL43" s="128"/>
      <c r="MSM43" s="128"/>
      <c r="MSN43" s="128"/>
      <c r="MSO43" s="128"/>
      <c r="MSP43" s="128"/>
      <c r="MSQ43" s="128"/>
      <c r="MSR43" s="128"/>
      <c r="MSS43" s="128"/>
      <c r="MST43" s="128"/>
      <c r="MSU43" s="128"/>
      <c r="MSV43" s="128"/>
      <c r="MSW43" s="128"/>
      <c r="MSX43" s="128"/>
      <c r="MSY43" s="128"/>
      <c r="MSZ43" s="128"/>
      <c r="MTA43" s="128"/>
      <c r="MTB43" s="128"/>
      <c r="MTC43" s="128"/>
      <c r="MTD43" s="128"/>
      <c r="MTE43" s="128"/>
      <c r="MTF43" s="128"/>
      <c r="MTG43" s="128"/>
      <c r="MTH43" s="128"/>
      <c r="MTI43" s="128"/>
      <c r="MTJ43" s="128"/>
      <c r="MTK43" s="128"/>
      <c r="MTL43" s="128"/>
      <c r="MTM43" s="128"/>
      <c r="MTN43" s="128"/>
      <c r="MTO43" s="128"/>
      <c r="MTP43" s="128"/>
      <c r="MTQ43" s="128"/>
      <c r="MTR43" s="128"/>
      <c r="MTS43" s="128"/>
      <c r="MTT43" s="128"/>
      <c r="MTU43" s="128"/>
      <c r="MTV43" s="128"/>
      <c r="MTW43" s="128"/>
      <c r="MTX43" s="128"/>
      <c r="MTY43" s="128"/>
      <c r="MTZ43" s="128"/>
      <c r="MUA43" s="128"/>
      <c r="MUB43" s="128"/>
      <c r="MUC43" s="128"/>
      <c r="MUD43" s="128"/>
      <c r="MUE43" s="128"/>
      <c r="MUF43" s="128"/>
      <c r="MUG43" s="128"/>
      <c r="MUH43" s="128"/>
      <c r="MUI43" s="128"/>
      <c r="MUJ43" s="128"/>
      <c r="MUK43" s="128"/>
      <c r="MUL43" s="128"/>
      <c r="MUM43" s="128"/>
      <c r="MUN43" s="128"/>
      <c r="MUO43" s="128"/>
      <c r="MUP43" s="128"/>
      <c r="MUQ43" s="128"/>
      <c r="MUR43" s="128"/>
      <c r="MUS43" s="128"/>
      <c r="MUT43" s="128"/>
      <c r="MUU43" s="128"/>
      <c r="MUV43" s="128"/>
      <c r="MUW43" s="128"/>
      <c r="MUX43" s="128"/>
      <c r="MUY43" s="128"/>
      <c r="MUZ43" s="128"/>
      <c r="MVA43" s="128"/>
      <c r="MVB43" s="128"/>
      <c r="MVC43" s="128"/>
      <c r="MVD43" s="128"/>
      <c r="MVE43" s="128"/>
      <c r="MVF43" s="128"/>
      <c r="MVG43" s="128"/>
      <c r="MVH43" s="128"/>
      <c r="MVI43" s="128"/>
      <c r="MVJ43" s="128"/>
      <c r="MVK43" s="128"/>
      <c r="MVL43" s="128"/>
      <c r="MVM43" s="128"/>
      <c r="MVN43" s="128"/>
      <c r="MVO43" s="128"/>
      <c r="MVP43" s="128"/>
      <c r="MVQ43" s="128"/>
      <c r="MVR43" s="128"/>
      <c r="MVS43" s="128"/>
      <c r="MVT43" s="128"/>
      <c r="MVU43" s="128"/>
      <c r="MVV43" s="128"/>
      <c r="MVW43" s="128"/>
      <c r="MVX43" s="128"/>
      <c r="MVY43" s="128"/>
      <c r="MVZ43" s="128"/>
      <c r="MWA43" s="128"/>
      <c r="MWB43" s="128"/>
      <c r="MWC43" s="128"/>
      <c r="MWD43" s="128"/>
      <c r="MWE43" s="128"/>
      <c r="MWF43" s="128"/>
      <c r="MWG43" s="128"/>
      <c r="MWH43" s="128"/>
      <c r="MWI43" s="128"/>
      <c r="MWJ43" s="128"/>
      <c r="MWK43" s="128"/>
      <c r="MWL43" s="128"/>
      <c r="MWM43" s="128"/>
      <c r="MWN43" s="128"/>
      <c r="MWO43" s="128"/>
      <c r="MWP43" s="128"/>
      <c r="MWQ43" s="128"/>
      <c r="MWR43" s="128"/>
      <c r="MWS43" s="128"/>
      <c r="MWT43" s="128"/>
      <c r="MWU43" s="128"/>
      <c r="MWV43" s="128"/>
      <c r="MWW43" s="128"/>
      <c r="MWX43" s="128"/>
      <c r="MWY43" s="128"/>
      <c r="MWZ43" s="128"/>
      <c r="MXA43" s="128"/>
      <c r="MXB43" s="128"/>
      <c r="MXC43" s="128"/>
      <c r="MXD43" s="128"/>
      <c r="MXE43" s="128"/>
      <c r="MXF43" s="128"/>
      <c r="MXG43" s="128"/>
      <c r="MXH43" s="128"/>
      <c r="MXI43" s="128"/>
      <c r="MXJ43" s="128"/>
      <c r="MXK43" s="128"/>
      <c r="MXL43" s="128"/>
      <c r="MXM43" s="128"/>
      <c r="MXN43" s="128"/>
      <c r="MXO43" s="128"/>
      <c r="MXP43" s="128"/>
      <c r="MXQ43" s="128"/>
      <c r="MXR43" s="128"/>
      <c r="MXS43" s="128"/>
      <c r="MXT43" s="128"/>
      <c r="MXU43" s="128"/>
      <c r="MXV43" s="128"/>
      <c r="MXW43" s="128"/>
      <c r="MXX43" s="128"/>
      <c r="MXY43" s="128"/>
      <c r="MXZ43" s="128"/>
      <c r="MYA43" s="128"/>
      <c r="MYB43" s="128"/>
      <c r="MYC43" s="128"/>
      <c r="MYD43" s="128"/>
      <c r="MYE43" s="128"/>
      <c r="MYF43" s="128"/>
      <c r="MYG43" s="128"/>
      <c r="MYH43" s="128"/>
      <c r="MYI43" s="128"/>
      <c r="MYJ43" s="128"/>
      <c r="MYK43" s="128"/>
      <c r="MYL43" s="128"/>
      <c r="MYM43" s="128"/>
      <c r="MYN43" s="128"/>
      <c r="MYO43" s="128"/>
      <c r="MYP43" s="128"/>
      <c r="MYQ43" s="128"/>
      <c r="MYR43" s="128"/>
      <c r="MYS43" s="128"/>
      <c r="MYT43" s="128"/>
      <c r="MYU43" s="128"/>
      <c r="MYV43" s="128"/>
      <c r="MYW43" s="128"/>
      <c r="MYX43" s="128"/>
      <c r="MYY43" s="128"/>
      <c r="MYZ43" s="128"/>
      <c r="MZA43" s="128"/>
      <c r="MZB43" s="128"/>
      <c r="MZC43" s="128"/>
      <c r="MZD43" s="128"/>
      <c r="MZE43" s="128"/>
      <c r="MZF43" s="128"/>
      <c r="MZG43" s="128"/>
      <c r="MZH43" s="128"/>
      <c r="MZI43" s="128"/>
      <c r="MZJ43" s="128"/>
      <c r="MZK43" s="128"/>
      <c r="MZL43" s="128"/>
      <c r="MZM43" s="128"/>
      <c r="MZN43" s="128"/>
      <c r="MZO43" s="128"/>
      <c r="MZP43" s="128"/>
      <c r="MZQ43" s="128"/>
      <c r="MZR43" s="128"/>
      <c r="MZS43" s="128"/>
      <c r="MZT43" s="128"/>
      <c r="MZU43" s="128"/>
      <c r="MZV43" s="128"/>
      <c r="MZW43" s="128"/>
      <c r="MZX43" s="128"/>
      <c r="MZY43" s="128"/>
      <c r="MZZ43" s="128"/>
      <c r="NAA43" s="128"/>
      <c r="NAB43" s="128"/>
      <c r="NAC43" s="128"/>
      <c r="NAD43" s="128"/>
      <c r="NAE43" s="128"/>
      <c r="NAF43" s="128"/>
      <c r="NAG43" s="128"/>
      <c r="NAH43" s="128"/>
      <c r="NAI43" s="128"/>
      <c r="NAJ43" s="128"/>
      <c r="NAK43" s="128"/>
      <c r="NAL43" s="128"/>
      <c r="NAM43" s="128"/>
      <c r="NAN43" s="128"/>
      <c r="NAO43" s="128"/>
      <c r="NAP43" s="128"/>
      <c r="NAQ43" s="128"/>
      <c r="NAR43" s="128"/>
      <c r="NAS43" s="128"/>
      <c r="NAT43" s="128"/>
      <c r="NAU43" s="128"/>
      <c r="NAV43" s="128"/>
      <c r="NAW43" s="128"/>
      <c r="NAX43" s="128"/>
      <c r="NAY43" s="128"/>
      <c r="NAZ43" s="128"/>
      <c r="NBA43" s="128"/>
      <c r="NBB43" s="128"/>
      <c r="NBC43" s="128"/>
      <c r="NBD43" s="128"/>
      <c r="NBE43" s="128"/>
      <c r="NBF43" s="128"/>
      <c r="NBG43" s="128"/>
      <c r="NBH43" s="128"/>
      <c r="NBI43" s="128"/>
      <c r="NBJ43" s="128"/>
      <c r="NBK43" s="128"/>
      <c r="NBL43" s="128"/>
      <c r="NBM43" s="128"/>
      <c r="NBN43" s="128"/>
      <c r="NBO43" s="128"/>
      <c r="NBP43" s="128"/>
      <c r="NBQ43" s="128"/>
      <c r="NBR43" s="128"/>
      <c r="NBS43" s="128"/>
      <c r="NBT43" s="128"/>
      <c r="NBU43" s="128"/>
      <c r="NBV43" s="128"/>
      <c r="NBW43" s="128"/>
      <c r="NBX43" s="128"/>
      <c r="NBY43" s="128"/>
      <c r="NBZ43" s="128"/>
      <c r="NCA43" s="128"/>
      <c r="NCB43" s="128"/>
      <c r="NCC43" s="128"/>
      <c r="NCD43" s="128"/>
      <c r="NCE43" s="128"/>
      <c r="NCF43" s="128"/>
      <c r="NCG43" s="128"/>
      <c r="NCH43" s="128"/>
      <c r="NCI43" s="128"/>
      <c r="NCJ43" s="128"/>
      <c r="NCK43" s="128"/>
      <c r="NCL43" s="128"/>
      <c r="NCM43" s="128"/>
      <c r="NCN43" s="128"/>
      <c r="NCO43" s="128"/>
      <c r="NCP43" s="128"/>
      <c r="NCQ43" s="128"/>
      <c r="NCR43" s="128"/>
      <c r="NCS43" s="128"/>
      <c r="NCT43" s="128"/>
      <c r="NCU43" s="128"/>
      <c r="NCV43" s="128"/>
      <c r="NCW43" s="128"/>
      <c r="NCX43" s="128"/>
      <c r="NCY43" s="128"/>
      <c r="NCZ43" s="128"/>
      <c r="NDA43" s="128"/>
      <c r="NDB43" s="128"/>
      <c r="NDC43" s="128"/>
      <c r="NDD43" s="128"/>
      <c r="NDE43" s="128"/>
      <c r="NDF43" s="128"/>
      <c r="NDG43" s="128"/>
      <c r="NDH43" s="128"/>
      <c r="NDI43" s="128"/>
      <c r="NDJ43" s="128"/>
      <c r="NDK43" s="128"/>
      <c r="NDL43" s="128"/>
      <c r="NDM43" s="128"/>
      <c r="NDN43" s="128"/>
      <c r="NDO43" s="128"/>
      <c r="NDP43" s="128"/>
      <c r="NDQ43" s="128"/>
      <c r="NDR43" s="128"/>
      <c r="NDS43" s="128"/>
      <c r="NDT43" s="128"/>
      <c r="NDU43" s="128"/>
      <c r="NDV43" s="128"/>
      <c r="NDW43" s="128"/>
      <c r="NDX43" s="128"/>
      <c r="NDY43" s="128"/>
      <c r="NDZ43" s="128"/>
      <c r="NEA43" s="128"/>
      <c r="NEB43" s="128"/>
      <c r="NEC43" s="128"/>
      <c r="NED43" s="128"/>
      <c r="NEE43" s="128"/>
      <c r="NEF43" s="128"/>
      <c r="NEG43" s="128"/>
      <c r="NEH43" s="128"/>
      <c r="NEI43" s="128"/>
      <c r="NEJ43" s="128"/>
      <c r="NEK43" s="128"/>
      <c r="NEL43" s="128"/>
      <c r="NEM43" s="128"/>
      <c r="NEN43" s="128"/>
      <c r="NEO43" s="128"/>
      <c r="NEP43" s="128"/>
      <c r="NEQ43" s="128"/>
      <c r="NER43" s="128"/>
      <c r="NES43" s="128"/>
      <c r="NET43" s="128"/>
      <c r="NEU43" s="128"/>
      <c r="NEV43" s="128"/>
      <c r="NEW43" s="128"/>
      <c r="NEX43" s="128"/>
      <c r="NEY43" s="128"/>
      <c r="NEZ43" s="128"/>
      <c r="NFA43" s="128"/>
      <c r="NFB43" s="128"/>
      <c r="NFC43" s="128"/>
      <c r="NFD43" s="128"/>
      <c r="NFE43" s="128"/>
      <c r="NFF43" s="128"/>
      <c r="NFG43" s="128"/>
      <c r="NFH43" s="128"/>
      <c r="NFI43" s="128"/>
      <c r="NFJ43" s="128"/>
      <c r="NFK43" s="128"/>
      <c r="NFL43" s="128"/>
      <c r="NFM43" s="128"/>
      <c r="NFN43" s="128"/>
      <c r="NFO43" s="128"/>
      <c r="NFP43" s="128"/>
      <c r="NFQ43" s="128"/>
      <c r="NFR43" s="128"/>
      <c r="NFS43" s="128"/>
      <c r="NFT43" s="128"/>
      <c r="NFU43" s="128"/>
      <c r="NFV43" s="128"/>
      <c r="NFW43" s="128"/>
      <c r="NFX43" s="128"/>
      <c r="NFY43" s="128"/>
      <c r="NFZ43" s="128"/>
      <c r="NGA43" s="128"/>
      <c r="NGB43" s="128"/>
      <c r="NGC43" s="128"/>
      <c r="NGD43" s="128"/>
      <c r="NGE43" s="128"/>
      <c r="NGF43" s="128"/>
      <c r="NGG43" s="128"/>
      <c r="NGH43" s="128"/>
      <c r="NGI43" s="128"/>
      <c r="NGJ43" s="128"/>
      <c r="NGK43" s="128"/>
      <c r="NGL43" s="128"/>
      <c r="NGM43" s="128"/>
      <c r="NGN43" s="128"/>
      <c r="NGO43" s="128"/>
      <c r="NGP43" s="128"/>
      <c r="NGQ43" s="128"/>
      <c r="NGR43" s="128"/>
      <c r="NGS43" s="128"/>
      <c r="NGT43" s="128"/>
      <c r="NGU43" s="128"/>
      <c r="NGV43" s="128"/>
      <c r="NGW43" s="128"/>
      <c r="NGX43" s="128"/>
      <c r="NGY43" s="128"/>
      <c r="NGZ43" s="128"/>
      <c r="NHA43" s="128"/>
      <c r="NHB43" s="128"/>
      <c r="NHC43" s="128"/>
      <c r="NHD43" s="128"/>
      <c r="NHE43" s="128"/>
      <c r="NHF43" s="128"/>
      <c r="NHG43" s="128"/>
      <c r="NHH43" s="128"/>
      <c r="NHI43" s="128"/>
      <c r="NHJ43" s="128"/>
      <c r="NHK43" s="128"/>
      <c r="NHL43" s="128"/>
      <c r="NHM43" s="128"/>
      <c r="NHN43" s="128"/>
      <c r="NHO43" s="128"/>
      <c r="NHP43" s="128"/>
      <c r="NHQ43" s="128"/>
      <c r="NHR43" s="128"/>
      <c r="NHS43" s="128"/>
      <c r="NHT43" s="128"/>
      <c r="NHU43" s="128"/>
      <c r="NHV43" s="128"/>
      <c r="NHW43" s="128"/>
      <c r="NHX43" s="128"/>
      <c r="NHY43" s="128"/>
      <c r="NHZ43" s="128"/>
      <c r="NIA43" s="128"/>
      <c r="NIB43" s="128"/>
      <c r="NIC43" s="128"/>
      <c r="NID43" s="128"/>
      <c r="NIE43" s="128"/>
      <c r="NIF43" s="128"/>
      <c r="NIG43" s="128"/>
      <c r="NIH43" s="128"/>
      <c r="NII43" s="128"/>
      <c r="NIJ43" s="128"/>
      <c r="NIK43" s="128"/>
      <c r="NIL43" s="128"/>
      <c r="NIM43" s="128"/>
      <c r="NIN43" s="128"/>
      <c r="NIO43" s="128"/>
      <c r="NIP43" s="128"/>
      <c r="NIQ43" s="128"/>
      <c r="NIR43" s="128"/>
      <c r="NIS43" s="128"/>
      <c r="NIT43" s="128"/>
      <c r="NIU43" s="128"/>
      <c r="NIV43" s="128"/>
      <c r="NIW43" s="128"/>
      <c r="NIX43" s="128"/>
      <c r="NIY43" s="128"/>
      <c r="NIZ43" s="128"/>
      <c r="NJA43" s="128"/>
      <c r="NJB43" s="128"/>
      <c r="NJC43" s="128"/>
      <c r="NJD43" s="128"/>
      <c r="NJE43" s="128"/>
      <c r="NJF43" s="128"/>
      <c r="NJG43" s="128"/>
      <c r="NJH43" s="128"/>
      <c r="NJI43" s="128"/>
      <c r="NJJ43" s="128"/>
      <c r="NJK43" s="128"/>
      <c r="NJL43" s="128"/>
      <c r="NJM43" s="128"/>
      <c r="NJN43" s="128"/>
      <c r="NJO43" s="128"/>
      <c r="NJP43" s="128"/>
      <c r="NJQ43" s="128"/>
      <c r="NJR43" s="128"/>
      <c r="NJS43" s="128"/>
      <c r="NJT43" s="128"/>
      <c r="NJU43" s="128"/>
      <c r="NJV43" s="128"/>
      <c r="NJW43" s="128"/>
      <c r="NJX43" s="128"/>
      <c r="NJY43" s="128"/>
      <c r="NJZ43" s="128"/>
      <c r="NKA43" s="128"/>
      <c r="NKB43" s="128"/>
      <c r="NKC43" s="128"/>
      <c r="NKD43" s="128"/>
      <c r="NKE43" s="128"/>
      <c r="NKF43" s="128"/>
      <c r="NKG43" s="128"/>
      <c r="NKH43" s="128"/>
      <c r="NKI43" s="128"/>
      <c r="NKJ43" s="128"/>
      <c r="NKK43" s="128"/>
      <c r="NKL43" s="128"/>
      <c r="NKM43" s="128"/>
      <c r="NKN43" s="128"/>
      <c r="NKO43" s="128"/>
      <c r="NKP43" s="128"/>
      <c r="NKQ43" s="128"/>
      <c r="NKR43" s="128"/>
      <c r="NKS43" s="128"/>
      <c r="NKT43" s="128"/>
      <c r="NKU43" s="128"/>
      <c r="NKV43" s="128"/>
      <c r="NKW43" s="128"/>
      <c r="NKX43" s="128"/>
      <c r="NKY43" s="128"/>
      <c r="NKZ43" s="128"/>
      <c r="NLA43" s="128"/>
      <c r="NLB43" s="128"/>
      <c r="NLC43" s="128"/>
      <c r="NLD43" s="128"/>
      <c r="NLE43" s="128"/>
      <c r="NLF43" s="128"/>
      <c r="NLG43" s="128"/>
      <c r="NLH43" s="128"/>
      <c r="NLI43" s="128"/>
      <c r="NLJ43" s="128"/>
      <c r="NLK43" s="128"/>
      <c r="NLL43" s="128"/>
      <c r="NLM43" s="128"/>
      <c r="NLN43" s="128"/>
      <c r="NLO43" s="128"/>
      <c r="NLP43" s="128"/>
      <c r="NLQ43" s="128"/>
      <c r="NLR43" s="128"/>
      <c r="NLS43" s="128"/>
      <c r="NLT43" s="128"/>
      <c r="NLU43" s="128"/>
      <c r="NLV43" s="128"/>
      <c r="NLW43" s="128"/>
      <c r="NLX43" s="128"/>
      <c r="NLY43" s="128"/>
      <c r="NLZ43" s="128"/>
      <c r="NMA43" s="128"/>
      <c r="NMB43" s="128"/>
      <c r="NMC43" s="128"/>
      <c r="NMD43" s="128"/>
      <c r="NME43" s="128"/>
      <c r="NMF43" s="128"/>
      <c r="NMG43" s="128"/>
      <c r="NMH43" s="128"/>
      <c r="NMI43" s="128"/>
      <c r="NMJ43" s="128"/>
      <c r="NMK43" s="128"/>
      <c r="NML43" s="128"/>
      <c r="NMM43" s="128"/>
      <c r="NMN43" s="128"/>
      <c r="NMO43" s="128"/>
      <c r="NMP43" s="128"/>
      <c r="NMQ43" s="128"/>
      <c r="NMR43" s="128"/>
      <c r="NMS43" s="128"/>
      <c r="NMT43" s="128"/>
      <c r="NMU43" s="128"/>
      <c r="NMV43" s="128"/>
      <c r="NMW43" s="128"/>
      <c r="NMX43" s="128"/>
      <c r="NMY43" s="128"/>
      <c r="NMZ43" s="128"/>
      <c r="NNA43" s="128"/>
      <c r="NNB43" s="128"/>
      <c r="NNC43" s="128"/>
      <c r="NND43" s="128"/>
      <c r="NNE43" s="128"/>
      <c r="NNF43" s="128"/>
      <c r="NNG43" s="128"/>
      <c r="NNH43" s="128"/>
      <c r="NNI43" s="128"/>
      <c r="NNJ43" s="128"/>
      <c r="NNK43" s="128"/>
      <c r="NNL43" s="128"/>
      <c r="NNM43" s="128"/>
      <c r="NNN43" s="128"/>
      <c r="NNO43" s="128"/>
      <c r="NNP43" s="128"/>
      <c r="NNQ43" s="128"/>
      <c r="NNR43" s="128"/>
      <c r="NNS43" s="128"/>
      <c r="NNT43" s="128"/>
      <c r="NNU43" s="128"/>
      <c r="NNV43" s="128"/>
      <c r="NNW43" s="128"/>
      <c r="NNX43" s="128"/>
      <c r="NNY43" s="128"/>
      <c r="NNZ43" s="128"/>
      <c r="NOA43" s="128"/>
      <c r="NOB43" s="128"/>
      <c r="NOC43" s="128"/>
      <c r="NOD43" s="128"/>
      <c r="NOE43" s="128"/>
      <c r="NOF43" s="128"/>
      <c r="NOG43" s="128"/>
      <c r="NOH43" s="128"/>
      <c r="NOI43" s="128"/>
      <c r="NOJ43" s="128"/>
      <c r="NOK43" s="128"/>
      <c r="NOL43" s="128"/>
      <c r="NOM43" s="128"/>
      <c r="NON43" s="128"/>
      <c r="NOO43" s="128"/>
      <c r="NOP43" s="128"/>
      <c r="NOQ43" s="128"/>
      <c r="NOR43" s="128"/>
      <c r="NOS43" s="128"/>
      <c r="NOT43" s="128"/>
      <c r="NOU43" s="128"/>
      <c r="NOV43" s="128"/>
      <c r="NOW43" s="128"/>
      <c r="NOX43" s="128"/>
      <c r="NOY43" s="128"/>
      <c r="NOZ43" s="128"/>
      <c r="NPA43" s="128"/>
      <c r="NPB43" s="128"/>
      <c r="NPC43" s="128"/>
      <c r="NPD43" s="128"/>
      <c r="NPE43" s="128"/>
      <c r="NPF43" s="128"/>
      <c r="NPG43" s="128"/>
      <c r="NPH43" s="128"/>
      <c r="NPI43" s="128"/>
      <c r="NPJ43" s="128"/>
      <c r="NPK43" s="128"/>
      <c r="NPL43" s="128"/>
      <c r="NPM43" s="128"/>
      <c r="NPN43" s="128"/>
      <c r="NPO43" s="128"/>
      <c r="NPP43" s="128"/>
      <c r="NPQ43" s="128"/>
      <c r="NPR43" s="128"/>
      <c r="NPS43" s="128"/>
      <c r="NPT43" s="128"/>
      <c r="NPU43" s="128"/>
      <c r="NPV43" s="128"/>
      <c r="NPW43" s="128"/>
      <c r="NPX43" s="128"/>
      <c r="NPY43" s="128"/>
      <c r="NPZ43" s="128"/>
      <c r="NQA43" s="128"/>
      <c r="NQB43" s="128"/>
      <c r="NQC43" s="128"/>
      <c r="NQD43" s="128"/>
      <c r="NQE43" s="128"/>
      <c r="NQF43" s="128"/>
      <c r="NQG43" s="128"/>
      <c r="NQH43" s="128"/>
      <c r="NQI43" s="128"/>
      <c r="NQJ43" s="128"/>
      <c r="NQK43" s="128"/>
      <c r="NQL43" s="128"/>
      <c r="NQM43" s="128"/>
      <c r="NQN43" s="128"/>
      <c r="NQO43" s="128"/>
      <c r="NQP43" s="128"/>
      <c r="NQQ43" s="128"/>
      <c r="NQR43" s="128"/>
      <c r="NQS43" s="128"/>
      <c r="NQT43" s="128"/>
      <c r="NQU43" s="128"/>
      <c r="NQV43" s="128"/>
      <c r="NQW43" s="128"/>
      <c r="NQX43" s="128"/>
      <c r="NQY43" s="128"/>
      <c r="NQZ43" s="128"/>
      <c r="NRA43" s="128"/>
      <c r="NRB43" s="128"/>
      <c r="NRC43" s="128"/>
      <c r="NRD43" s="128"/>
      <c r="NRE43" s="128"/>
      <c r="NRF43" s="128"/>
      <c r="NRG43" s="128"/>
      <c r="NRH43" s="128"/>
      <c r="NRI43" s="128"/>
      <c r="NRJ43" s="128"/>
      <c r="NRK43" s="128"/>
      <c r="NRL43" s="128"/>
      <c r="NRM43" s="128"/>
      <c r="NRN43" s="128"/>
      <c r="NRO43" s="128"/>
      <c r="NRP43" s="128"/>
      <c r="NRQ43" s="128"/>
      <c r="NRR43" s="128"/>
      <c r="NRS43" s="128"/>
      <c r="NRT43" s="128"/>
      <c r="NRU43" s="128"/>
      <c r="NRV43" s="128"/>
      <c r="NRW43" s="128"/>
      <c r="NRX43" s="128"/>
      <c r="NRY43" s="128"/>
      <c r="NRZ43" s="128"/>
      <c r="NSA43" s="128"/>
      <c r="NSB43" s="128"/>
      <c r="NSC43" s="128"/>
      <c r="NSD43" s="128"/>
      <c r="NSE43" s="128"/>
      <c r="NSF43" s="128"/>
      <c r="NSG43" s="128"/>
      <c r="NSH43" s="128"/>
      <c r="NSI43" s="128"/>
      <c r="NSJ43" s="128"/>
      <c r="NSK43" s="128"/>
      <c r="NSL43" s="128"/>
      <c r="NSM43" s="128"/>
      <c r="NSN43" s="128"/>
      <c r="NSO43" s="128"/>
      <c r="NSP43" s="128"/>
      <c r="NSQ43" s="128"/>
      <c r="NSR43" s="128"/>
      <c r="NSS43" s="128"/>
      <c r="NST43" s="128"/>
      <c r="NSU43" s="128"/>
      <c r="NSV43" s="128"/>
      <c r="NSW43" s="128"/>
      <c r="NSX43" s="128"/>
      <c r="NSY43" s="128"/>
      <c r="NSZ43" s="128"/>
      <c r="NTA43" s="128"/>
      <c r="NTB43" s="128"/>
      <c r="NTC43" s="128"/>
      <c r="NTD43" s="128"/>
      <c r="NTE43" s="128"/>
      <c r="NTF43" s="128"/>
      <c r="NTG43" s="128"/>
      <c r="NTH43" s="128"/>
      <c r="NTI43" s="128"/>
      <c r="NTJ43" s="128"/>
      <c r="NTK43" s="128"/>
      <c r="NTL43" s="128"/>
      <c r="NTM43" s="128"/>
      <c r="NTN43" s="128"/>
      <c r="NTO43" s="128"/>
      <c r="NTP43" s="128"/>
      <c r="NTQ43" s="128"/>
      <c r="NTR43" s="128"/>
      <c r="NTS43" s="128"/>
      <c r="NTT43" s="128"/>
      <c r="NTU43" s="128"/>
      <c r="NTV43" s="128"/>
      <c r="NTW43" s="128"/>
      <c r="NTX43" s="128"/>
      <c r="NTY43" s="128"/>
      <c r="NTZ43" s="128"/>
      <c r="NUA43" s="128"/>
      <c r="NUB43" s="128"/>
      <c r="NUC43" s="128"/>
      <c r="NUD43" s="128"/>
      <c r="NUE43" s="128"/>
      <c r="NUF43" s="128"/>
      <c r="NUG43" s="128"/>
      <c r="NUH43" s="128"/>
      <c r="NUI43" s="128"/>
      <c r="NUJ43" s="128"/>
      <c r="NUK43" s="128"/>
      <c r="NUL43" s="128"/>
      <c r="NUM43" s="128"/>
      <c r="NUN43" s="128"/>
      <c r="NUO43" s="128"/>
      <c r="NUP43" s="128"/>
      <c r="NUQ43" s="128"/>
      <c r="NUR43" s="128"/>
      <c r="NUS43" s="128"/>
      <c r="NUT43" s="128"/>
      <c r="NUU43" s="128"/>
      <c r="NUV43" s="128"/>
      <c r="NUW43" s="128"/>
      <c r="NUX43" s="128"/>
      <c r="NUY43" s="128"/>
      <c r="NUZ43" s="128"/>
      <c r="NVA43" s="128"/>
      <c r="NVB43" s="128"/>
      <c r="NVC43" s="128"/>
      <c r="NVD43" s="128"/>
      <c r="NVE43" s="128"/>
      <c r="NVF43" s="128"/>
      <c r="NVG43" s="128"/>
      <c r="NVH43" s="128"/>
      <c r="NVI43" s="128"/>
      <c r="NVJ43" s="128"/>
      <c r="NVK43" s="128"/>
      <c r="NVL43" s="128"/>
      <c r="NVM43" s="128"/>
      <c r="NVN43" s="128"/>
      <c r="NVO43" s="128"/>
      <c r="NVP43" s="128"/>
      <c r="NVQ43" s="128"/>
      <c r="NVR43" s="128"/>
      <c r="NVS43" s="128"/>
      <c r="NVT43" s="128"/>
      <c r="NVU43" s="128"/>
      <c r="NVV43" s="128"/>
      <c r="NVW43" s="128"/>
      <c r="NVX43" s="128"/>
      <c r="NVY43" s="128"/>
      <c r="NVZ43" s="128"/>
      <c r="NWA43" s="128"/>
      <c r="NWB43" s="128"/>
      <c r="NWC43" s="128"/>
      <c r="NWD43" s="128"/>
      <c r="NWE43" s="128"/>
      <c r="NWF43" s="128"/>
      <c r="NWG43" s="128"/>
      <c r="NWH43" s="128"/>
      <c r="NWI43" s="128"/>
      <c r="NWJ43" s="128"/>
      <c r="NWK43" s="128"/>
      <c r="NWL43" s="128"/>
      <c r="NWM43" s="128"/>
      <c r="NWN43" s="128"/>
      <c r="NWO43" s="128"/>
      <c r="NWP43" s="128"/>
      <c r="NWQ43" s="128"/>
      <c r="NWR43" s="128"/>
      <c r="NWS43" s="128"/>
      <c r="NWT43" s="128"/>
      <c r="NWU43" s="128"/>
      <c r="NWV43" s="128"/>
      <c r="NWW43" s="128"/>
      <c r="NWX43" s="128"/>
      <c r="NWY43" s="128"/>
      <c r="NWZ43" s="128"/>
      <c r="NXA43" s="128"/>
      <c r="NXB43" s="128"/>
      <c r="NXC43" s="128"/>
      <c r="NXD43" s="128"/>
      <c r="NXE43" s="128"/>
      <c r="NXF43" s="128"/>
      <c r="NXG43" s="128"/>
      <c r="NXH43" s="128"/>
      <c r="NXI43" s="128"/>
      <c r="NXJ43" s="128"/>
      <c r="NXK43" s="128"/>
      <c r="NXL43" s="128"/>
      <c r="NXM43" s="128"/>
      <c r="NXN43" s="128"/>
      <c r="NXO43" s="128"/>
      <c r="NXP43" s="128"/>
      <c r="NXQ43" s="128"/>
      <c r="NXR43" s="128"/>
      <c r="NXS43" s="128"/>
      <c r="NXT43" s="128"/>
      <c r="NXU43" s="128"/>
      <c r="NXV43" s="128"/>
      <c r="NXW43" s="128"/>
      <c r="NXX43" s="128"/>
      <c r="NXY43" s="128"/>
      <c r="NXZ43" s="128"/>
      <c r="NYA43" s="128"/>
      <c r="NYB43" s="128"/>
      <c r="NYC43" s="128"/>
      <c r="NYD43" s="128"/>
      <c r="NYE43" s="128"/>
      <c r="NYF43" s="128"/>
      <c r="NYG43" s="128"/>
      <c r="NYH43" s="128"/>
      <c r="NYI43" s="128"/>
      <c r="NYJ43" s="128"/>
      <c r="NYK43" s="128"/>
      <c r="NYL43" s="128"/>
      <c r="NYM43" s="128"/>
      <c r="NYN43" s="128"/>
      <c r="NYO43" s="128"/>
      <c r="NYP43" s="128"/>
      <c r="NYQ43" s="128"/>
      <c r="NYR43" s="128"/>
      <c r="NYS43" s="128"/>
      <c r="NYT43" s="128"/>
      <c r="NYU43" s="128"/>
      <c r="NYV43" s="128"/>
      <c r="NYW43" s="128"/>
      <c r="NYX43" s="128"/>
      <c r="NYY43" s="128"/>
      <c r="NYZ43" s="128"/>
      <c r="NZA43" s="128"/>
      <c r="NZB43" s="128"/>
      <c r="NZC43" s="128"/>
      <c r="NZD43" s="128"/>
      <c r="NZE43" s="128"/>
      <c r="NZF43" s="128"/>
      <c r="NZG43" s="128"/>
      <c r="NZH43" s="128"/>
      <c r="NZI43" s="128"/>
      <c r="NZJ43" s="128"/>
      <c r="NZK43" s="128"/>
      <c r="NZL43" s="128"/>
      <c r="NZM43" s="128"/>
      <c r="NZN43" s="128"/>
      <c r="NZO43" s="128"/>
      <c r="NZP43" s="128"/>
      <c r="NZQ43" s="128"/>
      <c r="NZR43" s="128"/>
      <c r="NZS43" s="128"/>
      <c r="NZT43" s="128"/>
      <c r="NZU43" s="128"/>
      <c r="NZV43" s="128"/>
      <c r="NZW43" s="128"/>
      <c r="NZX43" s="128"/>
      <c r="NZY43" s="128"/>
      <c r="NZZ43" s="128"/>
      <c r="OAA43" s="128"/>
      <c r="OAB43" s="128"/>
      <c r="OAC43" s="128"/>
      <c r="OAD43" s="128"/>
      <c r="OAE43" s="128"/>
      <c r="OAF43" s="128"/>
      <c r="OAG43" s="128"/>
      <c r="OAH43" s="128"/>
      <c r="OAI43" s="128"/>
      <c r="OAJ43" s="128"/>
      <c r="OAK43" s="128"/>
      <c r="OAL43" s="128"/>
      <c r="OAM43" s="128"/>
      <c r="OAN43" s="128"/>
      <c r="OAO43" s="128"/>
      <c r="OAP43" s="128"/>
      <c r="OAQ43" s="128"/>
      <c r="OAR43" s="128"/>
      <c r="OAS43" s="128"/>
      <c r="OAT43" s="128"/>
      <c r="OAU43" s="128"/>
      <c r="OAV43" s="128"/>
      <c r="OAW43" s="128"/>
      <c r="OAX43" s="128"/>
      <c r="OAY43" s="128"/>
      <c r="OAZ43" s="128"/>
      <c r="OBA43" s="128"/>
      <c r="OBB43" s="128"/>
      <c r="OBC43" s="128"/>
      <c r="OBD43" s="128"/>
      <c r="OBE43" s="128"/>
      <c r="OBF43" s="128"/>
      <c r="OBG43" s="128"/>
      <c r="OBH43" s="128"/>
      <c r="OBI43" s="128"/>
      <c r="OBJ43" s="128"/>
      <c r="OBK43" s="128"/>
      <c r="OBL43" s="128"/>
      <c r="OBM43" s="128"/>
      <c r="OBN43" s="128"/>
      <c r="OBO43" s="128"/>
      <c r="OBP43" s="128"/>
      <c r="OBQ43" s="128"/>
      <c r="OBR43" s="128"/>
      <c r="OBS43" s="128"/>
      <c r="OBT43" s="128"/>
      <c r="OBU43" s="128"/>
      <c r="OBV43" s="128"/>
      <c r="OBW43" s="128"/>
      <c r="OBX43" s="128"/>
      <c r="OBY43" s="128"/>
      <c r="OBZ43" s="128"/>
      <c r="OCA43" s="128"/>
      <c r="OCB43" s="128"/>
      <c r="OCC43" s="128"/>
      <c r="OCD43" s="128"/>
      <c r="OCE43" s="128"/>
      <c r="OCF43" s="128"/>
      <c r="OCG43" s="128"/>
      <c r="OCH43" s="128"/>
      <c r="OCI43" s="128"/>
      <c r="OCJ43" s="128"/>
      <c r="OCK43" s="128"/>
      <c r="OCL43" s="128"/>
      <c r="OCM43" s="128"/>
      <c r="OCN43" s="128"/>
      <c r="OCO43" s="128"/>
      <c r="OCP43" s="128"/>
      <c r="OCQ43" s="128"/>
      <c r="OCR43" s="128"/>
      <c r="OCS43" s="128"/>
      <c r="OCT43" s="128"/>
      <c r="OCU43" s="128"/>
      <c r="OCV43" s="128"/>
      <c r="OCW43" s="128"/>
      <c r="OCX43" s="128"/>
      <c r="OCY43" s="128"/>
      <c r="OCZ43" s="128"/>
      <c r="ODA43" s="128"/>
      <c r="ODB43" s="128"/>
      <c r="ODC43" s="128"/>
      <c r="ODD43" s="128"/>
      <c r="ODE43" s="128"/>
      <c r="ODF43" s="128"/>
      <c r="ODG43" s="128"/>
      <c r="ODH43" s="128"/>
      <c r="ODI43" s="128"/>
      <c r="ODJ43" s="128"/>
      <c r="ODK43" s="128"/>
      <c r="ODL43" s="128"/>
      <c r="ODM43" s="128"/>
      <c r="ODN43" s="128"/>
      <c r="ODO43" s="128"/>
      <c r="ODP43" s="128"/>
      <c r="ODQ43" s="128"/>
      <c r="ODR43" s="128"/>
      <c r="ODS43" s="128"/>
      <c r="ODT43" s="128"/>
      <c r="ODU43" s="128"/>
      <c r="ODV43" s="128"/>
      <c r="ODW43" s="128"/>
      <c r="ODX43" s="128"/>
      <c r="ODY43" s="128"/>
      <c r="ODZ43" s="128"/>
      <c r="OEA43" s="128"/>
      <c r="OEB43" s="128"/>
      <c r="OEC43" s="128"/>
      <c r="OED43" s="128"/>
      <c r="OEE43" s="128"/>
      <c r="OEF43" s="128"/>
      <c r="OEG43" s="128"/>
      <c r="OEH43" s="128"/>
      <c r="OEI43" s="128"/>
      <c r="OEJ43" s="128"/>
      <c r="OEK43" s="128"/>
      <c r="OEL43" s="128"/>
      <c r="OEM43" s="128"/>
      <c r="OEN43" s="128"/>
      <c r="OEO43" s="128"/>
      <c r="OEP43" s="128"/>
      <c r="OEQ43" s="128"/>
      <c r="OER43" s="128"/>
      <c r="OES43" s="128"/>
      <c r="OET43" s="128"/>
      <c r="OEU43" s="128"/>
      <c r="OEV43" s="128"/>
      <c r="OEW43" s="128"/>
      <c r="OEX43" s="128"/>
      <c r="OEY43" s="128"/>
      <c r="OEZ43" s="128"/>
      <c r="OFA43" s="128"/>
      <c r="OFB43" s="128"/>
      <c r="OFC43" s="128"/>
      <c r="OFD43" s="128"/>
      <c r="OFE43" s="128"/>
      <c r="OFF43" s="128"/>
      <c r="OFG43" s="128"/>
      <c r="OFH43" s="128"/>
      <c r="OFI43" s="128"/>
      <c r="OFJ43" s="128"/>
      <c r="OFK43" s="128"/>
      <c r="OFL43" s="128"/>
      <c r="OFM43" s="128"/>
      <c r="OFN43" s="128"/>
      <c r="OFO43" s="128"/>
      <c r="OFP43" s="128"/>
      <c r="OFQ43" s="128"/>
      <c r="OFR43" s="128"/>
      <c r="OFS43" s="128"/>
      <c r="OFT43" s="128"/>
      <c r="OFU43" s="128"/>
      <c r="OFV43" s="128"/>
      <c r="OFW43" s="128"/>
      <c r="OFX43" s="128"/>
      <c r="OFY43" s="128"/>
      <c r="OFZ43" s="128"/>
      <c r="OGA43" s="128"/>
      <c r="OGB43" s="128"/>
      <c r="OGC43" s="128"/>
      <c r="OGD43" s="128"/>
      <c r="OGE43" s="128"/>
      <c r="OGF43" s="128"/>
      <c r="OGG43" s="128"/>
      <c r="OGH43" s="128"/>
      <c r="OGI43" s="128"/>
      <c r="OGJ43" s="128"/>
      <c r="OGK43" s="128"/>
      <c r="OGL43" s="128"/>
      <c r="OGM43" s="128"/>
      <c r="OGN43" s="128"/>
      <c r="OGO43" s="128"/>
      <c r="OGP43" s="128"/>
      <c r="OGQ43" s="128"/>
      <c r="OGR43" s="128"/>
      <c r="OGS43" s="128"/>
      <c r="OGT43" s="128"/>
      <c r="OGU43" s="128"/>
      <c r="OGV43" s="128"/>
      <c r="OGW43" s="128"/>
      <c r="OGX43" s="128"/>
      <c r="OGY43" s="128"/>
      <c r="OGZ43" s="128"/>
      <c r="OHA43" s="128"/>
      <c r="OHB43" s="128"/>
      <c r="OHC43" s="128"/>
      <c r="OHD43" s="128"/>
      <c r="OHE43" s="128"/>
      <c r="OHF43" s="128"/>
      <c r="OHG43" s="128"/>
      <c r="OHH43" s="128"/>
      <c r="OHI43" s="128"/>
      <c r="OHJ43" s="128"/>
      <c r="OHK43" s="128"/>
      <c r="OHL43" s="128"/>
      <c r="OHM43" s="128"/>
      <c r="OHN43" s="128"/>
      <c r="OHO43" s="128"/>
      <c r="OHP43" s="128"/>
      <c r="OHQ43" s="128"/>
      <c r="OHR43" s="128"/>
      <c r="OHS43" s="128"/>
      <c r="OHT43" s="128"/>
      <c r="OHU43" s="128"/>
      <c r="OHV43" s="128"/>
      <c r="OHW43" s="128"/>
      <c r="OHX43" s="128"/>
      <c r="OHY43" s="128"/>
      <c r="OHZ43" s="128"/>
      <c r="OIA43" s="128"/>
      <c r="OIB43" s="128"/>
      <c r="OIC43" s="128"/>
      <c r="OID43" s="128"/>
      <c r="OIE43" s="128"/>
      <c r="OIF43" s="128"/>
      <c r="OIG43" s="128"/>
      <c r="OIH43" s="128"/>
      <c r="OII43" s="128"/>
      <c r="OIJ43" s="128"/>
      <c r="OIK43" s="128"/>
      <c r="OIL43" s="128"/>
      <c r="OIM43" s="128"/>
      <c r="OIN43" s="128"/>
      <c r="OIO43" s="128"/>
      <c r="OIP43" s="128"/>
      <c r="OIQ43" s="128"/>
      <c r="OIR43" s="128"/>
      <c r="OIS43" s="128"/>
      <c r="OIT43" s="128"/>
      <c r="OIU43" s="128"/>
      <c r="OIV43" s="128"/>
      <c r="OIW43" s="128"/>
      <c r="OIX43" s="128"/>
      <c r="OIY43" s="128"/>
      <c r="OIZ43" s="128"/>
      <c r="OJA43" s="128"/>
      <c r="OJB43" s="128"/>
      <c r="OJC43" s="128"/>
      <c r="OJD43" s="128"/>
      <c r="OJE43" s="128"/>
      <c r="OJF43" s="128"/>
      <c r="OJG43" s="128"/>
      <c r="OJH43" s="128"/>
      <c r="OJI43" s="128"/>
      <c r="OJJ43" s="128"/>
      <c r="OJK43" s="128"/>
      <c r="OJL43" s="128"/>
      <c r="OJM43" s="128"/>
      <c r="OJN43" s="128"/>
      <c r="OJO43" s="128"/>
      <c r="OJP43" s="128"/>
      <c r="OJQ43" s="128"/>
      <c r="OJR43" s="128"/>
      <c r="OJS43" s="128"/>
      <c r="OJT43" s="128"/>
      <c r="OJU43" s="128"/>
      <c r="OJV43" s="128"/>
      <c r="OJW43" s="128"/>
      <c r="OJX43" s="128"/>
      <c r="OJY43" s="128"/>
      <c r="OJZ43" s="128"/>
      <c r="OKA43" s="128"/>
      <c r="OKB43" s="128"/>
      <c r="OKC43" s="128"/>
      <c r="OKD43" s="128"/>
      <c r="OKE43" s="128"/>
      <c r="OKF43" s="128"/>
      <c r="OKG43" s="128"/>
      <c r="OKH43" s="128"/>
      <c r="OKI43" s="128"/>
      <c r="OKJ43" s="128"/>
      <c r="OKK43" s="128"/>
      <c r="OKL43" s="128"/>
      <c r="OKM43" s="128"/>
      <c r="OKN43" s="128"/>
      <c r="OKO43" s="128"/>
      <c r="OKP43" s="128"/>
      <c r="OKQ43" s="128"/>
      <c r="OKR43" s="128"/>
      <c r="OKS43" s="128"/>
      <c r="OKT43" s="128"/>
      <c r="OKU43" s="128"/>
      <c r="OKV43" s="128"/>
      <c r="OKW43" s="128"/>
      <c r="OKX43" s="128"/>
      <c r="OKY43" s="128"/>
      <c r="OKZ43" s="128"/>
      <c r="OLA43" s="128"/>
      <c r="OLB43" s="128"/>
      <c r="OLC43" s="128"/>
      <c r="OLD43" s="128"/>
      <c r="OLE43" s="128"/>
      <c r="OLF43" s="128"/>
      <c r="OLG43" s="128"/>
      <c r="OLH43" s="128"/>
      <c r="OLI43" s="128"/>
      <c r="OLJ43" s="128"/>
      <c r="OLK43" s="128"/>
      <c r="OLL43" s="128"/>
      <c r="OLM43" s="128"/>
      <c r="OLN43" s="128"/>
      <c r="OLO43" s="128"/>
      <c r="OLP43" s="128"/>
      <c r="OLQ43" s="128"/>
      <c r="OLR43" s="128"/>
      <c r="OLS43" s="128"/>
      <c r="OLT43" s="128"/>
      <c r="OLU43" s="128"/>
      <c r="OLV43" s="128"/>
      <c r="OLW43" s="128"/>
      <c r="OLX43" s="128"/>
      <c r="OLY43" s="128"/>
      <c r="OLZ43" s="128"/>
      <c r="OMA43" s="128"/>
      <c r="OMB43" s="128"/>
      <c r="OMC43" s="128"/>
      <c r="OMD43" s="128"/>
      <c r="OME43" s="128"/>
      <c r="OMF43" s="128"/>
      <c r="OMG43" s="128"/>
      <c r="OMH43" s="128"/>
      <c r="OMI43" s="128"/>
      <c r="OMJ43" s="128"/>
      <c r="OMK43" s="128"/>
      <c r="OML43" s="128"/>
      <c r="OMM43" s="128"/>
      <c r="OMN43" s="128"/>
      <c r="OMO43" s="128"/>
      <c r="OMP43" s="128"/>
      <c r="OMQ43" s="128"/>
      <c r="OMR43" s="128"/>
      <c r="OMS43" s="128"/>
      <c r="OMT43" s="128"/>
      <c r="OMU43" s="128"/>
      <c r="OMV43" s="128"/>
      <c r="OMW43" s="128"/>
      <c r="OMX43" s="128"/>
      <c r="OMY43" s="128"/>
      <c r="OMZ43" s="128"/>
      <c r="ONA43" s="128"/>
      <c r="ONB43" s="128"/>
      <c r="ONC43" s="128"/>
      <c r="OND43" s="128"/>
      <c r="ONE43" s="128"/>
      <c r="ONF43" s="128"/>
      <c r="ONG43" s="128"/>
      <c r="ONH43" s="128"/>
      <c r="ONI43" s="128"/>
      <c r="ONJ43" s="128"/>
      <c r="ONK43" s="128"/>
      <c r="ONL43" s="128"/>
      <c r="ONM43" s="128"/>
      <c r="ONN43" s="128"/>
      <c r="ONO43" s="128"/>
      <c r="ONP43" s="128"/>
      <c r="ONQ43" s="128"/>
      <c r="ONR43" s="128"/>
      <c r="ONS43" s="128"/>
      <c r="ONT43" s="128"/>
      <c r="ONU43" s="128"/>
      <c r="ONV43" s="128"/>
      <c r="ONW43" s="128"/>
      <c r="ONX43" s="128"/>
      <c r="ONY43" s="128"/>
      <c r="ONZ43" s="128"/>
      <c r="OOA43" s="128"/>
      <c r="OOB43" s="128"/>
      <c r="OOC43" s="128"/>
      <c r="OOD43" s="128"/>
      <c r="OOE43" s="128"/>
      <c r="OOF43" s="128"/>
      <c r="OOG43" s="128"/>
      <c r="OOH43" s="128"/>
      <c r="OOI43" s="128"/>
      <c r="OOJ43" s="128"/>
      <c r="OOK43" s="128"/>
      <c r="OOL43" s="128"/>
      <c r="OOM43" s="128"/>
      <c r="OON43" s="128"/>
      <c r="OOO43" s="128"/>
      <c r="OOP43" s="128"/>
      <c r="OOQ43" s="128"/>
      <c r="OOR43" s="128"/>
      <c r="OOS43" s="128"/>
      <c r="OOT43" s="128"/>
      <c r="OOU43" s="128"/>
      <c r="OOV43" s="128"/>
      <c r="OOW43" s="128"/>
      <c r="OOX43" s="128"/>
      <c r="OOY43" s="128"/>
      <c r="OOZ43" s="128"/>
      <c r="OPA43" s="128"/>
      <c r="OPB43" s="128"/>
      <c r="OPC43" s="128"/>
      <c r="OPD43" s="128"/>
      <c r="OPE43" s="128"/>
      <c r="OPF43" s="128"/>
      <c r="OPG43" s="128"/>
      <c r="OPH43" s="128"/>
      <c r="OPI43" s="128"/>
      <c r="OPJ43" s="128"/>
      <c r="OPK43" s="128"/>
      <c r="OPL43" s="128"/>
      <c r="OPM43" s="128"/>
      <c r="OPN43" s="128"/>
      <c r="OPO43" s="128"/>
      <c r="OPP43" s="128"/>
      <c r="OPQ43" s="128"/>
      <c r="OPR43" s="128"/>
      <c r="OPS43" s="128"/>
      <c r="OPT43" s="128"/>
      <c r="OPU43" s="128"/>
      <c r="OPV43" s="128"/>
      <c r="OPW43" s="128"/>
      <c r="OPX43" s="128"/>
      <c r="OPY43" s="128"/>
      <c r="OPZ43" s="128"/>
      <c r="OQA43" s="128"/>
      <c r="OQB43" s="128"/>
      <c r="OQC43" s="128"/>
      <c r="OQD43" s="128"/>
      <c r="OQE43" s="128"/>
      <c r="OQF43" s="128"/>
      <c r="OQG43" s="128"/>
      <c r="OQH43" s="128"/>
      <c r="OQI43" s="128"/>
      <c r="OQJ43" s="128"/>
      <c r="OQK43" s="128"/>
      <c r="OQL43" s="128"/>
      <c r="OQM43" s="128"/>
      <c r="OQN43" s="128"/>
      <c r="OQO43" s="128"/>
      <c r="OQP43" s="128"/>
      <c r="OQQ43" s="128"/>
      <c r="OQR43" s="128"/>
      <c r="OQS43" s="128"/>
      <c r="OQT43" s="128"/>
      <c r="OQU43" s="128"/>
      <c r="OQV43" s="128"/>
      <c r="OQW43" s="128"/>
      <c r="OQX43" s="128"/>
      <c r="OQY43" s="128"/>
      <c r="OQZ43" s="128"/>
      <c r="ORA43" s="128"/>
      <c r="ORB43" s="128"/>
      <c r="ORC43" s="128"/>
      <c r="ORD43" s="128"/>
      <c r="ORE43" s="128"/>
      <c r="ORF43" s="128"/>
      <c r="ORG43" s="128"/>
      <c r="ORH43" s="128"/>
      <c r="ORI43" s="128"/>
      <c r="ORJ43" s="128"/>
      <c r="ORK43" s="128"/>
      <c r="ORL43" s="128"/>
      <c r="ORM43" s="128"/>
      <c r="ORN43" s="128"/>
      <c r="ORO43" s="128"/>
      <c r="ORP43" s="128"/>
      <c r="ORQ43" s="128"/>
      <c r="ORR43" s="128"/>
      <c r="ORS43" s="128"/>
      <c r="ORT43" s="128"/>
      <c r="ORU43" s="128"/>
      <c r="ORV43" s="128"/>
      <c r="ORW43" s="128"/>
      <c r="ORX43" s="128"/>
      <c r="ORY43" s="128"/>
      <c r="ORZ43" s="128"/>
      <c r="OSA43" s="128"/>
      <c r="OSB43" s="128"/>
      <c r="OSC43" s="128"/>
      <c r="OSD43" s="128"/>
      <c r="OSE43" s="128"/>
      <c r="OSF43" s="128"/>
      <c r="OSG43" s="128"/>
      <c r="OSH43" s="128"/>
      <c r="OSI43" s="128"/>
      <c r="OSJ43" s="128"/>
      <c r="OSK43" s="128"/>
      <c r="OSL43" s="128"/>
      <c r="OSM43" s="128"/>
      <c r="OSN43" s="128"/>
      <c r="OSO43" s="128"/>
      <c r="OSP43" s="128"/>
      <c r="OSQ43" s="128"/>
      <c r="OSR43" s="128"/>
      <c r="OSS43" s="128"/>
      <c r="OST43" s="128"/>
      <c r="OSU43" s="128"/>
      <c r="OSV43" s="128"/>
      <c r="OSW43" s="128"/>
      <c r="OSX43" s="128"/>
      <c r="OSY43" s="128"/>
      <c r="OSZ43" s="128"/>
      <c r="OTA43" s="128"/>
      <c r="OTB43" s="128"/>
      <c r="OTC43" s="128"/>
      <c r="OTD43" s="128"/>
      <c r="OTE43" s="128"/>
      <c r="OTF43" s="128"/>
      <c r="OTG43" s="128"/>
      <c r="OTH43" s="128"/>
      <c r="OTI43" s="128"/>
      <c r="OTJ43" s="128"/>
      <c r="OTK43" s="128"/>
      <c r="OTL43" s="128"/>
      <c r="OTM43" s="128"/>
      <c r="OTN43" s="128"/>
      <c r="OTO43" s="128"/>
      <c r="OTP43" s="128"/>
      <c r="OTQ43" s="128"/>
      <c r="OTR43" s="128"/>
      <c r="OTS43" s="128"/>
      <c r="OTT43" s="128"/>
      <c r="OTU43" s="128"/>
      <c r="OTV43" s="128"/>
      <c r="OTW43" s="128"/>
      <c r="OTX43" s="128"/>
      <c r="OTY43" s="128"/>
      <c r="OTZ43" s="128"/>
      <c r="OUA43" s="128"/>
      <c r="OUB43" s="128"/>
      <c r="OUC43" s="128"/>
      <c r="OUD43" s="128"/>
      <c r="OUE43" s="128"/>
      <c r="OUF43" s="128"/>
      <c r="OUG43" s="128"/>
      <c r="OUH43" s="128"/>
      <c r="OUI43" s="128"/>
      <c r="OUJ43" s="128"/>
      <c r="OUK43" s="128"/>
      <c r="OUL43" s="128"/>
      <c r="OUM43" s="128"/>
      <c r="OUN43" s="128"/>
      <c r="OUO43" s="128"/>
      <c r="OUP43" s="128"/>
      <c r="OUQ43" s="128"/>
      <c r="OUR43" s="128"/>
      <c r="OUS43" s="128"/>
      <c r="OUT43" s="128"/>
      <c r="OUU43" s="128"/>
      <c r="OUV43" s="128"/>
      <c r="OUW43" s="128"/>
      <c r="OUX43" s="128"/>
      <c r="OUY43" s="128"/>
      <c r="OUZ43" s="128"/>
      <c r="OVA43" s="128"/>
      <c r="OVB43" s="128"/>
      <c r="OVC43" s="128"/>
      <c r="OVD43" s="128"/>
      <c r="OVE43" s="128"/>
      <c r="OVF43" s="128"/>
      <c r="OVG43" s="128"/>
      <c r="OVH43" s="128"/>
      <c r="OVI43" s="128"/>
      <c r="OVJ43" s="128"/>
      <c r="OVK43" s="128"/>
      <c r="OVL43" s="128"/>
      <c r="OVM43" s="128"/>
      <c r="OVN43" s="128"/>
      <c r="OVO43" s="128"/>
      <c r="OVP43" s="128"/>
      <c r="OVQ43" s="128"/>
      <c r="OVR43" s="128"/>
      <c r="OVS43" s="128"/>
      <c r="OVT43" s="128"/>
      <c r="OVU43" s="128"/>
      <c r="OVV43" s="128"/>
      <c r="OVW43" s="128"/>
      <c r="OVX43" s="128"/>
      <c r="OVY43" s="128"/>
      <c r="OVZ43" s="128"/>
      <c r="OWA43" s="128"/>
      <c r="OWB43" s="128"/>
      <c r="OWC43" s="128"/>
      <c r="OWD43" s="128"/>
      <c r="OWE43" s="128"/>
      <c r="OWF43" s="128"/>
      <c r="OWG43" s="128"/>
      <c r="OWH43" s="128"/>
      <c r="OWI43" s="128"/>
      <c r="OWJ43" s="128"/>
      <c r="OWK43" s="128"/>
      <c r="OWL43" s="128"/>
      <c r="OWM43" s="128"/>
      <c r="OWN43" s="128"/>
      <c r="OWO43" s="128"/>
      <c r="OWP43" s="128"/>
      <c r="OWQ43" s="128"/>
      <c r="OWR43" s="128"/>
      <c r="OWS43" s="128"/>
      <c r="OWT43" s="128"/>
      <c r="OWU43" s="128"/>
      <c r="OWV43" s="128"/>
      <c r="OWW43" s="128"/>
      <c r="OWX43" s="128"/>
      <c r="OWY43" s="128"/>
      <c r="OWZ43" s="128"/>
      <c r="OXA43" s="128"/>
      <c r="OXB43" s="128"/>
      <c r="OXC43" s="128"/>
      <c r="OXD43" s="128"/>
      <c r="OXE43" s="128"/>
      <c r="OXF43" s="128"/>
      <c r="OXG43" s="128"/>
      <c r="OXH43" s="128"/>
      <c r="OXI43" s="128"/>
      <c r="OXJ43" s="128"/>
      <c r="OXK43" s="128"/>
      <c r="OXL43" s="128"/>
      <c r="OXM43" s="128"/>
      <c r="OXN43" s="128"/>
      <c r="OXO43" s="128"/>
      <c r="OXP43" s="128"/>
      <c r="OXQ43" s="128"/>
      <c r="OXR43" s="128"/>
      <c r="OXS43" s="128"/>
      <c r="OXT43" s="128"/>
      <c r="OXU43" s="128"/>
      <c r="OXV43" s="128"/>
      <c r="OXW43" s="128"/>
      <c r="OXX43" s="128"/>
      <c r="OXY43" s="128"/>
      <c r="OXZ43" s="128"/>
      <c r="OYA43" s="128"/>
      <c r="OYB43" s="128"/>
      <c r="OYC43" s="128"/>
      <c r="OYD43" s="128"/>
      <c r="OYE43" s="128"/>
      <c r="OYF43" s="128"/>
      <c r="OYG43" s="128"/>
      <c r="OYH43" s="128"/>
      <c r="OYI43" s="128"/>
      <c r="OYJ43" s="128"/>
      <c r="OYK43" s="128"/>
      <c r="OYL43" s="128"/>
      <c r="OYM43" s="128"/>
      <c r="OYN43" s="128"/>
      <c r="OYO43" s="128"/>
      <c r="OYP43" s="128"/>
      <c r="OYQ43" s="128"/>
      <c r="OYR43" s="128"/>
      <c r="OYS43" s="128"/>
      <c r="OYT43" s="128"/>
      <c r="OYU43" s="128"/>
      <c r="OYV43" s="128"/>
      <c r="OYW43" s="128"/>
      <c r="OYX43" s="128"/>
      <c r="OYY43" s="128"/>
      <c r="OYZ43" s="128"/>
      <c r="OZA43" s="128"/>
      <c r="OZB43" s="128"/>
      <c r="OZC43" s="128"/>
      <c r="OZD43" s="128"/>
      <c r="OZE43" s="128"/>
      <c r="OZF43" s="128"/>
      <c r="OZG43" s="128"/>
      <c r="OZH43" s="128"/>
      <c r="OZI43" s="128"/>
      <c r="OZJ43" s="128"/>
      <c r="OZK43" s="128"/>
      <c r="OZL43" s="128"/>
      <c r="OZM43" s="128"/>
      <c r="OZN43" s="128"/>
      <c r="OZO43" s="128"/>
      <c r="OZP43" s="128"/>
      <c r="OZQ43" s="128"/>
      <c r="OZR43" s="128"/>
      <c r="OZS43" s="128"/>
      <c r="OZT43" s="128"/>
      <c r="OZU43" s="128"/>
      <c r="OZV43" s="128"/>
      <c r="OZW43" s="128"/>
      <c r="OZX43" s="128"/>
      <c r="OZY43" s="128"/>
      <c r="OZZ43" s="128"/>
      <c r="PAA43" s="128"/>
      <c r="PAB43" s="128"/>
      <c r="PAC43" s="128"/>
      <c r="PAD43" s="128"/>
      <c r="PAE43" s="128"/>
      <c r="PAF43" s="128"/>
      <c r="PAG43" s="128"/>
      <c r="PAH43" s="128"/>
      <c r="PAI43" s="128"/>
      <c r="PAJ43" s="128"/>
      <c r="PAK43" s="128"/>
      <c r="PAL43" s="128"/>
      <c r="PAM43" s="128"/>
      <c r="PAN43" s="128"/>
      <c r="PAO43" s="128"/>
      <c r="PAP43" s="128"/>
      <c r="PAQ43" s="128"/>
      <c r="PAR43" s="128"/>
      <c r="PAS43" s="128"/>
      <c r="PAT43" s="128"/>
      <c r="PAU43" s="128"/>
      <c r="PAV43" s="128"/>
      <c r="PAW43" s="128"/>
      <c r="PAX43" s="128"/>
      <c r="PAY43" s="128"/>
      <c r="PAZ43" s="128"/>
      <c r="PBA43" s="128"/>
      <c r="PBB43" s="128"/>
      <c r="PBC43" s="128"/>
      <c r="PBD43" s="128"/>
      <c r="PBE43" s="128"/>
      <c r="PBF43" s="128"/>
      <c r="PBG43" s="128"/>
      <c r="PBH43" s="128"/>
      <c r="PBI43" s="128"/>
      <c r="PBJ43" s="128"/>
      <c r="PBK43" s="128"/>
      <c r="PBL43" s="128"/>
      <c r="PBM43" s="128"/>
      <c r="PBN43" s="128"/>
      <c r="PBO43" s="128"/>
      <c r="PBP43" s="128"/>
      <c r="PBQ43" s="128"/>
      <c r="PBR43" s="128"/>
      <c r="PBS43" s="128"/>
      <c r="PBT43" s="128"/>
      <c r="PBU43" s="128"/>
      <c r="PBV43" s="128"/>
      <c r="PBW43" s="128"/>
      <c r="PBX43" s="128"/>
      <c r="PBY43" s="128"/>
      <c r="PBZ43" s="128"/>
      <c r="PCA43" s="128"/>
      <c r="PCB43" s="128"/>
      <c r="PCC43" s="128"/>
      <c r="PCD43" s="128"/>
      <c r="PCE43" s="128"/>
      <c r="PCF43" s="128"/>
      <c r="PCG43" s="128"/>
      <c r="PCH43" s="128"/>
      <c r="PCI43" s="128"/>
      <c r="PCJ43" s="128"/>
      <c r="PCK43" s="128"/>
      <c r="PCL43" s="128"/>
      <c r="PCM43" s="128"/>
      <c r="PCN43" s="128"/>
      <c r="PCO43" s="128"/>
      <c r="PCP43" s="128"/>
      <c r="PCQ43" s="128"/>
      <c r="PCR43" s="128"/>
      <c r="PCS43" s="128"/>
      <c r="PCT43" s="128"/>
      <c r="PCU43" s="128"/>
      <c r="PCV43" s="128"/>
      <c r="PCW43" s="128"/>
      <c r="PCX43" s="128"/>
      <c r="PCY43" s="128"/>
      <c r="PCZ43" s="128"/>
      <c r="PDA43" s="128"/>
      <c r="PDB43" s="128"/>
      <c r="PDC43" s="128"/>
      <c r="PDD43" s="128"/>
      <c r="PDE43" s="128"/>
      <c r="PDF43" s="128"/>
      <c r="PDG43" s="128"/>
      <c r="PDH43" s="128"/>
      <c r="PDI43" s="128"/>
      <c r="PDJ43" s="128"/>
      <c r="PDK43" s="128"/>
      <c r="PDL43" s="128"/>
      <c r="PDM43" s="128"/>
      <c r="PDN43" s="128"/>
      <c r="PDO43" s="128"/>
      <c r="PDP43" s="128"/>
      <c r="PDQ43" s="128"/>
      <c r="PDR43" s="128"/>
      <c r="PDS43" s="128"/>
      <c r="PDT43" s="128"/>
      <c r="PDU43" s="128"/>
      <c r="PDV43" s="128"/>
      <c r="PDW43" s="128"/>
      <c r="PDX43" s="128"/>
      <c r="PDY43" s="128"/>
      <c r="PDZ43" s="128"/>
      <c r="PEA43" s="128"/>
      <c r="PEB43" s="128"/>
      <c r="PEC43" s="128"/>
      <c r="PED43" s="128"/>
      <c r="PEE43" s="128"/>
      <c r="PEF43" s="128"/>
      <c r="PEG43" s="128"/>
      <c r="PEH43" s="128"/>
      <c r="PEI43" s="128"/>
      <c r="PEJ43" s="128"/>
      <c r="PEK43" s="128"/>
      <c r="PEL43" s="128"/>
      <c r="PEM43" s="128"/>
      <c r="PEN43" s="128"/>
      <c r="PEO43" s="128"/>
      <c r="PEP43" s="128"/>
      <c r="PEQ43" s="128"/>
      <c r="PER43" s="128"/>
      <c r="PES43" s="128"/>
      <c r="PET43" s="128"/>
      <c r="PEU43" s="128"/>
      <c r="PEV43" s="128"/>
      <c r="PEW43" s="128"/>
      <c r="PEX43" s="128"/>
      <c r="PEY43" s="128"/>
      <c r="PEZ43" s="128"/>
      <c r="PFA43" s="128"/>
      <c r="PFB43" s="128"/>
      <c r="PFC43" s="128"/>
      <c r="PFD43" s="128"/>
      <c r="PFE43" s="128"/>
      <c r="PFF43" s="128"/>
      <c r="PFG43" s="128"/>
      <c r="PFH43" s="128"/>
      <c r="PFI43" s="128"/>
      <c r="PFJ43" s="128"/>
      <c r="PFK43" s="128"/>
      <c r="PFL43" s="128"/>
      <c r="PFM43" s="128"/>
      <c r="PFN43" s="128"/>
      <c r="PFO43" s="128"/>
      <c r="PFP43" s="128"/>
      <c r="PFQ43" s="128"/>
      <c r="PFR43" s="128"/>
      <c r="PFS43" s="128"/>
      <c r="PFT43" s="128"/>
      <c r="PFU43" s="128"/>
      <c r="PFV43" s="128"/>
      <c r="PFW43" s="128"/>
      <c r="PFX43" s="128"/>
      <c r="PFY43" s="128"/>
      <c r="PFZ43" s="128"/>
      <c r="PGA43" s="128"/>
      <c r="PGB43" s="128"/>
      <c r="PGC43" s="128"/>
      <c r="PGD43" s="128"/>
      <c r="PGE43" s="128"/>
      <c r="PGF43" s="128"/>
      <c r="PGG43" s="128"/>
      <c r="PGH43" s="128"/>
      <c r="PGI43" s="128"/>
      <c r="PGJ43" s="128"/>
      <c r="PGK43" s="128"/>
      <c r="PGL43" s="128"/>
      <c r="PGM43" s="128"/>
      <c r="PGN43" s="128"/>
      <c r="PGO43" s="128"/>
      <c r="PGP43" s="128"/>
      <c r="PGQ43" s="128"/>
      <c r="PGR43" s="128"/>
      <c r="PGS43" s="128"/>
      <c r="PGT43" s="128"/>
      <c r="PGU43" s="128"/>
      <c r="PGV43" s="128"/>
      <c r="PGW43" s="128"/>
      <c r="PGX43" s="128"/>
      <c r="PGY43" s="128"/>
      <c r="PGZ43" s="128"/>
      <c r="PHA43" s="128"/>
      <c r="PHB43" s="128"/>
      <c r="PHC43" s="128"/>
      <c r="PHD43" s="128"/>
      <c r="PHE43" s="128"/>
      <c r="PHF43" s="128"/>
      <c r="PHG43" s="128"/>
      <c r="PHH43" s="128"/>
      <c r="PHI43" s="128"/>
      <c r="PHJ43" s="128"/>
      <c r="PHK43" s="128"/>
      <c r="PHL43" s="128"/>
      <c r="PHM43" s="128"/>
      <c r="PHN43" s="128"/>
      <c r="PHO43" s="128"/>
      <c r="PHP43" s="128"/>
      <c r="PHQ43" s="128"/>
      <c r="PHR43" s="128"/>
      <c r="PHS43" s="128"/>
      <c r="PHT43" s="128"/>
      <c r="PHU43" s="128"/>
      <c r="PHV43" s="128"/>
      <c r="PHW43" s="128"/>
      <c r="PHX43" s="128"/>
      <c r="PHY43" s="128"/>
      <c r="PHZ43" s="128"/>
      <c r="PIA43" s="128"/>
      <c r="PIB43" s="128"/>
      <c r="PIC43" s="128"/>
      <c r="PID43" s="128"/>
      <c r="PIE43" s="128"/>
      <c r="PIF43" s="128"/>
      <c r="PIG43" s="128"/>
      <c r="PIH43" s="128"/>
      <c r="PII43" s="128"/>
      <c r="PIJ43" s="128"/>
      <c r="PIK43" s="128"/>
      <c r="PIL43" s="128"/>
      <c r="PIM43" s="128"/>
      <c r="PIN43" s="128"/>
      <c r="PIO43" s="128"/>
      <c r="PIP43" s="128"/>
      <c r="PIQ43" s="128"/>
      <c r="PIR43" s="128"/>
      <c r="PIS43" s="128"/>
      <c r="PIT43" s="128"/>
      <c r="PIU43" s="128"/>
      <c r="PIV43" s="128"/>
      <c r="PIW43" s="128"/>
      <c r="PIX43" s="128"/>
      <c r="PIY43" s="128"/>
      <c r="PIZ43" s="128"/>
      <c r="PJA43" s="128"/>
      <c r="PJB43" s="128"/>
      <c r="PJC43" s="128"/>
      <c r="PJD43" s="128"/>
      <c r="PJE43" s="128"/>
      <c r="PJF43" s="128"/>
      <c r="PJG43" s="128"/>
      <c r="PJH43" s="128"/>
      <c r="PJI43" s="128"/>
      <c r="PJJ43" s="128"/>
      <c r="PJK43" s="128"/>
      <c r="PJL43" s="128"/>
      <c r="PJM43" s="128"/>
      <c r="PJN43" s="128"/>
      <c r="PJO43" s="128"/>
      <c r="PJP43" s="128"/>
      <c r="PJQ43" s="128"/>
      <c r="PJR43" s="128"/>
      <c r="PJS43" s="128"/>
      <c r="PJT43" s="128"/>
      <c r="PJU43" s="128"/>
      <c r="PJV43" s="128"/>
      <c r="PJW43" s="128"/>
      <c r="PJX43" s="128"/>
      <c r="PJY43" s="128"/>
      <c r="PJZ43" s="128"/>
      <c r="PKA43" s="128"/>
      <c r="PKB43" s="128"/>
      <c r="PKC43" s="128"/>
      <c r="PKD43" s="128"/>
      <c r="PKE43" s="128"/>
      <c r="PKF43" s="128"/>
      <c r="PKG43" s="128"/>
      <c r="PKH43" s="128"/>
      <c r="PKI43" s="128"/>
      <c r="PKJ43" s="128"/>
      <c r="PKK43" s="128"/>
      <c r="PKL43" s="128"/>
      <c r="PKM43" s="128"/>
      <c r="PKN43" s="128"/>
      <c r="PKO43" s="128"/>
      <c r="PKP43" s="128"/>
      <c r="PKQ43" s="128"/>
      <c r="PKR43" s="128"/>
      <c r="PKS43" s="128"/>
      <c r="PKT43" s="128"/>
      <c r="PKU43" s="128"/>
      <c r="PKV43" s="128"/>
      <c r="PKW43" s="128"/>
      <c r="PKX43" s="128"/>
      <c r="PKY43" s="128"/>
      <c r="PKZ43" s="128"/>
      <c r="PLA43" s="128"/>
      <c r="PLB43" s="128"/>
      <c r="PLC43" s="128"/>
      <c r="PLD43" s="128"/>
      <c r="PLE43" s="128"/>
      <c r="PLF43" s="128"/>
      <c r="PLG43" s="128"/>
      <c r="PLH43" s="128"/>
      <c r="PLI43" s="128"/>
      <c r="PLJ43" s="128"/>
      <c r="PLK43" s="128"/>
      <c r="PLL43" s="128"/>
      <c r="PLM43" s="128"/>
      <c r="PLN43" s="128"/>
      <c r="PLO43" s="128"/>
      <c r="PLP43" s="128"/>
      <c r="PLQ43" s="128"/>
      <c r="PLR43" s="128"/>
      <c r="PLS43" s="128"/>
      <c r="PLT43" s="128"/>
      <c r="PLU43" s="128"/>
      <c r="PLV43" s="128"/>
      <c r="PLW43" s="128"/>
      <c r="PLX43" s="128"/>
      <c r="PLY43" s="128"/>
      <c r="PLZ43" s="128"/>
      <c r="PMA43" s="128"/>
      <c r="PMB43" s="128"/>
      <c r="PMC43" s="128"/>
      <c r="PMD43" s="128"/>
      <c r="PME43" s="128"/>
      <c r="PMF43" s="128"/>
      <c r="PMG43" s="128"/>
      <c r="PMH43" s="128"/>
      <c r="PMI43" s="128"/>
      <c r="PMJ43" s="128"/>
      <c r="PMK43" s="128"/>
      <c r="PML43" s="128"/>
      <c r="PMM43" s="128"/>
      <c r="PMN43" s="128"/>
      <c r="PMO43" s="128"/>
      <c r="PMP43" s="128"/>
      <c r="PMQ43" s="128"/>
      <c r="PMR43" s="128"/>
      <c r="PMS43" s="128"/>
      <c r="PMT43" s="128"/>
      <c r="PMU43" s="128"/>
      <c r="PMV43" s="128"/>
      <c r="PMW43" s="128"/>
      <c r="PMX43" s="128"/>
      <c r="PMY43" s="128"/>
      <c r="PMZ43" s="128"/>
      <c r="PNA43" s="128"/>
      <c r="PNB43" s="128"/>
      <c r="PNC43" s="128"/>
      <c r="PND43" s="128"/>
      <c r="PNE43" s="128"/>
      <c r="PNF43" s="128"/>
      <c r="PNG43" s="128"/>
      <c r="PNH43" s="128"/>
      <c r="PNI43" s="128"/>
      <c r="PNJ43" s="128"/>
      <c r="PNK43" s="128"/>
      <c r="PNL43" s="128"/>
      <c r="PNM43" s="128"/>
      <c r="PNN43" s="128"/>
      <c r="PNO43" s="128"/>
      <c r="PNP43" s="128"/>
      <c r="PNQ43" s="128"/>
      <c r="PNR43" s="128"/>
      <c r="PNS43" s="128"/>
      <c r="PNT43" s="128"/>
      <c r="PNU43" s="128"/>
      <c r="PNV43" s="128"/>
      <c r="PNW43" s="128"/>
      <c r="PNX43" s="128"/>
      <c r="PNY43" s="128"/>
      <c r="PNZ43" s="128"/>
      <c r="POA43" s="128"/>
      <c r="POB43" s="128"/>
      <c r="POC43" s="128"/>
      <c r="POD43" s="128"/>
      <c r="POE43" s="128"/>
      <c r="POF43" s="128"/>
      <c r="POG43" s="128"/>
      <c r="POH43" s="128"/>
      <c r="POI43" s="128"/>
      <c r="POJ43" s="128"/>
      <c r="POK43" s="128"/>
      <c r="POL43" s="128"/>
      <c r="POM43" s="128"/>
      <c r="PON43" s="128"/>
      <c r="POO43" s="128"/>
      <c r="POP43" s="128"/>
      <c r="POQ43" s="128"/>
      <c r="POR43" s="128"/>
      <c r="POS43" s="128"/>
      <c r="POT43" s="128"/>
      <c r="POU43" s="128"/>
      <c r="POV43" s="128"/>
      <c r="POW43" s="128"/>
      <c r="POX43" s="128"/>
      <c r="POY43" s="128"/>
      <c r="POZ43" s="128"/>
      <c r="PPA43" s="128"/>
      <c r="PPB43" s="128"/>
      <c r="PPC43" s="128"/>
      <c r="PPD43" s="128"/>
      <c r="PPE43" s="128"/>
      <c r="PPF43" s="128"/>
      <c r="PPG43" s="128"/>
      <c r="PPH43" s="128"/>
      <c r="PPI43" s="128"/>
      <c r="PPJ43" s="128"/>
      <c r="PPK43" s="128"/>
      <c r="PPL43" s="128"/>
      <c r="PPM43" s="128"/>
      <c r="PPN43" s="128"/>
      <c r="PPO43" s="128"/>
      <c r="PPP43" s="128"/>
      <c r="PPQ43" s="128"/>
      <c r="PPR43" s="128"/>
      <c r="PPS43" s="128"/>
      <c r="PPT43" s="128"/>
      <c r="PPU43" s="128"/>
      <c r="PPV43" s="128"/>
      <c r="PPW43" s="128"/>
      <c r="PPX43" s="128"/>
      <c r="PPY43" s="128"/>
      <c r="PPZ43" s="128"/>
      <c r="PQA43" s="128"/>
      <c r="PQB43" s="128"/>
      <c r="PQC43" s="128"/>
      <c r="PQD43" s="128"/>
      <c r="PQE43" s="128"/>
      <c r="PQF43" s="128"/>
      <c r="PQG43" s="128"/>
      <c r="PQH43" s="128"/>
      <c r="PQI43" s="128"/>
      <c r="PQJ43" s="128"/>
      <c r="PQK43" s="128"/>
      <c r="PQL43" s="128"/>
      <c r="PQM43" s="128"/>
      <c r="PQN43" s="128"/>
      <c r="PQO43" s="128"/>
      <c r="PQP43" s="128"/>
      <c r="PQQ43" s="128"/>
      <c r="PQR43" s="128"/>
      <c r="PQS43" s="128"/>
      <c r="PQT43" s="128"/>
      <c r="PQU43" s="128"/>
      <c r="PQV43" s="128"/>
      <c r="PQW43" s="128"/>
      <c r="PQX43" s="128"/>
      <c r="PQY43" s="128"/>
      <c r="PQZ43" s="128"/>
      <c r="PRA43" s="128"/>
      <c r="PRB43" s="128"/>
      <c r="PRC43" s="128"/>
      <c r="PRD43" s="128"/>
      <c r="PRE43" s="128"/>
      <c r="PRF43" s="128"/>
      <c r="PRG43" s="128"/>
      <c r="PRH43" s="128"/>
      <c r="PRI43" s="128"/>
      <c r="PRJ43" s="128"/>
      <c r="PRK43" s="128"/>
      <c r="PRL43" s="128"/>
      <c r="PRM43" s="128"/>
      <c r="PRN43" s="128"/>
      <c r="PRO43" s="128"/>
      <c r="PRP43" s="128"/>
      <c r="PRQ43" s="128"/>
      <c r="PRR43" s="128"/>
      <c r="PRS43" s="128"/>
      <c r="PRT43" s="128"/>
      <c r="PRU43" s="128"/>
      <c r="PRV43" s="128"/>
      <c r="PRW43" s="128"/>
      <c r="PRX43" s="128"/>
      <c r="PRY43" s="128"/>
      <c r="PRZ43" s="128"/>
      <c r="PSA43" s="128"/>
      <c r="PSB43" s="128"/>
      <c r="PSC43" s="128"/>
      <c r="PSD43" s="128"/>
      <c r="PSE43" s="128"/>
      <c r="PSF43" s="128"/>
      <c r="PSG43" s="128"/>
      <c r="PSH43" s="128"/>
      <c r="PSI43" s="128"/>
      <c r="PSJ43" s="128"/>
      <c r="PSK43" s="128"/>
      <c r="PSL43" s="128"/>
      <c r="PSM43" s="128"/>
      <c r="PSN43" s="128"/>
      <c r="PSO43" s="128"/>
      <c r="PSP43" s="128"/>
      <c r="PSQ43" s="128"/>
      <c r="PSR43" s="128"/>
      <c r="PSS43" s="128"/>
      <c r="PST43" s="128"/>
      <c r="PSU43" s="128"/>
      <c r="PSV43" s="128"/>
      <c r="PSW43" s="128"/>
      <c r="PSX43" s="128"/>
      <c r="PSY43" s="128"/>
      <c r="PSZ43" s="128"/>
      <c r="PTA43" s="128"/>
      <c r="PTB43" s="128"/>
      <c r="PTC43" s="128"/>
      <c r="PTD43" s="128"/>
      <c r="PTE43" s="128"/>
      <c r="PTF43" s="128"/>
      <c r="PTG43" s="128"/>
      <c r="PTH43" s="128"/>
      <c r="PTI43" s="128"/>
      <c r="PTJ43" s="128"/>
      <c r="PTK43" s="128"/>
      <c r="PTL43" s="128"/>
      <c r="PTM43" s="128"/>
      <c r="PTN43" s="128"/>
      <c r="PTO43" s="128"/>
      <c r="PTP43" s="128"/>
      <c r="PTQ43" s="128"/>
      <c r="PTR43" s="128"/>
      <c r="PTS43" s="128"/>
      <c r="PTT43" s="128"/>
      <c r="PTU43" s="128"/>
      <c r="PTV43" s="128"/>
      <c r="PTW43" s="128"/>
      <c r="PTX43" s="128"/>
      <c r="PTY43" s="128"/>
      <c r="PTZ43" s="128"/>
      <c r="PUA43" s="128"/>
      <c r="PUB43" s="128"/>
      <c r="PUC43" s="128"/>
      <c r="PUD43" s="128"/>
      <c r="PUE43" s="128"/>
      <c r="PUF43" s="128"/>
      <c r="PUG43" s="128"/>
      <c r="PUH43" s="128"/>
      <c r="PUI43" s="128"/>
      <c r="PUJ43" s="128"/>
      <c r="PUK43" s="128"/>
      <c r="PUL43" s="128"/>
      <c r="PUM43" s="128"/>
      <c r="PUN43" s="128"/>
      <c r="PUO43" s="128"/>
      <c r="PUP43" s="128"/>
      <c r="PUQ43" s="128"/>
      <c r="PUR43" s="128"/>
      <c r="PUS43" s="128"/>
      <c r="PUT43" s="128"/>
      <c r="PUU43" s="128"/>
      <c r="PUV43" s="128"/>
      <c r="PUW43" s="128"/>
      <c r="PUX43" s="128"/>
      <c r="PUY43" s="128"/>
      <c r="PUZ43" s="128"/>
      <c r="PVA43" s="128"/>
      <c r="PVB43" s="128"/>
      <c r="PVC43" s="128"/>
      <c r="PVD43" s="128"/>
      <c r="PVE43" s="128"/>
      <c r="PVF43" s="128"/>
      <c r="PVG43" s="128"/>
      <c r="PVH43" s="128"/>
      <c r="PVI43" s="128"/>
      <c r="PVJ43" s="128"/>
      <c r="PVK43" s="128"/>
      <c r="PVL43" s="128"/>
      <c r="PVM43" s="128"/>
      <c r="PVN43" s="128"/>
      <c r="PVO43" s="128"/>
      <c r="PVP43" s="128"/>
      <c r="PVQ43" s="128"/>
      <c r="PVR43" s="128"/>
      <c r="PVS43" s="128"/>
      <c r="PVT43" s="128"/>
      <c r="PVU43" s="128"/>
      <c r="PVV43" s="128"/>
      <c r="PVW43" s="128"/>
      <c r="PVX43" s="128"/>
      <c r="PVY43" s="128"/>
      <c r="PVZ43" s="128"/>
      <c r="PWA43" s="128"/>
      <c r="PWB43" s="128"/>
      <c r="PWC43" s="128"/>
      <c r="PWD43" s="128"/>
      <c r="PWE43" s="128"/>
      <c r="PWF43" s="128"/>
      <c r="PWG43" s="128"/>
      <c r="PWH43" s="128"/>
      <c r="PWI43" s="128"/>
      <c r="PWJ43" s="128"/>
      <c r="PWK43" s="128"/>
      <c r="PWL43" s="128"/>
      <c r="PWM43" s="128"/>
      <c r="PWN43" s="128"/>
      <c r="PWO43" s="128"/>
      <c r="PWP43" s="128"/>
      <c r="PWQ43" s="128"/>
      <c r="PWR43" s="128"/>
      <c r="PWS43" s="128"/>
      <c r="PWT43" s="128"/>
      <c r="PWU43" s="128"/>
      <c r="PWV43" s="128"/>
      <c r="PWW43" s="128"/>
      <c r="PWX43" s="128"/>
      <c r="PWY43" s="128"/>
      <c r="PWZ43" s="128"/>
      <c r="PXA43" s="128"/>
      <c r="PXB43" s="128"/>
      <c r="PXC43" s="128"/>
      <c r="PXD43" s="128"/>
      <c r="PXE43" s="128"/>
      <c r="PXF43" s="128"/>
      <c r="PXG43" s="128"/>
      <c r="PXH43" s="128"/>
      <c r="PXI43" s="128"/>
      <c r="PXJ43" s="128"/>
      <c r="PXK43" s="128"/>
      <c r="PXL43" s="128"/>
      <c r="PXM43" s="128"/>
      <c r="PXN43" s="128"/>
      <c r="PXO43" s="128"/>
      <c r="PXP43" s="128"/>
      <c r="PXQ43" s="128"/>
      <c r="PXR43" s="128"/>
      <c r="PXS43" s="128"/>
      <c r="PXT43" s="128"/>
      <c r="PXU43" s="128"/>
      <c r="PXV43" s="128"/>
      <c r="PXW43" s="128"/>
      <c r="PXX43" s="128"/>
      <c r="PXY43" s="128"/>
      <c r="PXZ43" s="128"/>
      <c r="PYA43" s="128"/>
      <c r="PYB43" s="128"/>
      <c r="PYC43" s="128"/>
      <c r="PYD43" s="128"/>
      <c r="PYE43" s="128"/>
      <c r="PYF43" s="128"/>
      <c r="PYG43" s="128"/>
      <c r="PYH43" s="128"/>
      <c r="PYI43" s="128"/>
      <c r="PYJ43" s="128"/>
      <c r="PYK43" s="128"/>
      <c r="PYL43" s="128"/>
      <c r="PYM43" s="128"/>
      <c r="PYN43" s="128"/>
      <c r="PYO43" s="128"/>
      <c r="PYP43" s="128"/>
      <c r="PYQ43" s="128"/>
      <c r="PYR43" s="128"/>
      <c r="PYS43" s="128"/>
      <c r="PYT43" s="128"/>
      <c r="PYU43" s="128"/>
      <c r="PYV43" s="128"/>
      <c r="PYW43" s="128"/>
      <c r="PYX43" s="128"/>
      <c r="PYY43" s="128"/>
      <c r="PYZ43" s="128"/>
      <c r="PZA43" s="128"/>
      <c r="PZB43" s="128"/>
      <c r="PZC43" s="128"/>
      <c r="PZD43" s="128"/>
      <c r="PZE43" s="128"/>
      <c r="PZF43" s="128"/>
      <c r="PZG43" s="128"/>
      <c r="PZH43" s="128"/>
      <c r="PZI43" s="128"/>
      <c r="PZJ43" s="128"/>
      <c r="PZK43" s="128"/>
      <c r="PZL43" s="128"/>
      <c r="PZM43" s="128"/>
      <c r="PZN43" s="128"/>
      <c r="PZO43" s="128"/>
      <c r="PZP43" s="128"/>
      <c r="PZQ43" s="128"/>
      <c r="PZR43" s="128"/>
      <c r="PZS43" s="128"/>
      <c r="PZT43" s="128"/>
      <c r="PZU43" s="128"/>
      <c r="PZV43" s="128"/>
      <c r="PZW43" s="128"/>
      <c r="PZX43" s="128"/>
      <c r="PZY43" s="128"/>
      <c r="PZZ43" s="128"/>
      <c r="QAA43" s="128"/>
      <c r="QAB43" s="128"/>
      <c r="QAC43" s="128"/>
      <c r="QAD43" s="128"/>
      <c r="QAE43" s="128"/>
      <c r="QAF43" s="128"/>
      <c r="QAG43" s="128"/>
      <c r="QAH43" s="128"/>
      <c r="QAI43" s="128"/>
      <c r="QAJ43" s="128"/>
      <c r="QAK43" s="128"/>
      <c r="QAL43" s="128"/>
      <c r="QAM43" s="128"/>
      <c r="QAN43" s="128"/>
      <c r="QAO43" s="128"/>
      <c r="QAP43" s="128"/>
      <c r="QAQ43" s="128"/>
      <c r="QAR43" s="128"/>
      <c r="QAS43" s="128"/>
      <c r="QAT43" s="128"/>
      <c r="QAU43" s="128"/>
      <c r="QAV43" s="128"/>
      <c r="QAW43" s="128"/>
      <c r="QAX43" s="128"/>
      <c r="QAY43" s="128"/>
      <c r="QAZ43" s="128"/>
      <c r="QBA43" s="128"/>
      <c r="QBB43" s="128"/>
      <c r="QBC43" s="128"/>
      <c r="QBD43" s="128"/>
      <c r="QBE43" s="128"/>
      <c r="QBF43" s="128"/>
      <c r="QBG43" s="128"/>
      <c r="QBH43" s="128"/>
      <c r="QBI43" s="128"/>
      <c r="QBJ43" s="128"/>
      <c r="QBK43" s="128"/>
      <c r="QBL43" s="128"/>
      <c r="QBM43" s="128"/>
      <c r="QBN43" s="128"/>
      <c r="QBO43" s="128"/>
      <c r="QBP43" s="128"/>
      <c r="QBQ43" s="128"/>
      <c r="QBR43" s="128"/>
      <c r="QBS43" s="128"/>
      <c r="QBT43" s="128"/>
      <c r="QBU43" s="128"/>
      <c r="QBV43" s="128"/>
      <c r="QBW43" s="128"/>
      <c r="QBX43" s="128"/>
      <c r="QBY43" s="128"/>
      <c r="QBZ43" s="128"/>
      <c r="QCA43" s="128"/>
      <c r="QCB43" s="128"/>
      <c r="QCC43" s="128"/>
      <c r="QCD43" s="128"/>
      <c r="QCE43" s="128"/>
      <c r="QCF43" s="128"/>
      <c r="QCG43" s="128"/>
      <c r="QCH43" s="128"/>
      <c r="QCI43" s="128"/>
      <c r="QCJ43" s="128"/>
      <c r="QCK43" s="128"/>
      <c r="QCL43" s="128"/>
      <c r="QCM43" s="128"/>
      <c r="QCN43" s="128"/>
      <c r="QCO43" s="128"/>
      <c r="QCP43" s="128"/>
      <c r="QCQ43" s="128"/>
      <c r="QCR43" s="128"/>
      <c r="QCS43" s="128"/>
      <c r="QCT43" s="128"/>
      <c r="QCU43" s="128"/>
      <c r="QCV43" s="128"/>
      <c r="QCW43" s="128"/>
      <c r="QCX43" s="128"/>
      <c r="QCY43" s="128"/>
      <c r="QCZ43" s="128"/>
      <c r="QDA43" s="128"/>
      <c r="QDB43" s="128"/>
      <c r="QDC43" s="128"/>
      <c r="QDD43" s="128"/>
      <c r="QDE43" s="128"/>
      <c r="QDF43" s="128"/>
      <c r="QDG43" s="128"/>
      <c r="QDH43" s="128"/>
      <c r="QDI43" s="128"/>
      <c r="QDJ43" s="128"/>
      <c r="QDK43" s="128"/>
      <c r="QDL43" s="128"/>
      <c r="QDM43" s="128"/>
      <c r="QDN43" s="128"/>
      <c r="QDO43" s="128"/>
      <c r="QDP43" s="128"/>
      <c r="QDQ43" s="128"/>
      <c r="QDR43" s="128"/>
      <c r="QDS43" s="128"/>
      <c r="QDT43" s="128"/>
      <c r="QDU43" s="128"/>
      <c r="QDV43" s="128"/>
      <c r="QDW43" s="128"/>
      <c r="QDX43" s="128"/>
      <c r="QDY43" s="128"/>
      <c r="QDZ43" s="128"/>
      <c r="QEA43" s="128"/>
      <c r="QEB43" s="128"/>
      <c r="QEC43" s="128"/>
      <c r="QED43" s="128"/>
      <c r="QEE43" s="128"/>
      <c r="QEF43" s="128"/>
      <c r="QEG43" s="128"/>
      <c r="QEH43" s="128"/>
      <c r="QEI43" s="128"/>
      <c r="QEJ43" s="128"/>
      <c r="QEK43" s="128"/>
      <c r="QEL43" s="128"/>
      <c r="QEM43" s="128"/>
      <c r="QEN43" s="128"/>
      <c r="QEO43" s="128"/>
      <c r="QEP43" s="128"/>
      <c r="QEQ43" s="128"/>
      <c r="QER43" s="128"/>
      <c r="QES43" s="128"/>
      <c r="QET43" s="128"/>
      <c r="QEU43" s="128"/>
      <c r="QEV43" s="128"/>
      <c r="QEW43" s="128"/>
      <c r="QEX43" s="128"/>
      <c r="QEY43" s="128"/>
      <c r="QEZ43" s="128"/>
      <c r="QFA43" s="128"/>
      <c r="QFB43" s="128"/>
      <c r="QFC43" s="128"/>
      <c r="QFD43" s="128"/>
      <c r="QFE43" s="128"/>
      <c r="QFF43" s="128"/>
      <c r="QFG43" s="128"/>
      <c r="QFH43" s="128"/>
      <c r="QFI43" s="128"/>
      <c r="QFJ43" s="128"/>
      <c r="QFK43" s="128"/>
      <c r="QFL43" s="128"/>
      <c r="QFM43" s="128"/>
      <c r="QFN43" s="128"/>
      <c r="QFO43" s="128"/>
      <c r="QFP43" s="128"/>
      <c r="QFQ43" s="128"/>
      <c r="QFR43" s="128"/>
      <c r="QFS43" s="128"/>
      <c r="QFT43" s="128"/>
      <c r="QFU43" s="128"/>
      <c r="QFV43" s="128"/>
      <c r="QFW43" s="128"/>
      <c r="QFX43" s="128"/>
      <c r="QFY43" s="128"/>
      <c r="QFZ43" s="128"/>
      <c r="QGA43" s="128"/>
      <c r="QGB43" s="128"/>
      <c r="QGC43" s="128"/>
      <c r="QGD43" s="128"/>
      <c r="QGE43" s="128"/>
      <c r="QGF43" s="128"/>
      <c r="QGG43" s="128"/>
      <c r="QGH43" s="128"/>
      <c r="QGI43" s="128"/>
      <c r="QGJ43" s="128"/>
      <c r="QGK43" s="128"/>
      <c r="QGL43" s="128"/>
      <c r="QGM43" s="128"/>
      <c r="QGN43" s="128"/>
      <c r="QGO43" s="128"/>
      <c r="QGP43" s="128"/>
      <c r="QGQ43" s="128"/>
      <c r="QGR43" s="128"/>
      <c r="QGS43" s="128"/>
      <c r="QGT43" s="128"/>
      <c r="QGU43" s="128"/>
      <c r="QGV43" s="128"/>
      <c r="QGW43" s="128"/>
      <c r="QGX43" s="128"/>
      <c r="QGY43" s="128"/>
      <c r="QGZ43" s="128"/>
      <c r="QHA43" s="128"/>
      <c r="QHB43" s="128"/>
      <c r="QHC43" s="128"/>
      <c r="QHD43" s="128"/>
      <c r="QHE43" s="128"/>
      <c r="QHF43" s="128"/>
      <c r="QHG43" s="128"/>
      <c r="QHH43" s="128"/>
      <c r="QHI43" s="128"/>
      <c r="QHJ43" s="128"/>
      <c r="QHK43" s="128"/>
      <c r="QHL43" s="128"/>
      <c r="QHM43" s="128"/>
      <c r="QHN43" s="128"/>
      <c r="QHO43" s="128"/>
      <c r="QHP43" s="128"/>
      <c r="QHQ43" s="128"/>
      <c r="QHR43" s="128"/>
      <c r="QHS43" s="128"/>
      <c r="QHT43" s="128"/>
      <c r="QHU43" s="128"/>
      <c r="QHV43" s="128"/>
      <c r="QHW43" s="128"/>
      <c r="QHX43" s="128"/>
      <c r="QHY43" s="128"/>
      <c r="QHZ43" s="128"/>
      <c r="QIA43" s="128"/>
      <c r="QIB43" s="128"/>
      <c r="QIC43" s="128"/>
      <c r="QID43" s="128"/>
      <c r="QIE43" s="128"/>
      <c r="QIF43" s="128"/>
      <c r="QIG43" s="128"/>
      <c r="QIH43" s="128"/>
      <c r="QII43" s="128"/>
      <c r="QIJ43" s="128"/>
      <c r="QIK43" s="128"/>
      <c r="QIL43" s="128"/>
      <c r="QIM43" s="128"/>
      <c r="QIN43" s="128"/>
      <c r="QIO43" s="128"/>
      <c r="QIP43" s="128"/>
      <c r="QIQ43" s="128"/>
      <c r="QIR43" s="128"/>
      <c r="QIS43" s="128"/>
      <c r="QIT43" s="128"/>
      <c r="QIU43" s="128"/>
      <c r="QIV43" s="128"/>
      <c r="QIW43" s="128"/>
      <c r="QIX43" s="128"/>
      <c r="QIY43" s="128"/>
      <c r="QIZ43" s="128"/>
      <c r="QJA43" s="128"/>
      <c r="QJB43" s="128"/>
      <c r="QJC43" s="128"/>
      <c r="QJD43" s="128"/>
      <c r="QJE43" s="128"/>
      <c r="QJF43" s="128"/>
      <c r="QJG43" s="128"/>
      <c r="QJH43" s="128"/>
      <c r="QJI43" s="128"/>
      <c r="QJJ43" s="128"/>
      <c r="QJK43" s="128"/>
      <c r="QJL43" s="128"/>
      <c r="QJM43" s="128"/>
      <c r="QJN43" s="128"/>
      <c r="QJO43" s="128"/>
      <c r="QJP43" s="128"/>
      <c r="QJQ43" s="128"/>
      <c r="QJR43" s="128"/>
      <c r="QJS43" s="128"/>
      <c r="QJT43" s="128"/>
      <c r="QJU43" s="128"/>
      <c r="QJV43" s="128"/>
      <c r="QJW43" s="128"/>
      <c r="QJX43" s="128"/>
      <c r="QJY43" s="128"/>
      <c r="QJZ43" s="128"/>
      <c r="QKA43" s="128"/>
      <c r="QKB43" s="128"/>
      <c r="QKC43" s="128"/>
      <c r="QKD43" s="128"/>
      <c r="QKE43" s="128"/>
      <c r="QKF43" s="128"/>
      <c r="QKG43" s="128"/>
      <c r="QKH43" s="128"/>
      <c r="QKI43" s="128"/>
      <c r="QKJ43" s="128"/>
      <c r="QKK43" s="128"/>
      <c r="QKL43" s="128"/>
      <c r="QKM43" s="128"/>
      <c r="QKN43" s="128"/>
      <c r="QKO43" s="128"/>
      <c r="QKP43" s="128"/>
      <c r="QKQ43" s="128"/>
      <c r="QKR43" s="128"/>
      <c r="QKS43" s="128"/>
      <c r="QKT43" s="128"/>
      <c r="QKU43" s="128"/>
      <c r="QKV43" s="128"/>
      <c r="QKW43" s="128"/>
      <c r="QKX43" s="128"/>
      <c r="QKY43" s="128"/>
      <c r="QKZ43" s="128"/>
      <c r="QLA43" s="128"/>
      <c r="QLB43" s="128"/>
      <c r="QLC43" s="128"/>
      <c r="QLD43" s="128"/>
      <c r="QLE43" s="128"/>
      <c r="QLF43" s="128"/>
      <c r="QLG43" s="128"/>
      <c r="QLH43" s="128"/>
      <c r="QLI43" s="128"/>
      <c r="QLJ43" s="128"/>
      <c r="QLK43" s="128"/>
      <c r="QLL43" s="128"/>
      <c r="QLM43" s="128"/>
      <c r="QLN43" s="128"/>
      <c r="QLO43" s="128"/>
      <c r="QLP43" s="128"/>
      <c r="QLQ43" s="128"/>
      <c r="QLR43" s="128"/>
      <c r="QLS43" s="128"/>
      <c r="QLT43" s="128"/>
      <c r="QLU43" s="128"/>
      <c r="QLV43" s="128"/>
      <c r="QLW43" s="128"/>
      <c r="QLX43" s="128"/>
      <c r="QLY43" s="128"/>
      <c r="QLZ43" s="128"/>
      <c r="QMA43" s="128"/>
      <c r="QMB43" s="128"/>
      <c r="QMC43" s="128"/>
      <c r="QMD43" s="128"/>
      <c r="QME43" s="128"/>
      <c r="QMF43" s="128"/>
      <c r="QMG43" s="128"/>
      <c r="QMH43" s="128"/>
      <c r="QMI43" s="128"/>
      <c r="QMJ43" s="128"/>
      <c r="QMK43" s="128"/>
      <c r="QML43" s="128"/>
      <c r="QMM43" s="128"/>
      <c r="QMN43" s="128"/>
      <c r="QMO43" s="128"/>
      <c r="QMP43" s="128"/>
      <c r="QMQ43" s="128"/>
      <c r="QMR43" s="128"/>
      <c r="QMS43" s="128"/>
      <c r="QMT43" s="128"/>
      <c r="QMU43" s="128"/>
      <c r="QMV43" s="128"/>
      <c r="QMW43" s="128"/>
      <c r="QMX43" s="128"/>
      <c r="QMY43" s="128"/>
      <c r="QMZ43" s="128"/>
      <c r="QNA43" s="128"/>
      <c r="QNB43" s="128"/>
      <c r="QNC43" s="128"/>
      <c r="QND43" s="128"/>
      <c r="QNE43" s="128"/>
      <c r="QNF43" s="128"/>
      <c r="QNG43" s="128"/>
      <c r="QNH43" s="128"/>
      <c r="QNI43" s="128"/>
      <c r="QNJ43" s="128"/>
      <c r="QNK43" s="128"/>
      <c r="QNL43" s="128"/>
      <c r="QNM43" s="128"/>
      <c r="QNN43" s="128"/>
      <c r="QNO43" s="128"/>
      <c r="QNP43" s="128"/>
      <c r="QNQ43" s="128"/>
      <c r="QNR43" s="128"/>
      <c r="QNS43" s="128"/>
      <c r="QNT43" s="128"/>
      <c r="QNU43" s="128"/>
      <c r="QNV43" s="128"/>
      <c r="QNW43" s="128"/>
      <c r="QNX43" s="128"/>
      <c r="QNY43" s="128"/>
      <c r="QNZ43" s="128"/>
      <c r="QOA43" s="128"/>
      <c r="QOB43" s="128"/>
      <c r="QOC43" s="128"/>
      <c r="QOD43" s="128"/>
      <c r="QOE43" s="128"/>
      <c r="QOF43" s="128"/>
      <c r="QOG43" s="128"/>
      <c r="QOH43" s="128"/>
      <c r="QOI43" s="128"/>
      <c r="QOJ43" s="128"/>
      <c r="QOK43" s="128"/>
      <c r="QOL43" s="128"/>
      <c r="QOM43" s="128"/>
      <c r="QON43" s="128"/>
      <c r="QOO43" s="128"/>
      <c r="QOP43" s="128"/>
      <c r="QOQ43" s="128"/>
      <c r="QOR43" s="128"/>
      <c r="QOS43" s="128"/>
      <c r="QOT43" s="128"/>
      <c r="QOU43" s="128"/>
      <c r="QOV43" s="128"/>
      <c r="QOW43" s="128"/>
      <c r="QOX43" s="128"/>
      <c r="QOY43" s="128"/>
      <c r="QOZ43" s="128"/>
      <c r="QPA43" s="128"/>
      <c r="QPB43" s="128"/>
      <c r="QPC43" s="128"/>
      <c r="QPD43" s="128"/>
      <c r="QPE43" s="128"/>
      <c r="QPF43" s="128"/>
      <c r="QPG43" s="128"/>
      <c r="QPH43" s="128"/>
      <c r="QPI43" s="128"/>
      <c r="QPJ43" s="128"/>
      <c r="QPK43" s="128"/>
      <c r="QPL43" s="128"/>
      <c r="QPM43" s="128"/>
      <c r="QPN43" s="128"/>
      <c r="QPO43" s="128"/>
      <c r="QPP43" s="128"/>
      <c r="QPQ43" s="128"/>
      <c r="QPR43" s="128"/>
      <c r="QPS43" s="128"/>
      <c r="QPT43" s="128"/>
      <c r="QPU43" s="128"/>
      <c r="QPV43" s="128"/>
      <c r="QPW43" s="128"/>
      <c r="QPX43" s="128"/>
      <c r="QPY43" s="128"/>
      <c r="QPZ43" s="128"/>
      <c r="QQA43" s="128"/>
      <c r="QQB43" s="128"/>
      <c r="QQC43" s="128"/>
      <c r="QQD43" s="128"/>
      <c r="QQE43" s="128"/>
      <c r="QQF43" s="128"/>
      <c r="QQG43" s="128"/>
      <c r="QQH43" s="128"/>
      <c r="QQI43" s="128"/>
      <c r="QQJ43" s="128"/>
      <c r="QQK43" s="128"/>
      <c r="QQL43" s="128"/>
      <c r="QQM43" s="128"/>
      <c r="QQN43" s="128"/>
      <c r="QQO43" s="128"/>
      <c r="QQP43" s="128"/>
      <c r="QQQ43" s="128"/>
      <c r="QQR43" s="128"/>
      <c r="QQS43" s="128"/>
      <c r="QQT43" s="128"/>
      <c r="QQU43" s="128"/>
      <c r="QQV43" s="128"/>
      <c r="QQW43" s="128"/>
      <c r="QQX43" s="128"/>
      <c r="QQY43" s="128"/>
      <c r="QQZ43" s="128"/>
      <c r="QRA43" s="128"/>
      <c r="QRB43" s="128"/>
      <c r="QRC43" s="128"/>
      <c r="QRD43" s="128"/>
      <c r="QRE43" s="128"/>
      <c r="QRF43" s="128"/>
      <c r="QRG43" s="128"/>
      <c r="QRH43" s="128"/>
      <c r="QRI43" s="128"/>
      <c r="QRJ43" s="128"/>
      <c r="QRK43" s="128"/>
      <c r="QRL43" s="128"/>
      <c r="QRM43" s="128"/>
      <c r="QRN43" s="128"/>
      <c r="QRO43" s="128"/>
      <c r="QRP43" s="128"/>
      <c r="QRQ43" s="128"/>
      <c r="QRR43" s="128"/>
      <c r="QRS43" s="128"/>
      <c r="QRT43" s="128"/>
      <c r="QRU43" s="128"/>
      <c r="QRV43" s="128"/>
      <c r="QRW43" s="128"/>
      <c r="QRX43" s="128"/>
      <c r="QRY43" s="128"/>
      <c r="QRZ43" s="128"/>
      <c r="QSA43" s="128"/>
      <c r="QSB43" s="128"/>
      <c r="QSC43" s="128"/>
      <c r="QSD43" s="128"/>
      <c r="QSE43" s="128"/>
      <c r="QSF43" s="128"/>
      <c r="QSG43" s="128"/>
      <c r="QSH43" s="128"/>
      <c r="QSI43" s="128"/>
      <c r="QSJ43" s="128"/>
      <c r="QSK43" s="128"/>
      <c r="QSL43" s="128"/>
      <c r="QSM43" s="128"/>
      <c r="QSN43" s="128"/>
      <c r="QSO43" s="128"/>
      <c r="QSP43" s="128"/>
      <c r="QSQ43" s="128"/>
      <c r="QSR43" s="128"/>
      <c r="QSS43" s="128"/>
      <c r="QST43" s="128"/>
      <c r="QSU43" s="128"/>
      <c r="QSV43" s="128"/>
      <c r="QSW43" s="128"/>
      <c r="QSX43" s="128"/>
      <c r="QSY43" s="128"/>
      <c r="QSZ43" s="128"/>
      <c r="QTA43" s="128"/>
      <c r="QTB43" s="128"/>
      <c r="QTC43" s="128"/>
      <c r="QTD43" s="128"/>
      <c r="QTE43" s="128"/>
      <c r="QTF43" s="128"/>
      <c r="QTG43" s="128"/>
      <c r="QTH43" s="128"/>
      <c r="QTI43" s="128"/>
      <c r="QTJ43" s="128"/>
      <c r="QTK43" s="128"/>
      <c r="QTL43" s="128"/>
      <c r="QTM43" s="128"/>
      <c r="QTN43" s="128"/>
      <c r="QTO43" s="128"/>
      <c r="QTP43" s="128"/>
      <c r="QTQ43" s="128"/>
      <c r="QTR43" s="128"/>
      <c r="QTS43" s="128"/>
      <c r="QTT43" s="128"/>
      <c r="QTU43" s="128"/>
      <c r="QTV43" s="128"/>
      <c r="QTW43" s="128"/>
      <c r="QTX43" s="128"/>
      <c r="QTY43" s="128"/>
      <c r="QTZ43" s="128"/>
      <c r="QUA43" s="128"/>
      <c r="QUB43" s="128"/>
      <c r="QUC43" s="128"/>
      <c r="QUD43" s="128"/>
      <c r="QUE43" s="128"/>
      <c r="QUF43" s="128"/>
      <c r="QUG43" s="128"/>
      <c r="QUH43" s="128"/>
      <c r="QUI43" s="128"/>
      <c r="QUJ43" s="128"/>
      <c r="QUK43" s="128"/>
      <c r="QUL43" s="128"/>
      <c r="QUM43" s="128"/>
      <c r="QUN43" s="128"/>
      <c r="QUO43" s="128"/>
      <c r="QUP43" s="128"/>
      <c r="QUQ43" s="128"/>
      <c r="QUR43" s="128"/>
      <c r="QUS43" s="128"/>
      <c r="QUT43" s="128"/>
      <c r="QUU43" s="128"/>
      <c r="QUV43" s="128"/>
      <c r="QUW43" s="128"/>
      <c r="QUX43" s="128"/>
      <c r="QUY43" s="128"/>
      <c r="QUZ43" s="128"/>
      <c r="QVA43" s="128"/>
      <c r="QVB43" s="128"/>
      <c r="QVC43" s="128"/>
      <c r="QVD43" s="128"/>
      <c r="QVE43" s="128"/>
      <c r="QVF43" s="128"/>
      <c r="QVG43" s="128"/>
      <c r="QVH43" s="128"/>
      <c r="QVI43" s="128"/>
      <c r="QVJ43" s="128"/>
      <c r="QVK43" s="128"/>
      <c r="QVL43" s="128"/>
      <c r="QVM43" s="128"/>
      <c r="QVN43" s="128"/>
      <c r="QVO43" s="128"/>
      <c r="QVP43" s="128"/>
      <c r="QVQ43" s="128"/>
      <c r="QVR43" s="128"/>
      <c r="QVS43" s="128"/>
      <c r="QVT43" s="128"/>
      <c r="QVU43" s="128"/>
      <c r="QVV43" s="128"/>
      <c r="QVW43" s="128"/>
      <c r="QVX43" s="128"/>
      <c r="QVY43" s="128"/>
      <c r="QVZ43" s="128"/>
      <c r="QWA43" s="128"/>
      <c r="QWB43" s="128"/>
      <c r="QWC43" s="128"/>
      <c r="QWD43" s="128"/>
      <c r="QWE43" s="128"/>
      <c r="QWF43" s="128"/>
      <c r="QWG43" s="128"/>
      <c r="QWH43" s="128"/>
      <c r="QWI43" s="128"/>
      <c r="QWJ43" s="128"/>
      <c r="QWK43" s="128"/>
      <c r="QWL43" s="128"/>
      <c r="QWM43" s="128"/>
      <c r="QWN43" s="128"/>
      <c r="QWO43" s="128"/>
      <c r="QWP43" s="128"/>
      <c r="QWQ43" s="128"/>
      <c r="QWR43" s="128"/>
      <c r="QWS43" s="128"/>
      <c r="QWT43" s="128"/>
      <c r="QWU43" s="128"/>
      <c r="QWV43" s="128"/>
      <c r="QWW43" s="128"/>
      <c r="QWX43" s="128"/>
      <c r="QWY43" s="128"/>
      <c r="QWZ43" s="128"/>
      <c r="QXA43" s="128"/>
      <c r="QXB43" s="128"/>
      <c r="QXC43" s="128"/>
      <c r="QXD43" s="128"/>
      <c r="QXE43" s="128"/>
      <c r="QXF43" s="128"/>
      <c r="QXG43" s="128"/>
      <c r="QXH43" s="128"/>
      <c r="QXI43" s="128"/>
      <c r="QXJ43" s="128"/>
      <c r="QXK43" s="128"/>
      <c r="QXL43" s="128"/>
      <c r="QXM43" s="128"/>
      <c r="QXN43" s="128"/>
      <c r="QXO43" s="128"/>
      <c r="QXP43" s="128"/>
      <c r="QXQ43" s="128"/>
      <c r="QXR43" s="128"/>
      <c r="QXS43" s="128"/>
      <c r="QXT43" s="128"/>
      <c r="QXU43" s="128"/>
      <c r="QXV43" s="128"/>
      <c r="QXW43" s="128"/>
      <c r="QXX43" s="128"/>
      <c r="QXY43" s="128"/>
      <c r="QXZ43" s="128"/>
      <c r="QYA43" s="128"/>
      <c r="QYB43" s="128"/>
      <c r="QYC43" s="128"/>
      <c r="QYD43" s="128"/>
      <c r="QYE43" s="128"/>
      <c r="QYF43" s="128"/>
      <c r="QYG43" s="128"/>
      <c r="QYH43" s="128"/>
      <c r="QYI43" s="128"/>
      <c r="QYJ43" s="128"/>
      <c r="QYK43" s="128"/>
      <c r="QYL43" s="128"/>
      <c r="QYM43" s="128"/>
      <c r="QYN43" s="128"/>
      <c r="QYO43" s="128"/>
      <c r="QYP43" s="128"/>
      <c r="QYQ43" s="128"/>
      <c r="QYR43" s="128"/>
      <c r="QYS43" s="128"/>
      <c r="QYT43" s="128"/>
      <c r="QYU43" s="128"/>
      <c r="QYV43" s="128"/>
      <c r="QYW43" s="128"/>
      <c r="QYX43" s="128"/>
      <c r="QYY43" s="128"/>
      <c r="QYZ43" s="128"/>
      <c r="QZA43" s="128"/>
      <c r="QZB43" s="128"/>
      <c r="QZC43" s="128"/>
      <c r="QZD43" s="128"/>
      <c r="QZE43" s="128"/>
      <c r="QZF43" s="128"/>
      <c r="QZG43" s="128"/>
      <c r="QZH43" s="128"/>
      <c r="QZI43" s="128"/>
      <c r="QZJ43" s="128"/>
      <c r="QZK43" s="128"/>
      <c r="QZL43" s="128"/>
      <c r="QZM43" s="128"/>
      <c r="QZN43" s="128"/>
      <c r="QZO43" s="128"/>
      <c r="QZP43" s="128"/>
      <c r="QZQ43" s="128"/>
      <c r="QZR43" s="128"/>
      <c r="QZS43" s="128"/>
      <c r="QZT43" s="128"/>
      <c r="QZU43" s="128"/>
      <c r="QZV43" s="128"/>
      <c r="QZW43" s="128"/>
      <c r="QZX43" s="128"/>
      <c r="QZY43" s="128"/>
      <c r="QZZ43" s="128"/>
      <c r="RAA43" s="128"/>
      <c r="RAB43" s="128"/>
      <c r="RAC43" s="128"/>
      <c r="RAD43" s="128"/>
      <c r="RAE43" s="128"/>
      <c r="RAF43" s="128"/>
      <c r="RAG43" s="128"/>
      <c r="RAH43" s="128"/>
      <c r="RAI43" s="128"/>
      <c r="RAJ43" s="128"/>
      <c r="RAK43" s="128"/>
      <c r="RAL43" s="128"/>
      <c r="RAM43" s="128"/>
      <c r="RAN43" s="128"/>
      <c r="RAO43" s="128"/>
      <c r="RAP43" s="128"/>
      <c r="RAQ43" s="128"/>
      <c r="RAR43" s="128"/>
      <c r="RAS43" s="128"/>
      <c r="RAT43" s="128"/>
      <c r="RAU43" s="128"/>
      <c r="RAV43" s="128"/>
      <c r="RAW43" s="128"/>
      <c r="RAX43" s="128"/>
      <c r="RAY43" s="128"/>
      <c r="RAZ43" s="128"/>
      <c r="RBA43" s="128"/>
      <c r="RBB43" s="128"/>
      <c r="RBC43" s="128"/>
      <c r="RBD43" s="128"/>
      <c r="RBE43" s="128"/>
      <c r="RBF43" s="128"/>
      <c r="RBG43" s="128"/>
      <c r="RBH43" s="128"/>
      <c r="RBI43" s="128"/>
      <c r="RBJ43" s="128"/>
      <c r="RBK43" s="128"/>
      <c r="RBL43" s="128"/>
      <c r="RBM43" s="128"/>
      <c r="RBN43" s="128"/>
      <c r="RBO43" s="128"/>
      <c r="RBP43" s="128"/>
      <c r="RBQ43" s="128"/>
      <c r="RBR43" s="128"/>
      <c r="RBS43" s="128"/>
      <c r="RBT43" s="128"/>
      <c r="RBU43" s="128"/>
      <c r="RBV43" s="128"/>
      <c r="RBW43" s="128"/>
      <c r="RBX43" s="128"/>
      <c r="RBY43" s="128"/>
      <c r="RBZ43" s="128"/>
      <c r="RCA43" s="128"/>
      <c r="RCB43" s="128"/>
      <c r="RCC43" s="128"/>
      <c r="RCD43" s="128"/>
      <c r="RCE43" s="128"/>
      <c r="RCF43" s="128"/>
      <c r="RCG43" s="128"/>
      <c r="RCH43" s="128"/>
      <c r="RCI43" s="128"/>
      <c r="RCJ43" s="128"/>
      <c r="RCK43" s="128"/>
      <c r="RCL43" s="128"/>
      <c r="RCM43" s="128"/>
      <c r="RCN43" s="128"/>
      <c r="RCO43" s="128"/>
      <c r="RCP43" s="128"/>
      <c r="RCQ43" s="128"/>
      <c r="RCR43" s="128"/>
      <c r="RCS43" s="128"/>
      <c r="RCT43" s="128"/>
      <c r="RCU43" s="128"/>
      <c r="RCV43" s="128"/>
      <c r="RCW43" s="128"/>
      <c r="RCX43" s="128"/>
      <c r="RCY43" s="128"/>
      <c r="RCZ43" s="128"/>
      <c r="RDA43" s="128"/>
      <c r="RDB43" s="128"/>
      <c r="RDC43" s="128"/>
      <c r="RDD43" s="128"/>
      <c r="RDE43" s="128"/>
      <c r="RDF43" s="128"/>
      <c r="RDG43" s="128"/>
      <c r="RDH43" s="128"/>
      <c r="RDI43" s="128"/>
      <c r="RDJ43" s="128"/>
      <c r="RDK43" s="128"/>
      <c r="RDL43" s="128"/>
      <c r="RDM43" s="128"/>
      <c r="RDN43" s="128"/>
      <c r="RDO43" s="128"/>
      <c r="RDP43" s="128"/>
      <c r="RDQ43" s="128"/>
      <c r="RDR43" s="128"/>
      <c r="RDS43" s="128"/>
      <c r="RDT43" s="128"/>
      <c r="RDU43" s="128"/>
      <c r="RDV43" s="128"/>
      <c r="RDW43" s="128"/>
      <c r="RDX43" s="128"/>
      <c r="RDY43" s="128"/>
      <c r="RDZ43" s="128"/>
      <c r="REA43" s="128"/>
      <c r="REB43" s="128"/>
      <c r="REC43" s="128"/>
      <c r="RED43" s="128"/>
      <c r="REE43" s="128"/>
      <c r="REF43" s="128"/>
      <c r="REG43" s="128"/>
      <c r="REH43" s="128"/>
      <c r="REI43" s="128"/>
      <c r="REJ43" s="128"/>
      <c r="REK43" s="128"/>
      <c r="REL43" s="128"/>
      <c r="REM43" s="128"/>
      <c r="REN43" s="128"/>
      <c r="REO43" s="128"/>
      <c r="REP43" s="128"/>
      <c r="REQ43" s="128"/>
      <c r="RER43" s="128"/>
      <c r="RES43" s="128"/>
      <c r="RET43" s="128"/>
      <c r="REU43" s="128"/>
      <c r="REV43" s="128"/>
      <c r="REW43" s="128"/>
      <c r="REX43" s="128"/>
      <c r="REY43" s="128"/>
      <c r="REZ43" s="128"/>
      <c r="RFA43" s="128"/>
      <c r="RFB43" s="128"/>
      <c r="RFC43" s="128"/>
      <c r="RFD43" s="128"/>
      <c r="RFE43" s="128"/>
      <c r="RFF43" s="128"/>
      <c r="RFG43" s="128"/>
      <c r="RFH43" s="128"/>
      <c r="RFI43" s="128"/>
      <c r="RFJ43" s="128"/>
      <c r="RFK43" s="128"/>
      <c r="RFL43" s="128"/>
      <c r="RFM43" s="128"/>
      <c r="RFN43" s="128"/>
      <c r="RFO43" s="128"/>
      <c r="RFP43" s="128"/>
      <c r="RFQ43" s="128"/>
      <c r="RFR43" s="128"/>
      <c r="RFS43" s="128"/>
      <c r="RFT43" s="128"/>
      <c r="RFU43" s="128"/>
      <c r="RFV43" s="128"/>
      <c r="RFW43" s="128"/>
      <c r="RFX43" s="128"/>
      <c r="RFY43" s="128"/>
      <c r="RFZ43" s="128"/>
      <c r="RGA43" s="128"/>
      <c r="RGB43" s="128"/>
      <c r="RGC43" s="128"/>
      <c r="RGD43" s="128"/>
      <c r="RGE43" s="128"/>
      <c r="RGF43" s="128"/>
      <c r="RGG43" s="128"/>
      <c r="RGH43" s="128"/>
      <c r="RGI43" s="128"/>
      <c r="RGJ43" s="128"/>
      <c r="RGK43" s="128"/>
      <c r="RGL43" s="128"/>
      <c r="RGM43" s="128"/>
      <c r="RGN43" s="128"/>
      <c r="RGO43" s="128"/>
      <c r="RGP43" s="128"/>
      <c r="RGQ43" s="128"/>
      <c r="RGR43" s="128"/>
      <c r="RGS43" s="128"/>
      <c r="RGT43" s="128"/>
      <c r="RGU43" s="128"/>
      <c r="RGV43" s="128"/>
      <c r="RGW43" s="128"/>
      <c r="RGX43" s="128"/>
      <c r="RGY43" s="128"/>
      <c r="RGZ43" s="128"/>
      <c r="RHA43" s="128"/>
      <c r="RHB43" s="128"/>
      <c r="RHC43" s="128"/>
      <c r="RHD43" s="128"/>
      <c r="RHE43" s="128"/>
      <c r="RHF43" s="128"/>
      <c r="RHG43" s="128"/>
      <c r="RHH43" s="128"/>
      <c r="RHI43" s="128"/>
      <c r="RHJ43" s="128"/>
      <c r="RHK43" s="128"/>
      <c r="RHL43" s="128"/>
      <c r="RHM43" s="128"/>
      <c r="RHN43" s="128"/>
      <c r="RHO43" s="128"/>
      <c r="RHP43" s="128"/>
      <c r="RHQ43" s="128"/>
      <c r="RHR43" s="128"/>
      <c r="RHS43" s="128"/>
      <c r="RHT43" s="128"/>
      <c r="RHU43" s="128"/>
      <c r="RHV43" s="128"/>
      <c r="RHW43" s="128"/>
      <c r="RHX43" s="128"/>
      <c r="RHY43" s="128"/>
      <c r="RHZ43" s="128"/>
      <c r="RIA43" s="128"/>
      <c r="RIB43" s="128"/>
      <c r="RIC43" s="128"/>
      <c r="RID43" s="128"/>
      <c r="RIE43" s="128"/>
      <c r="RIF43" s="128"/>
      <c r="RIG43" s="128"/>
      <c r="RIH43" s="128"/>
      <c r="RII43" s="128"/>
      <c r="RIJ43" s="128"/>
      <c r="RIK43" s="128"/>
      <c r="RIL43" s="128"/>
      <c r="RIM43" s="128"/>
      <c r="RIN43" s="128"/>
      <c r="RIO43" s="128"/>
      <c r="RIP43" s="128"/>
      <c r="RIQ43" s="128"/>
      <c r="RIR43" s="128"/>
      <c r="RIS43" s="128"/>
      <c r="RIT43" s="128"/>
      <c r="RIU43" s="128"/>
      <c r="RIV43" s="128"/>
      <c r="RIW43" s="128"/>
      <c r="RIX43" s="128"/>
      <c r="RIY43" s="128"/>
      <c r="RIZ43" s="128"/>
      <c r="RJA43" s="128"/>
      <c r="RJB43" s="128"/>
      <c r="RJC43" s="128"/>
      <c r="RJD43" s="128"/>
      <c r="RJE43" s="128"/>
      <c r="RJF43" s="128"/>
      <c r="RJG43" s="128"/>
      <c r="RJH43" s="128"/>
      <c r="RJI43" s="128"/>
      <c r="RJJ43" s="128"/>
      <c r="RJK43" s="128"/>
      <c r="RJL43" s="128"/>
      <c r="RJM43" s="128"/>
      <c r="RJN43" s="128"/>
      <c r="RJO43" s="128"/>
      <c r="RJP43" s="128"/>
      <c r="RJQ43" s="128"/>
      <c r="RJR43" s="128"/>
      <c r="RJS43" s="128"/>
      <c r="RJT43" s="128"/>
      <c r="RJU43" s="128"/>
      <c r="RJV43" s="128"/>
      <c r="RJW43" s="128"/>
      <c r="RJX43" s="128"/>
      <c r="RJY43" s="128"/>
      <c r="RJZ43" s="128"/>
      <c r="RKA43" s="128"/>
      <c r="RKB43" s="128"/>
      <c r="RKC43" s="128"/>
      <c r="RKD43" s="128"/>
      <c r="RKE43" s="128"/>
      <c r="RKF43" s="128"/>
      <c r="RKG43" s="128"/>
      <c r="RKH43" s="128"/>
      <c r="RKI43" s="128"/>
      <c r="RKJ43" s="128"/>
      <c r="RKK43" s="128"/>
      <c r="RKL43" s="128"/>
      <c r="RKM43" s="128"/>
      <c r="RKN43" s="128"/>
      <c r="RKO43" s="128"/>
      <c r="RKP43" s="128"/>
      <c r="RKQ43" s="128"/>
      <c r="RKR43" s="128"/>
      <c r="RKS43" s="128"/>
      <c r="RKT43" s="128"/>
      <c r="RKU43" s="128"/>
      <c r="RKV43" s="128"/>
      <c r="RKW43" s="128"/>
      <c r="RKX43" s="128"/>
      <c r="RKY43" s="128"/>
      <c r="RKZ43" s="128"/>
      <c r="RLA43" s="128"/>
      <c r="RLB43" s="128"/>
      <c r="RLC43" s="128"/>
      <c r="RLD43" s="128"/>
      <c r="RLE43" s="128"/>
      <c r="RLF43" s="128"/>
      <c r="RLG43" s="128"/>
      <c r="RLH43" s="128"/>
      <c r="RLI43" s="128"/>
      <c r="RLJ43" s="128"/>
      <c r="RLK43" s="128"/>
      <c r="RLL43" s="128"/>
      <c r="RLM43" s="128"/>
      <c r="RLN43" s="128"/>
      <c r="RLO43" s="128"/>
      <c r="RLP43" s="128"/>
      <c r="RLQ43" s="128"/>
      <c r="RLR43" s="128"/>
      <c r="RLS43" s="128"/>
      <c r="RLT43" s="128"/>
      <c r="RLU43" s="128"/>
      <c r="RLV43" s="128"/>
      <c r="RLW43" s="128"/>
      <c r="RLX43" s="128"/>
      <c r="RLY43" s="128"/>
      <c r="RLZ43" s="128"/>
      <c r="RMA43" s="128"/>
      <c r="RMB43" s="128"/>
      <c r="RMC43" s="128"/>
      <c r="RMD43" s="128"/>
      <c r="RME43" s="128"/>
      <c r="RMF43" s="128"/>
      <c r="RMG43" s="128"/>
      <c r="RMH43" s="128"/>
      <c r="RMI43" s="128"/>
      <c r="RMJ43" s="128"/>
      <c r="RMK43" s="128"/>
      <c r="RML43" s="128"/>
      <c r="RMM43" s="128"/>
      <c r="RMN43" s="128"/>
      <c r="RMO43" s="128"/>
      <c r="RMP43" s="128"/>
      <c r="RMQ43" s="128"/>
      <c r="RMR43" s="128"/>
      <c r="RMS43" s="128"/>
      <c r="RMT43" s="128"/>
      <c r="RMU43" s="128"/>
      <c r="RMV43" s="128"/>
      <c r="RMW43" s="128"/>
      <c r="RMX43" s="128"/>
      <c r="RMY43" s="128"/>
      <c r="RMZ43" s="128"/>
      <c r="RNA43" s="128"/>
      <c r="RNB43" s="128"/>
      <c r="RNC43" s="128"/>
      <c r="RND43" s="128"/>
      <c r="RNE43" s="128"/>
      <c r="RNF43" s="128"/>
      <c r="RNG43" s="128"/>
      <c r="RNH43" s="128"/>
      <c r="RNI43" s="128"/>
      <c r="RNJ43" s="128"/>
      <c r="RNK43" s="128"/>
      <c r="RNL43" s="128"/>
      <c r="RNM43" s="128"/>
      <c r="RNN43" s="128"/>
      <c r="RNO43" s="128"/>
      <c r="RNP43" s="128"/>
      <c r="RNQ43" s="128"/>
      <c r="RNR43" s="128"/>
      <c r="RNS43" s="128"/>
      <c r="RNT43" s="128"/>
      <c r="RNU43" s="128"/>
      <c r="RNV43" s="128"/>
      <c r="RNW43" s="128"/>
      <c r="RNX43" s="128"/>
      <c r="RNY43" s="128"/>
      <c r="RNZ43" s="128"/>
      <c r="ROA43" s="128"/>
      <c r="ROB43" s="128"/>
      <c r="ROC43" s="128"/>
      <c r="ROD43" s="128"/>
      <c r="ROE43" s="128"/>
      <c r="ROF43" s="128"/>
      <c r="ROG43" s="128"/>
      <c r="ROH43" s="128"/>
      <c r="ROI43" s="128"/>
      <c r="ROJ43" s="128"/>
      <c r="ROK43" s="128"/>
      <c r="ROL43" s="128"/>
      <c r="ROM43" s="128"/>
      <c r="RON43" s="128"/>
      <c r="ROO43" s="128"/>
      <c r="ROP43" s="128"/>
      <c r="ROQ43" s="128"/>
      <c r="ROR43" s="128"/>
      <c r="ROS43" s="128"/>
      <c r="ROT43" s="128"/>
      <c r="ROU43" s="128"/>
      <c r="ROV43" s="128"/>
      <c r="ROW43" s="128"/>
      <c r="ROX43" s="128"/>
      <c r="ROY43" s="128"/>
      <c r="ROZ43" s="128"/>
      <c r="RPA43" s="128"/>
      <c r="RPB43" s="128"/>
      <c r="RPC43" s="128"/>
      <c r="RPD43" s="128"/>
      <c r="RPE43" s="128"/>
      <c r="RPF43" s="128"/>
      <c r="RPG43" s="128"/>
      <c r="RPH43" s="128"/>
      <c r="RPI43" s="128"/>
      <c r="RPJ43" s="128"/>
      <c r="RPK43" s="128"/>
      <c r="RPL43" s="128"/>
      <c r="RPM43" s="128"/>
      <c r="RPN43" s="128"/>
      <c r="RPO43" s="128"/>
      <c r="RPP43" s="128"/>
      <c r="RPQ43" s="128"/>
      <c r="RPR43" s="128"/>
      <c r="RPS43" s="128"/>
      <c r="RPT43" s="128"/>
      <c r="RPU43" s="128"/>
      <c r="RPV43" s="128"/>
      <c r="RPW43" s="128"/>
      <c r="RPX43" s="128"/>
      <c r="RPY43" s="128"/>
      <c r="RPZ43" s="128"/>
      <c r="RQA43" s="128"/>
      <c r="RQB43" s="128"/>
      <c r="RQC43" s="128"/>
      <c r="RQD43" s="128"/>
      <c r="RQE43" s="128"/>
      <c r="RQF43" s="128"/>
      <c r="RQG43" s="128"/>
      <c r="RQH43" s="128"/>
      <c r="RQI43" s="128"/>
      <c r="RQJ43" s="128"/>
      <c r="RQK43" s="128"/>
      <c r="RQL43" s="128"/>
      <c r="RQM43" s="128"/>
      <c r="RQN43" s="128"/>
      <c r="RQO43" s="128"/>
      <c r="RQP43" s="128"/>
      <c r="RQQ43" s="128"/>
      <c r="RQR43" s="128"/>
      <c r="RQS43" s="128"/>
      <c r="RQT43" s="128"/>
      <c r="RQU43" s="128"/>
      <c r="RQV43" s="128"/>
      <c r="RQW43" s="128"/>
      <c r="RQX43" s="128"/>
      <c r="RQY43" s="128"/>
      <c r="RQZ43" s="128"/>
      <c r="RRA43" s="128"/>
      <c r="RRB43" s="128"/>
      <c r="RRC43" s="128"/>
      <c r="RRD43" s="128"/>
      <c r="RRE43" s="128"/>
      <c r="RRF43" s="128"/>
      <c r="RRG43" s="128"/>
      <c r="RRH43" s="128"/>
      <c r="RRI43" s="128"/>
      <c r="RRJ43" s="128"/>
      <c r="RRK43" s="128"/>
      <c r="RRL43" s="128"/>
      <c r="RRM43" s="128"/>
      <c r="RRN43" s="128"/>
      <c r="RRO43" s="128"/>
      <c r="RRP43" s="128"/>
      <c r="RRQ43" s="128"/>
      <c r="RRR43" s="128"/>
      <c r="RRS43" s="128"/>
      <c r="RRT43" s="128"/>
      <c r="RRU43" s="128"/>
      <c r="RRV43" s="128"/>
      <c r="RRW43" s="128"/>
      <c r="RRX43" s="128"/>
      <c r="RRY43" s="128"/>
      <c r="RRZ43" s="128"/>
      <c r="RSA43" s="128"/>
      <c r="RSB43" s="128"/>
      <c r="RSC43" s="128"/>
      <c r="RSD43" s="128"/>
      <c r="RSE43" s="128"/>
      <c r="RSF43" s="128"/>
      <c r="RSG43" s="128"/>
      <c r="RSH43" s="128"/>
      <c r="RSI43" s="128"/>
      <c r="RSJ43" s="128"/>
      <c r="RSK43" s="128"/>
      <c r="RSL43" s="128"/>
      <c r="RSM43" s="128"/>
      <c r="RSN43" s="128"/>
      <c r="RSO43" s="128"/>
      <c r="RSP43" s="128"/>
      <c r="RSQ43" s="128"/>
      <c r="RSR43" s="128"/>
      <c r="RSS43" s="128"/>
      <c r="RST43" s="128"/>
      <c r="RSU43" s="128"/>
      <c r="RSV43" s="128"/>
      <c r="RSW43" s="128"/>
      <c r="RSX43" s="128"/>
      <c r="RSY43" s="128"/>
      <c r="RSZ43" s="128"/>
      <c r="RTA43" s="128"/>
      <c r="RTB43" s="128"/>
      <c r="RTC43" s="128"/>
      <c r="RTD43" s="128"/>
      <c r="RTE43" s="128"/>
      <c r="RTF43" s="128"/>
      <c r="RTG43" s="128"/>
      <c r="RTH43" s="128"/>
      <c r="RTI43" s="128"/>
      <c r="RTJ43" s="128"/>
      <c r="RTK43" s="128"/>
      <c r="RTL43" s="128"/>
      <c r="RTM43" s="128"/>
      <c r="RTN43" s="128"/>
      <c r="RTO43" s="128"/>
      <c r="RTP43" s="128"/>
      <c r="RTQ43" s="128"/>
      <c r="RTR43" s="128"/>
      <c r="RTS43" s="128"/>
      <c r="RTT43" s="128"/>
      <c r="RTU43" s="128"/>
      <c r="RTV43" s="128"/>
      <c r="RTW43" s="128"/>
      <c r="RTX43" s="128"/>
      <c r="RTY43" s="128"/>
      <c r="RTZ43" s="128"/>
      <c r="RUA43" s="128"/>
      <c r="RUB43" s="128"/>
      <c r="RUC43" s="128"/>
      <c r="RUD43" s="128"/>
      <c r="RUE43" s="128"/>
      <c r="RUF43" s="128"/>
      <c r="RUG43" s="128"/>
      <c r="RUH43" s="128"/>
      <c r="RUI43" s="128"/>
      <c r="RUJ43" s="128"/>
      <c r="RUK43" s="128"/>
      <c r="RUL43" s="128"/>
      <c r="RUM43" s="128"/>
      <c r="RUN43" s="128"/>
      <c r="RUO43" s="128"/>
      <c r="RUP43" s="128"/>
      <c r="RUQ43" s="128"/>
      <c r="RUR43" s="128"/>
      <c r="RUS43" s="128"/>
      <c r="RUT43" s="128"/>
      <c r="RUU43" s="128"/>
      <c r="RUV43" s="128"/>
      <c r="RUW43" s="128"/>
      <c r="RUX43" s="128"/>
      <c r="RUY43" s="128"/>
      <c r="RUZ43" s="128"/>
      <c r="RVA43" s="128"/>
      <c r="RVB43" s="128"/>
      <c r="RVC43" s="128"/>
      <c r="RVD43" s="128"/>
      <c r="RVE43" s="128"/>
      <c r="RVF43" s="128"/>
      <c r="RVG43" s="128"/>
      <c r="RVH43" s="128"/>
      <c r="RVI43" s="128"/>
      <c r="RVJ43" s="128"/>
      <c r="RVK43" s="128"/>
      <c r="RVL43" s="128"/>
      <c r="RVM43" s="128"/>
      <c r="RVN43" s="128"/>
      <c r="RVO43" s="128"/>
      <c r="RVP43" s="128"/>
      <c r="RVQ43" s="128"/>
      <c r="RVR43" s="128"/>
      <c r="RVS43" s="128"/>
      <c r="RVT43" s="128"/>
      <c r="RVU43" s="128"/>
      <c r="RVV43" s="128"/>
      <c r="RVW43" s="128"/>
      <c r="RVX43" s="128"/>
      <c r="RVY43" s="128"/>
      <c r="RVZ43" s="128"/>
      <c r="RWA43" s="128"/>
      <c r="RWB43" s="128"/>
      <c r="RWC43" s="128"/>
      <c r="RWD43" s="128"/>
      <c r="RWE43" s="128"/>
      <c r="RWF43" s="128"/>
      <c r="RWG43" s="128"/>
      <c r="RWH43" s="128"/>
      <c r="RWI43" s="128"/>
      <c r="RWJ43" s="128"/>
      <c r="RWK43" s="128"/>
      <c r="RWL43" s="128"/>
      <c r="RWM43" s="128"/>
      <c r="RWN43" s="128"/>
      <c r="RWO43" s="128"/>
      <c r="RWP43" s="128"/>
      <c r="RWQ43" s="128"/>
      <c r="RWR43" s="128"/>
      <c r="RWS43" s="128"/>
      <c r="RWT43" s="128"/>
      <c r="RWU43" s="128"/>
      <c r="RWV43" s="128"/>
      <c r="RWW43" s="128"/>
      <c r="RWX43" s="128"/>
      <c r="RWY43" s="128"/>
      <c r="RWZ43" s="128"/>
      <c r="RXA43" s="128"/>
      <c r="RXB43" s="128"/>
      <c r="RXC43" s="128"/>
      <c r="RXD43" s="128"/>
      <c r="RXE43" s="128"/>
      <c r="RXF43" s="128"/>
      <c r="RXG43" s="128"/>
      <c r="RXH43" s="128"/>
      <c r="RXI43" s="128"/>
      <c r="RXJ43" s="128"/>
      <c r="RXK43" s="128"/>
      <c r="RXL43" s="128"/>
      <c r="RXM43" s="128"/>
      <c r="RXN43" s="128"/>
      <c r="RXO43" s="128"/>
      <c r="RXP43" s="128"/>
      <c r="RXQ43" s="128"/>
      <c r="RXR43" s="128"/>
      <c r="RXS43" s="128"/>
      <c r="RXT43" s="128"/>
      <c r="RXU43" s="128"/>
      <c r="RXV43" s="128"/>
      <c r="RXW43" s="128"/>
      <c r="RXX43" s="128"/>
      <c r="RXY43" s="128"/>
      <c r="RXZ43" s="128"/>
      <c r="RYA43" s="128"/>
      <c r="RYB43" s="128"/>
      <c r="RYC43" s="128"/>
      <c r="RYD43" s="128"/>
      <c r="RYE43" s="128"/>
      <c r="RYF43" s="128"/>
      <c r="RYG43" s="128"/>
      <c r="RYH43" s="128"/>
      <c r="RYI43" s="128"/>
      <c r="RYJ43" s="128"/>
      <c r="RYK43" s="128"/>
      <c r="RYL43" s="128"/>
      <c r="RYM43" s="128"/>
      <c r="RYN43" s="128"/>
      <c r="RYO43" s="128"/>
      <c r="RYP43" s="128"/>
      <c r="RYQ43" s="128"/>
      <c r="RYR43" s="128"/>
      <c r="RYS43" s="128"/>
      <c r="RYT43" s="128"/>
      <c r="RYU43" s="128"/>
      <c r="RYV43" s="128"/>
      <c r="RYW43" s="128"/>
      <c r="RYX43" s="128"/>
      <c r="RYY43" s="128"/>
      <c r="RYZ43" s="128"/>
      <c r="RZA43" s="128"/>
      <c r="RZB43" s="128"/>
      <c r="RZC43" s="128"/>
      <c r="RZD43" s="128"/>
      <c r="RZE43" s="128"/>
      <c r="RZF43" s="128"/>
      <c r="RZG43" s="128"/>
      <c r="RZH43" s="128"/>
      <c r="RZI43" s="128"/>
      <c r="RZJ43" s="128"/>
      <c r="RZK43" s="128"/>
      <c r="RZL43" s="128"/>
      <c r="RZM43" s="128"/>
      <c r="RZN43" s="128"/>
      <c r="RZO43" s="128"/>
      <c r="RZP43" s="128"/>
      <c r="RZQ43" s="128"/>
      <c r="RZR43" s="128"/>
      <c r="RZS43" s="128"/>
      <c r="RZT43" s="128"/>
      <c r="RZU43" s="128"/>
      <c r="RZV43" s="128"/>
      <c r="RZW43" s="128"/>
      <c r="RZX43" s="128"/>
      <c r="RZY43" s="128"/>
      <c r="RZZ43" s="128"/>
      <c r="SAA43" s="128"/>
      <c r="SAB43" s="128"/>
      <c r="SAC43" s="128"/>
      <c r="SAD43" s="128"/>
      <c r="SAE43" s="128"/>
      <c r="SAF43" s="128"/>
      <c r="SAG43" s="128"/>
      <c r="SAH43" s="128"/>
      <c r="SAI43" s="128"/>
      <c r="SAJ43" s="128"/>
      <c r="SAK43" s="128"/>
      <c r="SAL43" s="128"/>
      <c r="SAM43" s="128"/>
      <c r="SAN43" s="128"/>
      <c r="SAO43" s="128"/>
      <c r="SAP43" s="128"/>
      <c r="SAQ43" s="128"/>
      <c r="SAR43" s="128"/>
      <c r="SAS43" s="128"/>
      <c r="SAT43" s="128"/>
      <c r="SAU43" s="128"/>
      <c r="SAV43" s="128"/>
      <c r="SAW43" s="128"/>
      <c r="SAX43" s="128"/>
      <c r="SAY43" s="128"/>
      <c r="SAZ43" s="128"/>
      <c r="SBA43" s="128"/>
      <c r="SBB43" s="128"/>
      <c r="SBC43" s="128"/>
      <c r="SBD43" s="128"/>
      <c r="SBE43" s="128"/>
      <c r="SBF43" s="128"/>
      <c r="SBG43" s="128"/>
      <c r="SBH43" s="128"/>
      <c r="SBI43" s="128"/>
      <c r="SBJ43" s="128"/>
      <c r="SBK43" s="128"/>
      <c r="SBL43" s="128"/>
      <c r="SBM43" s="128"/>
      <c r="SBN43" s="128"/>
      <c r="SBO43" s="128"/>
      <c r="SBP43" s="128"/>
      <c r="SBQ43" s="128"/>
      <c r="SBR43" s="128"/>
      <c r="SBS43" s="128"/>
      <c r="SBT43" s="128"/>
      <c r="SBU43" s="128"/>
      <c r="SBV43" s="128"/>
      <c r="SBW43" s="128"/>
      <c r="SBX43" s="128"/>
      <c r="SBY43" s="128"/>
      <c r="SBZ43" s="128"/>
      <c r="SCA43" s="128"/>
      <c r="SCB43" s="128"/>
      <c r="SCC43" s="128"/>
      <c r="SCD43" s="128"/>
      <c r="SCE43" s="128"/>
      <c r="SCF43" s="128"/>
      <c r="SCG43" s="128"/>
      <c r="SCH43" s="128"/>
      <c r="SCI43" s="128"/>
      <c r="SCJ43" s="128"/>
      <c r="SCK43" s="128"/>
      <c r="SCL43" s="128"/>
      <c r="SCM43" s="128"/>
      <c r="SCN43" s="128"/>
      <c r="SCO43" s="128"/>
      <c r="SCP43" s="128"/>
      <c r="SCQ43" s="128"/>
      <c r="SCR43" s="128"/>
      <c r="SCS43" s="128"/>
      <c r="SCT43" s="128"/>
      <c r="SCU43" s="128"/>
      <c r="SCV43" s="128"/>
      <c r="SCW43" s="128"/>
      <c r="SCX43" s="128"/>
      <c r="SCY43" s="128"/>
      <c r="SCZ43" s="128"/>
      <c r="SDA43" s="128"/>
      <c r="SDB43" s="128"/>
      <c r="SDC43" s="128"/>
      <c r="SDD43" s="128"/>
      <c r="SDE43" s="128"/>
      <c r="SDF43" s="128"/>
      <c r="SDG43" s="128"/>
      <c r="SDH43" s="128"/>
      <c r="SDI43" s="128"/>
      <c r="SDJ43" s="128"/>
      <c r="SDK43" s="128"/>
      <c r="SDL43" s="128"/>
      <c r="SDM43" s="128"/>
      <c r="SDN43" s="128"/>
      <c r="SDO43" s="128"/>
      <c r="SDP43" s="128"/>
      <c r="SDQ43" s="128"/>
      <c r="SDR43" s="128"/>
      <c r="SDS43" s="128"/>
      <c r="SDT43" s="128"/>
      <c r="SDU43" s="128"/>
      <c r="SDV43" s="128"/>
      <c r="SDW43" s="128"/>
      <c r="SDX43" s="128"/>
      <c r="SDY43" s="128"/>
      <c r="SDZ43" s="128"/>
      <c r="SEA43" s="128"/>
      <c r="SEB43" s="128"/>
      <c r="SEC43" s="128"/>
      <c r="SED43" s="128"/>
      <c r="SEE43" s="128"/>
      <c r="SEF43" s="128"/>
      <c r="SEG43" s="128"/>
      <c r="SEH43" s="128"/>
      <c r="SEI43" s="128"/>
      <c r="SEJ43" s="128"/>
      <c r="SEK43" s="128"/>
      <c r="SEL43" s="128"/>
      <c r="SEM43" s="128"/>
      <c r="SEN43" s="128"/>
      <c r="SEO43" s="128"/>
      <c r="SEP43" s="128"/>
      <c r="SEQ43" s="128"/>
      <c r="SER43" s="128"/>
      <c r="SES43" s="128"/>
      <c r="SET43" s="128"/>
      <c r="SEU43" s="128"/>
      <c r="SEV43" s="128"/>
      <c r="SEW43" s="128"/>
      <c r="SEX43" s="128"/>
      <c r="SEY43" s="128"/>
      <c r="SEZ43" s="128"/>
      <c r="SFA43" s="128"/>
      <c r="SFB43" s="128"/>
      <c r="SFC43" s="128"/>
      <c r="SFD43" s="128"/>
      <c r="SFE43" s="128"/>
      <c r="SFF43" s="128"/>
      <c r="SFG43" s="128"/>
      <c r="SFH43" s="128"/>
      <c r="SFI43" s="128"/>
      <c r="SFJ43" s="128"/>
      <c r="SFK43" s="128"/>
      <c r="SFL43" s="128"/>
      <c r="SFM43" s="128"/>
      <c r="SFN43" s="128"/>
      <c r="SFO43" s="128"/>
      <c r="SFP43" s="128"/>
      <c r="SFQ43" s="128"/>
      <c r="SFR43" s="128"/>
      <c r="SFS43" s="128"/>
      <c r="SFT43" s="128"/>
      <c r="SFU43" s="128"/>
      <c r="SFV43" s="128"/>
      <c r="SFW43" s="128"/>
      <c r="SFX43" s="128"/>
      <c r="SFY43" s="128"/>
      <c r="SFZ43" s="128"/>
      <c r="SGA43" s="128"/>
      <c r="SGB43" s="128"/>
      <c r="SGC43" s="128"/>
      <c r="SGD43" s="128"/>
      <c r="SGE43" s="128"/>
      <c r="SGF43" s="128"/>
      <c r="SGG43" s="128"/>
      <c r="SGH43" s="128"/>
      <c r="SGI43" s="128"/>
      <c r="SGJ43" s="128"/>
      <c r="SGK43" s="128"/>
      <c r="SGL43" s="128"/>
      <c r="SGM43" s="128"/>
      <c r="SGN43" s="128"/>
      <c r="SGO43" s="128"/>
      <c r="SGP43" s="128"/>
      <c r="SGQ43" s="128"/>
      <c r="SGR43" s="128"/>
      <c r="SGS43" s="128"/>
      <c r="SGT43" s="128"/>
      <c r="SGU43" s="128"/>
      <c r="SGV43" s="128"/>
      <c r="SGW43" s="128"/>
      <c r="SGX43" s="128"/>
      <c r="SGY43" s="128"/>
      <c r="SGZ43" s="128"/>
      <c r="SHA43" s="128"/>
      <c r="SHB43" s="128"/>
      <c r="SHC43" s="128"/>
      <c r="SHD43" s="128"/>
      <c r="SHE43" s="128"/>
      <c r="SHF43" s="128"/>
      <c r="SHG43" s="128"/>
      <c r="SHH43" s="128"/>
      <c r="SHI43" s="128"/>
      <c r="SHJ43" s="128"/>
      <c r="SHK43" s="128"/>
      <c r="SHL43" s="128"/>
      <c r="SHM43" s="128"/>
      <c r="SHN43" s="128"/>
      <c r="SHO43" s="128"/>
      <c r="SHP43" s="128"/>
      <c r="SHQ43" s="128"/>
      <c r="SHR43" s="128"/>
      <c r="SHS43" s="128"/>
      <c r="SHT43" s="128"/>
      <c r="SHU43" s="128"/>
      <c r="SHV43" s="128"/>
      <c r="SHW43" s="128"/>
      <c r="SHX43" s="128"/>
      <c r="SHY43" s="128"/>
      <c r="SHZ43" s="128"/>
      <c r="SIA43" s="128"/>
      <c r="SIB43" s="128"/>
      <c r="SIC43" s="128"/>
      <c r="SID43" s="128"/>
      <c r="SIE43" s="128"/>
      <c r="SIF43" s="128"/>
      <c r="SIG43" s="128"/>
      <c r="SIH43" s="128"/>
      <c r="SII43" s="128"/>
      <c r="SIJ43" s="128"/>
      <c r="SIK43" s="128"/>
      <c r="SIL43" s="128"/>
      <c r="SIM43" s="128"/>
      <c r="SIN43" s="128"/>
      <c r="SIO43" s="128"/>
      <c r="SIP43" s="128"/>
      <c r="SIQ43" s="128"/>
      <c r="SIR43" s="128"/>
      <c r="SIS43" s="128"/>
      <c r="SIT43" s="128"/>
      <c r="SIU43" s="128"/>
      <c r="SIV43" s="128"/>
      <c r="SIW43" s="128"/>
      <c r="SIX43" s="128"/>
      <c r="SIY43" s="128"/>
      <c r="SIZ43" s="128"/>
      <c r="SJA43" s="128"/>
      <c r="SJB43" s="128"/>
      <c r="SJC43" s="128"/>
      <c r="SJD43" s="128"/>
      <c r="SJE43" s="128"/>
      <c r="SJF43" s="128"/>
      <c r="SJG43" s="128"/>
      <c r="SJH43" s="128"/>
      <c r="SJI43" s="128"/>
      <c r="SJJ43" s="128"/>
      <c r="SJK43" s="128"/>
      <c r="SJL43" s="128"/>
      <c r="SJM43" s="128"/>
      <c r="SJN43" s="128"/>
      <c r="SJO43" s="128"/>
      <c r="SJP43" s="128"/>
      <c r="SJQ43" s="128"/>
      <c r="SJR43" s="128"/>
      <c r="SJS43" s="128"/>
      <c r="SJT43" s="128"/>
      <c r="SJU43" s="128"/>
      <c r="SJV43" s="128"/>
      <c r="SJW43" s="128"/>
      <c r="SJX43" s="128"/>
      <c r="SJY43" s="128"/>
      <c r="SJZ43" s="128"/>
      <c r="SKA43" s="128"/>
      <c r="SKB43" s="128"/>
      <c r="SKC43" s="128"/>
      <c r="SKD43" s="128"/>
      <c r="SKE43" s="128"/>
      <c r="SKF43" s="128"/>
      <c r="SKG43" s="128"/>
      <c r="SKH43" s="128"/>
      <c r="SKI43" s="128"/>
      <c r="SKJ43" s="128"/>
      <c r="SKK43" s="128"/>
      <c r="SKL43" s="128"/>
      <c r="SKM43" s="128"/>
      <c r="SKN43" s="128"/>
      <c r="SKO43" s="128"/>
      <c r="SKP43" s="128"/>
      <c r="SKQ43" s="128"/>
      <c r="SKR43" s="128"/>
      <c r="SKS43" s="128"/>
      <c r="SKT43" s="128"/>
      <c r="SKU43" s="128"/>
      <c r="SKV43" s="128"/>
      <c r="SKW43" s="128"/>
      <c r="SKX43" s="128"/>
      <c r="SKY43" s="128"/>
      <c r="SKZ43" s="128"/>
      <c r="SLA43" s="128"/>
      <c r="SLB43" s="128"/>
      <c r="SLC43" s="128"/>
      <c r="SLD43" s="128"/>
      <c r="SLE43" s="128"/>
      <c r="SLF43" s="128"/>
      <c r="SLG43" s="128"/>
      <c r="SLH43" s="128"/>
      <c r="SLI43" s="128"/>
      <c r="SLJ43" s="128"/>
      <c r="SLK43" s="128"/>
      <c r="SLL43" s="128"/>
      <c r="SLM43" s="128"/>
      <c r="SLN43" s="128"/>
      <c r="SLO43" s="128"/>
      <c r="SLP43" s="128"/>
      <c r="SLQ43" s="128"/>
      <c r="SLR43" s="128"/>
      <c r="SLS43" s="128"/>
      <c r="SLT43" s="128"/>
      <c r="SLU43" s="128"/>
      <c r="SLV43" s="128"/>
      <c r="SLW43" s="128"/>
      <c r="SLX43" s="128"/>
      <c r="SLY43" s="128"/>
      <c r="SLZ43" s="128"/>
      <c r="SMA43" s="128"/>
      <c r="SMB43" s="128"/>
      <c r="SMC43" s="128"/>
      <c r="SMD43" s="128"/>
      <c r="SME43" s="128"/>
      <c r="SMF43" s="128"/>
      <c r="SMG43" s="128"/>
      <c r="SMH43" s="128"/>
      <c r="SMI43" s="128"/>
      <c r="SMJ43" s="128"/>
      <c r="SMK43" s="128"/>
      <c r="SML43" s="128"/>
      <c r="SMM43" s="128"/>
      <c r="SMN43" s="128"/>
      <c r="SMO43" s="128"/>
      <c r="SMP43" s="128"/>
      <c r="SMQ43" s="128"/>
      <c r="SMR43" s="128"/>
      <c r="SMS43" s="128"/>
      <c r="SMT43" s="128"/>
      <c r="SMU43" s="128"/>
      <c r="SMV43" s="128"/>
      <c r="SMW43" s="128"/>
      <c r="SMX43" s="128"/>
      <c r="SMY43" s="128"/>
      <c r="SMZ43" s="128"/>
      <c r="SNA43" s="128"/>
      <c r="SNB43" s="128"/>
      <c r="SNC43" s="128"/>
      <c r="SND43" s="128"/>
      <c r="SNE43" s="128"/>
      <c r="SNF43" s="128"/>
      <c r="SNG43" s="128"/>
      <c r="SNH43" s="128"/>
      <c r="SNI43" s="128"/>
      <c r="SNJ43" s="128"/>
      <c r="SNK43" s="128"/>
      <c r="SNL43" s="128"/>
      <c r="SNM43" s="128"/>
      <c r="SNN43" s="128"/>
      <c r="SNO43" s="128"/>
      <c r="SNP43" s="128"/>
      <c r="SNQ43" s="128"/>
      <c r="SNR43" s="128"/>
      <c r="SNS43" s="128"/>
      <c r="SNT43" s="128"/>
      <c r="SNU43" s="128"/>
      <c r="SNV43" s="128"/>
      <c r="SNW43" s="128"/>
      <c r="SNX43" s="128"/>
      <c r="SNY43" s="128"/>
      <c r="SNZ43" s="128"/>
      <c r="SOA43" s="128"/>
      <c r="SOB43" s="128"/>
      <c r="SOC43" s="128"/>
      <c r="SOD43" s="128"/>
      <c r="SOE43" s="128"/>
      <c r="SOF43" s="128"/>
      <c r="SOG43" s="128"/>
      <c r="SOH43" s="128"/>
      <c r="SOI43" s="128"/>
      <c r="SOJ43" s="128"/>
      <c r="SOK43" s="128"/>
      <c r="SOL43" s="128"/>
      <c r="SOM43" s="128"/>
      <c r="SON43" s="128"/>
      <c r="SOO43" s="128"/>
      <c r="SOP43" s="128"/>
      <c r="SOQ43" s="128"/>
      <c r="SOR43" s="128"/>
      <c r="SOS43" s="128"/>
      <c r="SOT43" s="128"/>
      <c r="SOU43" s="128"/>
      <c r="SOV43" s="128"/>
      <c r="SOW43" s="128"/>
      <c r="SOX43" s="128"/>
      <c r="SOY43" s="128"/>
      <c r="SOZ43" s="128"/>
      <c r="SPA43" s="128"/>
      <c r="SPB43" s="128"/>
      <c r="SPC43" s="128"/>
      <c r="SPD43" s="128"/>
      <c r="SPE43" s="128"/>
      <c r="SPF43" s="128"/>
      <c r="SPG43" s="128"/>
      <c r="SPH43" s="128"/>
      <c r="SPI43" s="128"/>
      <c r="SPJ43" s="128"/>
      <c r="SPK43" s="128"/>
      <c r="SPL43" s="128"/>
      <c r="SPM43" s="128"/>
      <c r="SPN43" s="128"/>
      <c r="SPO43" s="128"/>
      <c r="SPP43" s="128"/>
      <c r="SPQ43" s="128"/>
      <c r="SPR43" s="128"/>
      <c r="SPS43" s="128"/>
      <c r="SPT43" s="128"/>
      <c r="SPU43" s="128"/>
      <c r="SPV43" s="128"/>
      <c r="SPW43" s="128"/>
      <c r="SPX43" s="128"/>
      <c r="SPY43" s="128"/>
      <c r="SPZ43" s="128"/>
      <c r="SQA43" s="128"/>
      <c r="SQB43" s="128"/>
      <c r="SQC43" s="128"/>
      <c r="SQD43" s="128"/>
      <c r="SQE43" s="128"/>
      <c r="SQF43" s="128"/>
      <c r="SQG43" s="128"/>
      <c r="SQH43" s="128"/>
      <c r="SQI43" s="128"/>
      <c r="SQJ43" s="128"/>
      <c r="SQK43" s="128"/>
      <c r="SQL43" s="128"/>
      <c r="SQM43" s="128"/>
      <c r="SQN43" s="128"/>
      <c r="SQO43" s="128"/>
      <c r="SQP43" s="128"/>
      <c r="SQQ43" s="128"/>
      <c r="SQR43" s="128"/>
      <c r="SQS43" s="128"/>
      <c r="SQT43" s="128"/>
      <c r="SQU43" s="128"/>
      <c r="SQV43" s="128"/>
      <c r="SQW43" s="128"/>
      <c r="SQX43" s="128"/>
      <c r="SQY43" s="128"/>
      <c r="SQZ43" s="128"/>
      <c r="SRA43" s="128"/>
      <c r="SRB43" s="128"/>
      <c r="SRC43" s="128"/>
      <c r="SRD43" s="128"/>
      <c r="SRE43" s="128"/>
      <c r="SRF43" s="128"/>
      <c r="SRG43" s="128"/>
      <c r="SRH43" s="128"/>
      <c r="SRI43" s="128"/>
      <c r="SRJ43" s="128"/>
      <c r="SRK43" s="128"/>
      <c r="SRL43" s="128"/>
      <c r="SRM43" s="128"/>
      <c r="SRN43" s="128"/>
      <c r="SRO43" s="128"/>
      <c r="SRP43" s="128"/>
      <c r="SRQ43" s="128"/>
      <c r="SRR43" s="128"/>
      <c r="SRS43" s="128"/>
      <c r="SRT43" s="128"/>
      <c r="SRU43" s="128"/>
      <c r="SRV43" s="128"/>
      <c r="SRW43" s="128"/>
      <c r="SRX43" s="128"/>
      <c r="SRY43" s="128"/>
      <c r="SRZ43" s="128"/>
      <c r="SSA43" s="128"/>
      <c r="SSB43" s="128"/>
      <c r="SSC43" s="128"/>
      <c r="SSD43" s="128"/>
      <c r="SSE43" s="128"/>
      <c r="SSF43" s="128"/>
      <c r="SSG43" s="128"/>
      <c r="SSH43" s="128"/>
      <c r="SSI43" s="128"/>
      <c r="SSJ43" s="128"/>
      <c r="SSK43" s="128"/>
      <c r="SSL43" s="128"/>
      <c r="SSM43" s="128"/>
      <c r="SSN43" s="128"/>
      <c r="SSO43" s="128"/>
      <c r="SSP43" s="128"/>
      <c r="SSQ43" s="128"/>
      <c r="SSR43" s="128"/>
      <c r="SSS43" s="128"/>
      <c r="SST43" s="128"/>
      <c r="SSU43" s="128"/>
      <c r="SSV43" s="128"/>
      <c r="SSW43" s="128"/>
      <c r="SSX43" s="128"/>
      <c r="SSY43" s="128"/>
      <c r="SSZ43" s="128"/>
      <c r="STA43" s="128"/>
      <c r="STB43" s="128"/>
      <c r="STC43" s="128"/>
      <c r="STD43" s="128"/>
      <c r="STE43" s="128"/>
      <c r="STF43" s="128"/>
      <c r="STG43" s="128"/>
      <c r="STH43" s="128"/>
      <c r="STI43" s="128"/>
      <c r="STJ43" s="128"/>
      <c r="STK43" s="128"/>
      <c r="STL43" s="128"/>
      <c r="STM43" s="128"/>
      <c r="STN43" s="128"/>
      <c r="STO43" s="128"/>
      <c r="STP43" s="128"/>
      <c r="STQ43" s="128"/>
      <c r="STR43" s="128"/>
      <c r="STS43" s="128"/>
      <c r="STT43" s="128"/>
      <c r="STU43" s="128"/>
      <c r="STV43" s="128"/>
      <c r="STW43" s="128"/>
      <c r="STX43" s="128"/>
      <c r="STY43" s="128"/>
      <c r="STZ43" s="128"/>
      <c r="SUA43" s="128"/>
      <c r="SUB43" s="128"/>
      <c r="SUC43" s="128"/>
      <c r="SUD43" s="128"/>
      <c r="SUE43" s="128"/>
      <c r="SUF43" s="128"/>
      <c r="SUG43" s="128"/>
      <c r="SUH43" s="128"/>
      <c r="SUI43" s="128"/>
      <c r="SUJ43" s="128"/>
      <c r="SUK43" s="128"/>
      <c r="SUL43" s="128"/>
      <c r="SUM43" s="128"/>
      <c r="SUN43" s="128"/>
      <c r="SUO43" s="128"/>
      <c r="SUP43" s="128"/>
      <c r="SUQ43" s="128"/>
      <c r="SUR43" s="128"/>
      <c r="SUS43" s="128"/>
      <c r="SUT43" s="128"/>
      <c r="SUU43" s="128"/>
      <c r="SUV43" s="128"/>
      <c r="SUW43" s="128"/>
      <c r="SUX43" s="128"/>
      <c r="SUY43" s="128"/>
      <c r="SUZ43" s="128"/>
      <c r="SVA43" s="128"/>
      <c r="SVB43" s="128"/>
      <c r="SVC43" s="128"/>
      <c r="SVD43" s="128"/>
      <c r="SVE43" s="128"/>
      <c r="SVF43" s="128"/>
      <c r="SVG43" s="128"/>
      <c r="SVH43" s="128"/>
      <c r="SVI43" s="128"/>
      <c r="SVJ43" s="128"/>
      <c r="SVK43" s="128"/>
      <c r="SVL43" s="128"/>
      <c r="SVM43" s="128"/>
      <c r="SVN43" s="128"/>
      <c r="SVO43" s="128"/>
      <c r="SVP43" s="128"/>
      <c r="SVQ43" s="128"/>
      <c r="SVR43" s="128"/>
      <c r="SVS43" s="128"/>
      <c r="SVT43" s="128"/>
      <c r="SVU43" s="128"/>
      <c r="SVV43" s="128"/>
      <c r="SVW43" s="128"/>
      <c r="SVX43" s="128"/>
      <c r="SVY43" s="128"/>
      <c r="SVZ43" s="128"/>
      <c r="SWA43" s="128"/>
      <c r="SWB43" s="128"/>
      <c r="SWC43" s="128"/>
      <c r="SWD43" s="128"/>
      <c r="SWE43" s="128"/>
      <c r="SWF43" s="128"/>
      <c r="SWG43" s="128"/>
      <c r="SWH43" s="128"/>
      <c r="SWI43" s="128"/>
      <c r="SWJ43" s="128"/>
      <c r="SWK43" s="128"/>
      <c r="SWL43" s="128"/>
      <c r="SWM43" s="128"/>
      <c r="SWN43" s="128"/>
      <c r="SWO43" s="128"/>
      <c r="SWP43" s="128"/>
      <c r="SWQ43" s="128"/>
      <c r="SWR43" s="128"/>
      <c r="SWS43" s="128"/>
      <c r="SWT43" s="128"/>
      <c r="SWU43" s="128"/>
      <c r="SWV43" s="128"/>
      <c r="SWW43" s="128"/>
      <c r="SWX43" s="128"/>
      <c r="SWY43" s="128"/>
      <c r="SWZ43" s="128"/>
      <c r="SXA43" s="128"/>
      <c r="SXB43" s="128"/>
      <c r="SXC43" s="128"/>
      <c r="SXD43" s="128"/>
      <c r="SXE43" s="128"/>
      <c r="SXF43" s="128"/>
      <c r="SXG43" s="128"/>
      <c r="SXH43" s="128"/>
      <c r="SXI43" s="128"/>
      <c r="SXJ43" s="128"/>
      <c r="SXK43" s="128"/>
      <c r="SXL43" s="128"/>
      <c r="SXM43" s="128"/>
      <c r="SXN43" s="128"/>
      <c r="SXO43" s="128"/>
      <c r="SXP43" s="128"/>
      <c r="SXQ43" s="128"/>
      <c r="SXR43" s="128"/>
      <c r="SXS43" s="128"/>
      <c r="SXT43" s="128"/>
      <c r="SXU43" s="128"/>
      <c r="SXV43" s="128"/>
      <c r="SXW43" s="128"/>
      <c r="SXX43" s="128"/>
      <c r="SXY43" s="128"/>
      <c r="SXZ43" s="128"/>
      <c r="SYA43" s="128"/>
      <c r="SYB43" s="128"/>
      <c r="SYC43" s="128"/>
      <c r="SYD43" s="128"/>
      <c r="SYE43" s="128"/>
      <c r="SYF43" s="128"/>
      <c r="SYG43" s="128"/>
      <c r="SYH43" s="128"/>
      <c r="SYI43" s="128"/>
      <c r="SYJ43" s="128"/>
      <c r="SYK43" s="128"/>
      <c r="SYL43" s="128"/>
      <c r="SYM43" s="128"/>
      <c r="SYN43" s="128"/>
      <c r="SYO43" s="128"/>
      <c r="SYP43" s="128"/>
      <c r="SYQ43" s="128"/>
      <c r="SYR43" s="128"/>
      <c r="SYS43" s="128"/>
      <c r="SYT43" s="128"/>
      <c r="SYU43" s="128"/>
      <c r="SYV43" s="128"/>
      <c r="SYW43" s="128"/>
      <c r="SYX43" s="128"/>
      <c r="SYY43" s="128"/>
      <c r="SYZ43" s="128"/>
      <c r="SZA43" s="128"/>
      <c r="SZB43" s="128"/>
      <c r="SZC43" s="128"/>
      <c r="SZD43" s="128"/>
      <c r="SZE43" s="128"/>
      <c r="SZF43" s="128"/>
      <c r="SZG43" s="128"/>
      <c r="SZH43" s="128"/>
      <c r="SZI43" s="128"/>
      <c r="SZJ43" s="128"/>
      <c r="SZK43" s="128"/>
      <c r="SZL43" s="128"/>
      <c r="SZM43" s="128"/>
      <c r="SZN43" s="128"/>
      <c r="SZO43" s="128"/>
      <c r="SZP43" s="128"/>
      <c r="SZQ43" s="128"/>
      <c r="SZR43" s="128"/>
      <c r="SZS43" s="128"/>
      <c r="SZT43" s="128"/>
      <c r="SZU43" s="128"/>
      <c r="SZV43" s="128"/>
      <c r="SZW43" s="128"/>
      <c r="SZX43" s="128"/>
      <c r="SZY43" s="128"/>
      <c r="SZZ43" s="128"/>
      <c r="TAA43" s="128"/>
      <c r="TAB43" s="128"/>
      <c r="TAC43" s="128"/>
      <c r="TAD43" s="128"/>
      <c r="TAE43" s="128"/>
      <c r="TAF43" s="128"/>
      <c r="TAG43" s="128"/>
      <c r="TAH43" s="128"/>
      <c r="TAI43" s="128"/>
      <c r="TAJ43" s="128"/>
      <c r="TAK43" s="128"/>
      <c r="TAL43" s="128"/>
      <c r="TAM43" s="128"/>
      <c r="TAN43" s="128"/>
      <c r="TAO43" s="128"/>
      <c r="TAP43" s="128"/>
      <c r="TAQ43" s="128"/>
      <c r="TAR43" s="128"/>
      <c r="TAS43" s="128"/>
      <c r="TAT43" s="128"/>
      <c r="TAU43" s="128"/>
      <c r="TAV43" s="128"/>
      <c r="TAW43" s="128"/>
      <c r="TAX43" s="128"/>
      <c r="TAY43" s="128"/>
      <c r="TAZ43" s="128"/>
      <c r="TBA43" s="128"/>
      <c r="TBB43" s="128"/>
      <c r="TBC43" s="128"/>
      <c r="TBD43" s="128"/>
      <c r="TBE43" s="128"/>
      <c r="TBF43" s="128"/>
      <c r="TBG43" s="128"/>
      <c r="TBH43" s="128"/>
      <c r="TBI43" s="128"/>
      <c r="TBJ43" s="128"/>
      <c r="TBK43" s="128"/>
      <c r="TBL43" s="128"/>
      <c r="TBM43" s="128"/>
      <c r="TBN43" s="128"/>
      <c r="TBO43" s="128"/>
      <c r="TBP43" s="128"/>
      <c r="TBQ43" s="128"/>
      <c r="TBR43" s="128"/>
      <c r="TBS43" s="128"/>
      <c r="TBT43" s="128"/>
      <c r="TBU43" s="128"/>
      <c r="TBV43" s="128"/>
      <c r="TBW43" s="128"/>
      <c r="TBX43" s="128"/>
      <c r="TBY43" s="128"/>
      <c r="TBZ43" s="128"/>
      <c r="TCA43" s="128"/>
      <c r="TCB43" s="128"/>
      <c r="TCC43" s="128"/>
      <c r="TCD43" s="128"/>
      <c r="TCE43" s="128"/>
      <c r="TCF43" s="128"/>
      <c r="TCG43" s="128"/>
      <c r="TCH43" s="128"/>
      <c r="TCI43" s="128"/>
      <c r="TCJ43" s="128"/>
      <c r="TCK43" s="128"/>
      <c r="TCL43" s="128"/>
      <c r="TCM43" s="128"/>
      <c r="TCN43" s="128"/>
      <c r="TCO43" s="128"/>
      <c r="TCP43" s="128"/>
      <c r="TCQ43" s="128"/>
      <c r="TCR43" s="128"/>
      <c r="TCS43" s="128"/>
      <c r="TCT43" s="128"/>
      <c r="TCU43" s="128"/>
      <c r="TCV43" s="128"/>
      <c r="TCW43" s="128"/>
      <c r="TCX43" s="128"/>
      <c r="TCY43" s="128"/>
      <c r="TCZ43" s="128"/>
      <c r="TDA43" s="128"/>
      <c r="TDB43" s="128"/>
      <c r="TDC43" s="128"/>
      <c r="TDD43" s="128"/>
      <c r="TDE43" s="128"/>
      <c r="TDF43" s="128"/>
      <c r="TDG43" s="128"/>
      <c r="TDH43" s="128"/>
      <c r="TDI43" s="128"/>
      <c r="TDJ43" s="128"/>
      <c r="TDK43" s="128"/>
      <c r="TDL43" s="128"/>
      <c r="TDM43" s="128"/>
      <c r="TDN43" s="128"/>
      <c r="TDO43" s="128"/>
      <c r="TDP43" s="128"/>
      <c r="TDQ43" s="128"/>
      <c r="TDR43" s="128"/>
      <c r="TDS43" s="128"/>
      <c r="TDT43" s="128"/>
      <c r="TDU43" s="128"/>
      <c r="TDV43" s="128"/>
      <c r="TDW43" s="128"/>
      <c r="TDX43" s="128"/>
      <c r="TDY43" s="128"/>
      <c r="TDZ43" s="128"/>
      <c r="TEA43" s="128"/>
      <c r="TEB43" s="128"/>
      <c r="TEC43" s="128"/>
      <c r="TED43" s="128"/>
      <c r="TEE43" s="128"/>
      <c r="TEF43" s="128"/>
      <c r="TEG43" s="128"/>
      <c r="TEH43" s="128"/>
      <c r="TEI43" s="128"/>
      <c r="TEJ43" s="128"/>
      <c r="TEK43" s="128"/>
      <c r="TEL43" s="128"/>
      <c r="TEM43" s="128"/>
      <c r="TEN43" s="128"/>
      <c r="TEO43" s="128"/>
      <c r="TEP43" s="128"/>
      <c r="TEQ43" s="128"/>
      <c r="TER43" s="128"/>
      <c r="TES43" s="128"/>
      <c r="TET43" s="128"/>
      <c r="TEU43" s="128"/>
      <c r="TEV43" s="128"/>
      <c r="TEW43" s="128"/>
      <c r="TEX43" s="128"/>
      <c r="TEY43" s="128"/>
      <c r="TEZ43" s="128"/>
      <c r="TFA43" s="128"/>
      <c r="TFB43" s="128"/>
      <c r="TFC43" s="128"/>
      <c r="TFD43" s="128"/>
      <c r="TFE43" s="128"/>
      <c r="TFF43" s="128"/>
      <c r="TFG43" s="128"/>
      <c r="TFH43" s="128"/>
      <c r="TFI43" s="128"/>
      <c r="TFJ43" s="128"/>
      <c r="TFK43" s="128"/>
      <c r="TFL43" s="128"/>
      <c r="TFM43" s="128"/>
      <c r="TFN43" s="128"/>
      <c r="TFO43" s="128"/>
      <c r="TFP43" s="128"/>
      <c r="TFQ43" s="128"/>
      <c r="TFR43" s="128"/>
      <c r="TFS43" s="128"/>
      <c r="TFT43" s="128"/>
      <c r="TFU43" s="128"/>
      <c r="TFV43" s="128"/>
      <c r="TFW43" s="128"/>
      <c r="TFX43" s="128"/>
      <c r="TFY43" s="128"/>
      <c r="TFZ43" s="128"/>
      <c r="TGA43" s="128"/>
      <c r="TGB43" s="128"/>
      <c r="TGC43" s="128"/>
      <c r="TGD43" s="128"/>
      <c r="TGE43" s="128"/>
      <c r="TGF43" s="128"/>
      <c r="TGG43" s="128"/>
      <c r="TGH43" s="128"/>
      <c r="TGI43" s="128"/>
      <c r="TGJ43" s="128"/>
      <c r="TGK43" s="128"/>
      <c r="TGL43" s="128"/>
      <c r="TGM43" s="128"/>
      <c r="TGN43" s="128"/>
      <c r="TGO43" s="128"/>
      <c r="TGP43" s="128"/>
      <c r="TGQ43" s="128"/>
      <c r="TGR43" s="128"/>
      <c r="TGS43" s="128"/>
      <c r="TGT43" s="128"/>
      <c r="TGU43" s="128"/>
      <c r="TGV43" s="128"/>
      <c r="TGW43" s="128"/>
      <c r="TGX43" s="128"/>
      <c r="TGY43" s="128"/>
      <c r="TGZ43" s="128"/>
      <c r="THA43" s="128"/>
      <c r="THB43" s="128"/>
      <c r="THC43" s="128"/>
      <c r="THD43" s="128"/>
      <c r="THE43" s="128"/>
      <c r="THF43" s="128"/>
      <c r="THG43" s="128"/>
      <c r="THH43" s="128"/>
      <c r="THI43" s="128"/>
      <c r="THJ43" s="128"/>
      <c r="THK43" s="128"/>
      <c r="THL43" s="128"/>
      <c r="THM43" s="128"/>
      <c r="THN43" s="128"/>
      <c r="THO43" s="128"/>
      <c r="THP43" s="128"/>
      <c r="THQ43" s="128"/>
      <c r="THR43" s="128"/>
      <c r="THS43" s="128"/>
      <c r="THT43" s="128"/>
      <c r="THU43" s="128"/>
      <c r="THV43" s="128"/>
      <c r="THW43" s="128"/>
      <c r="THX43" s="128"/>
      <c r="THY43" s="128"/>
      <c r="THZ43" s="128"/>
      <c r="TIA43" s="128"/>
      <c r="TIB43" s="128"/>
      <c r="TIC43" s="128"/>
      <c r="TID43" s="128"/>
      <c r="TIE43" s="128"/>
      <c r="TIF43" s="128"/>
      <c r="TIG43" s="128"/>
      <c r="TIH43" s="128"/>
      <c r="TII43" s="128"/>
      <c r="TIJ43" s="128"/>
      <c r="TIK43" s="128"/>
      <c r="TIL43" s="128"/>
      <c r="TIM43" s="128"/>
      <c r="TIN43" s="128"/>
      <c r="TIO43" s="128"/>
      <c r="TIP43" s="128"/>
      <c r="TIQ43" s="128"/>
      <c r="TIR43" s="128"/>
      <c r="TIS43" s="128"/>
      <c r="TIT43" s="128"/>
      <c r="TIU43" s="128"/>
      <c r="TIV43" s="128"/>
      <c r="TIW43" s="128"/>
      <c r="TIX43" s="128"/>
      <c r="TIY43" s="128"/>
      <c r="TIZ43" s="128"/>
      <c r="TJA43" s="128"/>
      <c r="TJB43" s="128"/>
      <c r="TJC43" s="128"/>
      <c r="TJD43" s="128"/>
      <c r="TJE43" s="128"/>
      <c r="TJF43" s="128"/>
      <c r="TJG43" s="128"/>
      <c r="TJH43" s="128"/>
      <c r="TJI43" s="128"/>
      <c r="TJJ43" s="128"/>
      <c r="TJK43" s="128"/>
      <c r="TJL43" s="128"/>
      <c r="TJM43" s="128"/>
      <c r="TJN43" s="128"/>
      <c r="TJO43" s="128"/>
      <c r="TJP43" s="128"/>
      <c r="TJQ43" s="128"/>
      <c r="TJR43" s="128"/>
      <c r="TJS43" s="128"/>
      <c r="TJT43" s="128"/>
      <c r="TJU43" s="128"/>
      <c r="TJV43" s="128"/>
      <c r="TJW43" s="128"/>
      <c r="TJX43" s="128"/>
      <c r="TJY43" s="128"/>
      <c r="TJZ43" s="128"/>
      <c r="TKA43" s="128"/>
      <c r="TKB43" s="128"/>
      <c r="TKC43" s="128"/>
      <c r="TKD43" s="128"/>
      <c r="TKE43" s="128"/>
      <c r="TKF43" s="128"/>
      <c r="TKG43" s="128"/>
      <c r="TKH43" s="128"/>
      <c r="TKI43" s="128"/>
      <c r="TKJ43" s="128"/>
      <c r="TKK43" s="128"/>
      <c r="TKL43" s="128"/>
      <c r="TKM43" s="128"/>
      <c r="TKN43" s="128"/>
      <c r="TKO43" s="128"/>
      <c r="TKP43" s="128"/>
      <c r="TKQ43" s="128"/>
      <c r="TKR43" s="128"/>
      <c r="TKS43" s="128"/>
      <c r="TKT43" s="128"/>
      <c r="TKU43" s="128"/>
      <c r="TKV43" s="128"/>
      <c r="TKW43" s="128"/>
      <c r="TKX43" s="128"/>
      <c r="TKY43" s="128"/>
      <c r="TKZ43" s="128"/>
      <c r="TLA43" s="128"/>
      <c r="TLB43" s="128"/>
      <c r="TLC43" s="128"/>
      <c r="TLD43" s="128"/>
      <c r="TLE43" s="128"/>
      <c r="TLF43" s="128"/>
      <c r="TLG43" s="128"/>
      <c r="TLH43" s="128"/>
      <c r="TLI43" s="128"/>
      <c r="TLJ43" s="128"/>
      <c r="TLK43" s="128"/>
      <c r="TLL43" s="128"/>
      <c r="TLM43" s="128"/>
      <c r="TLN43" s="128"/>
      <c r="TLO43" s="128"/>
      <c r="TLP43" s="128"/>
      <c r="TLQ43" s="128"/>
      <c r="TLR43" s="128"/>
      <c r="TLS43" s="128"/>
      <c r="TLT43" s="128"/>
      <c r="TLU43" s="128"/>
      <c r="TLV43" s="128"/>
      <c r="TLW43" s="128"/>
      <c r="TLX43" s="128"/>
      <c r="TLY43" s="128"/>
      <c r="TLZ43" s="128"/>
      <c r="TMA43" s="128"/>
      <c r="TMB43" s="128"/>
      <c r="TMC43" s="128"/>
      <c r="TMD43" s="128"/>
      <c r="TME43" s="128"/>
      <c r="TMF43" s="128"/>
      <c r="TMG43" s="128"/>
      <c r="TMH43" s="128"/>
      <c r="TMI43" s="128"/>
      <c r="TMJ43" s="128"/>
      <c r="TMK43" s="128"/>
      <c r="TML43" s="128"/>
      <c r="TMM43" s="128"/>
      <c r="TMN43" s="128"/>
      <c r="TMO43" s="128"/>
      <c r="TMP43" s="128"/>
      <c r="TMQ43" s="128"/>
      <c r="TMR43" s="128"/>
      <c r="TMS43" s="128"/>
      <c r="TMT43" s="128"/>
      <c r="TMU43" s="128"/>
      <c r="TMV43" s="128"/>
      <c r="TMW43" s="128"/>
      <c r="TMX43" s="128"/>
      <c r="TMY43" s="128"/>
      <c r="TMZ43" s="128"/>
      <c r="TNA43" s="128"/>
      <c r="TNB43" s="128"/>
      <c r="TNC43" s="128"/>
      <c r="TND43" s="128"/>
      <c r="TNE43" s="128"/>
      <c r="TNF43" s="128"/>
      <c r="TNG43" s="128"/>
      <c r="TNH43" s="128"/>
      <c r="TNI43" s="128"/>
      <c r="TNJ43" s="128"/>
      <c r="TNK43" s="128"/>
      <c r="TNL43" s="128"/>
      <c r="TNM43" s="128"/>
      <c r="TNN43" s="128"/>
      <c r="TNO43" s="128"/>
      <c r="TNP43" s="128"/>
      <c r="TNQ43" s="128"/>
      <c r="TNR43" s="128"/>
      <c r="TNS43" s="128"/>
      <c r="TNT43" s="128"/>
      <c r="TNU43" s="128"/>
      <c r="TNV43" s="128"/>
      <c r="TNW43" s="128"/>
      <c r="TNX43" s="128"/>
      <c r="TNY43" s="128"/>
      <c r="TNZ43" s="128"/>
      <c r="TOA43" s="128"/>
      <c r="TOB43" s="128"/>
      <c r="TOC43" s="128"/>
      <c r="TOD43" s="128"/>
      <c r="TOE43" s="128"/>
      <c r="TOF43" s="128"/>
      <c r="TOG43" s="128"/>
      <c r="TOH43" s="128"/>
      <c r="TOI43" s="128"/>
      <c r="TOJ43" s="128"/>
      <c r="TOK43" s="128"/>
      <c r="TOL43" s="128"/>
      <c r="TOM43" s="128"/>
      <c r="TON43" s="128"/>
      <c r="TOO43" s="128"/>
      <c r="TOP43" s="128"/>
      <c r="TOQ43" s="128"/>
      <c r="TOR43" s="128"/>
      <c r="TOS43" s="128"/>
      <c r="TOT43" s="128"/>
      <c r="TOU43" s="128"/>
      <c r="TOV43" s="128"/>
      <c r="TOW43" s="128"/>
      <c r="TOX43" s="128"/>
      <c r="TOY43" s="128"/>
      <c r="TOZ43" s="128"/>
      <c r="TPA43" s="128"/>
      <c r="TPB43" s="128"/>
      <c r="TPC43" s="128"/>
      <c r="TPD43" s="128"/>
      <c r="TPE43" s="128"/>
      <c r="TPF43" s="128"/>
      <c r="TPG43" s="128"/>
      <c r="TPH43" s="128"/>
      <c r="TPI43" s="128"/>
      <c r="TPJ43" s="128"/>
      <c r="TPK43" s="128"/>
      <c r="TPL43" s="128"/>
      <c r="TPM43" s="128"/>
      <c r="TPN43" s="128"/>
      <c r="TPO43" s="128"/>
      <c r="TPP43" s="128"/>
      <c r="TPQ43" s="128"/>
      <c r="TPR43" s="128"/>
      <c r="TPS43" s="128"/>
      <c r="TPT43" s="128"/>
      <c r="TPU43" s="128"/>
      <c r="TPV43" s="128"/>
      <c r="TPW43" s="128"/>
      <c r="TPX43" s="128"/>
      <c r="TPY43" s="128"/>
      <c r="TPZ43" s="128"/>
      <c r="TQA43" s="128"/>
      <c r="TQB43" s="128"/>
      <c r="TQC43" s="128"/>
      <c r="TQD43" s="128"/>
      <c r="TQE43" s="128"/>
      <c r="TQF43" s="128"/>
      <c r="TQG43" s="128"/>
      <c r="TQH43" s="128"/>
      <c r="TQI43" s="128"/>
      <c r="TQJ43" s="128"/>
      <c r="TQK43" s="128"/>
      <c r="TQL43" s="128"/>
      <c r="TQM43" s="128"/>
      <c r="TQN43" s="128"/>
      <c r="TQO43" s="128"/>
      <c r="TQP43" s="128"/>
      <c r="TQQ43" s="128"/>
      <c r="TQR43" s="128"/>
      <c r="TQS43" s="128"/>
      <c r="TQT43" s="128"/>
      <c r="TQU43" s="128"/>
      <c r="TQV43" s="128"/>
      <c r="TQW43" s="128"/>
      <c r="TQX43" s="128"/>
      <c r="TQY43" s="128"/>
      <c r="TQZ43" s="128"/>
      <c r="TRA43" s="128"/>
      <c r="TRB43" s="128"/>
      <c r="TRC43" s="128"/>
      <c r="TRD43" s="128"/>
      <c r="TRE43" s="128"/>
      <c r="TRF43" s="128"/>
      <c r="TRG43" s="128"/>
      <c r="TRH43" s="128"/>
      <c r="TRI43" s="128"/>
      <c r="TRJ43" s="128"/>
      <c r="TRK43" s="128"/>
      <c r="TRL43" s="128"/>
      <c r="TRM43" s="128"/>
      <c r="TRN43" s="128"/>
      <c r="TRO43" s="128"/>
      <c r="TRP43" s="128"/>
      <c r="TRQ43" s="128"/>
      <c r="TRR43" s="128"/>
      <c r="TRS43" s="128"/>
      <c r="TRT43" s="128"/>
      <c r="TRU43" s="128"/>
      <c r="TRV43" s="128"/>
      <c r="TRW43" s="128"/>
      <c r="TRX43" s="128"/>
      <c r="TRY43" s="128"/>
      <c r="TRZ43" s="128"/>
      <c r="TSA43" s="128"/>
      <c r="TSB43" s="128"/>
      <c r="TSC43" s="128"/>
      <c r="TSD43" s="128"/>
      <c r="TSE43" s="128"/>
      <c r="TSF43" s="128"/>
      <c r="TSG43" s="128"/>
      <c r="TSH43" s="128"/>
      <c r="TSI43" s="128"/>
      <c r="TSJ43" s="128"/>
      <c r="TSK43" s="128"/>
      <c r="TSL43" s="128"/>
      <c r="TSM43" s="128"/>
      <c r="TSN43" s="128"/>
      <c r="TSO43" s="128"/>
      <c r="TSP43" s="128"/>
      <c r="TSQ43" s="128"/>
      <c r="TSR43" s="128"/>
      <c r="TSS43" s="128"/>
      <c r="TST43" s="128"/>
      <c r="TSU43" s="128"/>
      <c r="TSV43" s="128"/>
      <c r="TSW43" s="128"/>
      <c r="TSX43" s="128"/>
      <c r="TSY43" s="128"/>
      <c r="TSZ43" s="128"/>
      <c r="TTA43" s="128"/>
      <c r="TTB43" s="128"/>
      <c r="TTC43" s="128"/>
      <c r="TTD43" s="128"/>
      <c r="TTE43" s="128"/>
      <c r="TTF43" s="128"/>
      <c r="TTG43" s="128"/>
      <c r="TTH43" s="128"/>
      <c r="TTI43" s="128"/>
      <c r="TTJ43" s="128"/>
      <c r="TTK43" s="128"/>
      <c r="TTL43" s="128"/>
      <c r="TTM43" s="128"/>
      <c r="TTN43" s="128"/>
      <c r="TTO43" s="128"/>
      <c r="TTP43" s="128"/>
      <c r="TTQ43" s="128"/>
      <c r="TTR43" s="128"/>
      <c r="TTS43" s="128"/>
      <c r="TTT43" s="128"/>
      <c r="TTU43" s="128"/>
      <c r="TTV43" s="128"/>
      <c r="TTW43" s="128"/>
      <c r="TTX43" s="128"/>
      <c r="TTY43" s="128"/>
      <c r="TTZ43" s="128"/>
      <c r="TUA43" s="128"/>
      <c r="TUB43" s="128"/>
      <c r="TUC43" s="128"/>
      <c r="TUD43" s="128"/>
      <c r="TUE43" s="128"/>
      <c r="TUF43" s="128"/>
      <c r="TUG43" s="128"/>
      <c r="TUH43" s="128"/>
      <c r="TUI43" s="128"/>
      <c r="TUJ43" s="128"/>
      <c r="TUK43" s="128"/>
      <c r="TUL43" s="128"/>
      <c r="TUM43" s="128"/>
      <c r="TUN43" s="128"/>
      <c r="TUO43" s="128"/>
      <c r="TUP43" s="128"/>
      <c r="TUQ43" s="128"/>
      <c r="TUR43" s="128"/>
      <c r="TUS43" s="128"/>
      <c r="TUT43" s="128"/>
      <c r="TUU43" s="128"/>
      <c r="TUV43" s="128"/>
      <c r="TUW43" s="128"/>
      <c r="TUX43" s="128"/>
      <c r="TUY43" s="128"/>
      <c r="TUZ43" s="128"/>
      <c r="TVA43" s="128"/>
      <c r="TVB43" s="128"/>
      <c r="TVC43" s="128"/>
      <c r="TVD43" s="128"/>
      <c r="TVE43" s="128"/>
      <c r="TVF43" s="128"/>
      <c r="TVG43" s="128"/>
      <c r="TVH43" s="128"/>
      <c r="TVI43" s="128"/>
      <c r="TVJ43" s="128"/>
      <c r="TVK43" s="128"/>
      <c r="TVL43" s="128"/>
      <c r="TVM43" s="128"/>
      <c r="TVN43" s="128"/>
      <c r="TVO43" s="128"/>
      <c r="TVP43" s="128"/>
      <c r="TVQ43" s="128"/>
      <c r="TVR43" s="128"/>
      <c r="TVS43" s="128"/>
      <c r="TVT43" s="128"/>
      <c r="TVU43" s="128"/>
      <c r="TVV43" s="128"/>
      <c r="TVW43" s="128"/>
      <c r="TVX43" s="128"/>
      <c r="TVY43" s="128"/>
      <c r="TVZ43" s="128"/>
      <c r="TWA43" s="128"/>
      <c r="TWB43" s="128"/>
      <c r="TWC43" s="128"/>
      <c r="TWD43" s="128"/>
      <c r="TWE43" s="128"/>
      <c r="TWF43" s="128"/>
      <c r="TWG43" s="128"/>
      <c r="TWH43" s="128"/>
      <c r="TWI43" s="128"/>
      <c r="TWJ43" s="128"/>
      <c r="TWK43" s="128"/>
      <c r="TWL43" s="128"/>
      <c r="TWM43" s="128"/>
      <c r="TWN43" s="128"/>
      <c r="TWO43" s="128"/>
      <c r="TWP43" s="128"/>
      <c r="TWQ43" s="128"/>
      <c r="TWR43" s="128"/>
      <c r="TWS43" s="128"/>
      <c r="TWT43" s="128"/>
      <c r="TWU43" s="128"/>
      <c r="TWV43" s="128"/>
      <c r="TWW43" s="128"/>
      <c r="TWX43" s="128"/>
      <c r="TWY43" s="128"/>
      <c r="TWZ43" s="128"/>
      <c r="TXA43" s="128"/>
      <c r="TXB43" s="128"/>
      <c r="TXC43" s="128"/>
      <c r="TXD43" s="128"/>
      <c r="TXE43" s="128"/>
      <c r="TXF43" s="128"/>
      <c r="TXG43" s="128"/>
      <c r="TXH43" s="128"/>
      <c r="TXI43" s="128"/>
      <c r="TXJ43" s="128"/>
      <c r="TXK43" s="128"/>
      <c r="TXL43" s="128"/>
      <c r="TXM43" s="128"/>
      <c r="TXN43" s="128"/>
      <c r="TXO43" s="128"/>
      <c r="TXP43" s="128"/>
      <c r="TXQ43" s="128"/>
      <c r="TXR43" s="128"/>
      <c r="TXS43" s="128"/>
      <c r="TXT43" s="128"/>
      <c r="TXU43" s="128"/>
      <c r="TXV43" s="128"/>
      <c r="TXW43" s="128"/>
      <c r="TXX43" s="128"/>
      <c r="TXY43" s="128"/>
      <c r="TXZ43" s="128"/>
      <c r="TYA43" s="128"/>
      <c r="TYB43" s="128"/>
      <c r="TYC43" s="128"/>
      <c r="TYD43" s="128"/>
      <c r="TYE43" s="128"/>
      <c r="TYF43" s="128"/>
      <c r="TYG43" s="128"/>
      <c r="TYH43" s="128"/>
      <c r="TYI43" s="128"/>
      <c r="TYJ43" s="128"/>
      <c r="TYK43" s="128"/>
      <c r="TYL43" s="128"/>
      <c r="TYM43" s="128"/>
      <c r="TYN43" s="128"/>
      <c r="TYO43" s="128"/>
      <c r="TYP43" s="128"/>
      <c r="TYQ43" s="128"/>
      <c r="TYR43" s="128"/>
      <c r="TYS43" s="128"/>
      <c r="TYT43" s="128"/>
      <c r="TYU43" s="128"/>
      <c r="TYV43" s="128"/>
      <c r="TYW43" s="128"/>
      <c r="TYX43" s="128"/>
      <c r="TYY43" s="128"/>
      <c r="TYZ43" s="128"/>
      <c r="TZA43" s="128"/>
      <c r="TZB43" s="128"/>
      <c r="TZC43" s="128"/>
      <c r="TZD43" s="128"/>
      <c r="TZE43" s="128"/>
      <c r="TZF43" s="128"/>
      <c r="TZG43" s="128"/>
      <c r="TZH43" s="128"/>
      <c r="TZI43" s="128"/>
      <c r="TZJ43" s="128"/>
      <c r="TZK43" s="128"/>
      <c r="TZL43" s="128"/>
      <c r="TZM43" s="128"/>
      <c r="TZN43" s="128"/>
      <c r="TZO43" s="128"/>
      <c r="TZP43" s="128"/>
      <c r="TZQ43" s="128"/>
      <c r="TZR43" s="128"/>
      <c r="TZS43" s="128"/>
      <c r="TZT43" s="128"/>
      <c r="TZU43" s="128"/>
      <c r="TZV43" s="128"/>
      <c r="TZW43" s="128"/>
      <c r="TZX43" s="128"/>
      <c r="TZY43" s="128"/>
      <c r="TZZ43" s="128"/>
      <c r="UAA43" s="128"/>
      <c r="UAB43" s="128"/>
      <c r="UAC43" s="128"/>
      <c r="UAD43" s="128"/>
      <c r="UAE43" s="128"/>
      <c r="UAF43" s="128"/>
      <c r="UAG43" s="128"/>
      <c r="UAH43" s="128"/>
      <c r="UAI43" s="128"/>
      <c r="UAJ43" s="128"/>
      <c r="UAK43" s="128"/>
      <c r="UAL43" s="128"/>
      <c r="UAM43" s="128"/>
      <c r="UAN43" s="128"/>
      <c r="UAO43" s="128"/>
      <c r="UAP43" s="128"/>
      <c r="UAQ43" s="128"/>
      <c r="UAR43" s="128"/>
      <c r="UAS43" s="128"/>
      <c r="UAT43" s="128"/>
      <c r="UAU43" s="128"/>
      <c r="UAV43" s="128"/>
      <c r="UAW43" s="128"/>
      <c r="UAX43" s="128"/>
      <c r="UAY43" s="128"/>
      <c r="UAZ43" s="128"/>
      <c r="UBA43" s="128"/>
      <c r="UBB43" s="128"/>
      <c r="UBC43" s="128"/>
      <c r="UBD43" s="128"/>
      <c r="UBE43" s="128"/>
      <c r="UBF43" s="128"/>
      <c r="UBG43" s="128"/>
      <c r="UBH43" s="128"/>
      <c r="UBI43" s="128"/>
      <c r="UBJ43" s="128"/>
      <c r="UBK43" s="128"/>
      <c r="UBL43" s="128"/>
      <c r="UBM43" s="128"/>
      <c r="UBN43" s="128"/>
      <c r="UBO43" s="128"/>
      <c r="UBP43" s="128"/>
      <c r="UBQ43" s="128"/>
      <c r="UBR43" s="128"/>
      <c r="UBS43" s="128"/>
      <c r="UBT43" s="128"/>
      <c r="UBU43" s="128"/>
      <c r="UBV43" s="128"/>
      <c r="UBW43" s="128"/>
      <c r="UBX43" s="128"/>
      <c r="UBY43" s="128"/>
      <c r="UBZ43" s="128"/>
      <c r="UCA43" s="128"/>
      <c r="UCB43" s="128"/>
      <c r="UCC43" s="128"/>
      <c r="UCD43" s="128"/>
      <c r="UCE43" s="128"/>
      <c r="UCF43" s="128"/>
      <c r="UCG43" s="128"/>
      <c r="UCH43" s="128"/>
      <c r="UCI43" s="128"/>
      <c r="UCJ43" s="128"/>
      <c r="UCK43" s="128"/>
      <c r="UCL43" s="128"/>
      <c r="UCM43" s="128"/>
      <c r="UCN43" s="128"/>
      <c r="UCO43" s="128"/>
      <c r="UCP43" s="128"/>
      <c r="UCQ43" s="128"/>
      <c r="UCR43" s="128"/>
      <c r="UCS43" s="128"/>
      <c r="UCT43" s="128"/>
      <c r="UCU43" s="128"/>
      <c r="UCV43" s="128"/>
      <c r="UCW43" s="128"/>
      <c r="UCX43" s="128"/>
      <c r="UCY43" s="128"/>
      <c r="UCZ43" s="128"/>
      <c r="UDA43" s="128"/>
      <c r="UDB43" s="128"/>
      <c r="UDC43" s="128"/>
      <c r="UDD43" s="128"/>
      <c r="UDE43" s="128"/>
      <c r="UDF43" s="128"/>
      <c r="UDG43" s="128"/>
      <c r="UDH43" s="128"/>
      <c r="UDI43" s="128"/>
      <c r="UDJ43" s="128"/>
      <c r="UDK43" s="128"/>
      <c r="UDL43" s="128"/>
      <c r="UDM43" s="128"/>
      <c r="UDN43" s="128"/>
      <c r="UDO43" s="128"/>
      <c r="UDP43" s="128"/>
      <c r="UDQ43" s="128"/>
      <c r="UDR43" s="128"/>
      <c r="UDS43" s="128"/>
      <c r="UDT43" s="128"/>
      <c r="UDU43" s="128"/>
      <c r="UDV43" s="128"/>
      <c r="UDW43" s="128"/>
      <c r="UDX43" s="128"/>
      <c r="UDY43" s="128"/>
      <c r="UDZ43" s="128"/>
      <c r="UEA43" s="128"/>
      <c r="UEB43" s="128"/>
      <c r="UEC43" s="128"/>
      <c r="UED43" s="128"/>
      <c r="UEE43" s="128"/>
      <c r="UEF43" s="128"/>
      <c r="UEG43" s="128"/>
      <c r="UEH43" s="128"/>
      <c r="UEI43" s="128"/>
      <c r="UEJ43" s="128"/>
      <c r="UEK43" s="128"/>
      <c r="UEL43" s="128"/>
      <c r="UEM43" s="128"/>
      <c r="UEN43" s="128"/>
      <c r="UEO43" s="128"/>
      <c r="UEP43" s="128"/>
      <c r="UEQ43" s="128"/>
      <c r="UER43" s="128"/>
      <c r="UES43" s="128"/>
      <c r="UET43" s="128"/>
      <c r="UEU43" s="128"/>
      <c r="UEV43" s="128"/>
      <c r="UEW43" s="128"/>
      <c r="UEX43" s="128"/>
      <c r="UEY43" s="128"/>
      <c r="UEZ43" s="128"/>
      <c r="UFA43" s="128"/>
      <c r="UFB43" s="128"/>
      <c r="UFC43" s="128"/>
      <c r="UFD43" s="128"/>
      <c r="UFE43" s="128"/>
      <c r="UFF43" s="128"/>
      <c r="UFG43" s="128"/>
      <c r="UFH43" s="128"/>
      <c r="UFI43" s="128"/>
      <c r="UFJ43" s="128"/>
      <c r="UFK43" s="128"/>
      <c r="UFL43" s="128"/>
      <c r="UFM43" s="128"/>
      <c r="UFN43" s="128"/>
      <c r="UFO43" s="128"/>
      <c r="UFP43" s="128"/>
      <c r="UFQ43" s="128"/>
      <c r="UFR43" s="128"/>
      <c r="UFS43" s="128"/>
      <c r="UFT43" s="128"/>
      <c r="UFU43" s="128"/>
      <c r="UFV43" s="128"/>
      <c r="UFW43" s="128"/>
      <c r="UFX43" s="128"/>
      <c r="UFY43" s="128"/>
      <c r="UFZ43" s="128"/>
      <c r="UGA43" s="128"/>
      <c r="UGB43" s="128"/>
      <c r="UGC43" s="128"/>
      <c r="UGD43" s="128"/>
      <c r="UGE43" s="128"/>
      <c r="UGF43" s="128"/>
      <c r="UGG43" s="128"/>
      <c r="UGH43" s="128"/>
      <c r="UGI43" s="128"/>
      <c r="UGJ43" s="128"/>
      <c r="UGK43" s="128"/>
      <c r="UGL43" s="128"/>
      <c r="UGM43" s="128"/>
      <c r="UGN43" s="128"/>
      <c r="UGO43" s="128"/>
      <c r="UGP43" s="128"/>
      <c r="UGQ43" s="128"/>
      <c r="UGR43" s="128"/>
      <c r="UGS43" s="128"/>
      <c r="UGT43" s="128"/>
      <c r="UGU43" s="128"/>
      <c r="UGV43" s="128"/>
      <c r="UGW43" s="128"/>
      <c r="UGX43" s="128"/>
      <c r="UGY43" s="128"/>
      <c r="UGZ43" s="128"/>
      <c r="UHA43" s="128"/>
      <c r="UHB43" s="128"/>
      <c r="UHC43" s="128"/>
      <c r="UHD43" s="128"/>
      <c r="UHE43" s="128"/>
      <c r="UHF43" s="128"/>
      <c r="UHG43" s="128"/>
      <c r="UHH43" s="128"/>
      <c r="UHI43" s="128"/>
      <c r="UHJ43" s="128"/>
      <c r="UHK43" s="128"/>
      <c r="UHL43" s="128"/>
      <c r="UHM43" s="128"/>
      <c r="UHN43" s="128"/>
      <c r="UHO43" s="128"/>
      <c r="UHP43" s="128"/>
      <c r="UHQ43" s="128"/>
      <c r="UHR43" s="128"/>
      <c r="UHS43" s="128"/>
      <c r="UHT43" s="128"/>
      <c r="UHU43" s="128"/>
      <c r="UHV43" s="128"/>
      <c r="UHW43" s="128"/>
      <c r="UHX43" s="128"/>
      <c r="UHY43" s="128"/>
      <c r="UHZ43" s="128"/>
      <c r="UIA43" s="128"/>
      <c r="UIB43" s="128"/>
      <c r="UIC43" s="128"/>
      <c r="UID43" s="128"/>
      <c r="UIE43" s="128"/>
      <c r="UIF43" s="128"/>
      <c r="UIG43" s="128"/>
      <c r="UIH43" s="128"/>
      <c r="UII43" s="128"/>
      <c r="UIJ43" s="128"/>
      <c r="UIK43" s="128"/>
      <c r="UIL43" s="128"/>
      <c r="UIM43" s="128"/>
      <c r="UIN43" s="128"/>
      <c r="UIO43" s="128"/>
      <c r="UIP43" s="128"/>
      <c r="UIQ43" s="128"/>
      <c r="UIR43" s="128"/>
      <c r="UIS43" s="128"/>
      <c r="UIT43" s="128"/>
      <c r="UIU43" s="128"/>
      <c r="UIV43" s="128"/>
      <c r="UIW43" s="128"/>
      <c r="UIX43" s="128"/>
      <c r="UIY43" s="128"/>
      <c r="UIZ43" s="128"/>
      <c r="UJA43" s="128"/>
      <c r="UJB43" s="128"/>
      <c r="UJC43" s="128"/>
      <c r="UJD43" s="128"/>
      <c r="UJE43" s="128"/>
      <c r="UJF43" s="128"/>
      <c r="UJG43" s="128"/>
      <c r="UJH43" s="128"/>
      <c r="UJI43" s="128"/>
      <c r="UJJ43" s="128"/>
      <c r="UJK43" s="128"/>
      <c r="UJL43" s="128"/>
      <c r="UJM43" s="128"/>
      <c r="UJN43" s="128"/>
      <c r="UJO43" s="128"/>
      <c r="UJP43" s="128"/>
      <c r="UJQ43" s="128"/>
      <c r="UJR43" s="128"/>
      <c r="UJS43" s="128"/>
      <c r="UJT43" s="128"/>
      <c r="UJU43" s="128"/>
      <c r="UJV43" s="128"/>
      <c r="UJW43" s="128"/>
      <c r="UJX43" s="128"/>
      <c r="UJY43" s="128"/>
      <c r="UJZ43" s="128"/>
      <c r="UKA43" s="128"/>
      <c r="UKB43" s="128"/>
      <c r="UKC43" s="128"/>
      <c r="UKD43" s="128"/>
      <c r="UKE43" s="128"/>
      <c r="UKF43" s="128"/>
      <c r="UKG43" s="128"/>
      <c r="UKH43" s="128"/>
      <c r="UKI43" s="128"/>
      <c r="UKJ43" s="128"/>
      <c r="UKK43" s="128"/>
      <c r="UKL43" s="128"/>
      <c r="UKM43" s="128"/>
      <c r="UKN43" s="128"/>
      <c r="UKO43" s="128"/>
      <c r="UKP43" s="128"/>
      <c r="UKQ43" s="128"/>
      <c r="UKR43" s="128"/>
      <c r="UKS43" s="128"/>
      <c r="UKT43" s="128"/>
      <c r="UKU43" s="128"/>
      <c r="UKV43" s="128"/>
      <c r="UKW43" s="128"/>
      <c r="UKX43" s="128"/>
      <c r="UKY43" s="128"/>
      <c r="UKZ43" s="128"/>
      <c r="ULA43" s="128"/>
      <c r="ULB43" s="128"/>
      <c r="ULC43" s="128"/>
      <c r="ULD43" s="128"/>
      <c r="ULE43" s="128"/>
      <c r="ULF43" s="128"/>
      <c r="ULG43" s="128"/>
      <c r="ULH43" s="128"/>
      <c r="ULI43" s="128"/>
      <c r="ULJ43" s="128"/>
      <c r="ULK43" s="128"/>
      <c r="ULL43" s="128"/>
      <c r="ULM43" s="128"/>
      <c r="ULN43" s="128"/>
      <c r="ULO43" s="128"/>
      <c r="ULP43" s="128"/>
      <c r="ULQ43" s="128"/>
      <c r="ULR43" s="128"/>
      <c r="ULS43" s="128"/>
      <c r="ULT43" s="128"/>
      <c r="ULU43" s="128"/>
      <c r="ULV43" s="128"/>
      <c r="ULW43" s="128"/>
      <c r="ULX43" s="128"/>
      <c r="ULY43" s="128"/>
      <c r="ULZ43" s="128"/>
      <c r="UMA43" s="128"/>
      <c r="UMB43" s="128"/>
      <c r="UMC43" s="128"/>
      <c r="UMD43" s="128"/>
      <c r="UME43" s="128"/>
      <c r="UMF43" s="128"/>
      <c r="UMG43" s="128"/>
      <c r="UMH43" s="128"/>
      <c r="UMI43" s="128"/>
      <c r="UMJ43" s="128"/>
      <c r="UMK43" s="128"/>
      <c r="UML43" s="128"/>
      <c r="UMM43" s="128"/>
      <c r="UMN43" s="128"/>
      <c r="UMO43" s="128"/>
      <c r="UMP43" s="128"/>
      <c r="UMQ43" s="128"/>
      <c r="UMR43" s="128"/>
      <c r="UMS43" s="128"/>
      <c r="UMT43" s="128"/>
      <c r="UMU43" s="128"/>
      <c r="UMV43" s="128"/>
      <c r="UMW43" s="128"/>
      <c r="UMX43" s="128"/>
      <c r="UMY43" s="128"/>
      <c r="UMZ43" s="128"/>
      <c r="UNA43" s="128"/>
      <c r="UNB43" s="128"/>
      <c r="UNC43" s="128"/>
      <c r="UND43" s="128"/>
      <c r="UNE43" s="128"/>
      <c r="UNF43" s="128"/>
      <c r="UNG43" s="128"/>
      <c r="UNH43" s="128"/>
      <c r="UNI43" s="128"/>
      <c r="UNJ43" s="128"/>
      <c r="UNK43" s="128"/>
      <c r="UNL43" s="128"/>
      <c r="UNM43" s="128"/>
      <c r="UNN43" s="128"/>
      <c r="UNO43" s="128"/>
      <c r="UNP43" s="128"/>
      <c r="UNQ43" s="128"/>
      <c r="UNR43" s="128"/>
      <c r="UNS43" s="128"/>
      <c r="UNT43" s="128"/>
      <c r="UNU43" s="128"/>
      <c r="UNV43" s="128"/>
      <c r="UNW43" s="128"/>
      <c r="UNX43" s="128"/>
      <c r="UNY43" s="128"/>
      <c r="UNZ43" s="128"/>
      <c r="UOA43" s="128"/>
      <c r="UOB43" s="128"/>
      <c r="UOC43" s="128"/>
      <c r="UOD43" s="128"/>
      <c r="UOE43" s="128"/>
      <c r="UOF43" s="128"/>
      <c r="UOG43" s="128"/>
      <c r="UOH43" s="128"/>
      <c r="UOI43" s="128"/>
      <c r="UOJ43" s="128"/>
      <c r="UOK43" s="128"/>
      <c r="UOL43" s="128"/>
      <c r="UOM43" s="128"/>
      <c r="UON43" s="128"/>
      <c r="UOO43" s="128"/>
      <c r="UOP43" s="128"/>
      <c r="UOQ43" s="128"/>
      <c r="UOR43" s="128"/>
      <c r="UOS43" s="128"/>
      <c r="UOT43" s="128"/>
      <c r="UOU43" s="128"/>
      <c r="UOV43" s="128"/>
      <c r="UOW43" s="128"/>
      <c r="UOX43" s="128"/>
      <c r="UOY43" s="128"/>
      <c r="UOZ43" s="128"/>
      <c r="UPA43" s="128"/>
      <c r="UPB43" s="128"/>
      <c r="UPC43" s="128"/>
      <c r="UPD43" s="128"/>
      <c r="UPE43" s="128"/>
      <c r="UPF43" s="128"/>
      <c r="UPG43" s="128"/>
      <c r="UPH43" s="128"/>
      <c r="UPI43" s="128"/>
      <c r="UPJ43" s="128"/>
      <c r="UPK43" s="128"/>
      <c r="UPL43" s="128"/>
      <c r="UPM43" s="128"/>
      <c r="UPN43" s="128"/>
      <c r="UPO43" s="128"/>
      <c r="UPP43" s="128"/>
      <c r="UPQ43" s="128"/>
      <c r="UPR43" s="128"/>
      <c r="UPS43" s="128"/>
      <c r="UPT43" s="128"/>
      <c r="UPU43" s="128"/>
      <c r="UPV43" s="128"/>
      <c r="UPW43" s="128"/>
      <c r="UPX43" s="128"/>
      <c r="UPY43" s="128"/>
      <c r="UPZ43" s="128"/>
      <c r="UQA43" s="128"/>
      <c r="UQB43" s="128"/>
      <c r="UQC43" s="128"/>
      <c r="UQD43" s="128"/>
      <c r="UQE43" s="128"/>
      <c r="UQF43" s="128"/>
      <c r="UQG43" s="128"/>
      <c r="UQH43" s="128"/>
      <c r="UQI43" s="128"/>
      <c r="UQJ43" s="128"/>
      <c r="UQK43" s="128"/>
      <c r="UQL43" s="128"/>
      <c r="UQM43" s="128"/>
      <c r="UQN43" s="128"/>
      <c r="UQO43" s="128"/>
      <c r="UQP43" s="128"/>
      <c r="UQQ43" s="128"/>
      <c r="UQR43" s="128"/>
      <c r="UQS43" s="128"/>
      <c r="UQT43" s="128"/>
      <c r="UQU43" s="128"/>
      <c r="UQV43" s="128"/>
      <c r="UQW43" s="128"/>
      <c r="UQX43" s="128"/>
      <c r="UQY43" s="128"/>
      <c r="UQZ43" s="128"/>
      <c r="URA43" s="128"/>
      <c r="URB43" s="128"/>
      <c r="URC43" s="128"/>
      <c r="URD43" s="128"/>
      <c r="URE43" s="128"/>
      <c r="URF43" s="128"/>
      <c r="URG43" s="128"/>
      <c r="URH43" s="128"/>
      <c r="URI43" s="128"/>
      <c r="URJ43" s="128"/>
      <c r="URK43" s="128"/>
      <c r="URL43" s="128"/>
      <c r="URM43" s="128"/>
      <c r="URN43" s="128"/>
      <c r="URO43" s="128"/>
      <c r="URP43" s="128"/>
      <c r="URQ43" s="128"/>
      <c r="URR43" s="128"/>
      <c r="URS43" s="128"/>
      <c r="URT43" s="128"/>
      <c r="URU43" s="128"/>
      <c r="URV43" s="128"/>
      <c r="URW43" s="128"/>
      <c r="URX43" s="128"/>
      <c r="URY43" s="128"/>
      <c r="URZ43" s="128"/>
      <c r="USA43" s="128"/>
      <c r="USB43" s="128"/>
      <c r="USC43" s="128"/>
      <c r="USD43" s="128"/>
      <c r="USE43" s="128"/>
      <c r="USF43" s="128"/>
      <c r="USG43" s="128"/>
      <c r="USH43" s="128"/>
      <c r="USI43" s="128"/>
      <c r="USJ43" s="128"/>
      <c r="USK43" s="128"/>
      <c r="USL43" s="128"/>
      <c r="USM43" s="128"/>
      <c r="USN43" s="128"/>
      <c r="USO43" s="128"/>
      <c r="USP43" s="128"/>
      <c r="USQ43" s="128"/>
      <c r="USR43" s="128"/>
      <c r="USS43" s="128"/>
      <c r="UST43" s="128"/>
      <c r="USU43" s="128"/>
      <c r="USV43" s="128"/>
      <c r="USW43" s="128"/>
      <c r="USX43" s="128"/>
      <c r="USY43" s="128"/>
      <c r="USZ43" s="128"/>
      <c r="UTA43" s="128"/>
      <c r="UTB43" s="128"/>
      <c r="UTC43" s="128"/>
      <c r="UTD43" s="128"/>
      <c r="UTE43" s="128"/>
      <c r="UTF43" s="128"/>
      <c r="UTG43" s="128"/>
      <c r="UTH43" s="128"/>
      <c r="UTI43" s="128"/>
      <c r="UTJ43" s="128"/>
      <c r="UTK43" s="128"/>
      <c r="UTL43" s="128"/>
      <c r="UTM43" s="128"/>
      <c r="UTN43" s="128"/>
      <c r="UTO43" s="128"/>
      <c r="UTP43" s="128"/>
      <c r="UTQ43" s="128"/>
      <c r="UTR43" s="128"/>
      <c r="UTS43" s="128"/>
      <c r="UTT43" s="128"/>
      <c r="UTU43" s="128"/>
      <c r="UTV43" s="128"/>
      <c r="UTW43" s="128"/>
      <c r="UTX43" s="128"/>
      <c r="UTY43" s="128"/>
      <c r="UTZ43" s="128"/>
      <c r="UUA43" s="128"/>
      <c r="UUB43" s="128"/>
      <c r="UUC43" s="128"/>
      <c r="UUD43" s="128"/>
      <c r="UUE43" s="128"/>
      <c r="UUF43" s="128"/>
      <c r="UUG43" s="128"/>
      <c r="UUH43" s="128"/>
      <c r="UUI43" s="128"/>
      <c r="UUJ43" s="128"/>
      <c r="UUK43" s="128"/>
      <c r="UUL43" s="128"/>
      <c r="UUM43" s="128"/>
      <c r="UUN43" s="128"/>
      <c r="UUO43" s="128"/>
      <c r="UUP43" s="128"/>
      <c r="UUQ43" s="128"/>
      <c r="UUR43" s="128"/>
      <c r="UUS43" s="128"/>
      <c r="UUT43" s="128"/>
      <c r="UUU43" s="128"/>
      <c r="UUV43" s="128"/>
      <c r="UUW43" s="128"/>
      <c r="UUX43" s="128"/>
      <c r="UUY43" s="128"/>
      <c r="UUZ43" s="128"/>
      <c r="UVA43" s="128"/>
      <c r="UVB43" s="128"/>
      <c r="UVC43" s="128"/>
      <c r="UVD43" s="128"/>
      <c r="UVE43" s="128"/>
      <c r="UVF43" s="128"/>
      <c r="UVG43" s="128"/>
      <c r="UVH43" s="128"/>
      <c r="UVI43" s="128"/>
      <c r="UVJ43" s="128"/>
      <c r="UVK43" s="128"/>
      <c r="UVL43" s="128"/>
      <c r="UVM43" s="128"/>
      <c r="UVN43" s="128"/>
      <c r="UVO43" s="128"/>
      <c r="UVP43" s="128"/>
      <c r="UVQ43" s="128"/>
      <c r="UVR43" s="128"/>
      <c r="UVS43" s="128"/>
      <c r="UVT43" s="128"/>
      <c r="UVU43" s="128"/>
      <c r="UVV43" s="128"/>
      <c r="UVW43" s="128"/>
      <c r="UVX43" s="128"/>
      <c r="UVY43" s="128"/>
      <c r="UVZ43" s="128"/>
      <c r="UWA43" s="128"/>
      <c r="UWB43" s="128"/>
      <c r="UWC43" s="128"/>
      <c r="UWD43" s="128"/>
      <c r="UWE43" s="128"/>
      <c r="UWF43" s="128"/>
      <c r="UWG43" s="128"/>
      <c r="UWH43" s="128"/>
      <c r="UWI43" s="128"/>
      <c r="UWJ43" s="128"/>
      <c r="UWK43" s="128"/>
      <c r="UWL43" s="128"/>
      <c r="UWM43" s="128"/>
      <c r="UWN43" s="128"/>
      <c r="UWO43" s="128"/>
      <c r="UWP43" s="128"/>
      <c r="UWQ43" s="128"/>
      <c r="UWR43" s="128"/>
      <c r="UWS43" s="128"/>
      <c r="UWT43" s="128"/>
      <c r="UWU43" s="128"/>
      <c r="UWV43" s="128"/>
      <c r="UWW43" s="128"/>
      <c r="UWX43" s="128"/>
      <c r="UWY43" s="128"/>
      <c r="UWZ43" s="128"/>
      <c r="UXA43" s="128"/>
      <c r="UXB43" s="128"/>
      <c r="UXC43" s="128"/>
      <c r="UXD43" s="128"/>
      <c r="UXE43" s="128"/>
      <c r="UXF43" s="128"/>
      <c r="UXG43" s="128"/>
      <c r="UXH43" s="128"/>
      <c r="UXI43" s="128"/>
      <c r="UXJ43" s="128"/>
      <c r="UXK43" s="128"/>
      <c r="UXL43" s="128"/>
      <c r="UXM43" s="128"/>
      <c r="UXN43" s="128"/>
      <c r="UXO43" s="128"/>
      <c r="UXP43" s="128"/>
      <c r="UXQ43" s="128"/>
      <c r="UXR43" s="128"/>
      <c r="UXS43" s="128"/>
      <c r="UXT43" s="128"/>
      <c r="UXU43" s="128"/>
      <c r="UXV43" s="128"/>
      <c r="UXW43" s="128"/>
      <c r="UXX43" s="128"/>
      <c r="UXY43" s="128"/>
      <c r="UXZ43" s="128"/>
      <c r="UYA43" s="128"/>
      <c r="UYB43" s="128"/>
      <c r="UYC43" s="128"/>
      <c r="UYD43" s="128"/>
      <c r="UYE43" s="128"/>
      <c r="UYF43" s="128"/>
      <c r="UYG43" s="128"/>
      <c r="UYH43" s="128"/>
      <c r="UYI43" s="128"/>
      <c r="UYJ43" s="128"/>
      <c r="UYK43" s="128"/>
      <c r="UYL43" s="128"/>
      <c r="UYM43" s="128"/>
      <c r="UYN43" s="128"/>
      <c r="UYO43" s="128"/>
      <c r="UYP43" s="128"/>
      <c r="UYQ43" s="128"/>
      <c r="UYR43" s="128"/>
      <c r="UYS43" s="128"/>
      <c r="UYT43" s="128"/>
      <c r="UYU43" s="128"/>
      <c r="UYV43" s="128"/>
      <c r="UYW43" s="128"/>
      <c r="UYX43" s="128"/>
      <c r="UYY43" s="128"/>
      <c r="UYZ43" s="128"/>
      <c r="UZA43" s="128"/>
      <c r="UZB43" s="128"/>
      <c r="UZC43" s="128"/>
      <c r="UZD43" s="128"/>
      <c r="UZE43" s="128"/>
      <c r="UZF43" s="128"/>
      <c r="UZG43" s="128"/>
      <c r="UZH43" s="128"/>
      <c r="UZI43" s="128"/>
      <c r="UZJ43" s="128"/>
      <c r="UZK43" s="128"/>
      <c r="UZL43" s="128"/>
      <c r="UZM43" s="128"/>
      <c r="UZN43" s="128"/>
      <c r="UZO43" s="128"/>
      <c r="UZP43" s="128"/>
      <c r="UZQ43" s="128"/>
      <c r="UZR43" s="128"/>
      <c r="UZS43" s="128"/>
      <c r="UZT43" s="128"/>
      <c r="UZU43" s="128"/>
      <c r="UZV43" s="128"/>
      <c r="UZW43" s="128"/>
      <c r="UZX43" s="128"/>
      <c r="UZY43" s="128"/>
      <c r="UZZ43" s="128"/>
      <c r="VAA43" s="128"/>
      <c r="VAB43" s="128"/>
      <c r="VAC43" s="128"/>
      <c r="VAD43" s="128"/>
      <c r="VAE43" s="128"/>
      <c r="VAF43" s="128"/>
      <c r="VAG43" s="128"/>
      <c r="VAH43" s="128"/>
      <c r="VAI43" s="128"/>
      <c r="VAJ43" s="128"/>
      <c r="VAK43" s="128"/>
      <c r="VAL43" s="128"/>
      <c r="VAM43" s="128"/>
      <c r="VAN43" s="128"/>
      <c r="VAO43" s="128"/>
      <c r="VAP43" s="128"/>
      <c r="VAQ43" s="128"/>
      <c r="VAR43" s="128"/>
      <c r="VAS43" s="128"/>
      <c r="VAT43" s="128"/>
      <c r="VAU43" s="128"/>
      <c r="VAV43" s="128"/>
      <c r="VAW43" s="128"/>
      <c r="VAX43" s="128"/>
      <c r="VAY43" s="128"/>
      <c r="VAZ43" s="128"/>
      <c r="VBA43" s="128"/>
      <c r="VBB43" s="128"/>
      <c r="VBC43" s="128"/>
      <c r="VBD43" s="128"/>
      <c r="VBE43" s="128"/>
      <c r="VBF43" s="128"/>
      <c r="VBG43" s="128"/>
      <c r="VBH43" s="128"/>
      <c r="VBI43" s="128"/>
      <c r="VBJ43" s="128"/>
      <c r="VBK43" s="128"/>
      <c r="VBL43" s="128"/>
      <c r="VBM43" s="128"/>
      <c r="VBN43" s="128"/>
      <c r="VBO43" s="128"/>
      <c r="VBP43" s="128"/>
      <c r="VBQ43" s="128"/>
      <c r="VBR43" s="128"/>
      <c r="VBS43" s="128"/>
      <c r="VBT43" s="128"/>
      <c r="VBU43" s="128"/>
      <c r="VBV43" s="128"/>
      <c r="VBW43" s="128"/>
      <c r="VBX43" s="128"/>
      <c r="VBY43" s="128"/>
      <c r="VBZ43" s="128"/>
      <c r="VCA43" s="128"/>
      <c r="VCB43" s="128"/>
      <c r="VCC43" s="128"/>
      <c r="VCD43" s="128"/>
      <c r="VCE43" s="128"/>
      <c r="VCF43" s="128"/>
      <c r="VCG43" s="128"/>
      <c r="VCH43" s="128"/>
      <c r="VCI43" s="128"/>
      <c r="VCJ43" s="128"/>
      <c r="VCK43" s="128"/>
      <c r="VCL43" s="128"/>
      <c r="VCM43" s="128"/>
      <c r="VCN43" s="128"/>
      <c r="VCO43" s="128"/>
      <c r="VCP43" s="128"/>
      <c r="VCQ43" s="128"/>
      <c r="VCR43" s="128"/>
      <c r="VCS43" s="128"/>
      <c r="VCT43" s="128"/>
      <c r="VCU43" s="128"/>
      <c r="VCV43" s="128"/>
      <c r="VCW43" s="128"/>
      <c r="VCX43" s="128"/>
      <c r="VCY43" s="128"/>
      <c r="VCZ43" s="128"/>
      <c r="VDA43" s="128"/>
      <c r="VDB43" s="128"/>
      <c r="VDC43" s="128"/>
      <c r="VDD43" s="128"/>
      <c r="VDE43" s="128"/>
      <c r="VDF43" s="128"/>
      <c r="VDG43" s="128"/>
      <c r="VDH43" s="128"/>
      <c r="VDI43" s="128"/>
      <c r="VDJ43" s="128"/>
      <c r="VDK43" s="128"/>
      <c r="VDL43" s="128"/>
      <c r="VDM43" s="128"/>
      <c r="VDN43" s="128"/>
      <c r="VDO43" s="128"/>
      <c r="VDP43" s="128"/>
      <c r="VDQ43" s="128"/>
      <c r="VDR43" s="128"/>
      <c r="VDS43" s="128"/>
      <c r="VDT43" s="128"/>
      <c r="VDU43" s="128"/>
      <c r="VDV43" s="128"/>
      <c r="VDW43" s="128"/>
      <c r="VDX43" s="128"/>
      <c r="VDY43" s="128"/>
      <c r="VDZ43" s="128"/>
      <c r="VEA43" s="128"/>
      <c r="VEB43" s="128"/>
      <c r="VEC43" s="128"/>
      <c r="VED43" s="128"/>
      <c r="VEE43" s="128"/>
      <c r="VEF43" s="128"/>
      <c r="VEG43" s="128"/>
      <c r="VEH43" s="128"/>
      <c r="VEI43" s="128"/>
      <c r="VEJ43" s="128"/>
      <c r="VEK43" s="128"/>
      <c r="VEL43" s="128"/>
      <c r="VEM43" s="128"/>
      <c r="VEN43" s="128"/>
      <c r="VEO43" s="128"/>
      <c r="VEP43" s="128"/>
      <c r="VEQ43" s="128"/>
      <c r="VER43" s="128"/>
      <c r="VES43" s="128"/>
      <c r="VET43" s="128"/>
      <c r="VEU43" s="128"/>
      <c r="VEV43" s="128"/>
      <c r="VEW43" s="128"/>
      <c r="VEX43" s="128"/>
      <c r="VEY43" s="128"/>
      <c r="VEZ43" s="128"/>
      <c r="VFA43" s="128"/>
      <c r="VFB43" s="128"/>
      <c r="VFC43" s="128"/>
      <c r="VFD43" s="128"/>
      <c r="VFE43" s="128"/>
      <c r="VFF43" s="128"/>
      <c r="VFG43" s="128"/>
      <c r="VFH43" s="128"/>
      <c r="VFI43" s="128"/>
      <c r="VFJ43" s="128"/>
      <c r="VFK43" s="128"/>
      <c r="VFL43" s="128"/>
      <c r="VFM43" s="128"/>
      <c r="VFN43" s="128"/>
      <c r="VFO43" s="128"/>
      <c r="VFP43" s="128"/>
      <c r="VFQ43" s="128"/>
      <c r="VFR43" s="128"/>
      <c r="VFS43" s="128"/>
      <c r="VFT43" s="128"/>
      <c r="VFU43" s="128"/>
      <c r="VFV43" s="128"/>
      <c r="VFW43" s="128"/>
      <c r="VFX43" s="128"/>
      <c r="VFY43" s="128"/>
      <c r="VFZ43" s="128"/>
      <c r="VGA43" s="128"/>
      <c r="VGB43" s="128"/>
      <c r="VGC43" s="128"/>
      <c r="VGD43" s="128"/>
      <c r="VGE43" s="128"/>
      <c r="VGF43" s="128"/>
      <c r="VGG43" s="128"/>
      <c r="VGH43" s="128"/>
      <c r="VGI43" s="128"/>
      <c r="VGJ43" s="128"/>
      <c r="VGK43" s="128"/>
      <c r="VGL43" s="128"/>
      <c r="VGM43" s="128"/>
      <c r="VGN43" s="128"/>
      <c r="VGO43" s="128"/>
      <c r="VGP43" s="128"/>
      <c r="VGQ43" s="128"/>
      <c r="VGR43" s="128"/>
      <c r="VGS43" s="128"/>
      <c r="VGT43" s="128"/>
      <c r="VGU43" s="128"/>
      <c r="VGV43" s="128"/>
      <c r="VGW43" s="128"/>
      <c r="VGX43" s="128"/>
      <c r="VGY43" s="128"/>
      <c r="VGZ43" s="128"/>
      <c r="VHA43" s="128"/>
      <c r="VHB43" s="128"/>
      <c r="VHC43" s="128"/>
      <c r="VHD43" s="128"/>
      <c r="VHE43" s="128"/>
      <c r="VHF43" s="128"/>
      <c r="VHG43" s="128"/>
      <c r="VHH43" s="128"/>
      <c r="VHI43" s="128"/>
      <c r="VHJ43" s="128"/>
      <c r="VHK43" s="128"/>
      <c r="VHL43" s="128"/>
      <c r="VHM43" s="128"/>
      <c r="VHN43" s="128"/>
      <c r="VHO43" s="128"/>
      <c r="VHP43" s="128"/>
      <c r="VHQ43" s="128"/>
      <c r="VHR43" s="128"/>
      <c r="VHS43" s="128"/>
      <c r="VHT43" s="128"/>
      <c r="VHU43" s="128"/>
      <c r="VHV43" s="128"/>
      <c r="VHW43" s="128"/>
      <c r="VHX43" s="128"/>
      <c r="VHY43" s="128"/>
      <c r="VHZ43" s="128"/>
      <c r="VIA43" s="128"/>
      <c r="VIB43" s="128"/>
      <c r="VIC43" s="128"/>
      <c r="VID43" s="128"/>
      <c r="VIE43" s="128"/>
      <c r="VIF43" s="128"/>
      <c r="VIG43" s="128"/>
      <c r="VIH43" s="128"/>
      <c r="VII43" s="128"/>
      <c r="VIJ43" s="128"/>
      <c r="VIK43" s="128"/>
      <c r="VIL43" s="128"/>
      <c r="VIM43" s="128"/>
      <c r="VIN43" s="128"/>
      <c r="VIO43" s="128"/>
      <c r="VIP43" s="128"/>
      <c r="VIQ43" s="128"/>
      <c r="VIR43" s="128"/>
      <c r="VIS43" s="128"/>
      <c r="VIT43" s="128"/>
      <c r="VIU43" s="128"/>
      <c r="VIV43" s="128"/>
      <c r="VIW43" s="128"/>
      <c r="VIX43" s="128"/>
      <c r="VIY43" s="128"/>
      <c r="VIZ43" s="128"/>
      <c r="VJA43" s="128"/>
      <c r="VJB43" s="128"/>
      <c r="VJC43" s="128"/>
      <c r="VJD43" s="128"/>
      <c r="VJE43" s="128"/>
      <c r="VJF43" s="128"/>
      <c r="VJG43" s="128"/>
      <c r="VJH43" s="128"/>
      <c r="VJI43" s="128"/>
      <c r="VJJ43" s="128"/>
      <c r="VJK43" s="128"/>
      <c r="VJL43" s="128"/>
      <c r="VJM43" s="128"/>
      <c r="VJN43" s="128"/>
      <c r="VJO43" s="128"/>
      <c r="VJP43" s="128"/>
      <c r="VJQ43" s="128"/>
      <c r="VJR43" s="128"/>
      <c r="VJS43" s="128"/>
      <c r="VJT43" s="128"/>
      <c r="VJU43" s="128"/>
      <c r="VJV43" s="128"/>
      <c r="VJW43" s="128"/>
      <c r="VJX43" s="128"/>
      <c r="VJY43" s="128"/>
      <c r="VJZ43" s="128"/>
      <c r="VKA43" s="128"/>
      <c r="VKB43" s="128"/>
      <c r="VKC43" s="128"/>
      <c r="VKD43" s="128"/>
      <c r="VKE43" s="128"/>
      <c r="VKF43" s="128"/>
      <c r="VKG43" s="128"/>
      <c r="VKH43" s="128"/>
      <c r="VKI43" s="128"/>
      <c r="VKJ43" s="128"/>
      <c r="VKK43" s="128"/>
      <c r="VKL43" s="128"/>
      <c r="VKM43" s="128"/>
      <c r="VKN43" s="128"/>
      <c r="VKO43" s="128"/>
      <c r="VKP43" s="128"/>
      <c r="VKQ43" s="128"/>
      <c r="VKR43" s="128"/>
      <c r="VKS43" s="128"/>
      <c r="VKT43" s="128"/>
      <c r="VKU43" s="128"/>
      <c r="VKV43" s="128"/>
      <c r="VKW43" s="128"/>
      <c r="VKX43" s="128"/>
      <c r="VKY43" s="128"/>
      <c r="VKZ43" s="128"/>
      <c r="VLA43" s="128"/>
      <c r="VLB43" s="128"/>
      <c r="VLC43" s="128"/>
      <c r="VLD43" s="128"/>
      <c r="VLE43" s="128"/>
      <c r="VLF43" s="128"/>
      <c r="VLG43" s="128"/>
      <c r="VLH43" s="128"/>
      <c r="VLI43" s="128"/>
      <c r="VLJ43" s="128"/>
      <c r="VLK43" s="128"/>
      <c r="VLL43" s="128"/>
      <c r="VLM43" s="128"/>
      <c r="VLN43" s="128"/>
      <c r="VLO43" s="128"/>
      <c r="VLP43" s="128"/>
      <c r="VLQ43" s="128"/>
      <c r="VLR43" s="128"/>
      <c r="VLS43" s="128"/>
      <c r="VLT43" s="128"/>
      <c r="VLU43" s="128"/>
      <c r="VLV43" s="128"/>
      <c r="VLW43" s="128"/>
      <c r="VLX43" s="128"/>
      <c r="VLY43" s="128"/>
      <c r="VLZ43" s="128"/>
      <c r="VMA43" s="128"/>
      <c r="VMB43" s="128"/>
      <c r="VMC43" s="128"/>
      <c r="VMD43" s="128"/>
      <c r="VME43" s="128"/>
      <c r="VMF43" s="128"/>
      <c r="VMG43" s="128"/>
      <c r="VMH43" s="128"/>
      <c r="VMI43" s="128"/>
      <c r="VMJ43" s="128"/>
      <c r="VMK43" s="128"/>
      <c r="VML43" s="128"/>
      <c r="VMM43" s="128"/>
      <c r="VMN43" s="128"/>
      <c r="VMO43" s="128"/>
      <c r="VMP43" s="128"/>
      <c r="VMQ43" s="128"/>
      <c r="VMR43" s="128"/>
      <c r="VMS43" s="128"/>
      <c r="VMT43" s="128"/>
      <c r="VMU43" s="128"/>
      <c r="VMV43" s="128"/>
      <c r="VMW43" s="128"/>
      <c r="VMX43" s="128"/>
      <c r="VMY43" s="128"/>
      <c r="VMZ43" s="128"/>
      <c r="VNA43" s="128"/>
      <c r="VNB43" s="128"/>
      <c r="VNC43" s="128"/>
      <c r="VND43" s="128"/>
      <c r="VNE43" s="128"/>
      <c r="VNF43" s="128"/>
      <c r="VNG43" s="128"/>
      <c r="VNH43" s="128"/>
      <c r="VNI43" s="128"/>
      <c r="VNJ43" s="128"/>
      <c r="VNK43" s="128"/>
      <c r="VNL43" s="128"/>
      <c r="VNM43" s="128"/>
      <c r="VNN43" s="128"/>
      <c r="VNO43" s="128"/>
      <c r="VNP43" s="128"/>
      <c r="VNQ43" s="128"/>
      <c r="VNR43" s="128"/>
      <c r="VNS43" s="128"/>
      <c r="VNT43" s="128"/>
      <c r="VNU43" s="128"/>
      <c r="VNV43" s="128"/>
      <c r="VNW43" s="128"/>
      <c r="VNX43" s="128"/>
      <c r="VNY43" s="128"/>
      <c r="VNZ43" s="128"/>
      <c r="VOA43" s="128"/>
      <c r="VOB43" s="128"/>
      <c r="VOC43" s="128"/>
      <c r="VOD43" s="128"/>
      <c r="VOE43" s="128"/>
      <c r="VOF43" s="128"/>
      <c r="VOG43" s="128"/>
      <c r="VOH43" s="128"/>
      <c r="VOI43" s="128"/>
      <c r="VOJ43" s="128"/>
      <c r="VOK43" s="128"/>
      <c r="VOL43" s="128"/>
      <c r="VOM43" s="128"/>
      <c r="VON43" s="128"/>
      <c r="VOO43" s="128"/>
      <c r="VOP43" s="128"/>
      <c r="VOQ43" s="128"/>
      <c r="VOR43" s="128"/>
      <c r="VOS43" s="128"/>
      <c r="VOT43" s="128"/>
      <c r="VOU43" s="128"/>
      <c r="VOV43" s="128"/>
      <c r="VOW43" s="128"/>
      <c r="VOX43" s="128"/>
      <c r="VOY43" s="128"/>
      <c r="VOZ43" s="128"/>
      <c r="VPA43" s="128"/>
      <c r="VPB43" s="128"/>
      <c r="VPC43" s="128"/>
      <c r="VPD43" s="128"/>
      <c r="VPE43" s="128"/>
      <c r="VPF43" s="128"/>
      <c r="VPG43" s="128"/>
      <c r="VPH43" s="128"/>
      <c r="VPI43" s="128"/>
      <c r="VPJ43" s="128"/>
      <c r="VPK43" s="128"/>
      <c r="VPL43" s="128"/>
      <c r="VPM43" s="128"/>
      <c r="VPN43" s="128"/>
      <c r="VPO43" s="128"/>
      <c r="VPP43" s="128"/>
      <c r="VPQ43" s="128"/>
      <c r="VPR43" s="128"/>
      <c r="VPS43" s="128"/>
      <c r="VPT43" s="128"/>
      <c r="VPU43" s="128"/>
      <c r="VPV43" s="128"/>
      <c r="VPW43" s="128"/>
      <c r="VPX43" s="128"/>
      <c r="VPY43" s="128"/>
      <c r="VPZ43" s="128"/>
      <c r="VQA43" s="128"/>
      <c r="VQB43" s="128"/>
      <c r="VQC43" s="128"/>
      <c r="VQD43" s="128"/>
      <c r="VQE43" s="128"/>
      <c r="VQF43" s="128"/>
      <c r="VQG43" s="128"/>
      <c r="VQH43" s="128"/>
      <c r="VQI43" s="128"/>
      <c r="VQJ43" s="128"/>
      <c r="VQK43" s="128"/>
      <c r="VQL43" s="128"/>
      <c r="VQM43" s="128"/>
      <c r="VQN43" s="128"/>
      <c r="VQO43" s="128"/>
      <c r="VQP43" s="128"/>
      <c r="VQQ43" s="128"/>
      <c r="VQR43" s="128"/>
      <c r="VQS43" s="128"/>
      <c r="VQT43" s="128"/>
      <c r="VQU43" s="128"/>
      <c r="VQV43" s="128"/>
      <c r="VQW43" s="128"/>
      <c r="VQX43" s="128"/>
      <c r="VQY43" s="128"/>
      <c r="VQZ43" s="128"/>
      <c r="VRA43" s="128"/>
      <c r="VRB43" s="128"/>
      <c r="VRC43" s="128"/>
      <c r="VRD43" s="128"/>
      <c r="VRE43" s="128"/>
      <c r="VRF43" s="128"/>
      <c r="VRG43" s="128"/>
      <c r="VRH43" s="128"/>
      <c r="VRI43" s="128"/>
      <c r="VRJ43" s="128"/>
      <c r="VRK43" s="128"/>
      <c r="VRL43" s="128"/>
      <c r="VRM43" s="128"/>
      <c r="VRN43" s="128"/>
      <c r="VRO43" s="128"/>
      <c r="VRP43" s="128"/>
      <c r="VRQ43" s="128"/>
      <c r="VRR43" s="128"/>
      <c r="VRS43" s="128"/>
      <c r="VRT43" s="128"/>
      <c r="VRU43" s="128"/>
      <c r="VRV43" s="128"/>
      <c r="VRW43" s="128"/>
      <c r="VRX43" s="128"/>
      <c r="VRY43" s="128"/>
      <c r="VRZ43" s="128"/>
      <c r="VSA43" s="128"/>
      <c r="VSB43" s="128"/>
      <c r="VSC43" s="128"/>
      <c r="VSD43" s="128"/>
      <c r="VSE43" s="128"/>
      <c r="VSF43" s="128"/>
      <c r="VSG43" s="128"/>
      <c r="VSH43" s="128"/>
      <c r="VSI43" s="128"/>
      <c r="VSJ43" s="128"/>
      <c r="VSK43" s="128"/>
      <c r="VSL43" s="128"/>
      <c r="VSM43" s="128"/>
      <c r="VSN43" s="128"/>
      <c r="VSO43" s="128"/>
      <c r="VSP43" s="128"/>
      <c r="VSQ43" s="128"/>
      <c r="VSR43" s="128"/>
      <c r="VSS43" s="128"/>
      <c r="VST43" s="128"/>
      <c r="VSU43" s="128"/>
      <c r="VSV43" s="128"/>
      <c r="VSW43" s="128"/>
      <c r="VSX43" s="128"/>
      <c r="VSY43" s="128"/>
      <c r="VSZ43" s="128"/>
      <c r="VTA43" s="128"/>
      <c r="VTB43" s="128"/>
      <c r="VTC43" s="128"/>
      <c r="VTD43" s="128"/>
      <c r="VTE43" s="128"/>
      <c r="VTF43" s="128"/>
      <c r="VTG43" s="128"/>
      <c r="VTH43" s="128"/>
      <c r="VTI43" s="128"/>
      <c r="VTJ43" s="128"/>
      <c r="VTK43" s="128"/>
      <c r="VTL43" s="128"/>
      <c r="VTM43" s="128"/>
      <c r="VTN43" s="128"/>
      <c r="VTO43" s="128"/>
      <c r="VTP43" s="128"/>
      <c r="VTQ43" s="128"/>
      <c r="VTR43" s="128"/>
      <c r="VTS43" s="128"/>
      <c r="VTT43" s="128"/>
      <c r="VTU43" s="128"/>
      <c r="VTV43" s="128"/>
      <c r="VTW43" s="128"/>
      <c r="VTX43" s="128"/>
      <c r="VTY43" s="128"/>
      <c r="VTZ43" s="128"/>
      <c r="VUA43" s="128"/>
      <c r="VUB43" s="128"/>
      <c r="VUC43" s="128"/>
      <c r="VUD43" s="128"/>
      <c r="VUE43" s="128"/>
      <c r="VUF43" s="128"/>
      <c r="VUG43" s="128"/>
      <c r="VUH43" s="128"/>
      <c r="VUI43" s="128"/>
      <c r="VUJ43" s="128"/>
      <c r="VUK43" s="128"/>
      <c r="VUL43" s="128"/>
      <c r="VUM43" s="128"/>
      <c r="VUN43" s="128"/>
      <c r="VUO43" s="128"/>
      <c r="VUP43" s="128"/>
      <c r="VUQ43" s="128"/>
      <c r="VUR43" s="128"/>
      <c r="VUS43" s="128"/>
      <c r="VUT43" s="128"/>
      <c r="VUU43" s="128"/>
      <c r="VUV43" s="128"/>
      <c r="VUW43" s="128"/>
      <c r="VUX43" s="128"/>
      <c r="VUY43" s="128"/>
      <c r="VUZ43" s="128"/>
      <c r="VVA43" s="128"/>
      <c r="VVB43" s="128"/>
      <c r="VVC43" s="128"/>
      <c r="VVD43" s="128"/>
      <c r="VVE43" s="128"/>
      <c r="VVF43" s="128"/>
      <c r="VVG43" s="128"/>
      <c r="VVH43" s="128"/>
      <c r="VVI43" s="128"/>
      <c r="VVJ43" s="128"/>
      <c r="VVK43" s="128"/>
      <c r="VVL43" s="128"/>
      <c r="VVM43" s="128"/>
      <c r="VVN43" s="128"/>
      <c r="VVO43" s="128"/>
      <c r="VVP43" s="128"/>
      <c r="VVQ43" s="128"/>
      <c r="VVR43" s="128"/>
      <c r="VVS43" s="128"/>
      <c r="VVT43" s="128"/>
      <c r="VVU43" s="128"/>
      <c r="VVV43" s="128"/>
      <c r="VVW43" s="128"/>
      <c r="VVX43" s="128"/>
      <c r="VVY43" s="128"/>
      <c r="VVZ43" s="128"/>
      <c r="VWA43" s="128"/>
      <c r="VWB43" s="128"/>
      <c r="VWC43" s="128"/>
      <c r="VWD43" s="128"/>
      <c r="VWE43" s="128"/>
      <c r="VWF43" s="128"/>
      <c r="VWG43" s="128"/>
      <c r="VWH43" s="128"/>
      <c r="VWI43" s="128"/>
      <c r="VWJ43" s="128"/>
      <c r="VWK43" s="128"/>
      <c r="VWL43" s="128"/>
      <c r="VWM43" s="128"/>
      <c r="VWN43" s="128"/>
      <c r="VWO43" s="128"/>
      <c r="VWP43" s="128"/>
      <c r="VWQ43" s="128"/>
      <c r="VWR43" s="128"/>
      <c r="VWS43" s="128"/>
      <c r="VWT43" s="128"/>
      <c r="VWU43" s="128"/>
      <c r="VWV43" s="128"/>
      <c r="VWW43" s="128"/>
      <c r="VWX43" s="128"/>
      <c r="VWY43" s="128"/>
      <c r="VWZ43" s="128"/>
      <c r="VXA43" s="128"/>
      <c r="VXB43" s="128"/>
      <c r="VXC43" s="128"/>
      <c r="VXD43" s="128"/>
      <c r="VXE43" s="128"/>
      <c r="VXF43" s="128"/>
      <c r="VXG43" s="128"/>
      <c r="VXH43" s="128"/>
      <c r="VXI43" s="128"/>
      <c r="VXJ43" s="128"/>
      <c r="VXK43" s="128"/>
      <c r="VXL43" s="128"/>
      <c r="VXM43" s="128"/>
      <c r="VXN43" s="128"/>
      <c r="VXO43" s="128"/>
      <c r="VXP43" s="128"/>
      <c r="VXQ43" s="128"/>
      <c r="VXR43" s="128"/>
      <c r="VXS43" s="128"/>
      <c r="VXT43" s="128"/>
      <c r="VXU43" s="128"/>
      <c r="VXV43" s="128"/>
      <c r="VXW43" s="128"/>
      <c r="VXX43" s="128"/>
      <c r="VXY43" s="128"/>
      <c r="VXZ43" s="128"/>
      <c r="VYA43" s="128"/>
      <c r="VYB43" s="128"/>
      <c r="VYC43" s="128"/>
      <c r="VYD43" s="128"/>
      <c r="VYE43" s="128"/>
      <c r="VYF43" s="128"/>
      <c r="VYG43" s="128"/>
      <c r="VYH43" s="128"/>
      <c r="VYI43" s="128"/>
      <c r="VYJ43" s="128"/>
      <c r="VYK43" s="128"/>
      <c r="VYL43" s="128"/>
      <c r="VYM43" s="128"/>
      <c r="VYN43" s="128"/>
      <c r="VYO43" s="128"/>
      <c r="VYP43" s="128"/>
      <c r="VYQ43" s="128"/>
      <c r="VYR43" s="128"/>
      <c r="VYS43" s="128"/>
      <c r="VYT43" s="128"/>
      <c r="VYU43" s="128"/>
      <c r="VYV43" s="128"/>
      <c r="VYW43" s="128"/>
      <c r="VYX43" s="128"/>
      <c r="VYY43" s="128"/>
      <c r="VYZ43" s="128"/>
      <c r="VZA43" s="128"/>
      <c r="VZB43" s="128"/>
      <c r="VZC43" s="128"/>
      <c r="VZD43" s="128"/>
      <c r="VZE43" s="128"/>
      <c r="VZF43" s="128"/>
      <c r="VZG43" s="128"/>
      <c r="VZH43" s="128"/>
      <c r="VZI43" s="128"/>
      <c r="VZJ43" s="128"/>
      <c r="VZK43" s="128"/>
      <c r="VZL43" s="128"/>
      <c r="VZM43" s="128"/>
      <c r="VZN43" s="128"/>
      <c r="VZO43" s="128"/>
      <c r="VZP43" s="128"/>
      <c r="VZQ43" s="128"/>
      <c r="VZR43" s="128"/>
      <c r="VZS43" s="128"/>
      <c r="VZT43" s="128"/>
      <c r="VZU43" s="128"/>
      <c r="VZV43" s="128"/>
      <c r="VZW43" s="128"/>
      <c r="VZX43" s="128"/>
      <c r="VZY43" s="128"/>
      <c r="VZZ43" s="128"/>
      <c r="WAA43" s="128"/>
      <c r="WAB43" s="128"/>
      <c r="WAC43" s="128"/>
      <c r="WAD43" s="128"/>
      <c r="WAE43" s="128"/>
      <c r="WAF43" s="128"/>
      <c r="WAG43" s="128"/>
      <c r="WAH43" s="128"/>
      <c r="WAI43" s="128"/>
      <c r="WAJ43" s="128"/>
      <c r="WAK43" s="128"/>
      <c r="WAL43" s="128"/>
      <c r="WAM43" s="128"/>
      <c r="WAN43" s="128"/>
      <c r="WAO43" s="128"/>
      <c r="WAP43" s="128"/>
      <c r="WAQ43" s="128"/>
      <c r="WAR43" s="128"/>
      <c r="WAS43" s="128"/>
      <c r="WAT43" s="128"/>
      <c r="WAU43" s="128"/>
      <c r="WAV43" s="128"/>
      <c r="WAW43" s="128"/>
      <c r="WAX43" s="128"/>
      <c r="WAY43" s="128"/>
      <c r="WAZ43" s="128"/>
      <c r="WBA43" s="128"/>
      <c r="WBB43" s="128"/>
      <c r="WBC43" s="128"/>
      <c r="WBD43" s="128"/>
      <c r="WBE43" s="128"/>
      <c r="WBF43" s="128"/>
      <c r="WBG43" s="128"/>
      <c r="WBH43" s="128"/>
      <c r="WBI43" s="128"/>
      <c r="WBJ43" s="128"/>
      <c r="WBK43" s="128"/>
      <c r="WBL43" s="128"/>
      <c r="WBM43" s="128"/>
      <c r="WBN43" s="128"/>
      <c r="WBO43" s="128"/>
      <c r="WBP43" s="128"/>
      <c r="WBQ43" s="128"/>
      <c r="WBR43" s="128"/>
      <c r="WBS43" s="128"/>
      <c r="WBT43" s="128"/>
      <c r="WBU43" s="128"/>
      <c r="WBV43" s="128"/>
      <c r="WBW43" s="128"/>
      <c r="WBX43" s="128"/>
      <c r="WBY43" s="128"/>
      <c r="WBZ43" s="128"/>
      <c r="WCA43" s="128"/>
      <c r="WCB43" s="128"/>
      <c r="WCC43" s="128"/>
      <c r="WCD43" s="128"/>
      <c r="WCE43" s="128"/>
      <c r="WCF43" s="128"/>
      <c r="WCG43" s="128"/>
      <c r="WCH43" s="128"/>
      <c r="WCI43" s="128"/>
      <c r="WCJ43" s="128"/>
      <c r="WCK43" s="128"/>
      <c r="WCL43" s="128"/>
      <c r="WCM43" s="128"/>
      <c r="WCN43" s="128"/>
      <c r="WCO43" s="128"/>
      <c r="WCP43" s="128"/>
      <c r="WCQ43" s="128"/>
      <c r="WCR43" s="128"/>
      <c r="WCS43" s="128"/>
      <c r="WCT43" s="128"/>
      <c r="WCU43" s="128"/>
      <c r="WCV43" s="128"/>
      <c r="WCW43" s="128"/>
      <c r="WCX43" s="128"/>
      <c r="WCY43" s="128"/>
      <c r="WCZ43" s="128"/>
      <c r="WDA43" s="128"/>
      <c r="WDB43" s="128"/>
      <c r="WDC43" s="128"/>
      <c r="WDD43" s="128"/>
      <c r="WDE43" s="128"/>
      <c r="WDF43" s="128"/>
      <c r="WDG43" s="128"/>
      <c r="WDH43" s="128"/>
      <c r="WDI43" s="128"/>
      <c r="WDJ43" s="128"/>
      <c r="WDK43" s="128"/>
      <c r="WDL43" s="128"/>
      <c r="WDM43" s="128"/>
      <c r="WDN43" s="128"/>
      <c r="WDO43" s="128"/>
      <c r="WDP43" s="128"/>
      <c r="WDQ43" s="128"/>
      <c r="WDR43" s="128"/>
      <c r="WDS43" s="128"/>
      <c r="WDT43" s="128"/>
      <c r="WDU43" s="128"/>
      <c r="WDV43" s="128"/>
      <c r="WDW43" s="128"/>
      <c r="WDX43" s="128"/>
      <c r="WDY43" s="128"/>
      <c r="WDZ43" s="128"/>
      <c r="WEA43" s="128"/>
      <c r="WEB43" s="128"/>
      <c r="WEC43" s="128"/>
      <c r="WED43" s="128"/>
      <c r="WEE43" s="128"/>
      <c r="WEF43" s="128"/>
      <c r="WEG43" s="128"/>
      <c r="WEH43" s="128"/>
      <c r="WEI43" s="128"/>
      <c r="WEJ43" s="128"/>
      <c r="WEK43" s="128"/>
      <c r="WEL43" s="128"/>
      <c r="WEM43" s="128"/>
      <c r="WEN43" s="128"/>
      <c r="WEO43" s="128"/>
      <c r="WEP43" s="128"/>
      <c r="WEQ43" s="128"/>
      <c r="WER43" s="128"/>
      <c r="WES43" s="128"/>
      <c r="WET43" s="128"/>
      <c r="WEU43" s="128"/>
      <c r="WEV43" s="128"/>
      <c r="WEW43" s="128"/>
      <c r="WEX43" s="128"/>
      <c r="WEY43" s="128"/>
      <c r="WEZ43" s="128"/>
      <c r="WFA43" s="128"/>
      <c r="WFB43" s="128"/>
      <c r="WFC43" s="128"/>
      <c r="WFD43" s="128"/>
      <c r="WFE43" s="128"/>
      <c r="WFF43" s="128"/>
      <c r="WFG43" s="128"/>
      <c r="WFH43" s="128"/>
      <c r="WFI43" s="128"/>
      <c r="WFJ43" s="128"/>
      <c r="WFK43" s="128"/>
      <c r="WFL43" s="128"/>
      <c r="WFM43" s="128"/>
      <c r="WFN43" s="128"/>
      <c r="WFO43" s="128"/>
      <c r="WFP43" s="128"/>
      <c r="WFQ43" s="128"/>
      <c r="WFR43" s="128"/>
      <c r="WFS43" s="128"/>
      <c r="WFT43" s="128"/>
      <c r="WFU43" s="128"/>
      <c r="WFV43" s="128"/>
      <c r="WFW43" s="128"/>
      <c r="WFX43" s="128"/>
      <c r="WFY43" s="128"/>
      <c r="WFZ43" s="128"/>
      <c r="WGA43" s="128"/>
      <c r="WGB43" s="128"/>
      <c r="WGC43" s="128"/>
      <c r="WGD43" s="128"/>
      <c r="WGE43" s="128"/>
      <c r="WGF43" s="128"/>
      <c r="WGG43" s="128"/>
      <c r="WGH43" s="128"/>
      <c r="WGI43" s="128"/>
      <c r="WGJ43" s="128"/>
      <c r="WGK43" s="128"/>
      <c r="WGL43" s="128"/>
      <c r="WGM43" s="128"/>
      <c r="WGN43" s="128"/>
      <c r="WGO43" s="128"/>
      <c r="WGP43" s="128"/>
      <c r="WGQ43" s="128"/>
      <c r="WGR43" s="128"/>
      <c r="WGS43" s="128"/>
      <c r="WGT43" s="128"/>
      <c r="WGU43" s="128"/>
      <c r="WGV43" s="128"/>
      <c r="WGW43" s="128"/>
      <c r="WGX43" s="128"/>
      <c r="WGY43" s="128"/>
      <c r="WGZ43" s="128"/>
      <c r="WHA43" s="128"/>
      <c r="WHB43" s="128"/>
      <c r="WHC43" s="128"/>
      <c r="WHD43" s="128"/>
      <c r="WHE43" s="128"/>
      <c r="WHF43" s="128"/>
      <c r="WHG43" s="128"/>
      <c r="WHH43" s="128"/>
      <c r="WHI43" s="128"/>
      <c r="WHJ43" s="128"/>
      <c r="WHK43" s="128"/>
      <c r="WHL43" s="128"/>
      <c r="WHM43" s="128"/>
      <c r="WHN43" s="128"/>
      <c r="WHO43" s="128"/>
      <c r="WHP43" s="128"/>
      <c r="WHQ43" s="128"/>
      <c r="WHR43" s="128"/>
      <c r="WHS43" s="128"/>
      <c r="WHT43" s="128"/>
      <c r="WHU43" s="128"/>
      <c r="WHV43" s="128"/>
      <c r="WHW43" s="128"/>
      <c r="WHX43" s="128"/>
      <c r="WHY43" s="128"/>
      <c r="WHZ43" s="128"/>
      <c r="WIA43" s="128"/>
      <c r="WIB43" s="128"/>
      <c r="WIC43" s="128"/>
      <c r="WID43" s="128"/>
      <c r="WIE43" s="128"/>
      <c r="WIF43" s="128"/>
      <c r="WIG43" s="128"/>
      <c r="WIH43" s="128"/>
      <c r="WII43" s="128"/>
      <c r="WIJ43" s="128"/>
      <c r="WIK43" s="128"/>
      <c r="WIL43" s="128"/>
      <c r="WIM43" s="128"/>
      <c r="WIN43" s="128"/>
      <c r="WIO43" s="128"/>
      <c r="WIP43" s="128"/>
      <c r="WIQ43" s="128"/>
      <c r="WIR43" s="128"/>
      <c r="WIS43" s="128"/>
      <c r="WIT43" s="128"/>
      <c r="WIU43" s="128"/>
      <c r="WIV43" s="128"/>
      <c r="WIW43" s="128"/>
      <c r="WIX43" s="128"/>
      <c r="WIY43" s="128"/>
      <c r="WIZ43" s="128"/>
      <c r="WJA43" s="128"/>
      <c r="WJB43" s="128"/>
      <c r="WJC43" s="128"/>
      <c r="WJD43" s="128"/>
      <c r="WJE43" s="128"/>
      <c r="WJF43" s="128"/>
      <c r="WJG43" s="128"/>
      <c r="WJH43" s="128"/>
      <c r="WJI43" s="128"/>
      <c r="WJJ43" s="128"/>
      <c r="WJK43" s="128"/>
      <c r="WJL43" s="128"/>
      <c r="WJM43" s="128"/>
      <c r="WJN43" s="128"/>
      <c r="WJO43" s="128"/>
      <c r="WJP43" s="128"/>
      <c r="WJQ43" s="128"/>
      <c r="WJR43" s="128"/>
      <c r="WJS43" s="128"/>
      <c r="WJT43" s="128"/>
      <c r="WJU43" s="128"/>
      <c r="WJV43" s="128"/>
      <c r="WJW43" s="128"/>
      <c r="WJX43" s="128"/>
      <c r="WJY43" s="128"/>
      <c r="WJZ43" s="128"/>
      <c r="WKA43" s="128"/>
      <c r="WKB43" s="128"/>
      <c r="WKC43" s="128"/>
      <c r="WKD43" s="128"/>
      <c r="WKE43" s="128"/>
      <c r="WKF43" s="128"/>
      <c r="WKG43" s="128"/>
      <c r="WKH43" s="128"/>
      <c r="WKI43" s="128"/>
      <c r="WKJ43" s="128"/>
      <c r="WKK43" s="128"/>
      <c r="WKL43" s="128"/>
      <c r="WKM43" s="128"/>
      <c r="WKN43" s="128"/>
      <c r="WKO43" s="128"/>
      <c r="WKP43" s="128"/>
      <c r="WKQ43" s="128"/>
      <c r="WKR43" s="128"/>
      <c r="WKS43" s="128"/>
      <c r="WKT43" s="128"/>
      <c r="WKU43" s="128"/>
      <c r="WKV43" s="128"/>
      <c r="WKW43" s="128"/>
      <c r="WKX43" s="128"/>
      <c r="WKY43" s="128"/>
      <c r="WKZ43" s="128"/>
      <c r="WLA43" s="128"/>
      <c r="WLB43" s="128"/>
      <c r="WLC43" s="128"/>
      <c r="WLD43" s="128"/>
      <c r="WLE43" s="128"/>
      <c r="WLF43" s="128"/>
      <c r="WLG43" s="128"/>
      <c r="WLH43" s="128"/>
      <c r="WLI43" s="128"/>
      <c r="WLJ43" s="128"/>
      <c r="WLK43" s="128"/>
      <c r="WLL43" s="128"/>
      <c r="WLM43" s="128"/>
      <c r="WLN43" s="128"/>
      <c r="WLO43" s="128"/>
      <c r="WLP43" s="128"/>
      <c r="WLQ43" s="128"/>
      <c r="WLR43" s="128"/>
      <c r="WLS43" s="128"/>
      <c r="WLT43" s="128"/>
      <c r="WLU43" s="128"/>
      <c r="WLV43" s="128"/>
      <c r="WLW43" s="128"/>
      <c r="WLX43" s="128"/>
      <c r="WLY43" s="128"/>
      <c r="WLZ43" s="128"/>
      <c r="WMA43" s="128"/>
      <c r="WMB43" s="128"/>
      <c r="WMC43" s="128"/>
      <c r="WMD43" s="128"/>
      <c r="WME43" s="128"/>
      <c r="WMF43" s="128"/>
      <c r="WMG43" s="128"/>
      <c r="WMH43" s="128"/>
      <c r="WMI43" s="128"/>
      <c r="WMJ43" s="128"/>
      <c r="WMK43" s="128"/>
      <c r="WML43" s="128"/>
      <c r="WMM43" s="128"/>
      <c r="WMN43" s="128"/>
      <c r="WMO43" s="128"/>
      <c r="WMP43" s="128"/>
      <c r="WMQ43" s="128"/>
      <c r="WMR43" s="128"/>
      <c r="WMS43" s="128"/>
      <c r="WMT43" s="128"/>
      <c r="WMU43" s="128"/>
      <c r="WMV43" s="128"/>
      <c r="WMW43" s="128"/>
      <c r="WMX43" s="128"/>
      <c r="WMY43" s="128"/>
      <c r="WMZ43" s="128"/>
      <c r="WNA43" s="128"/>
      <c r="WNB43" s="128"/>
      <c r="WNC43" s="128"/>
      <c r="WND43" s="128"/>
      <c r="WNE43" s="128"/>
      <c r="WNF43" s="128"/>
      <c r="WNG43" s="128"/>
      <c r="WNH43" s="128"/>
      <c r="WNI43" s="128"/>
      <c r="WNJ43" s="128"/>
      <c r="WNK43" s="128"/>
      <c r="WNL43" s="128"/>
      <c r="WNM43" s="128"/>
      <c r="WNN43" s="128"/>
      <c r="WNO43" s="128"/>
      <c r="WNP43" s="128"/>
      <c r="WNQ43" s="128"/>
      <c r="WNR43" s="128"/>
      <c r="WNS43" s="128"/>
      <c r="WNT43" s="128"/>
      <c r="WNU43" s="128"/>
      <c r="WNV43" s="128"/>
      <c r="WNW43" s="128"/>
      <c r="WNX43" s="128"/>
      <c r="WNY43" s="128"/>
      <c r="WNZ43" s="128"/>
      <c r="WOA43" s="128"/>
      <c r="WOB43" s="128"/>
      <c r="WOC43" s="128"/>
      <c r="WOD43" s="128"/>
      <c r="WOE43" s="128"/>
      <c r="WOF43" s="128"/>
      <c r="WOG43" s="128"/>
      <c r="WOH43" s="128"/>
      <c r="WOI43" s="128"/>
      <c r="WOJ43" s="128"/>
      <c r="WOK43" s="128"/>
      <c r="WOL43" s="128"/>
      <c r="WOM43" s="128"/>
      <c r="WON43" s="128"/>
      <c r="WOO43" s="128"/>
      <c r="WOP43" s="128"/>
      <c r="WOQ43" s="128"/>
      <c r="WOR43" s="128"/>
      <c r="WOS43" s="128"/>
      <c r="WOT43" s="128"/>
      <c r="WOU43" s="128"/>
      <c r="WOV43" s="128"/>
      <c r="WOW43" s="128"/>
      <c r="WOX43" s="128"/>
      <c r="WOY43" s="128"/>
      <c r="WOZ43" s="128"/>
      <c r="WPA43" s="128"/>
      <c r="WPB43" s="128"/>
      <c r="WPC43" s="128"/>
      <c r="WPD43" s="128"/>
      <c r="WPE43" s="128"/>
      <c r="WPF43" s="128"/>
      <c r="WPG43" s="128"/>
      <c r="WPH43" s="128"/>
      <c r="WPI43" s="128"/>
      <c r="WPJ43" s="128"/>
      <c r="WPK43" s="128"/>
      <c r="WPL43" s="128"/>
      <c r="WPM43" s="128"/>
      <c r="WPN43" s="128"/>
      <c r="WPO43" s="128"/>
      <c r="WPP43" s="128"/>
      <c r="WPQ43" s="128"/>
      <c r="WPR43" s="128"/>
      <c r="WPS43" s="128"/>
      <c r="WPT43" s="128"/>
      <c r="WPU43" s="128"/>
      <c r="WPV43" s="128"/>
      <c r="WPW43" s="128"/>
      <c r="WPX43" s="128"/>
      <c r="WPY43" s="128"/>
      <c r="WPZ43" s="128"/>
      <c r="WQA43" s="128"/>
      <c r="WQB43" s="128"/>
      <c r="WQC43" s="128"/>
      <c r="WQD43" s="128"/>
      <c r="WQE43" s="128"/>
      <c r="WQF43" s="128"/>
      <c r="WQG43" s="128"/>
      <c r="WQH43" s="128"/>
      <c r="WQI43" s="128"/>
      <c r="WQJ43" s="128"/>
      <c r="WQK43" s="128"/>
      <c r="WQL43" s="128"/>
      <c r="WQM43" s="128"/>
      <c r="WQN43" s="128"/>
      <c r="WQO43" s="128"/>
      <c r="WQP43" s="128"/>
      <c r="WQQ43" s="128"/>
      <c r="WQR43" s="128"/>
      <c r="WQS43" s="128"/>
      <c r="WQT43" s="128"/>
      <c r="WQU43" s="128"/>
      <c r="WQV43" s="128"/>
      <c r="WQW43" s="128"/>
      <c r="WQX43" s="128"/>
      <c r="WQY43" s="128"/>
      <c r="WQZ43" s="128"/>
      <c r="WRA43" s="128"/>
      <c r="WRB43" s="128"/>
      <c r="WRC43" s="128"/>
      <c r="WRD43" s="128"/>
      <c r="WRE43" s="128"/>
      <c r="WRF43" s="128"/>
      <c r="WRG43" s="128"/>
      <c r="WRH43" s="128"/>
      <c r="WRI43" s="128"/>
      <c r="WRJ43" s="128"/>
      <c r="WRK43" s="128"/>
      <c r="WRL43" s="128"/>
      <c r="WRM43" s="128"/>
      <c r="WRN43" s="128"/>
      <c r="WRO43" s="128"/>
      <c r="WRP43" s="128"/>
      <c r="WRQ43" s="128"/>
      <c r="WRR43" s="128"/>
      <c r="WRS43" s="128"/>
      <c r="WRT43" s="128"/>
      <c r="WRU43" s="128"/>
      <c r="WRV43" s="128"/>
      <c r="WRW43" s="128"/>
      <c r="WRX43" s="128"/>
      <c r="WRY43" s="128"/>
      <c r="WRZ43" s="128"/>
      <c r="WSA43" s="128"/>
      <c r="WSB43" s="128"/>
      <c r="WSC43" s="128"/>
      <c r="WSD43" s="128"/>
      <c r="WSE43" s="128"/>
      <c r="WSF43" s="128"/>
      <c r="WSG43" s="128"/>
      <c r="WSH43" s="128"/>
      <c r="WSI43" s="128"/>
      <c r="WSJ43" s="128"/>
      <c r="WSK43" s="128"/>
      <c r="WSL43" s="128"/>
      <c r="WSM43" s="128"/>
      <c r="WSN43" s="128"/>
      <c r="WSO43" s="128"/>
      <c r="WSP43" s="128"/>
      <c r="WSQ43" s="128"/>
      <c r="WSR43" s="128"/>
      <c r="WSS43" s="128"/>
      <c r="WST43" s="128"/>
      <c r="WSU43" s="128"/>
      <c r="WSV43" s="128"/>
      <c r="WSW43" s="128"/>
      <c r="WSX43" s="128"/>
      <c r="WSY43" s="128"/>
      <c r="WSZ43" s="128"/>
      <c r="WTA43" s="128"/>
      <c r="WTB43" s="128"/>
      <c r="WTC43" s="128"/>
      <c r="WTD43" s="128"/>
      <c r="WTE43" s="128"/>
      <c r="WTF43" s="128"/>
      <c r="WTG43" s="128"/>
      <c r="WTH43" s="128"/>
      <c r="WTI43" s="128"/>
      <c r="WTJ43" s="128"/>
      <c r="WTK43" s="128"/>
      <c r="WTL43" s="128"/>
      <c r="WTM43" s="128"/>
      <c r="WTN43" s="128"/>
      <c r="WTO43" s="128"/>
      <c r="WTP43" s="128"/>
      <c r="WTQ43" s="128"/>
      <c r="WTR43" s="128"/>
      <c r="WTS43" s="128"/>
      <c r="WTT43" s="128"/>
      <c r="WTU43" s="128"/>
      <c r="WTV43" s="128"/>
      <c r="WTW43" s="128"/>
      <c r="WTX43" s="128"/>
      <c r="WTY43" s="128"/>
      <c r="WTZ43" s="128"/>
      <c r="WUA43" s="128"/>
      <c r="WUB43" s="128"/>
      <c r="WUC43" s="128"/>
      <c r="WUD43" s="128"/>
      <c r="WUE43" s="128"/>
      <c r="WUF43" s="128"/>
      <c r="WUG43" s="128"/>
      <c r="WUH43" s="128"/>
      <c r="WUI43" s="128"/>
      <c r="WUJ43" s="128"/>
      <c r="WUK43" s="128"/>
      <c r="WUL43" s="128"/>
      <c r="WUM43" s="128"/>
      <c r="WUN43" s="128"/>
      <c r="WUO43" s="128"/>
      <c r="WUP43" s="128"/>
      <c r="WUQ43" s="128"/>
      <c r="WUR43" s="128"/>
      <c r="WUS43" s="128"/>
      <c r="WUT43" s="128"/>
      <c r="WUU43" s="128"/>
      <c r="WUV43" s="128"/>
      <c r="WUW43" s="128"/>
      <c r="WUX43" s="128"/>
      <c r="WUY43" s="128"/>
      <c r="WUZ43" s="128"/>
      <c r="WVA43" s="128"/>
      <c r="WVB43" s="128"/>
      <c r="WVC43" s="128"/>
      <c r="WVD43" s="128"/>
      <c r="WVE43" s="128"/>
      <c r="WVF43" s="128"/>
      <c r="WVG43" s="128"/>
      <c r="WVH43" s="128"/>
      <c r="WVI43" s="128"/>
      <c r="WVJ43" s="128"/>
      <c r="WVK43" s="128"/>
      <c r="WVL43" s="128"/>
      <c r="WVM43" s="128"/>
      <c r="WVN43" s="128"/>
      <c r="WVO43" s="128"/>
      <c r="WVP43" s="128"/>
      <c r="WVQ43" s="128"/>
      <c r="WVR43" s="128"/>
      <c r="WVS43" s="128"/>
      <c r="WVT43" s="128"/>
      <c r="WVU43" s="128"/>
      <c r="WVV43" s="128"/>
      <c r="WVW43" s="128"/>
      <c r="WVX43" s="128"/>
      <c r="WVY43" s="128"/>
      <c r="WVZ43" s="128"/>
      <c r="WWA43" s="128"/>
      <c r="WWB43" s="128"/>
      <c r="WWC43" s="128"/>
      <c r="WWD43" s="128"/>
      <c r="WWE43" s="128"/>
      <c r="WWF43" s="128"/>
      <c r="WWG43" s="128"/>
      <c r="WWH43" s="128"/>
      <c r="WWI43" s="128"/>
      <c r="WWJ43" s="128"/>
      <c r="WWK43" s="128"/>
      <c r="WWL43" s="128"/>
      <c r="WWM43" s="128"/>
      <c r="WWN43" s="128"/>
      <c r="WWO43" s="128"/>
      <c r="WWP43" s="128"/>
      <c r="WWQ43" s="128"/>
      <c r="WWR43" s="128"/>
      <c r="WWS43" s="128"/>
      <c r="WWT43" s="128"/>
      <c r="WWU43" s="128"/>
      <c r="WWV43" s="128"/>
      <c r="WWW43" s="128"/>
      <c r="WWX43" s="128"/>
      <c r="WWY43" s="128"/>
      <c r="WWZ43" s="128"/>
      <c r="WXA43" s="128"/>
      <c r="WXB43" s="128"/>
      <c r="WXC43" s="128"/>
      <c r="WXD43" s="128"/>
      <c r="WXE43" s="128"/>
      <c r="WXF43" s="128"/>
      <c r="WXG43" s="128"/>
      <c r="WXH43" s="128"/>
      <c r="WXI43" s="128"/>
      <c r="WXJ43" s="128"/>
      <c r="WXK43" s="128"/>
      <c r="WXL43" s="128"/>
      <c r="WXM43" s="128"/>
      <c r="WXN43" s="128"/>
      <c r="WXO43" s="128"/>
      <c r="WXP43" s="128"/>
      <c r="WXQ43" s="128"/>
      <c r="WXR43" s="128"/>
      <c r="WXS43" s="128"/>
      <c r="WXT43" s="128"/>
      <c r="WXU43" s="128"/>
      <c r="WXV43" s="128"/>
      <c r="WXW43" s="128"/>
      <c r="WXX43" s="128"/>
      <c r="WXY43" s="128"/>
      <c r="WXZ43" s="128"/>
      <c r="WYA43" s="128"/>
      <c r="WYB43" s="128"/>
      <c r="WYC43" s="128"/>
      <c r="WYD43" s="128"/>
      <c r="WYE43" s="128"/>
      <c r="WYF43" s="128"/>
      <c r="WYG43" s="128"/>
      <c r="WYH43" s="128"/>
      <c r="WYI43" s="128"/>
      <c r="WYJ43" s="128"/>
      <c r="WYK43" s="128"/>
      <c r="WYL43" s="128"/>
      <c r="WYM43" s="128"/>
      <c r="WYN43" s="128"/>
      <c r="WYO43" s="128"/>
      <c r="WYP43" s="128"/>
      <c r="WYQ43" s="128"/>
      <c r="WYR43" s="128"/>
      <c r="WYS43" s="128"/>
      <c r="WYT43" s="128"/>
      <c r="WYU43" s="128"/>
      <c r="WYV43" s="128"/>
      <c r="WYW43" s="128"/>
      <c r="WYX43" s="128"/>
      <c r="WYY43" s="128"/>
      <c r="WYZ43" s="128"/>
      <c r="WZA43" s="128"/>
      <c r="WZB43" s="128"/>
      <c r="WZC43" s="128"/>
      <c r="WZD43" s="128"/>
      <c r="WZE43" s="128"/>
      <c r="WZF43" s="128"/>
      <c r="WZG43" s="128"/>
      <c r="WZH43" s="128"/>
      <c r="WZI43" s="128"/>
      <c r="WZJ43" s="128"/>
      <c r="WZK43" s="128"/>
      <c r="WZL43" s="128"/>
      <c r="WZM43" s="128"/>
      <c r="WZN43" s="128"/>
      <c r="WZO43" s="128"/>
      <c r="WZP43" s="128"/>
      <c r="WZQ43" s="128"/>
      <c r="WZR43" s="128"/>
      <c r="WZS43" s="128"/>
      <c r="WZT43" s="128"/>
      <c r="WZU43" s="128"/>
      <c r="WZV43" s="128"/>
      <c r="WZW43" s="128"/>
      <c r="WZX43" s="128"/>
      <c r="WZY43" s="128"/>
      <c r="WZZ43" s="128"/>
      <c r="XAA43" s="128"/>
      <c r="XAB43" s="128"/>
      <c r="XAC43" s="128"/>
      <c r="XAD43" s="128"/>
      <c r="XAE43" s="128"/>
      <c r="XAF43" s="128"/>
      <c r="XAG43" s="128"/>
      <c r="XAH43" s="128"/>
      <c r="XAI43" s="128"/>
      <c r="XAJ43" s="128"/>
      <c r="XAK43" s="128"/>
      <c r="XAL43" s="128"/>
      <c r="XAM43" s="128"/>
      <c r="XAN43" s="128"/>
      <c r="XAO43" s="128"/>
      <c r="XAP43" s="128"/>
      <c r="XAQ43" s="128"/>
      <c r="XAR43" s="128"/>
      <c r="XAS43" s="128"/>
      <c r="XAT43" s="128"/>
      <c r="XAU43" s="128"/>
      <c r="XAV43" s="128"/>
      <c r="XAW43" s="128"/>
      <c r="XAX43" s="128"/>
      <c r="XAY43" s="128"/>
      <c r="XAZ43" s="128"/>
      <c r="XBA43" s="128"/>
      <c r="XBB43" s="128"/>
      <c r="XBC43" s="128"/>
      <c r="XBD43" s="128"/>
      <c r="XBE43" s="128"/>
      <c r="XBF43" s="128"/>
      <c r="XBG43" s="128"/>
      <c r="XBH43" s="128"/>
      <c r="XBI43" s="128"/>
      <c r="XBJ43" s="128"/>
      <c r="XBK43" s="128"/>
      <c r="XBL43" s="128"/>
      <c r="XBM43" s="128"/>
      <c r="XBN43" s="128"/>
      <c r="XBO43" s="128"/>
      <c r="XBP43" s="128"/>
      <c r="XBQ43" s="128"/>
      <c r="XBR43" s="128"/>
      <c r="XBS43" s="128"/>
      <c r="XBT43" s="128"/>
      <c r="XBU43" s="128"/>
      <c r="XBV43" s="128"/>
      <c r="XBW43" s="128"/>
      <c r="XBX43" s="128"/>
      <c r="XBY43" s="128"/>
      <c r="XBZ43" s="128"/>
      <c r="XCA43" s="128"/>
      <c r="XCB43" s="128"/>
      <c r="XCC43" s="128"/>
      <c r="XCD43" s="128"/>
      <c r="XCE43" s="128"/>
      <c r="XCF43" s="128"/>
      <c r="XCG43" s="128"/>
      <c r="XCH43" s="128"/>
      <c r="XCI43" s="128"/>
      <c r="XCJ43" s="128"/>
      <c r="XCK43" s="128"/>
      <c r="XCL43" s="128"/>
      <c r="XCM43" s="128"/>
      <c r="XCN43" s="128"/>
      <c r="XCO43" s="128"/>
      <c r="XCP43" s="128"/>
      <c r="XCQ43" s="128"/>
      <c r="XCR43" s="128"/>
      <c r="XCS43" s="128"/>
      <c r="XCT43" s="128"/>
      <c r="XCU43" s="128"/>
      <c r="XCV43" s="128"/>
      <c r="XCW43" s="128"/>
      <c r="XCX43" s="128"/>
      <c r="XCY43" s="128"/>
      <c r="XCZ43" s="128"/>
      <c r="XDA43" s="128"/>
      <c r="XDB43" s="128"/>
      <c r="XDC43" s="128"/>
      <c r="XDD43" s="128"/>
      <c r="XDE43" s="128"/>
      <c r="XDF43" s="128"/>
      <c r="XDG43" s="128"/>
      <c r="XDH43" s="128"/>
      <c r="XDI43" s="128"/>
      <c r="XDJ43" s="128"/>
      <c r="XDK43" s="128"/>
      <c r="XDL43" s="128"/>
      <c r="XDM43" s="128"/>
      <c r="XDN43" s="128"/>
      <c r="XDO43" s="128"/>
      <c r="XDP43" s="128"/>
      <c r="XDQ43" s="128"/>
      <c r="XDR43" s="128"/>
      <c r="XDS43" s="128"/>
      <c r="XDT43" s="128"/>
      <c r="XDU43" s="128"/>
      <c r="XDV43" s="128"/>
      <c r="XDW43" s="128"/>
      <c r="XDX43" s="128"/>
      <c r="XDY43" s="128"/>
      <c r="XDZ43" s="128"/>
      <c r="XEA43" s="128"/>
      <c r="XEB43" s="128"/>
      <c r="XEC43" s="128"/>
      <c r="XED43" s="128"/>
      <c r="XEE43" s="128"/>
      <c r="XEF43" s="128"/>
      <c r="XEG43" s="128"/>
      <c r="XEH43" s="128"/>
      <c r="XEI43" s="128"/>
      <c r="XEJ43" s="128"/>
      <c r="XEK43" s="128"/>
      <c r="XEL43" s="128"/>
      <c r="XEM43" s="128"/>
      <c r="XEN43" s="128"/>
      <c r="XEO43" s="128"/>
      <c r="XEP43" s="128"/>
      <c r="XEQ43" s="128"/>
      <c r="XER43" s="128"/>
      <c r="XES43" s="128"/>
      <c r="XET43" s="128"/>
      <c r="XEU43" s="128"/>
      <c r="XEV43" s="128"/>
      <c r="XEW43" s="128"/>
      <c r="XEX43" s="128"/>
      <c r="XEY43" s="128"/>
      <c r="XEZ43" s="128"/>
      <c r="XFA43" s="128"/>
      <c r="XFB43" s="128"/>
      <c r="XFC43" s="128"/>
      <c r="XFD43" s="128"/>
    </row>
    <row r="44" spans="1:16384" s="132" customFormat="1">
      <c r="A44" s="126" t="s">
        <v>9333</v>
      </c>
      <c r="B44" s="127">
        <v>43774</v>
      </c>
      <c r="C44" s="126" t="s">
        <v>6393</v>
      </c>
      <c r="D44" s="126" t="s">
        <v>6394</v>
      </c>
      <c r="E44" s="126" t="s">
        <v>6309</v>
      </c>
      <c r="F44" s="126" t="s">
        <v>6310</v>
      </c>
      <c r="G44" s="126" t="s">
        <v>6451</v>
      </c>
      <c r="H44" s="126" t="s">
        <v>5300</v>
      </c>
      <c r="I44" s="126" t="s">
        <v>6452</v>
      </c>
      <c r="J44" s="126" t="s">
        <v>6351</v>
      </c>
      <c r="K44" s="126" t="s">
        <v>6453</v>
      </c>
      <c r="L44" s="126" t="s">
        <v>6454</v>
      </c>
      <c r="M44" s="126" t="s">
        <v>6397</v>
      </c>
      <c r="N44" s="126" t="s">
        <v>6351</v>
      </c>
      <c r="O44" s="126" t="s">
        <v>6398</v>
      </c>
      <c r="P44" s="126" t="s">
        <v>6455</v>
      </c>
      <c r="Q44" s="126" t="s">
        <v>6456</v>
      </c>
      <c r="R44" s="126" t="s">
        <v>6495</v>
      </c>
      <c r="S44" s="126" t="s">
        <v>6496</v>
      </c>
      <c r="T44" s="131">
        <v>100</v>
      </c>
      <c r="U44" s="131">
        <v>100</v>
      </c>
      <c r="V44" s="126" t="s">
        <v>6403</v>
      </c>
      <c r="W44" s="126" t="s">
        <v>6403</v>
      </c>
      <c r="X44" s="145">
        <v>176.64</v>
      </c>
      <c r="Y44" s="145">
        <v>176.64</v>
      </c>
      <c r="Z44" s="146" t="s">
        <v>6309</v>
      </c>
      <c r="AA44" s="145">
        <v>17664</v>
      </c>
      <c r="AB44" s="145">
        <v>0</v>
      </c>
      <c r="AC44" s="145">
        <v>1766.4</v>
      </c>
      <c r="AD44" s="145">
        <v>19430.400000000001</v>
      </c>
      <c r="AE44" s="126" t="s">
        <v>6314</v>
      </c>
      <c r="AF44" s="126" t="s">
        <v>6309</v>
      </c>
      <c r="AG44" s="126" t="s">
        <v>6309</v>
      </c>
      <c r="AH44" s="126" t="s">
        <v>9334</v>
      </c>
      <c r="AI44" s="126" t="s">
        <v>6309</v>
      </c>
      <c r="AJ44" s="126" t="s">
        <v>6379</v>
      </c>
      <c r="AK44" s="126" t="s">
        <v>6380</v>
      </c>
      <c r="AL44" s="126" t="s">
        <v>6404</v>
      </c>
      <c r="AM44" s="128" t="s">
        <v>6309</v>
      </c>
      <c r="AN44" s="128" t="s">
        <v>6451</v>
      </c>
      <c r="AO44" s="128" t="s">
        <v>6309</v>
      </c>
      <c r="AP44" s="128" t="s">
        <v>6309</v>
      </c>
      <c r="AQ44" s="129">
        <v>100</v>
      </c>
      <c r="AR44">
        <v>0</v>
      </c>
      <c r="AS44" s="128" t="s">
        <v>30</v>
      </c>
      <c r="AT44" s="128"/>
      <c r="AU44" s="128"/>
      <c r="AV44" s="128"/>
      <c r="AW44" s="128"/>
      <c r="AX44" s="128"/>
      <c r="AY44" s="128"/>
      <c r="AZ44" s="128"/>
      <c r="BA44" s="128"/>
      <c r="BB44" s="128"/>
      <c r="BC44" s="128"/>
      <c r="BD44" s="128"/>
      <c r="BE44" s="128"/>
      <c r="BF44" s="128"/>
      <c r="BG44" s="128"/>
      <c r="BH44" s="128"/>
      <c r="BI44" s="128"/>
      <c r="BJ44" s="128"/>
      <c r="BK44" s="128"/>
      <c r="BL44" s="128"/>
      <c r="BM44" s="128"/>
      <c r="BN44" s="128"/>
      <c r="BO44" s="128"/>
      <c r="BP44" s="128"/>
      <c r="BQ44" s="128"/>
      <c r="BR44" s="128"/>
      <c r="BS44" s="128"/>
      <c r="BT44" s="128"/>
      <c r="BU44" s="128"/>
      <c r="BV44" s="128"/>
      <c r="BW44" s="128"/>
      <c r="BX44" s="128"/>
      <c r="BY44" s="128"/>
      <c r="BZ44" s="128"/>
      <c r="CA44" s="128"/>
      <c r="CB44" s="128"/>
      <c r="CC44" s="128"/>
      <c r="CD44" s="128"/>
      <c r="CE44" s="128"/>
      <c r="CF44" s="128"/>
      <c r="CG44" s="128"/>
      <c r="CH44" s="128"/>
      <c r="CI44" s="128"/>
      <c r="CJ44" s="128"/>
      <c r="CK44" s="128"/>
      <c r="CL44" s="128"/>
      <c r="CM44" s="128"/>
      <c r="CN44" s="128"/>
      <c r="CO44" s="128"/>
      <c r="CP44" s="128"/>
      <c r="CQ44" s="128"/>
      <c r="CR44" s="128"/>
      <c r="CS44" s="128"/>
      <c r="CT44" s="128"/>
      <c r="CU44" s="128"/>
      <c r="CV44" s="128"/>
      <c r="CW44" s="128"/>
      <c r="CX44" s="128"/>
      <c r="CY44" s="128"/>
      <c r="CZ44" s="128"/>
      <c r="DA44" s="128"/>
      <c r="DB44" s="128"/>
      <c r="DC44" s="128"/>
      <c r="DD44" s="128"/>
      <c r="DE44" s="128"/>
      <c r="DF44" s="128"/>
      <c r="DG44" s="128"/>
      <c r="DH44" s="128"/>
      <c r="DI44" s="128"/>
      <c r="DJ44" s="128"/>
      <c r="DK44" s="128"/>
      <c r="DL44" s="128"/>
      <c r="DM44" s="128"/>
      <c r="DN44" s="128"/>
      <c r="DO44" s="128"/>
      <c r="DP44" s="128"/>
      <c r="DQ44" s="128"/>
      <c r="DR44" s="128"/>
      <c r="DS44" s="128"/>
      <c r="DT44" s="128"/>
      <c r="DU44" s="128"/>
      <c r="DV44" s="128"/>
      <c r="DW44" s="128"/>
      <c r="DX44" s="128"/>
      <c r="DY44" s="128"/>
      <c r="DZ44" s="128"/>
      <c r="EA44" s="128"/>
      <c r="EB44" s="128"/>
      <c r="EC44" s="128"/>
      <c r="ED44" s="128"/>
      <c r="EE44" s="128"/>
      <c r="EF44" s="128"/>
      <c r="EG44" s="128"/>
      <c r="EH44" s="128"/>
      <c r="EI44" s="128"/>
      <c r="EJ44" s="128"/>
      <c r="EK44" s="128"/>
      <c r="EL44" s="128"/>
      <c r="EM44" s="128"/>
      <c r="EN44" s="128"/>
      <c r="EO44" s="128"/>
      <c r="EP44" s="128"/>
      <c r="EQ44" s="128"/>
      <c r="ER44" s="128"/>
      <c r="ES44" s="128"/>
      <c r="ET44" s="128"/>
      <c r="EU44" s="128"/>
      <c r="EV44" s="128"/>
      <c r="EW44" s="128"/>
      <c r="EX44" s="128"/>
      <c r="EY44" s="128"/>
      <c r="EZ44" s="128"/>
      <c r="FA44" s="128"/>
      <c r="FB44" s="128"/>
      <c r="FC44" s="128"/>
      <c r="FD44" s="128"/>
      <c r="FE44" s="128"/>
      <c r="FF44" s="128"/>
      <c r="FG44" s="128"/>
      <c r="FH44" s="128"/>
      <c r="FI44" s="128"/>
      <c r="FJ44" s="128"/>
      <c r="FK44" s="128"/>
      <c r="FL44" s="128"/>
      <c r="FM44" s="128"/>
      <c r="FN44" s="128"/>
      <c r="FO44" s="128"/>
      <c r="FP44" s="128"/>
      <c r="FQ44" s="128"/>
      <c r="FR44" s="128"/>
      <c r="FS44" s="128"/>
      <c r="FT44" s="128"/>
      <c r="FU44" s="128"/>
      <c r="FV44" s="128"/>
      <c r="FW44" s="128"/>
      <c r="FX44" s="128"/>
      <c r="FY44" s="128"/>
      <c r="FZ44" s="128"/>
      <c r="GA44" s="128"/>
      <c r="GB44" s="128"/>
      <c r="GC44" s="128"/>
      <c r="GD44" s="128"/>
      <c r="GE44" s="128"/>
      <c r="GF44" s="128"/>
      <c r="GG44" s="128"/>
      <c r="GH44" s="128"/>
      <c r="GI44" s="128"/>
      <c r="GJ44" s="128"/>
      <c r="GK44" s="128"/>
      <c r="GL44" s="128"/>
      <c r="GM44" s="128"/>
      <c r="GN44" s="128"/>
      <c r="GO44" s="128"/>
      <c r="GP44" s="128"/>
      <c r="GQ44" s="128"/>
      <c r="GR44" s="128"/>
      <c r="GS44" s="128"/>
      <c r="GT44" s="128"/>
      <c r="GU44" s="128"/>
      <c r="GV44" s="128"/>
      <c r="GW44" s="128"/>
      <c r="GX44" s="128"/>
      <c r="GY44" s="128"/>
      <c r="GZ44" s="128"/>
      <c r="HA44" s="128"/>
      <c r="HB44" s="128"/>
      <c r="HC44" s="128"/>
      <c r="HD44" s="128"/>
      <c r="HE44" s="128"/>
      <c r="HF44" s="128"/>
      <c r="HG44" s="128"/>
      <c r="HH44" s="128"/>
      <c r="HI44" s="128"/>
      <c r="HJ44" s="128"/>
      <c r="HK44" s="128"/>
      <c r="HL44" s="128"/>
      <c r="HM44" s="128"/>
      <c r="HN44" s="128"/>
      <c r="HO44" s="128"/>
      <c r="HP44" s="128"/>
      <c r="HQ44" s="128"/>
      <c r="HR44" s="128"/>
      <c r="HS44" s="128"/>
      <c r="HT44" s="128"/>
      <c r="HU44" s="128"/>
      <c r="HV44" s="128"/>
      <c r="HW44" s="128"/>
      <c r="HX44" s="128"/>
      <c r="HY44" s="128"/>
      <c r="HZ44" s="128"/>
      <c r="IA44" s="128"/>
      <c r="IB44" s="128"/>
      <c r="IC44" s="128"/>
      <c r="ID44" s="128"/>
      <c r="IE44" s="128"/>
      <c r="IF44" s="128"/>
      <c r="IG44" s="128"/>
      <c r="IH44" s="128"/>
      <c r="II44" s="128"/>
      <c r="IJ44" s="128"/>
      <c r="IK44" s="128"/>
      <c r="IL44" s="128"/>
      <c r="IM44" s="128"/>
      <c r="IN44" s="128"/>
      <c r="IO44" s="128"/>
      <c r="IP44" s="128"/>
      <c r="IQ44" s="128"/>
      <c r="IR44" s="128"/>
      <c r="IS44" s="128"/>
      <c r="IT44" s="128"/>
      <c r="IU44" s="128"/>
      <c r="IV44" s="128"/>
      <c r="IW44" s="128"/>
      <c r="IX44" s="128"/>
      <c r="IY44" s="128"/>
      <c r="IZ44" s="128"/>
      <c r="JA44" s="128"/>
      <c r="JB44" s="128"/>
      <c r="JC44" s="128"/>
      <c r="JD44" s="128"/>
      <c r="JE44" s="128"/>
      <c r="JF44" s="128"/>
      <c r="JG44" s="128"/>
      <c r="JH44" s="128"/>
      <c r="JI44" s="128"/>
      <c r="JJ44" s="128"/>
      <c r="JK44" s="128"/>
      <c r="JL44" s="128"/>
      <c r="JM44" s="128"/>
      <c r="JN44" s="128"/>
      <c r="JO44" s="128"/>
      <c r="JP44" s="128"/>
      <c r="JQ44" s="128"/>
      <c r="JR44" s="128"/>
      <c r="JS44" s="128"/>
      <c r="JT44" s="128"/>
      <c r="JU44" s="128"/>
      <c r="JV44" s="128"/>
      <c r="JW44" s="128"/>
      <c r="JX44" s="128"/>
      <c r="JY44" s="128"/>
      <c r="JZ44" s="128"/>
      <c r="KA44" s="128"/>
      <c r="KB44" s="128"/>
      <c r="KC44" s="128"/>
      <c r="KD44" s="128"/>
      <c r="KE44" s="128"/>
      <c r="KF44" s="128"/>
      <c r="KG44" s="128"/>
      <c r="KH44" s="128"/>
      <c r="KI44" s="128"/>
      <c r="KJ44" s="128"/>
      <c r="KK44" s="128"/>
      <c r="KL44" s="128"/>
      <c r="KM44" s="128"/>
      <c r="KN44" s="128"/>
      <c r="KO44" s="128"/>
      <c r="KP44" s="128"/>
      <c r="KQ44" s="128"/>
      <c r="KR44" s="128"/>
      <c r="KS44" s="128"/>
      <c r="KT44" s="128"/>
      <c r="KU44" s="128"/>
      <c r="KV44" s="128"/>
      <c r="KW44" s="128"/>
      <c r="KX44" s="128"/>
      <c r="KY44" s="128"/>
      <c r="KZ44" s="128"/>
      <c r="LA44" s="128"/>
      <c r="LB44" s="128"/>
      <c r="LC44" s="128"/>
      <c r="LD44" s="128"/>
      <c r="LE44" s="128"/>
      <c r="LF44" s="128"/>
      <c r="LG44" s="128"/>
      <c r="LH44" s="128"/>
      <c r="LI44" s="128"/>
      <c r="LJ44" s="128"/>
      <c r="LK44" s="128"/>
      <c r="LL44" s="128"/>
      <c r="LM44" s="128"/>
      <c r="LN44" s="128"/>
      <c r="LO44" s="128"/>
      <c r="LP44" s="128"/>
      <c r="LQ44" s="128"/>
      <c r="LR44" s="128"/>
      <c r="LS44" s="128"/>
      <c r="LT44" s="128"/>
      <c r="LU44" s="128"/>
      <c r="LV44" s="128"/>
      <c r="LW44" s="128"/>
      <c r="LX44" s="128"/>
      <c r="LY44" s="128"/>
      <c r="LZ44" s="128"/>
      <c r="MA44" s="128"/>
      <c r="MB44" s="128"/>
      <c r="MC44" s="128"/>
      <c r="MD44" s="128"/>
      <c r="ME44" s="128"/>
      <c r="MF44" s="128"/>
      <c r="MG44" s="128"/>
      <c r="MH44" s="128"/>
      <c r="MI44" s="128"/>
      <c r="MJ44" s="128"/>
      <c r="MK44" s="128"/>
      <c r="ML44" s="128"/>
      <c r="MM44" s="128"/>
      <c r="MN44" s="128"/>
      <c r="MO44" s="128"/>
      <c r="MP44" s="128"/>
      <c r="MQ44" s="128"/>
      <c r="MR44" s="128"/>
      <c r="MS44" s="128"/>
      <c r="MT44" s="128"/>
      <c r="MU44" s="128"/>
      <c r="MV44" s="128"/>
      <c r="MW44" s="128"/>
      <c r="MX44" s="128"/>
      <c r="MY44" s="128"/>
      <c r="MZ44" s="128"/>
      <c r="NA44" s="128"/>
      <c r="NB44" s="128"/>
      <c r="NC44" s="128"/>
      <c r="ND44" s="128"/>
      <c r="NE44" s="128"/>
      <c r="NF44" s="128"/>
      <c r="NG44" s="128"/>
      <c r="NH44" s="128"/>
      <c r="NI44" s="128"/>
      <c r="NJ44" s="128"/>
      <c r="NK44" s="128"/>
      <c r="NL44" s="128"/>
      <c r="NM44" s="128"/>
      <c r="NN44" s="128"/>
      <c r="NO44" s="128"/>
      <c r="NP44" s="128"/>
      <c r="NQ44" s="128"/>
      <c r="NR44" s="128"/>
      <c r="NS44" s="128"/>
      <c r="NT44" s="128"/>
      <c r="NU44" s="128"/>
      <c r="NV44" s="128"/>
      <c r="NW44" s="128"/>
      <c r="NX44" s="128"/>
      <c r="NY44" s="128"/>
      <c r="NZ44" s="128"/>
      <c r="OA44" s="128"/>
      <c r="OB44" s="128"/>
      <c r="OC44" s="128"/>
      <c r="OD44" s="128"/>
      <c r="OE44" s="128"/>
      <c r="OF44" s="128"/>
      <c r="OG44" s="128"/>
      <c r="OH44" s="128"/>
      <c r="OI44" s="128"/>
      <c r="OJ44" s="128"/>
      <c r="OK44" s="128"/>
      <c r="OL44" s="128"/>
      <c r="OM44" s="128"/>
      <c r="ON44" s="128"/>
      <c r="OO44" s="128"/>
      <c r="OP44" s="128"/>
      <c r="OQ44" s="128"/>
      <c r="OR44" s="128"/>
      <c r="OS44" s="128"/>
      <c r="OT44" s="128"/>
      <c r="OU44" s="128"/>
      <c r="OV44" s="128"/>
      <c r="OW44" s="128"/>
      <c r="OX44" s="128"/>
      <c r="OY44" s="128"/>
      <c r="OZ44" s="128"/>
      <c r="PA44" s="128"/>
      <c r="PB44" s="128"/>
      <c r="PC44" s="128"/>
      <c r="PD44" s="128"/>
      <c r="PE44" s="128"/>
      <c r="PF44" s="128"/>
      <c r="PG44" s="128"/>
      <c r="PH44" s="128"/>
      <c r="PI44" s="128"/>
      <c r="PJ44" s="128"/>
      <c r="PK44" s="128"/>
      <c r="PL44" s="128"/>
      <c r="PM44" s="128"/>
      <c r="PN44" s="128"/>
      <c r="PO44" s="128"/>
      <c r="PP44" s="128"/>
      <c r="PQ44" s="128"/>
      <c r="PR44" s="128"/>
      <c r="PS44" s="128"/>
      <c r="PT44" s="128"/>
      <c r="PU44" s="128"/>
      <c r="PV44" s="128"/>
      <c r="PW44" s="128"/>
      <c r="PX44" s="128"/>
      <c r="PY44" s="128"/>
      <c r="PZ44" s="128"/>
      <c r="QA44" s="128"/>
      <c r="QB44" s="128"/>
      <c r="QC44" s="128"/>
      <c r="QD44" s="128"/>
      <c r="QE44" s="128"/>
      <c r="QF44" s="128"/>
      <c r="QG44" s="128"/>
      <c r="QH44" s="128"/>
      <c r="QI44" s="128"/>
      <c r="QJ44" s="128"/>
      <c r="QK44" s="128"/>
      <c r="QL44" s="128"/>
      <c r="QM44" s="128"/>
      <c r="QN44" s="128"/>
      <c r="QO44" s="128"/>
      <c r="QP44" s="128"/>
      <c r="QQ44" s="128"/>
      <c r="QR44" s="128"/>
      <c r="QS44" s="128"/>
      <c r="QT44" s="128"/>
      <c r="QU44" s="128"/>
      <c r="QV44" s="128"/>
      <c r="QW44" s="128"/>
      <c r="QX44" s="128"/>
      <c r="QY44" s="128"/>
      <c r="QZ44" s="128"/>
      <c r="RA44" s="128"/>
      <c r="RB44" s="128"/>
      <c r="RC44" s="128"/>
      <c r="RD44" s="128"/>
      <c r="RE44" s="128"/>
      <c r="RF44" s="128"/>
      <c r="RG44" s="128"/>
      <c r="RH44" s="128"/>
      <c r="RI44" s="128"/>
      <c r="RJ44" s="128"/>
      <c r="RK44" s="128"/>
      <c r="RL44" s="128"/>
      <c r="RM44" s="128"/>
      <c r="RN44" s="128"/>
      <c r="RO44" s="128"/>
      <c r="RP44" s="128"/>
      <c r="RQ44" s="128"/>
      <c r="RR44" s="128"/>
      <c r="RS44" s="128"/>
      <c r="RT44" s="128"/>
      <c r="RU44" s="128"/>
      <c r="RV44" s="128"/>
      <c r="RW44" s="128"/>
      <c r="RX44" s="128"/>
      <c r="RY44" s="128"/>
      <c r="RZ44" s="128"/>
      <c r="SA44" s="128"/>
      <c r="SB44" s="128"/>
      <c r="SC44" s="128"/>
      <c r="SD44" s="128"/>
      <c r="SE44" s="128"/>
      <c r="SF44" s="128"/>
      <c r="SG44" s="128"/>
      <c r="SH44" s="128"/>
      <c r="SI44" s="128"/>
      <c r="SJ44" s="128"/>
      <c r="SK44" s="128"/>
      <c r="SL44" s="128"/>
      <c r="SM44" s="128"/>
      <c r="SN44" s="128"/>
      <c r="SO44" s="128"/>
      <c r="SP44" s="128"/>
      <c r="SQ44" s="128"/>
      <c r="SR44" s="128"/>
      <c r="SS44" s="128"/>
      <c r="ST44" s="128"/>
      <c r="SU44" s="128"/>
      <c r="SV44" s="128"/>
      <c r="SW44" s="128"/>
      <c r="SX44" s="128"/>
      <c r="SY44" s="128"/>
      <c r="SZ44" s="128"/>
      <c r="TA44" s="128"/>
      <c r="TB44" s="128"/>
      <c r="TC44" s="128"/>
      <c r="TD44" s="128"/>
      <c r="TE44" s="128"/>
      <c r="TF44" s="128"/>
      <c r="TG44" s="128"/>
      <c r="TH44" s="128"/>
      <c r="TI44" s="128"/>
      <c r="TJ44" s="128"/>
      <c r="TK44" s="128"/>
      <c r="TL44" s="128"/>
      <c r="TM44" s="128"/>
      <c r="TN44" s="128"/>
      <c r="TO44" s="128"/>
      <c r="TP44" s="128"/>
      <c r="TQ44" s="128"/>
      <c r="TR44" s="128"/>
      <c r="TS44" s="128"/>
      <c r="TT44" s="128"/>
      <c r="TU44" s="128"/>
      <c r="TV44" s="128"/>
      <c r="TW44" s="128"/>
      <c r="TX44" s="128"/>
      <c r="TY44" s="128"/>
      <c r="TZ44" s="128"/>
      <c r="UA44" s="128"/>
      <c r="UB44" s="128"/>
      <c r="UC44" s="128"/>
      <c r="UD44" s="128"/>
      <c r="UE44" s="128"/>
      <c r="UF44" s="128"/>
      <c r="UG44" s="128"/>
      <c r="UH44" s="128"/>
      <c r="UI44" s="128"/>
      <c r="UJ44" s="128"/>
      <c r="UK44" s="128"/>
      <c r="UL44" s="128"/>
      <c r="UM44" s="128"/>
      <c r="UN44" s="128"/>
      <c r="UO44" s="128"/>
      <c r="UP44" s="128"/>
      <c r="UQ44" s="128"/>
      <c r="UR44" s="128"/>
      <c r="US44" s="128"/>
      <c r="UT44" s="128"/>
      <c r="UU44" s="128"/>
      <c r="UV44" s="128"/>
      <c r="UW44" s="128"/>
      <c r="UX44" s="128"/>
      <c r="UY44" s="128"/>
      <c r="UZ44" s="128"/>
      <c r="VA44" s="128"/>
      <c r="VB44" s="128"/>
      <c r="VC44" s="128"/>
      <c r="VD44" s="128"/>
      <c r="VE44" s="128"/>
      <c r="VF44" s="128"/>
      <c r="VG44" s="128"/>
      <c r="VH44" s="128"/>
      <c r="VI44" s="128"/>
      <c r="VJ44" s="128"/>
      <c r="VK44" s="128"/>
      <c r="VL44" s="128"/>
      <c r="VM44" s="128"/>
      <c r="VN44" s="128"/>
      <c r="VO44" s="128"/>
      <c r="VP44" s="128"/>
      <c r="VQ44" s="128"/>
      <c r="VR44" s="128"/>
      <c r="VS44" s="128"/>
      <c r="VT44" s="128"/>
      <c r="VU44" s="128"/>
      <c r="VV44" s="128"/>
      <c r="VW44" s="128"/>
      <c r="VX44" s="128"/>
      <c r="VY44" s="128"/>
      <c r="VZ44" s="128"/>
      <c r="WA44" s="128"/>
      <c r="WB44" s="128"/>
      <c r="WC44" s="128"/>
      <c r="WD44" s="128"/>
      <c r="WE44" s="128"/>
      <c r="WF44" s="128"/>
      <c r="WG44" s="128"/>
      <c r="WH44" s="128"/>
      <c r="WI44" s="128"/>
      <c r="WJ44" s="128"/>
      <c r="WK44" s="128"/>
      <c r="WL44" s="128"/>
      <c r="WM44" s="128"/>
      <c r="WN44" s="128"/>
      <c r="WO44" s="128"/>
      <c r="WP44" s="128"/>
      <c r="WQ44" s="128"/>
      <c r="WR44" s="128"/>
      <c r="WS44" s="128"/>
      <c r="WT44" s="128"/>
      <c r="WU44" s="128"/>
      <c r="WV44" s="128"/>
      <c r="WW44" s="128"/>
      <c r="WX44" s="128"/>
      <c r="WY44" s="128"/>
      <c r="WZ44" s="128"/>
      <c r="XA44" s="128"/>
      <c r="XB44" s="128"/>
      <c r="XC44" s="128"/>
      <c r="XD44" s="128"/>
      <c r="XE44" s="128"/>
      <c r="XF44" s="128"/>
      <c r="XG44" s="128"/>
      <c r="XH44" s="128"/>
      <c r="XI44" s="128"/>
      <c r="XJ44" s="128"/>
      <c r="XK44" s="128"/>
      <c r="XL44" s="128"/>
      <c r="XM44" s="128"/>
      <c r="XN44" s="128"/>
      <c r="XO44" s="128"/>
      <c r="XP44" s="128"/>
      <c r="XQ44" s="128"/>
      <c r="XR44" s="128"/>
      <c r="XS44" s="128"/>
      <c r="XT44" s="128"/>
      <c r="XU44" s="128"/>
      <c r="XV44" s="128"/>
      <c r="XW44" s="128"/>
      <c r="XX44" s="128"/>
      <c r="XY44" s="128"/>
      <c r="XZ44" s="128"/>
      <c r="YA44" s="128"/>
      <c r="YB44" s="128"/>
      <c r="YC44" s="128"/>
      <c r="YD44" s="128"/>
      <c r="YE44" s="128"/>
      <c r="YF44" s="128"/>
      <c r="YG44" s="128"/>
      <c r="YH44" s="128"/>
      <c r="YI44" s="128"/>
      <c r="YJ44" s="128"/>
      <c r="YK44" s="128"/>
      <c r="YL44" s="128"/>
      <c r="YM44" s="128"/>
      <c r="YN44" s="128"/>
      <c r="YO44" s="128"/>
      <c r="YP44" s="128"/>
      <c r="YQ44" s="128"/>
      <c r="YR44" s="128"/>
      <c r="YS44" s="128"/>
      <c r="YT44" s="128"/>
      <c r="YU44" s="128"/>
      <c r="YV44" s="128"/>
      <c r="YW44" s="128"/>
      <c r="YX44" s="128"/>
      <c r="YY44" s="128"/>
      <c r="YZ44" s="128"/>
      <c r="ZA44" s="128"/>
      <c r="ZB44" s="128"/>
      <c r="ZC44" s="128"/>
      <c r="ZD44" s="128"/>
      <c r="ZE44" s="128"/>
      <c r="ZF44" s="128"/>
      <c r="ZG44" s="128"/>
      <c r="ZH44" s="128"/>
      <c r="ZI44" s="128"/>
      <c r="ZJ44" s="128"/>
      <c r="ZK44" s="128"/>
      <c r="ZL44" s="128"/>
      <c r="ZM44" s="128"/>
      <c r="ZN44" s="128"/>
      <c r="ZO44" s="128"/>
      <c r="ZP44" s="128"/>
      <c r="ZQ44" s="128"/>
      <c r="ZR44" s="128"/>
      <c r="ZS44" s="128"/>
      <c r="ZT44" s="128"/>
      <c r="ZU44" s="128"/>
      <c r="ZV44" s="128"/>
      <c r="ZW44" s="128"/>
      <c r="ZX44" s="128"/>
      <c r="ZY44" s="128"/>
      <c r="ZZ44" s="128"/>
      <c r="AAA44" s="128"/>
      <c r="AAB44" s="128"/>
      <c r="AAC44" s="128"/>
      <c r="AAD44" s="128"/>
      <c r="AAE44" s="128"/>
      <c r="AAF44" s="128"/>
      <c r="AAG44" s="128"/>
      <c r="AAH44" s="128"/>
      <c r="AAI44" s="128"/>
      <c r="AAJ44" s="128"/>
      <c r="AAK44" s="128"/>
      <c r="AAL44" s="128"/>
      <c r="AAM44" s="128"/>
      <c r="AAN44" s="128"/>
      <c r="AAO44" s="128"/>
      <c r="AAP44" s="128"/>
      <c r="AAQ44" s="128"/>
      <c r="AAR44" s="128"/>
      <c r="AAS44" s="128"/>
      <c r="AAT44" s="128"/>
      <c r="AAU44" s="128"/>
      <c r="AAV44" s="128"/>
      <c r="AAW44" s="128"/>
      <c r="AAX44" s="128"/>
      <c r="AAY44" s="128"/>
      <c r="AAZ44" s="128"/>
      <c r="ABA44" s="128"/>
      <c r="ABB44" s="128"/>
      <c r="ABC44" s="128"/>
      <c r="ABD44" s="128"/>
      <c r="ABE44" s="128"/>
      <c r="ABF44" s="128"/>
      <c r="ABG44" s="128"/>
      <c r="ABH44" s="128"/>
      <c r="ABI44" s="128"/>
      <c r="ABJ44" s="128"/>
      <c r="ABK44" s="128"/>
      <c r="ABL44" s="128"/>
      <c r="ABM44" s="128"/>
      <c r="ABN44" s="128"/>
      <c r="ABO44" s="128"/>
      <c r="ABP44" s="128"/>
      <c r="ABQ44" s="128"/>
      <c r="ABR44" s="128"/>
      <c r="ABS44" s="128"/>
      <c r="ABT44" s="128"/>
      <c r="ABU44" s="128"/>
      <c r="ABV44" s="128"/>
      <c r="ABW44" s="128"/>
      <c r="ABX44" s="128"/>
      <c r="ABY44" s="128"/>
      <c r="ABZ44" s="128"/>
      <c r="ACA44" s="128"/>
      <c r="ACB44" s="128"/>
      <c r="ACC44" s="128"/>
      <c r="ACD44" s="128"/>
      <c r="ACE44" s="128"/>
      <c r="ACF44" s="128"/>
      <c r="ACG44" s="128"/>
      <c r="ACH44" s="128"/>
      <c r="ACI44" s="128"/>
      <c r="ACJ44" s="128"/>
      <c r="ACK44" s="128"/>
      <c r="ACL44" s="128"/>
      <c r="ACM44" s="128"/>
      <c r="ACN44" s="128"/>
      <c r="ACO44" s="128"/>
      <c r="ACP44" s="128"/>
      <c r="ACQ44" s="128"/>
      <c r="ACR44" s="128"/>
      <c r="ACS44" s="128"/>
      <c r="ACT44" s="128"/>
      <c r="ACU44" s="128"/>
      <c r="ACV44" s="128"/>
      <c r="ACW44" s="128"/>
      <c r="ACX44" s="128"/>
      <c r="ACY44" s="128"/>
      <c r="ACZ44" s="128"/>
      <c r="ADA44" s="128"/>
      <c r="ADB44" s="128"/>
      <c r="ADC44" s="128"/>
      <c r="ADD44" s="128"/>
      <c r="ADE44" s="128"/>
      <c r="ADF44" s="128"/>
      <c r="ADG44" s="128"/>
      <c r="ADH44" s="128"/>
      <c r="ADI44" s="128"/>
      <c r="ADJ44" s="128"/>
      <c r="ADK44" s="128"/>
      <c r="ADL44" s="128"/>
      <c r="ADM44" s="128"/>
      <c r="ADN44" s="128"/>
      <c r="ADO44" s="128"/>
      <c r="ADP44" s="128"/>
      <c r="ADQ44" s="128"/>
      <c r="ADR44" s="128"/>
      <c r="ADS44" s="128"/>
      <c r="ADT44" s="128"/>
      <c r="ADU44" s="128"/>
      <c r="ADV44" s="128"/>
      <c r="ADW44" s="128"/>
      <c r="ADX44" s="128"/>
      <c r="ADY44" s="128"/>
      <c r="ADZ44" s="128"/>
      <c r="AEA44" s="128"/>
      <c r="AEB44" s="128"/>
      <c r="AEC44" s="128"/>
      <c r="AED44" s="128"/>
      <c r="AEE44" s="128"/>
      <c r="AEF44" s="128"/>
      <c r="AEG44" s="128"/>
      <c r="AEH44" s="128"/>
      <c r="AEI44" s="128"/>
      <c r="AEJ44" s="128"/>
      <c r="AEK44" s="128"/>
      <c r="AEL44" s="128"/>
      <c r="AEM44" s="128"/>
      <c r="AEN44" s="128"/>
      <c r="AEO44" s="128"/>
      <c r="AEP44" s="128"/>
      <c r="AEQ44" s="128"/>
      <c r="AER44" s="128"/>
      <c r="AES44" s="128"/>
      <c r="AET44" s="128"/>
      <c r="AEU44" s="128"/>
      <c r="AEV44" s="128"/>
      <c r="AEW44" s="128"/>
      <c r="AEX44" s="128"/>
      <c r="AEY44" s="128"/>
      <c r="AEZ44" s="128"/>
      <c r="AFA44" s="128"/>
      <c r="AFB44" s="128"/>
      <c r="AFC44" s="128"/>
      <c r="AFD44" s="128"/>
      <c r="AFE44" s="128"/>
      <c r="AFF44" s="128"/>
      <c r="AFG44" s="128"/>
      <c r="AFH44" s="128"/>
      <c r="AFI44" s="128"/>
      <c r="AFJ44" s="128"/>
      <c r="AFK44" s="128"/>
      <c r="AFL44" s="128"/>
      <c r="AFM44" s="128"/>
      <c r="AFN44" s="128"/>
      <c r="AFO44" s="128"/>
      <c r="AFP44" s="128"/>
      <c r="AFQ44" s="128"/>
      <c r="AFR44" s="128"/>
      <c r="AFS44" s="128"/>
      <c r="AFT44" s="128"/>
      <c r="AFU44" s="128"/>
      <c r="AFV44" s="128"/>
      <c r="AFW44" s="128"/>
      <c r="AFX44" s="128"/>
      <c r="AFY44" s="128"/>
      <c r="AFZ44" s="128"/>
      <c r="AGA44" s="128"/>
      <c r="AGB44" s="128"/>
      <c r="AGC44" s="128"/>
      <c r="AGD44" s="128"/>
      <c r="AGE44" s="128"/>
      <c r="AGF44" s="128"/>
      <c r="AGG44" s="128"/>
      <c r="AGH44" s="128"/>
      <c r="AGI44" s="128"/>
      <c r="AGJ44" s="128"/>
      <c r="AGK44" s="128"/>
      <c r="AGL44" s="128"/>
      <c r="AGM44" s="128"/>
      <c r="AGN44" s="128"/>
      <c r="AGO44" s="128"/>
      <c r="AGP44" s="128"/>
      <c r="AGQ44" s="128"/>
      <c r="AGR44" s="128"/>
      <c r="AGS44" s="128"/>
      <c r="AGT44" s="128"/>
      <c r="AGU44" s="128"/>
      <c r="AGV44" s="128"/>
      <c r="AGW44" s="128"/>
      <c r="AGX44" s="128"/>
      <c r="AGY44" s="128"/>
      <c r="AGZ44" s="128"/>
      <c r="AHA44" s="128"/>
      <c r="AHB44" s="128"/>
      <c r="AHC44" s="128"/>
      <c r="AHD44" s="128"/>
      <c r="AHE44" s="128"/>
      <c r="AHF44" s="128"/>
      <c r="AHG44" s="128"/>
      <c r="AHH44" s="128"/>
      <c r="AHI44" s="128"/>
      <c r="AHJ44" s="128"/>
      <c r="AHK44" s="128"/>
      <c r="AHL44" s="128"/>
      <c r="AHM44" s="128"/>
      <c r="AHN44" s="128"/>
      <c r="AHO44" s="128"/>
      <c r="AHP44" s="128"/>
      <c r="AHQ44" s="128"/>
      <c r="AHR44" s="128"/>
      <c r="AHS44" s="128"/>
      <c r="AHT44" s="128"/>
      <c r="AHU44" s="128"/>
      <c r="AHV44" s="128"/>
      <c r="AHW44" s="128"/>
      <c r="AHX44" s="128"/>
      <c r="AHY44" s="128"/>
      <c r="AHZ44" s="128"/>
      <c r="AIA44" s="128"/>
      <c r="AIB44" s="128"/>
      <c r="AIC44" s="128"/>
      <c r="AID44" s="128"/>
      <c r="AIE44" s="128"/>
      <c r="AIF44" s="128"/>
      <c r="AIG44" s="128"/>
      <c r="AIH44" s="128"/>
      <c r="AII44" s="128"/>
      <c r="AIJ44" s="128"/>
      <c r="AIK44" s="128"/>
      <c r="AIL44" s="128"/>
      <c r="AIM44" s="128"/>
      <c r="AIN44" s="128"/>
      <c r="AIO44" s="128"/>
      <c r="AIP44" s="128"/>
      <c r="AIQ44" s="128"/>
      <c r="AIR44" s="128"/>
      <c r="AIS44" s="128"/>
      <c r="AIT44" s="128"/>
      <c r="AIU44" s="128"/>
      <c r="AIV44" s="128"/>
      <c r="AIW44" s="128"/>
      <c r="AIX44" s="128"/>
      <c r="AIY44" s="128"/>
      <c r="AIZ44" s="128"/>
      <c r="AJA44" s="128"/>
      <c r="AJB44" s="128"/>
      <c r="AJC44" s="128"/>
      <c r="AJD44" s="128"/>
      <c r="AJE44" s="128"/>
      <c r="AJF44" s="128"/>
      <c r="AJG44" s="128"/>
      <c r="AJH44" s="128"/>
      <c r="AJI44" s="128"/>
      <c r="AJJ44" s="128"/>
      <c r="AJK44" s="128"/>
      <c r="AJL44" s="128"/>
      <c r="AJM44" s="128"/>
      <c r="AJN44" s="128"/>
      <c r="AJO44" s="128"/>
      <c r="AJP44" s="128"/>
      <c r="AJQ44" s="128"/>
      <c r="AJR44" s="128"/>
      <c r="AJS44" s="128"/>
      <c r="AJT44" s="128"/>
      <c r="AJU44" s="128"/>
      <c r="AJV44" s="128"/>
      <c r="AJW44" s="128"/>
      <c r="AJX44" s="128"/>
      <c r="AJY44" s="128"/>
      <c r="AJZ44" s="128"/>
      <c r="AKA44" s="128"/>
      <c r="AKB44" s="128"/>
      <c r="AKC44" s="128"/>
      <c r="AKD44" s="128"/>
      <c r="AKE44" s="128"/>
      <c r="AKF44" s="128"/>
      <c r="AKG44" s="128"/>
      <c r="AKH44" s="128"/>
      <c r="AKI44" s="128"/>
      <c r="AKJ44" s="128"/>
      <c r="AKK44" s="128"/>
      <c r="AKL44" s="128"/>
      <c r="AKM44" s="128"/>
      <c r="AKN44" s="128"/>
      <c r="AKO44" s="128"/>
      <c r="AKP44" s="128"/>
      <c r="AKQ44" s="128"/>
      <c r="AKR44" s="128"/>
      <c r="AKS44" s="128"/>
      <c r="AKT44" s="128"/>
      <c r="AKU44" s="128"/>
      <c r="AKV44" s="128"/>
      <c r="AKW44" s="128"/>
      <c r="AKX44" s="128"/>
      <c r="AKY44" s="128"/>
      <c r="AKZ44" s="128"/>
      <c r="ALA44" s="128"/>
      <c r="ALB44" s="128"/>
      <c r="ALC44" s="128"/>
      <c r="ALD44" s="128"/>
      <c r="ALE44" s="128"/>
      <c r="ALF44" s="128"/>
      <c r="ALG44" s="128"/>
      <c r="ALH44" s="128"/>
      <c r="ALI44" s="128"/>
      <c r="ALJ44" s="128"/>
      <c r="ALK44" s="128"/>
      <c r="ALL44" s="128"/>
      <c r="ALM44" s="128"/>
      <c r="ALN44" s="128"/>
      <c r="ALO44" s="128"/>
      <c r="ALP44" s="128"/>
      <c r="ALQ44" s="128"/>
      <c r="ALR44" s="128"/>
      <c r="ALS44" s="128"/>
      <c r="ALT44" s="128"/>
      <c r="ALU44" s="128"/>
      <c r="ALV44" s="128"/>
      <c r="ALW44" s="128"/>
      <c r="ALX44" s="128"/>
      <c r="ALY44" s="128"/>
      <c r="ALZ44" s="128"/>
      <c r="AMA44" s="128"/>
      <c r="AMB44" s="128"/>
      <c r="AMC44" s="128"/>
      <c r="AMD44" s="128"/>
      <c r="AME44" s="128"/>
      <c r="AMF44" s="128"/>
      <c r="AMG44" s="128"/>
      <c r="AMH44" s="128"/>
      <c r="AMI44" s="128"/>
      <c r="AMJ44" s="128"/>
      <c r="AMK44" s="128"/>
      <c r="AML44" s="128"/>
      <c r="AMM44" s="128"/>
      <c r="AMN44" s="128"/>
      <c r="AMO44" s="128"/>
      <c r="AMP44" s="128"/>
      <c r="AMQ44" s="128"/>
      <c r="AMR44" s="128"/>
      <c r="AMS44" s="128"/>
      <c r="AMT44" s="128"/>
      <c r="AMU44" s="128"/>
      <c r="AMV44" s="128"/>
      <c r="AMW44" s="128"/>
      <c r="AMX44" s="128"/>
      <c r="AMY44" s="128"/>
      <c r="AMZ44" s="128"/>
      <c r="ANA44" s="128"/>
      <c r="ANB44" s="128"/>
      <c r="ANC44" s="128"/>
      <c r="AND44" s="128"/>
      <c r="ANE44" s="128"/>
      <c r="ANF44" s="128"/>
      <c r="ANG44" s="128"/>
      <c r="ANH44" s="128"/>
      <c r="ANI44" s="128"/>
      <c r="ANJ44" s="128"/>
      <c r="ANK44" s="128"/>
      <c r="ANL44" s="128"/>
      <c r="ANM44" s="128"/>
      <c r="ANN44" s="128"/>
      <c r="ANO44" s="128"/>
      <c r="ANP44" s="128"/>
      <c r="ANQ44" s="128"/>
      <c r="ANR44" s="128"/>
      <c r="ANS44" s="128"/>
      <c r="ANT44" s="128"/>
      <c r="ANU44" s="128"/>
      <c r="ANV44" s="128"/>
      <c r="ANW44" s="128"/>
      <c r="ANX44" s="128"/>
      <c r="ANY44" s="128"/>
      <c r="ANZ44" s="128"/>
      <c r="AOA44" s="128"/>
      <c r="AOB44" s="128"/>
      <c r="AOC44" s="128"/>
      <c r="AOD44" s="128"/>
      <c r="AOE44" s="128"/>
      <c r="AOF44" s="128"/>
      <c r="AOG44" s="128"/>
      <c r="AOH44" s="128"/>
      <c r="AOI44" s="128"/>
      <c r="AOJ44" s="128"/>
      <c r="AOK44" s="128"/>
      <c r="AOL44" s="128"/>
      <c r="AOM44" s="128"/>
      <c r="AON44" s="128"/>
      <c r="AOO44" s="128"/>
      <c r="AOP44" s="128"/>
      <c r="AOQ44" s="128"/>
      <c r="AOR44" s="128"/>
      <c r="AOS44" s="128"/>
      <c r="AOT44" s="128"/>
      <c r="AOU44" s="128"/>
      <c r="AOV44" s="128"/>
      <c r="AOW44" s="128"/>
      <c r="AOX44" s="128"/>
      <c r="AOY44" s="128"/>
      <c r="AOZ44" s="128"/>
      <c r="APA44" s="128"/>
      <c r="APB44" s="128"/>
      <c r="APC44" s="128"/>
      <c r="APD44" s="128"/>
      <c r="APE44" s="128"/>
      <c r="APF44" s="128"/>
      <c r="APG44" s="128"/>
      <c r="APH44" s="128"/>
      <c r="API44" s="128"/>
      <c r="APJ44" s="128"/>
      <c r="APK44" s="128"/>
      <c r="APL44" s="128"/>
      <c r="APM44" s="128"/>
      <c r="APN44" s="128"/>
      <c r="APO44" s="128"/>
      <c r="APP44" s="128"/>
      <c r="APQ44" s="128"/>
      <c r="APR44" s="128"/>
      <c r="APS44" s="128"/>
      <c r="APT44" s="128"/>
      <c r="APU44" s="128"/>
      <c r="APV44" s="128"/>
      <c r="APW44" s="128"/>
      <c r="APX44" s="128"/>
      <c r="APY44" s="128"/>
      <c r="APZ44" s="128"/>
      <c r="AQA44" s="128"/>
      <c r="AQB44" s="128"/>
      <c r="AQC44" s="128"/>
      <c r="AQD44" s="128"/>
      <c r="AQE44" s="128"/>
      <c r="AQF44" s="128"/>
      <c r="AQG44" s="128"/>
      <c r="AQH44" s="128"/>
      <c r="AQI44" s="128"/>
      <c r="AQJ44" s="128"/>
      <c r="AQK44" s="128"/>
      <c r="AQL44" s="128"/>
      <c r="AQM44" s="128"/>
      <c r="AQN44" s="128"/>
      <c r="AQO44" s="128"/>
      <c r="AQP44" s="128"/>
      <c r="AQQ44" s="128"/>
      <c r="AQR44" s="128"/>
      <c r="AQS44" s="128"/>
      <c r="AQT44" s="128"/>
      <c r="AQU44" s="128"/>
      <c r="AQV44" s="128"/>
      <c r="AQW44" s="128"/>
      <c r="AQX44" s="128"/>
      <c r="AQY44" s="128"/>
      <c r="AQZ44" s="128"/>
      <c r="ARA44" s="128"/>
      <c r="ARB44" s="128"/>
      <c r="ARC44" s="128"/>
      <c r="ARD44" s="128"/>
      <c r="ARE44" s="128"/>
      <c r="ARF44" s="128"/>
      <c r="ARG44" s="128"/>
      <c r="ARH44" s="128"/>
      <c r="ARI44" s="128"/>
      <c r="ARJ44" s="128"/>
      <c r="ARK44" s="128"/>
      <c r="ARL44" s="128"/>
      <c r="ARM44" s="128"/>
      <c r="ARN44" s="128"/>
      <c r="ARO44" s="128"/>
      <c r="ARP44" s="128"/>
      <c r="ARQ44" s="128"/>
      <c r="ARR44" s="128"/>
      <c r="ARS44" s="128"/>
      <c r="ART44" s="128"/>
      <c r="ARU44" s="128"/>
      <c r="ARV44" s="128"/>
      <c r="ARW44" s="128"/>
      <c r="ARX44" s="128"/>
      <c r="ARY44" s="128"/>
      <c r="ARZ44" s="128"/>
      <c r="ASA44" s="128"/>
      <c r="ASB44" s="128"/>
      <c r="ASC44" s="128"/>
      <c r="ASD44" s="128"/>
      <c r="ASE44" s="128"/>
      <c r="ASF44" s="128"/>
      <c r="ASG44" s="128"/>
      <c r="ASH44" s="128"/>
      <c r="ASI44" s="128"/>
      <c r="ASJ44" s="128"/>
      <c r="ASK44" s="128"/>
      <c r="ASL44" s="128"/>
      <c r="ASM44" s="128"/>
      <c r="ASN44" s="128"/>
      <c r="ASO44" s="128"/>
      <c r="ASP44" s="128"/>
      <c r="ASQ44" s="128"/>
      <c r="ASR44" s="128"/>
      <c r="ASS44" s="128"/>
      <c r="AST44" s="128"/>
      <c r="ASU44" s="128"/>
      <c r="ASV44" s="128"/>
      <c r="ASW44" s="128"/>
      <c r="ASX44" s="128"/>
      <c r="ASY44" s="128"/>
      <c r="ASZ44" s="128"/>
      <c r="ATA44" s="128"/>
      <c r="ATB44" s="128"/>
      <c r="ATC44" s="128"/>
      <c r="ATD44" s="128"/>
      <c r="ATE44" s="128"/>
      <c r="ATF44" s="128"/>
      <c r="ATG44" s="128"/>
      <c r="ATH44" s="128"/>
      <c r="ATI44" s="128"/>
      <c r="ATJ44" s="128"/>
      <c r="ATK44" s="128"/>
      <c r="ATL44" s="128"/>
      <c r="ATM44" s="128"/>
      <c r="ATN44" s="128"/>
      <c r="ATO44" s="128"/>
      <c r="ATP44" s="128"/>
      <c r="ATQ44" s="128"/>
      <c r="ATR44" s="128"/>
      <c r="ATS44" s="128"/>
      <c r="ATT44" s="128"/>
      <c r="ATU44" s="128"/>
      <c r="ATV44" s="128"/>
      <c r="ATW44" s="128"/>
      <c r="ATX44" s="128"/>
      <c r="ATY44" s="128"/>
      <c r="ATZ44" s="128"/>
      <c r="AUA44" s="128"/>
      <c r="AUB44" s="128"/>
      <c r="AUC44" s="128"/>
      <c r="AUD44" s="128"/>
      <c r="AUE44" s="128"/>
      <c r="AUF44" s="128"/>
      <c r="AUG44" s="128"/>
      <c r="AUH44" s="128"/>
      <c r="AUI44" s="128"/>
      <c r="AUJ44" s="128"/>
      <c r="AUK44" s="128"/>
      <c r="AUL44" s="128"/>
      <c r="AUM44" s="128"/>
      <c r="AUN44" s="128"/>
      <c r="AUO44" s="128"/>
      <c r="AUP44" s="128"/>
      <c r="AUQ44" s="128"/>
      <c r="AUR44" s="128"/>
      <c r="AUS44" s="128"/>
      <c r="AUT44" s="128"/>
      <c r="AUU44" s="128"/>
      <c r="AUV44" s="128"/>
      <c r="AUW44" s="128"/>
      <c r="AUX44" s="128"/>
      <c r="AUY44" s="128"/>
      <c r="AUZ44" s="128"/>
      <c r="AVA44" s="128"/>
      <c r="AVB44" s="128"/>
      <c r="AVC44" s="128"/>
      <c r="AVD44" s="128"/>
      <c r="AVE44" s="128"/>
      <c r="AVF44" s="128"/>
      <c r="AVG44" s="128"/>
      <c r="AVH44" s="128"/>
      <c r="AVI44" s="128"/>
      <c r="AVJ44" s="128"/>
      <c r="AVK44" s="128"/>
      <c r="AVL44" s="128"/>
      <c r="AVM44" s="128"/>
      <c r="AVN44" s="128"/>
      <c r="AVO44" s="128"/>
      <c r="AVP44" s="128"/>
      <c r="AVQ44" s="128"/>
      <c r="AVR44" s="128"/>
      <c r="AVS44" s="128"/>
      <c r="AVT44" s="128"/>
      <c r="AVU44" s="128"/>
      <c r="AVV44" s="128"/>
      <c r="AVW44" s="128"/>
      <c r="AVX44" s="128"/>
      <c r="AVY44" s="128"/>
      <c r="AVZ44" s="128"/>
      <c r="AWA44" s="128"/>
      <c r="AWB44" s="128"/>
      <c r="AWC44" s="128"/>
      <c r="AWD44" s="128"/>
      <c r="AWE44" s="128"/>
      <c r="AWF44" s="128"/>
      <c r="AWG44" s="128"/>
      <c r="AWH44" s="128"/>
      <c r="AWI44" s="128"/>
      <c r="AWJ44" s="128"/>
      <c r="AWK44" s="128"/>
      <c r="AWL44" s="128"/>
      <c r="AWM44" s="128"/>
      <c r="AWN44" s="128"/>
      <c r="AWO44" s="128"/>
      <c r="AWP44" s="128"/>
      <c r="AWQ44" s="128"/>
      <c r="AWR44" s="128"/>
      <c r="AWS44" s="128"/>
      <c r="AWT44" s="128"/>
      <c r="AWU44" s="128"/>
      <c r="AWV44" s="128"/>
      <c r="AWW44" s="128"/>
      <c r="AWX44" s="128"/>
      <c r="AWY44" s="128"/>
      <c r="AWZ44" s="128"/>
      <c r="AXA44" s="128"/>
      <c r="AXB44" s="128"/>
      <c r="AXC44" s="128"/>
      <c r="AXD44" s="128"/>
      <c r="AXE44" s="128"/>
      <c r="AXF44" s="128"/>
      <c r="AXG44" s="128"/>
      <c r="AXH44" s="128"/>
      <c r="AXI44" s="128"/>
      <c r="AXJ44" s="128"/>
      <c r="AXK44" s="128"/>
      <c r="AXL44" s="128"/>
      <c r="AXM44" s="128"/>
      <c r="AXN44" s="128"/>
      <c r="AXO44" s="128"/>
      <c r="AXP44" s="128"/>
      <c r="AXQ44" s="128"/>
      <c r="AXR44" s="128"/>
      <c r="AXS44" s="128"/>
      <c r="AXT44" s="128"/>
      <c r="AXU44" s="128"/>
      <c r="AXV44" s="128"/>
      <c r="AXW44" s="128"/>
      <c r="AXX44" s="128"/>
      <c r="AXY44" s="128"/>
      <c r="AXZ44" s="128"/>
      <c r="AYA44" s="128"/>
      <c r="AYB44" s="128"/>
      <c r="AYC44" s="128"/>
      <c r="AYD44" s="128"/>
      <c r="AYE44" s="128"/>
      <c r="AYF44" s="128"/>
      <c r="AYG44" s="128"/>
      <c r="AYH44" s="128"/>
      <c r="AYI44" s="128"/>
      <c r="AYJ44" s="128"/>
      <c r="AYK44" s="128"/>
      <c r="AYL44" s="128"/>
      <c r="AYM44" s="128"/>
      <c r="AYN44" s="128"/>
      <c r="AYO44" s="128"/>
      <c r="AYP44" s="128"/>
      <c r="AYQ44" s="128"/>
      <c r="AYR44" s="128"/>
      <c r="AYS44" s="128"/>
      <c r="AYT44" s="128"/>
      <c r="AYU44" s="128"/>
      <c r="AYV44" s="128"/>
      <c r="AYW44" s="128"/>
      <c r="AYX44" s="128"/>
      <c r="AYY44" s="128"/>
      <c r="AYZ44" s="128"/>
      <c r="AZA44" s="128"/>
      <c r="AZB44" s="128"/>
      <c r="AZC44" s="128"/>
      <c r="AZD44" s="128"/>
      <c r="AZE44" s="128"/>
      <c r="AZF44" s="128"/>
      <c r="AZG44" s="128"/>
      <c r="AZH44" s="128"/>
      <c r="AZI44" s="128"/>
      <c r="AZJ44" s="128"/>
      <c r="AZK44" s="128"/>
      <c r="AZL44" s="128"/>
      <c r="AZM44" s="128"/>
      <c r="AZN44" s="128"/>
      <c r="AZO44" s="128"/>
      <c r="AZP44" s="128"/>
      <c r="AZQ44" s="128"/>
      <c r="AZR44" s="128"/>
      <c r="AZS44" s="128"/>
      <c r="AZT44" s="128"/>
      <c r="AZU44" s="128"/>
      <c r="AZV44" s="128"/>
      <c r="AZW44" s="128"/>
      <c r="AZX44" s="128"/>
      <c r="AZY44" s="128"/>
      <c r="AZZ44" s="128"/>
      <c r="BAA44" s="128"/>
      <c r="BAB44" s="128"/>
      <c r="BAC44" s="128"/>
      <c r="BAD44" s="128"/>
      <c r="BAE44" s="128"/>
      <c r="BAF44" s="128"/>
      <c r="BAG44" s="128"/>
      <c r="BAH44" s="128"/>
      <c r="BAI44" s="128"/>
      <c r="BAJ44" s="128"/>
      <c r="BAK44" s="128"/>
      <c r="BAL44" s="128"/>
      <c r="BAM44" s="128"/>
      <c r="BAN44" s="128"/>
      <c r="BAO44" s="128"/>
      <c r="BAP44" s="128"/>
      <c r="BAQ44" s="128"/>
      <c r="BAR44" s="128"/>
      <c r="BAS44" s="128"/>
      <c r="BAT44" s="128"/>
      <c r="BAU44" s="128"/>
      <c r="BAV44" s="128"/>
      <c r="BAW44" s="128"/>
      <c r="BAX44" s="128"/>
      <c r="BAY44" s="128"/>
      <c r="BAZ44" s="128"/>
      <c r="BBA44" s="128"/>
      <c r="BBB44" s="128"/>
      <c r="BBC44" s="128"/>
      <c r="BBD44" s="128"/>
      <c r="BBE44" s="128"/>
      <c r="BBF44" s="128"/>
      <c r="BBG44" s="128"/>
      <c r="BBH44" s="128"/>
      <c r="BBI44" s="128"/>
      <c r="BBJ44" s="128"/>
      <c r="BBK44" s="128"/>
      <c r="BBL44" s="128"/>
      <c r="BBM44" s="128"/>
      <c r="BBN44" s="128"/>
      <c r="BBO44" s="128"/>
      <c r="BBP44" s="128"/>
      <c r="BBQ44" s="128"/>
      <c r="BBR44" s="128"/>
      <c r="BBS44" s="128"/>
      <c r="BBT44" s="128"/>
      <c r="BBU44" s="128"/>
      <c r="BBV44" s="128"/>
      <c r="BBW44" s="128"/>
      <c r="BBX44" s="128"/>
      <c r="BBY44" s="128"/>
      <c r="BBZ44" s="128"/>
      <c r="BCA44" s="128"/>
      <c r="BCB44" s="128"/>
      <c r="BCC44" s="128"/>
      <c r="BCD44" s="128"/>
      <c r="BCE44" s="128"/>
      <c r="BCF44" s="128"/>
      <c r="BCG44" s="128"/>
      <c r="BCH44" s="128"/>
      <c r="BCI44" s="128"/>
      <c r="BCJ44" s="128"/>
      <c r="BCK44" s="128"/>
      <c r="BCL44" s="128"/>
      <c r="BCM44" s="128"/>
      <c r="BCN44" s="128"/>
      <c r="BCO44" s="128"/>
      <c r="BCP44" s="128"/>
      <c r="BCQ44" s="128"/>
      <c r="BCR44" s="128"/>
      <c r="BCS44" s="128"/>
      <c r="BCT44" s="128"/>
      <c r="BCU44" s="128"/>
      <c r="BCV44" s="128"/>
      <c r="BCW44" s="128"/>
      <c r="BCX44" s="128"/>
      <c r="BCY44" s="128"/>
      <c r="BCZ44" s="128"/>
      <c r="BDA44" s="128"/>
      <c r="BDB44" s="128"/>
      <c r="BDC44" s="128"/>
      <c r="BDD44" s="128"/>
      <c r="BDE44" s="128"/>
      <c r="BDF44" s="128"/>
      <c r="BDG44" s="128"/>
      <c r="BDH44" s="128"/>
      <c r="BDI44" s="128"/>
      <c r="BDJ44" s="128"/>
      <c r="BDK44" s="128"/>
      <c r="BDL44" s="128"/>
      <c r="BDM44" s="128"/>
      <c r="BDN44" s="128"/>
      <c r="BDO44" s="128"/>
      <c r="BDP44" s="128"/>
      <c r="BDQ44" s="128"/>
      <c r="BDR44" s="128"/>
      <c r="BDS44" s="128"/>
      <c r="BDT44" s="128"/>
      <c r="BDU44" s="128"/>
      <c r="BDV44" s="128"/>
      <c r="BDW44" s="128"/>
      <c r="BDX44" s="128"/>
      <c r="BDY44" s="128"/>
      <c r="BDZ44" s="128"/>
      <c r="BEA44" s="128"/>
      <c r="BEB44" s="128"/>
      <c r="BEC44" s="128"/>
      <c r="BED44" s="128"/>
      <c r="BEE44" s="128"/>
      <c r="BEF44" s="128"/>
      <c r="BEG44" s="128"/>
      <c r="BEH44" s="128"/>
      <c r="BEI44" s="128"/>
      <c r="BEJ44" s="128"/>
      <c r="BEK44" s="128"/>
      <c r="BEL44" s="128"/>
      <c r="BEM44" s="128"/>
      <c r="BEN44" s="128"/>
      <c r="BEO44" s="128"/>
      <c r="BEP44" s="128"/>
      <c r="BEQ44" s="128"/>
      <c r="BER44" s="128"/>
      <c r="BES44" s="128"/>
      <c r="BET44" s="128"/>
      <c r="BEU44" s="128"/>
      <c r="BEV44" s="128"/>
      <c r="BEW44" s="128"/>
      <c r="BEX44" s="128"/>
      <c r="BEY44" s="128"/>
      <c r="BEZ44" s="128"/>
      <c r="BFA44" s="128"/>
      <c r="BFB44" s="128"/>
      <c r="BFC44" s="128"/>
      <c r="BFD44" s="128"/>
      <c r="BFE44" s="128"/>
      <c r="BFF44" s="128"/>
      <c r="BFG44" s="128"/>
      <c r="BFH44" s="128"/>
      <c r="BFI44" s="128"/>
      <c r="BFJ44" s="128"/>
      <c r="BFK44" s="128"/>
      <c r="BFL44" s="128"/>
      <c r="BFM44" s="128"/>
      <c r="BFN44" s="128"/>
      <c r="BFO44" s="128"/>
      <c r="BFP44" s="128"/>
      <c r="BFQ44" s="128"/>
      <c r="BFR44" s="128"/>
      <c r="BFS44" s="128"/>
      <c r="BFT44" s="128"/>
      <c r="BFU44" s="128"/>
      <c r="BFV44" s="128"/>
      <c r="BFW44" s="128"/>
      <c r="BFX44" s="128"/>
      <c r="BFY44" s="128"/>
      <c r="BFZ44" s="128"/>
      <c r="BGA44" s="128"/>
      <c r="BGB44" s="128"/>
      <c r="BGC44" s="128"/>
      <c r="BGD44" s="128"/>
      <c r="BGE44" s="128"/>
      <c r="BGF44" s="128"/>
      <c r="BGG44" s="128"/>
      <c r="BGH44" s="128"/>
      <c r="BGI44" s="128"/>
      <c r="BGJ44" s="128"/>
      <c r="BGK44" s="128"/>
      <c r="BGL44" s="128"/>
      <c r="BGM44" s="128"/>
      <c r="BGN44" s="128"/>
      <c r="BGO44" s="128"/>
      <c r="BGP44" s="128"/>
      <c r="BGQ44" s="128"/>
      <c r="BGR44" s="128"/>
      <c r="BGS44" s="128"/>
      <c r="BGT44" s="128"/>
      <c r="BGU44" s="128"/>
      <c r="BGV44" s="128"/>
      <c r="BGW44" s="128"/>
      <c r="BGX44" s="128"/>
      <c r="BGY44" s="128"/>
      <c r="BGZ44" s="128"/>
      <c r="BHA44" s="128"/>
      <c r="BHB44" s="128"/>
      <c r="BHC44" s="128"/>
      <c r="BHD44" s="128"/>
      <c r="BHE44" s="128"/>
      <c r="BHF44" s="128"/>
      <c r="BHG44" s="128"/>
      <c r="BHH44" s="128"/>
      <c r="BHI44" s="128"/>
      <c r="BHJ44" s="128"/>
      <c r="BHK44" s="128"/>
      <c r="BHL44" s="128"/>
      <c r="BHM44" s="128"/>
      <c r="BHN44" s="128"/>
      <c r="BHO44" s="128"/>
      <c r="BHP44" s="128"/>
      <c r="BHQ44" s="128"/>
      <c r="BHR44" s="128"/>
      <c r="BHS44" s="128"/>
      <c r="BHT44" s="128"/>
      <c r="BHU44" s="128"/>
      <c r="BHV44" s="128"/>
      <c r="BHW44" s="128"/>
      <c r="BHX44" s="128"/>
      <c r="BHY44" s="128"/>
      <c r="BHZ44" s="128"/>
      <c r="BIA44" s="128"/>
      <c r="BIB44" s="128"/>
      <c r="BIC44" s="128"/>
      <c r="BID44" s="128"/>
      <c r="BIE44" s="128"/>
      <c r="BIF44" s="128"/>
      <c r="BIG44" s="128"/>
      <c r="BIH44" s="128"/>
      <c r="BII44" s="128"/>
      <c r="BIJ44" s="128"/>
      <c r="BIK44" s="128"/>
      <c r="BIL44" s="128"/>
      <c r="BIM44" s="128"/>
      <c r="BIN44" s="128"/>
      <c r="BIO44" s="128"/>
      <c r="BIP44" s="128"/>
      <c r="BIQ44" s="128"/>
      <c r="BIR44" s="128"/>
      <c r="BIS44" s="128"/>
      <c r="BIT44" s="128"/>
      <c r="BIU44" s="128"/>
      <c r="BIV44" s="128"/>
      <c r="BIW44" s="128"/>
      <c r="BIX44" s="128"/>
      <c r="BIY44" s="128"/>
      <c r="BIZ44" s="128"/>
      <c r="BJA44" s="128"/>
      <c r="BJB44" s="128"/>
      <c r="BJC44" s="128"/>
      <c r="BJD44" s="128"/>
      <c r="BJE44" s="128"/>
      <c r="BJF44" s="128"/>
      <c r="BJG44" s="128"/>
      <c r="BJH44" s="128"/>
      <c r="BJI44" s="128"/>
      <c r="BJJ44" s="128"/>
      <c r="BJK44" s="128"/>
      <c r="BJL44" s="128"/>
      <c r="BJM44" s="128"/>
      <c r="BJN44" s="128"/>
      <c r="BJO44" s="128"/>
      <c r="BJP44" s="128"/>
      <c r="BJQ44" s="128"/>
      <c r="BJR44" s="128"/>
      <c r="BJS44" s="128"/>
      <c r="BJT44" s="128"/>
      <c r="BJU44" s="128"/>
      <c r="BJV44" s="128"/>
      <c r="BJW44" s="128"/>
      <c r="BJX44" s="128"/>
      <c r="BJY44" s="128"/>
      <c r="BJZ44" s="128"/>
      <c r="BKA44" s="128"/>
      <c r="BKB44" s="128"/>
      <c r="BKC44" s="128"/>
      <c r="BKD44" s="128"/>
      <c r="BKE44" s="128"/>
      <c r="BKF44" s="128"/>
      <c r="BKG44" s="128"/>
      <c r="BKH44" s="128"/>
      <c r="BKI44" s="128"/>
      <c r="BKJ44" s="128"/>
      <c r="BKK44" s="128"/>
      <c r="BKL44" s="128"/>
      <c r="BKM44" s="128"/>
      <c r="BKN44" s="128"/>
      <c r="BKO44" s="128"/>
      <c r="BKP44" s="128"/>
      <c r="BKQ44" s="128"/>
      <c r="BKR44" s="128"/>
      <c r="BKS44" s="128"/>
      <c r="BKT44" s="128"/>
      <c r="BKU44" s="128"/>
      <c r="BKV44" s="128"/>
      <c r="BKW44" s="128"/>
      <c r="BKX44" s="128"/>
      <c r="BKY44" s="128"/>
      <c r="BKZ44" s="128"/>
      <c r="BLA44" s="128"/>
      <c r="BLB44" s="128"/>
      <c r="BLC44" s="128"/>
      <c r="BLD44" s="128"/>
      <c r="BLE44" s="128"/>
      <c r="BLF44" s="128"/>
      <c r="BLG44" s="128"/>
      <c r="BLH44" s="128"/>
      <c r="BLI44" s="128"/>
      <c r="BLJ44" s="128"/>
      <c r="BLK44" s="128"/>
      <c r="BLL44" s="128"/>
      <c r="BLM44" s="128"/>
      <c r="BLN44" s="128"/>
      <c r="BLO44" s="128"/>
      <c r="BLP44" s="128"/>
      <c r="BLQ44" s="128"/>
      <c r="BLR44" s="128"/>
      <c r="BLS44" s="128"/>
      <c r="BLT44" s="128"/>
      <c r="BLU44" s="128"/>
      <c r="BLV44" s="128"/>
      <c r="BLW44" s="128"/>
      <c r="BLX44" s="128"/>
      <c r="BLY44" s="128"/>
      <c r="BLZ44" s="128"/>
      <c r="BMA44" s="128"/>
      <c r="BMB44" s="128"/>
      <c r="BMC44" s="128"/>
      <c r="BMD44" s="128"/>
      <c r="BME44" s="128"/>
      <c r="BMF44" s="128"/>
      <c r="BMG44" s="128"/>
      <c r="BMH44" s="128"/>
      <c r="BMI44" s="128"/>
      <c r="BMJ44" s="128"/>
      <c r="BMK44" s="128"/>
      <c r="BML44" s="128"/>
      <c r="BMM44" s="128"/>
      <c r="BMN44" s="128"/>
      <c r="BMO44" s="128"/>
      <c r="BMP44" s="128"/>
      <c r="BMQ44" s="128"/>
      <c r="BMR44" s="128"/>
      <c r="BMS44" s="128"/>
      <c r="BMT44" s="128"/>
      <c r="BMU44" s="128"/>
      <c r="BMV44" s="128"/>
      <c r="BMW44" s="128"/>
      <c r="BMX44" s="128"/>
      <c r="BMY44" s="128"/>
      <c r="BMZ44" s="128"/>
      <c r="BNA44" s="128"/>
      <c r="BNB44" s="128"/>
      <c r="BNC44" s="128"/>
      <c r="BND44" s="128"/>
      <c r="BNE44" s="128"/>
      <c r="BNF44" s="128"/>
      <c r="BNG44" s="128"/>
      <c r="BNH44" s="128"/>
      <c r="BNI44" s="128"/>
      <c r="BNJ44" s="128"/>
      <c r="BNK44" s="128"/>
      <c r="BNL44" s="128"/>
      <c r="BNM44" s="128"/>
      <c r="BNN44" s="128"/>
      <c r="BNO44" s="128"/>
      <c r="BNP44" s="128"/>
      <c r="BNQ44" s="128"/>
      <c r="BNR44" s="128"/>
      <c r="BNS44" s="128"/>
      <c r="BNT44" s="128"/>
      <c r="BNU44" s="128"/>
      <c r="BNV44" s="128"/>
      <c r="BNW44" s="128"/>
      <c r="BNX44" s="128"/>
      <c r="BNY44" s="128"/>
      <c r="BNZ44" s="128"/>
      <c r="BOA44" s="128"/>
      <c r="BOB44" s="128"/>
      <c r="BOC44" s="128"/>
      <c r="BOD44" s="128"/>
      <c r="BOE44" s="128"/>
      <c r="BOF44" s="128"/>
      <c r="BOG44" s="128"/>
      <c r="BOH44" s="128"/>
      <c r="BOI44" s="128"/>
      <c r="BOJ44" s="128"/>
      <c r="BOK44" s="128"/>
      <c r="BOL44" s="128"/>
      <c r="BOM44" s="128"/>
      <c r="BON44" s="128"/>
      <c r="BOO44" s="128"/>
      <c r="BOP44" s="128"/>
      <c r="BOQ44" s="128"/>
      <c r="BOR44" s="128"/>
      <c r="BOS44" s="128"/>
      <c r="BOT44" s="128"/>
      <c r="BOU44" s="128"/>
      <c r="BOV44" s="128"/>
      <c r="BOW44" s="128"/>
      <c r="BOX44" s="128"/>
      <c r="BOY44" s="128"/>
      <c r="BOZ44" s="128"/>
      <c r="BPA44" s="128"/>
      <c r="BPB44" s="128"/>
      <c r="BPC44" s="128"/>
      <c r="BPD44" s="128"/>
      <c r="BPE44" s="128"/>
      <c r="BPF44" s="128"/>
      <c r="BPG44" s="128"/>
      <c r="BPH44" s="128"/>
      <c r="BPI44" s="128"/>
      <c r="BPJ44" s="128"/>
      <c r="BPK44" s="128"/>
      <c r="BPL44" s="128"/>
      <c r="BPM44" s="128"/>
      <c r="BPN44" s="128"/>
      <c r="BPO44" s="128"/>
      <c r="BPP44" s="128"/>
      <c r="BPQ44" s="128"/>
      <c r="BPR44" s="128"/>
      <c r="BPS44" s="128"/>
      <c r="BPT44" s="128"/>
      <c r="BPU44" s="128"/>
      <c r="BPV44" s="128"/>
      <c r="BPW44" s="128"/>
      <c r="BPX44" s="128"/>
      <c r="BPY44" s="128"/>
      <c r="BPZ44" s="128"/>
      <c r="BQA44" s="128"/>
      <c r="BQB44" s="128"/>
      <c r="BQC44" s="128"/>
      <c r="BQD44" s="128"/>
      <c r="BQE44" s="128"/>
      <c r="BQF44" s="128"/>
      <c r="BQG44" s="128"/>
      <c r="BQH44" s="128"/>
      <c r="BQI44" s="128"/>
      <c r="BQJ44" s="128"/>
      <c r="BQK44" s="128"/>
      <c r="BQL44" s="128"/>
      <c r="BQM44" s="128"/>
      <c r="BQN44" s="128"/>
      <c r="BQO44" s="128"/>
      <c r="BQP44" s="128"/>
      <c r="BQQ44" s="128"/>
      <c r="BQR44" s="128"/>
      <c r="BQS44" s="128"/>
      <c r="BQT44" s="128"/>
      <c r="BQU44" s="128"/>
      <c r="BQV44" s="128"/>
      <c r="BQW44" s="128"/>
      <c r="BQX44" s="128"/>
      <c r="BQY44" s="128"/>
      <c r="BQZ44" s="128"/>
      <c r="BRA44" s="128"/>
      <c r="BRB44" s="128"/>
      <c r="BRC44" s="128"/>
      <c r="BRD44" s="128"/>
      <c r="BRE44" s="128"/>
      <c r="BRF44" s="128"/>
      <c r="BRG44" s="128"/>
      <c r="BRH44" s="128"/>
      <c r="BRI44" s="128"/>
      <c r="BRJ44" s="128"/>
      <c r="BRK44" s="128"/>
      <c r="BRL44" s="128"/>
      <c r="BRM44" s="128"/>
      <c r="BRN44" s="128"/>
      <c r="BRO44" s="128"/>
      <c r="BRP44" s="128"/>
      <c r="BRQ44" s="128"/>
      <c r="BRR44" s="128"/>
      <c r="BRS44" s="128"/>
      <c r="BRT44" s="128"/>
      <c r="BRU44" s="128"/>
      <c r="BRV44" s="128"/>
      <c r="BRW44" s="128"/>
      <c r="BRX44" s="128"/>
      <c r="BRY44" s="128"/>
      <c r="BRZ44" s="128"/>
      <c r="BSA44" s="128"/>
      <c r="BSB44" s="128"/>
      <c r="BSC44" s="128"/>
      <c r="BSD44" s="128"/>
      <c r="BSE44" s="128"/>
      <c r="BSF44" s="128"/>
      <c r="BSG44" s="128"/>
      <c r="BSH44" s="128"/>
      <c r="BSI44" s="128"/>
      <c r="BSJ44" s="128"/>
      <c r="BSK44" s="128"/>
      <c r="BSL44" s="128"/>
      <c r="BSM44" s="128"/>
      <c r="BSN44" s="128"/>
      <c r="BSO44" s="128"/>
      <c r="BSP44" s="128"/>
      <c r="BSQ44" s="128"/>
      <c r="BSR44" s="128"/>
      <c r="BSS44" s="128"/>
      <c r="BST44" s="128"/>
      <c r="BSU44" s="128"/>
      <c r="BSV44" s="128"/>
      <c r="BSW44" s="128"/>
      <c r="BSX44" s="128"/>
      <c r="BSY44" s="128"/>
      <c r="BSZ44" s="128"/>
      <c r="BTA44" s="128"/>
      <c r="BTB44" s="128"/>
      <c r="BTC44" s="128"/>
      <c r="BTD44" s="128"/>
      <c r="BTE44" s="128"/>
      <c r="BTF44" s="128"/>
      <c r="BTG44" s="128"/>
      <c r="BTH44" s="128"/>
      <c r="BTI44" s="128"/>
      <c r="BTJ44" s="128"/>
      <c r="BTK44" s="128"/>
      <c r="BTL44" s="128"/>
      <c r="BTM44" s="128"/>
      <c r="BTN44" s="128"/>
      <c r="BTO44" s="128"/>
      <c r="BTP44" s="128"/>
      <c r="BTQ44" s="128"/>
      <c r="BTR44" s="128"/>
      <c r="BTS44" s="128"/>
      <c r="BTT44" s="128"/>
      <c r="BTU44" s="128"/>
      <c r="BTV44" s="128"/>
      <c r="BTW44" s="128"/>
      <c r="BTX44" s="128"/>
      <c r="BTY44" s="128"/>
      <c r="BTZ44" s="128"/>
      <c r="BUA44" s="128"/>
      <c r="BUB44" s="128"/>
      <c r="BUC44" s="128"/>
      <c r="BUD44" s="128"/>
      <c r="BUE44" s="128"/>
      <c r="BUF44" s="128"/>
      <c r="BUG44" s="128"/>
      <c r="BUH44" s="128"/>
      <c r="BUI44" s="128"/>
      <c r="BUJ44" s="128"/>
      <c r="BUK44" s="128"/>
      <c r="BUL44" s="128"/>
      <c r="BUM44" s="128"/>
      <c r="BUN44" s="128"/>
      <c r="BUO44" s="128"/>
      <c r="BUP44" s="128"/>
      <c r="BUQ44" s="128"/>
      <c r="BUR44" s="128"/>
      <c r="BUS44" s="128"/>
      <c r="BUT44" s="128"/>
      <c r="BUU44" s="128"/>
      <c r="BUV44" s="128"/>
      <c r="BUW44" s="128"/>
      <c r="BUX44" s="128"/>
      <c r="BUY44" s="128"/>
      <c r="BUZ44" s="128"/>
      <c r="BVA44" s="128"/>
      <c r="BVB44" s="128"/>
      <c r="BVC44" s="128"/>
      <c r="BVD44" s="128"/>
      <c r="BVE44" s="128"/>
      <c r="BVF44" s="128"/>
      <c r="BVG44" s="128"/>
      <c r="BVH44" s="128"/>
      <c r="BVI44" s="128"/>
      <c r="BVJ44" s="128"/>
      <c r="BVK44" s="128"/>
      <c r="BVL44" s="128"/>
      <c r="BVM44" s="128"/>
      <c r="BVN44" s="128"/>
      <c r="BVO44" s="128"/>
      <c r="BVP44" s="128"/>
      <c r="BVQ44" s="128"/>
      <c r="BVR44" s="128"/>
      <c r="BVS44" s="128"/>
      <c r="BVT44" s="128"/>
      <c r="BVU44" s="128"/>
      <c r="BVV44" s="128"/>
      <c r="BVW44" s="128"/>
      <c r="BVX44" s="128"/>
      <c r="BVY44" s="128"/>
      <c r="BVZ44" s="128"/>
      <c r="BWA44" s="128"/>
      <c r="BWB44" s="128"/>
      <c r="BWC44" s="128"/>
      <c r="BWD44" s="128"/>
      <c r="BWE44" s="128"/>
      <c r="BWF44" s="128"/>
      <c r="BWG44" s="128"/>
      <c r="BWH44" s="128"/>
      <c r="BWI44" s="128"/>
      <c r="BWJ44" s="128"/>
      <c r="BWK44" s="128"/>
      <c r="BWL44" s="128"/>
      <c r="BWM44" s="128"/>
      <c r="BWN44" s="128"/>
      <c r="BWO44" s="128"/>
      <c r="BWP44" s="128"/>
      <c r="BWQ44" s="128"/>
      <c r="BWR44" s="128"/>
      <c r="BWS44" s="128"/>
      <c r="BWT44" s="128"/>
      <c r="BWU44" s="128"/>
      <c r="BWV44" s="128"/>
      <c r="BWW44" s="128"/>
      <c r="BWX44" s="128"/>
      <c r="BWY44" s="128"/>
      <c r="BWZ44" s="128"/>
      <c r="BXA44" s="128"/>
      <c r="BXB44" s="128"/>
      <c r="BXC44" s="128"/>
      <c r="BXD44" s="128"/>
      <c r="BXE44" s="128"/>
      <c r="BXF44" s="128"/>
      <c r="BXG44" s="128"/>
      <c r="BXH44" s="128"/>
      <c r="BXI44" s="128"/>
      <c r="BXJ44" s="128"/>
      <c r="BXK44" s="128"/>
      <c r="BXL44" s="128"/>
      <c r="BXM44" s="128"/>
      <c r="BXN44" s="128"/>
      <c r="BXO44" s="128"/>
      <c r="BXP44" s="128"/>
      <c r="BXQ44" s="128"/>
      <c r="BXR44" s="128"/>
      <c r="BXS44" s="128"/>
      <c r="BXT44" s="128"/>
      <c r="BXU44" s="128"/>
      <c r="BXV44" s="128"/>
      <c r="BXW44" s="128"/>
      <c r="BXX44" s="128"/>
      <c r="BXY44" s="128"/>
      <c r="BXZ44" s="128"/>
      <c r="BYA44" s="128"/>
      <c r="BYB44" s="128"/>
      <c r="BYC44" s="128"/>
      <c r="BYD44" s="128"/>
      <c r="BYE44" s="128"/>
      <c r="BYF44" s="128"/>
      <c r="BYG44" s="128"/>
      <c r="BYH44" s="128"/>
      <c r="BYI44" s="128"/>
      <c r="BYJ44" s="128"/>
      <c r="BYK44" s="128"/>
      <c r="BYL44" s="128"/>
      <c r="BYM44" s="128"/>
      <c r="BYN44" s="128"/>
      <c r="BYO44" s="128"/>
      <c r="BYP44" s="128"/>
      <c r="BYQ44" s="128"/>
      <c r="BYR44" s="128"/>
      <c r="BYS44" s="128"/>
      <c r="BYT44" s="128"/>
      <c r="BYU44" s="128"/>
      <c r="BYV44" s="128"/>
      <c r="BYW44" s="128"/>
      <c r="BYX44" s="128"/>
      <c r="BYY44" s="128"/>
      <c r="BYZ44" s="128"/>
      <c r="BZA44" s="128"/>
      <c r="BZB44" s="128"/>
      <c r="BZC44" s="128"/>
      <c r="BZD44" s="128"/>
      <c r="BZE44" s="128"/>
      <c r="BZF44" s="128"/>
      <c r="BZG44" s="128"/>
      <c r="BZH44" s="128"/>
      <c r="BZI44" s="128"/>
      <c r="BZJ44" s="128"/>
      <c r="BZK44" s="128"/>
      <c r="BZL44" s="128"/>
      <c r="BZM44" s="128"/>
      <c r="BZN44" s="128"/>
      <c r="BZO44" s="128"/>
      <c r="BZP44" s="128"/>
      <c r="BZQ44" s="128"/>
      <c r="BZR44" s="128"/>
      <c r="BZS44" s="128"/>
      <c r="BZT44" s="128"/>
      <c r="BZU44" s="128"/>
      <c r="BZV44" s="128"/>
      <c r="BZW44" s="128"/>
      <c r="BZX44" s="128"/>
      <c r="BZY44" s="128"/>
      <c r="BZZ44" s="128"/>
      <c r="CAA44" s="128"/>
      <c r="CAB44" s="128"/>
      <c r="CAC44" s="128"/>
      <c r="CAD44" s="128"/>
      <c r="CAE44" s="128"/>
      <c r="CAF44" s="128"/>
      <c r="CAG44" s="128"/>
      <c r="CAH44" s="128"/>
      <c r="CAI44" s="128"/>
      <c r="CAJ44" s="128"/>
      <c r="CAK44" s="128"/>
      <c r="CAL44" s="128"/>
      <c r="CAM44" s="128"/>
      <c r="CAN44" s="128"/>
      <c r="CAO44" s="128"/>
      <c r="CAP44" s="128"/>
      <c r="CAQ44" s="128"/>
      <c r="CAR44" s="128"/>
      <c r="CAS44" s="128"/>
      <c r="CAT44" s="128"/>
      <c r="CAU44" s="128"/>
      <c r="CAV44" s="128"/>
      <c r="CAW44" s="128"/>
      <c r="CAX44" s="128"/>
      <c r="CAY44" s="128"/>
      <c r="CAZ44" s="128"/>
      <c r="CBA44" s="128"/>
      <c r="CBB44" s="128"/>
      <c r="CBC44" s="128"/>
      <c r="CBD44" s="128"/>
      <c r="CBE44" s="128"/>
      <c r="CBF44" s="128"/>
      <c r="CBG44" s="128"/>
      <c r="CBH44" s="128"/>
      <c r="CBI44" s="128"/>
      <c r="CBJ44" s="128"/>
      <c r="CBK44" s="128"/>
      <c r="CBL44" s="128"/>
      <c r="CBM44" s="128"/>
      <c r="CBN44" s="128"/>
      <c r="CBO44" s="128"/>
      <c r="CBP44" s="128"/>
      <c r="CBQ44" s="128"/>
      <c r="CBR44" s="128"/>
      <c r="CBS44" s="128"/>
      <c r="CBT44" s="128"/>
      <c r="CBU44" s="128"/>
      <c r="CBV44" s="128"/>
      <c r="CBW44" s="128"/>
      <c r="CBX44" s="128"/>
      <c r="CBY44" s="128"/>
      <c r="CBZ44" s="128"/>
      <c r="CCA44" s="128"/>
      <c r="CCB44" s="128"/>
      <c r="CCC44" s="128"/>
      <c r="CCD44" s="128"/>
      <c r="CCE44" s="128"/>
      <c r="CCF44" s="128"/>
      <c r="CCG44" s="128"/>
      <c r="CCH44" s="128"/>
      <c r="CCI44" s="128"/>
      <c r="CCJ44" s="128"/>
      <c r="CCK44" s="128"/>
      <c r="CCL44" s="128"/>
      <c r="CCM44" s="128"/>
      <c r="CCN44" s="128"/>
      <c r="CCO44" s="128"/>
      <c r="CCP44" s="128"/>
      <c r="CCQ44" s="128"/>
      <c r="CCR44" s="128"/>
      <c r="CCS44" s="128"/>
      <c r="CCT44" s="128"/>
      <c r="CCU44" s="128"/>
      <c r="CCV44" s="128"/>
      <c r="CCW44" s="128"/>
      <c r="CCX44" s="128"/>
      <c r="CCY44" s="128"/>
      <c r="CCZ44" s="128"/>
      <c r="CDA44" s="128"/>
      <c r="CDB44" s="128"/>
      <c r="CDC44" s="128"/>
      <c r="CDD44" s="128"/>
      <c r="CDE44" s="128"/>
      <c r="CDF44" s="128"/>
      <c r="CDG44" s="128"/>
      <c r="CDH44" s="128"/>
      <c r="CDI44" s="128"/>
      <c r="CDJ44" s="128"/>
      <c r="CDK44" s="128"/>
      <c r="CDL44" s="128"/>
      <c r="CDM44" s="128"/>
      <c r="CDN44" s="128"/>
      <c r="CDO44" s="128"/>
      <c r="CDP44" s="128"/>
      <c r="CDQ44" s="128"/>
      <c r="CDR44" s="128"/>
      <c r="CDS44" s="128"/>
      <c r="CDT44" s="128"/>
      <c r="CDU44" s="128"/>
      <c r="CDV44" s="128"/>
      <c r="CDW44" s="128"/>
      <c r="CDX44" s="128"/>
      <c r="CDY44" s="128"/>
      <c r="CDZ44" s="128"/>
      <c r="CEA44" s="128"/>
      <c r="CEB44" s="128"/>
      <c r="CEC44" s="128"/>
      <c r="CED44" s="128"/>
      <c r="CEE44" s="128"/>
      <c r="CEF44" s="128"/>
      <c r="CEG44" s="128"/>
      <c r="CEH44" s="128"/>
      <c r="CEI44" s="128"/>
      <c r="CEJ44" s="128"/>
      <c r="CEK44" s="128"/>
      <c r="CEL44" s="128"/>
      <c r="CEM44" s="128"/>
      <c r="CEN44" s="128"/>
      <c r="CEO44" s="128"/>
      <c r="CEP44" s="128"/>
      <c r="CEQ44" s="128"/>
      <c r="CER44" s="128"/>
      <c r="CES44" s="128"/>
      <c r="CET44" s="128"/>
      <c r="CEU44" s="128"/>
      <c r="CEV44" s="128"/>
      <c r="CEW44" s="128"/>
      <c r="CEX44" s="128"/>
      <c r="CEY44" s="128"/>
      <c r="CEZ44" s="128"/>
      <c r="CFA44" s="128"/>
      <c r="CFB44" s="128"/>
      <c r="CFC44" s="128"/>
      <c r="CFD44" s="128"/>
      <c r="CFE44" s="128"/>
      <c r="CFF44" s="128"/>
      <c r="CFG44" s="128"/>
      <c r="CFH44" s="128"/>
      <c r="CFI44" s="128"/>
      <c r="CFJ44" s="128"/>
      <c r="CFK44" s="128"/>
      <c r="CFL44" s="128"/>
      <c r="CFM44" s="128"/>
      <c r="CFN44" s="128"/>
      <c r="CFO44" s="128"/>
      <c r="CFP44" s="128"/>
      <c r="CFQ44" s="128"/>
      <c r="CFR44" s="128"/>
      <c r="CFS44" s="128"/>
      <c r="CFT44" s="128"/>
      <c r="CFU44" s="128"/>
      <c r="CFV44" s="128"/>
      <c r="CFW44" s="128"/>
      <c r="CFX44" s="128"/>
      <c r="CFY44" s="128"/>
      <c r="CFZ44" s="128"/>
      <c r="CGA44" s="128"/>
      <c r="CGB44" s="128"/>
      <c r="CGC44" s="128"/>
      <c r="CGD44" s="128"/>
      <c r="CGE44" s="128"/>
      <c r="CGF44" s="128"/>
      <c r="CGG44" s="128"/>
      <c r="CGH44" s="128"/>
      <c r="CGI44" s="128"/>
      <c r="CGJ44" s="128"/>
      <c r="CGK44" s="128"/>
      <c r="CGL44" s="128"/>
      <c r="CGM44" s="128"/>
      <c r="CGN44" s="128"/>
      <c r="CGO44" s="128"/>
      <c r="CGP44" s="128"/>
      <c r="CGQ44" s="128"/>
      <c r="CGR44" s="128"/>
      <c r="CGS44" s="128"/>
      <c r="CGT44" s="128"/>
      <c r="CGU44" s="128"/>
      <c r="CGV44" s="128"/>
      <c r="CGW44" s="128"/>
      <c r="CGX44" s="128"/>
      <c r="CGY44" s="128"/>
      <c r="CGZ44" s="128"/>
      <c r="CHA44" s="128"/>
      <c r="CHB44" s="128"/>
      <c r="CHC44" s="128"/>
      <c r="CHD44" s="128"/>
      <c r="CHE44" s="128"/>
      <c r="CHF44" s="128"/>
      <c r="CHG44" s="128"/>
      <c r="CHH44" s="128"/>
      <c r="CHI44" s="128"/>
      <c r="CHJ44" s="128"/>
      <c r="CHK44" s="128"/>
      <c r="CHL44" s="128"/>
      <c r="CHM44" s="128"/>
      <c r="CHN44" s="128"/>
      <c r="CHO44" s="128"/>
      <c r="CHP44" s="128"/>
      <c r="CHQ44" s="128"/>
      <c r="CHR44" s="128"/>
      <c r="CHS44" s="128"/>
      <c r="CHT44" s="128"/>
      <c r="CHU44" s="128"/>
      <c r="CHV44" s="128"/>
      <c r="CHW44" s="128"/>
      <c r="CHX44" s="128"/>
      <c r="CHY44" s="128"/>
      <c r="CHZ44" s="128"/>
      <c r="CIA44" s="128"/>
      <c r="CIB44" s="128"/>
      <c r="CIC44" s="128"/>
      <c r="CID44" s="128"/>
      <c r="CIE44" s="128"/>
      <c r="CIF44" s="128"/>
      <c r="CIG44" s="128"/>
      <c r="CIH44" s="128"/>
      <c r="CII44" s="128"/>
      <c r="CIJ44" s="128"/>
      <c r="CIK44" s="128"/>
      <c r="CIL44" s="128"/>
      <c r="CIM44" s="128"/>
      <c r="CIN44" s="128"/>
      <c r="CIO44" s="128"/>
      <c r="CIP44" s="128"/>
      <c r="CIQ44" s="128"/>
      <c r="CIR44" s="128"/>
      <c r="CIS44" s="128"/>
      <c r="CIT44" s="128"/>
      <c r="CIU44" s="128"/>
      <c r="CIV44" s="128"/>
      <c r="CIW44" s="128"/>
      <c r="CIX44" s="128"/>
      <c r="CIY44" s="128"/>
      <c r="CIZ44" s="128"/>
      <c r="CJA44" s="128"/>
      <c r="CJB44" s="128"/>
      <c r="CJC44" s="128"/>
      <c r="CJD44" s="128"/>
      <c r="CJE44" s="128"/>
      <c r="CJF44" s="128"/>
      <c r="CJG44" s="128"/>
      <c r="CJH44" s="128"/>
      <c r="CJI44" s="128"/>
      <c r="CJJ44" s="128"/>
      <c r="CJK44" s="128"/>
      <c r="CJL44" s="128"/>
      <c r="CJM44" s="128"/>
      <c r="CJN44" s="128"/>
      <c r="CJO44" s="128"/>
      <c r="CJP44" s="128"/>
      <c r="CJQ44" s="128"/>
      <c r="CJR44" s="128"/>
      <c r="CJS44" s="128"/>
      <c r="CJT44" s="128"/>
      <c r="CJU44" s="128"/>
      <c r="CJV44" s="128"/>
      <c r="CJW44" s="128"/>
      <c r="CJX44" s="128"/>
      <c r="CJY44" s="128"/>
      <c r="CJZ44" s="128"/>
      <c r="CKA44" s="128"/>
      <c r="CKB44" s="128"/>
      <c r="CKC44" s="128"/>
      <c r="CKD44" s="128"/>
      <c r="CKE44" s="128"/>
      <c r="CKF44" s="128"/>
      <c r="CKG44" s="128"/>
      <c r="CKH44" s="128"/>
      <c r="CKI44" s="128"/>
      <c r="CKJ44" s="128"/>
      <c r="CKK44" s="128"/>
      <c r="CKL44" s="128"/>
      <c r="CKM44" s="128"/>
      <c r="CKN44" s="128"/>
      <c r="CKO44" s="128"/>
      <c r="CKP44" s="128"/>
      <c r="CKQ44" s="128"/>
      <c r="CKR44" s="128"/>
      <c r="CKS44" s="128"/>
      <c r="CKT44" s="128"/>
      <c r="CKU44" s="128"/>
      <c r="CKV44" s="128"/>
      <c r="CKW44" s="128"/>
      <c r="CKX44" s="128"/>
      <c r="CKY44" s="128"/>
      <c r="CKZ44" s="128"/>
      <c r="CLA44" s="128"/>
      <c r="CLB44" s="128"/>
      <c r="CLC44" s="128"/>
      <c r="CLD44" s="128"/>
      <c r="CLE44" s="128"/>
      <c r="CLF44" s="128"/>
      <c r="CLG44" s="128"/>
      <c r="CLH44" s="128"/>
      <c r="CLI44" s="128"/>
      <c r="CLJ44" s="128"/>
      <c r="CLK44" s="128"/>
      <c r="CLL44" s="128"/>
      <c r="CLM44" s="128"/>
      <c r="CLN44" s="128"/>
      <c r="CLO44" s="128"/>
      <c r="CLP44" s="128"/>
      <c r="CLQ44" s="128"/>
      <c r="CLR44" s="128"/>
      <c r="CLS44" s="128"/>
      <c r="CLT44" s="128"/>
      <c r="CLU44" s="128"/>
      <c r="CLV44" s="128"/>
      <c r="CLW44" s="128"/>
      <c r="CLX44" s="128"/>
      <c r="CLY44" s="128"/>
      <c r="CLZ44" s="128"/>
      <c r="CMA44" s="128"/>
      <c r="CMB44" s="128"/>
      <c r="CMC44" s="128"/>
      <c r="CMD44" s="128"/>
      <c r="CME44" s="128"/>
      <c r="CMF44" s="128"/>
      <c r="CMG44" s="128"/>
      <c r="CMH44" s="128"/>
      <c r="CMI44" s="128"/>
      <c r="CMJ44" s="128"/>
      <c r="CMK44" s="128"/>
      <c r="CML44" s="128"/>
      <c r="CMM44" s="128"/>
      <c r="CMN44" s="128"/>
      <c r="CMO44" s="128"/>
      <c r="CMP44" s="128"/>
      <c r="CMQ44" s="128"/>
      <c r="CMR44" s="128"/>
      <c r="CMS44" s="128"/>
      <c r="CMT44" s="128"/>
      <c r="CMU44" s="128"/>
      <c r="CMV44" s="128"/>
      <c r="CMW44" s="128"/>
      <c r="CMX44" s="128"/>
      <c r="CMY44" s="128"/>
      <c r="CMZ44" s="128"/>
      <c r="CNA44" s="128"/>
      <c r="CNB44" s="128"/>
      <c r="CNC44" s="128"/>
      <c r="CND44" s="128"/>
      <c r="CNE44" s="128"/>
      <c r="CNF44" s="128"/>
      <c r="CNG44" s="128"/>
      <c r="CNH44" s="128"/>
      <c r="CNI44" s="128"/>
      <c r="CNJ44" s="128"/>
      <c r="CNK44" s="128"/>
      <c r="CNL44" s="128"/>
      <c r="CNM44" s="128"/>
      <c r="CNN44" s="128"/>
      <c r="CNO44" s="128"/>
      <c r="CNP44" s="128"/>
      <c r="CNQ44" s="128"/>
      <c r="CNR44" s="128"/>
      <c r="CNS44" s="128"/>
      <c r="CNT44" s="128"/>
      <c r="CNU44" s="128"/>
      <c r="CNV44" s="128"/>
      <c r="CNW44" s="128"/>
      <c r="CNX44" s="128"/>
      <c r="CNY44" s="128"/>
      <c r="CNZ44" s="128"/>
      <c r="COA44" s="128"/>
      <c r="COB44" s="128"/>
      <c r="COC44" s="128"/>
      <c r="COD44" s="128"/>
      <c r="COE44" s="128"/>
      <c r="COF44" s="128"/>
      <c r="COG44" s="128"/>
      <c r="COH44" s="128"/>
      <c r="COI44" s="128"/>
      <c r="COJ44" s="128"/>
      <c r="COK44" s="128"/>
      <c r="COL44" s="128"/>
      <c r="COM44" s="128"/>
      <c r="CON44" s="128"/>
      <c r="COO44" s="128"/>
      <c r="COP44" s="128"/>
      <c r="COQ44" s="128"/>
      <c r="COR44" s="128"/>
      <c r="COS44" s="128"/>
      <c r="COT44" s="128"/>
      <c r="COU44" s="128"/>
      <c r="COV44" s="128"/>
      <c r="COW44" s="128"/>
      <c r="COX44" s="128"/>
      <c r="COY44" s="128"/>
      <c r="COZ44" s="128"/>
      <c r="CPA44" s="128"/>
      <c r="CPB44" s="128"/>
      <c r="CPC44" s="128"/>
      <c r="CPD44" s="128"/>
      <c r="CPE44" s="128"/>
      <c r="CPF44" s="128"/>
      <c r="CPG44" s="128"/>
      <c r="CPH44" s="128"/>
      <c r="CPI44" s="128"/>
      <c r="CPJ44" s="128"/>
      <c r="CPK44" s="128"/>
      <c r="CPL44" s="128"/>
      <c r="CPM44" s="128"/>
      <c r="CPN44" s="128"/>
      <c r="CPO44" s="128"/>
      <c r="CPP44" s="128"/>
      <c r="CPQ44" s="128"/>
      <c r="CPR44" s="128"/>
      <c r="CPS44" s="128"/>
      <c r="CPT44" s="128"/>
      <c r="CPU44" s="128"/>
      <c r="CPV44" s="128"/>
      <c r="CPW44" s="128"/>
      <c r="CPX44" s="128"/>
      <c r="CPY44" s="128"/>
      <c r="CPZ44" s="128"/>
      <c r="CQA44" s="128"/>
      <c r="CQB44" s="128"/>
      <c r="CQC44" s="128"/>
      <c r="CQD44" s="128"/>
      <c r="CQE44" s="128"/>
      <c r="CQF44" s="128"/>
      <c r="CQG44" s="128"/>
      <c r="CQH44" s="128"/>
      <c r="CQI44" s="128"/>
      <c r="CQJ44" s="128"/>
      <c r="CQK44" s="128"/>
      <c r="CQL44" s="128"/>
      <c r="CQM44" s="128"/>
      <c r="CQN44" s="128"/>
      <c r="CQO44" s="128"/>
      <c r="CQP44" s="128"/>
      <c r="CQQ44" s="128"/>
      <c r="CQR44" s="128"/>
      <c r="CQS44" s="128"/>
      <c r="CQT44" s="128"/>
      <c r="CQU44" s="128"/>
      <c r="CQV44" s="128"/>
      <c r="CQW44" s="128"/>
      <c r="CQX44" s="128"/>
      <c r="CQY44" s="128"/>
      <c r="CQZ44" s="128"/>
      <c r="CRA44" s="128"/>
      <c r="CRB44" s="128"/>
      <c r="CRC44" s="128"/>
      <c r="CRD44" s="128"/>
      <c r="CRE44" s="128"/>
      <c r="CRF44" s="128"/>
      <c r="CRG44" s="128"/>
      <c r="CRH44" s="128"/>
      <c r="CRI44" s="128"/>
      <c r="CRJ44" s="128"/>
      <c r="CRK44" s="128"/>
      <c r="CRL44" s="128"/>
      <c r="CRM44" s="128"/>
      <c r="CRN44" s="128"/>
      <c r="CRO44" s="128"/>
      <c r="CRP44" s="128"/>
      <c r="CRQ44" s="128"/>
      <c r="CRR44" s="128"/>
      <c r="CRS44" s="128"/>
      <c r="CRT44" s="128"/>
      <c r="CRU44" s="128"/>
      <c r="CRV44" s="128"/>
      <c r="CRW44" s="128"/>
      <c r="CRX44" s="128"/>
      <c r="CRY44" s="128"/>
      <c r="CRZ44" s="128"/>
      <c r="CSA44" s="128"/>
      <c r="CSB44" s="128"/>
      <c r="CSC44" s="128"/>
      <c r="CSD44" s="128"/>
      <c r="CSE44" s="128"/>
      <c r="CSF44" s="128"/>
      <c r="CSG44" s="128"/>
      <c r="CSH44" s="128"/>
      <c r="CSI44" s="128"/>
      <c r="CSJ44" s="128"/>
      <c r="CSK44" s="128"/>
      <c r="CSL44" s="128"/>
      <c r="CSM44" s="128"/>
      <c r="CSN44" s="128"/>
      <c r="CSO44" s="128"/>
      <c r="CSP44" s="128"/>
      <c r="CSQ44" s="128"/>
      <c r="CSR44" s="128"/>
      <c r="CSS44" s="128"/>
      <c r="CST44" s="128"/>
      <c r="CSU44" s="128"/>
      <c r="CSV44" s="128"/>
      <c r="CSW44" s="128"/>
      <c r="CSX44" s="128"/>
      <c r="CSY44" s="128"/>
      <c r="CSZ44" s="128"/>
      <c r="CTA44" s="128"/>
      <c r="CTB44" s="128"/>
      <c r="CTC44" s="128"/>
      <c r="CTD44" s="128"/>
      <c r="CTE44" s="128"/>
      <c r="CTF44" s="128"/>
      <c r="CTG44" s="128"/>
      <c r="CTH44" s="128"/>
      <c r="CTI44" s="128"/>
      <c r="CTJ44" s="128"/>
      <c r="CTK44" s="128"/>
      <c r="CTL44" s="128"/>
      <c r="CTM44" s="128"/>
      <c r="CTN44" s="128"/>
      <c r="CTO44" s="128"/>
      <c r="CTP44" s="128"/>
      <c r="CTQ44" s="128"/>
      <c r="CTR44" s="128"/>
      <c r="CTS44" s="128"/>
      <c r="CTT44" s="128"/>
      <c r="CTU44" s="128"/>
      <c r="CTV44" s="128"/>
      <c r="CTW44" s="128"/>
      <c r="CTX44" s="128"/>
      <c r="CTY44" s="128"/>
      <c r="CTZ44" s="128"/>
      <c r="CUA44" s="128"/>
      <c r="CUB44" s="128"/>
      <c r="CUC44" s="128"/>
      <c r="CUD44" s="128"/>
      <c r="CUE44" s="128"/>
      <c r="CUF44" s="128"/>
      <c r="CUG44" s="128"/>
      <c r="CUH44" s="128"/>
      <c r="CUI44" s="128"/>
      <c r="CUJ44" s="128"/>
      <c r="CUK44" s="128"/>
      <c r="CUL44" s="128"/>
      <c r="CUM44" s="128"/>
      <c r="CUN44" s="128"/>
      <c r="CUO44" s="128"/>
      <c r="CUP44" s="128"/>
      <c r="CUQ44" s="128"/>
      <c r="CUR44" s="128"/>
      <c r="CUS44" s="128"/>
      <c r="CUT44" s="128"/>
      <c r="CUU44" s="128"/>
      <c r="CUV44" s="128"/>
      <c r="CUW44" s="128"/>
      <c r="CUX44" s="128"/>
      <c r="CUY44" s="128"/>
      <c r="CUZ44" s="128"/>
      <c r="CVA44" s="128"/>
      <c r="CVB44" s="128"/>
      <c r="CVC44" s="128"/>
      <c r="CVD44" s="128"/>
      <c r="CVE44" s="128"/>
      <c r="CVF44" s="128"/>
      <c r="CVG44" s="128"/>
      <c r="CVH44" s="128"/>
      <c r="CVI44" s="128"/>
      <c r="CVJ44" s="128"/>
      <c r="CVK44" s="128"/>
      <c r="CVL44" s="128"/>
      <c r="CVM44" s="128"/>
      <c r="CVN44" s="128"/>
      <c r="CVO44" s="128"/>
      <c r="CVP44" s="128"/>
      <c r="CVQ44" s="128"/>
      <c r="CVR44" s="128"/>
      <c r="CVS44" s="128"/>
      <c r="CVT44" s="128"/>
      <c r="CVU44" s="128"/>
      <c r="CVV44" s="128"/>
      <c r="CVW44" s="128"/>
      <c r="CVX44" s="128"/>
      <c r="CVY44" s="128"/>
      <c r="CVZ44" s="128"/>
      <c r="CWA44" s="128"/>
      <c r="CWB44" s="128"/>
      <c r="CWC44" s="128"/>
      <c r="CWD44" s="128"/>
      <c r="CWE44" s="128"/>
      <c r="CWF44" s="128"/>
      <c r="CWG44" s="128"/>
      <c r="CWH44" s="128"/>
      <c r="CWI44" s="128"/>
      <c r="CWJ44" s="128"/>
      <c r="CWK44" s="128"/>
      <c r="CWL44" s="128"/>
      <c r="CWM44" s="128"/>
      <c r="CWN44" s="128"/>
      <c r="CWO44" s="128"/>
      <c r="CWP44" s="128"/>
      <c r="CWQ44" s="128"/>
      <c r="CWR44" s="128"/>
      <c r="CWS44" s="128"/>
      <c r="CWT44" s="128"/>
      <c r="CWU44" s="128"/>
      <c r="CWV44" s="128"/>
      <c r="CWW44" s="128"/>
      <c r="CWX44" s="128"/>
      <c r="CWY44" s="128"/>
      <c r="CWZ44" s="128"/>
      <c r="CXA44" s="128"/>
      <c r="CXB44" s="128"/>
      <c r="CXC44" s="128"/>
      <c r="CXD44" s="128"/>
      <c r="CXE44" s="128"/>
      <c r="CXF44" s="128"/>
      <c r="CXG44" s="128"/>
      <c r="CXH44" s="128"/>
      <c r="CXI44" s="128"/>
      <c r="CXJ44" s="128"/>
      <c r="CXK44" s="128"/>
      <c r="CXL44" s="128"/>
      <c r="CXM44" s="128"/>
      <c r="CXN44" s="128"/>
      <c r="CXO44" s="128"/>
      <c r="CXP44" s="128"/>
      <c r="CXQ44" s="128"/>
      <c r="CXR44" s="128"/>
      <c r="CXS44" s="128"/>
      <c r="CXT44" s="128"/>
      <c r="CXU44" s="128"/>
      <c r="CXV44" s="128"/>
      <c r="CXW44" s="128"/>
      <c r="CXX44" s="128"/>
      <c r="CXY44" s="128"/>
      <c r="CXZ44" s="128"/>
      <c r="CYA44" s="128"/>
      <c r="CYB44" s="128"/>
      <c r="CYC44" s="128"/>
      <c r="CYD44" s="128"/>
      <c r="CYE44" s="128"/>
      <c r="CYF44" s="128"/>
      <c r="CYG44" s="128"/>
      <c r="CYH44" s="128"/>
      <c r="CYI44" s="128"/>
      <c r="CYJ44" s="128"/>
      <c r="CYK44" s="128"/>
      <c r="CYL44" s="128"/>
      <c r="CYM44" s="128"/>
      <c r="CYN44" s="128"/>
      <c r="CYO44" s="128"/>
      <c r="CYP44" s="128"/>
      <c r="CYQ44" s="128"/>
      <c r="CYR44" s="128"/>
      <c r="CYS44" s="128"/>
      <c r="CYT44" s="128"/>
      <c r="CYU44" s="128"/>
      <c r="CYV44" s="128"/>
      <c r="CYW44" s="128"/>
      <c r="CYX44" s="128"/>
      <c r="CYY44" s="128"/>
      <c r="CYZ44" s="128"/>
      <c r="CZA44" s="128"/>
      <c r="CZB44" s="128"/>
      <c r="CZC44" s="128"/>
      <c r="CZD44" s="128"/>
      <c r="CZE44" s="128"/>
      <c r="CZF44" s="128"/>
      <c r="CZG44" s="128"/>
      <c r="CZH44" s="128"/>
      <c r="CZI44" s="128"/>
      <c r="CZJ44" s="128"/>
      <c r="CZK44" s="128"/>
      <c r="CZL44" s="128"/>
      <c r="CZM44" s="128"/>
      <c r="CZN44" s="128"/>
      <c r="CZO44" s="128"/>
      <c r="CZP44" s="128"/>
      <c r="CZQ44" s="128"/>
      <c r="CZR44" s="128"/>
      <c r="CZS44" s="128"/>
      <c r="CZT44" s="128"/>
      <c r="CZU44" s="128"/>
      <c r="CZV44" s="128"/>
      <c r="CZW44" s="128"/>
      <c r="CZX44" s="128"/>
      <c r="CZY44" s="128"/>
      <c r="CZZ44" s="128"/>
      <c r="DAA44" s="128"/>
      <c r="DAB44" s="128"/>
      <c r="DAC44" s="128"/>
      <c r="DAD44" s="128"/>
      <c r="DAE44" s="128"/>
      <c r="DAF44" s="128"/>
      <c r="DAG44" s="128"/>
      <c r="DAH44" s="128"/>
      <c r="DAI44" s="128"/>
      <c r="DAJ44" s="128"/>
      <c r="DAK44" s="128"/>
      <c r="DAL44" s="128"/>
      <c r="DAM44" s="128"/>
      <c r="DAN44" s="128"/>
      <c r="DAO44" s="128"/>
      <c r="DAP44" s="128"/>
      <c r="DAQ44" s="128"/>
      <c r="DAR44" s="128"/>
      <c r="DAS44" s="128"/>
      <c r="DAT44" s="128"/>
      <c r="DAU44" s="128"/>
      <c r="DAV44" s="128"/>
      <c r="DAW44" s="128"/>
      <c r="DAX44" s="128"/>
      <c r="DAY44" s="128"/>
      <c r="DAZ44" s="128"/>
      <c r="DBA44" s="128"/>
      <c r="DBB44" s="128"/>
      <c r="DBC44" s="128"/>
      <c r="DBD44" s="128"/>
      <c r="DBE44" s="128"/>
      <c r="DBF44" s="128"/>
      <c r="DBG44" s="128"/>
      <c r="DBH44" s="128"/>
      <c r="DBI44" s="128"/>
      <c r="DBJ44" s="128"/>
      <c r="DBK44" s="128"/>
      <c r="DBL44" s="128"/>
      <c r="DBM44" s="128"/>
      <c r="DBN44" s="128"/>
      <c r="DBO44" s="128"/>
      <c r="DBP44" s="128"/>
      <c r="DBQ44" s="128"/>
      <c r="DBR44" s="128"/>
      <c r="DBS44" s="128"/>
      <c r="DBT44" s="128"/>
      <c r="DBU44" s="128"/>
      <c r="DBV44" s="128"/>
      <c r="DBW44" s="128"/>
      <c r="DBX44" s="128"/>
      <c r="DBY44" s="128"/>
      <c r="DBZ44" s="128"/>
      <c r="DCA44" s="128"/>
      <c r="DCB44" s="128"/>
      <c r="DCC44" s="128"/>
      <c r="DCD44" s="128"/>
      <c r="DCE44" s="128"/>
      <c r="DCF44" s="128"/>
      <c r="DCG44" s="128"/>
      <c r="DCH44" s="128"/>
      <c r="DCI44" s="128"/>
      <c r="DCJ44" s="128"/>
      <c r="DCK44" s="128"/>
      <c r="DCL44" s="128"/>
      <c r="DCM44" s="128"/>
      <c r="DCN44" s="128"/>
      <c r="DCO44" s="128"/>
      <c r="DCP44" s="128"/>
      <c r="DCQ44" s="128"/>
      <c r="DCR44" s="128"/>
      <c r="DCS44" s="128"/>
      <c r="DCT44" s="128"/>
      <c r="DCU44" s="128"/>
      <c r="DCV44" s="128"/>
      <c r="DCW44" s="128"/>
      <c r="DCX44" s="128"/>
      <c r="DCY44" s="128"/>
      <c r="DCZ44" s="128"/>
      <c r="DDA44" s="128"/>
      <c r="DDB44" s="128"/>
      <c r="DDC44" s="128"/>
      <c r="DDD44" s="128"/>
      <c r="DDE44" s="128"/>
      <c r="DDF44" s="128"/>
      <c r="DDG44" s="128"/>
      <c r="DDH44" s="128"/>
      <c r="DDI44" s="128"/>
      <c r="DDJ44" s="128"/>
      <c r="DDK44" s="128"/>
      <c r="DDL44" s="128"/>
      <c r="DDM44" s="128"/>
      <c r="DDN44" s="128"/>
      <c r="DDO44" s="128"/>
      <c r="DDP44" s="128"/>
      <c r="DDQ44" s="128"/>
      <c r="DDR44" s="128"/>
      <c r="DDS44" s="128"/>
      <c r="DDT44" s="128"/>
      <c r="DDU44" s="128"/>
      <c r="DDV44" s="128"/>
      <c r="DDW44" s="128"/>
      <c r="DDX44" s="128"/>
      <c r="DDY44" s="128"/>
      <c r="DDZ44" s="128"/>
      <c r="DEA44" s="128"/>
      <c r="DEB44" s="128"/>
      <c r="DEC44" s="128"/>
      <c r="DED44" s="128"/>
      <c r="DEE44" s="128"/>
      <c r="DEF44" s="128"/>
      <c r="DEG44" s="128"/>
      <c r="DEH44" s="128"/>
      <c r="DEI44" s="128"/>
      <c r="DEJ44" s="128"/>
      <c r="DEK44" s="128"/>
      <c r="DEL44" s="128"/>
      <c r="DEM44" s="128"/>
      <c r="DEN44" s="128"/>
      <c r="DEO44" s="128"/>
      <c r="DEP44" s="128"/>
      <c r="DEQ44" s="128"/>
      <c r="DER44" s="128"/>
      <c r="DES44" s="128"/>
      <c r="DET44" s="128"/>
      <c r="DEU44" s="128"/>
      <c r="DEV44" s="128"/>
      <c r="DEW44" s="128"/>
      <c r="DEX44" s="128"/>
      <c r="DEY44" s="128"/>
      <c r="DEZ44" s="128"/>
      <c r="DFA44" s="128"/>
      <c r="DFB44" s="128"/>
      <c r="DFC44" s="128"/>
      <c r="DFD44" s="128"/>
      <c r="DFE44" s="128"/>
      <c r="DFF44" s="128"/>
      <c r="DFG44" s="128"/>
      <c r="DFH44" s="128"/>
      <c r="DFI44" s="128"/>
      <c r="DFJ44" s="128"/>
      <c r="DFK44" s="128"/>
      <c r="DFL44" s="128"/>
      <c r="DFM44" s="128"/>
      <c r="DFN44" s="128"/>
      <c r="DFO44" s="128"/>
      <c r="DFP44" s="128"/>
      <c r="DFQ44" s="128"/>
      <c r="DFR44" s="128"/>
      <c r="DFS44" s="128"/>
      <c r="DFT44" s="128"/>
      <c r="DFU44" s="128"/>
      <c r="DFV44" s="128"/>
      <c r="DFW44" s="128"/>
      <c r="DFX44" s="128"/>
      <c r="DFY44" s="128"/>
      <c r="DFZ44" s="128"/>
      <c r="DGA44" s="128"/>
      <c r="DGB44" s="128"/>
      <c r="DGC44" s="128"/>
      <c r="DGD44" s="128"/>
      <c r="DGE44" s="128"/>
      <c r="DGF44" s="128"/>
      <c r="DGG44" s="128"/>
      <c r="DGH44" s="128"/>
      <c r="DGI44" s="128"/>
      <c r="DGJ44" s="128"/>
      <c r="DGK44" s="128"/>
      <c r="DGL44" s="128"/>
      <c r="DGM44" s="128"/>
      <c r="DGN44" s="128"/>
      <c r="DGO44" s="128"/>
      <c r="DGP44" s="128"/>
      <c r="DGQ44" s="128"/>
      <c r="DGR44" s="128"/>
      <c r="DGS44" s="128"/>
      <c r="DGT44" s="128"/>
      <c r="DGU44" s="128"/>
      <c r="DGV44" s="128"/>
      <c r="DGW44" s="128"/>
      <c r="DGX44" s="128"/>
      <c r="DGY44" s="128"/>
      <c r="DGZ44" s="128"/>
      <c r="DHA44" s="128"/>
      <c r="DHB44" s="128"/>
      <c r="DHC44" s="128"/>
      <c r="DHD44" s="128"/>
      <c r="DHE44" s="128"/>
      <c r="DHF44" s="128"/>
      <c r="DHG44" s="128"/>
      <c r="DHH44" s="128"/>
      <c r="DHI44" s="128"/>
      <c r="DHJ44" s="128"/>
      <c r="DHK44" s="128"/>
      <c r="DHL44" s="128"/>
      <c r="DHM44" s="128"/>
      <c r="DHN44" s="128"/>
      <c r="DHO44" s="128"/>
      <c r="DHP44" s="128"/>
      <c r="DHQ44" s="128"/>
      <c r="DHR44" s="128"/>
      <c r="DHS44" s="128"/>
      <c r="DHT44" s="128"/>
      <c r="DHU44" s="128"/>
      <c r="DHV44" s="128"/>
      <c r="DHW44" s="128"/>
      <c r="DHX44" s="128"/>
      <c r="DHY44" s="128"/>
      <c r="DHZ44" s="128"/>
      <c r="DIA44" s="128"/>
      <c r="DIB44" s="128"/>
      <c r="DIC44" s="128"/>
      <c r="DID44" s="128"/>
      <c r="DIE44" s="128"/>
      <c r="DIF44" s="128"/>
      <c r="DIG44" s="128"/>
      <c r="DIH44" s="128"/>
      <c r="DII44" s="128"/>
      <c r="DIJ44" s="128"/>
      <c r="DIK44" s="128"/>
      <c r="DIL44" s="128"/>
      <c r="DIM44" s="128"/>
      <c r="DIN44" s="128"/>
      <c r="DIO44" s="128"/>
      <c r="DIP44" s="128"/>
      <c r="DIQ44" s="128"/>
      <c r="DIR44" s="128"/>
      <c r="DIS44" s="128"/>
      <c r="DIT44" s="128"/>
      <c r="DIU44" s="128"/>
      <c r="DIV44" s="128"/>
      <c r="DIW44" s="128"/>
      <c r="DIX44" s="128"/>
      <c r="DIY44" s="128"/>
      <c r="DIZ44" s="128"/>
      <c r="DJA44" s="128"/>
      <c r="DJB44" s="128"/>
      <c r="DJC44" s="128"/>
      <c r="DJD44" s="128"/>
      <c r="DJE44" s="128"/>
      <c r="DJF44" s="128"/>
      <c r="DJG44" s="128"/>
      <c r="DJH44" s="128"/>
      <c r="DJI44" s="128"/>
      <c r="DJJ44" s="128"/>
      <c r="DJK44" s="128"/>
      <c r="DJL44" s="128"/>
      <c r="DJM44" s="128"/>
      <c r="DJN44" s="128"/>
      <c r="DJO44" s="128"/>
      <c r="DJP44" s="128"/>
      <c r="DJQ44" s="128"/>
      <c r="DJR44" s="128"/>
      <c r="DJS44" s="128"/>
      <c r="DJT44" s="128"/>
      <c r="DJU44" s="128"/>
      <c r="DJV44" s="128"/>
      <c r="DJW44" s="128"/>
      <c r="DJX44" s="128"/>
      <c r="DJY44" s="128"/>
      <c r="DJZ44" s="128"/>
      <c r="DKA44" s="128"/>
      <c r="DKB44" s="128"/>
      <c r="DKC44" s="128"/>
      <c r="DKD44" s="128"/>
      <c r="DKE44" s="128"/>
      <c r="DKF44" s="128"/>
      <c r="DKG44" s="128"/>
      <c r="DKH44" s="128"/>
      <c r="DKI44" s="128"/>
      <c r="DKJ44" s="128"/>
      <c r="DKK44" s="128"/>
      <c r="DKL44" s="128"/>
      <c r="DKM44" s="128"/>
      <c r="DKN44" s="128"/>
      <c r="DKO44" s="128"/>
      <c r="DKP44" s="128"/>
      <c r="DKQ44" s="128"/>
      <c r="DKR44" s="128"/>
      <c r="DKS44" s="128"/>
      <c r="DKT44" s="128"/>
      <c r="DKU44" s="128"/>
      <c r="DKV44" s="128"/>
      <c r="DKW44" s="128"/>
      <c r="DKX44" s="128"/>
      <c r="DKY44" s="128"/>
      <c r="DKZ44" s="128"/>
      <c r="DLA44" s="128"/>
      <c r="DLB44" s="128"/>
      <c r="DLC44" s="128"/>
      <c r="DLD44" s="128"/>
      <c r="DLE44" s="128"/>
      <c r="DLF44" s="128"/>
      <c r="DLG44" s="128"/>
      <c r="DLH44" s="128"/>
      <c r="DLI44" s="128"/>
      <c r="DLJ44" s="128"/>
      <c r="DLK44" s="128"/>
      <c r="DLL44" s="128"/>
      <c r="DLM44" s="128"/>
      <c r="DLN44" s="128"/>
      <c r="DLO44" s="128"/>
      <c r="DLP44" s="128"/>
      <c r="DLQ44" s="128"/>
      <c r="DLR44" s="128"/>
      <c r="DLS44" s="128"/>
      <c r="DLT44" s="128"/>
      <c r="DLU44" s="128"/>
      <c r="DLV44" s="128"/>
      <c r="DLW44" s="128"/>
      <c r="DLX44" s="128"/>
      <c r="DLY44" s="128"/>
      <c r="DLZ44" s="128"/>
      <c r="DMA44" s="128"/>
      <c r="DMB44" s="128"/>
      <c r="DMC44" s="128"/>
      <c r="DMD44" s="128"/>
      <c r="DME44" s="128"/>
      <c r="DMF44" s="128"/>
      <c r="DMG44" s="128"/>
      <c r="DMH44" s="128"/>
      <c r="DMI44" s="128"/>
      <c r="DMJ44" s="128"/>
      <c r="DMK44" s="128"/>
      <c r="DML44" s="128"/>
      <c r="DMM44" s="128"/>
      <c r="DMN44" s="128"/>
      <c r="DMO44" s="128"/>
      <c r="DMP44" s="128"/>
      <c r="DMQ44" s="128"/>
      <c r="DMR44" s="128"/>
      <c r="DMS44" s="128"/>
      <c r="DMT44" s="128"/>
      <c r="DMU44" s="128"/>
      <c r="DMV44" s="128"/>
      <c r="DMW44" s="128"/>
      <c r="DMX44" s="128"/>
      <c r="DMY44" s="128"/>
      <c r="DMZ44" s="128"/>
      <c r="DNA44" s="128"/>
      <c r="DNB44" s="128"/>
      <c r="DNC44" s="128"/>
      <c r="DND44" s="128"/>
      <c r="DNE44" s="128"/>
      <c r="DNF44" s="128"/>
      <c r="DNG44" s="128"/>
      <c r="DNH44" s="128"/>
      <c r="DNI44" s="128"/>
      <c r="DNJ44" s="128"/>
      <c r="DNK44" s="128"/>
      <c r="DNL44" s="128"/>
      <c r="DNM44" s="128"/>
      <c r="DNN44" s="128"/>
      <c r="DNO44" s="128"/>
      <c r="DNP44" s="128"/>
      <c r="DNQ44" s="128"/>
      <c r="DNR44" s="128"/>
      <c r="DNS44" s="128"/>
      <c r="DNT44" s="128"/>
      <c r="DNU44" s="128"/>
      <c r="DNV44" s="128"/>
      <c r="DNW44" s="128"/>
      <c r="DNX44" s="128"/>
      <c r="DNY44" s="128"/>
      <c r="DNZ44" s="128"/>
      <c r="DOA44" s="128"/>
      <c r="DOB44" s="128"/>
      <c r="DOC44" s="128"/>
      <c r="DOD44" s="128"/>
      <c r="DOE44" s="128"/>
      <c r="DOF44" s="128"/>
      <c r="DOG44" s="128"/>
      <c r="DOH44" s="128"/>
      <c r="DOI44" s="128"/>
      <c r="DOJ44" s="128"/>
      <c r="DOK44" s="128"/>
      <c r="DOL44" s="128"/>
      <c r="DOM44" s="128"/>
      <c r="DON44" s="128"/>
      <c r="DOO44" s="128"/>
      <c r="DOP44" s="128"/>
      <c r="DOQ44" s="128"/>
      <c r="DOR44" s="128"/>
      <c r="DOS44" s="128"/>
      <c r="DOT44" s="128"/>
      <c r="DOU44" s="128"/>
      <c r="DOV44" s="128"/>
      <c r="DOW44" s="128"/>
      <c r="DOX44" s="128"/>
      <c r="DOY44" s="128"/>
      <c r="DOZ44" s="128"/>
      <c r="DPA44" s="128"/>
      <c r="DPB44" s="128"/>
      <c r="DPC44" s="128"/>
      <c r="DPD44" s="128"/>
      <c r="DPE44" s="128"/>
      <c r="DPF44" s="128"/>
      <c r="DPG44" s="128"/>
      <c r="DPH44" s="128"/>
      <c r="DPI44" s="128"/>
      <c r="DPJ44" s="128"/>
      <c r="DPK44" s="128"/>
      <c r="DPL44" s="128"/>
      <c r="DPM44" s="128"/>
      <c r="DPN44" s="128"/>
      <c r="DPO44" s="128"/>
      <c r="DPP44" s="128"/>
      <c r="DPQ44" s="128"/>
      <c r="DPR44" s="128"/>
      <c r="DPS44" s="128"/>
      <c r="DPT44" s="128"/>
      <c r="DPU44" s="128"/>
      <c r="DPV44" s="128"/>
      <c r="DPW44" s="128"/>
      <c r="DPX44" s="128"/>
      <c r="DPY44" s="128"/>
      <c r="DPZ44" s="128"/>
      <c r="DQA44" s="128"/>
      <c r="DQB44" s="128"/>
      <c r="DQC44" s="128"/>
      <c r="DQD44" s="128"/>
      <c r="DQE44" s="128"/>
      <c r="DQF44" s="128"/>
      <c r="DQG44" s="128"/>
      <c r="DQH44" s="128"/>
      <c r="DQI44" s="128"/>
      <c r="DQJ44" s="128"/>
      <c r="DQK44" s="128"/>
      <c r="DQL44" s="128"/>
      <c r="DQM44" s="128"/>
      <c r="DQN44" s="128"/>
      <c r="DQO44" s="128"/>
      <c r="DQP44" s="128"/>
      <c r="DQQ44" s="128"/>
      <c r="DQR44" s="128"/>
      <c r="DQS44" s="128"/>
      <c r="DQT44" s="128"/>
      <c r="DQU44" s="128"/>
      <c r="DQV44" s="128"/>
      <c r="DQW44" s="128"/>
      <c r="DQX44" s="128"/>
      <c r="DQY44" s="128"/>
      <c r="DQZ44" s="128"/>
      <c r="DRA44" s="128"/>
      <c r="DRB44" s="128"/>
      <c r="DRC44" s="128"/>
      <c r="DRD44" s="128"/>
      <c r="DRE44" s="128"/>
      <c r="DRF44" s="128"/>
      <c r="DRG44" s="128"/>
      <c r="DRH44" s="128"/>
      <c r="DRI44" s="128"/>
      <c r="DRJ44" s="128"/>
      <c r="DRK44" s="128"/>
      <c r="DRL44" s="128"/>
      <c r="DRM44" s="128"/>
      <c r="DRN44" s="128"/>
      <c r="DRO44" s="128"/>
      <c r="DRP44" s="128"/>
      <c r="DRQ44" s="128"/>
      <c r="DRR44" s="128"/>
      <c r="DRS44" s="128"/>
      <c r="DRT44" s="128"/>
      <c r="DRU44" s="128"/>
      <c r="DRV44" s="128"/>
      <c r="DRW44" s="128"/>
      <c r="DRX44" s="128"/>
      <c r="DRY44" s="128"/>
      <c r="DRZ44" s="128"/>
      <c r="DSA44" s="128"/>
      <c r="DSB44" s="128"/>
      <c r="DSC44" s="128"/>
      <c r="DSD44" s="128"/>
      <c r="DSE44" s="128"/>
      <c r="DSF44" s="128"/>
      <c r="DSG44" s="128"/>
      <c r="DSH44" s="128"/>
      <c r="DSI44" s="128"/>
      <c r="DSJ44" s="128"/>
      <c r="DSK44" s="128"/>
      <c r="DSL44" s="128"/>
      <c r="DSM44" s="128"/>
      <c r="DSN44" s="128"/>
      <c r="DSO44" s="128"/>
      <c r="DSP44" s="128"/>
      <c r="DSQ44" s="128"/>
      <c r="DSR44" s="128"/>
      <c r="DSS44" s="128"/>
      <c r="DST44" s="128"/>
      <c r="DSU44" s="128"/>
      <c r="DSV44" s="128"/>
      <c r="DSW44" s="128"/>
      <c r="DSX44" s="128"/>
      <c r="DSY44" s="128"/>
      <c r="DSZ44" s="128"/>
      <c r="DTA44" s="128"/>
      <c r="DTB44" s="128"/>
      <c r="DTC44" s="128"/>
      <c r="DTD44" s="128"/>
      <c r="DTE44" s="128"/>
      <c r="DTF44" s="128"/>
      <c r="DTG44" s="128"/>
      <c r="DTH44" s="128"/>
      <c r="DTI44" s="128"/>
      <c r="DTJ44" s="128"/>
      <c r="DTK44" s="128"/>
      <c r="DTL44" s="128"/>
      <c r="DTM44" s="128"/>
      <c r="DTN44" s="128"/>
      <c r="DTO44" s="128"/>
      <c r="DTP44" s="128"/>
      <c r="DTQ44" s="128"/>
      <c r="DTR44" s="128"/>
      <c r="DTS44" s="128"/>
      <c r="DTT44" s="128"/>
      <c r="DTU44" s="128"/>
      <c r="DTV44" s="128"/>
      <c r="DTW44" s="128"/>
      <c r="DTX44" s="128"/>
      <c r="DTY44" s="128"/>
      <c r="DTZ44" s="128"/>
      <c r="DUA44" s="128"/>
      <c r="DUB44" s="128"/>
      <c r="DUC44" s="128"/>
      <c r="DUD44" s="128"/>
      <c r="DUE44" s="128"/>
      <c r="DUF44" s="128"/>
      <c r="DUG44" s="128"/>
      <c r="DUH44" s="128"/>
      <c r="DUI44" s="128"/>
      <c r="DUJ44" s="128"/>
      <c r="DUK44" s="128"/>
      <c r="DUL44" s="128"/>
      <c r="DUM44" s="128"/>
      <c r="DUN44" s="128"/>
      <c r="DUO44" s="128"/>
      <c r="DUP44" s="128"/>
      <c r="DUQ44" s="128"/>
      <c r="DUR44" s="128"/>
      <c r="DUS44" s="128"/>
      <c r="DUT44" s="128"/>
      <c r="DUU44" s="128"/>
      <c r="DUV44" s="128"/>
      <c r="DUW44" s="128"/>
      <c r="DUX44" s="128"/>
      <c r="DUY44" s="128"/>
      <c r="DUZ44" s="128"/>
      <c r="DVA44" s="128"/>
      <c r="DVB44" s="128"/>
      <c r="DVC44" s="128"/>
      <c r="DVD44" s="128"/>
      <c r="DVE44" s="128"/>
      <c r="DVF44" s="128"/>
      <c r="DVG44" s="128"/>
      <c r="DVH44" s="128"/>
      <c r="DVI44" s="128"/>
      <c r="DVJ44" s="128"/>
      <c r="DVK44" s="128"/>
      <c r="DVL44" s="128"/>
      <c r="DVM44" s="128"/>
      <c r="DVN44" s="128"/>
      <c r="DVO44" s="128"/>
      <c r="DVP44" s="128"/>
      <c r="DVQ44" s="128"/>
      <c r="DVR44" s="128"/>
      <c r="DVS44" s="128"/>
      <c r="DVT44" s="128"/>
      <c r="DVU44" s="128"/>
      <c r="DVV44" s="128"/>
      <c r="DVW44" s="128"/>
      <c r="DVX44" s="128"/>
      <c r="DVY44" s="128"/>
      <c r="DVZ44" s="128"/>
      <c r="DWA44" s="128"/>
      <c r="DWB44" s="128"/>
      <c r="DWC44" s="128"/>
      <c r="DWD44" s="128"/>
      <c r="DWE44" s="128"/>
      <c r="DWF44" s="128"/>
      <c r="DWG44" s="128"/>
      <c r="DWH44" s="128"/>
      <c r="DWI44" s="128"/>
      <c r="DWJ44" s="128"/>
      <c r="DWK44" s="128"/>
      <c r="DWL44" s="128"/>
      <c r="DWM44" s="128"/>
      <c r="DWN44" s="128"/>
      <c r="DWO44" s="128"/>
      <c r="DWP44" s="128"/>
      <c r="DWQ44" s="128"/>
      <c r="DWR44" s="128"/>
      <c r="DWS44" s="128"/>
      <c r="DWT44" s="128"/>
      <c r="DWU44" s="128"/>
      <c r="DWV44" s="128"/>
      <c r="DWW44" s="128"/>
      <c r="DWX44" s="128"/>
      <c r="DWY44" s="128"/>
      <c r="DWZ44" s="128"/>
      <c r="DXA44" s="128"/>
      <c r="DXB44" s="128"/>
      <c r="DXC44" s="128"/>
      <c r="DXD44" s="128"/>
      <c r="DXE44" s="128"/>
      <c r="DXF44" s="128"/>
      <c r="DXG44" s="128"/>
      <c r="DXH44" s="128"/>
      <c r="DXI44" s="128"/>
      <c r="DXJ44" s="128"/>
      <c r="DXK44" s="128"/>
      <c r="DXL44" s="128"/>
      <c r="DXM44" s="128"/>
      <c r="DXN44" s="128"/>
      <c r="DXO44" s="128"/>
      <c r="DXP44" s="128"/>
      <c r="DXQ44" s="128"/>
      <c r="DXR44" s="128"/>
      <c r="DXS44" s="128"/>
      <c r="DXT44" s="128"/>
      <c r="DXU44" s="128"/>
      <c r="DXV44" s="128"/>
      <c r="DXW44" s="128"/>
      <c r="DXX44" s="128"/>
      <c r="DXY44" s="128"/>
      <c r="DXZ44" s="128"/>
      <c r="DYA44" s="128"/>
      <c r="DYB44" s="128"/>
      <c r="DYC44" s="128"/>
      <c r="DYD44" s="128"/>
      <c r="DYE44" s="128"/>
      <c r="DYF44" s="128"/>
      <c r="DYG44" s="128"/>
      <c r="DYH44" s="128"/>
      <c r="DYI44" s="128"/>
      <c r="DYJ44" s="128"/>
      <c r="DYK44" s="128"/>
      <c r="DYL44" s="128"/>
      <c r="DYM44" s="128"/>
      <c r="DYN44" s="128"/>
      <c r="DYO44" s="128"/>
      <c r="DYP44" s="128"/>
      <c r="DYQ44" s="128"/>
      <c r="DYR44" s="128"/>
      <c r="DYS44" s="128"/>
      <c r="DYT44" s="128"/>
      <c r="DYU44" s="128"/>
      <c r="DYV44" s="128"/>
      <c r="DYW44" s="128"/>
      <c r="DYX44" s="128"/>
      <c r="DYY44" s="128"/>
      <c r="DYZ44" s="128"/>
      <c r="DZA44" s="128"/>
      <c r="DZB44" s="128"/>
      <c r="DZC44" s="128"/>
      <c r="DZD44" s="128"/>
      <c r="DZE44" s="128"/>
      <c r="DZF44" s="128"/>
      <c r="DZG44" s="128"/>
      <c r="DZH44" s="128"/>
      <c r="DZI44" s="128"/>
      <c r="DZJ44" s="128"/>
      <c r="DZK44" s="128"/>
      <c r="DZL44" s="128"/>
      <c r="DZM44" s="128"/>
      <c r="DZN44" s="128"/>
      <c r="DZO44" s="128"/>
      <c r="DZP44" s="128"/>
      <c r="DZQ44" s="128"/>
      <c r="DZR44" s="128"/>
      <c r="DZS44" s="128"/>
      <c r="DZT44" s="128"/>
      <c r="DZU44" s="128"/>
      <c r="DZV44" s="128"/>
      <c r="DZW44" s="128"/>
      <c r="DZX44" s="128"/>
      <c r="DZY44" s="128"/>
      <c r="DZZ44" s="128"/>
      <c r="EAA44" s="128"/>
      <c r="EAB44" s="128"/>
      <c r="EAC44" s="128"/>
      <c r="EAD44" s="128"/>
      <c r="EAE44" s="128"/>
      <c r="EAF44" s="128"/>
      <c r="EAG44" s="128"/>
      <c r="EAH44" s="128"/>
      <c r="EAI44" s="128"/>
      <c r="EAJ44" s="128"/>
      <c r="EAK44" s="128"/>
      <c r="EAL44" s="128"/>
      <c r="EAM44" s="128"/>
      <c r="EAN44" s="128"/>
      <c r="EAO44" s="128"/>
      <c r="EAP44" s="128"/>
      <c r="EAQ44" s="128"/>
      <c r="EAR44" s="128"/>
      <c r="EAS44" s="128"/>
      <c r="EAT44" s="128"/>
      <c r="EAU44" s="128"/>
      <c r="EAV44" s="128"/>
      <c r="EAW44" s="128"/>
      <c r="EAX44" s="128"/>
      <c r="EAY44" s="128"/>
      <c r="EAZ44" s="128"/>
      <c r="EBA44" s="128"/>
      <c r="EBB44" s="128"/>
      <c r="EBC44" s="128"/>
      <c r="EBD44" s="128"/>
      <c r="EBE44" s="128"/>
      <c r="EBF44" s="128"/>
      <c r="EBG44" s="128"/>
      <c r="EBH44" s="128"/>
      <c r="EBI44" s="128"/>
      <c r="EBJ44" s="128"/>
      <c r="EBK44" s="128"/>
      <c r="EBL44" s="128"/>
      <c r="EBM44" s="128"/>
      <c r="EBN44" s="128"/>
      <c r="EBO44" s="128"/>
      <c r="EBP44" s="128"/>
      <c r="EBQ44" s="128"/>
      <c r="EBR44" s="128"/>
      <c r="EBS44" s="128"/>
      <c r="EBT44" s="128"/>
      <c r="EBU44" s="128"/>
      <c r="EBV44" s="128"/>
      <c r="EBW44" s="128"/>
      <c r="EBX44" s="128"/>
      <c r="EBY44" s="128"/>
      <c r="EBZ44" s="128"/>
      <c r="ECA44" s="128"/>
      <c r="ECB44" s="128"/>
      <c r="ECC44" s="128"/>
      <c r="ECD44" s="128"/>
      <c r="ECE44" s="128"/>
      <c r="ECF44" s="128"/>
      <c r="ECG44" s="128"/>
      <c r="ECH44" s="128"/>
      <c r="ECI44" s="128"/>
      <c r="ECJ44" s="128"/>
      <c r="ECK44" s="128"/>
      <c r="ECL44" s="128"/>
      <c r="ECM44" s="128"/>
      <c r="ECN44" s="128"/>
      <c r="ECO44" s="128"/>
      <c r="ECP44" s="128"/>
      <c r="ECQ44" s="128"/>
      <c r="ECR44" s="128"/>
      <c r="ECS44" s="128"/>
      <c r="ECT44" s="128"/>
      <c r="ECU44" s="128"/>
      <c r="ECV44" s="128"/>
      <c r="ECW44" s="128"/>
      <c r="ECX44" s="128"/>
      <c r="ECY44" s="128"/>
      <c r="ECZ44" s="128"/>
      <c r="EDA44" s="128"/>
      <c r="EDB44" s="128"/>
      <c r="EDC44" s="128"/>
      <c r="EDD44" s="128"/>
      <c r="EDE44" s="128"/>
      <c r="EDF44" s="128"/>
      <c r="EDG44" s="128"/>
      <c r="EDH44" s="128"/>
      <c r="EDI44" s="128"/>
      <c r="EDJ44" s="128"/>
      <c r="EDK44" s="128"/>
      <c r="EDL44" s="128"/>
      <c r="EDM44" s="128"/>
      <c r="EDN44" s="128"/>
      <c r="EDO44" s="128"/>
      <c r="EDP44" s="128"/>
      <c r="EDQ44" s="128"/>
      <c r="EDR44" s="128"/>
      <c r="EDS44" s="128"/>
      <c r="EDT44" s="128"/>
      <c r="EDU44" s="128"/>
      <c r="EDV44" s="128"/>
      <c r="EDW44" s="128"/>
      <c r="EDX44" s="128"/>
      <c r="EDY44" s="128"/>
      <c r="EDZ44" s="128"/>
      <c r="EEA44" s="128"/>
      <c r="EEB44" s="128"/>
      <c r="EEC44" s="128"/>
      <c r="EED44" s="128"/>
      <c r="EEE44" s="128"/>
      <c r="EEF44" s="128"/>
      <c r="EEG44" s="128"/>
      <c r="EEH44" s="128"/>
      <c r="EEI44" s="128"/>
      <c r="EEJ44" s="128"/>
      <c r="EEK44" s="128"/>
      <c r="EEL44" s="128"/>
      <c r="EEM44" s="128"/>
      <c r="EEN44" s="128"/>
      <c r="EEO44" s="128"/>
      <c r="EEP44" s="128"/>
      <c r="EEQ44" s="128"/>
      <c r="EER44" s="128"/>
      <c r="EES44" s="128"/>
      <c r="EET44" s="128"/>
      <c r="EEU44" s="128"/>
      <c r="EEV44" s="128"/>
      <c r="EEW44" s="128"/>
      <c r="EEX44" s="128"/>
      <c r="EEY44" s="128"/>
      <c r="EEZ44" s="128"/>
      <c r="EFA44" s="128"/>
      <c r="EFB44" s="128"/>
      <c r="EFC44" s="128"/>
      <c r="EFD44" s="128"/>
      <c r="EFE44" s="128"/>
      <c r="EFF44" s="128"/>
      <c r="EFG44" s="128"/>
      <c r="EFH44" s="128"/>
      <c r="EFI44" s="128"/>
      <c r="EFJ44" s="128"/>
      <c r="EFK44" s="128"/>
      <c r="EFL44" s="128"/>
      <c r="EFM44" s="128"/>
      <c r="EFN44" s="128"/>
      <c r="EFO44" s="128"/>
      <c r="EFP44" s="128"/>
      <c r="EFQ44" s="128"/>
      <c r="EFR44" s="128"/>
      <c r="EFS44" s="128"/>
      <c r="EFT44" s="128"/>
      <c r="EFU44" s="128"/>
      <c r="EFV44" s="128"/>
      <c r="EFW44" s="128"/>
      <c r="EFX44" s="128"/>
      <c r="EFY44" s="128"/>
      <c r="EFZ44" s="128"/>
      <c r="EGA44" s="128"/>
      <c r="EGB44" s="128"/>
      <c r="EGC44" s="128"/>
      <c r="EGD44" s="128"/>
      <c r="EGE44" s="128"/>
      <c r="EGF44" s="128"/>
      <c r="EGG44" s="128"/>
      <c r="EGH44" s="128"/>
      <c r="EGI44" s="128"/>
      <c r="EGJ44" s="128"/>
      <c r="EGK44" s="128"/>
      <c r="EGL44" s="128"/>
      <c r="EGM44" s="128"/>
      <c r="EGN44" s="128"/>
      <c r="EGO44" s="128"/>
      <c r="EGP44" s="128"/>
      <c r="EGQ44" s="128"/>
      <c r="EGR44" s="128"/>
      <c r="EGS44" s="128"/>
      <c r="EGT44" s="128"/>
      <c r="EGU44" s="128"/>
      <c r="EGV44" s="128"/>
      <c r="EGW44" s="128"/>
      <c r="EGX44" s="128"/>
      <c r="EGY44" s="128"/>
      <c r="EGZ44" s="128"/>
      <c r="EHA44" s="128"/>
      <c r="EHB44" s="128"/>
      <c r="EHC44" s="128"/>
      <c r="EHD44" s="128"/>
      <c r="EHE44" s="128"/>
      <c r="EHF44" s="128"/>
      <c r="EHG44" s="128"/>
      <c r="EHH44" s="128"/>
      <c r="EHI44" s="128"/>
      <c r="EHJ44" s="128"/>
      <c r="EHK44" s="128"/>
      <c r="EHL44" s="128"/>
      <c r="EHM44" s="128"/>
      <c r="EHN44" s="128"/>
      <c r="EHO44" s="128"/>
      <c r="EHP44" s="128"/>
      <c r="EHQ44" s="128"/>
      <c r="EHR44" s="128"/>
      <c r="EHS44" s="128"/>
      <c r="EHT44" s="128"/>
      <c r="EHU44" s="128"/>
      <c r="EHV44" s="128"/>
      <c r="EHW44" s="128"/>
      <c r="EHX44" s="128"/>
      <c r="EHY44" s="128"/>
      <c r="EHZ44" s="128"/>
      <c r="EIA44" s="128"/>
      <c r="EIB44" s="128"/>
      <c r="EIC44" s="128"/>
      <c r="EID44" s="128"/>
      <c r="EIE44" s="128"/>
      <c r="EIF44" s="128"/>
      <c r="EIG44" s="128"/>
      <c r="EIH44" s="128"/>
      <c r="EII44" s="128"/>
      <c r="EIJ44" s="128"/>
      <c r="EIK44" s="128"/>
      <c r="EIL44" s="128"/>
      <c r="EIM44" s="128"/>
      <c r="EIN44" s="128"/>
      <c r="EIO44" s="128"/>
      <c r="EIP44" s="128"/>
      <c r="EIQ44" s="128"/>
      <c r="EIR44" s="128"/>
      <c r="EIS44" s="128"/>
      <c r="EIT44" s="128"/>
      <c r="EIU44" s="128"/>
      <c r="EIV44" s="128"/>
      <c r="EIW44" s="128"/>
      <c r="EIX44" s="128"/>
      <c r="EIY44" s="128"/>
      <c r="EIZ44" s="128"/>
      <c r="EJA44" s="128"/>
      <c r="EJB44" s="128"/>
      <c r="EJC44" s="128"/>
      <c r="EJD44" s="128"/>
      <c r="EJE44" s="128"/>
      <c r="EJF44" s="128"/>
      <c r="EJG44" s="128"/>
      <c r="EJH44" s="128"/>
      <c r="EJI44" s="128"/>
      <c r="EJJ44" s="128"/>
      <c r="EJK44" s="128"/>
      <c r="EJL44" s="128"/>
      <c r="EJM44" s="128"/>
      <c r="EJN44" s="128"/>
      <c r="EJO44" s="128"/>
      <c r="EJP44" s="128"/>
      <c r="EJQ44" s="128"/>
      <c r="EJR44" s="128"/>
      <c r="EJS44" s="128"/>
      <c r="EJT44" s="128"/>
      <c r="EJU44" s="128"/>
      <c r="EJV44" s="128"/>
      <c r="EJW44" s="128"/>
      <c r="EJX44" s="128"/>
      <c r="EJY44" s="128"/>
      <c r="EJZ44" s="128"/>
      <c r="EKA44" s="128"/>
      <c r="EKB44" s="128"/>
      <c r="EKC44" s="128"/>
      <c r="EKD44" s="128"/>
      <c r="EKE44" s="128"/>
      <c r="EKF44" s="128"/>
      <c r="EKG44" s="128"/>
      <c r="EKH44" s="128"/>
      <c r="EKI44" s="128"/>
      <c r="EKJ44" s="128"/>
      <c r="EKK44" s="128"/>
      <c r="EKL44" s="128"/>
      <c r="EKM44" s="128"/>
      <c r="EKN44" s="128"/>
      <c r="EKO44" s="128"/>
      <c r="EKP44" s="128"/>
      <c r="EKQ44" s="128"/>
      <c r="EKR44" s="128"/>
      <c r="EKS44" s="128"/>
      <c r="EKT44" s="128"/>
      <c r="EKU44" s="128"/>
      <c r="EKV44" s="128"/>
      <c r="EKW44" s="128"/>
      <c r="EKX44" s="128"/>
      <c r="EKY44" s="128"/>
      <c r="EKZ44" s="128"/>
      <c r="ELA44" s="128"/>
      <c r="ELB44" s="128"/>
      <c r="ELC44" s="128"/>
      <c r="ELD44" s="128"/>
      <c r="ELE44" s="128"/>
      <c r="ELF44" s="128"/>
      <c r="ELG44" s="128"/>
      <c r="ELH44" s="128"/>
      <c r="ELI44" s="128"/>
      <c r="ELJ44" s="128"/>
      <c r="ELK44" s="128"/>
      <c r="ELL44" s="128"/>
      <c r="ELM44" s="128"/>
      <c r="ELN44" s="128"/>
      <c r="ELO44" s="128"/>
      <c r="ELP44" s="128"/>
      <c r="ELQ44" s="128"/>
      <c r="ELR44" s="128"/>
      <c r="ELS44" s="128"/>
      <c r="ELT44" s="128"/>
      <c r="ELU44" s="128"/>
      <c r="ELV44" s="128"/>
      <c r="ELW44" s="128"/>
      <c r="ELX44" s="128"/>
      <c r="ELY44" s="128"/>
      <c r="ELZ44" s="128"/>
      <c r="EMA44" s="128"/>
      <c r="EMB44" s="128"/>
      <c r="EMC44" s="128"/>
      <c r="EMD44" s="128"/>
      <c r="EME44" s="128"/>
      <c r="EMF44" s="128"/>
      <c r="EMG44" s="128"/>
      <c r="EMH44" s="128"/>
      <c r="EMI44" s="128"/>
      <c r="EMJ44" s="128"/>
      <c r="EMK44" s="128"/>
      <c r="EML44" s="128"/>
      <c r="EMM44" s="128"/>
      <c r="EMN44" s="128"/>
      <c r="EMO44" s="128"/>
      <c r="EMP44" s="128"/>
      <c r="EMQ44" s="128"/>
      <c r="EMR44" s="128"/>
      <c r="EMS44" s="128"/>
      <c r="EMT44" s="128"/>
      <c r="EMU44" s="128"/>
      <c r="EMV44" s="128"/>
      <c r="EMW44" s="128"/>
      <c r="EMX44" s="128"/>
      <c r="EMY44" s="128"/>
      <c r="EMZ44" s="128"/>
      <c r="ENA44" s="128"/>
      <c r="ENB44" s="128"/>
      <c r="ENC44" s="128"/>
      <c r="END44" s="128"/>
      <c r="ENE44" s="128"/>
      <c r="ENF44" s="128"/>
      <c r="ENG44" s="128"/>
      <c r="ENH44" s="128"/>
      <c r="ENI44" s="128"/>
      <c r="ENJ44" s="128"/>
      <c r="ENK44" s="128"/>
      <c r="ENL44" s="128"/>
      <c r="ENM44" s="128"/>
      <c r="ENN44" s="128"/>
      <c r="ENO44" s="128"/>
      <c r="ENP44" s="128"/>
      <c r="ENQ44" s="128"/>
      <c r="ENR44" s="128"/>
      <c r="ENS44" s="128"/>
      <c r="ENT44" s="128"/>
      <c r="ENU44" s="128"/>
      <c r="ENV44" s="128"/>
      <c r="ENW44" s="128"/>
      <c r="ENX44" s="128"/>
      <c r="ENY44" s="128"/>
      <c r="ENZ44" s="128"/>
      <c r="EOA44" s="128"/>
      <c r="EOB44" s="128"/>
      <c r="EOC44" s="128"/>
      <c r="EOD44" s="128"/>
      <c r="EOE44" s="128"/>
      <c r="EOF44" s="128"/>
      <c r="EOG44" s="128"/>
      <c r="EOH44" s="128"/>
      <c r="EOI44" s="128"/>
      <c r="EOJ44" s="128"/>
      <c r="EOK44" s="128"/>
      <c r="EOL44" s="128"/>
      <c r="EOM44" s="128"/>
      <c r="EON44" s="128"/>
      <c r="EOO44" s="128"/>
      <c r="EOP44" s="128"/>
      <c r="EOQ44" s="128"/>
      <c r="EOR44" s="128"/>
      <c r="EOS44" s="128"/>
      <c r="EOT44" s="128"/>
      <c r="EOU44" s="128"/>
      <c r="EOV44" s="128"/>
      <c r="EOW44" s="128"/>
      <c r="EOX44" s="128"/>
      <c r="EOY44" s="128"/>
      <c r="EOZ44" s="128"/>
      <c r="EPA44" s="128"/>
      <c r="EPB44" s="128"/>
      <c r="EPC44" s="128"/>
      <c r="EPD44" s="128"/>
      <c r="EPE44" s="128"/>
      <c r="EPF44" s="128"/>
      <c r="EPG44" s="128"/>
      <c r="EPH44" s="128"/>
      <c r="EPI44" s="128"/>
      <c r="EPJ44" s="128"/>
      <c r="EPK44" s="128"/>
      <c r="EPL44" s="128"/>
      <c r="EPM44" s="128"/>
      <c r="EPN44" s="128"/>
      <c r="EPO44" s="128"/>
      <c r="EPP44" s="128"/>
      <c r="EPQ44" s="128"/>
      <c r="EPR44" s="128"/>
      <c r="EPS44" s="128"/>
      <c r="EPT44" s="128"/>
      <c r="EPU44" s="128"/>
      <c r="EPV44" s="128"/>
      <c r="EPW44" s="128"/>
      <c r="EPX44" s="128"/>
      <c r="EPY44" s="128"/>
      <c r="EPZ44" s="128"/>
      <c r="EQA44" s="128"/>
      <c r="EQB44" s="128"/>
      <c r="EQC44" s="128"/>
      <c r="EQD44" s="128"/>
      <c r="EQE44" s="128"/>
      <c r="EQF44" s="128"/>
      <c r="EQG44" s="128"/>
      <c r="EQH44" s="128"/>
      <c r="EQI44" s="128"/>
      <c r="EQJ44" s="128"/>
      <c r="EQK44" s="128"/>
      <c r="EQL44" s="128"/>
      <c r="EQM44" s="128"/>
      <c r="EQN44" s="128"/>
      <c r="EQO44" s="128"/>
      <c r="EQP44" s="128"/>
      <c r="EQQ44" s="128"/>
      <c r="EQR44" s="128"/>
      <c r="EQS44" s="128"/>
      <c r="EQT44" s="128"/>
      <c r="EQU44" s="128"/>
      <c r="EQV44" s="128"/>
      <c r="EQW44" s="128"/>
      <c r="EQX44" s="128"/>
      <c r="EQY44" s="128"/>
      <c r="EQZ44" s="128"/>
      <c r="ERA44" s="128"/>
      <c r="ERB44" s="128"/>
      <c r="ERC44" s="128"/>
      <c r="ERD44" s="128"/>
      <c r="ERE44" s="128"/>
      <c r="ERF44" s="128"/>
      <c r="ERG44" s="128"/>
      <c r="ERH44" s="128"/>
      <c r="ERI44" s="128"/>
      <c r="ERJ44" s="128"/>
      <c r="ERK44" s="128"/>
      <c r="ERL44" s="128"/>
      <c r="ERM44" s="128"/>
      <c r="ERN44" s="128"/>
      <c r="ERO44" s="128"/>
      <c r="ERP44" s="128"/>
      <c r="ERQ44" s="128"/>
      <c r="ERR44" s="128"/>
      <c r="ERS44" s="128"/>
      <c r="ERT44" s="128"/>
      <c r="ERU44" s="128"/>
      <c r="ERV44" s="128"/>
      <c r="ERW44" s="128"/>
      <c r="ERX44" s="128"/>
      <c r="ERY44" s="128"/>
      <c r="ERZ44" s="128"/>
      <c r="ESA44" s="128"/>
      <c r="ESB44" s="128"/>
      <c r="ESC44" s="128"/>
      <c r="ESD44" s="128"/>
      <c r="ESE44" s="128"/>
      <c r="ESF44" s="128"/>
      <c r="ESG44" s="128"/>
      <c r="ESH44" s="128"/>
      <c r="ESI44" s="128"/>
      <c r="ESJ44" s="128"/>
      <c r="ESK44" s="128"/>
      <c r="ESL44" s="128"/>
      <c r="ESM44" s="128"/>
      <c r="ESN44" s="128"/>
      <c r="ESO44" s="128"/>
      <c r="ESP44" s="128"/>
      <c r="ESQ44" s="128"/>
      <c r="ESR44" s="128"/>
      <c r="ESS44" s="128"/>
      <c r="EST44" s="128"/>
      <c r="ESU44" s="128"/>
      <c r="ESV44" s="128"/>
      <c r="ESW44" s="128"/>
      <c r="ESX44" s="128"/>
      <c r="ESY44" s="128"/>
      <c r="ESZ44" s="128"/>
      <c r="ETA44" s="128"/>
      <c r="ETB44" s="128"/>
      <c r="ETC44" s="128"/>
      <c r="ETD44" s="128"/>
      <c r="ETE44" s="128"/>
      <c r="ETF44" s="128"/>
      <c r="ETG44" s="128"/>
      <c r="ETH44" s="128"/>
      <c r="ETI44" s="128"/>
      <c r="ETJ44" s="128"/>
      <c r="ETK44" s="128"/>
      <c r="ETL44" s="128"/>
      <c r="ETM44" s="128"/>
      <c r="ETN44" s="128"/>
      <c r="ETO44" s="128"/>
      <c r="ETP44" s="128"/>
      <c r="ETQ44" s="128"/>
      <c r="ETR44" s="128"/>
      <c r="ETS44" s="128"/>
      <c r="ETT44" s="128"/>
      <c r="ETU44" s="128"/>
      <c r="ETV44" s="128"/>
      <c r="ETW44" s="128"/>
      <c r="ETX44" s="128"/>
      <c r="ETY44" s="128"/>
      <c r="ETZ44" s="128"/>
      <c r="EUA44" s="128"/>
      <c r="EUB44" s="128"/>
      <c r="EUC44" s="128"/>
      <c r="EUD44" s="128"/>
      <c r="EUE44" s="128"/>
      <c r="EUF44" s="128"/>
      <c r="EUG44" s="128"/>
      <c r="EUH44" s="128"/>
      <c r="EUI44" s="128"/>
      <c r="EUJ44" s="128"/>
      <c r="EUK44" s="128"/>
      <c r="EUL44" s="128"/>
      <c r="EUM44" s="128"/>
      <c r="EUN44" s="128"/>
      <c r="EUO44" s="128"/>
      <c r="EUP44" s="128"/>
      <c r="EUQ44" s="128"/>
      <c r="EUR44" s="128"/>
      <c r="EUS44" s="128"/>
      <c r="EUT44" s="128"/>
      <c r="EUU44" s="128"/>
      <c r="EUV44" s="128"/>
      <c r="EUW44" s="128"/>
      <c r="EUX44" s="128"/>
      <c r="EUY44" s="128"/>
      <c r="EUZ44" s="128"/>
      <c r="EVA44" s="128"/>
      <c r="EVB44" s="128"/>
      <c r="EVC44" s="128"/>
      <c r="EVD44" s="128"/>
      <c r="EVE44" s="128"/>
      <c r="EVF44" s="128"/>
      <c r="EVG44" s="128"/>
      <c r="EVH44" s="128"/>
      <c r="EVI44" s="128"/>
      <c r="EVJ44" s="128"/>
      <c r="EVK44" s="128"/>
      <c r="EVL44" s="128"/>
      <c r="EVM44" s="128"/>
      <c r="EVN44" s="128"/>
      <c r="EVO44" s="128"/>
      <c r="EVP44" s="128"/>
      <c r="EVQ44" s="128"/>
      <c r="EVR44" s="128"/>
      <c r="EVS44" s="128"/>
      <c r="EVT44" s="128"/>
      <c r="EVU44" s="128"/>
      <c r="EVV44" s="128"/>
      <c r="EVW44" s="128"/>
      <c r="EVX44" s="128"/>
      <c r="EVY44" s="128"/>
      <c r="EVZ44" s="128"/>
      <c r="EWA44" s="128"/>
      <c r="EWB44" s="128"/>
      <c r="EWC44" s="128"/>
      <c r="EWD44" s="128"/>
      <c r="EWE44" s="128"/>
      <c r="EWF44" s="128"/>
      <c r="EWG44" s="128"/>
      <c r="EWH44" s="128"/>
      <c r="EWI44" s="128"/>
      <c r="EWJ44" s="128"/>
      <c r="EWK44" s="128"/>
      <c r="EWL44" s="128"/>
      <c r="EWM44" s="128"/>
      <c r="EWN44" s="128"/>
      <c r="EWO44" s="128"/>
      <c r="EWP44" s="128"/>
      <c r="EWQ44" s="128"/>
      <c r="EWR44" s="128"/>
      <c r="EWS44" s="128"/>
      <c r="EWT44" s="128"/>
      <c r="EWU44" s="128"/>
      <c r="EWV44" s="128"/>
      <c r="EWW44" s="128"/>
      <c r="EWX44" s="128"/>
      <c r="EWY44" s="128"/>
      <c r="EWZ44" s="128"/>
      <c r="EXA44" s="128"/>
      <c r="EXB44" s="128"/>
      <c r="EXC44" s="128"/>
      <c r="EXD44" s="128"/>
      <c r="EXE44" s="128"/>
      <c r="EXF44" s="128"/>
      <c r="EXG44" s="128"/>
      <c r="EXH44" s="128"/>
      <c r="EXI44" s="128"/>
      <c r="EXJ44" s="128"/>
      <c r="EXK44" s="128"/>
      <c r="EXL44" s="128"/>
      <c r="EXM44" s="128"/>
      <c r="EXN44" s="128"/>
      <c r="EXO44" s="128"/>
      <c r="EXP44" s="128"/>
      <c r="EXQ44" s="128"/>
      <c r="EXR44" s="128"/>
      <c r="EXS44" s="128"/>
      <c r="EXT44" s="128"/>
      <c r="EXU44" s="128"/>
      <c r="EXV44" s="128"/>
      <c r="EXW44" s="128"/>
      <c r="EXX44" s="128"/>
      <c r="EXY44" s="128"/>
      <c r="EXZ44" s="128"/>
      <c r="EYA44" s="128"/>
      <c r="EYB44" s="128"/>
      <c r="EYC44" s="128"/>
      <c r="EYD44" s="128"/>
      <c r="EYE44" s="128"/>
      <c r="EYF44" s="128"/>
      <c r="EYG44" s="128"/>
      <c r="EYH44" s="128"/>
      <c r="EYI44" s="128"/>
      <c r="EYJ44" s="128"/>
      <c r="EYK44" s="128"/>
      <c r="EYL44" s="128"/>
      <c r="EYM44" s="128"/>
      <c r="EYN44" s="128"/>
      <c r="EYO44" s="128"/>
      <c r="EYP44" s="128"/>
      <c r="EYQ44" s="128"/>
      <c r="EYR44" s="128"/>
      <c r="EYS44" s="128"/>
      <c r="EYT44" s="128"/>
      <c r="EYU44" s="128"/>
      <c r="EYV44" s="128"/>
      <c r="EYW44" s="128"/>
      <c r="EYX44" s="128"/>
      <c r="EYY44" s="128"/>
      <c r="EYZ44" s="128"/>
      <c r="EZA44" s="128"/>
      <c r="EZB44" s="128"/>
      <c r="EZC44" s="128"/>
      <c r="EZD44" s="128"/>
      <c r="EZE44" s="128"/>
      <c r="EZF44" s="128"/>
      <c r="EZG44" s="128"/>
      <c r="EZH44" s="128"/>
      <c r="EZI44" s="128"/>
      <c r="EZJ44" s="128"/>
      <c r="EZK44" s="128"/>
      <c r="EZL44" s="128"/>
      <c r="EZM44" s="128"/>
      <c r="EZN44" s="128"/>
      <c r="EZO44" s="128"/>
      <c r="EZP44" s="128"/>
      <c r="EZQ44" s="128"/>
      <c r="EZR44" s="128"/>
      <c r="EZS44" s="128"/>
      <c r="EZT44" s="128"/>
      <c r="EZU44" s="128"/>
      <c r="EZV44" s="128"/>
      <c r="EZW44" s="128"/>
      <c r="EZX44" s="128"/>
      <c r="EZY44" s="128"/>
      <c r="EZZ44" s="128"/>
      <c r="FAA44" s="128"/>
      <c r="FAB44" s="128"/>
      <c r="FAC44" s="128"/>
      <c r="FAD44" s="128"/>
      <c r="FAE44" s="128"/>
      <c r="FAF44" s="128"/>
      <c r="FAG44" s="128"/>
      <c r="FAH44" s="128"/>
      <c r="FAI44" s="128"/>
      <c r="FAJ44" s="128"/>
      <c r="FAK44" s="128"/>
      <c r="FAL44" s="128"/>
      <c r="FAM44" s="128"/>
      <c r="FAN44" s="128"/>
      <c r="FAO44" s="128"/>
      <c r="FAP44" s="128"/>
      <c r="FAQ44" s="128"/>
      <c r="FAR44" s="128"/>
      <c r="FAS44" s="128"/>
      <c r="FAT44" s="128"/>
      <c r="FAU44" s="128"/>
      <c r="FAV44" s="128"/>
      <c r="FAW44" s="128"/>
      <c r="FAX44" s="128"/>
      <c r="FAY44" s="128"/>
      <c r="FAZ44" s="128"/>
      <c r="FBA44" s="128"/>
      <c r="FBB44" s="128"/>
      <c r="FBC44" s="128"/>
      <c r="FBD44" s="128"/>
      <c r="FBE44" s="128"/>
      <c r="FBF44" s="128"/>
      <c r="FBG44" s="128"/>
      <c r="FBH44" s="128"/>
      <c r="FBI44" s="128"/>
      <c r="FBJ44" s="128"/>
      <c r="FBK44" s="128"/>
      <c r="FBL44" s="128"/>
      <c r="FBM44" s="128"/>
      <c r="FBN44" s="128"/>
      <c r="FBO44" s="128"/>
      <c r="FBP44" s="128"/>
      <c r="FBQ44" s="128"/>
      <c r="FBR44" s="128"/>
      <c r="FBS44" s="128"/>
      <c r="FBT44" s="128"/>
      <c r="FBU44" s="128"/>
      <c r="FBV44" s="128"/>
      <c r="FBW44" s="128"/>
      <c r="FBX44" s="128"/>
      <c r="FBY44" s="128"/>
      <c r="FBZ44" s="128"/>
      <c r="FCA44" s="128"/>
      <c r="FCB44" s="128"/>
      <c r="FCC44" s="128"/>
      <c r="FCD44" s="128"/>
      <c r="FCE44" s="128"/>
      <c r="FCF44" s="128"/>
      <c r="FCG44" s="128"/>
      <c r="FCH44" s="128"/>
      <c r="FCI44" s="128"/>
      <c r="FCJ44" s="128"/>
      <c r="FCK44" s="128"/>
      <c r="FCL44" s="128"/>
      <c r="FCM44" s="128"/>
      <c r="FCN44" s="128"/>
      <c r="FCO44" s="128"/>
      <c r="FCP44" s="128"/>
      <c r="FCQ44" s="128"/>
      <c r="FCR44" s="128"/>
      <c r="FCS44" s="128"/>
      <c r="FCT44" s="128"/>
      <c r="FCU44" s="128"/>
      <c r="FCV44" s="128"/>
      <c r="FCW44" s="128"/>
      <c r="FCX44" s="128"/>
      <c r="FCY44" s="128"/>
      <c r="FCZ44" s="128"/>
      <c r="FDA44" s="128"/>
      <c r="FDB44" s="128"/>
      <c r="FDC44" s="128"/>
      <c r="FDD44" s="128"/>
      <c r="FDE44" s="128"/>
      <c r="FDF44" s="128"/>
      <c r="FDG44" s="128"/>
      <c r="FDH44" s="128"/>
      <c r="FDI44" s="128"/>
      <c r="FDJ44" s="128"/>
      <c r="FDK44" s="128"/>
      <c r="FDL44" s="128"/>
      <c r="FDM44" s="128"/>
      <c r="FDN44" s="128"/>
      <c r="FDO44" s="128"/>
      <c r="FDP44" s="128"/>
      <c r="FDQ44" s="128"/>
      <c r="FDR44" s="128"/>
      <c r="FDS44" s="128"/>
      <c r="FDT44" s="128"/>
      <c r="FDU44" s="128"/>
      <c r="FDV44" s="128"/>
      <c r="FDW44" s="128"/>
      <c r="FDX44" s="128"/>
      <c r="FDY44" s="128"/>
      <c r="FDZ44" s="128"/>
      <c r="FEA44" s="128"/>
      <c r="FEB44" s="128"/>
      <c r="FEC44" s="128"/>
      <c r="FED44" s="128"/>
      <c r="FEE44" s="128"/>
      <c r="FEF44" s="128"/>
      <c r="FEG44" s="128"/>
      <c r="FEH44" s="128"/>
      <c r="FEI44" s="128"/>
      <c r="FEJ44" s="128"/>
      <c r="FEK44" s="128"/>
      <c r="FEL44" s="128"/>
      <c r="FEM44" s="128"/>
      <c r="FEN44" s="128"/>
      <c r="FEO44" s="128"/>
      <c r="FEP44" s="128"/>
      <c r="FEQ44" s="128"/>
      <c r="FER44" s="128"/>
      <c r="FES44" s="128"/>
      <c r="FET44" s="128"/>
      <c r="FEU44" s="128"/>
      <c r="FEV44" s="128"/>
      <c r="FEW44" s="128"/>
      <c r="FEX44" s="128"/>
      <c r="FEY44" s="128"/>
      <c r="FEZ44" s="128"/>
      <c r="FFA44" s="128"/>
      <c r="FFB44" s="128"/>
      <c r="FFC44" s="128"/>
      <c r="FFD44" s="128"/>
      <c r="FFE44" s="128"/>
      <c r="FFF44" s="128"/>
      <c r="FFG44" s="128"/>
      <c r="FFH44" s="128"/>
      <c r="FFI44" s="128"/>
      <c r="FFJ44" s="128"/>
      <c r="FFK44" s="128"/>
      <c r="FFL44" s="128"/>
      <c r="FFM44" s="128"/>
      <c r="FFN44" s="128"/>
      <c r="FFO44" s="128"/>
      <c r="FFP44" s="128"/>
      <c r="FFQ44" s="128"/>
      <c r="FFR44" s="128"/>
      <c r="FFS44" s="128"/>
      <c r="FFT44" s="128"/>
      <c r="FFU44" s="128"/>
      <c r="FFV44" s="128"/>
      <c r="FFW44" s="128"/>
      <c r="FFX44" s="128"/>
      <c r="FFY44" s="128"/>
      <c r="FFZ44" s="128"/>
      <c r="FGA44" s="128"/>
      <c r="FGB44" s="128"/>
      <c r="FGC44" s="128"/>
      <c r="FGD44" s="128"/>
      <c r="FGE44" s="128"/>
      <c r="FGF44" s="128"/>
      <c r="FGG44" s="128"/>
      <c r="FGH44" s="128"/>
      <c r="FGI44" s="128"/>
      <c r="FGJ44" s="128"/>
      <c r="FGK44" s="128"/>
      <c r="FGL44" s="128"/>
      <c r="FGM44" s="128"/>
      <c r="FGN44" s="128"/>
      <c r="FGO44" s="128"/>
      <c r="FGP44" s="128"/>
      <c r="FGQ44" s="128"/>
      <c r="FGR44" s="128"/>
      <c r="FGS44" s="128"/>
      <c r="FGT44" s="128"/>
      <c r="FGU44" s="128"/>
      <c r="FGV44" s="128"/>
      <c r="FGW44" s="128"/>
      <c r="FGX44" s="128"/>
      <c r="FGY44" s="128"/>
      <c r="FGZ44" s="128"/>
      <c r="FHA44" s="128"/>
      <c r="FHB44" s="128"/>
      <c r="FHC44" s="128"/>
      <c r="FHD44" s="128"/>
      <c r="FHE44" s="128"/>
      <c r="FHF44" s="128"/>
      <c r="FHG44" s="128"/>
      <c r="FHH44" s="128"/>
      <c r="FHI44" s="128"/>
      <c r="FHJ44" s="128"/>
      <c r="FHK44" s="128"/>
      <c r="FHL44" s="128"/>
      <c r="FHM44" s="128"/>
      <c r="FHN44" s="128"/>
      <c r="FHO44" s="128"/>
      <c r="FHP44" s="128"/>
      <c r="FHQ44" s="128"/>
      <c r="FHR44" s="128"/>
      <c r="FHS44" s="128"/>
      <c r="FHT44" s="128"/>
      <c r="FHU44" s="128"/>
      <c r="FHV44" s="128"/>
      <c r="FHW44" s="128"/>
      <c r="FHX44" s="128"/>
      <c r="FHY44" s="128"/>
      <c r="FHZ44" s="128"/>
      <c r="FIA44" s="128"/>
      <c r="FIB44" s="128"/>
      <c r="FIC44" s="128"/>
      <c r="FID44" s="128"/>
      <c r="FIE44" s="128"/>
      <c r="FIF44" s="128"/>
      <c r="FIG44" s="128"/>
      <c r="FIH44" s="128"/>
      <c r="FII44" s="128"/>
      <c r="FIJ44" s="128"/>
      <c r="FIK44" s="128"/>
      <c r="FIL44" s="128"/>
      <c r="FIM44" s="128"/>
      <c r="FIN44" s="128"/>
      <c r="FIO44" s="128"/>
      <c r="FIP44" s="128"/>
      <c r="FIQ44" s="128"/>
      <c r="FIR44" s="128"/>
      <c r="FIS44" s="128"/>
      <c r="FIT44" s="128"/>
      <c r="FIU44" s="128"/>
      <c r="FIV44" s="128"/>
      <c r="FIW44" s="128"/>
      <c r="FIX44" s="128"/>
      <c r="FIY44" s="128"/>
      <c r="FIZ44" s="128"/>
      <c r="FJA44" s="128"/>
      <c r="FJB44" s="128"/>
      <c r="FJC44" s="128"/>
      <c r="FJD44" s="128"/>
      <c r="FJE44" s="128"/>
      <c r="FJF44" s="128"/>
      <c r="FJG44" s="128"/>
      <c r="FJH44" s="128"/>
      <c r="FJI44" s="128"/>
      <c r="FJJ44" s="128"/>
      <c r="FJK44" s="128"/>
      <c r="FJL44" s="128"/>
      <c r="FJM44" s="128"/>
      <c r="FJN44" s="128"/>
      <c r="FJO44" s="128"/>
      <c r="FJP44" s="128"/>
      <c r="FJQ44" s="128"/>
      <c r="FJR44" s="128"/>
      <c r="FJS44" s="128"/>
      <c r="FJT44" s="128"/>
      <c r="FJU44" s="128"/>
      <c r="FJV44" s="128"/>
      <c r="FJW44" s="128"/>
      <c r="FJX44" s="128"/>
      <c r="FJY44" s="128"/>
      <c r="FJZ44" s="128"/>
      <c r="FKA44" s="128"/>
      <c r="FKB44" s="128"/>
      <c r="FKC44" s="128"/>
      <c r="FKD44" s="128"/>
      <c r="FKE44" s="128"/>
      <c r="FKF44" s="128"/>
      <c r="FKG44" s="128"/>
      <c r="FKH44" s="128"/>
      <c r="FKI44" s="128"/>
      <c r="FKJ44" s="128"/>
      <c r="FKK44" s="128"/>
      <c r="FKL44" s="128"/>
      <c r="FKM44" s="128"/>
      <c r="FKN44" s="128"/>
      <c r="FKO44" s="128"/>
      <c r="FKP44" s="128"/>
      <c r="FKQ44" s="128"/>
      <c r="FKR44" s="128"/>
      <c r="FKS44" s="128"/>
      <c r="FKT44" s="128"/>
      <c r="FKU44" s="128"/>
      <c r="FKV44" s="128"/>
      <c r="FKW44" s="128"/>
      <c r="FKX44" s="128"/>
      <c r="FKY44" s="128"/>
      <c r="FKZ44" s="128"/>
      <c r="FLA44" s="128"/>
      <c r="FLB44" s="128"/>
      <c r="FLC44" s="128"/>
      <c r="FLD44" s="128"/>
      <c r="FLE44" s="128"/>
      <c r="FLF44" s="128"/>
      <c r="FLG44" s="128"/>
      <c r="FLH44" s="128"/>
      <c r="FLI44" s="128"/>
      <c r="FLJ44" s="128"/>
      <c r="FLK44" s="128"/>
      <c r="FLL44" s="128"/>
      <c r="FLM44" s="128"/>
      <c r="FLN44" s="128"/>
      <c r="FLO44" s="128"/>
      <c r="FLP44" s="128"/>
      <c r="FLQ44" s="128"/>
      <c r="FLR44" s="128"/>
      <c r="FLS44" s="128"/>
      <c r="FLT44" s="128"/>
      <c r="FLU44" s="128"/>
      <c r="FLV44" s="128"/>
      <c r="FLW44" s="128"/>
      <c r="FLX44" s="128"/>
      <c r="FLY44" s="128"/>
      <c r="FLZ44" s="128"/>
      <c r="FMA44" s="128"/>
      <c r="FMB44" s="128"/>
      <c r="FMC44" s="128"/>
      <c r="FMD44" s="128"/>
      <c r="FME44" s="128"/>
      <c r="FMF44" s="128"/>
      <c r="FMG44" s="128"/>
      <c r="FMH44" s="128"/>
      <c r="FMI44" s="128"/>
      <c r="FMJ44" s="128"/>
      <c r="FMK44" s="128"/>
      <c r="FML44" s="128"/>
      <c r="FMM44" s="128"/>
      <c r="FMN44" s="128"/>
      <c r="FMO44" s="128"/>
      <c r="FMP44" s="128"/>
      <c r="FMQ44" s="128"/>
      <c r="FMR44" s="128"/>
      <c r="FMS44" s="128"/>
      <c r="FMT44" s="128"/>
      <c r="FMU44" s="128"/>
      <c r="FMV44" s="128"/>
      <c r="FMW44" s="128"/>
      <c r="FMX44" s="128"/>
      <c r="FMY44" s="128"/>
      <c r="FMZ44" s="128"/>
      <c r="FNA44" s="128"/>
      <c r="FNB44" s="128"/>
      <c r="FNC44" s="128"/>
      <c r="FND44" s="128"/>
      <c r="FNE44" s="128"/>
      <c r="FNF44" s="128"/>
      <c r="FNG44" s="128"/>
      <c r="FNH44" s="128"/>
      <c r="FNI44" s="128"/>
      <c r="FNJ44" s="128"/>
      <c r="FNK44" s="128"/>
      <c r="FNL44" s="128"/>
      <c r="FNM44" s="128"/>
      <c r="FNN44" s="128"/>
      <c r="FNO44" s="128"/>
      <c r="FNP44" s="128"/>
      <c r="FNQ44" s="128"/>
      <c r="FNR44" s="128"/>
      <c r="FNS44" s="128"/>
      <c r="FNT44" s="128"/>
      <c r="FNU44" s="128"/>
      <c r="FNV44" s="128"/>
      <c r="FNW44" s="128"/>
      <c r="FNX44" s="128"/>
      <c r="FNY44" s="128"/>
      <c r="FNZ44" s="128"/>
      <c r="FOA44" s="128"/>
      <c r="FOB44" s="128"/>
      <c r="FOC44" s="128"/>
      <c r="FOD44" s="128"/>
      <c r="FOE44" s="128"/>
      <c r="FOF44" s="128"/>
      <c r="FOG44" s="128"/>
      <c r="FOH44" s="128"/>
      <c r="FOI44" s="128"/>
      <c r="FOJ44" s="128"/>
      <c r="FOK44" s="128"/>
      <c r="FOL44" s="128"/>
      <c r="FOM44" s="128"/>
      <c r="FON44" s="128"/>
      <c r="FOO44" s="128"/>
      <c r="FOP44" s="128"/>
      <c r="FOQ44" s="128"/>
      <c r="FOR44" s="128"/>
      <c r="FOS44" s="128"/>
      <c r="FOT44" s="128"/>
      <c r="FOU44" s="128"/>
      <c r="FOV44" s="128"/>
      <c r="FOW44" s="128"/>
      <c r="FOX44" s="128"/>
      <c r="FOY44" s="128"/>
      <c r="FOZ44" s="128"/>
      <c r="FPA44" s="128"/>
      <c r="FPB44" s="128"/>
      <c r="FPC44" s="128"/>
      <c r="FPD44" s="128"/>
      <c r="FPE44" s="128"/>
      <c r="FPF44" s="128"/>
      <c r="FPG44" s="128"/>
      <c r="FPH44" s="128"/>
      <c r="FPI44" s="128"/>
      <c r="FPJ44" s="128"/>
      <c r="FPK44" s="128"/>
      <c r="FPL44" s="128"/>
      <c r="FPM44" s="128"/>
      <c r="FPN44" s="128"/>
      <c r="FPO44" s="128"/>
      <c r="FPP44" s="128"/>
      <c r="FPQ44" s="128"/>
      <c r="FPR44" s="128"/>
      <c r="FPS44" s="128"/>
      <c r="FPT44" s="128"/>
      <c r="FPU44" s="128"/>
      <c r="FPV44" s="128"/>
      <c r="FPW44" s="128"/>
      <c r="FPX44" s="128"/>
      <c r="FPY44" s="128"/>
      <c r="FPZ44" s="128"/>
      <c r="FQA44" s="128"/>
      <c r="FQB44" s="128"/>
      <c r="FQC44" s="128"/>
      <c r="FQD44" s="128"/>
      <c r="FQE44" s="128"/>
      <c r="FQF44" s="128"/>
      <c r="FQG44" s="128"/>
      <c r="FQH44" s="128"/>
      <c r="FQI44" s="128"/>
      <c r="FQJ44" s="128"/>
      <c r="FQK44" s="128"/>
      <c r="FQL44" s="128"/>
      <c r="FQM44" s="128"/>
      <c r="FQN44" s="128"/>
      <c r="FQO44" s="128"/>
      <c r="FQP44" s="128"/>
      <c r="FQQ44" s="128"/>
      <c r="FQR44" s="128"/>
      <c r="FQS44" s="128"/>
      <c r="FQT44" s="128"/>
      <c r="FQU44" s="128"/>
      <c r="FQV44" s="128"/>
      <c r="FQW44" s="128"/>
      <c r="FQX44" s="128"/>
      <c r="FQY44" s="128"/>
      <c r="FQZ44" s="128"/>
      <c r="FRA44" s="128"/>
      <c r="FRB44" s="128"/>
      <c r="FRC44" s="128"/>
      <c r="FRD44" s="128"/>
      <c r="FRE44" s="128"/>
      <c r="FRF44" s="128"/>
      <c r="FRG44" s="128"/>
      <c r="FRH44" s="128"/>
      <c r="FRI44" s="128"/>
      <c r="FRJ44" s="128"/>
      <c r="FRK44" s="128"/>
      <c r="FRL44" s="128"/>
      <c r="FRM44" s="128"/>
      <c r="FRN44" s="128"/>
      <c r="FRO44" s="128"/>
      <c r="FRP44" s="128"/>
      <c r="FRQ44" s="128"/>
      <c r="FRR44" s="128"/>
      <c r="FRS44" s="128"/>
      <c r="FRT44" s="128"/>
      <c r="FRU44" s="128"/>
      <c r="FRV44" s="128"/>
      <c r="FRW44" s="128"/>
      <c r="FRX44" s="128"/>
      <c r="FRY44" s="128"/>
      <c r="FRZ44" s="128"/>
      <c r="FSA44" s="128"/>
      <c r="FSB44" s="128"/>
      <c r="FSC44" s="128"/>
      <c r="FSD44" s="128"/>
      <c r="FSE44" s="128"/>
      <c r="FSF44" s="128"/>
      <c r="FSG44" s="128"/>
      <c r="FSH44" s="128"/>
      <c r="FSI44" s="128"/>
      <c r="FSJ44" s="128"/>
      <c r="FSK44" s="128"/>
      <c r="FSL44" s="128"/>
      <c r="FSM44" s="128"/>
      <c r="FSN44" s="128"/>
      <c r="FSO44" s="128"/>
      <c r="FSP44" s="128"/>
      <c r="FSQ44" s="128"/>
      <c r="FSR44" s="128"/>
      <c r="FSS44" s="128"/>
      <c r="FST44" s="128"/>
      <c r="FSU44" s="128"/>
      <c r="FSV44" s="128"/>
      <c r="FSW44" s="128"/>
      <c r="FSX44" s="128"/>
      <c r="FSY44" s="128"/>
      <c r="FSZ44" s="128"/>
      <c r="FTA44" s="128"/>
      <c r="FTB44" s="128"/>
      <c r="FTC44" s="128"/>
      <c r="FTD44" s="128"/>
      <c r="FTE44" s="128"/>
      <c r="FTF44" s="128"/>
      <c r="FTG44" s="128"/>
      <c r="FTH44" s="128"/>
      <c r="FTI44" s="128"/>
      <c r="FTJ44" s="128"/>
      <c r="FTK44" s="128"/>
      <c r="FTL44" s="128"/>
      <c r="FTM44" s="128"/>
      <c r="FTN44" s="128"/>
      <c r="FTO44" s="128"/>
      <c r="FTP44" s="128"/>
      <c r="FTQ44" s="128"/>
      <c r="FTR44" s="128"/>
      <c r="FTS44" s="128"/>
      <c r="FTT44" s="128"/>
      <c r="FTU44" s="128"/>
      <c r="FTV44" s="128"/>
      <c r="FTW44" s="128"/>
      <c r="FTX44" s="128"/>
      <c r="FTY44" s="128"/>
      <c r="FTZ44" s="128"/>
      <c r="FUA44" s="128"/>
      <c r="FUB44" s="128"/>
      <c r="FUC44" s="128"/>
      <c r="FUD44" s="128"/>
      <c r="FUE44" s="128"/>
      <c r="FUF44" s="128"/>
      <c r="FUG44" s="128"/>
      <c r="FUH44" s="128"/>
      <c r="FUI44" s="128"/>
      <c r="FUJ44" s="128"/>
      <c r="FUK44" s="128"/>
      <c r="FUL44" s="128"/>
      <c r="FUM44" s="128"/>
      <c r="FUN44" s="128"/>
      <c r="FUO44" s="128"/>
      <c r="FUP44" s="128"/>
      <c r="FUQ44" s="128"/>
      <c r="FUR44" s="128"/>
      <c r="FUS44" s="128"/>
      <c r="FUT44" s="128"/>
      <c r="FUU44" s="128"/>
      <c r="FUV44" s="128"/>
      <c r="FUW44" s="128"/>
      <c r="FUX44" s="128"/>
      <c r="FUY44" s="128"/>
      <c r="FUZ44" s="128"/>
      <c r="FVA44" s="128"/>
      <c r="FVB44" s="128"/>
      <c r="FVC44" s="128"/>
      <c r="FVD44" s="128"/>
      <c r="FVE44" s="128"/>
      <c r="FVF44" s="128"/>
      <c r="FVG44" s="128"/>
      <c r="FVH44" s="128"/>
      <c r="FVI44" s="128"/>
      <c r="FVJ44" s="128"/>
      <c r="FVK44" s="128"/>
      <c r="FVL44" s="128"/>
      <c r="FVM44" s="128"/>
      <c r="FVN44" s="128"/>
      <c r="FVO44" s="128"/>
      <c r="FVP44" s="128"/>
      <c r="FVQ44" s="128"/>
      <c r="FVR44" s="128"/>
      <c r="FVS44" s="128"/>
      <c r="FVT44" s="128"/>
      <c r="FVU44" s="128"/>
      <c r="FVV44" s="128"/>
      <c r="FVW44" s="128"/>
      <c r="FVX44" s="128"/>
      <c r="FVY44" s="128"/>
      <c r="FVZ44" s="128"/>
      <c r="FWA44" s="128"/>
      <c r="FWB44" s="128"/>
      <c r="FWC44" s="128"/>
      <c r="FWD44" s="128"/>
      <c r="FWE44" s="128"/>
      <c r="FWF44" s="128"/>
      <c r="FWG44" s="128"/>
      <c r="FWH44" s="128"/>
      <c r="FWI44" s="128"/>
      <c r="FWJ44" s="128"/>
      <c r="FWK44" s="128"/>
      <c r="FWL44" s="128"/>
      <c r="FWM44" s="128"/>
      <c r="FWN44" s="128"/>
      <c r="FWO44" s="128"/>
      <c r="FWP44" s="128"/>
      <c r="FWQ44" s="128"/>
      <c r="FWR44" s="128"/>
      <c r="FWS44" s="128"/>
      <c r="FWT44" s="128"/>
      <c r="FWU44" s="128"/>
      <c r="FWV44" s="128"/>
      <c r="FWW44" s="128"/>
      <c r="FWX44" s="128"/>
      <c r="FWY44" s="128"/>
      <c r="FWZ44" s="128"/>
      <c r="FXA44" s="128"/>
      <c r="FXB44" s="128"/>
      <c r="FXC44" s="128"/>
      <c r="FXD44" s="128"/>
      <c r="FXE44" s="128"/>
      <c r="FXF44" s="128"/>
      <c r="FXG44" s="128"/>
      <c r="FXH44" s="128"/>
      <c r="FXI44" s="128"/>
      <c r="FXJ44" s="128"/>
      <c r="FXK44" s="128"/>
      <c r="FXL44" s="128"/>
      <c r="FXM44" s="128"/>
      <c r="FXN44" s="128"/>
      <c r="FXO44" s="128"/>
      <c r="FXP44" s="128"/>
      <c r="FXQ44" s="128"/>
      <c r="FXR44" s="128"/>
      <c r="FXS44" s="128"/>
      <c r="FXT44" s="128"/>
      <c r="FXU44" s="128"/>
      <c r="FXV44" s="128"/>
      <c r="FXW44" s="128"/>
      <c r="FXX44" s="128"/>
      <c r="FXY44" s="128"/>
      <c r="FXZ44" s="128"/>
      <c r="FYA44" s="128"/>
      <c r="FYB44" s="128"/>
      <c r="FYC44" s="128"/>
      <c r="FYD44" s="128"/>
      <c r="FYE44" s="128"/>
      <c r="FYF44" s="128"/>
      <c r="FYG44" s="128"/>
      <c r="FYH44" s="128"/>
      <c r="FYI44" s="128"/>
      <c r="FYJ44" s="128"/>
      <c r="FYK44" s="128"/>
      <c r="FYL44" s="128"/>
      <c r="FYM44" s="128"/>
      <c r="FYN44" s="128"/>
      <c r="FYO44" s="128"/>
      <c r="FYP44" s="128"/>
      <c r="FYQ44" s="128"/>
      <c r="FYR44" s="128"/>
      <c r="FYS44" s="128"/>
      <c r="FYT44" s="128"/>
      <c r="FYU44" s="128"/>
      <c r="FYV44" s="128"/>
      <c r="FYW44" s="128"/>
      <c r="FYX44" s="128"/>
      <c r="FYY44" s="128"/>
      <c r="FYZ44" s="128"/>
      <c r="FZA44" s="128"/>
      <c r="FZB44" s="128"/>
      <c r="FZC44" s="128"/>
      <c r="FZD44" s="128"/>
      <c r="FZE44" s="128"/>
      <c r="FZF44" s="128"/>
      <c r="FZG44" s="128"/>
      <c r="FZH44" s="128"/>
      <c r="FZI44" s="128"/>
      <c r="FZJ44" s="128"/>
      <c r="FZK44" s="128"/>
      <c r="FZL44" s="128"/>
      <c r="FZM44" s="128"/>
      <c r="FZN44" s="128"/>
      <c r="FZO44" s="128"/>
      <c r="FZP44" s="128"/>
      <c r="FZQ44" s="128"/>
      <c r="FZR44" s="128"/>
      <c r="FZS44" s="128"/>
      <c r="FZT44" s="128"/>
      <c r="FZU44" s="128"/>
      <c r="FZV44" s="128"/>
      <c r="FZW44" s="128"/>
      <c r="FZX44" s="128"/>
      <c r="FZY44" s="128"/>
      <c r="FZZ44" s="128"/>
      <c r="GAA44" s="128"/>
      <c r="GAB44" s="128"/>
      <c r="GAC44" s="128"/>
      <c r="GAD44" s="128"/>
      <c r="GAE44" s="128"/>
      <c r="GAF44" s="128"/>
      <c r="GAG44" s="128"/>
      <c r="GAH44" s="128"/>
      <c r="GAI44" s="128"/>
      <c r="GAJ44" s="128"/>
      <c r="GAK44" s="128"/>
      <c r="GAL44" s="128"/>
      <c r="GAM44" s="128"/>
      <c r="GAN44" s="128"/>
      <c r="GAO44" s="128"/>
      <c r="GAP44" s="128"/>
      <c r="GAQ44" s="128"/>
      <c r="GAR44" s="128"/>
      <c r="GAS44" s="128"/>
      <c r="GAT44" s="128"/>
      <c r="GAU44" s="128"/>
      <c r="GAV44" s="128"/>
      <c r="GAW44" s="128"/>
      <c r="GAX44" s="128"/>
      <c r="GAY44" s="128"/>
      <c r="GAZ44" s="128"/>
      <c r="GBA44" s="128"/>
      <c r="GBB44" s="128"/>
      <c r="GBC44" s="128"/>
      <c r="GBD44" s="128"/>
      <c r="GBE44" s="128"/>
      <c r="GBF44" s="128"/>
      <c r="GBG44" s="128"/>
      <c r="GBH44" s="128"/>
      <c r="GBI44" s="128"/>
      <c r="GBJ44" s="128"/>
      <c r="GBK44" s="128"/>
      <c r="GBL44" s="128"/>
      <c r="GBM44" s="128"/>
      <c r="GBN44" s="128"/>
      <c r="GBO44" s="128"/>
      <c r="GBP44" s="128"/>
      <c r="GBQ44" s="128"/>
      <c r="GBR44" s="128"/>
      <c r="GBS44" s="128"/>
      <c r="GBT44" s="128"/>
      <c r="GBU44" s="128"/>
      <c r="GBV44" s="128"/>
      <c r="GBW44" s="128"/>
      <c r="GBX44" s="128"/>
      <c r="GBY44" s="128"/>
      <c r="GBZ44" s="128"/>
      <c r="GCA44" s="128"/>
      <c r="GCB44" s="128"/>
      <c r="GCC44" s="128"/>
      <c r="GCD44" s="128"/>
      <c r="GCE44" s="128"/>
      <c r="GCF44" s="128"/>
      <c r="GCG44" s="128"/>
      <c r="GCH44" s="128"/>
      <c r="GCI44" s="128"/>
      <c r="GCJ44" s="128"/>
      <c r="GCK44" s="128"/>
      <c r="GCL44" s="128"/>
      <c r="GCM44" s="128"/>
      <c r="GCN44" s="128"/>
      <c r="GCO44" s="128"/>
      <c r="GCP44" s="128"/>
      <c r="GCQ44" s="128"/>
      <c r="GCR44" s="128"/>
      <c r="GCS44" s="128"/>
      <c r="GCT44" s="128"/>
      <c r="GCU44" s="128"/>
      <c r="GCV44" s="128"/>
      <c r="GCW44" s="128"/>
      <c r="GCX44" s="128"/>
      <c r="GCY44" s="128"/>
      <c r="GCZ44" s="128"/>
      <c r="GDA44" s="128"/>
      <c r="GDB44" s="128"/>
      <c r="GDC44" s="128"/>
      <c r="GDD44" s="128"/>
      <c r="GDE44" s="128"/>
      <c r="GDF44" s="128"/>
      <c r="GDG44" s="128"/>
      <c r="GDH44" s="128"/>
      <c r="GDI44" s="128"/>
      <c r="GDJ44" s="128"/>
      <c r="GDK44" s="128"/>
      <c r="GDL44" s="128"/>
      <c r="GDM44" s="128"/>
      <c r="GDN44" s="128"/>
      <c r="GDO44" s="128"/>
      <c r="GDP44" s="128"/>
      <c r="GDQ44" s="128"/>
      <c r="GDR44" s="128"/>
      <c r="GDS44" s="128"/>
      <c r="GDT44" s="128"/>
      <c r="GDU44" s="128"/>
      <c r="GDV44" s="128"/>
      <c r="GDW44" s="128"/>
      <c r="GDX44" s="128"/>
      <c r="GDY44" s="128"/>
      <c r="GDZ44" s="128"/>
      <c r="GEA44" s="128"/>
      <c r="GEB44" s="128"/>
      <c r="GEC44" s="128"/>
      <c r="GED44" s="128"/>
      <c r="GEE44" s="128"/>
      <c r="GEF44" s="128"/>
      <c r="GEG44" s="128"/>
      <c r="GEH44" s="128"/>
      <c r="GEI44" s="128"/>
      <c r="GEJ44" s="128"/>
      <c r="GEK44" s="128"/>
      <c r="GEL44" s="128"/>
      <c r="GEM44" s="128"/>
      <c r="GEN44" s="128"/>
      <c r="GEO44" s="128"/>
      <c r="GEP44" s="128"/>
      <c r="GEQ44" s="128"/>
      <c r="GER44" s="128"/>
      <c r="GES44" s="128"/>
      <c r="GET44" s="128"/>
      <c r="GEU44" s="128"/>
      <c r="GEV44" s="128"/>
      <c r="GEW44" s="128"/>
      <c r="GEX44" s="128"/>
      <c r="GEY44" s="128"/>
      <c r="GEZ44" s="128"/>
      <c r="GFA44" s="128"/>
      <c r="GFB44" s="128"/>
      <c r="GFC44" s="128"/>
      <c r="GFD44" s="128"/>
      <c r="GFE44" s="128"/>
      <c r="GFF44" s="128"/>
      <c r="GFG44" s="128"/>
      <c r="GFH44" s="128"/>
      <c r="GFI44" s="128"/>
      <c r="GFJ44" s="128"/>
      <c r="GFK44" s="128"/>
      <c r="GFL44" s="128"/>
      <c r="GFM44" s="128"/>
      <c r="GFN44" s="128"/>
      <c r="GFO44" s="128"/>
      <c r="GFP44" s="128"/>
      <c r="GFQ44" s="128"/>
      <c r="GFR44" s="128"/>
      <c r="GFS44" s="128"/>
      <c r="GFT44" s="128"/>
      <c r="GFU44" s="128"/>
      <c r="GFV44" s="128"/>
      <c r="GFW44" s="128"/>
      <c r="GFX44" s="128"/>
      <c r="GFY44" s="128"/>
      <c r="GFZ44" s="128"/>
      <c r="GGA44" s="128"/>
      <c r="GGB44" s="128"/>
      <c r="GGC44" s="128"/>
      <c r="GGD44" s="128"/>
      <c r="GGE44" s="128"/>
      <c r="GGF44" s="128"/>
      <c r="GGG44" s="128"/>
      <c r="GGH44" s="128"/>
      <c r="GGI44" s="128"/>
      <c r="GGJ44" s="128"/>
      <c r="GGK44" s="128"/>
      <c r="GGL44" s="128"/>
      <c r="GGM44" s="128"/>
      <c r="GGN44" s="128"/>
      <c r="GGO44" s="128"/>
      <c r="GGP44" s="128"/>
      <c r="GGQ44" s="128"/>
      <c r="GGR44" s="128"/>
      <c r="GGS44" s="128"/>
      <c r="GGT44" s="128"/>
      <c r="GGU44" s="128"/>
      <c r="GGV44" s="128"/>
      <c r="GGW44" s="128"/>
      <c r="GGX44" s="128"/>
      <c r="GGY44" s="128"/>
      <c r="GGZ44" s="128"/>
      <c r="GHA44" s="128"/>
      <c r="GHB44" s="128"/>
      <c r="GHC44" s="128"/>
      <c r="GHD44" s="128"/>
      <c r="GHE44" s="128"/>
      <c r="GHF44" s="128"/>
      <c r="GHG44" s="128"/>
      <c r="GHH44" s="128"/>
      <c r="GHI44" s="128"/>
      <c r="GHJ44" s="128"/>
      <c r="GHK44" s="128"/>
      <c r="GHL44" s="128"/>
      <c r="GHM44" s="128"/>
      <c r="GHN44" s="128"/>
      <c r="GHO44" s="128"/>
      <c r="GHP44" s="128"/>
      <c r="GHQ44" s="128"/>
      <c r="GHR44" s="128"/>
      <c r="GHS44" s="128"/>
      <c r="GHT44" s="128"/>
      <c r="GHU44" s="128"/>
      <c r="GHV44" s="128"/>
      <c r="GHW44" s="128"/>
      <c r="GHX44" s="128"/>
      <c r="GHY44" s="128"/>
      <c r="GHZ44" s="128"/>
      <c r="GIA44" s="128"/>
      <c r="GIB44" s="128"/>
      <c r="GIC44" s="128"/>
      <c r="GID44" s="128"/>
      <c r="GIE44" s="128"/>
      <c r="GIF44" s="128"/>
      <c r="GIG44" s="128"/>
      <c r="GIH44" s="128"/>
      <c r="GII44" s="128"/>
      <c r="GIJ44" s="128"/>
      <c r="GIK44" s="128"/>
      <c r="GIL44" s="128"/>
      <c r="GIM44" s="128"/>
      <c r="GIN44" s="128"/>
      <c r="GIO44" s="128"/>
      <c r="GIP44" s="128"/>
      <c r="GIQ44" s="128"/>
      <c r="GIR44" s="128"/>
      <c r="GIS44" s="128"/>
      <c r="GIT44" s="128"/>
      <c r="GIU44" s="128"/>
      <c r="GIV44" s="128"/>
      <c r="GIW44" s="128"/>
      <c r="GIX44" s="128"/>
      <c r="GIY44" s="128"/>
      <c r="GIZ44" s="128"/>
      <c r="GJA44" s="128"/>
      <c r="GJB44" s="128"/>
      <c r="GJC44" s="128"/>
      <c r="GJD44" s="128"/>
      <c r="GJE44" s="128"/>
      <c r="GJF44" s="128"/>
      <c r="GJG44" s="128"/>
      <c r="GJH44" s="128"/>
      <c r="GJI44" s="128"/>
      <c r="GJJ44" s="128"/>
      <c r="GJK44" s="128"/>
      <c r="GJL44" s="128"/>
      <c r="GJM44" s="128"/>
      <c r="GJN44" s="128"/>
      <c r="GJO44" s="128"/>
      <c r="GJP44" s="128"/>
      <c r="GJQ44" s="128"/>
      <c r="GJR44" s="128"/>
      <c r="GJS44" s="128"/>
      <c r="GJT44" s="128"/>
      <c r="GJU44" s="128"/>
      <c r="GJV44" s="128"/>
      <c r="GJW44" s="128"/>
      <c r="GJX44" s="128"/>
      <c r="GJY44" s="128"/>
      <c r="GJZ44" s="128"/>
      <c r="GKA44" s="128"/>
      <c r="GKB44" s="128"/>
      <c r="GKC44" s="128"/>
      <c r="GKD44" s="128"/>
      <c r="GKE44" s="128"/>
      <c r="GKF44" s="128"/>
      <c r="GKG44" s="128"/>
      <c r="GKH44" s="128"/>
      <c r="GKI44" s="128"/>
      <c r="GKJ44" s="128"/>
      <c r="GKK44" s="128"/>
      <c r="GKL44" s="128"/>
      <c r="GKM44" s="128"/>
      <c r="GKN44" s="128"/>
      <c r="GKO44" s="128"/>
      <c r="GKP44" s="128"/>
      <c r="GKQ44" s="128"/>
      <c r="GKR44" s="128"/>
      <c r="GKS44" s="128"/>
      <c r="GKT44" s="128"/>
      <c r="GKU44" s="128"/>
      <c r="GKV44" s="128"/>
      <c r="GKW44" s="128"/>
      <c r="GKX44" s="128"/>
      <c r="GKY44" s="128"/>
      <c r="GKZ44" s="128"/>
      <c r="GLA44" s="128"/>
      <c r="GLB44" s="128"/>
      <c r="GLC44" s="128"/>
      <c r="GLD44" s="128"/>
      <c r="GLE44" s="128"/>
      <c r="GLF44" s="128"/>
      <c r="GLG44" s="128"/>
      <c r="GLH44" s="128"/>
      <c r="GLI44" s="128"/>
      <c r="GLJ44" s="128"/>
      <c r="GLK44" s="128"/>
      <c r="GLL44" s="128"/>
      <c r="GLM44" s="128"/>
      <c r="GLN44" s="128"/>
      <c r="GLO44" s="128"/>
      <c r="GLP44" s="128"/>
      <c r="GLQ44" s="128"/>
      <c r="GLR44" s="128"/>
      <c r="GLS44" s="128"/>
      <c r="GLT44" s="128"/>
      <c r="GLU44" s="128"/>
      <c r="GLV44" s="128"/>
      <c r="GLW44" s="128"/>
      <c r="GLX44" s="128"/>
      <c r="GLY44" s="128"/>
      <c r="GLZ44" s="128"/>
      <c r="GMA44" s="128"/>
      <c r="GMB44" s="128"/>
      <c r="GMC44" s="128"/>
      <c r="GMD44" s="128"/>
      <c r="GME44" s="128"/>
      <c r="GMF44" s="128"/>
      <c r="GMG44" s="128"/>
      <c r="GMH44" s="128"/>
      <c r="GMI44" s="128"/>
      <c r="GMJ44" s="128"/>
      <c r="GMK44" s="128"/>
      <c r="GML44" s="128"/>
      <c r="GMM44" s="128"/>
      <c r="GMN44" s="128"/>
      <c r="GMO44" s="128"/>
      <c r="GMP44" s="128"/>
      <c r="GMQ44" s="128"/>
      <c r="GMR44" s="128"/>
      <c r="GMS44" s="128"/>
      <c r="GMT44" s="128"/>
      <c r="GMU44" s="128"/>
      <c r="GMV44" s="128"/>
      <c r="GMW44" s="128"/>
      <c r="GMX44" s="128"/>
      <c r="GMY44" s="128"/>
      <c r="GMZ44" s="128"/>
      <c r="GNA44" s="128"/>
      <c r="GNB44" s="128"/>
      <c r="GNC44" s="128"/>
      <c r="GND44" s="128"/>
      <c r="GNE44" s="128"/>
      <c r="GNF44" s="128"/>
      <c r="GNG44" s="128"/>
      <c r="GNH44" s="128"/>
      <c r="GNI44" s="128"/>
      <c r="GNJ44" s="128"/>
      <c r="GNK44" s="128"/>
      <c r="GNL44" s="128"/>
      <c r="GNM44" s="128"/>
      <c r="GNN44" s="128"/>
      <c r="GNO44" s="128"/>
      <c r="GNP44" s="128"/>
      <c r="GNQ44" s="128"/>
      <c r="GNR44" s="128"/>
      <c r="GNS44" s="128"/>
      <c r="GNT44" s="128"/>
      <c r="GNU44" s="128"/>
      <c r="GNV44" s="128"/>
      <c r="GNW44" s="128"/>
      <c r="GNX44" s="128"/>
      <c r="GNY44" s="128"/>
      <c r="GNZ44" s="128"/>
      <c r="GOA44" s="128"/>
      <c r="GOB44" s="128"/>
      <c r="GOC44" s="128"/>
      <c r="GOD44" s="128"/>
      <c r="GOE44" s="128"/>
      <c r="GOF44" s="128"/>
      <c r="GOG44" s="128"/>
      <c r="GOH44" s="128"/>
      <c r="GOI44" s="128"/>
      <c r="GOJ44" s="128"/>
      <c r="GOK44" s="128"/>
      <c r="GOL44" s="128"/>
      <c r="GOM44" s="128"/>
      <c r="GON44" s="128"/>
      <c r="GOO44" s="128"/>
      <c r="GOP44" s="128"/>
      <c r="GOQ44" s="128"/>
      <c r="GOR44" s="128"/>
      <c r="GOS44" s="128"/>
      <c r="GOT44" s="128"/>
      <c r="GOU44" s="128"/>
      <c r="GOV44" s="128"/>
      <c r="GOW44" s="128"/>
      <c r="GOX44" s="128"/>
      <c r="GOY44" s="128"/>
      <c r="GOZ44" s="128"/>
      <c r="GPA44" s="128"/>
      <c r="GPB44" s="128"/>
      <c r="GPC44" s="128"/>
      <c r="GPD44" s="128"/>
      <c r="GPE44" s="128"/>
      <c r="GPF44" s="128"/>
      <c r="GPG44" s="128"/>
      <c r="GPH44" s="128"/>
      <c r="GPI44" s="128"/>
      <c r="GPJ44" s="128"/>
      <c r="GPK44" s="128"/>
      <c r="GPL44" s="128"/>
      <c r="GPM44" s="128"/>
      <c r="GPN44" s="128"/>
      <c r="GPO44" s="128"/>
      <c r="GPP44" s="128"/>
      <c r="GPQ44" s="128"/>
      <c r="GPR44" s="128"/>
      <c r="GPS44" s="128"/>
      <c r="GPT44" s="128"/>
      <c r="GPU44" s="128"/>
      <c r="GPV44" s="128"/>
      <c r="GPW44" s="128"/>
      <c r="GPX44" s="128"/>
      <c r="GPY44" s="128"/>
      <c r="GPZ44" s="128"/>
      <c r="GQA44" s="128"/>
      <c r="GQB44" s="128"/>
      <c r="GQC44" s="128"/>
      <c r="GQD44" s="128"/>
      <c r="GQE44" s="128"/>
      <c r="GQF44" s="128"/>
      <c r="GQG44" s="128"/>
      <c r="GQH44" s="128"/>
      <c r="GQI44" s="128"/>
      <c r="GQJ44" s="128"/>
      <c r="GQK44" s="128"/>
      <c r="GQL44" s="128"/>
      <c r="GQM44" s="128"/>
      <c r="GQN44" s="128"/>
      <c r="GQO44" s="128"/>
      <c r="GQP44" s="128"/>
      <c r="GQQ44" s="128"/>
      <c r="GQR44" s="128"/>
      <c r="GQS44" s="128"/>
      <c r="GQT44" s="128"/>
      <c r="GQU44" s="128"/>
      <c r="GQV44" s="128"/>
      <c r="GQW44" s="128"/>
      <c r="GQX44" s="128"/>
      <c r="GQY44" s="128"/>
      <c r="GQZ44" s="128"/>
      <c r="GRA44" s="128"/>
      <c r="GRB44" s="128"/>
      <c r="GRC44" s="128"/>
      <c r="GRD44" s="128"/>
      <c r="GRE44" s="128"/>
      <c r="GRF44" s="128"/>
      <c r="GRG44" s="128"/>
      <c r="GRH44" s="128"/>
      <c r="GRI44" s="128"/>
      <c r="GRJ44" s="128"/>
      <c r="GRK44" s="128"/>
      <c r="GRL44" s="128"/>
      <c r="GRM44" s="128"/>
      <c r="GRN44" s="128"/>
      <c r="GRO44" s="128"/>
      <c r="GRP44" s="128"/>
      <c r="GRQ44" s="128"/>
      <c r="GRR44" s="128"/>
      <c r="GRS44" s="128"/>
      <c r="GRT44" s="128"/>
      <c r="GRU44" s="128"/>
      <c r="GRV44" s="128"/>
      <c r="GRW44" s="128"/>
      <c r="GRX44" s="128"/>
      <c r="GRY44" s="128"/>
      <c r="GRZ44" s="128"/>
      <c r="GSA44" s="128"/>
      <c r="GSB44" s="128"/>
      <c r="GSC44" s="128"/>
      <c r="GSD44" s="128"/>
      <c r="GSE44" s="128"/>
      <c r="GSF44" s="128"/>
      <c r="GSG44" s="128"/>
      <c r="GSH44" s="128"/>
      <c r="GSI44" s="128"/>
      <c r="GSJ44" s="128"/>
      <c r="GSK44" s="128"/>
      <c r="GSL44" s="128"/>
      <c r="GSM44" s="128"/>
      <c r="GSN44" s="128"/>
      <c r="GSO44" s="128"/>
      <c r="GSP44" s="128"/>
      <c r="GSQ44" s="128"/>
      <c r="GSR44" s="128"/>
      <c r="GSS44" s="128"/>
      <c r="GST44" s="128"/>
      <c r="GSU44" s="128"/>
      <c r="GSV44" s="128"/>
      <c r="GSW44" s="128"/>
      <c r="GSX44" s="128"/>
      <c r="GSY44" s="128"/>
      <c r="GSZ44" s="128"/>
      <c r="GTA44" s="128"/>
      <c r="GTB44" s="128"/>
      <c r="GTC44" s="128"/>
      <c r="GTD44" s="128"/>
      <c r="GTE44" s="128"/>
      <c r="GTF44" s="128"/>
      <c r="GTG44" s="128"/>
      <c r="GTH44" s="128"/>
      <c r="GTI44" s="128"/>
      <c r="GTJ44" s="128"/>
      <c r="GTK44" s="128"/>
      <c r="GTL44" s="128"/>
      <c r="GTM44" s="128"/>
      <c r="GTN44" s="128"/>
      <c r="GTO44" s="128"/>
      <c r="GTP44" s="128"/>
      <c r="GTQ44" s="128"/>
      <c r="GTR44" s="128"/>
      <c r="GTS44" s="128"/>
      <c r="GTT44" s="128"/>
      <c r="GTU44" s="128"/>
      <c r="GTV44" s="128"/>
      <c r="GTW44" s="128"/>
      <c r="GTX44" s="128"/>
      <c r="GTY44" s="128"/>
      <c r="GTZ44" s="128"/>
      <c r="GUA44" s="128"/>
      <c r="GUB44" s="128"/>
      <c r="GUC44" s="128"/>
      <c r="GUD44" s="128"/>
      <c r="GUE44" s="128"/>
      <c r="GUF44" s="128"/>
      <c r="GUG44" s="128"/>
      <c r="GUH44" s="128"/>
      <c r="GUI44" s="128"/>
      <c r="GUJ44" s="128"/>
      <c r="GUK44" s="128"/>
      <c r="GUL44" s="128"/>
      <c r="GUM44" s="128"/>
      <c r="GUN44" s="128"/>
      <c r="GUO44" s="128"/>
      <c r="GUP44" s="128"/>
      <c r="GUQ44" s="128"/>
      <c r="GUR44" s="128"/>
      <c r="GUS44" s="128"/>
      <c r="GUT44" s="128"/>
      <c r="GUU44" s="128"/>
      <c r="GUV44" s="128"/>
      <c r="GUW44" s="128"/>
      <c r="GUX44" s="128"/>
      <c r="GUY44" s="128"/>
      <c r="GUZ44" s="128"/>
      <c r="GVA44" s="128"/>
      <c r="GVB44" s="128"/>
      <c r="GVC44" s="128"/>
      <c r="GVD44" s="128"/>
      <c r="GVE44" s="128"/>
      <c r="GVF44" s="128"/>
      <c r="GVG44" s="128"/>
      <c r="GVH44" s="128"/>
      <c r="GVI44" s="128"/>
      <c r="GVJ44" s="128"/>
      <c r="GVK44" s="128"/>
      <c r="GVL44" s="128"/>
      <c r="GVM44" s="128"/>
      <c r="GVN44" s="128"/>
      <c r="GVO44" s="128"/>
      <c r="GVP44" s="128"/>
      <c r="GVQ44" s="128"/>
      <c r="GVR44" s="128"/>
      <c r="GVS44" s="128"/>
      <c r="GVT44" s="128"/>
      <c r="GVU44" s="128"/>
      <c r="GVV44" s="128"/>
      <c r="GVW44" s="128"/>
      <c r="GVX44" s="128"/>
      <c r="GVY44" s="128"/>
      <c r="GVZ44" s="128"/>
      <c r="GWA44" s="128"/>
      <c r="GWB44" s="128"/>
      <c r="GWC44" s="128"/>
      <c r="GWD44" s="128"/>
      <c r="GWE44" s="128"/>
      <c r="GWF44" s="128"/>
      <c r="GWG44" s="128"/>
      <c r="GWH44" s="128"/>
      <c r="GWI44" s="128"/>
      <c r="GWJ44" s="128"/>
      <c r="GWK44" s="128"/>
      <c r="GWL44" s="128"/>
      <c r="GWM44" s="128"/>
      <c r="GWN44" s="128"/>
      <c r="GWO44" s="128"/>
      <c r="GWP44" s="128"/>
      <c r="GWQ44" s="128"/>
      <c r="GWR44" s="128"/>
      <c r="GWS44" s="128"/>
      <c r="GWT44" s="128"/>
      <c r="GWU44" s="128"/>
      <c r="GWV44" s="128"/>
      <c r="GWW44" s="128"/>
      <c r="GWX44" s="128"/>
      <c r="GWY44" s="128"/>
      <c r="GWZ44" s="128"/>
      <c r="GXA44" s="128"/>
      <c r="GXB44" s="128"/>
      <c r="GXC44" s="128"/>
      <c r="GXD44" s="128"/>
      <c r="GXE44" s="128"/>
      <c r="GXF44" s="128"/>
      <c r="GXG44" s="128"/>
      <c r="GXH44" s="128"/>
      <c r="GXI44" s="128"/>
      <c r="GXJ44" s="128"/>
      <c r="GXK44" s="128"/>
      <c r="GXL44" s="128"/>
      <c r="GXM44" s="128"/>
      <c r="GXN44" s="128"/>
      <c r="GXO44" s="128"/>
      <c r="GXP44" s="128"/>
      <c r="GXQ44" s="128"/>
      <c r="GXR44" s="128"/>
      <c r="GXS44" s="128"/>
      <c r="GXT44" s="128"/>
      <c r="GXU44" s="128"/>
      <c r="GXV44" s="128"/>
      <c r="GXW44" s="128"/>
      <c r="GXX44" s="128"/>
      <c r="GXY44" s="128"/>
      <c r="GXZ44" s="128"/>
      <c r="GYA44" s="128"/>
      <c r="GYB44" s="128"/>
      <c r="GYC44" s="128"/>
      <c r="GYD44" s="128"/>
      <c r="GYE44" s="128"/>
      <c r="GYF44" s="128"/>
      <c r="GYG44" s="128"/>
      <c r="GYH44" s="128"/>
      <c r="GYI44" s="128"/>
      <c r="GYJ44" s="128"/>
      <c r="GYK44" s="128"/>
      <c r="GYL44" s="128"/>
      <c r="GYM44" s="128"/>
      <c r="GYN44" s="128"/>
      <c r="GYO44" s="128"/>
      <c r="GYP44" s="128"/>
      <c r="GYQ44" s="128"/>
      <c r="GYR44" s="128"/>
      <c r="GYS44" s="128"/>
      <c r="GYT44" s="128"/>
      <c r="GYU44" s="128"/>
      <c r="GYV44" s="128"/>
      <c r="GYW44" s="128"/>
      <c r="GYX44" s="128"/>
      <c r="GYY44" s="128"/>
      <c r="GYZ44" s="128"/>
      <c r="GZA44" s="128"/>
      <c r="GZB44" s="128"/>
      <c r="GZC44" s="128"/>
      <c r="GZD44" s="128"/>
      <c r="GZE44" s="128"/>
      <c r="GZF44" s="128"/>
      <c r="GZG44" s="128"/>
      <c r="GZH44" s="128"/>
      <c r="GZI44" s="128"/>
      <c r="GZJ44" s="128"/>
      <c r="GZK44" s="128"/>
      <c r="GZL44" s="128"/>
      <c r="GZM44" s="128"/>
      <c r="GZN44" s="128"/>
      <c r="GZO44" s="128"/>
      <c r="GZP44" s="128"/>
      <c r="GZQ44" s="128"/>
      <c r="GZR44" s="128"/>
      <c r="GZS44" s="128"/>
      <c r="GZT44" s="128"/>
      <c r="GZU44" s="128"/>
      <c r="GZV44" s="128"/>
      <c r="GZW44" s="128"/>
      <c r="GZX44" s="128"/>
      <c r="GZY44" s="128"/>
      <c r="GZZ44" s="128"/>
      <c r="HAA44" s="128"/>
      <c r="HAB44" s="128"/>
      <c r="HAC44" s="128"/>
      <c r="HAD44" s="128"/>
      <c r="HAE44" s="128"/>
      <c r="HAF44" s="128"/>
      <c r="HAG44" s="128"/>
      <c r="HAH44" s="128"/>
      <c r="HAI44" s="128"/>
      <c r="HAJ44" s="128"/>
      <c r="HAK44" s="128"/>
      <c r="HAL44" s="128"/>
      <c r="HAM44" s="128"/>
      <c r="HAN44" s="128"/>
      <c r="HAO44" s="128"/>
      <c r="HAP44" s="128"/>
      <c r="HAQ44" s="128"/>
      <c r="HAR44" s="128"/>
      <c r="HAS44" s="128"/>
      <c r="HAT44" s="128"/>
      <c r="HAU44" s="128"/>
      <c r="HAV44" s="128"/>
      <c r="HAW44" s="128"/>
      <c r="HAX44" s="128"/>
      <c r="HAY44" s="128"/>
      <c r="HAZ44" s="128"/>
      <c r="HBA44" s="128"/>
      <c r="HBB44" s="128"/>
      <c r="HBC44" s="128"/>
      <c r="HBD44" s="128"/>
      <c r="HBE44" s="128"/>
      <c r="HBF44" s="128"/>
      <c r="HBG44" s="128"/>
      <c r="HBH44" s="128"/>
      <c r="HBI44" s="128"/>
      <c r="HBJ44" s="128"/>
      <c r="HBK44" s="128"/>
      <c r="HBL44" s="128"/>
      <c r="HBM44" s="128"/>
      <c r="HBN44" s="128"/>
      <c r="HBO44" s="128"/>
      <c r="HBP44" s="128"/>
      <c r="HBQ44" s="128"/>
      <c r="HBR44" s="128"/>
      <c r="HBS44" s="128"/>
      <c r="HBT44" s="128"/>
      <c r="HBU44" s="128"/>
      <c r="HBV44" s="128"/>
      <c r="HBW44" s="128"/>
      <c r="HBX44" s="128"/>
      <c r="HBY44" s="128"/>
      <c r="HBZ44" s="128"/>
      <c r="HCA44" s="128"/>
      <c r="HCB44" s="128"/>
      <c r="HCC44" s="128"/>
      <c r="HCD44" s="128"/>
      <c r="HCE44" s="128"/>
      <c r="HCF44" s="128"/>
      <c r="HCG44" s="128"/>
      <c r="HCH44" s="128"/>
      <c r="HCI44" s="128"/>
      <c r="HCJ44" s="128"/>
      <c r="HCK44" s="128"/>
      <c r="HCL44" s="128"/>
      <c r="HCM44" s="128"/>
      <c r="HCN44" s="128"/>
      <c r="HCO44" s="128"/>
      <c r="HCP44" s="128"/>
      <c r="HCQ44" s="128"/>
      <c r="HCR44" s="128"/>
      <c r="HCS44" s="128"/>
      <c r="HCT44" s="128"/>
      <c r="HCU44" s="128"/>
      <c r="HCV44" s="128"/>
      <c r="HCW44" s="128"/>
      <c r="HCX44" s="128"/>
      <c r="HCY44" s="128"/>
      <c r="HCZ44" s="128"/>
      <c r="HDA44" s="128"/>
      <c r="HDB44" s="128"/>
      <c r="HDC44" s="128"/>
      <c r="HDD44" s="128"/>
      <c r="HDE44" s="128"/>
      <c r="HDF44" s="128"/>
      <c r="HDG44" s="128"/>
      <c r="HDH44" s="128"/>
      <c r="HDI44" s="128"/>
      <c r="HDJ44" s="128"/>
      <c r="HDK44" s="128"/>
      <c r="HDL44" s="128"/>
      <c r="HDM44" s="128"/>
      <c r="HDN44" s="128"/>
      <c r="HDO44" s="128"/>
      <c r="HDP44" s="128"/>
      <c r="HDQ44" s="128"/>
      <c r="HDR44" s="128"/>
      <c r="HDS44" s="128"/>
      <c r="HDT44" s="128"/>
      <c r="HDU44" s="128"/>
      <c r="HDV44" s="128"/>
      <c r="HDW44" s="128"/>
      <c r="HDX44" s="128"/>
      <c r="HDY44" s="128"/>
      <c r="HDZ44" s="128"/>
      <c r="HEA44" s="128"/>
      <c r="HEB44" s="128"/>
      <c r="HEC44" s="128"/>
      <c r="HED44" s="128"/>
      <c r="HEE44" s="128"/>
      <c r="HEF44" s="128"/>
      <c r="HEG44" s="128"/>
      <c r="HEH44" s="128"/>
      <c r="HEI44" s="128"/>
      <c r="HEJ44" s="128"/>
      <c r="HEK44" s="128"/>
      <c r="HEL44" s="128"/>
      <c r="HEM44" s="128"/>
      <c r="HEN44" s="128"/>
      <c r="HEO44" s="128"/>
      <c r="HEP44" s="128"/>
      <c r="HEQ44" s="128"/>
      <c r="HER44" s="128"/>
      <c r="HES44" s="128"/>
      <c r="HET44" s="128"/>
      <c r="HEU44" s="128"/>
      <c r="HEV44" s="128"/>
      <c r="HEW44" s="128"/>
      <c r="HEX44" s="128"/>
      <c r="HEY44" s="128"/>
      <c r="HEZ44" s="128"/>
      <c r="HFA44" s="128"/>
      <c r="HFB44" s="128"/>
      <c r="HFC44" s="128"/>
      <c r="HFD44" s="128"/>
      <c r="HFE44" s="128"/>
      <c r="HFF44" s="128"/>
      <c r="HFG44" s="128"/>
      <c r="HFH44" s="128"/>
      <c r="HFI44" s="128"/>
      <c r="HFJ44" s="128"/>
      <c r="HFK44" s="128"/>
      <c r="HFL44" s="128"/>
      <c r="HFM44" s="128"/>
      <c r="HFN44" s="128"/>
      <c r="HFO44" s="128"/>
      <c r="HFP44" s="128"/>
      <c r="HFQ44" s="128"/>
      <c r="HFR44" s="128"/>
      <c r="HFS44" s="128"/>
      <c r="HFT44" s="128"/>
      <c r="HFU44" s="128"/>
      <c r="HFV44" s="128"/>
      <c r="HFW44" s="128"/>
      <c r="HFX44" s="128"/>
      <c r="HFY44" s="128"/>
      <c r="HFZ44" s="128"/>
      <c r="HGA44" s="128"/>
      <c r="HGB44" s="128"/>
      <c r="HGC44" s="128"/>
      <c r="HGD44" s="128"/>
      <c r="HGE44" s="128"/>
      <c r="HGF44" s="128"/>
      <c r="HGG44" s="128"/>
      <c r="HGH44" s="128"/>
      <c r="HGI44" s="128"/>
      <c r="HGJ44" s="128"/>
      <c r="HGK44" s="128"/>
      <c r="HGL44" s="128"/>
      <c r="HGM44" s="128"/>
      <c r="HGN44" s="128"/>
      <c r="HGO44" s="128"/>
      <c r="HGP44" s="128"/>
      <c r="HGQ44" s="128"/>
      <c r="HGR44" s="128"/>
      <c r="HGS44" s="128"/>
      <c r="HGT44" s="128"/>
      <c r="HGU44" s="128"/>
      <c r="HGV44" s="128"/>
      <c r="HGW44" s="128"/>
      <c r="HGX44" s="128"/>
      <c r="HGY44" s="128"/>
      <c r="HGZ44" s="128"/>
      <c r="HHA44" s="128"/>
      <c r="HHB44" s="128"/>
      <c r="HHC44" s="128"/>
      <c r="HHD44" s="128"/>
      <c r="HHE44" s="128"/>
      <c r="HHF44" s="128"/>
      <c r="HHG44" s="128"/>
      <c r="HHH44" s="128"/>
      <c r="HHI44" s="128"/>
      <c r="HHJ44" s="128"/>
      <c r="HHK44" s="128"/>
      <c r="HHL44" s="128"/>
      <c r="HHM44" s="128"/>
      <c r="HHN44" s="128"/>
      <c r="HHO44" s="128"/>
      <c r="HHP44" s="128"/>
      <c r="HHQ44" s="128"/>
      <c r="HHR44" s="128"/>
      <c r="HHS44" s="128"/>
      <c r="HHT44" s="128"/>
      <c r="HHU44" s="128"/>
      <c r="HHV44" s="128"/>
      <c r="HHW44" s="128"/>
      <c r="HHX44" s="128"/>
      <c r="HHY44" s="128"/>
      <c r="HHZ44" s="128"/>
      <c r="HIA44" s="128"/>
      <c r="HIB44" s="128"/>
      <c r="HIC44" s="128"/>
      <c r="HID44" s="128"/>
      <c r="HIE44" s="128"/>
      <c r="HIF44" s="128"/>
      <c r="HIG44" s="128"/>
      <c r="HIH44" s="128"/>
      <c r="HII44" s="128"/>
      <c r="HIJ44" s="128"/>
      <c r="HIK44" s="128"/>
      <c r="HIL44" s="128"/>
      <c r="HIM44" s="128"/>
      <c r="HIN44" s="128"/>
      <c r="HIO44" s="128"/>
      <c r="HIP44" s="128"/>
      <c r="HIQ44" s="128"/>
      <c r="HIR44" s="128"/>
      <c r="HIS44" s="128"/>
      <c r="HIT44" s="128"/>
      <c r="HIU44" s="128"/>
      <c r="HIV44" s="128"/>
      <c r="HIW44" s="128"/>
      <c r="HIX44" s="128"/>
      <c r="HIY44" s="128"/>
      <c r="HIZ44" s="128"/>
      <c r="HJA44" s="128"/>
      <c r="HJB44" s="128"/>
      <c r="HJC44" s="128"/>
      <c r="HJD44" s="128"/>
      <c r="HJE44" s="128"/>
      <c r="HJF44" s="128"/>
      <c r="HJG44" s="128"/>
      <c r="HJH44" s="128"/>
      <c r="HJI44" s="128"/>
      <c r="HJJ44" s="128"/>
      <c r="HJK44" s="128"/>
      <c r="HJL44" s="128"/>
      <c r="HJM44" s="128"/>
      <c r="HJN44" s="128"/>
      <c r="HJO44" s="128"/>
      <c r="HJP44" s="128"/>
      <c r="HJQ44" s="128"/>
      <c r="HJR44" s="128"/>
      <c r="HJS44" s="128"/>
      <c r="HJT44" s="128"/>
      <c r="HJU44" s="128"/>
      <c r="HJV44" s="128"/>
      <c r="HJW44" s="128"/>
      <c r="HJX44" s="128"/>
      <c r="HJY44" s="128"/>
      <c r="HJZ44" s="128"/>
      <c r="HKA44" s="128"/>
      <c r="HKB44" s="128"/>
      <c r="HKC44" s="128"/>
      <c r="HKD44" s="128"/>
      <c r="HKE44" s="128"/>
      <c r="HKF44" s="128"/>
      <c r="HKG44" s="128"/>
      <c r="HKH44" s="128"/>
      <c r="HKI44" s="128"/>
      <c r="HKJ44" s="128"/>
      <c r="HKK44" s="128"/>
      <c r="HKL44" s="128"/>
      <c r="HKM44" s="128"/>
      <c r="HKN44" s="128"/>
      <c r="HKO44" s="128"/>
      <c r="HKP44" s="128"/>
      <c r="HKQ44" s="128"/>
      <c r="HKR44" s="128"/>
      <c r="HKS44" s="128"/>
      <c r="HKT44" s="128"/>
      <c r="HKU44" s="128"/>
      <c r="HKV44" s="128"/>
      <c r="HKW44" s="128"/>
      <c r="HKX44" s="128"/>
      <c r="HKY44" s="128"/>
      <c r="HKZ44" s="128"/>
      <c r="HLA44" s="128"/>
      <c r="HLB44" s="128"/>
      <c r="HLC44" s="128"/>
      <c r="HLD44" s="128"/>
      <c r="HLE44" s="128"/>
      <c r="HLF44" s="128"/>
      <c r="HLG44" s="128"/>
      <c r="HLH44" s="128"/>
      <c r="HLI44" s="128"/>
      <c r="HLJ44" s="128"/>
      <c r="HLK44" s="128"/>
      <c r="HLL44" s="128"/>
      <c r="HLM44" s="128"/>
      <c r="HLN44" s="128"/>
      <c r="HLO44" s="128"/>
      <c r="HLP44" s="128"/>
      <c r="HLQ44" s="128"/>
      <c r="HLR44" s="128"/>
      <c r="HLS44" s="128"/>
      <c r="HLT44" s="128"/>
      <c r="HLU44" s="128"/>
      <c r="HLV44" s="128"/>
      <c r="HLW44" s="128"/>
      <c r="HLX44" s="128"/>
      <c r="HLY44" s="128"/>
      <c r="HLZ44" s="128"/>
      <c r="HMA44" s="128"/>
      <c r="HMB44" s="128"/>
      <c r="HMC44" s="128"/>
      <c r="HMD44" s="128"/>
      <c r="HME44" s="128"/>
      <c r="HMF44" s="128"/>
      <c r="HMG44" s="128"/>
      <c r="HMH44" s="128"/>
      <c r="HMI44" s="128"/>
      <c r="HMJ44" s="128"/>
      <c r="HMK44" s="128"/>
      <c r="HML44" s="128"/>
      <c r="HMM44" s="128"/>
      <c r="HMN44" s="128"/>
      <c r="HMO44" s="128"/>
      <c r="HMP44" s="128"/>
      <c r="HMQ44" s="128"/>
      <c r="HMR44" s="128"/>
      <c r="HMS44" s="128"/>
      <c r="HMT44" s="128"/>
      <c r="HMU44" s="128"/>
      <c r="HMV44" s="128"/>
      <c r="HMW44" s="128"/>
      <c r="HMX44" s="128"/>
      <c r="HMY44" s="128"/>
      <c r="HMZ44" s="128"/>
      <c r="HNA44" s="128"/>
      <c r="HNB44" s="128"/>
      <c r="HNC44" s="128"/>
      <c r="HND44" s="128"/>
      <c r="HNE44" s="128"/>
      <c r="HNF44" s="128"/>
      <c r="HNG44" s="128"/>
      <c r="HNH44" s="128"/>
      <c r="HNI44" s="128"/>
      <c r="HNJ44" s="128"/>
      <c r="HNK44" s="128"/>
      <c r="HNL44" s="128"/>
      <c r="HNM44" s="128"/>
      <c r="HNN44" s="128"/>
      <c r="HNO44" s="128"/>
      <c r="HNP44" s="128"/>
      <c r="HNQ44" s="128"/>
      <c r="HNR44" s="128"/>
      <c r="HNS44" s="128"/>
      <c r="HNT44" s="128"/>
      <c r="HNU44" s="128"/>
      <c r="HNV44" s="128"/>
      <c r="HNW44" s="128"/>
      <c r="HNX44" s="128"/>
      <c r="HNY44" s="128"/>
      <c r="HNZ44" s="128"/>
      <c r="HOA44" s="128"/>
      <c r="HOB44" s="128"/>
      <c r="HOC44" s="128"/>
      <c r="HOD44" s="128"/>
      <c r="HOE44" s="128"/>
      <c r="HOF44" s="128"/>
      <c r="HOG44" s="128"/>
      <c r="HOH44" s="128"/>
      <c r="HOI44" s="128"/>
      <c r="HOJ44" s="128"/>
      <c r="HOK44" s="128"/>
      <c r="HOL44" s="128"/>
      <c r="HOM44" s="128"/>
      <c r="HON44" s="128"/>
      <c r="HOO44" s="128"/>
      <c r="HOP44" s="128"/>
      <c r="HOQ44" s="128"/>
      <c r="HOR44" s="128"/>
      <c r="HOS44" s="128"/>
      <c r="HOT44" s="128"/>
      <c r="HOU44" s="128"/>
      <c r="HOV44" s="128"/>
      <c r="HOW44" s="128"/>
      <c r="HOX44" s="128"/>
      <c r="HOY44" s="128"/>
      <c r="HOZ44" s="128"/>
      <c r="HPA44" s="128"/>
      <c r="HPB44" s="128"/>
      <c r="HPC44" s="128"/>
      <c r="HPD44" s="128"/>
      <c r="HPE44" s="128"/>
      <c r="HPF44" s="128"/>
      <c r="HPG44" s="128"/>
      <c r="HPH44" s="128"/>
      <c r="HPI44" s="128"/>
      <c r="HPJ44" s="128"/>
      <c r="HPK44" s="128"/>
      <c r="HPL44" s="128"/>
      <c r="HPM44" s="128"/>
      <c r="HPN44" s="128"/>
      <c r="HPO44" s="128"/>
      <c r="HPP44" s="128"/>
      <c r="HPQ44" s="128"/>
      <c r="HPR44" s="128"/>
      <c r="HPS44" s="128"/>
      <c r="HPT44" s="128"/>
      <c r="HPU44" s="128"/>
      <c r="HPV44" s="128"/>
      <c r="HPW44" s="128"/>
      <c r="HPX44" s="128"/>
      <c r="HPY44" s="128"/>
      <c r="HPZ44" s="128"/>
      <c r="HQA44" s="128"/>
      <c r="HQB44" s="128"/>
      <c r="HQC44" s="128"/>
      <c r="HQD44" s="128"/>
      <c r="HQE44" s="128"/>
      <c r="HQF44" s="128"/>
      <c r="HQG44" s="128"/>
      <c r="HQH44" s="128"/>
      <c r="HQI44" s="128"/>
      <c r="HQJ44" s="128"/>
      <c r="HQK44" s="128"/>
      <c r="HQL44" s="128"/>
      <c r="HQM44" s="128"/>
      <c r="HQN44" s="128"/>
      <c r="HQO44" s="128"/>
      <c r="HQP44" s="128"/>
      <c r="HQQ44" s="128"/>
      <c r="HQR44" s="128"/>
      <c r="HQS44" s="128"/>
      <c r="HQT44" s="128"/>
      <c r="HQU44" s="128"/>
      <c r="HQV44" s="128"/>
      <c r="HQW44" s="128"/>
      <c r="HQX44" s="128"/>
      <c r="HQY44" s="128"/>
      <c r="HQZ44" s="128"/>
      <c r="HRA44" s="128"/>
      <c r="HRB44" s="128"/>
      <c r="HRC44" s="128"/>
      <c r="HRD44" s="128"/>
      <c r="HRE44" s="128"/>
      <c r="HRF44" s="128"/>
      <c r="HRG44" s="128"/>
      <c r="HRH44" s="128"/>
      <c r="HRI44" s="128"/>
      <c r="HRJ44" s="128"/>
      <c r="HRK44" s="128"/>
      <c r="HRL44" s="128"/>
      <c r="HRM44" s="128"/>
      <c r="HRN44" s="128"/>
      <c r="HRO44" s="128"/>
      <c r="HRP44" s="128"/>
      <c r="HRQ44" s="128"/>
      <c r="HRR44" s="128"/>
      <c r="HRS44" s="128"/>
      <c r="HRT44" s="128"/>
      <c r="HRU44" s="128"/>
      <c r="HRV44" s="128"/>
      <c r="HRW44" s="128"/>
      <c r="HRX44" s="128"/>
      <c r="HRY44" s="128"/>
      <c r="HRZ44" s="128"/>
      <c r="HSA44" s="128"/>
      <c r="HSB44" s="128"/>
      <c r="HSC44" s="128"/>
      <c r="HSD44" s="128"/>
      <c r="HSE44" s="128"/>
      <c r="HSF44" s="128"/>
      <c r="HSG44" s="128"/>
      <c r="HSH44" s="128"/>
      <c r="HSI44" s="128"/>
      <c r="HSJ44" s="128"/>
      <c r="HSK44" s="128"/>
      <c r="HSL44" s="128"/>
      <c r="HSM44" s="128"/>
      <c r="HSN44" s="128"/>
      <c r="HSO44" s="128"/>
      <c r="HSP44" s="128"/>
      <c r="HSQ44" s="128"/>
      <c r="HSR44" s="128"/>
      <c r="HSS44" s="128"/>
      <c r="HST44" s="128"/>
      <c r="HSU44" s="128"/>
      <c r="HSV44" s="128"/>
      <c r="HSW44" s="128"/>
      <c r="HSX44" s="128"/>
      <c r="HSY44" s="128"/>
      <c r="HSZ44" s="128"/>
      <c r="HTA44" s="128"/>
      <c r="HTB44" s="128"/>
      <c r="HTC44" s="128"/>
      <c r="HTD44" s="128"/>
      <c r="HTE44" s="128"/>
      <c r="HTF44" s="128"/>
      <c r="HTG44" s="128"/>
      <c r="HTH44" s="128"/>
      <c r="HTI44" s="128"/>
      <c r="HTJ44" s="128"/>
      <c r="HTK44" s="128"/>
      <c r="HTL44" s="128"/>
      <c r="HTM44" s="128"/>
      <c r="HTN44" s="128"/>
      <c r="HTO44" s="128"/>
      <c r="HTP44" s="128"/>
      <c r="HTQ44" s="128"/>
      <c r="HTR44" s="128"/>
      <c r="HTS44" s="128"/>
      <c r="HTT44" s="128"/>
      <c r="HTU44" s="128"/>
      <c r="HTV44" s="128"/>
      <c r="HTW44" s="128"/>
      <c r="HTX44" s="128"/>
      <c r="HTY44" s="128"/>
      <c r="HTZ44" s="128"/>
      <c r="HUA44" s="128"/>
      <c r="HUB44" s="128"/>
      <c r="HUC44" s="128"/>
      <c r="HUD44" s="128"/>
      <c r="HUE44" s="128"/>
      <c r="HUF44" s="128"/>
      <c r="HUG44" s="128"/>
      <c r="HUH44" s="128"/>
      <c r="HUI44" s="128"/>
      <c r="HUJ44" s="128"/>
      <c r="HUK44" s="128"/>
      <c r="HUL44" s="128"/>
      <c r="HUM44" s="128"/>
      <c r="HUN44" s="128"/>
      <c r="HUO44" s="128"/>
      <c r="HUP44" s="128"/>
      <c r="HUQ44" s="128"/>
      <c r="HUR44" s="128"/>
      <c r="HUS44" s="128"/>
      <c r="HUT44" s="128"/>
      <c r="HUU44" s="128"/>
      <c r="HUV44" s="128"/>
      <c r="HUW44" s="128"/>
      <c r="HUX44" s="128"/>
      <c r="HUY44" s="128"/>
      <c r="HUZ44" s="128"/>
      <c r="HVA44" s="128"/>
      <c r="HVB44" s="128"/>
      <c r="HVC44" s="128"/>
      <c r="HVD44" s="128"/>
      <c r="HVE44" s="128"/>
      <c r="HVF44" s="128"/>
      <c r="HVG44" s="128"/>
      <c r="HVH44" s="128"/>
      <c r="HVI44" s="128"/>
      <c r="HVJ44" s="128"/>
      <c r="HVK44" s="128"/>
      <c r="HVL44" s="128"/>
      <c r="HVM44" s="128"/>
      <c r="HVN44" s="128"/>
      <c r="HVO44" s="128"/>
      <c r="HVP44" s="128"/>
      <c r="HVQ44" s="128"/>
      <c r="HVR44" s="128"/>
      <c r="HVS44" s="128"/>
      <c r="HVT44" s="128"/>
      <c r="HVU44" s="128"/>
      <c r="HVV44" s="128"/>
      <c r="HVW44" s="128"/>
      <c r="HVX44" s="128"/>
      <c r="HVY44" s="128"/>
      <c r="HVZ44" s="128"/>
      <c r="HWA44" s="128"/>
      <c r="HWB44" s="128"/>
      <c r="HWC44" s="128"/>
      <c r="HWD44" s="128"/>
      <c r="HWE44" s="128"/>
      <c r="HWF44" s="128"/>
      <c r="HWG44" s="128"/>
      <c r="HWH44" s="128"/>
      <c r="HWI44" s="128"/>
      <c r="HWJ44" s="128"/>
      <c r="HWK44" s="128"/>
      <c r="HWL44" s="128"/>
      <c r="HWM44" s="128"/>
      <c r="HWN44" s="128"/>
      <c r="HWO44" s="128"/>
      <c r="HWP44" s="128"/>
      <c r="HWQ44" s="128"/>
      <c r="HWR44" s="128"/>
      <c r="HWS44" s="128"/>
      <c r="HWT44" s="128"/>
      <c r="HWU44" s="128"/>
      <c r="HWV44" s="128"/>
      <c r="HWW44" s="128"/>
      <c r="HWX44" s="128"/>
      <c r="HWY44" s="128"/>
      <c r="HWZ44" s="128"/>
      <c r="HXA44" s="128"/>
      <c r="HXB44" s="128"/>
      <c r="HXC44" s="128"/>
      <c r="HXD44" s="128"/>
      <c r="HXE44" s="128"/>
      <c r="HXF44" s="128"/>
      <c r="HXG44" s="128"/>
      <c r="HXH44" s="128"/>
      <c r="HXI44" s="128"/>
      <c r="HXJ44" s="128"/>
      <c r="HXK44" s="128"/>
      <c r="HXL44" s="128"/>
      <c r="HXM44" s="128"/>
      <c r="HXN44" s="128"/>
      <c r="HXO44" s="128"/>
      <c r="HXP44" s="128"/>
      <c r="HXQ44" s="128"/>
      <c r="HXR44" s="128"/>
      <c r="HXS44" s="128"/>
      <c r="HXT44" s="128"/>
      <c r="HXU44" s="128"/>
      <c r="HXV44" s="128"/>
      <c r="HXW44" s="128"/>
      <c r="HXX44" s="128"/>
      <c r="HXY44" s="128"/>
      <c r="HXZ44" s="128"/>
      <c r="HYA44" s="128"/>
      <c r="HYB44" s="128"/>
      <c r="HYC44" s="128"/>
      <c r="HYD44" s="128"/>
      <c r="HYE44" s="128"/>
      <c r="HYF44" s="128"/>
      <c r="HYG44" s="128"/>
      <c r="HYH44" s="128"/>
      <c r="HYI44" s="128"/>
      <c r="HYJ44" s="128"/>
      <c r="HYK44" s="128"/>
      <c r="HYL44" s="128"/>
      <c r="HYM44" s="128"/>
      <c r="HYN44" s="128"/>
      <c r="HYO44" s="128"/>
      <c r="HYP44" s="128"/>
      <c r="HYQ44" s="128"/>
      <c r="HYR44" s="128"/>
      <c r="HYS44" s="128"/>
      <c r="HYT44" s="128"/>
      <c r="HYU44" s="128"/>
      <c r="HYV44" s="128"/>
      <c r="HYW44" s="128"/>
      <c r="HYX44" s="128"/>
      <c r="HYY44" s="128"/>
      <c r="HYZ44" s="128"/>
      <c r="HZA44" s="128"/>
      <c r="HZB44" s="128"/>
      <c r="HZC44" s="128"/>
      <c r="HZD44" s="128"/>
      <c r="HZE44" s="128"/>
      <c r="HZF44" s="128"/>
      <c r="HZG44" s="128"/>
      <c r="HZH44" s="128"/>
      <c r="HZI44" s="128"/>
      <c r="HZJ44" s="128"/>
      <c r="HZK44" s="128"/>
      <c r="HZL44" s="128"/>
      <c r="HZM44" s="128"/>
      <c r="HZN44" s="128"/>
      <c r="HZO44" s="128"/>
      <c r="HZP44" s="128"/>
      <c r="HZQ44" s="128"/>
      <c r="HZR44" s="128"/>
      <c r="HZS44" s="128"/>
      <c r="HZT44" s="128"/>
      <c r="HZU44" s="128"/>
      <c r="HZV44" s="128"/>
      <c r="HZW44" s="128"/>
      <c r="HZX44" s="128"/>
      <c r="HZY44" s="128"/>
      <c r="HZZ44" s="128"/>
      <c r="IAA44" s="128"/>
      <c r="IAB44" s="128"/>
      <c r="IAC44" s="128"/>
      <c r="IAD44" s="128"/>
      <c r="IAE44" s="128"/>
      <c r="IAF44" s="128"/>
      <c r="IAG44" s="128"/>
      <c r="IAH44" s="128"/>
      <c r="IAI44" s="128"/>
      <c r="IAJ44" s="128"/>
      <c r="IAK44" s="128"/>
      <c r="IAL44" s="128"/>
      <c r="IAM44" s="128"/>
      <c r="IAN44" s="128"/>
      <c r="IAO44" s="128"/>
      <c r="IAP44" s="128"/>
      <c r="IAQ44" s="128"/>
      <c r="IAR44" s="128"/>
      <c r="IAS44" s="128"/>
      <c r="IAT44" s="128"/>
      <c r="IAU44" s="128"/>
      <c r="IAV44" s="128"/>
      <c r="IAW44" s="128"/>
      <c r="IAX44" s="128"/>
      <c r="IAY44" s="128"/>
      <c r="IAZ44" s="128"/>
      <c r="IBA44" s="128"/>
      <c r="IBB44" s="128"/>
      <c r="IBC44" s="128"/>
      <c r="IBD44" s="128"/>
      <c r="IBE44" s="128"/>
      <c r="IBF44" s="128"/>
      <c r="IBG44" s="128"/>
      <c r="IBH44" s="128"/>
      <c r="IBI44" s="128"/>
      <c r="IBJ44" s="128"/>
      <c r="IBK44" s="128"/>
      <c r="IBL44" s="128"/>
      <c r="IBM44" s="128"/>
      <c r="IBN44" s="128"/>
      <c r="IBO44" s="128"/>
      <c r="IBP44" s="128"/>
      <c r="IBQ44" s="128"/>
      <c r="IBR44" s="128"/>
      <c r="IBS44" s="128"/>
      <c r="IBT44" s="128"/>
      <c r="IBU44" s="128"/>
      <c r="IBV44" s="128"/>
      <c r="IBW44" s="128"/>
      <c r="IBX44" s="128"/>
      <c r="IBY44" s="128"/>
      <c r="IBZ44" s="128"/>
      <c r="ICA44" s="128"/>
      <c r="ICB44" s="128"/>
      <c r="ICC44" s="128"/>
      <c r="ICD44" s="128"/>
      <c r="ICE44" s="128"/>
      <c r="ICF44" s="128"/>
      <c r="ICG44" s="128"/>
      <c r="ICH44" s="128"/>
      <c r="ICI44" s="128"/>
      <c r="ICJ44" s="128"/>
      <c r="ICK44" s="128"/>
      <c r="ICL44" s="128"/>
      <c r="ICM44" s="128"/>
      <c r="ICN44" s="128"/>
      <c r="ICO44" s="128"/>
      <c r="ICP44" s="128"/>
      <c r="ICQ44" s="128"/>
      <c r="ICR44" s="128"/>
      <c r="ICS44" s="128"/>
      <c r="ICT44" s="128"/>
      <c r="ICU44" s="128"/>
      <c r="ICV44" s="128"/>
      <c r="ICW44" s="128"/>
      <c r="ICX44" s="128"/>
      <c r="ICY44" s="128"/>
      <c r="ICZ44" s="128"/>
      <c r="IDA44" s="128"/>
      <c r="IDB44" s="128"/>
      <c r="IDC44" s="128"/>
      <c r="IDD44" s="128"/>
      <c r="IDE44" s="128"/>
      <c r="IDF44" s="128"/>
      <c r="IDG44" s="128"/>
      <c r="IDH44" s="128"/>
      <c r="IDI44" s="128"/>
      <c r="IDJ44" s="128"/>
      <c r="IDK44" s="128"/>
      <c r="IDL44" s="128"/>
      <c r="IDM44" s="128"/>
      <c r="IDN44" s="128"/>
      <c r="IDO44" s="128"/>
      <c r="IDP44" s="128"/>
      <c r="IDQ44" s="128"/>
      <c r="IDR44" s="128"/>
      <c r="IDS44" s="128"/>
      <c r="IDT44" s="128"/>
      <c r="IDU44" s="128"/>
      <c r="IDV44" s="128"/>
      <c r="IDW44" s="128"/>
      <c r="IDX44" s="128"/>
      <c r="IDY44" s="128"/>
      <c r="IDZ44" s="128"/>
      <c r="IEA44" s="128"/>
      <c r="IEB44" s="128"/>
      <c r="IEC44" s="128"/>
      <c r="IED44" s="128"/>
      <c r="IEE44" s="128"/>
      <c r="IEF44" s="128"/>
      <c r="IEG44" s="128"/>
      <c r="IEH44" s="128"/>
      <c r="IEI44" s="128"/>
      <c r="IEJ44" s="128"/>
      <c r="IEK44" s="128"/>
      <c r="IEL44" s="128"/>
      <c r="IEM44" s="128"/>
      <c r="IEN44" s="128"/>
      <c r="IEO44" s="128"/>
      <c r="IEP44" s="128"/>
      <c r="IEQ44" s="128"/>
      <c r="IER44" s="128"/>
      <c r="IES44" s="128"/>
      <c r="IET44" s="128"/>
      <c r="IEU44" s="128"/>
      <c r="IEV44" s="128"/>
      <c r="IEW44" s="128"/>
      <c r="IEX44" s="128"/>
      <c r="IEY44" s="128"/>
      <c r="IEZ44" s="128"/>
      <c r="IFA44" s="128"/>
      <c r="IFB44" s="128"/>
      <c r="IFC44" s="128"/>
      <c r="IFD44" s="128"/>
      <c r="IFE44" s="128"/>
      <c r="IFF44" s="128"/>
      <c r="IFG44" s="128"/>
      <c r="IFH44" s="128"/>
      <c r="IFI44" s="128"/>
      <c r="IFJ44" s="128"/>
      <c r="IFK44" s="128"/>
      <c r="IFL44" s="128"/>
      <c r="IFM44" s="128"/>
      <c r="IFN44" s="128"/>
      <c r="IFO44" s="128"/>
      <c r="IFP44" s="128"/>
      <c r="IFQ44" s="128"/>
      <c r="IFR44" s="128"/>
      <c r="IFS44" s="128"/>
      <c r="IFT44" s="128"/>
      <c r="IFU44" s="128"/>
      <c r="IFV44" s="128"/>
      <c r="IFW44" s="128"/>
      <c r="IFX44" s="128"/>
      <c r="IFY44" s="128"/>
      <c r="IFZ44" s="128"/>
      <c r="IGA44" s="128"/>
      <c r="IGB44" s="128"/>
      <c r="IGC44" s="128"/>
      <c r="IGD44" s="128"/>
      <c r="IGE44" s="128"/>
      <c r="IGF44" s="128"/>
      <c r="IGG44" s="128"/>
      <c r="IGH44" s="128"/>
      <c r="IGI44" s="128"/>
      <c r="IGJ44" s="128"/>
      <c r="IGK44" s="128"/>
      <c r="IGL44" s="128"/>
      <c r="IGM44" s="128"/>
      <c r="IGN44" s="128"/>
      <c r="IGO44" s="128"/>
      <c r="IGP44" s="128"/>
      <c r="IGQ44" s="128"/>
      <c r="IGR44" s="128"/>
      <c r="IGS44" s="128"/>
      <c r="IGT44" s="128"/>
      <c r="IGU44" s="128"/>
      <c r="IGV44" s="128"/>
      <c r="IGW44" s="128"/>
      <c r="IGX44" s="128"/>
      <c r="IGY44" s="128"/>
      <c r="IGZ44" s="128"/>
      <c r="IHA44" s="128"/>
      <c r="IHB44" s="128"/>
      <c r="IHC44" s="128"/>
      <c r="IHD44" s="128"/>
      <c r="IHE44" s="128"/>
      <c r="IHF44" s="128"/>
      <c r="IHG44" s="128"/>
      <c r="IHH44" s="128"/>
      <c r="IHI44" s="128"/>
      <c r="IHJ44" s="128"/>
      <c r="IHK44" s="128"/>
      <c r="IHL44" s="128"/>
      <c r="IHM44" s="128"/>
      <c r="IHN44" s="128"/>
      <c r="IHO44" s="128"/>
      <c r="IHP44" s="128"/>
      <c r="IHQ44" s="128"/>
      <c r="IHR44" s="128"/>
      <c r="IHS44" s="128"/>
      <c r="IHT44" s="128"/>
      <c r="IHU44" s="128"/>
      <c r="IHV44" s="128"/>
      <c r="IHW44" s="128"/>
      <c r="IHX44" s="128"/>
      <c r="IHY44" s="128"/>
      <c r="IHZ44" s="128"/>
      <c r="IIA44" s="128"/>
      <c r="IIB44" s="128"/>
      <c r="IIC44" s="128"/>
      <c r="IID44" s="128"/>
      <c r="IIE44" s="128"/>
      <c r="IIF44" s="128"/>
      <c r="IIG44" s="128"/>
      <c r="IIH44" s="128"/>
      <c r="III44" s="128"/>
      <c r="IIJ44" s="128"/>
      <c r="IIK44" s="128"/>
      <c r="IIL44" s="128"/>
      <c r="IIM44" s="128"/>
      <c r="IIN44" s="128"/>
      <c r="IIO44" s="128"/>
      <c r="IIP44" s="128"/>
      <c r="IIQ44" s="128"/>
      <c r="IIR44" s="128"/>
      <c r="IIS44" s="128"/>
      <c r="IIT44" s="128"/>
      <c r="IIU44" s="128"/>
      <c r="IIV44" s="128"/>
      <c r="IIW44" s="128"/>
      <c r="IIX44" s="128"/>
      <c r="IIY44" s="128"/>
      <c r="IIZ44" s="128"/>
      <c r="IJA44" s="128"/>
      <c r="IJB44" s="128"/>
      <c r="IJC44" s="128"/>
      <c r="IJD44" s="128"/>
      <c r="IJE44" s="128"/>
      <c r="IJF44" s="128"/>
      <c r="IJG44" s="128"/>
      <c r="IJH44" s="128"/>
      <c r="IJI44" s="128"/>
      <c r="IJJ44" s="128"/>
      <c r="IJK44" s="128"/>
      <c r="IJL44" s="128"/>
      <c r="IJM44" s="128"/>
      <c r="IJN44" s="128"/>
      <c r="IJO44" s="128"/>
      <c r="IJP44" s="128"/>
      <c r="IJQ44" s="128"/>
      <c r="IJR44" s="128"/>
      <c r="IJS44" s="128"/>
      <c r="IJT44" s="128"/>
      <c r="IJU44" s="128"/>
      <c r="IJV44" s="128"/>
      <c r="IJW44" s="128"/>
      <c r="IJX44" s="128"/>
      <c r="IJY44" s="128"/>
      <c r="IJZ44" s="128"/>
      <c r="IKA44" s="128"/>
      <c r="IKB44" s="128"/>
      <c r="IKC44" s="128"/>
      <c r="IKD44" s="128"/>
      <c r="IKE44" s="128"/>
      <c r="IKF44" s="128"/>
      <c r="IKG44" s="128"/>
      <c r="IKH44" s="128"/>
      <c r="IKI44" s="128"/>
      <c r="IKJ44" s="128"/>
      <c r="IKK44" s="128"/>
      <c r="IKL44" s="128"/>
      <c r="IKM44" s="128"/>
      <c r="IKN44" s="128"/>
      <c r="IKO44" s="128"/>
      <c r="IKP44" s="128"/>
      <c r="IKQ44" s="128"/>
      <c r="IKR44" s="128"/>
      <c r="IKS44" s="128"/>
      <c r="IKT44" s="128"/>
      <c r="IKU44" s="128"/>
      <c r="IKV44" s="128"/>
      <c r="IKW44" s="128"/>
      <c r="IKX44" s="128"/>
      <c r="IKY44" s="128"/>
      <c r="IKZ44" s="128"/>
      <c r="ILA44" s="128"/>
      <c r="ILB44" s="128"/>
      <c r="ILC44" s="128"/>
      <c r="ILD44" s="128"/>
      <c r="ILE44" s="128"/>
      <c r="ILF44" s="128"/>
      <c r="ILG44" s="128"/>
      <c r="ILH44" s="128"/>
      <c r="ILI44" s="128"/>
      <c r="ILJ44" s="128"/>
      <c r="ILK44" s="128"/>
      <c r="ILL44" s="128"/>
      <c r="ILM44" s="128"/>
      <c r="ILN44" s="128"/>
      <c r="ILO44" s="128"/>
      <c r="ILP44" s="128"/>
      <c r="ILQ44" s="128"/>
      <c r="ILR44" s="128"/>
      <c r="ILS44" s="128"/>
      <c r="ILT44" s="128"/>
      <c r="ILU44" s="128"/>
      <c r="ILV44" s="128"/>
      <c r="ILW44" s="128"/>
      <c r="ILX44" s="128"/>
      <c r="ILY44" s="128"/>
      <c r="ILZ44" s="128"/>
      <c r="IMA44" s="128"/>
      <c r="IMB44" s="128"/>
      <c r="IMC44" s="128"/>
      <c r="IMD44" s="128"/>
      <c r="IME44" s="128"/>
      <c r="IMF44" s="128"/>
      <c r="IMG44" s="128"/>
      <c r="IMH44" s="128"/>
      <c r="IMI44" s="128"/>
      <c r="IMJ44" s="128"/>
      <c r="IMK44" s="128"/>
      <c r="IML44" s="128"/>
      <c r="IMM44" s="128"/>
      <c r="IMN44" s="128"/>
      <c r="IMO44" s="128"/>
      <c r="IMP44" s="128"/>
      <c r="IMQ44" s="128"/>
      <c r="IMR44" s="128"/>
      <c r="IMS44" s="128"/>
      <c r="IMT44" s="128"/>
      <c r="IMU44" s="128"/>
      <c r="IMV44" s="128"/>
      <c r="IMW44" s="128"/>
      <c r="IMX44" s="128"/>
      <c r="IMY44" s="128"/>
      <c r="IMZ44" s="128"/>
      <c r="INA44" s="128"/>
      <c r="INB44" s="128"/>
      <c r="INC44" s="128"/>
      <c r="IND44" s="128"/>
      <c r="INE44" s="128"/>
      <c r="INF44" s="128"/>
      <c r="ING44" s="128"/>
      <c r="INH44" s="128"/>
      <c r="INI44" s="128"/>
      <c r="INJ44" s="128"/>
      <c r="INK44" s="128"/>
      <c r="INL44" s="128"/>
      <c r="INM44" s="128"/>
      <c r="INN44" s="128"/>
      <c r="INO44" s="128"/>
      <c r="INP44" s="128"/>
      <c r="INQ44" s="128"/>
      <c r="INR44" s="128"/>
      <c r="INS44" s="128"/>
      <c r="INT44" s="128"/>
      <c r="INU44" s="128"/>
      <c r="INV44" s="128"/>
      <c r="INW44" s="128"/>
      <c r="INX44" s="128"/>
      <c r="INY44" s="128"/>
      <c r="INZ44" s="128"/>
      <c r="IOA44" s="128"/>
      <c r="IOB44" s="128"/>
      <c r="IOC44" s="128"/>
      <c r="IOD44" s="128"/>
      <c r="IOE44" s="128"/>
      <c r="IOF44" s="128"/>
      <c r="IOG44" s="128"/>
      <c r="IOH44" s="128"/>
      <c r="IOI44" s="128"/>
      <c r="IOJ44" s="128"/>
      <c r="IOK44" s="128"/>
      <c r="IOL44" s="128"/>
      <c r="IOM44" s="128"/>
      <c r="ION44" s="128"/>
      <c r="IOO44" s="128"/>
      <c r="IOP44" s="128"/>
      <c r="IOQ44" s="128"/>
      <c r="IOR44" s="128"/>
      <c r="IOS44" s="128"/>
      <c r="IOT44" s="128"/>
      <c r="IOU44" s="128"/>
      <c r="IOV44" s="128"/>
      <c r="IOW44" s="128"/>
      <c r="IOX44" s="128"/>
      <c r="IOY44" s="128"/>
      <c r="IOZ44" s="128"/>
      <c r="IPA44" s="128"/>
      <c r="IPB44" s="128"/>
      <c r="IPC44" s="128"/>
      <c r="IPD44" s="128"/>
      <c r="IPE44" s="128"/>
      <c r="IPF44" s="128"/>
      <c r="IPG44" s="128"/>
      <c r="IPH44" s="128"/>
      <c r="IPI44" s="128"/>
      <c r="IPJ44" s="128"/>
      <c r="IPK44" s="128"/>
      <c r="IPL44" s="128"/>
      <c r="IPM44" s="128"/>
      <c r="IPN44" s="128"/>
      <c r="IPO44" s="128"/>
      <c r="IPP44" s="128"/>
      <c r="IPQ44" s="128"/>
      <c r="IPR44" s="128"/>
      <c r="IPS44" s="128"/>
      <c r="IPT44" s="128"/>
      <c r="IPU44" s="128"/>
      <c r="IPV44" s="128"/>
      <c r="IPW44" s="128"/>
      <c r="IPX44" s="128"/>
      <c r="IPY44" s="128"/>
      <c r="IPZ44" s="128"/>
      <c r="IQA44" s="128"/>
      <c r="IQB44" s="128"/>
      <c r="IQC44" s="128"/>
      <c r="IQD44" s="128"/>
      <c r="IQE44" s="128"/>
      <c r="IQF44" s="128"/>
      <c r="IQG44" s="128"/>
      <c r="IQH44" s="128"/>
      <c r="IQI44" s="128"/>
      <c r="IQJ44" s="128"/>
      <c r="IQK44" s="128"/>
      <c r="IQL44" s="128"/>
      <c r="IQM44" s="128"/>
      <c r="IQN44" s="128"/>
      <c r="IQO44" s="128"/>
      <c r="IQP44" s="128"/>
      <c r="IQQ44" s="128"/>
      <c r="IQR44" s="128"/>
      <c r="IQS44" s="128"/>
      <c r="IQT44" s="128"/>
      <c r="IQU44" s="128"/>
      <c r="IQV44" s="128"/>
      <c r="IQW44" s="128"/>
      <c r="IQX44" s="128"/>
      <c r="IQY44" s="128"/>
      <c r="IQZ44" s="128"/>
      <c r="IRA44" s="128"/>
      <c r="IRB44" s="128"/>
      <c r="IRC44" s="128"/>
      <c r="IRD44" s="128"/>
      <c r="IRE44" s="128"/>
      <c r="IRF44" s="128"/>
      <c r="IRG44" s="128"/>
      <c r="IRH44" s="128"/>
      <c r="IRI44" s="128"/>
      <c r="IRJ44" s="128"/>
      <c r="IRK44" s="128"/>
      <c r="IRL44" s="128"/>
      <c r="IRM44" s="128"/>
      <c r="IRN44" s="128"/>
      <c r="IRO44" s="128"/>
      <c r="IRP44" s="128"/>
      <c r="IRQ44" s="128"/>
      <c r="IRR44" s="128"/>
      <c r="IRS44" s="128"/>
      <c r="IRT44" s="128"/>
      <c r="IRU44" s="128"/>
      <c r="IRV44" s="128"/>
      <c r="IRW44" s="128"/>
      <c r="IRX44" s="128"/>
      <c r="IRY44" s="128"/>
      <c r="IRZ44" s="128"/>
      <c r="ISA44" s="128"/>
      <c r="ISB44" s="128"/>
      <c r="ISC44" s="128"/>
      <c r="ISD44" s="128"/>
      <c r="ISE44" s="128"/>
      <c r="ISF44" s="128"/>
      <c r="ISG44" s="128"/>
      <c r="ISH44" s="128"/>
      <c r="ISI44" s="128"/>
      <c r="ISJ44" s="128"/>
      <c r="ISK44" s="128"/>
      <c r="ISL44" s="128"/>
      <c r="ISM44" s="128"/>
      <c r="ISN44" s="128"/>
      <c r="ISO44" s="128"/>
      <c r="ISP44" s="128"/>
      <c r="ISQ44" s="128"/>
      <c r="ISR44" s="128"/>
      <c r="ISS44" s="128"/>
      <c r="IST44" s="128"/>
      <c r="ISU44" s="128"/>
      <c r="ISV44" s="128"/>
      <c r="ISW44" s="128"/>
      <c r="ISX44" s="128"/>
      <c r="ISY44" s="128"/>
      <c r="ISZ44" s="128"/>
      <c r="ITA44" s="128"/>
      <c r="ITB44" s="128"/>
      <c r="ITC44" s="128"/>
      <c r="ITD44" s="128"/>
      <c r="ITE44" s="128"/>
      <c r="ITF44" s="128"/>
      <c r="ITG44" s="128"/>
      <c r="ITH44" s="128"/>
      <c r="ITI44" s="128"/>
      <c r="ITJ44" s="128"/>
      <c r="ITK44" s="128"/>
      <c r="ITL44" s="128"/>
      <c r="ITM44" s="128"/>
      <c r="ITN44" s="128"/>
      <c r="ITO44" s="128"/>
      <c r="ITP44" s="128"/>
      <c r="ITQ44" s="128"/>
      <c r="ITR44" s="128"/>
      <c r="ITS44" s="128"/>
      <c r="ITT44" s="128"/>
      <c r="ITU44" s="128"/>
      <c r="ITV44" s="128"/>
      <c r="ITW44" s="128"/>
      <c r="ITX44" s="128"/>
      <c r="ITY44" s="128"/>
      <c r="ITZ44" s="128"/>
      <c r="IUA44" s="128"/>
      <c r="IUB44" s="128"/>
      <c r="IUC44" s="128"/>
      <c r="IUD44" s="128"/>
      <c r="IUE44" s="128"/>
      <c r="IUF44" s="128"/>
      <c r="IUG44" s="128"/>
      <c r="IUH44" s="128"/>
      <c r="IUI44" s="128"/>
      <c r="IUJ44" s="128"/>
      <c r="IUK44" s="128"/>
      <c r="IUL44" s="128"/>
      <c r="IUM44" s="128"/>
      <c r="IUN44" s="128"/>
      <c r="IUO44" s="128"/>
      <c r="IUP44" s="128"/>
      <c r="IUQ44" s="128"/>
      <c r="IUR44" s="128"/>
      <c r="IUS44" s="128"/>
      <c r="IUT44" s="128"/>
      <c r="IUU44" s="128"/>
      <c r="IUV44" s="128"/>
      <c r="IUW44" s="128"/>
      <c r="IUX44" s="128"/>
      <c r="IUY44" s="128"/>
      <c r="IUZ44" s="128"/>
      <c r="IVA44" s="128"/>
      <c r="IVB44" s="128"/>
      <c r="IVC44" s="128"/>
      <c r="IVD44" s="128"/>
      <c r="IVE44" s="128"/>
      <c r="IVF44" s="128"/>
      <c r="IVG44" s="128"/>
      <c r="IVH44" s="128"/>
      <c r="IVI44" s="128"/>
      <c r="IVJ44" s="128"/>
      <c r="IVK44" s="128"/>
      <c r="IVL44" s="128"/>
      <c r="IVM44" s="128"/>
      <c r="IVN44" s="128"/>
      <c r="IVO44" s="128"/>
      <c r="IVP44" s="128"/>
      <c r="IVQ44" s="128"/>
      <c r="IVR44" s="128"/>
      <c r="IVS44" s="128"/>
      <c r="IVT44" s="128"/>
      <c r="IVU44" s="128"/>
      <c r="IVV44" s="128"/>
      <c r="IVW44" s="128"/>
      <c r="IVX44" s="128"/>
      <c r="IVY44" s="128"/>
      <c r="IVZ44" s="128"/>
      <c r="IWA44" s="128"/>
      <c r="IWB44" s="128"/>
      <c r="IWC44" s="128"/>
      <c r="IWD44" s="128"/>
      <c r="IWE44" s="128"/>
      <c r="IWF44" s="128"/>
      <c r="IWG44" s="128"/>
      <c r="IWH44" s="128"/>
      <c r="IWI44" s="128"/>
      <c r="IWJ44" s="128"/>
      <c r="IWK44" s="128"/>
      <c r="IWL44" s="128"/>
      <c r="IWM44" s="128"/>
      <c r="IWN44" s="128"/>
      <c r="IWO44" s="128"/>
      <c r="IWP44" s="128"/>
      <c r="IWQ44" s="128"/>
      <c r="IWR44" s="128"/>
      <c r="IWS44" s="128"/>
      <c r="IWT44" s="128"/>
      <c r="IWU44" s="128"/>
      <c r="IWV44" s="128"/>
      <c r="IWW44" s="128"/>
      <c r="IWX44" s="128"/>
      <c r="IWY44" s="128"/>
      <c r="IWZ44" s="128"/>
      <c r="IXA44" s="128"/>
      <c r="IXB44" s="128"/>
      <c r="IXC44" s="128"/>
      <c r="IXD44" s="128"/>
      <c r="IXE44" s="128"/>
      <c r="IXF44" s="128"/>
      <c r="IXG44" s="128"/>
      <c r="IXH44" s="128"/>
      <c r="IXI44" s="128"/>
      <c r="IXJ44" s="128"/>
      <c r="IXK44" s="128"/>
      <c r="IXL44" s="128"/>
      <c r="IXM44" s="128"/>
      <c r="IXN44" s="128"/>
      <c r="IXO44" s="128"/>
      <c r="IXP44" s="128"/>
      <c r="IXQ44" s="128"/>
      <c r="IXR44" s="128"/>
      <c r="IXS44" s="128"/>
      <c r="IXT44" s="128"/>
      <c r="IXU44" s="128"/>
      <c r="IXV44" s="128"/>
      <c r="IXW44" s="128"/>
      <c r="IXX44" s="128"/>
      <c r="IXY44" s="128"/>
      <c r="IXZ44" s="128"/>
      <c r="IYA44" s="128"/>
      <c r="IYB44" s="128"/>
      <c r="IYC44" s="128"/>
      <c r="IYD44" s="128"/>
      <c r="IYE44" s="128"/>
      <c r="IYF44" s="128"/>
      <c r="IYG44" s="128"/>
      <c r="IYH44" s="128"/>
      <c r="IYI44" s="128"/>
      <c r="IYJ44" s="128"/>
      <c r="IYK44" s="128"/>
      <c r="IYL44" s="128"/>
      <c r="IYM44" s="128"/>
      <c r="IYN44" s="128"/>
      <c r="IYO44" s="128"/>
      <c r="IYP44" s="128"/>
      <c r="IYQ44" s="128"/>
      <c r="IYR44" s="128"/>
      <c r="IYS44" s="128"/>
      <c r="IYT44" s="128"/>
      <c r="IYU44" s="128"/>
      <c r="IYV44" s="128"/>
      <c r="IYW44" s="128"/>
      <c r="IYX44" s="128"/>
      <c r="IYY44" s="128"/>
      <c r="IYZ44" s="128"/>
      <c r="IZA44" s="128"/>
      <c r="IZB44" s="128"/>
      <c r="IZC44" s="128"/>
      <c r="IZD44" s="128"/>
      <c r="IZE44" s="128"/>
      <c r="IZF44" s="128"/>
      <c r="IZG44" s="128"/>
      <c r="IZH44" s="128"/>
      <c r="IZI44" s="128"/>
      <c r="IZJ44" s="128"/>
      <c r="IZK44" s="128"/>
      <c r="IZL44" s="128"/>
      <c r="IZM44" s="128"/>
      <c r="IZN44" s="128"/>
      <c r="IZO44" s="128"/>
      <c r="IZP44" s="128"/>
      <c r="IZQ44" s="128"/>
      <c r="IZR44" s="128"/>
      <c r="IZS44" s="128"/>
      <c r="IZT44" s="128"/>
      <c r="IZU44" s="128"/>
      <c r="IZV44" s="128"/>
      <c r="IZW44" s="128"/>
      <c r="IZX44" s="128"/>
      <c r="IZY44" s="128"/>
      <c r="IZZ44" s="128"/>
      <c r="JAA44" s="128"/>
      <c r="JAB44" s="128"/>
      <c r="JAC44" s="128"/>
      <c r="JAD44" s="128"/>
      <c r="JAE44" s="128"/>
      <c r="JAF44" s="128"/>
      <c r="JAG44" s="128"/>
      <c r="JAH44" s="128"/>
      <c r="JAI44" s="128"/>
      <c r="JAJ44" s="128"/>
      <c r="JAK44" s="128"/>
      <c r="JAL44" s="128"/>
      <c r="JAM44" s="128"/>
      <c r="JAN44" s="128"/>
      <c r="JAO44" s="128"/>
      <c r="JAP44" s="128"/>
      <c r="JAQ44" s="128"/>
      <c r="JAR44" s="128"/>
      <c r="JAS44" s="128"/>
      <c r="JAT44" s="128"/>
      <c r="JAU44" s="128"/>
      <c r="JAV44" s="128"/>
      <c r="JAW44" s="128"/>
      <c r="JAX44" s="128"/>
      <c r="JAY44" s="128"/>
      <c r="JAZ44" s="128"/>
      <c r="JBA44" s="128"/>
      <c r="JBB44" s="128"/>
      <c r="JBC44" s="128"/>
      <c r="JBD44" s="128"/>
      <c r="JBE44" s="128"/>
      <c r="JBF44" s="128"/>
      <c r="JBG44" s="128"/>
      <c r="JBH44" s="128"/>
      <c r="JBI44" s="128"/>
      <c r="JBJ44" s="128"/>
      <c r="JBK44" s="128"/>
      <c r="JBL44" s="128"/>
      <c r="JBM44" s="128"/>
      <c r="JBN44" s="128"/>
      <c r="JBO44" s="128"/>
      <c r="JBP44" s="128"/>
      <c r="JBQ44" s="128"/>
      <c r="JBR44" s="128"/>
      <c r="JBS44" s="128"/>
      <c r="JBT44" s="128"/>
      <c r="JBU44" s="128"/>
      <c r="JBV44" s="128"/>
      <c r="JBW44" s="128"/>
      <c r="JBX44" s="128"/>
      <c r="JBY44" s="128"/>
      <c r="JBZ44" s="128"/>
      <c r="JCA44" s="128"/>
      <c r="JCB44" s="128"/>
      <c r="JCC44" s="128"/>
      <c r="JCD44" s="128"/>
      <c r="JCE44" s="128"/>
      <c r="JCF44" s="128"/>
      <c r="JCG44" s="128"/>
      <c r="JCH44" s="128"/>
      <c r="JCI44" s="128"/>
      <c r="JCJ44" s="128"/>
      <c r="JCK44" s="128"/>
      <c r="JCL44" s="128"/>
      <c r="JCM44" s="128"/>
      <c r="JCN44" s="128"/>
      <c r="JCO44" s="128"/>
      <c r="JCP44" s="128"/>
      <c r="JCQ44" s="128"/>
      <c r="JCR44" s="128"/>
      <c r="JCS44" s="128"/>
      <c r="JCT44" s="128"/>
      <c r="JCU44" s="128"/>
      <c r="JCV44" s="128"/>
      <c r="JCW44" s="128"/>
      <c r="JCX44" s="128"/>
      <c r="JCY44" s="128"/>
      <c r="JCZ44" s="128"/>
      <c r="JDA44" s="128"/>
      <c r="JDB44" s="128"/>
      <c r="JDC44" s="128"/>
      <c r="JDD44" s="128"/>
      <c r="JDE44" s="128"/>
      <c r="JDF44" s="128"/>
      <c r="JDG44" s="128"/>
      <c r="JDH44" s="128"/>
      <c r="JDI44" s="128"/>
      <c r="JDJ44" s="128"/>
      <c r="JDK44" s="128"/>
      <c r="JDL44" s="128"/>
      <c r="JDM44" s="128"/>
      <c r="JDN44" s="128"/>
      <c r="JDO44" s="128"/>
      <c r="JDP44" s="128"/>
      <c r="JDQ44" s="128"/>
      <c r="JDR44" s="128"/>
      <c r="JDS44" s="128"/>
      <c r="JDT44" s="128"/>
      <c r="JDU44" s="128"/>
      <c r="JDV44" s="128"/>
      <c r="JDW44" s="128"/>
      <c r="JDX44" s="128"/>
      <c r="JDY44" s="128"/>
      <c r="JDZ44" s="128"/>
      <c r="JEA44" s="128"/>
      <c r="JEB44" s="128"/>
      <c r="JEC44" s="128"/>
      <c r="JED44" s="128"/>
      <c r="JEE44" s="128"/>
      <c r="JEF44" s="128"/>
      <c r="JEG44" s="128"/>
      <c r="JEH44" s="128"/>
      <c r="JEI44" s="128"/>
      <c r="JEJ44" s="128"/>
      <c r="JEK44" s="128"/>
      <c r="JEL44" s="128"/>
      <c r="JEM44" s="128"/>
      <c r="JEN44" s="128"/>
      <c r="JEO44" s="128"/>
      <c r="JEP44" s="128"/>
      <c r="JEQ44" s="128"/>
      <c r="JER44" s="128"/>
      <c r="JES44" s="128"/>
      <c r="JET44" s="128"/>
      <c r="JEU44" s="128"/>
      <c r="JEV44" s="128"/>
      <c r="JEW44" s="128"/>
      <c r="JEX44" s="128"/>
      <c r="JEY44" s="128"/>
      <c r="JEZ44" s="128"/>
      <c r="JFA44" s="128"/>
      <c r="JFB44" s="128"/>
      <c r="JFC44" s="128"/>
      <c r="JFD44" s="128"/>
      <c r="JFE44" s="128"/>
      <c r="JFF44" s="128"/>
      <c r="JFG44" s="128"/>
      <c r="JFH44" s="128"/>
      <c r="JFI44" s="128"/>
      <c r="JFJ44" s="128"/>
      <c r="JFK44" s="128"/>
      <c r="JFL44" s="128"/>
      <c r="JFM44" s="128"/>
      <c r="JFN44" s="128"/>
      <c r="JFO44" s="128"/>
      <c r="JFP44" s="128"/>
      <c r="JFQ44" s="128"/>
      <c r="JFR44" s="128"/>
      <c r="JFS44" s="128"/>
      <c r="JFT44" s="128"/>
      <c r="JFU44" s="128"/>
      <c r="JFV44" s="128"/>
      <c r="JFW44" s="128"/>
      <c r="JFX44" s="128"/>
      <c r="JFY44" s="128"/>
      <c r="JFZ44" s="128"/>
      <c r="JGA44" s="128"/>
      <c r="JGB44" s="128"/>
      <c r="JGC44" s="128"/>
      <c r="JGD44" s="128"/>
      <c r="JGE44" s="128"/>
      <c r="JGF44" s="128"/>
      <c r="JGG44" s="128"/>
      <c r="JGH44" s="128"/>
      <c r="JGI44" s="128"/>
      <c r="JGJ44" s="128"/>
      <c r="JGK44" s="128"/>
      <c r="JGL44" s="128"/>
      <c r="JGM44" s="128"/>
      <c r="JGN44" s="128"/>
      <c r="JGO44" s="128"/>
      <c r="JGP44" s="128"/>
      <c r="JGQ44" s="128"/>
      <c r="JGR44" s="128"/>
      <c r="JGS44" s="128"/>
      <c r="JGT44" s="128"/>
      <c r="JGU44" s="128"/>
      <c r="JGV44" s="128"/>
      <c r="JGW44" s="128"/>
      <c r="JGX44" s="128"/>
      <c r="JGY44" s="128"/>
      <c r="JGZ44" s="128"/>
      <c r="JHA44" s="128"/>
      <c r="JHB44" s="128"/>
      <c r="JHC44" s="128"/>
      <c r="JHD44" s="128"/>
      <c r="JHE44" s="128"/>
      <c r="JHF44" s="128"/>
      <c r="JHG44" s="128"/>
      <c r="JHH44" s="128"/>
      <c r="JHI44" s="128"/>
      <c r="JHJ44" s="128"/>
      <c r="JHK44" s="128"/>
      <c r="JHL44" s="128"/>
      <c r="JHM44" s="128"/>
      <c r="JHN44" s="128"/>
      <c r="JHO44" s="128"/>
      <c r="JHP44" s="128"/>
      <c r="JHQ44" s="128"/>
      <c r="JHR44" s="128"/>
      <c r="JHS44" s="128"/>
      <c r="JHT44" s="128"/>
      <c r="JHU44" s="128"/>
      <c r="JHV44" s="128"/>
      <c r="JHW44" s="128"/>
      <c r="JHX44" s="128"/>
      <c r="JHY44" s="128"/>
      <c r="JHZ44" s="128"/>
      <c r="JIA44" s="128"/>
      <c r="JIB44" s="128"/>
      <c r="JIC44" s="128"/>
      <c r="JID44" s="128"/>
      <c r="JIE44" s="128"/>
      <c r="JIF44" s="128"/>
      <c r="JIG44" s="128"/>
      <c r="JIH44" s="128"/>
      <c r="JII44" s="128"/>
      <c r="JIJ44" s="128"/>
      <c r="JIK44" s="128"/>
      <c r="JIL44" s="128"/>
      <c r="JIM44" s="128"/>
      <c r="JIN44" s="128"/>
      <c r="JIO44" s="128"/>
      <c r="JIP44" s="128"/>
      <c r="JIQ44" s="128"/>
      <c r="JIR44" s="128"/>
      <c r="JIS44" s="128"/>
      <c r="JIT44" s="128"/>
      <c r="JIU44" s="128"/>
      <c r="JIV44" s="128"/>
      <c r="JIW44" s="128"/>
      <c r="JIX44" s="128"/>
      <c r="JIY44" s="128"/>
      <c r="JIZ44" s="128"/>
      <c r="JJA44" s="128"/>
      <c r="JJB44" s="128"/>
      <c r="JJC44" s="128"/>
      <c r="JJD44" s="128"/>
      <c r="JJE44" s="128"/>
      <c r="JJF44" s="128"/>
      <c r="JJG44" s="128"/>
      <c r="JJH44" s="128"/>
      <c r="JJI44" s="128"/>
      <c r="JJJ44" s="128"/>
      <c r="JJK44" s="128"/>
      <c r="JJL44" s="128"/>
      <c r="JJM44" s="128"/>
      <c r="JJN44" s="128"/>
      <c r="JJO44" s="128"/>
      <c r="JJP44" s="128"/>
      <c r="JJQ44" s="128"/>
      <c r="JJR44" s="128"/>
      <c r="JJS44" s="128"/>
      <c r="JJT44" s="128"/>
      <c r="JJU44" s="128"/>
      <c r="JJV44" s="128"/>
      <c r="JJW44" s="128"/>
      <c r="JJX44" s="128"/>
      <c r="JJY44" s="128"/>
      <c r="JJZ44" s="128"/>
      <c r="JKA44" s="128"/>
      <c r="JKB44" s="128"/>
      <c r="JKC44" s="128"/>
      <c r="JKD44" s="128"/>
      <c r="JKE44" s="128"/>
      <c r="JKF44" s="128"/>
      <c r="JKG44" s="128"/>
      <c r="JKH44" s="128"/>
      <c r="JKI44" s="128"/>
      <c r="JKJ44" s="128"/>
      <c r="JKK44" s="128"/>
      <c r="JKL44" s="128"/>
      <c r="JKM44" s="128"/>
      <c r="JKN44" s="128"/>
      <c r="JKO44" s="128"/>
      <c r="JKP44" s="128"/>
      <c r="JKQ44" s="128"/>
      <c r="JKR44" s="128"/>
      <c r="JKS44" s="128"/>
      <c r="JKT44" s="128"/>
      <c r="JKU44" s="128"/>
      <c r="JKV44" s="128"/>
      <c r="JKW44" s="128"/>
      <c r="JKX44" s="128"/>
      <c r="JKY44" s="128"/>
      <c r="JKZ44" s="128"/>
      <c r="JLA44" s="128"/>
      <c r="JLB44" s="128"/>
      <c r="JLC44" s="128"/>
      <c r="JLD44" s="128"/>
      <c r="JLE44" s="128"/>
      <c r="JLF44" s="128"/>
      <c r="JLG44" s="128"/>
      <c r="JLH44" s="128"/>
      <c r="JLI44" s="128"/>
      <c r="JLJ44" s="128"/>
      <c r="JLK44" s="128"/>
      <c r="JLL44" s="128"/>
      <c r="JLM44" s="128"/>
      <c r="JLN44" s="128"/>
      <c r="JLO44" s="128"/>
      <c r="JLP44" s="128"/>
      <c r="JLQ44" s="128"/>
      <c r="JLR44" s="128"/>
      <c r="JLS44" s="128"/>
      <c r="JLT44" s="128"/>
      <c r="JLU44" s="128"/>
      <c r="JLV44" s="128"/>
      <c r="JLW44" s="128"/>
      <c r="JLX44" s="128"/>
      <c r="JLY44" s="128"/>
      <c r="JLZ44" s="128"/>
      <c r="JMA44" s="128"/>
      <c r="JMB44" s="128"/>
      <c r="JMC44" s="128"/>
      <c r="JMD44" s="128"/>
      <c r="JME44" s="128"/>
      <c r="JMF44" s="128"/>
      <c r="JMG44" s="128"/>
      <c r="JMH44" s="128"/>
      <c r="JMI44" s="128"/>
      <c r="JMJ44" s="128"/>
      <c r="JMK44" s="128"/>
      <c r="JML44" s="128"/>
      <c r="JMM44" s="128"/>
      <c r="JMN44" s="128"/>
      <c r="JMO44" s="128"/>
      <c r="JMP44" s="128"/>
      <c r="JMQ44" s="128"/>
      <c r="JMR44" s="128"/>
      <c r="JMS44" s="128"/>
      <c r="JMT44" s="128"/>
      <c r="JMU44" s="128"/>
      <c r="JMV44" s="128"/>
      <c r="JMW44" s="128"/>
      <c r="JMX44" s="128"/>
      <c r="JMY44" s="128"/>
      <c r="JMZ44" s="128"/>
      <c r="JNA44" s="128"/>
      <c r="JNB44" s="128"/>
      <c r="JNC44" s="128"/>
      <c r="JND44" s="128"/>
      <c r="JNE44" s="128"/>
      <c r="JNF44" s="128"/>
      <c r="JNG44" s="128"/>
      <c r="JNH44" s="128"/>
      <c r="JNI44" s="128"/>
      <c r="JNJ44" s="128"/>
      <c r="JNK44" s="128"/>
      <c r="JNL44" s="128"/>
      <c r="JNM44" s="128"/>
      <c r="JNN44" s="128"/>
      <c r="JNO44" s="128"/>
      <c r="JNP44" s="128"/>
      <c r="JNQ44" s="128"/>
      <c r="JNR44" s="128"/>
      <c r="JNS44" s="128"/>
      <c r="JNT44" s="128"/>
      <c r="JNU44" s="128"/>
      <c r="JNV44" s="128"/>
      <c r="JNW44" s="128"/>
      <c r="JNX44" s="128"/>
      <c r="JNY44" s="128"/>
      <c r="JNZ44" s="128"/>
      <c r="JOA44" s="128"/>
      <c r="JOB44" s="128"/>
      <c r="JOC44" s="128"/>
      <c r="JOD44" s="128"/>
      <c r="JOE44" s="128"/>
      <c r="JOF44" s="128"/>
      <c r="JOG44" s="128"/>
      <c r="JOH44" s="128"/>
      <c r="JOI44" s="128"/>
      <c r="JOJ44" s="128"/>
      <c r="JOK44" s="128"/>
      <c r="JOL44" s="128"/>
      <c r="JOM44" s="128"/>
      <c r="JON44" s="128"/>
      <c r="JOO44" s="128"/>
      <c r="JOP44" s="128"/>
      <c r="JOQ44" s="128"/>
      <c r="JOR44" s="128"/>
      <c r="JOS44" s="128"/>
      <c r="JOT44" s="128"/>
      <c r="JOU44" s="128"/>
      <c r="JOV44" s="128"/>
      <c r="JOW44" s="128"/>
      <c r="JOX44" s="128"/>
      <c r="JOY44" s="128"/>
      <c r="JOZ44" s="128"/>
      <c r="JPA44" s="128"/>
      <c r="JPB44" s="128"/>
      <c r="JPC44" s="128"/>
      <c r="JPD44" s="128"/>
      <c r="JPE44" s="128"/>
      <c r="JPF44" s="128"/>
      <c r="JPG44" s="128"/>
      <c r="JPH44" s="128"/>
      <c r="JPI44" s="128"/>
      <c r="JPJ44" s="128"/>
      <c r="JPK44" s="128"/>
      <c r="JPL44" s="128"/>
      <c r="JPM44" s="128"/>
      <c r="JPN44" s="128"/>
      <c r="JPO44" s="128"/>
      <c r="JPP44" s="128"/>
      <c r="JPQ44" s="128"/>
      <c r="JPR44" s="128"/>
      <c r="JPS44" s="128"/>
      <c r="JPT44" s="128"/>
      <c r="JPU44" s="128"/>
      <c r="JPV44" s="128"/>
      <c r="JPW44" s="128"/>
      <c r="JPX44" s="128"/>
      <c r="JPY44" s="128"/>
      <c r="JPZ44" s="128"/>
      <c r="JQA44" s="128"/>
      <c r="JQB44" s="128"/>
      <c r="JQC44" s="128"/>
      <c r="JQD44" s="128"/>
      <c r="JQE44" s="128"/>
      <c r="JQF44" s="128"/>
      <c r="JQG44" s="128"/>
      <c r="JQH44" s="128"/>
      <c r="JQI44" s="128"/>
      <c r="JQJ44" s="128"/>
      <c r="JQK44" s="128"/>
      <c r="JQL44" s="128"/>
      <c r="JQM44" s="128"/>
      <c r="JQN44" s="128"/>
      <c r="JQO44" s="128"/>
      <c r="JQP44" s="128"/>
      <c r="JQQ44" s="128"/>
      <c r="JQR44" s="128"/>
      <c r="JQS44" s="128"/>
      <c r="JQT44" s="128"/>
      <c r="JQU44" s="128"/>
      <c r="JQV44" s="128"/>
      <c r="JQW44" s="128"/>
      <c r="JQX44" s="128"/>
      <c r="JQY44" s="128"/>
      <c r="JQZ44" s="128"/>
      <c r="JRA44" s="128"/>
      <c r="JRB44" s="128"/>
      <c r="JRC44" s="128"/>
      <c r="JRD44" s="128"/>
      <c r="JRE44" s="128"/>
      <c r="JRF44" s="128"/>
      <c r="JRG44" s="128"/>
      <c r="JRH44" s="128"/>
      <c r="JRI44" s="128"/>
      <c r="JRJ44" s="128"/>
      <c r="JRK44" s="128"/>
      <c r="JRL44" s="128"/>
      <c r="JRM44" s="128"/>
      <c r="JRN44" s="128"/>
      <c r="JRO44" s="128"/>
      <c r="JRP44" s="128"/>
      <c r="JRQ44" s="128"/>
      <c r="JRR44" s="128"/>
      <c r="JRS44" s="128"/>
      <c r="JRT44" s="128"/>
      <c r="JRU44" s="128"/>
      <c r="JRV44" s="128"/>
      <c r="JRW44" s="128"/>
      <c r="JRX44" s="128"/>
      <c r="JRY44" s="128"/>
      <c r="JRZ44" s="128"/>
      <c r="JSA44" s="128"/>
      <c r="JSB44" s="128"/>
      <c r="JSC44" s="128"/>
      <c r="JSD44" s="128"/>
      <c r="JSE44" s="128"/>
      <c r="JSF44" s="128"/>
      <c r="JSG44" s="128"/>
      <c r="JSH44" s="128"/>
      <c r="JSI44" s="128"/>
      <c r="JSJ44" s="128"/>
      <c r="JSK44" s="128"/>
      <c r="JSL44" s="128"/>
      <c r="JSM44" s="128"/>
      <c r="JSN44" s="128"/>
      <c r="JSO44" s="128"/>
      <c r="JSP44" s="128"/>
      <c r="JSQ44" s="128"/>
      <c r="JSR44" s="128"/>
      <c r="JSS44" s="128"/>
      <c r="JST44" s="128"/>
      <c r="JSU44" s="128"/>
      <c r="JSV44" s="128"/>
      <c r="JSW44" s="128"/>
      <c r="JSX44" s="128"/>
      <c r="JSY44" s="128"/>
      <c r="JSZ44" s="128"/>
      <c r="JTA44" s="128"/>
      <c r="JTB44" s="128"/>
      <c r="JTC44" s="128"/>
      <c r="JTD44" s="128"/>
      <c r="JTE44" s="128"/>
      <c r="JTF44" s="128"/>
      <c r="JTG44" s="128"/>
      <c r="JTH44" s="128"/>
      <c r="JTI44" s="128"/>
      <c r="JTJ44" s="128"/>
      <c r="JTK44" s="128"/>
      <c r="JTL44" s="128"/>
      <c r="JTM44" s="128"/>
      <c r="JTN44" s="128"/>
      <c r="JTO44" s="128"/>
      <c r="JTP44" s="128"/>
      <c r="JTQ44" s="128"/>
      <c r="JTR44" s="128"/>
      <c r="JTS44" s="128"/>
      <c r="JTT44" s="128"/>
      <c r="JTU44" s="128"/>
      <c r="JTV44" s="128"/>
      <c r="JTW44" s="128"/>
      <c r="JTX44" s="128"/>
      <c r="JTY44" s="128"/>
      <c r="JTZ44" s="128"/>
      <c r="JUA44" s="128"/>
      <c r="JUB44" s="128"/>
      <c r="JUC44" s="128"/>
      <c r="JUD44" s="128"/>
      <c r="JUE44" s="128"/>
      <c r="JUF44" s="128"/>
      <c r="JUG44" s="128"/>
      <c r="JUH44" s="128"/>
      <c r="JUI44" s="128"/>
      <c r="JUJ44" s="128"/>
      <c r="JUK44" s="128"/>
      <c r="JUL44" s="128"/>
      <c r="JUM44" s="128"/>
      <c r="JUN44" s="128"/>
      <c r="JUO44" s="128"/>
      <c r="JUP44" s="128"/>
      <c r="JUQ44" s="128"/>
      <c r="JUR44" s="128"/>
      <c r="JUS44" s="128"/>
      <c r="JUT44" s="128"/>
      <c r="JUU44" s="128"/>
      <c r="JUV44" s="128"/>
      <c r="JUW44" s="128"/>
      <c r="JUX44" s="128"/>
      <c r="JUY44" s="128"/>
      <c r="JUZ44" s="128"/>
      <c r="JVA44" s="128"/>
      <c r="JVB44" s="128"/>
      <c r="JVC44" s="128"/>
      <c r="JVD44" s="128"/>
      <c r="JVE44" s="128"/>
      <c r="JVF44" s="128"/>
      <c r="JVG44" s="128"/>
      <c r="JVH44" s="128"/>
      <c r="JVI44" s="128"/>
      <c r="JVJ44" s="128"/>
      <c r="JVK44" s="128"/>
      <c r="JVL44" s="128"/>
      <c r="JVM44" s="128"/>
      <c r="JVN44" s="128"/>
      <c r="JVO44" s="128"/>
      <c r="JVP44" s="128"/>
      <c r="JVQ44" s="128"/>
      <c r="JVR44" s="128"/>
      <c r="JVS44" s="128"/>
      <c r="JVT44" s="128"/>
      <c r="JVU44" s="128"/>
      <c r="JVV44" s="128"/>
      <c r="JVW44" s="128"/>
      <c r="JVX44" s="128"/>
      <c r="JVY44" s="128"/>
      <c r="JVZ44" s="128"/>
      <c r="JWA44" s="128"/>
      <c r="JWB44" s="128"/>
      <c r="JWC44" s="128"/>
      <c r="JWD44" s="128"/>
      <c r="JWE44" s="128"/>
      <c r="JWF44" s="128"/>
      <c r="JWG44" s="128"/>
      <c r="JWH44" s="128"/>
      <c r="JWI44" s="128"/>
      <c r="JWJ44" s="128"/>
      <c r="JWK44" s="128"/>
      <c r="JWL44" s="128"/>
      <c r="JWM44" s="128"/>
      <c r="JWN44" s="128"/>
      <c r="JWO44" s="128"/>
      <c r="JWP44" s="128"/>
      <c r="JWQ44" s="128"/>
      <c r="JWR44" s="128"/>
      <c r="JWS44" s="128"/>
      <c r="JWT44" s="128"/>
      <c r="JWU44" s="128"/>
      <c r="JWV44" s="128"/>
      <c r="JWW44" s="128"/>
      <c r="JWX44" s="128"/>
      <c r="JWY44" s="128"/>
      <c r="JWZ44" s="128"/>
      <c r="JXA44" s="128"/>
      <c r="JXB44" s="128"/>
      <c r="JXC44" s="128"/>
      <c r="JXD44" s="128"/>
      <c r="JXE44" s="128"/>
      <c r="JXF44" s="128"/>
      <c r="JXG44" s="128"/>
      <c r="JXH44" s="128"/>
      <c r="JXI44" s="128"/>
      <c r="JXJ44" s="128"/>
      <c r="JXK44" s="128"/>
      <c r="JXL44" s="128"/>
      <c r="JXM44" s="128"/>
      <c r="JXN44" s="128"/>
      <c r="JXO44" s="128"/>
      <c r="JXP44" s="128"/>
      <c r="JXQ44" s="128"/>
      <c r="JXR44" s="128"/>
      <c r="JXS44" s="128"/>
      <c r="JXT44" s="128"/>
      <c r="JXU44" s="128"/>
      <c r="JXV44" s="128"/>
      <c r="JXW44" s="128"/>
      <c r="JXX44" s="128"/>
      <c r="JXY44" s="128"/>
      <c r="JXZ44" s="128"/>
      <c r="JYA44" s="128"/>
      <c r="JYB44" s="128"/>
      <c r="JYC44" s="128"/>
      <c r="JYD44" s="128"/>
      <c r="JYE44" s="128"/>
      <c r="JYF44" s="128"/>
      <c r="JYG44" s="128"/>
      <c r="JYH44" s="128"/>
      <c r="JYI44" s="128"/>
      <c r="JYJ44" s="128"/>
      <c r="JYK44" s="128"/>
      <c r="JYL44" s="128"/>
      <c r="JYM44" s="128"/>
      <c r="JYN44" s="128"/>
      <c r="JYO44" s="128"/>
      <c r="JYP44" s="128"/>
      <c r="JYQ44" s="128"/>
      <c r="JYR44" s="128"/>
      <c r="JYS44" s="128"/>
      <c r="JYT44" s="128"/>
      <c r="JYU44" s="128"/>
      <c r="JYV44" s="128"/>
      <c r="JYW44" s="128"/>
      <c r="JYX44" s="128"/>
      <c r="JYY44" s="128"/>
      <c r="JYZ44" s="128"/>
      <c r="JZA44" s="128"/>
      <c r="JZB44" s="128"/>
      <c r="JZC44" s="128"/>
      <c r="JZD44" s="128"/>
      <c r="JZE44" s="128"/>
      <c r="JZF44" s="128"/>
      <c r="JZG44" s="128"/>
      <c r="JZH44" s="128"/>
      <c r="JZI44" s="128"/>
      <c r="JZJ44" s="128"/>
      <c r="JZK44" s="128"/>
      <c r="JZL44" s="128"/>
      <c r="JZM44" s="128"/>
      <c r="JZN44" s="128"/>
      <c r="JZO44" s="128"/>
      <c r="JZP44" s="128"/>
      <c r="JZQ44" s="128"/>
      <c r="JZR44" s="128"/>
      <c r="JZS44" s="128"/>
      <c r="JZT44" s="128"/>
      <c r="JZU44" s="128"/>
      <c r="JZV44" s="128"/>
      <c r="JZW44" s="128"/>
      <c r="JZX44" s="128"/>
      <c r="JZY44" s="128"/>
      <c r="JZZ44" s="128"/>
      <c r="KAA44" s="128"/>
      <c r="KAB44" s="128"/>
      <c r="KAC44" s="128"/>
      <c r="KAD44" s="128"/>
      <c r="KAE44" s="128"/>
      <c r="KAF44" s="128"/>
      <c r="KAG44" s="128"/>
      <c r="KAH44" s="128"/>
      <c r="KAI44" s="128"/>
      <c r="KAJ44" s="128"/>
      <c r="KAK44" s="128"/>
      <c r="KAL44" s="128"/>
      <c r="KAM44" s="128"/>
      <c r="KAN44" s="128"/>
      <c r="KAO44" s="128"/>
      <c r="KAP44" s="128"/>
      <c r="KAQ44" s="128"/>
      <c r="KAR44" s="128"/>
      <c r="KAS44" s="128"/>
      <c r="KAT44" s="128"/>
      <c r="KAU44" s="128"/>
      <c r="KAV44" s="128"/>
      <c r="KAW44" s="128"/>
      <c r="KAX44" s="128"/>
      <c r="KAY44" s="128"/>
      <c r="KAZ44" s="128"/>
      <c r="KBA44" s="128"/>
      <c r="KBB44" s="128"/>
      <c r="KBC44" s="128"/>
      <c r="KBD44" s="128"/>
      <c r="KBE44" s="128"/>
      <c r="KBF44" s="128"/>
      <c r="KBG44" s="128"/>
      <c r="KBH44" s="128"/>
      <c r="KBI44" s="128"/>
      <c r="KBJ44" s="128"/>
      <c r="KBK44" s="128"/>
      <c r="KBL44" s="128"/>
      <c r="KBM44" s="128"/>
      <c r="KBN44" s="128"/>
      <c r="KBO44" s="128"/>
      <c r="KBP44" s="128"/>
      <c r="KBQ44" s="128"/>
      <c r="KBR44" s="128"/>
      <c r="KBS44" s="128"/>
      <c r="KBT44" s="128"/>
      <c r="KBU44" s="128"/>
      <c r="KBV44" s="128"/>
      <c r="KBW44" s="128"/>
      <c r="KBX44" s="128"/>
      <c r="KBY44" s="128"/>
      <c r="KBZ44" s="128"/>
      <c r="KCA44" s="128"/>
      <c r="KCB44" s="128"/>
      <c r="KCC44" s="128"/>
      <c r="KCD44" s="128"/>
      <c r="KCE44" s="128"/>
      <c r="KCF44" s="128"/>
      <c r="KCG44" s="128"/>
      <c r="KCH44" s="128"/>
      <c r="KCI44" s="128"/>
      <c r="KCJ44" s="128"/>
      <c r="KCK44" s="128"/>
      <c r="KCL44" s="128"/>
      <c r="KCM44" s="128"/>
      <c r="KCN44" s="128"/>
      <c r="KCO44" s="128"/>
      <c r="KCP44" s="128"/>
      <c r="KCQ44" s="128"/>
      <c r="KCR44" s="128"/>
      <c r="KCS44" s="128"/>
      <c r="KCT44" s="128"/>
      <c r="KCU44" s="128"/>
      <c r="KCV44" s="128"/>
      <c r="KCW44" s="128"/>
      <c r="KCX44" s="128"/>
      <c r="KCY44" s="128"/>
      <c r="KCZ44" s="128"/>
      <c r="KDA44" s="128"/>
      <c r="KDB44" s="128"/>
      <c r="KDC44" s="128"/>
      <c r="KDD44" s="128"/>
      <c r="KDE44" s="128"/>
      <c r="KDF44" s="128"/>
      <c r="KDG44" s="128"/>
      <c r="KDH44" s="128"/>
      <c r="KDI44" s="128"/>
      <c r="KDJ44" s="128"/>
      <c r="KDK44" s="128"/>
      <c r="KDL44" s="128"/>
      <c r="KDM44" s="128"/>
      <c r="KDN44" s="128"/>
      <c r="KDO44" s="128"/>
      <c r="KDP44" s="128"/>
      <c r="KDQ44" s="128"/>
      <c r="KDR44" s="128"/>
      <c r="KDS44" s="128"/>
      <c r="KDT44" s="128"/>
      <c r="KDU44" s="128"/>
      <c r="KDV44" s="128"/>
      <c r="KDW44" s="128"/>
      <c r="KDX44" s="128"/>
      <c r="KDY44" s="128"/>
      <c r="KDZ44" s="128"/>
      <c r="KEA44" s="128"/>
      <c r="KEB44" s="128"/>
      <c r="KEC44" s="128"/>
      <c r="KED44" s="128"/>
      <c r="KEE44" s="128"/>
      <c r="KEF44" s="128"/>
      <c r="KEG44" s="128"/>
      <c r="KEH44" s="128"/>
      <c r="KEI44" s="128"/>
      <c r="KEJ44" s="128"/>
      <c r="KEK44" s="128"/>
      <c r="KEL44" s="128"/>
      <c r="KEM44" s="128"/>
      <c r="KEN44" s="128"/>
      <c r="KEO44" s="128"/>
      <c r="KEP44" s="128"/>
      <c r="KEQ44" s="128"/>
      <c r="KER44" s="128"/>
      <c r="KES44" s="128"/>
      <c r="KET44" s="128"/>
      <c r="KEU44" s="128"/>
      <c r="KEV44" s="128"/>
      <c r="KEW44" s="128"/>
      <c r="KEX44" s="128"/>
      <c r="KEY44" s="128"/>
      <c r="KEZ44" s="128"/>
      <c r="KFA44" s="128"/>
      <c r="KFB44" s="128"/>
      <c r="KFC44" s="128"/>
      <c r="KFD44" s="128"/>
      <c r="KFE44" s="128"/>
      <c r="KFF44" s="128"/>
      <c r="KFG44" s="128"/>
      <c r="KFH44" s="128"/>
      <c r="KFI44" s="128"/>
      <c r="KFJ44" s="128"/>
      <c r="KFK44" s="128"/>
      <c r="KFL44" s="128"/>
      <c r="KFM44" s="128"/>
      <c r="KFN44" s="128"/>
      <c r="KFO44" s="128"/>
      <c r="KFP44" s="128"/>
      <c r="KFQ44" s="128"/>
      <c r="KFR44" s="128"/>
      <c r="KFS44" s="128"/>
      <c r="KFT44" s="128"/>
      <c r="KFU44" s="128"/>
      <c r="KFV44" s="128"/>
      <c r="KFW44" s="128"/>
      <c r="KFX44" s="128"/>
      <c r="KFY44" s="128"/>
      <c r="KFZ44" s="128"/>
      <c r="KGA44" s="128"/>
      <c r="KGB44" s="128"/>
      <c r="KGC44" s="128"/>
      <c r="KGD44" s="128"/>
      <c r="KGE44" s="128"/>
      <c r="KGF44" s="128"/>
      <c r="KGG44" s="128"/>
      <c r="KGH44" s="128"/>
      <c r="KGI44" s="128"/>
      <c r="KGJ44" s="128"/>
      <c r="KGK44" s="128"/>
      <c r="KGL44" s="128"/>
      <c r="KGM44" s="128"/>
      <c r="KGN44" s="128"/>
      <c r="KGO44" s="128"/>
      <c r="KGP44" s="128"/>
      <c r="KGQ44" s="128"/>
      <c r="KGR44" s="128"/>
      <c r="KGS44" s="128"/>
      <c r="KGT44" s="128"/>
      <c r="KGU44" s="128"/>
      <c r="KGV44" s="128"/>
      <c r="KGW44" s="128"/>
      <c r="KGX44" s="128"/>
      <c r="KGY44" s="128"/>
      <c r="KGZ44" s="128"/>
      <c r="KHA44" s="128"/>
      <c r="KHB44" s="128"/>
      <c r="KHC44" s="128"/>
      <c r="KHD44" s="128"/>
      <c r="KHE44" s="128"/>
      <c r="KHF44" s="128"/>
      <c r="KHG44" s="128"/>
      <c r="KHH44" s="128"/>
      <c r="KHI44" s="128"/>
      <c r="KHJ44" s="128"/>
      <c r="KHK44" s="128"/>
      <c r="KHL44" s="128"/>
      <c r="KHM44" s="128"/>
      <c r="KHN44" s="128"/>
      <c r="KHO44" s="128"/>
      <c r="KHP44" s="128"/>
      <c r="KHQ44" s="128"/>
      <c r="KHR44" s="128"/>
      <c r="KHS44" s="128"/>
      <c r="KHT44" s="128"/>
      <c r="KHU44" s="128"/>
      <c r="KHV44" s="128"/>
      <c r="KHW44" s="128"/>
      <c r="KHX44" s="128"/>
      <c r="KHY44" s="128"/>
      <c r="KHZ44" s="128"/>
      <c r="KIA44" s="128"/>
      <c r="KIB44" s="128"/>
      <c r="KIC44" s="128"/>
      <c r="KID44" s="128"/>
      <c r="KIE44" s="128"/>
      <c r="KIF44" s="128"/>
      <c r="KIG44" s="128"/>
      <c r="KIH44" s="128"/>
      <c r="KII44" s="128"/>
      <c r="KIJ44" s="128"/>
      <c r="KIK44" s="128"/>
      <c r="KIL44" s="128"/>
      <c r="KIM44" s="128"/>
      <c r="KIN44" s="128"/>
      <c r="KIO44" s="128"/>
      <c r="KIP44" s="128"/>
      <c r="KIQ44" s="128"/>
      <c r="KIR44" s="128"/>
      <c r="KIS44" s="128"/>
      <c r="KIT44" s="128"/>
      <c r="KIU44" s="128"/>
      <c r="KIV44" s="128"/>
      <c r="KIW44" s="128"/>
      <c r="KIX44" s="128"/>
      <c r="KIY44" s="128"/>
      <c r="KIZ44" s="128"/>
      <c r="KJA44" s="128"/>
      <c r="KJB44" s="128"/>
      <c r="KJC44" s="128"/>
      <c r="KJD44" s="128"/>
      <c r="KJE44" s="128"/>
      <c r="KJF44" s="128"/>
      <c r="KJG44" s="128"/>
      <c r="KJH44" s="128"/>
      <c r="KJI44" s="128"/>
      <c r="KJJ44" s="128"/>
      <c r="KJK44" s="128"/>
      <c r="KJL44" s="128"/>
      <c r="KJM44" s="128"/>
      <c r="KJN44" s="128"/>
      <c r="KJO44" s="128"/>
      <c r="KJP44" s="128"/>
      <c r="KJQ44" s="128"/>
      <c r="KJR44" s="128"/>
      <c r="KJS44" s="128"/>
      <c r="KJT44" s="128"/>
      <c r="KJU44" s="128"/>
      <c r="KJV44" s="128"/>
      <c r="KJW44" s="128"/>
      <c r="KJX44" s="128"/>
      <c r="KJY44" s="128"/>
      <c r="KJZ44" s="128"/>
      <c r="KKA44" s="128"/>
      <c r="KKB44" s="128"/>
      <c r="KKC44" s="128"/>
      <c r="KKD44" s="128"/>
      <c r="KKE44" s="128"/>
      <c r="KKF44" s="128"/>
      <c r="KKG44" s="128"/>
      <c r="KKH44" s="128"/>
      <c r="KKI44" s="128"/>
      <c r="KKJ44" s="128"/>
      <c r="KKK44" s="128"/>
      <c r="KKL44" s="128"/>
      <c r="KKM44" s="128"/>
      <c r="KKN44" s="128"/>
      <c r="KKO44" s="128"/>
      <c r="KKP44" s="128"/>
      <c r="KKQ44" s="128"/>
      <c r="KKR44" s="128"/>
      <c r="KKS44" s="128"/>
      <c r="KKT44" s="128"/>
      <c r="KKU44" s="128"/>
      <c r="KKV44" s="128"/>
      <c r="KKW44" s="128"/>
      <c r="KKX44" s="128"/>
      <c r="KKY44" s="128"/>
      <c r="KKZ44" s="128"/>
      <c r="KLA44" s="128"/>
      <c r="KLB44" s="128"/>
      <c r="KLC44" s="128"/>
      <c r="KLD44" s="128"/>
      <c r="KLE44" s="128"/>
      <c r="KLF44" s="128"/>
      <c r="KLG44" s="128"/>
      <c r="KLH44" s="128"/>
      <c r="KLI44" s="128"/>
      <c r="KLJ44" s="128"/>
      <c r="KLK44" s="128"/>
      <c r="KLL44" s="128"/>
      <c r="KLM44" s="128"/>
      <c r="KLN44" s="128"/>
      <c r="KLO44" s="128"/>
      <c r="KLP44" s="128"/>
      <c r="KLQ44" s="128"/>
      <c r="KLR44" s="128"/>
      <c r="KLS44" s="128"/>
      <c r="KLT44" s="128"/>
      <c r="KLU44" s="128"/>
      <c r="KLV44" s="128"/>
      <c r="KLW44" s="128"/>
      <c r="KLX44" s="128"/>
      <c r="KLY44" s="128"/>
      <c r="KLZ44" s="128"/>
      <c r="KMA44" s="128"/>
      <c r="KMB44" s="128"/>
      <c r="KMC44" s="128"/>
      <c r="KMD44" s="128"/>
      <c r="KME44" s="128"/>
      <c r="KMF44" s="128"/>
      <c r="KMG44" s="128"/>
      <c r="KMH44" s="128"/>
      <c r="KMI44" s="128"/>
      <c r="KMJ44" s="128"/>
      <c r="KMK44" s="128"/>
      <c r="KML44" s="128"/>
      <c r="KMM44" s="128"/>
      <c r="KMN44" s="128"/>
      <c r="KMO44" s="128"/>
      <c r="KMP44" s="128"/>
      <c r="KMQ44" s="128"/>
      <c r="KMR44" s="128"/>
      <c r="KMS44" s="128"/>
      <c r="KMT44" s="128"/>
      <c r="KMU44" s="128"/>
      <c r="KMV44" s="128"/>
      <c r="KMW44" s="128"/>
      <c r="KMX44" s="128"/>
      <c r="KMY44" s="128"/>
      <c r="KMZ44" s="128"/>
      <c r="KNA44" s="128"/>
      <c r="KNB44" s="128"/>
      <c r="KNC44" s="128"/>
      <c r="KND44" s="128"/>
      <c r="KNE44" s="128"/>
      <c r="KNF44" s="128"/>
      <c r="KNG44" s="128"/>
      <c r="KNH44" s="128"/>
      <c r="KNI44" s="128"/>
      <c r="KNJ44" s="128"/>
      <c r="KNK44" s="128"/>
      <c r="KNL44" s="128"/>
      <c r="KNM44" s="128"/>
      <c r="KNN44" s="128"/>
      <c r="KNO44" s="128"/>
      <c r="KNP44" s="128"/>
      <c r="KNQ44" s="128"/>
      <c r="KNR44" s="128"/>
      <c r="KNS44" s="128"/>
      <c r="KNT44" s="128"/>
      <c r="KNU44" s="128"/>
      <c r="KNV44" s="128"/>
      <c r="KNW44" s="128"/>
      <c r="KNX44" s="128"/>
      <c r="KNY44" s="128"/>
      <c r="KNZ44" s="128"/>
      <c r="KOA44" s="128"/>
      <c r="KOB44" s="128"/>
      <c r="KOC44" s="128"/>
      <c r="KOD44" s="128"/>
      <c r="KOE44" s="128"/>
      <c r="KOF44" s="128"/>
      <c r="KOG44" s="128"/>
      <c r="KOH44" s="128"/>
      <c r="KOI44" s="128"/>
      <c r="KOJ44" s="128"/>
      <c r="KOK44" s="128"/>
      <c r="KOL44" s="128"/>
      <c r="KOM44" s="128"/>
      <c r="KON44" s="128"/>
      <c r="KOO44" s="128"/>
      <c r="KOP44" s="128"/>
      <c r="KOQ44" s="128"/>
      <c r="KOR44" s="128"/>
      <c r="KOS44" s="128"/>
      <c r="KOT44" s="128"/>
      <c r="KOU44" s="128"/>
      <c r="KOV44" s="128"/>
      <c r="KOW44" s="128"/>
      <c r="KOX44" s="128"/>
      <c r="KOY44" s="128"/>
      <c r="KOZ44" s="128"/>
      <c r="KPA44" s="128"/>
      <c r="KPB44" s="128"/>
      <c r="KPC44" s="128"/>
      <c r="KPD44" s="128"/>
      <c r="KPE44" s="128"/>
      <c r="KPF44" s="128"/>
      <c r="KPG44" s="128"/>
      <c r="KPH44" s="128"/>
      <c r="KPI44" s="128"/>
      <c r="KPJ44" s="128"/>
      <c r="KPK44" s="128"/>
      <c r="KPL44" s="128"/>
      <c r="KPM44" s="128"/>
      <c r="KPN44" s="128"/>
      <c r="KPO44" s="128"/>
      <c r="KPP44" s="128"/>
      <c r="KPQ44" s="128"/>
      <c r="KPR44" s="128"/>
      <c r="KPS44" s="128"/>
      <c r="KPT44" s="128"/>
      <c r="KPU44" s="128"/>
      <c r="KPV44" s="128"/>
      <c r="KPW44" s="128"/>
      <c r="KPX44" s="128"/>
      <c r="KPY44" s="128"/>
      <c r="KPZ44" s="128"/>
      <c r="KQA44" s="128"/>
      <c r="KQB44" s="128"/>
      <c r="KQC44" s="128"/>
      <c r="KQD44" s="128"/>
      <c r="KQE44" s="128"/>
      <c r="KQF44" s="128"/>
      <c r="KQG44" s="128"/>
      <c r="KQH44" s="128"/>
      <c r="KQI44" s="128"/>
      <c r="KQJ44" s="128"/>
      <c r="KQK44" s="128"/>
      <c r="KQL44" s="128"/>
      <c r="KQM44" s="128"/>
      <c r="KQN44" s="128"/>
      <c r="KQO44" s="128"/>
      <c r="KQP44" s="128"/>
      <c r="KQQ44" s="128"/>
      <c r="KQR44" s="128"/>
      <c r="KQS44" s="128"/>
      <c r="KQT44" s="128"/>
      <c r="KQU44" s="128"/>
      <c r="KQV44" s="128"/>
      <c r="KQW44" s="128"/>
      <c r="KQX44" s="128"/>
      <c r="KQY44" s="128"/>
      <c r="KQZ44" s="128"/>
      <c r="KRA44" s="128"/>
      <c r="KRB44" s="128"/>
      <c r="KRC44" s="128"/>
      <c r="KRD44" s="128"/>
      <c r="KRE44" s="128"/>
      <c r="KRF44" s="128"/>
      <c r="KRG44" s="128"/>
      <c r="KRH44" s="128"/>
      <c r="KRI44" s="128"/>
      <c r="KRJ44" s="128"/>
      <c r="KRK44" s="128"/>
      <c r="KRL44" s="128"/>
      <c r="KRM44" s="128"/>
      <c r="KRN44" s="128"/>
      <c r="KRO44" s="128"/>
      <c r="KRP44" s="128"/>
      <c r="KRQ44" s="128"/>
      <c r="KRR44" s="128"/>
      <c r="KRS44" s="128"/>
      <c r="KRT44" s="128"/>
      <c r="KRU44" s="128"/>
      <c r="KRV44" s="128"/>
      <c r="KRW44" s="128"/>
      <c r="KRX44" s="128"/>
      <c r="KRY44" s="128"/>
      <c r="KRZ44" s="128"/>
      <c r="KSA44" s="128"/>
      <c r="KSB44" s="128"/>
      <c r="KSC44" s="128"/>
      <c r="KSD44" s="128"/>
      <c r="KSE44" s="128"/>
      <c r="KSF44" s="128"/>
      <c r="KSG44" s="128"/>
      <c r="KSH44" s="128"/>
      <c r="KSI44" s="128"/>
      <c r="KSJ44" s="128"/>
      <c r="KSK44" s="128"/>
      <c r="KSL44" s="128"/>
      <c r="KSM44" s="128"/>
      <c r="KSN44" s="128"/>
      <c r="KSO44" s="128"/>
      <c r="KSP44" s="128"/>
      <c r="KSQ44" s="128"/>
      <c r="KSR44" s="128"/>
      <c r="KSS44" s="128"/>
      <c r="KST44" s="128"/>
      <c r="KSU44" s="128"/>
      <c r="KSV44" s="128"/>
      <c r="KSW44" s="128"/>
      <c r="KSX44" s="128"/>
      <c r="KSY44" s="128"/>
      <c r="KSZ44" s="128"/>
      <c r="KTA44" s="128"/>
      <c r="KTB44" s="128"/>
      <c r="KTC44" s="128"/>
      <c r="KTD44" s="128"/>
      <c r="KTE44" s="128"/>
      <c r="KTF44" s="128"/>
      <c r="KTG44" s="128"/>
      <c r="KTH44" s="128"/>
      <c r="KTI44" s="128"/>
      <c r="KTJ44" s="128"/>
      <c r="KTK44" s="128"/>
      <c r="KTL44" s="128"/>
      <c r="KTM44" s="128"/>
      <c r="KTN44" s="128"/>
      <c r="KTO44" s="128"/>
      <c r="KTP44" s="128"/>
      <c r="KTQ44" s="128"/>
      <c r="KTR44" s="128"/>
      <c r="KTS44" s="128"/>
      <c r="KTT44" s="128"/>
      <c r="KTU44" s="128"/>
      <c r="KTV44" s="128"/>
      <c r="KTW44" s="128"/>
      <c r="KTX44" s="128"/>
      <c r="KTY44" s="128"/>
      <c r="KTZ44" s="128"/>
      <c r="KUA44" s="128"/>
      <c r="KUB44" s="128"/>
      <c r="KUC44" s="128"/>
      <c r="KUD44" s="128"/>
      <c r="KUE44" s="128"/>
      <c r="KUF44" s="128"/>
      <c r="KUG44" s="128"/>
      <c r="KUH44" s="128"/>
      <c r="KUI44" s="128"/>
      <c r="KUJ44" s="128"/>
      <c r="KUK44" s="128"/>
      <c r="KUL44" s="128"/>
      <c r="KUM44" s="128"/>
      <c r="KUN44" s="128"/>
      <c r="KUO44" s="128"/>
      <c r="KUP44" s="128"/>
      <c r="KUQ44" s="128"/>
      <c r="KUR44" s="128"/>
      <c r="KUS44" s="128"/>
      <c r="KUT44" s="128"/>
      <c r="KUU44" s="128"/>
      <c r="KUV44" s="128"/>
      <c r="KUW44" s="128"/>
      <c r="KUX44" s="128"/>
      <c r="KUY44" s="128"/>
      <c r="KUZ44" s="128"/>
      <c r="KVA44" s="128"/>
      <c r="KVB44" s="128"/>
      <c r="KVC44" s="128"/>
      <c r="KVD44" s="128"/>
      <c r="KVE44" s="128"/>
      <c r="KVF44" s="128"/>
      <c r="KVG44" s="128"/>
      <c r="KVH44" s="128"/>
      <c r="KVI44" s="128"/>
      <c r="KVJ44" s="128"/>
      <c r="KVK44" s="128"/>
      <c r="KVL44" s="128"/>
      <c r="KVM44" s="128"/>
      <c r="KVN44" s="128"/>
      <c r="KVO44" s="128"/>
      <c r="KVP44" s="128"/>
      <c r="KVQ44" s="128"/>
      <c r="KVR44" s="128"/>
      <c r="KVS44" s="128"/>
      <c r="KVT44" s="128"/>
      <c r="KVU44" s="128"/>
      <c r="KVV44" s="128"/>
      <c r="KVW44" s="128"/>
      <c r="KVX44" s="128"/>
      <c r="KVY44" s="128"/>
      <c r="KVZ44" s="128"/>
      <c r="KWA44" s="128"/>
      <c r="KWB44" s="128"/>
      <c r="KWC44" s="128"/>
      <c r="KWD44" s="128"/>
      <c r="KWE44" s="128"/>
      <c r="KWF44" s="128"/>
      <c r="KWG44" s="128"/>
      <c r="KWH44" s="128"/>
      <c r="KWI44" s="128"/>
      <c r="KWJ44" s="128"/>
      <c r="KWK44" s="128"/>
      <c r="KWL44" s="128"/>
      <c r="KWM44" s="128"/>
      <c r="KWN44" s="128"/>
      <c r="KWO44" s="128"/>
      <c r="KWP44" s="128"/>
      <c r="KWQ44" s="128"/>
      <c r="KWR44" s="128"/>
      <c r="KWS44" s="128"/>
      <c r="KWT44" s="128"/>
      <c r="KWU44" s="128"/>
      <c r="KWV44" s="128"/>
      <c r="KWW44" s="128"/>
      <c r="KWX44" s="128"/>
      <c r="KWY44" s="128"/>
      <c r="KWZ44" s="128"/>
      <c r="KXA44" s="128"/>
      <c r="KXB44" s="128"/>
      <c r="KXC44" s="128"/>
      <c r="KXD44" s="128"/>
      <c r="KXE44" s="128"/>
      <c r="KXF44" s="128"/>
      <c r="KXG44" s="128"/>
      <c r="KXH44" s="128"/>
      <c r="KXI44" s="128"/>
      <c r="KXJ44" s="128"/>
      <c r="KXK44" s="128"/>
      <c r="KXL44" s="128"/>
      <c r="KXM44" s="128"/>
      <c r="KXN44" s="128"/>
      <c r="KXO44" s="128"/>
      <c r="KXP44" s="128"/>
      <c r="KXQ44" s="128"/>
      <c r="KXR44" s="128"/>
      <c r="KXS44" s="128"/>
      <c r="KXT44" s="128"/>
      <c r="KXU44" s="128"/>
      <c r="KXV44" s="128"/>
      <c r="KXW44" s="128"/>
      <c r="KXX44" s="128"/>
      <c r="KXY44" s="128"/>
      <c r="KXZ44" s="128"/>
      <c r="KYA44" s="128"/>
      <c r="KYB44" s="128"/>
      <c r="KYC44" s="128"/>
      <c r="KYD44" s="128"/>
      <c r="KYE44" s="128"/>
      <c r="KYF44" s="128"/>
      <c r="KYG44" s="128"/>
      <c r="KYH44" s="128"/>
      <c r="KYI44" s="128"/>
      <c r="KYJ44" s="128"/>
      <c r="KYK44" s="128"/>
      <c r="KYL44" s="128"/>
      <c r="KYM44" s="128"/>
      <c r="KYN44" s="128"/>
      <c r="KYO44" s="128"/>
      <c r="KYP44" s="128"/>
      <c r="KYQ44" s="128"/>
      <c r="KYR44" s="128"/>
      <c r="KYS44" s="128"/>
      <c r="KYT44" s="128"/>
      <c r="KYU44" s="128"/>
      <c r="KYV44" s="128"/>
      <c r="KYW44" s="128"/>
      <c r="KYX44" s="128"/>
      <c r="KYY44" s="128"/>
      <c r="KYZ44" s="128"/>
      <c r="KZA44" s="128"/>
      <c r="KZB44" s="128"/>
      <c r="KZC44" s="128"/>
      <c r="KZD44" s="128"/>
      <c r="KZE44" s="128"/>
      <c r="KZF44" s="128"/>
      <c r="KZG44" s="128"/>
      <c r="KZH44" s="128"/>
      <c r="KZI44" s="128"/>
      <c r="KZJ44" s="128"/>
      <c r="KZK44" s="128"/>
      <c r="KZL44" s="128"/>
      <c r="KZM44" s="128"/>
      <c r="KZN44" s="128"/>
      <c r="KZO44" s="128"/>
      <c r="KZP44" s="128"/>
      <c r="KZQ44" s="128"/>
      <c r="KZR44" s="128"/>
      <c r="KZS44" s="128"/>
      <c r="KZT44" s="128"/>
      <c r="KZU44" s="128"/>
      <c r="KZV44" s="128"/>
      <c r="KZW44" s="128"/>
      <c r="KZX44" s="128"/>
      <c r="KZY44" s="128"/>
      <c r="KZZ44" s="128"/>
      <c r="LAA44" s="128"/>
      <c r="LAB44" s="128"/>
      <c r="LAC44" s="128"/>
      <c r="LAD44" s="128"/>
      <c r="LAE44" s="128"/>
      <c r="LAF44" s="128"/>
      <c r="LAG44" s="128"/>
      <c r="LAH44" s="128"/>
      <c r="LAI44" s="128"/>
      <c r="LAJ44" s="128"/>
      <c r="LAK44" s="128"/>
      <c r="LAL44" s="128"/>
      <c r="LAM44" s="128"/>
      <c r="LAN44" s="128"/>
      <c r="LAO44" s="128"/>
      <c r="LAP44" s="128"/>
      <c r="LAQ44" s="128"/>
      <c r="LAR44" s="128"/>
      <c r="LAS44" s="128"/>
      <c r="LAT44" s="128"/>
      <c r="LAU44" s="128"/>
      <c r="LAV44" s="128"/>
      <c r="LAW44" s="128"/>
      <c r="LAX44" s="128"/>
      <c r="LAY44" s="128"/>
      <c r="LAZ44" s="128"/>
      <c r="LBA44" s="128"/>
      <c r="LBB44" s="128"/>
      <c r="LBC44" s="128"/>
      <c r="LBD44" s="128"/>
      <c r="LBE44" s="128"/>
      <c r="LBF44" s="128"/>
      <c r="LBG44" s="128"/>
      <c r="LBH44" s="128"/>
      <c r="LBI44" s="128"/>
      <c r="LBJ44" s="128"/>
      <c r="LBK44" s="128"/>
      <c r="LBL44" s="128"/>
      <c r="LBM44" s="128"/>
      <c r="LBN44" s="128"/>
      <c r="LBO44" s="128"/>
      <c r="LBP44" s="128"/>
      <c r="LBQ44" s="128"/>
      <c r="LBR44" s="128"/>
      <c r="LBS44" s="128"/>
      <c r="LBT44" s="128"/>
      <c r="LBU44" s="128"/>
      <c r="LBV44" s="128"/>
      <c r="LBW44" s="128"/>
      <c r="LBX44" s="128"/>
      <c r="LBY44" s="128"/>
      <c r="LBZ44" s="128"/>
      <c r="LCA44" s="128"/>
      <c r="LCB44" s="128"/>
      <c r="LCC44" s="128"/>
      <c r="LCD44" s="128"/>
      <c r="LCE44" s="128"/>
      <c r="LCF44" s="128"/>
      <c r="LCG44" s="128"/>
      <c r="LCH44" s="128"/>
      <c r="LCI44" s="128"/>
      <c r="LCJ44" s="128"/>
      <c r="LCK44" s="128"/>
      <c r="LCL44" s="128"/>
      <c r="LCM44" s="128"/>
      <c r="LCN44" s="128"/>
      <c r="LCO44" s="128"/>
      <c r="LCP44" s="128"/>
      <c r="LCQ44" s="128"/>
      <c r="LCR44" s="128"/>
      <c r="LCS44" s="128"/>
      <c r="LCT44" s="128"/>
      <c r="LCU44" s="128"/>
      <c r="LCV44" s="128"/>
      <c r="LCW44" s="128"/>
      <c r="LCX44" s="128"/>
      <c r="LCY44" s="128"/>
      <c r="LCZ44" s="128"/>
      <c r="LDA44" s="128"/>
      <c r="LDB44" s="128"/>
      <c r="LDC44" s="128"/>
      <c r="LDD44" s="128"/>
      <c r="LDE44" s="128"/>
      <c r="LDF44" s="128"/>
      <c r="LDG44" s="128"/>
      <c r="LDH44" s="128"/>
      <c r="LDI44" s="128"/>
      <c r="LDJ44" s="128"/>
      <c r="LDK44" s="128"/>
      <c r="LDL44" s="128"/>
      <c r="LDM44" s="128"/>
      <c r="LDN44" s="128"/>
      <c r="LDO44" s="128"/>
      <c r="LDP44" s="128"/>
      <c r="LDQ44" s="128"/>
      <c r="LDR44" s="128"/>
      <c r="LDS44" s="128"/>
      <c r="LDT44" s="128"/>
      <c r="LDU44" s="128"/>
      <c r="LDV44" s="128"/>
      <c r="LDW44" s="128"/>
      <c r="LDX44" s="128"/>
      <c r="LDY44" s="128"/>
      <c r="LDZ44" s="128"/>
      <c r="LEA44" s="128"/>
      <c r="LEB44" s="128"/>
      <c r="LEC44" s="128"/>
      <c r="LED44" s="128"/>
      <c r="LEE44" s="128"/>
      <c r="LEF44" s="128"/>
      <c r="LEG44" s="128"/>
      <c r="LEH44" s="128"/>
      <c r="LEI44" s="128"/>
      <c r="LEJ44" s="128"/>
      <c r="LEK44" s="128"/>
      <c r="LEL44" s="128"/>
      <c r="LEM44" s="128"/>
      <c r="LEN44" s="128"/>
      <c r="LEO44" s="128"/>
      <c r="LEP44" s="128"/>
      <c r="LEQ44" s="128"/>
      <c r="LER44" s="128"/>
      <c r="LES44" s="128"/>
      <c r="LET44" s="128"/>
      <c r="LEU44" s="128"/>
      <c r="LEV44" s="128"/>
      <c r="LEW44" s="128"/>
      <c r="LEX44" s="128"/>
      <c r="LEY44" s="128"/>
      <c r="LEZ44" s="128"/>
      <c r="LFA44" s="128"/>
      <c r="LFB44" s="128"/>
      <c r="LFC44" s="128"/>
      <c r="LFD44" s="128"/>
      <c r="LFE44" s="128"/>
      <c r="LFF44" s="128"/>
      <c r="LFG44" s="128"/>
      <c r="LFH44" s="128"/>
      <c r="LFI44" s="128"/>
      <c r="LFJ44" s="128"/>
      <c r="LFK44" s="128"/>
      <c r="LFL44" s="128"/>
      <c r="LFM44" s="128"/>
      <c r="LFN44" s="128"/>
      <c r="LFO44" s="128"/>
      <c r="LFP44" s="128"/>
      <c r="LFQ44" s="128"/>
      <c r="LFR44" s="128"/>
      <c r="LFS44" s="128"/>
      <c r="LFT44" s="128"/>
      <c r="LFU44" s="128"/>
      <c r="LFV44" s="128"/>
      <c r="LFW44" s="128"/>
      <c r="LFX44" s="128"/>
      <c r="LFY44" s="128"/>
      <c r="LFZ44" s="128"/>
      <c r="LGA44" s="128"/>
      <c r="LGB44" s="128"/>
      <c r="LGC44" s="128"/>
      <c r="LGD44" s="128"/>
      <c r="LGE44" s="128"/>
      <c r="LGF44" s="128"/>
      <c r="LGG44" s="128"/>
      <c r="LGH44" s="128"/>
      <c r="LGI44" s="128"/>
      <c r="LGJ44" s="128"/>
      <c r="LGK44" s="128"/>
      <c r="LGL44" s="128"/>
      <c r="LGM44" s="128"/>
      <c r="LGN44" s="128"/>
      <c r="LGO44" s="128"/>
      <c r="LGP44" s="128"/>
      <c r="LGQ44" s="128"/>
      <c r="LGR44" s="128"/>
      <c r="LGS44" s="128"/>
      <c r="LGT44" s="128"/>
      <c r="LGU44" s="128"/>
      <c r="LGV44" s="128"/>
      <c r="LGW44" s="128"/>
      <c r="LGX44" s="128"/>
      <c r="LGY44" s="128"/>
      <c r="LGZ44" s="128"/>
      <c r="LHA44" s="128"/>
      <c r="LHB44" s="128"/>
      <c r="LHC44" s="128"/>
      <c r="LHD44" s="128"/>
      <c r="LHE44" s="128"/>
      <c r="LHF44" s="128"/>
      <c r="LHG44" s="128"/>
      <c r="LHH44" s="128"/>
      <c r="LHI44" s="128"/>
      <c r="LHJ44" s="128"/>
      <c r="LHK44" s="128"/>
      <c r="LHL44" s="128"/>
      <c r="LHM44" s="128"/>
      <c r="LHN44" s="128"/>
      <c r="LHO44" s="128"/>
      <c r="LHP44" s="128"/>
      <c r="LHQ44" s="128"/>
      <c r="LHR44" s="128"/>
      <c r="LHS44" s="128"/>
      <c r="LHT44" s="128"/>
      <c r="LHU44" s="128"/>
      <c r="LHV44" s="128"/>
      <c r="LHW44" s="128"/>
      <c r="LHX44" s="128"/>
      <c r="LHY44" s="128"/>
      <c r="LHZ44" s="128"/>
      <c r="LIA44" s="128"/>
      <c r="LIB44" s="128"/>
      <c r="LIC44" s="128"/>
      <c r="LID44" s="128"/>
      <c r="LIE44" s="128"/>
      <c r="LIF44" s="128"/>
      <c r="LIG44" s="128"/>
      <c r="LIH44" s="128"/>
      <c r="LII44" s="128"/>
      <c r="LIJ44" s="128"/>
      <c r="LIK44" s="128"/>
      <c r="LIL44" s="128"/>
      <c r="LIM44" s="128"/>
      <c r="LIN44" s="128"/>
      <c r="LIO44" s="128"/>
      <c r="LIP44" s="128"/>
      <c r="LIQ44" s="128"/>
      <c r="LIR44" s="128"/>
      <c r="LIS44" s="128"/>
      <c r="LIT44" s="128"/>
      <c r="LIU44" s="128"/>
      <c r="LIV44" s="128"/>
      <c r="LIW44" s="128"/>
      <c r="LIX44" s="128"/>
      <c r="LIY44" s="128"/>
      <c r="LIZ44" s="128"/>
      <c r="LJA44" s="128"/>
      <c r="LJB44" s="128"/>
      <c r="LJC44" s="128"/>
      <c r="LJD44" s="128"/>
      <c r="LJE44" s="128"/>
      <c r="LJF44" s="128"/>
      <c r="LJG44" s="128"/>
      <c r="LJH44" s="128"/>
      <c r="LJI44" s="128"/>
      <c r="LJJ44" s="128"/>
      <c r="LJK44" s="128"/>
      <c r="LJL44" s="128"/>
      <c r="LJM44" s="128"/>
      <c r="LJN44" s="128"/>
      <c r="LJO44" s="128"/>
      <c r="LJP44" s="128"/>
      <c r="LJQ44" s="128"/>
      <c r="LJR44" s="128"/>
      <c r="LJS44" s="128"/>
      <c r="LJT44" s="128"/>
      <c r="LJU44" s="128"/>
      <c r="LJV44" s="128"/>
      <c r="LJW44" s="128"/>
      <c r="LJX44" s="128"/>
      <c r="LJY44" s="128"/>
      <c r="LJZ44" s="128"/>
      <c r="LKA44" s="128"/>
      <c r="LKB44" s="128"/>
      <c r="LKC44" s="128"/>
      <c r="LKD44" s="128"/>
      <c r="LKE44" s="128"/>
      <c r="LKF44" s="128"/>
      <c r="LKG44" s="128"/>
      <c r="LKH44" s="128"/>
      <c r="LKI44" s="128"/>
      <c r="LKJ44" s="128"/>
      <c r="LKK44" s="128"/>
      <c r="LKL44" s="128"/>
      <c r="LKM44" s="128"/>
      <c r="LKN44" s="128"/>
      <c r="LKO44" s="128"/>
      <c r="LKP44" s="128"/>
      <c r="LKQ44" s="128"/>
      <c r="LKR44" s="128"/>
      <c r="LKS44" s="128"/>
      <c r="LKT44" s="128"/>
      <c r="LKU44" s="128"/>
      <c r="LKV44" s="128"/>
      <c r="LKW44" s="128"/>
      <c r="LKX44" s="128"/>
      <c r="LKY44" s="128"/>
      <c r="LKZ44" s="128"/>
      <c r="LLA44" s="128"/>
      <c r="LLB44" s="128"/>
      <c r="LLC44" s="128"/>
      <c r="LLD44" s="128"/>
      <c r="LLE44" s="128"/>
      <c r="LLF44" s="128"/>
      <c r="LLG44" s="128"/>
      <c r="LLH44" s="128"/>
      <c r="LLI44" s="128"/>
      <c r="LLJ44" s="128"/>
      <c r="LLK44" s="128"/>
      <c r="LLL44" s="128"/>
      <c r="LLM44" s="128"/>
      <c r="LLN44" s="128"/>
      <c r="LLO44" s="128"/>
      <c r="LLP44" s="128"/>
      <c r="LLQ44" s="128"/>
      <c r="LLR44" s="128"/>
      <c r="LLS44" s="128"/>
      <c r="LLT44" s="128"/>
      <c r="LLU44" s="128"/>
      <c r="LLV44" s="128"/>
      <c r="LLW44" s="128"/>
      <c r="LLX44" s="128"/>
      <c r="LLY44" s="128"/>
      <c r="LLZ44" s="128"/>
      <c r="LMA44" s="128"/>
      <c r="LMB44" s="128"/>
      <c r="LMC44" s="128"/>
      <c r="LMD44" s="128"/>
      <c r="LME44" s="128"/>
      <c r="LMF44" s="128"/>
      <c r="LMG44" s="128"/>
      <c r="LMH44" s="128"/>
      <c r="LMI44" s="128"/>
      <c r="LMJ44" s="128"/>
      <c r="LMK44" s="128"/>
      <c r="LML44" s="128"/>
      <c r="LMM44" s="128"/>
      <c r="LMN44" s="128"/>
      <c r="LMO44" s="128"/>
      <c r="LMP44" s="128"/>
      <c r="LMQ44" s="128"/>
      <c r="LMR44" s="128"/>
      <c r="LMS44" s="128"/>
      <c r="LMT44" s="128"/>
      <c r="LMU44" s="128"/>
      <c r="LMV44" s="128"/>
      <c r="LMW44" s="128"/>
      <c r="LMX44" s="128"/>
      <c r="LMY44" s="128"/>
      <c r="LMZ44" s="128"/>
      <c r="LNA44" s="128"/>
      <c r="LNB44" s="128"/>
      <c r="LNC44" s="128"/>
      <c r="LND44" s="128"/>
      <c r="LNE44" s="128"/>
      <c r="LNF44" s="128"/>
      <c r="LNG44" s="128"/>
      <c r="LNH44" s="128"/>
      <c r="LNI44" s="128"/>
      <c r="LNJ44" s="128"/>
      <c r="LNK44" s="128"/>
      <c r="LNL44" s="128"/>
      <c r="LNM44" s="128"/>
      <c r="LNN44" s="128"/>
      <c r="LNO44" s="128"/>
      <c r="LNP44" s="128"/>
      <c r="LNQ44" s="128"/>
      <c r="LNR44" s="128"/>
      <c r="LNS44" s="128"/>
      <c r="LNT44" s="128"/>
      <c r="LNU44" s="128"/>
      <c r="LNV44" s="128"/>
      <c r="LNW44" s="128"/>
      <c r="LNX44" s="128"/>
      <c r="LNY44" s="128"/>
      <c r="LNZ44" s="128"/>
      <c r="LOA44" s="128"/>
      <c r="LOB44" s="128"/>
      <c r="LOC44" s="128"/>
      <c r="LOD44" s="128"/>
      <c r="LOE44" s="128"/>
      <c r="LOF44" s="128"/>
      <c r="LOG44" s="128"/>
      <c r="LOH44" s="128"/>
      <c r="LOI44" s="128"/>
      <c r="LOJ44" s="128"/>
      <c r="LOK44" s="128"/>
      <c r="LOL44" s="128"/>
      <c r="LOM44" s="128"/>
      <c r="LON44" s="128"/>
      <c r="LOO44" s="128"/>
      <c r="LOP44" s="128"/>
      <c r="LOQ44" s="128"/>
      <c r="LOR44" s="128"/>
      <c r="LOS44" s="128"/>
      <c r="LOT44" s="128"/>
      <c r="LOU44" s="128"/>
      <c r="LOV44" s="128"/>
      <c r="LOW44" s="128"/>
      <c r="LOX44" s="128"/>
      <c r="LOY44" s="128"/>
      <c r="LOZ44" s="128"/>
      <c r="LPA44" s="128"/>
      <c r="LPB44" s="128"/>
      <c r="LPC44" s="128"/>
      <c r="LPD44" s="128"/>
      <c r="LPE44" s="128"/>
      <c r="LPF44" s="128"/>
      <c r="LPG44" s="128"/>
      <c r="LPH44" s="128"/>
      <c r="LPI44" s="128"/>
      <c r="LPJ44" s="128"/>
      <c r="LPK44" s="128"/>
      <c r="LPL44" s="128"/>
      <c r="LPM44" s="128"/>
      <c r="LPN44" s="128"/>
      <c r="LPO44" s="128"/>
      <c r="LPP44" s="128"/>
      <c r="LPQ44" s="128"/>
      <c r="LPR44" s="128"/>
      <c r="LPS44" s="128"/>
      <c r="LPT44" s="128"/>
      <c r="LPU44" s="128"/>
      <c r="LPV44" s="128"/>
      <c r="LPW44" s="128"/>
      <c r="LPX44" s="128"/>
      <c r="LPY44" s="128"/>
      <c r="LPZ44" s="128"/>
      <c r="LQA44" s="128"/>
      <c r="LQB44" s="128"/>
      <c r="LQC44" s="128"/>
      <c r="LQD44" s="128"/>
      <c r="LQE44" s="128"/>
      <c r="LQF44" s="128"/>
      <c r="LQG44" s="128"/>
      <c r="LQH44" s="128"/>
      <c r="LQI44" s="128"/>
      <c r="LQJ44" s="128"/>
      <c r="LQK44" s="128"/>
      <c r="LQL44" s="128"/>
      <c r="LQM44" s="128"/>
      <c r="LQN44" s="128"/>
      <c r="LQO44" s="128"/>
      <c r="LQP44" s="128"/>
      <c r="LQQ44" s="128"/>
      <c r="LQR44" s="128"/>
      <c r="LQS44" s="128"/>
      <c r="LQT44" s="128"/>
      <c r="LQU44" s="128"/>
      <c r="LQV44" s="128"/>
      <c r="LQW44" s="128"/>
      <c r="LQX44" s="128"/>
      <c r="LQY44" s="128"/>
      <c r="LQZ44" s="128"/>
      <c r="LRA44" s="128"/>
      <c r="LRB44" s="128"/>
      <c r="LRC44" s="128"/>
      <c r="LRD44" s="128"/>
      <c r="LRE44" s="128"/>
      <c r="LRF44" s="128"/>
      <c r="LRG44" s="128"/>
      <c r="LRH44" s="128"/>
      <c r="LRI44" s="128"/>
      <c r="LRJ44" s="128"/>
      <c r="LRK44" s="128"/>
      <c r="LRL44" s="128"/>
      <c r="LRM44" s="128"/>
      <c r="LRN44" s="128"/>
      <c r="LRO44" s="128"/>
      <c r="LRP44" s="128"/>
      <c r="LRQ44" s="128"/>
      <c r="LRR44" s="128"/>
      <c r="LRS44" s="128"/>
      <c r="LRT44" s="128"/>
      <c r="LRU44" s="128"/>
      <c r="LRV44" s="128"/>
      <c r="LRW44" s="128"/>
      <c r="LRX44" s="128"/>
      <c r="LRY44" s="128"/>
      <c r="LRZ44" s="128"/>
      <c r="LSA44" s="128"/>
      <c r="LSB44" s="128"/>
      <c r="LSC44" s="128"/>
      <c r="LSD44" s="128"/>
      <c r="LSE44" s="128"/>
      <c r="LSF44" s="128"/>
      <c r="LSG44" s="128"/>
      <c r="LSH44" s="128"/>
      <c r="LSI44" s="128"/>
      <c r="LSJ44" s="128"/>
      <c r="LSK44" s="128"/>
      <c r="LSL44" s="128"/>
      <c r="LSM44" s="128"/>
      <c r="LSN44" s="128"/>
      <c r="LSO44" s="128"/>
      <c r="LSP44" s="128"/>
      <c r="LSQ44" s="128"/>
      <c r="LSR44" s="128"/>
      <c r="LSS44" s="128"/>
      <c r="LST44" s="128"/>
      <c r="LSU44" s="128"/>
      <c r="LSV44" s="128"/>
      <c r="LSW44" s="128"/>
      <c r="LSX44" s="128"/>
      <c r="LSY44" s="128"/>
      <c r="LSZ44" s="128"/>
      <c r="LTA44" s="128"/>
      <c r="LTB44" s="128"/>
      <c r="LTC44" s="128"/>
      <c r="LTD44" s="128"/>
      <c r="LTE44" s="128"/>
      <c r="LTF44" s="128"/>
      <c r="LTG44" s="128"/>
      <c r="LTH44" s="128"/>
      <c r="LTI44" s="128"/>
      <c r="LTJ44" s="128"/>
      <c r="LTK44" s="128"/>
      <c r="LTL44" s="128"/>
      <c r="LTM44" s="128"/>
      <c r="LTN44" s="128"/>
      <c r="LTO44" s="128"/>
      <c r="LTP44" s="128"/>
      <c r="LTQ44" s="128"/>
      <c r="LTR44" s="128"/>
      <c r="LTS44" s="128"/>
      <c r="LTT44" s="128"/>
      <c r="LTU44" s="128"/>
      <c r="LTV44" s="128"/>
      <c r="LTW44" s="128"/>
      <c r="LTX44" s="128"/>
      <c r="LTY44" s="128"/>
      <c r="LTZ44" s="128"/>
      <c r="LUA44" s="128"/>
      <c r="LUB44" s="128"/>
      <c r="LUC44" s="128"/>
      <c r="LUD44" s="128"/>
      <c r="LUE44" s="128"/>
      <c r="LUF44" s="128"/>
      <c r="LUG44" s="128"/>
      <c r="LUH44" s="128"/>
      <c r="LUI44" s="128"/>
      <c r="LUJ44" s="128"/>
      <c r="LUK44" s="128"/>
      <c r="LUL44" s="128"/>
      <c r="LUM44" s="128"/>
      <c r="LUN44" s="128"/>
      <c r="LUO44" s="128"/>
      <c r="LUP44" s="128"/>
      <c r="LUQ44" s="128"/>
      <c r="LUR44" s="128"/>
      <c r="LUS44" s="128"/>
      <c r="LUT44" s="128"/>
      <c r="LUU44" s="128"/>
      <c r="LUV44" s="128"/>
      <c r="LUW44" s="128"/>
      <c r="LUX44" s="128"/>
      <c r="LUY44" s="128"/>
      <c r="LUZ44" s="128"/>
      <c r="LVA44" s="128"/>
      <c r="LVB44" s="128"/>
      <c r="LVC44" s="128"/>
      <c r="LVD44" s="128"/>
      <c r="LVE44" s="128"/>
      <c r="LVF44" s="128"/>
      <c r="LVG44" s="128"/>
      <c r="LVH44" s="128"/>
      <c r="LVI44" s="128"/>
      <c r="LVJ44" s="128"/>
      <c r="LVK44" s="128"/>
      <c r="LVL44" s="128"/>
      <c r="LVM44" s="128"/>
      <c r="LVN44" s="128"/>
      <c r="LVO44" s="128"/>
      <c r="LVP44" s="128"/>
      <c r="LVQ44" s="128"/>
      <c r="LVR44" s="128"/>
      <c r="LVS44" s="128"/>
      <c r="LVT44" s="128"/>
      <c r="LVU44" s="128"/>
      <c r="LVV44" s="128"/>
      <c r="LVW44" s="128"/>
      <c r="LVX44" s="128"/>
      <c r="LVY44" s="128"/>
      <c r="LVZ44" s="128"/>
      <c r="LWA44" s="128"/>
      <c r="LWB44" s="128"/>
      <c r="LWC44" s="128"/>
      <c r="LWD44" s="128"/>
      <c r="LWE44" s="128"/>
      <c r="LWF44" s="128"/>
      <c r="LWG44" s="128"/>
      <c r="LWH44" s="128"/>
      <c r="LWI44" s="128"/>
      <c r="LWJ44" s="128"/>
      <c r="LWK44" s="128"/>
      <c r="LWL44" s="128"/>
      <c r="LWM44" s="128"/>
      <c r="LWN44" s="128"/>
      <c r="LWO44" s="128"/>
      <c r="LWP44" s="128"/>
      <c r="LWQ44" s="128"/>
      <c r="LWR44" s="128"/>
      <c r="LWS44" s="128"/>
      <c r="LWT44" s="128"/>
      <c r="LWU44" s="128"/>
      <c r="LWV44" s="128"/>
      <c r="LWW44" s="128"/>
      <c r="LWX44" s="128"/>
      <c r="LWY44" s="128"/>
      <c r="LWZ44" s="128"/>
      <c r="LXA44" s="128"/>
      <c r="LXB44" s="128"/>
      <c r="LXC44" s="128"/>
      <c r="LXD44" s="128"/>
      <c r="LXE44" s="128"/>
      <c r="LXF44" s="128"/>
      <c r="LXG44" s="128"/>
      <c r="LXH44" s="128"/>
      <c r="LXI44" s="128"/>
      <c r="LXJ44" s="128"/>
      <c r="LXK44" s="128"/>
      <c r="LXL44" s="128"/>
      <c r="LXM44" s="128"/>
      <c r="LXN44" s="128"/>
      <c r="LXO44" s="128"/>
      <c r="LXP44" s="128"/>
      <c r="LXQ44" s="128"/>
      <c r="LXR44" s="128"/>
      <c r="LXS44" s="128"/>
      <c r="LXT44" s="128"/>
      <c r="LXU44" s="128"/>
      <c r="LXV44" s="128"/>
      <c r="LXW44" s="128"/>
      <c r="LXX44" s="128"/>
      <c r="LXY44" s="128"/>
      <c r="LXZ44" s="128"/>
      <c r="LYA44" s="128"/>
      <c r="LYB44" s="128"/>
      <c r="LYC44" s="128"/>
      <c r="LYD44" s="128"/>
      <c r="LYE44" s="128"/>
      <c r="LYF44" s="128"/>
      <c r="LYG44" s="128"/>
      <c r="LYH44" s="128"/>
      <c r="LYI44" s="128"/>
      <c r="LYJ44" s="128"/>
      <c r="LYK44" s="128"/>
      <c r="LYL44" s="128"/>
      <c r="LYM44" s="128"/>
      <c r="LYN44" s="128"/>
      <c r="LYO44" s="128"/>
      <c r="LYP44" s="128"/>
      <c r="LYQ44" s="128"/>
      <c r="LYR44" s="128"/>
      <c r="LYS44" s="128"/>
      <c r="LYT44" s="128"/>
      <c r="LYU44" s="128"/>
      <c r="LYV44" s="128"/>
      <c r="LYW44" s="128"/>
      <c r="LYX44" s="128"/>
      <c r="LYY44" s="128"/>
      <c r="LYZ44" s="128"/>
      <c r="LZA44" s="128"/>
      <c r="LZB44" s="128"/>
      <c r="LZC44" s="128"/>
      <c r="LZD44" s="128"/>
      <c r="LZE44" s="128"/>
      <c r="LZF44" s="128"/>
      <c r="LZG44" s="128"/>
      <c r="LZH44" s="128"/>
      <c r="LZI44" s="128"/>
      <c r="LZJ44" s="128"/>
      <c r="LZK44" s="128"/>
      <c r="LZL44" s="128"/>
      <c r="LZM44" s="128"/>
      <c r="LZN44" s="128"/>
      <c r="LZO44" s="128"/>
      <c r="LZP44" s="128"/>
      <c r="LZQ44" s="128"/>
      <c r="LZR44" s="128"/>
      <c r="LZS44" s="128"/>
      <c r="LZT44" s="128"/>
      <c r="LZU44" s="128"/>
      <c r="LZV44" s="128"/>
      <c r="LZW44" s="128"/>
      <c r="LZX44" s="128"/>
      <c r="LZY44" s="128"/>
      <c r="LZZ44" s="128"/>
      <c r="MAA44" s="128"/>
      <c r="MAB44" s="128"/>
      <c r="MAC44" s="128"/>
      <c r="MAD44" s="128"/>
      <c r="MAE44" s="128"/>
      <c r="MAF44" s="128"/>
      <c r="MAG44" s="128"/>
      <c r="MAH44" s="128"/>
      <c r="MAI44" s="128"/>
      <c r="MAJ44" s="128"/>
      <c r="MAK44" s="128"/>
      <c r="MAL44" s="128"/>
      <c r="MAM44" s="128"/>
      <c r="MAN44" s="128"/>
      <c r="MAO44" s="128"/>
      <c r="MAP44" s="128"/>
      <c r="MAQ44" s="128"/>
      <c r="MAR44" s="128"/>
      <c r="MAS44" s="128"/>
      <c r="MAT44" s="128"/>
      <c r="MAU44" s="128"/>
      <c r="MAV44" s="128"/>
      <c r="MAW44" s="128"/>
      <c r="MAX44" s="128"/>
      <c r="MAY44" s="128"/>
      <c r="MAZ44" s="128"/>
      <c r="MBA44" s="128"/>
      <c r="MBB44" s="128"/>
      <c r="MBC44" s="128"/>
      <c r="MBD44" s="128"/>
      <c r="MBE44" s="128"/>
      <c r="MBF44" s="128"/>
      <c r="MBG44" s="128"/>
      <c r="MBH44" s="128"/>
      <c r="MBI44" s="128"/>
      <c r="MBJ44" s="128"/>
      <c r="MBK44" s="128"/>
      <c r="MBL44" s="128"/>
      <c r="MBM44" s="128"/>
      <c r="MBN44" s="128"/>
      <c r="MBO44" s="128"/>
      <c r="MBP44" s="128"/>
      <c r="MBQ44" s="128"/>
      <c r="MBR44" s="128"/>
      <c r="MBS44" s="128"/>
      <c r="MBT44" s="128"/>
      <c r="MBU44" s="128"/>
      <c r="MBV44" s="128"/>
      <c r="MBW44" s="128"/>
      <c r="MBX44" s="128"/>
      <c r="MBY44" s="128"/>
      <c r="MBZ44" s="128"/>
      <c r="MCA44" s="128"/>
      <c r="MCB44" s="128"/>
      <c r="MCC44" s="128"/>
      <c r="MCD44" s="128"/>
      <c r="MCE44" s="128"/>
      <c r="MCF44" s="128"/>
      <c r="MCG44" s="128"/>
      <c r="MCH44" s="128"/>
      <c r="MCI44" s="128"/>
      <c r="MCJ44" s="128"/>
      <c r="MCK44" s="128"/>
      <c r="MCL44" s="128"/>
      <c r="MCM44" s="128"/>
      <c r="MCN44" s="128"/>
      <c r="MCO44" s="128"/>
      <c r="MCP44" s="128"/>
      <c r="MCQ44" s="128"/>
      <c r="MCR44" s="128"/>
      <c r="MCS44" s="128"/>
      <c r="MCT44" s="128"/>
      <c r="MCU44" s="128"/>
      <c r="MCV44" s="128"/>
      <c r="MCW44" s="128"/>
      <c r="MCX44" s="128"/>
      <c r="MCY44" s="128"/>
      <c r="MCZ44" s="128"/>
      <c r="MDA44" s="128"/>
      <c r="MDB44" s="128"/>
      <c r="MDC44" s="128"/>
      <c r="MDD44" s="128"/>
      <c r="MDE44" s="128"/>
      <c r="MDF44" s="128"/>
      <c r="MDG44" s="128"/>
      <c r="MDH44" s="128"/>
      <c r="MDI44" s="128"/>
      <c r="MDJ44" s="128"/>
      <c r="MDK44" s="128"/>
      <c r="MDL44" s="128"/>
      <c r="MDM44" s="128"/>
      <c r="MDN44" s="128"/>
      <c r="MDO44" s="128"/>
      <c r="MDP44" s="128"/>
      <c r="MDQ44" s="128"/>
      <c r="MDR44" s="128"/>
      <c r="MDS44" s="128"/>
      <c r="MDT44" s="128"/>
      <c r="MDU44" s="128"/>
      <c r="MDV44" s="128"/>
      <c r="MDW44" s="128"/>
      <c r="MDX44" s="128"/>
      <c r="MDY44" s="128"/>
      <c r="MDZ44" s="128"/>
      <c r="MEA44" s="128"/>
      <c r="MEB44" s="128"/>
      <c r="MEC44" s="128"/>
      <c r="MED44" s="128"/>
      <c r="MEE44" s="128"/>
      <c r="MEF44" s="128"/>
      <c r="MEG44" s="128"/>
      <c r="MEH44" s="128"/>
      <c r="MEI44" s="128"/>
      <c r="MEJ44" s="128"/>
      <c r="MEK44" s="128"/>
      <c r="MEL44" s="128"/>
      <c r="MEM44" s="128"/>
      <c r="MEN44" s="128"/>
      <c r="MEO44" s="128"/>
      <c r="MEP44" s="128"/>
      <c r="MEQ44" s="128"/>
      <c r="MER44" s="128"/>
      <c r="MES44" s="128"/>
      <c r="MET44" s="128"/>
      <c r="MEU44" s="128"/>
      <c r="MEV44" s="128"/>
      <c r="MEW44" s="128"/>
      <c r="MEX44" s="128"/>
      <c r="MEY44" s="128"/>
      <c r="MEZ44" s="128"/>
      <c r="MFA44" s="128"/>
      <c r="MFB44" s="128"/>
      <c r="MFC44" s="128"/>
      <c r="MFD44" s="128"/>
      <c r="MFE44" s="128"/>
      <c r="MFF44" s="128"/>
      <c r="MFG44" s="128"/>
      <c r="MFH44" s="128"/>
      <c r="MFI44" s="128"/>
      <c r="MFJ44" s="128"/>
      <c r="MFK44" s="128"/>
      <c r="MFL44" s="128"/>
      <c r="MFM44" s="128"/>
      <c r="MFN44" s="128"/>
      <c r="MFO44" s="128"/>
      <c r="MFP44" s="128"/>
      <c r="MFQ44" s="128"/>
      <c r="MFR44" s="128"/>
      <c r="MFS44" s="128"/>
      <c r="MFT44" s="128"/>
      <c r="MFU44" s="128"/>
      <c r="MFV44" s="128"/>
      <c r="MFW44" s="128"/>
      <c r="MFX44" s="128"/>
      <c r="MFY44" s="128"/>
      <c r="MFZ44" s="128"/>
      <c r="MGA44" s="128"/>
      <c r="MGB44" s="128"/>
      <c r="MGC44" s="128"/>
      <c r="MGD44" s="128"/>
      <c r="MGE44" s="128"/>
      <c r="MGF44" s="128"/>
      <c r="MGG44" s="128"/>
      <c r="MGH44" s="128"/>
      <c r="MGI44" s="128"/>
      <c r="MGJ44" s="128"/>
      <c r="MGK44" s="128"/>
      <c r="MGL44" s="128"/>
      <c r="MGM44" s="128"/>
      <c r="MGN44" s="128"/>
      <c r="MGO44" s="128"/>
      <c r="MGP44" s="128"/>
      <c r="MGQ44" s="128"/>
      <c r="MGR44" s="128"/>
      <c r="MGS44" s="128"/>
      <c r="MGT44" s="128"/>
      <c r="MGU44" s="128"/>
      <c r="MGV44" s="128"/>
      <c r="MGW44" s="128"/>
      <c r="MGX44" s="128"/>
      <c r="MGY44" s="128"/>
      <c r="MGZ44" s="128"/>
      <c r="MHA44" s="128"/>
      <c r="MHB44" s="128"/>
      <c r="MHC44" s="128"/>
      <c r="MHD44" s="128"/>
      <c r="MHE44" s="128"/>
      <c r="MHF44" s="128"/>
      <c r="MHG44" s="128"/>
      <c r="MHH44" s="128"/>
      <c r="MHI44" s="128"/>
      <c r="MHJ44" s="128"/>
      <c r="MHK44" s="128"/>
      <c r="MHL44" s="128"/>
      <c r="MHM44" s="128"/>
      <c r="MHN44" s="128"/>
      <c r="MHO44" s="128"/>
      <c r="MHP44" s="128"/>
      <c r="MHQ44" s="128"/>
      <c r="MHR44" s="128"/>
      <c r="MHS44" s="128"/>
      <c r="MHT44" s="128"/>
      <c r="MHU44" s="128"/>
      <c r="MHV44" s="128"/>
      <c r="MHW44" s="128"/>
      <c r="MHX44" s="128"/>
      <c r="MHY44" s="128"/>
      <c r="MHZ44" s="128"/>
      <c r="MIA44" s="128"/>
      <c r="MIB44" s="128"/>
      <c r="MIC44" s="128"/>
      <c r="MID44" s="128"/>
      <c r="MIE44" s="128"/>
      <c r="MIF44" s="128"/>
      <c r="MIG44" s="128"/>
      <c r="MIH44" s="128"/>
      <c r="MII44" s="128"/>
      <c r="MIJ44" s="128"/>
      <c r="MIK44" s="128"/>
      <c r="MIL44" s="128"/>
      <c r="MIM44" s="128"/>
      <c r="MIN44" s="128"/>
      <c r="MIO44" s="128"/>
      <c r="MIP44" s="128"/>
      <c r="MIQ44" s="128"/>
      <c r="MIR44" s="128"/>
      <c r="MIS44" s="128"/>
      <c r="MIT44" s="128"/>
      <c r="MIU44" s="128"/>
      <c r="MIV44" s="128"/>
      <c r="MIW44" s="128"/>
      <c r="MIX44" s="128"/>
      <c r="MIY44" s="128"/>
      <c r="MIZ44" s="128"/>
      <c r="MJA44" s="128"/>
      <c r="MJB44" s="128"/>
      <c r="MJC44" s="128"/>
      <c r="MJD44" s="128"/>
      <c r="MJE44" s="128"/>
      <c r="MJF44" s="128"/>
      <c r="MJG44" s="128"/>
      <c r="MJH44" s="128"/>
      <c r="MJI44" s="128"/>
      <c r="MJJ44" s="128"/>
      <c r="MJK44" s="128"/>
      <c r="MJL44" s="128"/>
      <c r="MJM44" s="128"/>
      <c r="MJN44" s="128"/>
      <c r="MJO44" s="128"/>
      <c r="MJP44" s="128"/>
      <c r="MJQ44" s="128"/>
      <c r="MJR44" s="128"/>
      <c r="MJS44" s="128"/>
      <c r="MJT44" s="128"/>
      <c r="MJU44" s="128"/>
      <c r="MJV44" s="128"/>
      <c r="MJW44" s="128"/>
      <c r="MJX44" s="128"/>
      <c r="MJY44" s="128"/>
      <c r="MJZ44" s="128"/>
      <c r="MKA44" s="128"/>
      <c r="MKB44" s="128"/>
      <c r="MKC44" s="128"/>
      <c r="MKD44" s="128"/>
      <c r="MKE44" s="128"/>
      <c r="MKF44" s="128"/>
      <c r="MKG44" s="128"/>
      <c r="MKH44" s="128"/>
      <c r="MKI44" s="128"/>
      <c r="MKJ44" s="128"/>
      <c r="MKK44" s="128"/>
      <c r="MKL44" s="128"/>
      <c r="MKM44" s="128"/>
      <c r="MKN44" s="128"/>
      <c r="MKO44" s="128"/>
      <c r="MKP44" s="128"/>
      <c r="MKQ44" s="128"/>
      <c r="MKR44" s="128"/>
      <c r="MKS44" s="128"/>
      <c r="MKT44" s="128"/>
      <c r="MKU44" s="128"/>
      <c r="MKV44" s="128"/>
      <c r="MKW44" s="128"/>
      <c r="MKX44" s="128"/>
      <c r="MKY44" s="128"/>
      <c r="MKZ44" s="128"/>
      <c r="MLA44" s="128"/>
      <c r="MLB44" s="128"/>
      <c r="MLC44" s="128"/>
      <c r="MLD44" s="128"/>
      <c r="MLE44" s="128"/>
      <c r="MLF44" s="128"/>
      <c r="MLG44" s="128"/>
      <c r="MLH44" s="128"/>
      <c r="MLI44" s="128"/>
      <c r="MLJ44" s="128"/>
      <c r="MLK44" s="128"/>
      <c r="MLL44" s="128"/>
      <c r="MLM44" s="128"/>
      <c r="MLN44" s="128"/>
      <c r="MLO44" s="128"/>
      <c r="MLP44" s="128"/>
      <c r="MLQ44" s="128"/>
      <c r="MLR44" s="128"/>
      <c r="MLS44" s="128"/>
      <c r="MLT44" s="128"/>
      <c r="MLU44" s="128"/>
      <c r="MLV44" s="128"/>
      <c r="MLW44" s="128"/>
      <c r="MLX44" s="128"/>
      <c r="MLY44" s="128"/>
      <c r="MLZ44" s="128"/>
      <c r="MMA44" s="128"/>
      <c r="MMB44" s="128"/>
      <c r="MMC44" s="128"/>
      <c r="MMD44" s="128"/>
      <c r="MME44" s="128"/>
      <c r="MMF44" s="128"/>
      <c r="MMG44" s="128"/>
      <c r="MMH44" s="128"/>
      <c r="MMI44" s="128"/>
      <c r="MMJ44" s="128"/>
      <c r="MMK44" s="128"/>
      <c r="MML44" s="128"/>
      <c r="MMM44" s="128"/>
      <c r="MMN44" s="128"/>
      <c r="MMO44" s="128"/>
      <c r="MMP44" s="128"/>
      <c r="MMQ44" s="128"/>
      <c r="MMR44" s="128"/>
      <c r="MMS44" s="128"/>
      <c r="MMT44" s="128"/>
      <c r="MMU44" s="128"/>
      <c r="MMV44" s="128"/>
      <c r="MMW44" s="128"/>
      <c r="MMX44" s="128"/>
      <c r="MMY44" s="128"/>
      <c r="MMZ44" s="128"/>
      <c r="MNA44" s="128"/>
      <c r="MNB44" s="128"/>
      <c r="MNC44" s="128"/>
      <c r="MND44" s="128"/>
      <c r="MNE44" s="128"/>
      <c r="MNF44" s="128"/>
      <c r="MNG44" s="128"/>
      <c r="MNH44" s="128"/>
      <c r="MNI44" s="128"/>
      <c r="MNJ44" s="128"/>
      <c r="MNK44" s="128"/>
      <c r="MNL44" s="128"/>
      <c r="MNM44" s="128"/>
      <c r="MNN44" s="128"/>
      <c r="MNO44" s="128"/>
      <c r="MNP44" s="128"/>
      <c r="MNQ44" s="128"/>
      <c r="MNR44" s="128"/>
      <c r="MNS44" s="128"/>
      <c r="MNT44" s="128"/>
      <c r="MNU44" s="128"/>
      <c r="MNV44" s="128"/>
      <c r="MNW44" s="128"/>
      <c r="MNX44" s="128"/>
      <c r="MNY44" s="128"/>
      <c r="MNZ44" s="128"/>
      <c r="MOA44" s="128"/>
      <c r="MOB44" s="128"/>
      <c r="MOC44" s="128"/>
      <c r="MOD44" s="128"/>
      <c r="MOE44" s="128"/>
      <c r="MOF44" s="128"/>
      <c r="MOG44" s="128"/>
      <c r="MOH44" s="128"/>
      <c r="MOI44" s="128"/>
      <c r="MOJ44" s="128"/>
      <c r="MOK44" s="128"/>
      <c r="MOL44" s="128"/>
      <c r="MOM44" s="128"/>
      <c r="MON44" s="128"/>
      <c r="MOO44" s="128"/>
      <c r="MOP44" s="128"/>
      <c r="MOQ44" s="128"/>
      <c r="MOR44" s="128"/>
      <c r="MOS44" s="128"/>
      <c r="MOT44" s="128"/>
      <c r="MOU44" s="128"/>
      <c r="MOV44" s="128"/>
      <c r="MOW44" s="128"/>
      <c r="MOX44" s="128"/>
      <c r="MOY44" s="128"/>
      <c r="MOZ44" s="128"/>
      <c r="MPA44" s="128"/>
      <c r="MPB44" s="128"/>
      <c r="MPC44" s="128"/>
      <c r="MPD44" s="128"/>
      <c r="MPE44" s="128"/>
      <c r="MPF44" s="128"/>
      <c r="MPG44" s="128"/>
      <c r="MPH44" s="128"/>
      <c r="MPI44" s="128"/>
      <c r="MPJ44" s="128"/>
      <c r="MPK44" s="128"/>
      <c r="MPL44" s="128"/>
      <c r="MPM44" s="128"/>
      <c r="MPN44" s="128"/>
      <c r="MPO44" s="128"/>
      <c r="MPP44" s="128"/>
      <c r="MPQ44" s="128"/>
      <c r="MPR44" s="128"/>
      <c r="MPS44" s="128"/>
      <c r="MPT44" s="128"/>
      <c r="MPU44" s="128"/>
      <c r="MPV44" s="128"/>
      <c r="MPW44" s="128"/>
      <c r="MPX44" s="128"/>
      <c r="MPY44" s="128"/>
      <c r="MPZ44" s="128"/>
      <c r="MQA44" s="128"/>
      <c r="MQB44" s="128"/>
      <c r="MQC44" s="128"/>
      <c r="MQD44" s="128"/>
      <c r="MQE44" s="128"/>
      <c r="MQF44" s="128"/>
      <c r="MQG44" s="128"/>
      <c r="MQH44" s="128"/>
      <c r="MQI44" s="128"/>
      <c r="MQJ44" s="128"/>
      <c r="MQK44" s="128"/>
      <c r="MQL44" s="128"/>
      <c r="MQM44" s="128"/>
      <c r="MQN44" s="128"/>
      <c r="MQO44" s="128"/>
      <c r="MQP44" s="128"/>
      <c r="MQQ44" s="128"/>
      <c r="MQR44" s="128"/>
      <c r="MQS44" s="128"/>
      <c r="MQT44" s="128"/>
      <c r="MQU44" s="128"/>
      <c r="MQV44" s="128"/>
      <c r="MQW44" s="128"/>
      <c r="MQX44" s="128"/>
      <c r="MQY44" s="128"/>
      <c r="MQZ44" s="128"/>
      <c r="MRA44" s="128"/>
      <c r="MRB44" s="128"/>
      <c r="MRC44" s="128"/>
      <c r="MRD44" s="128"/>
      <c r="MRE44" s="128"/>
      <c r="MRF44" s="128"/>
      <c r="MRG44" s="128"/>
      <c r="MRH44" s="128"/>
      <c r="MRI44" s="128"/>
      <c r="MRJ44" s="128"/>
      <c r="MRK44" s="128"/>
      <c r="MRL44" s="128"/>
      <c r="MRM44" s="128"/>
      <c r="MRN44" s="128"/>
      <c r="MRO44" s="128"/>
      <c r="MRP44" s="128"/>
      <c r="MRQ44" s="128"/>
      <c r="MRR44" s="128"/>
      <c r="MRS44" s="128"/>
      <c r="MRT44" s="128"/>
      <c r="MRU44" s="128"/>
      <c r="MRV44" s="128"/>
      <c r="MRW44" s="128"/>
      <c r="MRX44" s="128"/>
      <c r="MRY44" s="128"/>
      <c r="MRZ44" s="128"/>
      <c r="MSA44" s="128"/>
      <c r="MSB44" s="128"/>
      <c r="MSC44" s="128"/>
      <c r="MSD44" s="128"/>
      <c r="MSE44" s="128"/>
      <c r="MSF44" s="128"/>
      <c r="MSG44" s="128"/>
      <c r="MSH44" s="128"/>
      <c r="MSI44" s="128"/>
      <c r="MSJ44" s="128"/>
      <c r="MSK44" s="128"/>
      <c r="MSL44" s="128"/>
      <c r="MSM44" s="128"/>
      <c r="MSN44" s="128"/>
      <c r="MSO44" s="128"/>
      <c r="MSP44" s="128"/>
      <c r="MSQ44" s="128"/>
      <c r="MSR44" s="128"/>
      <c r="MSS44" s="128"/>
      <c r="MST44" s="128"/>
      <c r="MSU44" s="128"/>
      <c r="MSV44" s="128"/>
      <c r="MSW44" s="128"/>
      <c r="MSX44" s="128"/>
      <c r="MSY44" s="128"/>
      <c r="MSZ44" s="128"/>
      <c r="MTA44" s="128"/>
      <c r="MTB44" s="128"/>
      <c r="MTC44" s="128"/>
      <c r="MTD44" s="128"/>
      <c r="MTE44" s="128"/>
      <c r="MTF44" s="128"/>
      <c r="MTG44" s="128"/>
      <c r="MTH44" s="128"/>
      <c r="MTI44" s="128"/>
      <c r="MTJ44" s="128"/>
      <c r="MTK44" s="128"/>
      <c r="MTL44" s="128"/>
      <c r="MTM44" s="128"/>
      <c r="MTN44" s="128"/>
      <c r="MTO44" s="128"/>
      <c r="MTP44" s="128"/>
      <c r="MTQ44" s="128"/>
      <c r="MTR44" s="128"/>
      <c r="MTS44" s="128"/>
      <c r="MTT44" s="128"/>
      <c r="MTU44" s="128"/>
      <c r="MTV44" s="128"/>
      <c r="MTW44" s="128"/>
      <c r="MTX44" s="128"/>
      <c r="MTY44" s="128"/>
      <c r="MTZ44" s="128"/>
      <c r="MUA44" s="128"/>
      <c r="MUB44" s="128"/>
      <c r="MUC44" s="128"/>
      <c r="MUD44" s="128"/>
      <c r="MUE44" s="128"/>
      <c r="MUF44" s="128"/>
      <c r="MUG44" s="128"/>
      <c r="MUH44" s="128"/>
      <c r="MUI44" s="128"/>
      <c r="MUJ44" s="128"/>
      <c r="MUK44" s="128"/>
      <c r="MUL44" s="128"/>
      <c r="MUM44" s="128"/>
      <c r="MUN44" s="128"/>
      <c r="MUO44" s="128"/>
      <c r="MUP44" s="128"/>
      <c r="MUQ44" s="128"/>
      <c r="MUR44" s="128"/>
      <c r="MUS44" s="128"/>
      <c r="MUT44" s="128"/>
      <c r="MUU44" s="128"/>
      <c r="MUV44" s="128"/>
      <c r="MUW44" s="128"/>
      <c r="MUX44" s="128"/>
      <c r="MUY44" s="128"/>
      <c r="MUZ44" s="128"/>
      <c r="MVA44" s="128"/>
      <c r="MVB44" s="128"/>
      <c r="MVC44" s="128"/>
      <c r="MVD44" s="128"/>
      <c r="MVE44" s="128"/>
      <c r="MVF44" s="128"/>
      <c r="MVG44" s="128"/>
      <c r="MVH44" s="128"/>
      <c r="MVI44" s="128"/>
      <c r="MVJ44" s="128"/>
      <c r="MVK44" s="128"/>
      <c r="MVL44" s="128"/>
      <c r="MVM44" s="128"/>
      <c r="MVN44" s="128"/>
      <c r="MVO44" s="128"/>
      <c r="MVP44" s="128"/>
      <c r="MVQ44" s="128"/>
      <c r="MVR44" s="128"/>
      <c r="MVS44" s="128"/>
      <c r="MVT44" s="128"/>
      <c r="MVU44" s="128"/>
      <c r="MVV44" s="128"/>
      <c r="MVW44" s="128"/>
      <c r="MVX44" s="128"/>
      <c r="MVY44" s="128"/>
      <c r="MVZ44" s="128"/>
      <c r="MWA44" s="128"/>
      <c r="MWB44" s="128"/>
      <c r="MWC44" s="128"/>
      <c r="MWD44" s="128"/>
      <c r="MWE44" s="128"/>
      <c r="MWF44" s="128"/>
      <c r="MWG44" s="128"/>
      <c r="MWH44" s="128"/>
      <c r="MWI44" s="128"/>
      <c r="MWJ44" s="128"/>
      <c r="MWK44" s="128"/>
      <c r="MWL44" s="128"/>
      <c r="MWM44" s="128"/>
      <c r="MWN44" s="128"/>
      <c r="MWO44" s="128"/>
      <c r="MWP44" s="128"/>
      <c r="MWQ44" s="128"/>
      <c r="MWR44" s="128"/>
      <c r="MWS44" s="128"/>
      <c r="MWT44" s="128"/>
      <c r="MWU44" s="128"/>
      <c r="MWV44" s="128"/>
      <c r="MWW44" s="128"/>
      <c r="MWX44" s="128"/>
      <c r="MWY44" s="128"/>
      <c r="MWZ44" s="128"/>
      <c r="MXA44" s="128"/>
      <c r="MXB44" s="128"/>
      <c r="MXC44" s="128"/>
      <c r="MXD44" s="128"/>
      <c r="MXE44" s="128"/>
      <c r="MXF44" s="128"/>
      <c r="MXG44" s="128"/>
      <c r="MXH44" s="128"/>
      <c r="MXI44" s="128"/>
      <c r="MXJ44" s="128"/>
      <c r="MXK44" s="128"/>
      <c r="MXL44" s="128"/>
      <c r="MXM44" s="128"/>
      <c r="MXN44" s="128"/>
      <c r="MXO44" s="128"/>
      <c r="MXP44" s="128"/>
      <c r="MXQ44" s="128"/>
      <c r="MXR44" s="128"/>
      <c r="MXS44" s="128"/>
      <c r="MXT44" s="128"/>
      <c r="MXU44" s="128"/>
      <c r="MXV44" s="128"/>
      <c r="MXW44" s="128"/>
      <c r="MXX44" s="128"/>
      <c r="MXY44" s="128"/>
      <c r="MXZ44" s="128"/>
      <c r="MYA44" s="128"/>
      <c r="MYB44" s="128"/>
      <c r="MYC44" s="128"/>
      <c r="MYD44" s="128"/>
      <c r="MYE44" s="128"/>
      <c r="MYF44" s="128"/>
      <c r="MYG44" s="128"/>
      <c r="MYH44" s="128"/>
      <c r="MYI44" s="128"/>
      <c r="MYJ44" s="128"/>
      <c r="MYK44" s="128"/>
      <c r="MYL44" s="128"/>
      <c r="MYM44" s="128"/>
      <c r="MYN44" s="128"/>
      <c r="MYO44" s="128"/>
      <c r="MYP44" s="128"/>
      <c r="MYQ44" s="128"/>
      <c r="MYR44" s="128"/>
      <c r="MYS44" s="128"/>
      <c r="MYT44" s="128"/>
      <c r="MYU44" s="128"/>
      <c r="MYV44" s="128"/>
      <c r="MYW44" s="128"/>
      <c r="MYX44" s="128"/>
      <c r="MYY44" s="128"/>
      <c r="MYZ44" s="128"/>
      <c r="MZA44" s="128"/>
      <c r="MZB44" s="128"/>
      <c r="MZC44" s="128"/>
      <c r="MZD44" s="128"/>
      <c r="MZE44" s="128"/>
      <c r="MZF44" s="128"/>
      <c r="MZG44" s="128"/>
      <c r="MZH44" s="128"/>
      <c r="MZI44" s="128"/>
      <c r="MZJ44" s="128"/>
      <c r="MZK44" s="128"/>
      <c r="MZL44" s="128"/>
      <c r="MZM44" s="128"/>
      <c r="MZN44" s="128"/>
      <c r="MZO44" s="128"/>
      <c r="MZP44" s="128"/>
      <c r="MZQ44" s="128"/>
      <c r="MZR44" s="128"/>
      <c r="MZS44" s="128"/>
      <c r="MZT44" s="128"/>
      <c r="MZU44" s="128"/>
      <c r="MZV44" s="128"/>
      <c r="MZW44" s="128"/>
      <c r="MZX44" s="128"/>
      <c r="MZY44" s="128"/>
      <c r="MZZ44" s="128"/>
      <c r="NAA44" s="128"/>
      <c r="NAB44" s="128"/>
      <c r="NAC44" s="128"/>
      <c r="NAD44" s="128"/>
      <c r="NAE44" s="128"/>
      <c r="NAF44" s="128"/>
      <c r="NAG44" s="128"/>
      <c r="NAH44" s="128"/>
      <c r="NAI44" s="128"/>
      <c r="NAJ44" s="128"/>
      <c r="NAK44" s="128"/>
      <c r="NAL44" s="128"/>
      <c r="NAM44" s="128"/>
      <c r="NAN44" s="128"/>
      <c r="NAO44" s="128"/>
      <c r="NAP44" s="128"/>
      <c r="NAQ44" s="128"/>
      <c r="NAR44" s="128"/>
      <c r="NAS44" s="128"/>
      <c r="NAT44" s="128"/>
      <c r="NAU44" s="128"/>
      <c r="NAV44" s="128"/>
      <c r="NAW44" s="128"/>
      <c r="NAX44" s="128"/>
      <c r="NAY44" s="128"/>
      <c r="NAZ44" s="128"/>
      <c r="NBA44" s="128"/>
      <c r="NBB44" s="128"/>
      <c r="NBC44" s="128"/>
      <c r="NBD44" s="128"/>
      <c r="NBE44" s="128"/>
      <c r="NBF44" s="128"/>
      <c r="NBG44" s="128"/>
      <c r="NBH44" s="128"/>
      <c r="NBI44" s="128"/>
      <c r="NBJ44" s="128"/>
      <c r="NBK44" s="128"/>
      <c r="NBL44" s="128"/>
      <c r="NBM44" s="128"/>
      <c r="NBN44" s="128"/>
      <c r="NBO44" s="128"/>
      <c r="NBP44" s="128"/>
      <c r="NBQ44" s="128"/>
      <c r="NBR44" s="128"/>
      <c r="NBS44" s="128"/>
      <c r="NBT44" s="128"/>
      <c r="NBU44" s="128"/>
      <c r="NBV44" s="128"/>
      <c r="NBW44" s="128"/>
      <c r="NBX44" s="128"/>
      <c r="NBY44" s="128"/>
      <c r="NBZ44" s="128"/>
      <c r="NCA44" s="128"/>
      <c r="NCB44" s="128"/>
      <c r="NCC44" s="128"/>
      <c r="NCD44" s="128"/>
      <c r="NCE44" s="128"/>
      <c r="NCF44" s="128"/>
      <c r="NCG44" s="128"/>
      <c r="NCH44" s="128"/>
      <c r="NCI44" s="128"/>
      <c r="NCJ44" s="128"/>
      <c r="NCK44" s="128"/>
      <c r="NCL44" s="128"/>
      <c r="NCM44" s="128"/>
      <c r="NCN44" s="128"/>
      <c r="NCO44" s="128"/>
      <c r="NCP44" s="128"/>
      <c r="NCQ44" s="128"/>
      <c r="NCR44" s="128"/>
      <c r="NCS44" s="128"/>
      <c r="NCT44" s="128"/>
      <c r="NCU44" s="128"/>
      <c r="NCV44" s="128"/>
      <c r="NCW44" s="128"/>
      <c r="NCX44" s="128"/>
      <c r="NCY44" s="128"/>
      <c r="NCZ44" s="128"/>
      <c r="NDA44" s="128"/>
      <c r="NDB44" s="128"/>
      <c r="NDC44" s="128"/>
      <c r="NDD44" s="128"/>
      <c r="NDE44" s="128"/>
      <c r="NDF44" s="128"/>
      <c r="NDG44" s="128"/>
      <c r="NDH44" s="128"/>
      <c r="NDI44" s="128"/>
      <c r="NDJ44" s="128"/>
      <c r="NDK44" s="128"/>
      <c r="NDL44" s="128"/>
      <c r="NDM44" s="128"/>
      <c r="NDN44" s="128"/>
      <c r="NDO44" s="128"/>
      <c r="NDP44" s="128"/>
      <c r="NDQ44" s="128"/>
      <c r="NDR44" s="128"/>
      <c r="NDS44" s="128"/>
      <c r="NDT44" s="128"/>
      <c r="NDU44" s="128"/>
      <c r="NDV44" s="128"/>
      <c r="NDW44" s="128"/>
      <c r="NDX44" s="128"/>
      <c r="NDY44" s="128"/>
      <c r="NDZ44" s="128"/>
      <c r="NEA44" s="128"/>
      <c r="NEB44" s="128"/>
      <c r="NEC44" s="128"/>
      <c r="NED44" s="128"/>
      <c r="NEE44" s="128"/>
      <c r="NEF44" s="128"/>
      <c r="NEG44" s="128"/>
      <c r="NEH44" s="128"/>
      <c r="NEI44" s="128"/>
      <c r="NEJ44" s="128"/>
      <c r="NEK44" s="128"/>
      <c r="NEL44" s="128"/>
      <c r="NEM44" s="128"/>
      <c r="NEN44" s="128"/>
      <c r="NEO44" s="128"/>
      <c r="NEP44" s="128"/>
      <c r="NEQ44" s="128"/>
      <c r="NER44" s="128"/>
      <c r="NES44" s="128"/>
      <c r="NET44" s="128"/>
      <c r="NEU44" s="128"/>
      <c r="NEV44" s="128"/>
      <c r="NEW44" s="128"/>
      <c r="NEX44" s="128"/>
      <c r="NEY44" s="128"/>
      <c r="NEZ44" s="128"/>
      <c r="NFA44" s="128"/>
      <c r="NFB44" s="128"/>
      <c r="NFC44" s="128"/>
      <c r="NFD44" s="128"/>
      <c r="NFE44" s="128"/>
      <c r="NFF44" s="128"/>
      <c r="NFG44" s="128"/>
      <c r="NFH44" s="128"/>
      <c r="NFI44" s="128"/>
      <c r="NFJ44" s="128"/>
      <c r="NFK44" s="128"/>
      <c r="NFL44" s="128"/>
      <c r="NFM44" s="128"/>
      <c r="NFN44" s="128"/>
      <c r="NFO44" s="128"/>
      <c r="NFP44" s="128"/>
      <c r="NFQ44" s="128"/>
      <c r="NFR44" s="128"/>
      <c r="NFS44" s="128"/>
      <c r="NFT44" s="128"/>
      <c r="NFU44" s="128"/>
      <c r="NFV44" s="128"/>
      <c r="NFW44" s="128"/>
      <c r="NFX44" s="128"/>
      <c r="NFY44" s="128"/>
      <c r="NFZ44" s="128"/>
      <c r="NGA44" s="128"/>
      <c r="NGB44" s="128"/>
      <c r="NGC44" s="128"/>
      <c r="NGD44" s="128"/>
      <c r="NGE44" s="128"/>
      <c r="NGF44" s="128"/>
      <c r="NGG44" s="128"/>
      <c r="NGH44" s="128"/>
      <c r="NGI44" s="128"/>
      <c r="NGJ44" s="128"/>
      <c r="NGK44" s="128"/>
      <c r="NGL44" s="128"/>
      <c r="NGM44" s="128"/>
      <c r="NGN44" s="128"/>
      <c r="NGO44" s="128"/>
      <c r="NGP44" s="128"/>
      <c r="NGQ44" s="128"/>
      <c r="NGR44" s="128"/>
      <c r="NGS44" s="128"/>
      <c r="NGT44" s="128"/>
      <c r="NGU44" s="128"/>
      <c r="NGV44" s="128"/>
      <c r="NGW44" s="128"/>
      <c r="NGX44" s="128"/>
      <c r="NGY44" s="128"/>
      <c r="NGZ44" s="128"/>
      <c r="NHA44" s="128"/>
      <c r="NHB44" s="128"/>
      <c r="NHC44" s="128"/>
      <c r="NHD44" s="128"/>
      <c r="NHE44" s="128"/>
      <c r="NHF44" s="128"/>
      <c r="NHG44" s="128"/>
      <c r="NHH44" s="128"/>
      <c r="NHI44" s="128"/>
      <c r="NHJ44" s="128"/>
      <c r="NHK44" s="128"/>
      <c r="NHL44" s="128"/>
      <c r="NHM44" s="128"/>
      <c r="NHN44" s="128"/>
      <c r="NHO44" s="128"/>
      <c r="NHP44" s="128"/>
      <c r="NHQ44" s="128"/>
      <c r="NHR44" s="128"/>
      <c r="NHS44" s="128"/>
      <c r="NHT44" s="128"/>
      <c r="NHU44" s="128"/>
      <c r="NHV44" s="128"/>
      <c r="NHW44" s="128"/>
      <c r="NHX44" s="128"/>
      <c r="NHY44" s="128"/>
      <c r="NHZ44" s="128"/>
      <c r="NIA44" s="128"/>
      <c r="NIB44" s="128"/>
      <c r="NIC44" s="128"/>
      <c r="NID44" s="128"/>
      <c r="NIE44" s="128"/>
      <c r="NIF44" s="128"/>
      <c r="NIG44" s="128"/>
      <c r="NIH44" s="128"/>
      <c r="NII44" s="128"/>
      <c r="NIJ44" s="128"/>
      <c r="NIK44" s="128"/>
      <c r="NIL44" s="128"/>
      <c r="NIM44" s="128"/>
      <c r="NIN44" s="128"/>
      <c r="NIO44" s="128"/>
      <c r="NIP44" s="128"/>
      <c r="NIQ44" s="128"/>
      <c r="NIR44" s="128"/>
      <c r="NIS44" s="128"/>
      <c r="NIT44" s="128"/>
      <c r="NIU44" s="128"/>
      <c r="NIV44" s="128"/>
      <c r="NIW44" s="128"/>
      <c r="NIX44" s="128"/>
      <c r="NIY44" s="128"/>
      <c r="NIZ44" s="128"/>
      <c r="NJA44" s="128"/>
      <c r="NJB44" s="128"/>
      <c r="NJC44" s="128"/>
      <c r="NJD44" s="128"/>
      <c r="NJE44" s="128"/>
      <c r="NJF44" s="128"/>
      <c r="NJG44" s="128"/>
      <c r="NJH44" s="128"/>
      <c r="NJI44" s="128"/>
      <c r="NJJ44" s="128"/>
      <c r="NJK44" s="128"/>
      <c r="NJL44" s="128"/>
      <c r="NJM44" s="128"/>
      <c r="NJN44" s="128"/>
      <c r="NJO44" s="128"/>
      <c r="NJP44" s="128"/>
      <c r="NJQ44" s="128"/>
      <c r="NJR44" s="128"/>
      <c r="NJS44" s="128"/>
      <c r="NJT44" s="128"/>
      <c r="NJU44" s="128"/>
      <c r="NJV44" s="128"/>
      <c r="NJW44" s="128"/>
      <c r="NJX44" s="128"/>
      <c r="NJY44" s="128"/>
      <c r="NJZ44" s="128"/>
      <c r="NKA44" s="128"/>
      <c r="NKB44" s="128"/>
      <c r="NKC44" s="128"/>
      <c r="NKD44" s="128"/>
      <c r="NKE44" s="128"/>
      <c r="NKF44" s="128"/>
      <c r="NKG44" s="128"/>
      <c r="NKH44" s="128"/>
      <c r="NKI44" s="128"/>
      <c r="NKJ44" s="128"/>
      <c r="NKK44" s="128"/>
      <c r="NKL44" s="128"/>
      <c r="NKM44" s="128"/>
      <c r="NKN44" s="128"/>
      <c r="NKO44" s="128"/>
      <c r="NKP44" s="128"/>
      <c r="NKQ44" s="128"/>
      <c r="NKR44" s="128"/>
      <c r="NKS44" s="128"/>
      <c r="NKT44" s="128"/>
      <c r="NKU44" s="128"/>
      <c r="NKV44" s="128"/>
      <c r="NKW44" s="128"/>
      <c r="NKX44" s="128"/>
      <c r="NKY44" s="128"/>
      <c r="NKZ44" s="128"/>
      <c r="NLA44" s="128"/>
      <c r="NLB44" s="128"/>
      <c r="NLC44" s="128"/>
      <c r="NLD44" s="128"/>
      <c r="NLE44" s="128"/>
      <c r="NLF44" s="128"/>
      <c r="NLG44" s="128"/>
      <c r="NLH44" s="128"/>
      <c r="NLI44" s="128"/>
      <c r="NLJ44" s="128"/>
      <c r="NLK44" s="128"/>
      <c r="NLL44" s="128"/>
      <c r="NLM44" s="128"/>
      <c r="NLN44" s="128"/>
      <c r="NLO44" s="128"/>
      <c r="NLP44" s="128"/>
      <c r="NLQ44" s="128"/>
      <c r="NLR44" s="128"/>
      <c r="NLS44" s="128"/>
      <c r="NLT44" s="128"/>
      <c r="NLU44" s="128"/>
      <c r="NLV44" s="128"/>
      <c r="NLW44" s="128"/>
      <c r="NLX44" s="128"/>
      <c r="NLY44" s="128"/>
      <c r="NLZ44" s="128"/>
      <c r="NMA44" s="128"/>
      <c r="NMB44" s="128"/>
      <c r="NMC44" s="128"/>
      <c r="NMD44" s="128"/>
      <c r="NME44" s="128"/>
      <c r="NMF44" s="128"/>
      <c r="NMG44" s="128"/>
      <c r="NMH44" s="128"/>
      <c r="NMI44" s="128"/>
      <c r="NMJ44" s="128"/>
      <c r="NMK44" s="128"/>
      <c r="NML44" s="128"/>
      <c r="NMM44" s="128"/>
      <c r="NMN44" s="128"/>
      <c r="NMO44" s="128"/>
      <c r="NMP44" s="128"/>
      <c r="NMQ44" s="128"/>
      <c r="NMR44" s="128"/>
      <c r="NMS44" s="128"/>
      <c r="NMT44" s="128"/>
      <c r="NMU44" s="128"/>
      <c r="NMV44" s="128"/>
      <c r="NMW44" s="128"/>
      <c r="NMX44" s="128"/>
      <c r="NMY44" s="128"/>
      <c r="NMZ44" s="128"/>
      <c r="NNA44" s="128"/>
      <c r="NNB44" s="128"/>
      <c r="NNC44" s="128"/>
      <c r="NND44" s="128"/>
      <c r="NNE44" s="128"/>
      <c r="NNF44" s="128"/>
      <c r="NNG44" s="128"/>
      <c r="NNH44" s="128"/>
      <c r="NNI44" s="128"/>
      <c r="NNJ44" s="128"/>
      <c r="NNK44" s="128"/>
      <c r="NNL44" s="128"/>
      <c r="NNM44" s="128"/>
      <c r="NNN44" s="128"/>
      <c r="NNO44" s="128"/>
      <c r="NNP44" s="128"/>
      <c r="NNQ44" s="128"/>
      <c r="NNR44" s="128"/>
      <c r="NNS44" s="128"/>
      <c r="NNT44" s="128"/>
      <c r="NNU44" s="128"/>
      <c r="NNV44" s="128"/>
      <c r="NNW44" s="128"/>
      <c r="NNX44" s="128"/>
      <c r="NNY44" s="128"/>
      <c r="NNZ44" s="128"/>
      <c r="NOA44" s="128"/>
      <c r="NOB44" s="128"/>
      <c r="NOC44" s="128"/>
      <c r="NOD44" s="128"/>
      <c r="NOE44" s="128"/>
      <c r="NOF44" s="128"/>
      <c r="NOG44" s="128"/>
      <c r="NOH44" s="128"/>
      <c r="NOI44" s="128"/>
      <c r="NOJ44" s="128"/>
      <c r="NOK44" s="128"/>
      <c r="NOL44" s="128"/>
      <c r="NOM44" s="128"/>
      <c r="NON44" s="128"/>
      <c r="NOO44" s="128"/>
      <c r="NOP44" s="128"/>
      <c r="NOQ44" s="128"/>
      <c r="NOR44" s="128"/>
      <c r="NOS44" s="128"/>
      <c r="NOT44" s="128"/>
      <c r="NOU44" s="128"/>
      <c r="NOV44" s="128"/>
      <c r="NOW44" s="128"/>
      <c r="NOX44" s="128"/>
      <c r="NOY44" s="128"/>
      <c r="NOZ44" s="128"/>
      <c r="NPA44" s="128"/>
      <c r="NPB44" s="128"/>
      <c r="NPC44" s="128"/>
      <c r="NPD44" s="128"/>
      <c r="NPE44" s="128"/>
      <c r="NPF44" s="128"/>
      <c r="NPG44" s="128"/>
      <c r="NPH44" s="128"/>
      <c r="NPI44" s="128"/>
      <c r="NPJ44" s="128"/>
      <c r="NPK44" s="128"/>
      <c r="NPL44" s="128"/>
      <c r="NPM44" s="128"/>
      <c r="NPN44" s="128"/>
      <c r="NPO44" s="128"/>
      <c r="NPP44" s="128"/>
      <c r="NPQ44" s="128"/>
      <c r="NPR44" s="128"/>
      <c r="NPS44" s="128"/>
      <c r="NPT44" s="128"/>
      <c r="NPU44" s="128"/>
      <c r="NPV44" s="128"/>
      <c r="NPW44" s="128"/>
      <c r="NPX44" s="128"/>
      <c r="NPY44" s="128"/>
      <c r="NPZ44" s="128"/>
      <c r="NQA44" s="128"/>
      <c r="NQB44" s="128"/>
      <c r="NQC44" s="128"/>
      <c r="NQD44" s="128"/>
      <c r="NQE44" s="128"/>
      <c r="NQF44" s="128"/>
      <c r="NQG44" s="128"/>
      <c r="NQH44" s="128"/>
      <c r="NQI44" s="128"/>
      <c r="NQJ44" s="128"/>
      <c r="NQK44" s="128"/>
      <c r="NQL44" s="128"/>
      <c r="NQM44" s="128"/>
      <c r="NQN44" s="128"/>
      <c r="NQO44" s="128"/>
      <c r="NQP44" s="128"/>
      <c r="NQQ44" s="128"/>
      <c r="NQR44" s="128"/>
      <c r="NQS44" s="128"/>
      <c r="NQT44" s="128"/>
      <c r="NQU44" s="128"/>
      <c r="NQV44" s="128"/>
      <c r="NQW44" s="128"/>
      <c r="NQX44" s="128"/>
      <c r="NQY44" s="128"/>
      <c r="NQZ44" s="128"/>
      <c r="NRA44" s="128"/>
      <c r="NRB44" s="128"/>
      <c r="NRC44" s="128"/>
      <c r="NRD44" s="128"/>
      <c r="NRE44" s="128"/>
      <c r="NRF44" s="128"/>
      <c r="NRG44" s="128"/>
      <c r="NRH44" s="128"/>
      <c r="NRI44" s="128"/>
      <c r="NRJ44" s="128"/>
      <c r="NRK44" s="128"/>
      <c r="NRL44" s="128"/>
      <c r="NRM44" s="128"/>
      <c r="NRN44" s="128"/>
      <c r="NRO44" s="128"/>
      <c r="NRP44" s="128"/>
      <c r="NRQ44" s="128"/>
      <c r="NRR44" s="128"/>
      <c r="NRS44" s="128"/>
      <c r="NRT44" s="128"/>
      <c r="NRU44" s="128"/>
      <c r="NRV44" s="128"/>
      <c r="NRW44" s="128"/>
      <c r="NRX44" s="128"/>
      <c r="NRY44" s="128"/>
      <c r="NRZ44" s="128"/>
      <c r="NSA44" s="128"/>
      <c r="NSB44" s="128"/>
      <c r="NSC44" s="128"/>
      <c r="NSD44" s="128"/>
      <c r="NSE44" s="128"/>
      <c r="NSF44" s="128"/>
      <c r="NSG44" s="128"/>
      <c r="NSH44" s="128"/>
      <c r="NSI44" s="128"/>
      <c r="NSJ44" s="128"/>
      <c r="NSK44" s="128"/>
      <c r="NSL44" s="128"/>
      <c r="NSM44" s="128"/>
      <c r="NSN44" s="128"/>
      <c r="NSO44" s="128"/>
      <c r="NSP44" s="128"/>
      <c r="NSQ44" s="128"/>
      <c r="NSR44" s="128"/>
      <c r="NSS44" s="128"/>
      <c r="NST44" s="128"/>
      <c r="NSU44" s="128"/>
      <c r="NSV44" s="128"/>
      <c r="NSW44" s="128"/>
      <c r="NSX44" s="128"/>
      <c r="NSY44" s="128"/>
      <c r="NSZ44" s="128"/>
      <c r="NTA44" s="128"/>
      <c r="NTB44" s="128"/>
      <c r="NTC44" s="128"/>
      <c r="NTD44" s="128"/>
      <c r="NTE44" s="128"/>
      <c r="NTF44" s="128"/>
      <c r="NTG44" s="128"/>
      <c r="NTH44" s="128"/>
      <c r="NTI44" s="128"/>
      <c r="NTJ44" s="128"/>
      <c r="NTK44" s="128"/>
      <c r="NTL44" s="128"/>
      <c r="NTM44" s="128"/>
      <c r="NTN44" s="128"/>
      <c r="NTO44" s="128"/>
      <c r="NTP44" s="128"/>
      <c r="NTQ44" s="128"/>
      <c r="NTR44" s="128"/>
      <c r="NTS44" s="128"/>
      <c r="NTT44" s="128"/>
      <c r="NTU44" s="128"/>
      <c r="NTV44" s="128"/>
      <c r="NTW44" s="128"/>
      <c r="NTX44" s="128"/>
      <c r="NTY44" s="128"/>
      <c r="NTZ44" s="128"/>
      <c r="NUA44" s="128"/>
      <c r="NUB44" s="128"/>
      <c r="NUC44" s="128"/>
      <c r="NUD44" s="128"/>
      <c r="NUE44" s="128"/>
      <c r="NUF44" s="128"/>
      <c r="NUG44" s="128"/>
      <c r="NUH44" s="128"/>
      <c r="NUI44" s="128"/>
      <c r="NUJ44" s="128"/>
      <c r="NUK44" s="128"/>
      <c r="NUL44" s="128"/>
      <c r="NUM44" s="128"/>
      <c r="NUN44" s="128"/>
      <c r="NUO44" s="128"/>
      <c r="NUP44" s="128"/>
      <c r="NUQ44" s="128"/>
      <c r="NUR44" s="128"/>
      <c r="NUS44" s="128"/>
      <c r="NUT44" s="128"/>
      <c r="NUU44" s="128"/>
      <c r="NUV44" s="128"/>
      <c r="NUW44" s="128"/>
      <c r="NUX44" s="128"/>
      <c r="NUY44" s="128"/>
      <c r="NUZ44" s="128"/>
      <c r="NVA44" s="128"/>
      <c r="NVB44" s="128"/>
      <c r="NVC44" s="128"/>
      <c r="NVD44" s="128"/>
      <c r="NVE44" s="128"/>
      <c r="NVF44" s="128"/>
      <c r="NVG44" s="128"/>
      <c r="NVH44" s="128"/>
      <c r="NVI44" s="128"/>
      <c r="NVJ44" s="128"/>
      <c r="NVK44" s="128"/>
      <c r="NVL44" s="128"/>
      <c r="NVM44" s="128"/>
      <c r="NVN44" s="128"/>
      <c r="NVO44" s="128"/>
      <c r="NVP44" s="128"/>
      <c r="NVQ44" s="128"/>
      <c r="NVR44" s="128"/>
      <c r="NVS44" s="128"/>
      <c r="NVT44" s="128"/>
      <c r="NVU44" s="128"/>
      <c r="NVV44" s="128"/>
      <c r="NVW44" s="128"/>
      <c r="NVX44" s="128"/>
      <c r="NVY44" s="128"/>
      <c r="NVZ44" s="128"/>
      <c r="NWA44" s="128"/>
      <c r="NWB44" s="128"/>
      <c r="NWC44" s="128"/>
      <c r="NWD44" s="128"/>
      <c r="NWE44" s="128"/>
      <c r="NWF44" s="128"/>
      <c r="NWG44" s="128"/>
      <c r="NWH44" s="128"/>
      <c r="NWI44" s="128"/>
      <c r="NWJ44" s="128"/>
      <c r="NWK44" s="128"/>
      <c r="NWL44" s="128"/>
      <c r="NWM44" s="128"/>
      <c r="NWN44" s="128"/>
      <c r="NWO44" s="128"/>
      <c r="NWP44" s="128"/>
      <c r="NWQ44" s="128"/>
      <c r="NWR44" s="128"/>
      <c r="NWS44" s="128"/>
      <c r="NWT44" s="128"/>
      <c r="NWU44" s="128"/>
      <c r="NWV44" s="128"/>
      <c r="NWW44" s="128"/>
      <c r="NWX44" s="128"/>
      <c r="NWY44" s="128"/>
      <c r="NWZ44" s="128"/>
      <c r="NXA44" s="128"/>
      <c r="NXB44" s="128"/>
      <c r="NXC44" s="128"/>
      <c r="NXD44" s="128"/>
      <c r="NXE44" s="128"/>
      <c r="NXF44" s="128"/>
      <c r="NXG44" s="128"/>
      <c r="NXH44" s="128"/>
      <c r="NXI44" s="128"/>
      <c r="NXJ44" s="128"/>
      <c r="NXK44" s="128"/>
      <c r="NXL44" s="128"/>
      <c r="NXM44" s="128"/>
      <c r="NXN44" s="128"/>
      <c r="NXO44" s="128"/>
      <c r="NXP44" s="128"/>
      <c r="NXQ44" s="128"/>
      <c r="NXR44" s="128"/>
      <c r="NXS44" s="128"/>
      <c r="NXT44" s="128"/>
      <c r="NXU44" s="128"/>
      <c r="NXV44" s="128"/>
      <c r="NXW44" s="128"/>
      <c r="NXX44" s="128"/>
      <c r="NXY44" s="128"/>
      <c r="NXZ44" s="128"/>
      <c r="NYA44" s="128"/>
      <c r="NYB44" s="128"/>
      <c r="NYC44" s="128"/>
      <c r="NYD44" s="128"/>
      <c r="NYE44" s="128"/>
      <c r="NYF44" s="128"/>
      <c r="NYG44" s="128"/>
      <c r="NYH44" s="128"/>
      <c r="NYI44" s="128"/>
      <c r="NYJ44" s="128"/>
      <c r="NYK44" s="128"/>
      <c r="NYL44" s="128"/>
      <c r="NYM44" s="128"/>
      <c r="NYN44" s="128"/>
      <c r="NYO44" s="128"/>
      <c r="NYP44" s="128"/>
      <c r="NYQ44" s="128"/>
      <c r="NYR44" s="128"/>
      <c r="NYS44" s="128"/>
      <c r="NYT44" s="128"/>
      <c r="NYU44" s="128"/>
      <c r="NYV44" s="128"/>
      <c r="NYW44" s="128"/>
      <c r="NYX44" s="128"/>
      <c r="NYY44" s="128"/>
      <c r="NYZ44" s="128"/>
      <c r="NZA44" s="128"/>
      <c r="NZB44" s="128"/>
      <c r="NZC44" s="128"/>
      <c r="NZD44" s="128"/>
      <c r="NZE44" s="128"/>
      <c r="NZF44" s="128"/>
      <c r="NZG44" s="128"/>
      <c r="NZH44" s="128"/>
      <c r="NZI44" s="128"/>
      <c r="NZJ44" s="128"/>
      <c r="NZK44" s="128"/>
      <c r="NZL44" s="128"/>
      <c r="NZM44" s="128"/>
      <c r="NZN44" s="128"/>
      <c r="NZO44" s="128"/>
      <c r="NZP44" s="128"/>
      <c r="NZQ44" s="128"/>
      <c r="NZR44" s="128"/>
      <c r="NZS44" s="128"/>
      <c r="NZT44" s="128"/>
      <c r="NZU44" s="128"/>
      <c r="NZV44" s="128"/>
      <c r="NZW44" s="128"/>
      <c r="NZX44" s="128"/>
      <c r="NZY44" s="128"/>
      <c r="NZZ44" s="128"/>
      <c r="OAA44" s="128"/>
      <c r="OAB44" s="128"/>
      <c r="OAC44" s="128"/>
      <c r="OAD44" s="128"/>
      <c r="OAE44" s="128"/>
      <c r="OAF44" s="128"/>
      <c r="OAG44" s="128"/>
      <c r="OAH44" s="128"/>
      <c r="OAI44" s="128"/>
      <c r="OAJ44" s="128"/>
      <c r="OAK44" s="128"/>
      <c r="OAL44" s="128"/>
      <c r="OAM44" s="128"/>
      <c r="OAN44" s="128"/>
      <c r="OAO44" s="128"/>
      <c r="OAP44" s="128"/>
      <c r="OAQ44" s="128"/>
      <c r="OAR44" s="128"/>
      <c r="OAS44" s="128"/>
      <c r="OAT44" s="128"/>
      <c r="OAU44" s="128"/>
      <c r="OAV44" s="128"/>
      <c r="OAW44" s="128"/>
      <c r="OAX44" s="128"/>
      <c r="OAY44" s="128"/>
      <c r="OAZ44" s="128"/>
      <c r="OBA44" s="128"/>
      <c r="OBB44" s="128"/>
      <c r="OBC44" s="128"/>
      <c r="OBD44" s="128"/>
      <c r="OBE44" s="128"/>
      <c r="OBF44" s="128"/>
      <c r="OBG44" s="128"/>
      <c r="OBH44" s="128"/>
      <c r="OBI44" s="128"/>
      <c r="OBJ44" s="128"/>
      <c r="OBK44" s="128"/>
      <c r="OBL44" s="128"/>
      <c r="OBM44" s="128"/>
      <c r="OBN44" s="128"/>
      <c r="OBO44" s="128"/>
      <c r="OBP44" s="128"/>
      <c r="OBQ44" s="128"/>
      <c r="OBR44" s="128"/>
      <c r="OBS44" s="128"/>
      <c r="OBT44" s="128"/>
      <c r="OBU44" s="128"/>
      <c r="OBV44" s="128"/>
      <c r="OBW44" s="128"/>
      <c r="OBX44" s="128"/>
      <c r="OBY44" s="128"/>
      <c r="OBZ44" s="128"/>
      <c r="OCA44" s="128"/>
      <c r="OCB44" s="128"/>
      <c r="OCC44" s="128"/>
      <c r="OCD44" s="128"/>
      <c r="OCE44" s="128"/>
      <c r="OCF44" s="128"/>
      <c r="OCG44" s="128"/>
      <c r="OCH44" s="128"/>
      <c r="OCI44" s="128"/>
      <c r="OCJ44" s="128"/>
      <c r="OCK44" s="128"/>
      <c r="OCL44" s="128"/>
      <c r="OCM44" s="128"/>
      <c r="OCN44" s="128"/>
      <c r="OCO44" s="128"/>
      <c r="OCP44" s="128"/>
      <c r="OCQ44" s="128"/>
      <c r="OCR44" s="128"/>
      <c r="OCS44" s="128"/>
      <c r="OCT44" s="128"/>
      <c r="OCU44" s="128"/>
      <c r="OCV44" s="128"/>
      <c r="OCW44" s="128"/>
      <c r="OCX44" s="128"/>
      <c r="OCY44" s="128"/>
      <c r="OCZ44" s="128"/>
      <c r="ODA44" s="128"/>
      <c r="ODB44" s="128"/>
      <c r="ODC44" s="128"/>
      <c r="ODD44" s="128"/>
      <c r="ODE44" s="128"/>
      <c r="ODF44" s="128"/>
      <c r="ODG44" s="128"/>
      <c r="ODH44" s="128"/>
      <c r="ODI44" s="128"/>
      <c r="ODJ44" s="128"/>
      <c r="ODK44" s="128"/>
      <c r="ODL44" s="128"/>
      <c r="ODM44" s="128"/>
      <c r="ODN44" s="128"/>
      <c r="ODO44" s="128"/>
      <c r="ODP44" s="128"/>
      <c r="ODQ44" s="128"/>
      <c r="ODR44" s="128"/>
      <c r="ODS44" s="128"/>
      <c r="ODT44" s="128"/>
      <c r="ODU44" s="128"/>
      <c r="ODV44" s="128"/>
      <c r="ODW44" s="128"/>
      <c r="ODX44" s="128"/>
      <c r="ODY44" s="128"/>
      <c r="ODZ44" s="128"/>
      <c r="OEA44" s="128"/>
      <c r="OEB44" s="128"/>
      <c r="OEC44" s="128"/>
      <c r="OED44" s="128"/>
      <c r="OEE44" s="128"/>
      <c r="OEF44" s="128"/>
      <c r="OEG44" s="128"/>
      <c r="OEH44" s="128"/>
      <c r="OEI44" s="128"/>
      <c r="OEJ44" s="128"/>
      <c r="OEK44" s="128"/>
      <c r="OEL44" s="128"/>
      <c r="OEM44" s="128"/>
      <c r="OEN44" s="128"/>
      <c r="OEO44" s="128"/>
      <c r="OEP44" s="128"/>
      <c r="OEQ44" s="128"/>
      <c r="OER44" s="128"/>
      <c r="OES44" s="128"/>
      <c r="OET44" s="128"/>
      <c r="OEU44" s="128"/>
      <c r="OEV44" s="128"/>
      <c r="OEW44" s="128"/>
      <c r="OEX44" s="128"/>
      <c r="OEY44" s="128"/>
      <c r="OEZ44" s="128"/>
      <c r="OFA44" s="128"/>
      <c r="OFB44" s="128"/>
      <c r="OFC44" s="128"/>
      <c r="OFD44" s="128"/>
      <c r="OFE44" s="128"/>
      <c r="OFF44" s="128"/>
      <c r="OFG44" s="128"/>
      <c r="OFH44" s="128"/>
      <c r="OFI44" s="128"/>
      <c r="OFJ44" s="128"/>
      <c r="OFK44" s="128"/>
      <c r="OFL44" s="128"/>
      <c r="OFM44" s="128"/>
      <c r="OFN44" s="128"/>
      <c r="OFO44" s="128"/>
      <c r="OFP44" s="128"/>
      <c r="OFQ44" s="128"/>
      <c r="OFR44" s="128"/>
      <c r="OFS44" s="128"/>
      <c r="OFT44" s="128"/>
      <c r="OFU44" s="128"/>
      <c r="OFV44" s="128"/>
      <c r="OFW44" s="128"/>
      <c r="OFX44" s="128"/>
      <c r="OFY44" s="128"/>
      <c r="OFZ44" s="128"/>
      <c r="OGA44" s="128"/>
      <c r="OGB44" s="128"/>
      <c r="OGC44" s="128"/>
      <c r="OGD44" s="128"/>
      <c r="OGE44" s="128"/>
      <c r="OGF44" s="128"/>
      <c r="OGG44" s="128"/>
      <c r="OGH44" s="128"/>
      <c r="OGI44" s="128"/>
      <c r="OGJ44" s="128"/>
      <c r="OGK44" s="128"/>
      <c r="OGL44" s="128"/>
      <c r="OGM44" s="128"/>
      <c r="OGN44" s="128"/>
      <c r="OGO44" s="128"/>
      <c r="OGP44" s="128"/>
      <c r="OGQ44" s="128"/>
      <c r="OGR44" s="128"/>
      <c r="OGS44" s="128"/>
      <c r="OGT44" s="128"/>
      <c r="OGU44" s="128"/>
      <c r="OGV44" s="128"/>
      <c r="OGW44" s="128"/>
      <c r="OGX44" s="128"/>
      <c r="OGY44" s="128"/>
      <c r="OGZ44" s="128"/>
      <c r="OHA44" s="128"/>
      <c r="OHB44" s="128"/>
      <c r="OHC44" s="128"/>
      <c r="OHD44" s="128"/>
      <c r="OHE44" s="128"/>
      <c r="OHF44" s="128"/>
      <c r="OHG44" s="128"/>
      <c r="OHH44" s="128"/>
      <c r="OHI44" s="128"/>
      <c r="OHJ44" s="128"/>
      <c r="OHK44" s="128"/>
      <c r="OHL44" s="128"/>
      <c r="OHM44" s="128"/>
      <c r="OHN44" s="128"/>
      <c r="OHO44" s="128"/>
      <c r="OHP44" s="128"/>
      <c r="OHQ44" s="128"/>
      <c r="OHR44" s="128"/>
      <c r="OHS44" s="128"/>
      <c r="OHT44" s="128"/>
      <c r="OHU44" s="128"/>
      <c r="OHV44" s="128"/>
      <c r="OHW44" s="128"/>
      <c r="OHX44" s="128"/>
      <c r="OHY44" s="128"/>
      <c r="OHZ44" s="128"/>
      <c r="OIA44" s="128"/>
      <c r="OIB44" s="128"/>
      <c r="OIC44" s="128"/>
      <c r="OID44" s="128"/>
      <c r="OIE44" s="128"/>
      <c r="OIF44" s="128"/>
      <c r="OIG44" s="128"/>
      <c r="OIH44" s="128"/>
      <c r="OII44" s="128"/>
      <c r="OIJ44" s="128"/>
      <c r="OIK44" s="128"/>
      <c r="OIL44" s="128"/>
      <c r="OIM44" s="128"/>
      <c r="OIN44" s="128"/>
      <c r="OIO44" s="128"/>
      <c r="OIP44" s="128"/>
      <c r="OIQ44" s="128"/>
      <c r="OIR44" s="128"/>
      <c r="OIS44" s="128"/>
      <c r="OIT44" s="128"/>
      <c r="OIU44" s="128"/>
      <c r="OIV44" s="128"/>
      <c r="OIW44" s="128"/>
      <c r="OIX44" s="128"/>
      <c r="OIY44" s="128"/>
      <c r="OIZ44" s="128"/>
      <c r="OJA44" s="128"/>
      <c r="OJB44" s="128"/>
      <c r="OJC44" s="128"/>
      <c r="OJD44" s="128"/>
      <c r="OJE44" s="128"/>
      <c r="OJF44" s="128"/>
      <c r="OJG44" s="128"/>
      <c r="OJH44" s="128"/>
      <c r="OJI44" s="128"/>
      <c r="OJJ44" s="128"/>
      <c r="OJK44" s="128"/>
      <c r="OJL44" s="128"/>
      <c r="OJM44" s="128"/>
      <c r="OJN44" s="128"/>
      <c r="OJO44" s="128"/>
      <c r="OJP44" s="128"/>
      <c r="OJQ44" s="128"/>
      <c r="OJR44" s="128"/>
      <c r="OJS44" s="128"/>
      <c r="OJT44" s="128"/>
      <c r="OJU44" s="128"/>
      <c r="OJV44" s="128"/>
      <c r="OJW44" s="128"/>
      <c r="OJX44" s="128"/>
      <c r="OJY44" s="128"/>
      <c r="OJZ44" s="128"/>
      <c r="OKA44" s="128"/>
      <c r="OKB44" s="128"/>
      <c r="OKC44" s="128"/>
      <c r="OKD44" s="128"/>
      <c r="OKE44" s="128"/>
      <c r="OKF44" s="128"/>
      <c r="OKG44" s="128"/>
      <c r="OKH44" s="128"/>
      <c r="OKI44" s="128"/>
      <c r="OKJ44" s="128"/>
      <c r="OKK44" s="128"/>
      <c r="OKL44" s="128"/>
      <c r="OKM44" s="128"/>
      <c r="OKN44" s="128"/>
      <c r="OKO44" s="128"/>
      <c r="OKP44" s="128"/>
      <c r="OKQ44" s="128"/>
      <c r="OKR44" s="128"/>
      <c r="OKS44" s="128"/>
      <c r="OKT44" s="128"/>
      <c r="OKU44" s="128"/>
      <c r="OKV44" s="128"/>
      <c r="OKW44" s="128"/>
      <c r="OKX44" s="128"/>
      <c r="OKY44" s="128"/>
      <c r="OKZ44" s="128"/>
      <c r="OLA44" s="128"/>
      <c r="OLB44" s="128"/>
      <c r="OLC44" s="128"/>
      <c r="OLD44" s="128"/>
      <c r="OLE44" s="128"/>
      <c r="OLF44" s="128"/>
      <c r="OLG44" s="128"/>
      <c r="OLH44" s="128"/>
      <c r="OLI44" s="128"/>
      <c r="OLJ44" s="128"/>
      <c r="OLK44" s="128"/>
      <c r="OLL44" s="128"/>
      <c r="OLM44" s="128"/>
      <c r="OLN44" s="128"/>
      <c r="OLO44" s="128"/>
      <c r="OLP44" s="128"/>
      <c r="OLQ44" s="128"/>
      <c r="OLR44" s="128"/>
      <c r="OLS44" s="128"/>
      <c r="OLT44" s="128"/>
      <c r="OLU44" s="128"/>
      <c r="OLV44" s="128"/>
      <c r="OLW44" s="128"/>
      <c r="OLX44" s="128"/>
      <c r="OLY44" s="128"/>
      <c r="OLZ44" s="128"/>
      <c r="OMA44" s="128"/>
      <c r="OMB44" s="128"/>
      <c r="OMC44" s="128"/>
      <c r="OMD44" s="128"/>
      <c r="OME44" s="128"/>
      <c r="OMF44" s="128"/>
      <c r="OMG44" s="128"/>
      <c r="OMH44" s="128"/>
      <c r="OMI44" s="128"/>
      <c r="OMJ44" s="128"/>
      <c r="OMK44" s="128"/>
      <c r="OML44" s="128"/>
      <c r="OMM44" s="128"/>
      <c r="OMN44" s="128"/>
      <c r="OMO44" s="128"/>
      <c r="OMP44" s="128"/>
      <c r="OMQ44" s="128"/>
      <c r="OMR44" s="128"/>
      <c r="OMS44" s="128"/>
      <c r="OMT44" s="128"/>
      <c r="OMU44" s="128"/>
      <c r="OMV44" s="128"/>
      <c r="OMW44" s="128"/>
      <c r="OMX44" s="128"/>
      <c r="OMY44" s="128"/>
      <c r="OMZ44" s="128"/>
      <c r="ONA44" s="128"/>
      <c r="ONB44" s="128"/>
      <c r="ONC44" s="128"/>
      <c r="OND44" s="128"/>
      <c r="ONE44" s="128"/>
      <c r="ONF44" s="128"/>
      <c r="ONG44" s="128"/>
      <c r="ONH44" s="128"/>
      <c r="ONI44" s="128"/>
      <c r="ONJ44" s="128"/>
      <c r="ONK44" s="128"/>
      <c r="ONL44" s="128"/>
      <c r="ONM44" s="128"/>
      <c r="ONN44" s="128"/>
      <c r="ONO44" s="128"/>
      <c r="ONP44" s="128"/>
      <c r="ONQ44" s="128"/>
      <c r="ONR44" s="128"/>
      <c r="ONS44" s="128"/>
      <c r="ONT44" s="128"/>
      <c r="ONU44" s="128"/>
      <c r="ONV44" s="128"/>
      <c r="ONW44" s="128"/>
      <c r="ONX44" s="128"/>
      <c r="ONY44" s="128"/>
      <c r="ONZ44" s="128"/>
      <c r="OOA44" s="128"/>
      <c r="OOB44" s="128"/>
      <c r="OOC44" s="128"/>
      <c r="OOD44" s="128"/>
      <c r="OOE44" s="128"/>
      <c r="OOF44" s="128"/>
      <c r="OOG44" s="128"/>
      <c r="OOH44" s="128"/>
      <c r="OOI44" s="128"/>
      <c r="OOJ44" s="128"/>
      <c r="OOK44" s="128"/>
      <c r="OOL44" s="128"/>
      <c r="OOM44" s="128"/>
      <c r="OON44" s="128"/>
      <c r="OOO44" s="128"/>
      <c r="OOP44" s="128"/>
      <c r="OOQ44" s="128"/>
      <c r="OOR44" s="128"/>
      <c r="OOS44" s="128"/>
      <c r="OOT44" s="128"/>
      <c r="OOU44" s="128"/>
      <c r="OOV44" s="128"/>
      <c r="OOW44" s="128"/>
      <c r="OOX44" s="128"/>
      <c r="OOY44" s="128"/>
      <c r="OOZ44" s="128"/>
      <c r="OPA44" s="128"/>
      <c r="OPB44" s="128"/>
      <c r="OPC44" s="128"/>
      <c r="OPD44" s="128"/>
      <c r="OPE44" s="128"/>
      <c r="OPF44" s="128"/>
      <c r="OPG44" s="128"/>
      <c r="OPH44" s="128"/>
      <c r="OPI44" s="128"/>
      <c r="OPJ44" s="128"/>
      <c r="OPK44" s="128"/>
      <c r="OPL44" s="128"/>
      <c r="OPM44" s="128"/>
      <c r="OPN44" s="128"/>
      <c r="OPO44" s="128"/>
      <c r="OPP44" s="128"/>
      <c r="OPQ44" s="128"/>
      <c r="OPR44" s="128"/>
      <c r="OPS44" s="128"/>
      <c r="OPT44" s="128"/>
      <c r="OPU44" s="128"/>
      <c r="OPV44" s="128"/>
      <c r="OPW44" s="128"/>
      <c r="OPX44" s="128"/>
      <c r="OPY44" s="128"/>
      <c r="OPZ44" s="128"/>
      <c r="OQA44" s="128"/>
      <c r="OQB44" s="128"/>
      <c r="OQC44" s="128"/>
      <c r="OQD44" s="128"/>
      <c r="OQE44" s="128"/>
      <c r="OQF44" s="128"/>
      <c r="OQG44" s="128"/>
      <c r="OQH44" s="128"/>
      <c r="OQI44" s="128"/>
      <c r="OQJ44" s="128"/>
      <c r="OQK44" s="128"/>
      <c r="OQL44" s="128"/>
      <c r="OQM44" s="128"/>
      <c r="OQN44" s="128"/>
      <c r="OQO44" s="128"/>
      <c r="OQP44" s="128"/>
      <c r="OQQ44" s="128"/>
      <c r="OQR44" s="128"/>
      <c r="OQS44" s="128"/>
      <c r="OQT44" s="128"/>
      <c r="OQU44" s="128"/>
      <c r="OQV44" s="128"/>
      <c r="OQW44" s="128"/>
      <c r="OQX44" s="128"/>
      <c r="OQY44" s="128"/>
      <c r="OQZ44" s="128"/>
      <c r="ORA44" s="128"/>
      <c r="ORB44" s="128"/>
      <c r="ORC44" s="128"/>
      <c r="ORD44" s="128"/>
      <c r="ORE44" s="128"/>
      <c r="ORF44" s="128"/>
      <c r="ORG44" s="128"/>
      <c r="ORH44" s="128"/>
      <c r="ORI44" s="128"/>
      <c r="ORJ44" s="128"/>
      <c r="ORK44" s="128"/>
      <c r="ORL44" s="128"/>
      <c r="ORM44" s="128"/>
      <c r="ORN44" s="128"/>
      <c r="ORO44" s="128"/>
      <c r="ORP44" s="128"/>
      <c r="ORQ44" s="128"/>
      <c r="ORR44" s="128"/>
      <c r="ORS44" s="128"/>
      <c r="ORT44" s="128"/>
      <c r="ORU44" s="128"/>
      <c r="ORV44" s="128"/>
      <c r="ORW44" s="128"/>
      <c r="ORX44" s="128"/>
      <c r="ORY44" s="128"/>
      <c r="ORZ44" s="128"/>
      <c r="OSA44" s="128"/>
      <c r="OSB44" s="128"/>
      <c r="OSC44" s="128"/>
      <c r="OSD44" s="128"/>
      <c r="OSE44" s="128"/>
      <c r="OSF44" s="128"/>
      <c r="OSG44" s="128"/>
      <c r="OSH44" s="128"/>
      <c r="OSI44" s="128"/>
      <c r="OSJ44" s="128"/>
      <c r="OSK44" s="128"/>
      <c r="OSL44" s="128"/>
      <c r="OSM44" s="128"/>
      <c r="OSN44" s="128"/>
      <c r="OSO44" s="128"/>
      <c r="OSP44" s="128"/>
      <c r="OSQ44" s="128"/>
      <c r="OSR44" s="128"/>
      <c r="OSS44" s="128"/>
      <c r="OST44" s="128"/>
      <c r="OSU44" s="128"/>
      <c r="OSV44" s="128"/>
      <c r="OSW44" s="128"/>
      <c r="OSX44" s="128"/>
      <c r="OSY44" s="128"/>
      <c r="OSZ44" s="128"/>
      <c r="OTA44" s="128"/>
      <c r="OTB44" s="128"/>
      <c r="OTC44" s="128"/>
      <c r="OTD44" s="128"/>
      <c r="OTE44" s="128"/>
      <c r="OTF44" s="128"/>
      <c r="OTG44" s="128"/>
      <c r="OTH44" s="128"/>
      <c r="OTI44" s="128"/>
      <c r="OTJ44" s="128"/>
      <c r="OTK44" s="128"/>
      <c r="OTL44" s="128"/>
      <c r="OTM44" s="128"/>
      <c r="OTN44" s="128"/>
      <c r="OTO44" s="128"/>
      <c r="OTP44" s="128"/>
      <c r="OTQ44" s="128"/>
      <c r="OTR44" s="128"/>
      <c r="OTS44" s="128"/>
      <c r="OTT44" s="128"/>
      <c r="OTU44" s="128"/>
      <c r="OTV44" s="128"/>
      <c r="OTW44" s="128"/>
      <c r="OTX44" s="128"/>
      <c r="OTY44" s="128"/>
      <c r="OTZ44" s="128"/>
      <c r="OUA44" s="128"/>
      <c r="OUB44" s="128"/>
      <c r="OUC44" s="128"/>
      <c r="OUD44" s="128"/>
      <c r="OUE44" s="128"/>
      <c r="OUF44" s="128"/>
      <c r="OUG44" s="128"/>
      <c r="OUH44" s="128"/>
      <c r="OUI44" s="128"/>
      <c r="OUJ44" s="128"/>
      <c r="OUK44" s="128"/>
      <c r="OUL44" s="128"/>
      <c r="OUM44" s="128"/>
      <c r="OUN44" s="128"/>
      <c r="OUO44" s="128"/>
      <c r="OUP44" s="128"/>
      <c r="OUQ44" s="128"/>
      <c r="OUR44" s="128"/>
      <c r="OUS44" s="128"/>
      <c r="OUT44" s="128"/>
      <c r="OUU44" s="128"/>
      <c r="OUV44" s="128"/>
      <c r="OUW44" s="128"/>
      <c r="OUX44" s="128"/>
      <c r="OUY44" s="128"/>
      <c r="OUZ44" s="128"/>
      <c r="OVA44" s="128"/>
      <c r="OVB44" s="128"/>
      <c r="OVC44" s="128"/>
      <c r="OVD44" s="128"/>
      <c r="OVE44" s="128"/>
      <c r="OVF44" s="128"/>
      <c r="OVG44" s="128"/>
      <c r="OVH44" s="128"/>
      <c r="OVI44" s="128"/>
      <c r="OVJ44" s="128"/>
      <c r="OVK44" s="128"/>
      <c r="OVL44" s="128"/>
      <c r="OVM44" s="128"/>
      <c r="OVN44" s="128"/>
      <c r="OVO44" s="128"/>
      <c r="OVP44" s="128"/>
      <c r="OVQ44" s="128"/>
      <c r="OVR44" s="128"/>
      <c r="OVS44" s="128"/>
      <c r="OVT44" s="128"/>
      <c r="OVU44" s="128"/>
      <c r="OVV44" s="128"/>
      <c r="OVW44" s="128"/>
      <c r="OVX44" s="128"/>
      <c r="OVY44" s="128"/>
      <c r="OVZ44" s="128"/>
      <c r="OWA44" s="128"/>
      <c r="OWB44" s="128"/>
      <c r="OWC44" s="128"/>
      <c r="OWD44" s="128"/>
      <c r="OWE44" s="128"/>
      <c r="OWF44" s="128"/>
      <c r="OWG44" s="128"/>
      <c r="OWH44" s="128"/>
      <c r="OWI44" s="128"/>
      <c r="OWJ44" s="128"/>
      <c r="OWK44" s="128"/>
      <c r="OWL44" s="128"/>
      <c r="OWM44" s="128"/>
      <c r="OWN44" s="128"/>
      <c r="OWO44" s="128"/>
      <c r="OWP44" s="128"/>
      <c r="OWQ44" s="128"/>
      <c r="OWR44" s="128"/>
      <c r="OWS44" s="128"/>
      <c r="OWT44" s="128"/>
      <c r="OWU44" s="128"/>
      <c r="OWV44" s="128"/>
      <c r="OWW44" s="128"/>
      <c r="OWX44" s="128"/>
      <c r="OWY44" s="128"/>
      <c r="OWZ44" s="128"/>
      <c r="OXA44" s="128"/>
      <c r="OXB44" s="128"/>
      <c r="OXC44" s="128"/>
      <c r="OXD44" s="128"/>
      <c r="OXE44" s="128"/>
      <c r="OXF44" s="128"/>
      <c r="OXG44" s="128"/>
      <c r="OXH44" s="128"/>
      <c r="OXI44" s="128"/>
      <c r="OXJ44" s="128"/>
      <c r="OXK44" s="128"/>
      <c r="OXL44" s="128"/>
      <c r="OXM44" s="128"/>
      <c r="OXN44" s="128"/>
      <c r="OXO44" s="128"/>
      <c r="OXP44" s="128"/>
      <c r="OXQ44" s="128"/>
      <c r="OXR44" s="128"/>
      <c r="OXS44" s="128"/>
      <c r="OXT44" s="128"/>
      <c r="OXU44" s="128"/>
      <c r="OXV44" s="128"/>
      <c r="OXW44" s="128"/>
      <c r="OXX44" s="128"/>
      <c r="OXY44" s="128"/>
      <c r="OXZ44" s="128"/>
      <c r="OYA44" s="128"/>
      <c r="OYB44" s="128"/>
      <c r="OYC44" s="128"/>
      <c r="OYD44" s="128"/>
      <c r="OYE44" s="128"/>
      <c r="OYF44" s="128"/>
      <c r="OYG44" s="128"/>
      <c r="OYH44" s="128"/>
      <c r="OYI44" s="128"/>
      <c r="OYJ44" s="128"/>
      <c r="OYK44" s="128"/>
      <c r="OYL44" s="128"/>
      <c r="OYM44" s="128"/>
      <c r="OYN44" s="128"/>
      <c r="OYO44" s="128"/>
      <c r="OYP44" s="128"/>
      <c r="OYQ44" s="128"/>
      <c r="OYR44" s="128"/>
      <c r="OYS44" s="128"/>
      <c r="OYT44" s="128"/>
      <c r="OYU44" s="128"/>
      <c r="OYV44" s="128"/>
      <c r="OYW44" s="128"/>
      <c r="OYX44" s="128"/>
      <c r="OYY44" s="128"/>
      <c r="OYZ44" s="128"/>
      <c r="OZA44" s="128"/>
      <c r="OZB44" s="128"/>
      <c r="OZC44" s="128"/>
      <c r="OZD44" s="128"/>
      <c r="OZE44" s="128"/>
      <c r="OZF44" s="128"/>
      <c r="OZG44" s="128"/>
      <c r="OZH44" s="128"/>
      <c r="OZI44" s="128"/>
      <c r="OZJ44" s="128"/>
      <c r="OZK44" s="128"/>
      <c r="OZL44" s="128"/>
      <c r="OZM44" s="128"/>
      <c r="OZN44" s="128"/>
      <c r="OZO44" s="128"/>
      <c r="OZP44" s="128"/>
      <c r="OZQ44" s="128"/>
      <c r="OZR44" s="128"/>
      <c r="OZS44" s="128"/>
      <c r="OZT44" s="128"/>
      <c r="OZU44" s="128"/>
      <c r="OZV44" s="128"/>
      <c r="OZW44" s="128"/>
      <c r="OZX44" s="128"/>
      <c r="OZY44" s="128"/>
      <c r="OZZ44" s="128"/>
      <c r="PAA44" s="128"/>
      <c r="PAB44" s="128"/>
      <c r="PAC44" s="128"/>
      <c r="PAD44" s="128"/>
      <c r="PAE44" s="128"/>
      <c r="PAF44" s="128"/>
      <c r="PAG44" s="128"/>
      <c r="PAH44" s="128"/>
      <c r="PAI44" s="128"/>
      <c r="PAJ44" s="128"/>
      <c r="PAK44" s="128"/>
      <c r="PAL44" s="128"/>
      <c r="PAM44" s="128"/>
      <c r="PAN44" s="128"/>
      <c r="PAO44" s="128"/>
      <c r="PAP44" s="128"/>
      <c r="PAQ44" s="128"/>
      <c r="PAR44" s="128"/>
      <c r="PAS44" s="128"/>
      <c r="PAT44" s="128"/>
      <c r="PAU44" s="128"/>
      <c r="PAV44" s="128"/>
      <c r="PAW44" s="128"/>
      <c r="PAX44" s="128"/>
      <c r="PAY44" s="128"/>
      <c r="PAZ44" s="128"/>
      <c r="PBA44" s="128"/>
      <c r="PBB44" s="128"/>
      <c r="PBC44" s="128"/>
      <c r="PBD44" s="128"/>
      <c r="PBE44" s="128"/>
      <c r="PBF44" s="128"/>
      <c r="PBG44" s="128"/>
      <c r="PBH44" s="128"/>
      <c r="PBI44" s="128"/>
      <c r="PBJ44" s="128"/>
      <c r="PBK44" s="128"/>
      <c r="PBL44" s="128"/>
      <c r="PBM44" s="128"/>
      <c r="PBN44" s="128"/>
      <c r="PBO44" s="128"/>
      <c r="PBP44" s="128"/>
      <c r="PBQ44" s="128"/>
      <c r="PBR44" s="128"/>
      <c r="PBS44" s="128"/>
      <c r="PBT44" s="128"/>
      <c r="PBU44" s="128"/>
      <c r="PBV44" s="128"/>
      <c r="PBW44" s="128"/>
      <c r="PBX44" s="128"/>
      <c r="PBY44" s="128"/>
      <c r="PBZ44" s="128"/>
      <c r="PCA44" s="128"/>
      <c r="PCB44" s="128"/>
      <c r="PCC44" s="128"/>
      <c r="PCD44" s="128"/>
      <c r="PCE44" s="128"/>
      <c r="PCF44" s="128"/>
      <c r="PCG44" s="128"/>
      <c r="PCH44" s="128"/>
      <c r="PCI44" s="128"/>
      <c r="PCJ44" s="128"/>
      <c r="PCK44" s="128"/>
      <c r="PCL44" s="128"/>
      <c r="PCM44" s="128"/>
      <c r="PCN44" s="128"/>
      <c r="PCO44" s="128"/>
      <c r="PCP44" s="128"/>
      <c r="PCQ44" s="128"/>
      <c r="PCR44" s="128"/>
      <c r="PCS44" s="128"/>
      <c r="PCT44" s="128"/>
      <c r="PCU44" s="128"/>
      <c r="PCV44" s="128"/>
      <c r="PCW44" s="128"/>
      <c r="PCX44" s="128"/>
      <c r="PCY44" s="128"/>
      <c r="PCZ44" s="128"/>
      <c r="PDA44" s="128"/>
      <c r="PDB44" s="128"/>
      <c r="PDC44" s="128"/>
      <c r="PDD44" s="128"/>
      <c r="PDE44" s="128"/>
      <c r="PDF44" s="128"/>
      <c r="PDG44" s="128"/>
      <c r="PDH44" s="128"/>
      <c r="PDI44" s="128"/>
      <c r="PDJ44" s="128"/>
      <c r="PDK44" s="128"/>
      <c r="PDL44" s="128"/>
      <c r="PDM44" s="128"/>
      <c r="PDN44" s="128"/>
      <c r="PDO44" s="128"/>
      <c r="PDP44" s="128"/>
      <c r="PDQ44" s="128"/>
      <c r="PDR44" s="128"/>
      <c r="PDS44" s="128"/>
      <c r="PDT44" s="128"/>
      <c r="PDU44" s="128"/>
      <c r="PDV44" s="128"/>
      <c r="PDW44" s="128"/>
      <c r="PDX44" s="128"/>
      <c r="PDY44" s="128"/>
      <c r="PDZ44" s="128"/>
      <c r="PEA44" s="128"/>
      <c r="PEB44" s="128"/>
      <c r="PEC44" s="128"/>
      <c r="PED44" s="128"/>
      <c r="PEE44" s="128"/>
      <c r="PEF44" s="128"/>
      <c r="PEG44" s="128"/>
      <c r="PEH44" s="128"/>
      <c r="PEI44" s="128"/>
      <c r="PEJ44" s="128"/>
      <c r="PEK44" s="128"/>
      <c r="PEL44" s="128"/>
      <c r="PEM44" s="128"/>
      <c r="PEN44" s="128"/>
      <c r="PEO44" s="128"/>
      <c r="PEP44" s="128"/>
      <c r="PEQ44" s="128"/>
      <c r="PER44" s="128"/>
      <c r="PES44" s="128"/>
      <c r="PET44" s="128"/>
      <c r="PEU44" s="128"/>
      <c r="PEV44" s="128"/>
      <c r="PEW44" s="128"/>
      <c r="PEX44" s="128"/>
      <c r="PEY44" s="128"/>
      <c r="PEZ44" s="128"/>
      <c r="PFA44" s="128"/>
      <c r="PFB44" s="128"/>
      <c r="PFC44" s="128"/>
      <c r="PFD44" s="128"/>
      <c r="PFE44" s="128"/>
      <c r="PFF44" s="128"/>
      <c r="PFG44" s="128"/>
      <c r="PFH44" s="128"/>
      <c r="PFI44" s="128"/>
      <c r="PFJ44" s="128"/>
      <c r="PFK44" s="128"/>
      <c r="PFL44" s="128"/>
      <c r="PFM44" s="128"/>
      <c r="PFN44" s="128"/>
      <c r="PFO44" s="128"/>
      <c r="PFP44" s="128"/>
      <c r="PFQ44" s="128"/>
      <c r="PFR44" s="128"/>
      <c r="PFS44" s="128"/>
      <c r="PFT44" s="128"/>
      <c r="PFU44" s="128"/>
      <c r="PFV44" s="128"/>
      <c r="PFW44" s="128"/>
      <c r="PFX44" s="128"/>
      <c r="PFY44" s="128"/>
      <c r="PFZ44" s="128"/>
      <c r="PGA44" s="128"/>
      <c r="PGB44" s="128"/>
      <c r="PGC44" s="128"/>
      <c r="PGD44" s="128"/>
      <c r="PGE44" s="128"/>
      <c r="PGF44" s="128"/>
      <c r="PGG44" s="128"/>
      <c r="PGH44" s="128"/>
      <c r="PGI44" s="128"/>
      <c r="PGJ44" s="128"/>
      <c r="PGK44" s="128"/>
      <c r="PGL44" s="128"/>
      <c r="PGM44" s="128"/>
      <c r="PGN44" s="128"/>
      <c r="PGO44" s="128"/>
      <c r="PGP44" s="128"/>
      <c r="PGQ44" s="128"/>
      <c r="PGR44" s="128"/>
      <c r="PGS44" s="128"/>
      <c r="PGT44" s="128"/>
      <c r="PGU44" s="128"/>
      <c r="PGV44" s="128"/>
      <c r="PGW44" s="128"/>
      <c r="PGX44" s="128"/>
      <c r="PGY44" s="128"/>
      <c r="PGZ44" s="128"/>
      <c r="PHA44" s="128"/>
      <c r="PHB44" s="128"/>
      <c r="PHC44" s="128"/>
      <c r="PHD44" s="128"/>
      <c r="PHE44" s="128"/>
      <c r="PHF44" s="128"/>
      <c r="PHG44" s="128"/>
      <c r="PHH44" s="128"/>
      <c r="PHI44" s="128"/>
      <c r="PHJ44" s="128"/>
      <c r="PHK44" s="128"/>
      <c r="PHL44" s="128"/>
      <c r="PHM44" s="128"/>
      <c r="PHN44" s="128"/>
      <c r="PHO44" s="128"/>
      <c r="PHP44" s="128"/>
      <c r="PHQ44" s="128"/>
      <c r="PHR44" s="128"/>
      <c r="PHS44" s="128"/>
      <c r="PHT44" s="128"/>
      <c r="PHU44" s="128"/>
      <c r="PHV44" s="128"/>
      <c r="PHW44" s="128"/>
      <c r="PHX44" s="128"/>
      <c r="PHY44" s="128"/>
      <c r="PHZ44" s="128"/>
      <c r="PIA44" s="128"/>
      <c r="PIB44" s="128"/>
      <c r="PIC44" s="128"/>
      <c r="PID44" s="128"/>
      <c r="PIE44" s="128"/>
      <c r="PIF44" s="128"/>
      <c r="PIG44" s="128"/>
      <c r="PIH44" s="128"/>
      <c r="PII44" s="128"/>
      <c r="PIJ44" s="128"/>
      <c r="PIK44" s="128"/>
      <c r="PIL44" s="128"/>
      <c r="PIM44" s="128"/>
      <c r="PIN44" s="128"/>
      <c r="PIO44" s="128"/>
      <c r="PIP44" s="128"/>
      <c r="PIQ44" s="128"/>
      <c r="PIR44" s="128"/>
      <c r="PIS44" s="128"/>
      <c r="PIT44" s="128"/>
      <c r="PIU44" s="128"/>
      <c r="PIV44" s="128"/>
      <c r="PIW44" s="128"/>
      <c r="PIX44" s="128"/>
      <c r="PIY44" s="128"/>
      <c r="PIZ44" s="128"/>
      <c r="PJA44" s="128"/>
      <c r="PJB44" s="128"/>
      <c r="PJC44" s="128"/>
      <c r="PJD44" s="128"/>
      <c r="PJE44" s="128"/>
      <c r="PJF44" s="128"/>
      <c r="PJG44" s="128"/>
      <c r="PJH44" s="128"/>
      <c r="PJI44" s="128"/>
      <c r="PJJ44" s="128"/>
      <c r="PJK44" s="128"/>
      <c r="PJL44" s="128"/>
      <c r="PJM44" s="128"/>
      <c r="PJN44" s="128"/>
      <c r="PJO44" s="128"/>
      <c r="PJP44" s="128"/>
      <c r="PJQ44" s="128"/>
      <c r="PJR44" s="128"/>
      <c r="PJS44" s="128"/>
      <c r="PJT44" s="128"/>
      <c r="PJU44" s="128"/>
      <c r="PJV44" s="128"/>
      <c r="PJW44" s="128"/>
      <c r="PJX44" s="128"/>
      <c r="PJY44" s="128"/>
      <c r="PJZ44" s="128"/>
      <c r="PKA44" s="128"/>
      <c r="PKB44" s="128"/>
      <c r="PKC44" s="128"/>
      <c r="PKD44" s="128"/>
      <c r="PKE44" s="128"/>
      <c r="PKF44" s="128"/>
      <c r="PKG44" s="128"/>
      <c r="PKH44" s="128"/>
      <c r="PKI44" s="128"/>
      <c r="PKJ44" s="128"/>
      <c r="PKK44" s="128"/>
      <c r="PKL44" s="128"/>
      <c r="PKM44" s="128"/>
      <c r="PKN44" s="128"/>
      <c r="PKO44" s="128"/>
      <c r="PKP44" s="128"/>
      <c r="PKQ44" s="128"/>
      <c r="PKR44" s="128"/>
      <c r="PKS44" s="128"/>
      <c r="PKT44" s="128"/>
      <c r="PKU44" s="128"/>
      <c r="PKV44" s="128"/>
      <c r="PKW44" s="128"/>
      <c r="PKX44" s="128"/>
      <c r="PKY44" s="128"/>
      <c r="PKZ44" s="128"/>
      <c r="PLA44" s="128"/>
      <c r="PLB44" s="128"/>
      <c r="PLC44" s="128"/>
      <c r="PLD44" s="128"/>
      <c r="PLE44" s="128"/>
      <c r="PLF44" s="128"/>
      <c r="PLG44" s="128"/>
      <c r="PLH44" s="128"/>
      <c r="PLI44" s="128"/>
      <c r="PLJ44" s="128"/>
      <c r="PLK44" s="128"/>
      <c r="PLL44" s="128"/>
      <c r="PLM44" s="128"/>
      <c r="PLN44" s="128"/>
      <c r="PLO44" s="128"/>
      <c r="PLP44" s="128"/>
      <c r="PLQ44" s="128"/>
      <c r="PLR44" s="128"/>
      <c r="PLS44" s="128"/>
      <c r="PLT44" s="128"/>
      <c r="PLU44" s="128"/>
      <c r="PLV44" s="128"/>
      <c r="PLW44" s="128"/>
      <c r="PLX44" s="128"/>
      <c r="PLY44" s="128"/>
      <c r="PLZ44" s="128"/>
      <c r="PMA44" s="128"/>
      <c r="PMB44" s="128"/>
      <c r="PMC44" s="128"/>
      <c r="PMD44" s="128"/>
      <c r="PME44" s="128"/>
      <c r="PMF44" s="128"/>
      <c r="PMG44" s="128"/>
      <c r="PMH44" s="128"/>
      <c r="PMI44" s="128"/>
      <c r="PMJ44" s="128"/>
      <c r="PMK44" s="128"/>
      <c r="PML44" s="128"/>
      <c r="PMM44" s="128"/>
      <c r="PMN44" s="128"/>
      <c r="PMO44" s="128"/>
      <c r="PMP44" s="128"/>
      <c r="PMQ44" s="128"/>
      <c r="PMR44" s="128"/>
      <c r="PMS44" s="128"/>
      <c r="PMT44" s="128"/>
      <c r="PMU44" s="128"/>
      <c r="PMV44" s="128"/>
      <c r="PMW44" s="128"/>
      <c r="PMX44" s="128"/>
      <c r="PMY44" s="128"/>
      <c r="PMZ44" s="128"/>
      <c r="PNA44" s="128"/>
      <c r="PNB44" s="128"/>
      <c r="PNC44" s="128"/>
      <c r="PND44" s="128"/>
      <c r="PNE44" s="128"/>
      <c r="PNF44" s="128"/>
      <c r="PNG44" s="128"/>
      <c r="PNH44" s="128"/>
      <c r="PNI44" s="128"/>
      <c r="PNJ44" s="128"/>
      <c r="PNK44" s="128"/>
      <c r="PNL44" s="128"/>
      <c r="PNM44" s="128"/>
      <c r="PNN44" s="128"/>
      <c r="PNO44" s="128"/>
      <c r="PNP44" s="128"/>
      <c r="PNQ44" s="128"/>
      <c r="PNR44" s="128"/>
      <c r="PNS44" s="128"/>
      <c r="PNT44" s="128"/>
      <c r="PNU44" s="128"/>
      <c r="PNV44" s="128"/>
      <c r="PNW44" s="128"/>
      <c r="PNX44" s="128"/>
      <c r="PNY44" s="128"/>
      <c r="PNZ44" s="128"/>
      <c r="POA44" s="128"/>
      <c r="POB44" s="128"/>
      <c r="POC44" s="128"/>
      <c r="POD44" s="128"/>
      <c r="POE44" s="128"/>
      <c r="POF44" s="128"/>
      <c r="POG44" s="128"/>
      <c r="POH44" s="128"/>
      <c r="POI44" s="128"/>
      <c r="POJ44" s="128"/>
      <c r="POK44" s="128"/>
      <c r="POL44" s="128"/>
      <c r="POM44" s="128"/>
      <c r="PON44" s="128"/>
      <c r="POO44" s="128"/>
      <c r="POP44" s="128"/>
      <c r="POQ44" s="128"/>
      <c r="POR44" s="128"/>
      <c r="POS44" s="128"/>
      <c r="POT44" s="128"/>
      <c r="POU44" s="128"/>
      <c r="POV44" s="128"/>
      <c r="POW44" s="128"/>
      <c r="POX44" s="128"/>
      <c r="POY44" s="128"/>
      <c r="POZ44" s="128"/>
      <c r="PPA44" s="128"/>
      <c r="PPB44" s="128"/>
      <c r="PPC44" s="128"/>
      <c r="PPD44" s="128"/>
      <c r="PPE44" s="128"/>
      <c r="PPF44" s="128"/>
      <c r="PPG44" s="128"/>
      <c r="PPH44" s="128"/>
      <c r="PPI44" s="128"/>
      <c r="PPJ44" s="128"/>
      <c r="PPK44" s="128"/>
      <c r="PPL44" s="128"/>
      <c r="PPM44" s="128"/>
      <c r="PPN44" s="128"/>
      <c r="PPO44" s="128"/>
      <c r="PPP44" s="128"/>
      <c r="PPQ44" s="128"/>
      <c r="PPR44" s="128"/>
      <c r="PPS44" s="128"/>
      <c r="PPT44" s="128"/>
      <c r="PPU44" s="128"/>
      <c r="PPV44" s="128"/>
      <c r="PPW44" s="128"/>
      <c r="PPX44" s="128"/>
      <c r="PPY44" s="128"/>
      <c r="PPZ44" s="128"/>
      <c r="PQA44" s="128"/>
      <c r="PQB44" s="128"/>
      <c r="PQC44" s="128"/>
      <c r="PQD44" s="128"/>
      <c r="PQE44" s="128"/>
      <c r="PQF44" s="128"/>
      <c r="PQG44" s="128"/>
      <c r="PQH44" s="128"/>
      <c r="PQI44" s="128"/>
      <c r="PQJ44" s="128"/>
      <c r="PQK44" s="128"/>
      <c r="PQL44" s="128"/>
      <c r="PQM44" s="128"/>
      <c r="PQN44" s="128"/>
      <c r="PQO44" s="128"/>
      <c r="PQP44" s="128"/>
      <c r="PQQ44" s="128"/>
      <c r="PQR44" s="128"/>
      <c r="PQS44" s="128"/>
      <c r="PQT44" s="128"/>
      <c r="PQU44" s="128"/>
      <c r="PQV44" s="128"/>
      <c r="PQW44" s="128"/>
      <c r="PQX44" s="128"/>
      <c r="PQY44" s="128"/>
      <c r="PQZ44" s="128"/>
      <c r="PRA44" s="128"/>
      <c r="PRB44" s="128"/>
      <c r="PRC44" s="128"/>
      <c r="PRD44" s="128"/>
      <c r="PRE44" s="128"/>
      <c r="PRF44" s="128"/>
      <c r="PRG44" s="128"/>
      <c r="PRH44" s="128"/>
      <c r="PRI44" s="128"/>
      <c r="PRJ44" s="128"/>
      <c r="PRK44" s="128"/>
      <c r="PRL44" s="128"/>
      <c r="PRM44" s="128"/>
      <c r="PRN44" s="128"/>
      <c r="PRO44" s="128"/>
      <c r="PRP44" s="128"/>
      <c r="PRQ44" s="128"/>
      <c r="PRR44" s="128"/>
      <c r="PRS44" s="128"/>
      <c r="PRT44" s="128"/>
      <c r="PRU44" s="128"/>
      <c r="PRV44" s="128"/>
      <c r="PRW44" s="128"/>
      <c r="PRX44" s="128"/>
      <c r="PRY44" s="128"/>
      <c r="PRZ44" s="128"/>
      <c r="PSA44" s="128"/>
      <c r="PSB44" s="128"/>
      <c r="PSC44" s="128"/>
      <c r="PSD44" s="128"/>
      <c r="PSE44" s="128"/>
      <c r="PSF44" s="128"/>
      <c r="PSG44" s="128"/>
      <c r="PSH44" s="128"/>
      <c r="PSI44" s="128"/>
      <c r="PSJ44" s="128"/>
      <c r="PSK44" s="128"/>
      <c r="PSL44" s="128"/>
      <c r="PSM44" s="128"/>
      <c r="PSN44" s="128"/>
      <c r="PSO44" s="128"/>
      <c r="PSP44" s="128"/>
      <c r="PSQ44" s="128"/>
      <c r="PSR44" s="128"/>
      <c r="PSS44" s="128"/>
      <c r="PST44" s="128"/>
      <c r="PSU44" s="128"/>
      <c r="PSV44" s="128"/>
      <c r="PSW44" s="128"/>
      <c r="PSX44" s="128"/>
      <c r="PSY44" s="128"/>
      <c r="PSZ44" s="128"/>
      <c r="PTA44" s="128"/>
      <c r="PTB44" s="128"/>
      <c r="PTC44" s="128"/>
      <c r="PTD44" s="128"/>
      <c r="PTE44" s="128"/>
      <c r="PTF44" s="128"/>
      <c r="PTG44" s="128"/>
      <c r="PTH44" s="128"/>
      <c r="PTI44" s="128"/>
      <c r="PTJ44" s="128"/>
      <c r="PTK44" s="128"/>
      <c r="PTL44" s="128"/>
      <c r="PTM44" s="128"/>
      <c r="PTN44" s="128"/>
      <c r="PTO44" s="128"/>
      <c r="PTP44" s="128"/>
      <c r="PTQ44" s="128"/>
      <c r="PTR44" s="128"/>
      <c r="PTS44" s="128"/>
      <c r="PTT44" s="128"/>
      <c r="PTU44" s="128"/>
      <c r="PTV44" s="128"/>
      <c r="PTW44" s="128"/>
      <c r="PTX44" s="128"/>
      <c r="PTY44" s="128"/>
      <c r="PTZ44" s="128"/>
      <c r="PUA44" s="128"/>
      <c r="PUB44" s="128"/>
      <c r="PUC44" s="128"/>
      <c r="PUD44" s="128"/>
      <c r="PUE44" s="128"/>
      <c r="PUF44" s="128"/>
      <c r="PUG44" s="128"/>
      <c r="PUH44" s="128"/>
      <c r="PUI44" s="128"/>
      <c r="PUJ44" s="128"/>
      <c r="PUK44" s="128"/>
      <c r="PUL44" s="128"/>
      <c r="PUM44" s="128"/>
      <c r="PUN44" s="128"/>
      <c r="PUO44" s="128"/>
      <c r="PUP44" s="128"/>
      <c r="PUQ44" s="128"/>
      <c r="PUR44" s="128"/>
      <c r="PUS44" s="128"/>
      <c r="PUT44" s="128"/>
      <c r="PUU44" s="128"/>
      <c r="PUV44" s="128"/>
      <c r="PUW44" s="128"/>
      <c r="PUX44" s="128"/>
      <c r="PUY44" s="128"/>
      <c r="PUZ44" s="128"/>
      <c r="PVA44" s="128"/>
      <c r="PVB44" s="128"/>
      <c r="PVC44" s="128"/>
      <c r="PVD44" s="128"/>
      <c r="PVE44" s="128"/>
      <c r="PVF44" s="128"/>
      <c r="PVG44" s="128"/>
      <c r="PVH44" s="128"/>
      <c r="PVI44" s="128"/>
      <c r="PVJ44" s="128"/>
      <c r="PVK44" s="128"/>
      <c r="PVL44" s="128"/>
      <c r="PVM44" s="128"/>
      <c r="PVN44" s="128"/>
      <c r="PVO44" s="128"/>
      <c r="PVP44" s="128"/>
      <c r="PVQ44" s="128"/>
      <c r="PVR44" s="128"/>
      <c r="PVS44" s="128"/>
      <c r="PVT44" s="128"/>
      <c r="PVU44" s="128"/>
      <c r="PVV44" s="128"/>
      <c r="PVW44" s="128"/>
      <c r="PVX44" s="128"/>
      <c r="PVY44" s="128"/>
      <c r="PVZ44" s="128"/>
      <c r="PWA44" s="128"/>
      <c r="PWB44" s="128"/>
      <c r="PWC44" s="128"/>
      <c r="PWD44" s="128"/>
      <c r="PWE44" s="128"/>
      <c r="PWF44" s="128"/>
      <c r="PWG44" s="128"/>
      <c r="PWH44" s="128"/>
      <c r="PWI44" s="128"/>
      <c r="PWJ44" s="128"/>
      <c r="PWK44" s="128"/>
      <c r="PWL44" s="128"/>
      <c r="PWM44" s="128"/>
      <c r="PWN44" s="128"/>
      <c r="PWO44" s="128"/>
      <c r="PWP44" s="128"/>
      <c r="PWQ44" s="128"/>
      <c r="PWR44" s="128"/>
      <c r="PWS44" s="128"/>
      <c r="PWT44" s="128"/>
      <c r="PWU44" s="128"/>
      <c r="PWV44" s="128"/>
      <c r="PWW44" s="128"/>
      <c r="PWX44" s="128"/>
      <c r="PWY44" s="128"/>
      <c r="PWZ44" s="128"/>
      <c r="PXA44" s="128"/>
      <c r="PXB44" s="128"/>
      <c r="PXC44" s="128"/>
      <c r="PXD44" s="128"/>
      <c r="PXE44" s="128"/>
      <c r="PXF44" s="128"/>
      <c r="PXG44" s="128"/>
      <c r="PXH44" s="128"/>
      <c r="PXI44" s="128"/>
      <c r="PXJ44" s="128"/>
      <c r="PXK44" s="128"/>
      <c r="PXL44" s="128"/>
      <c r="PXM44" s="128"/>
      <c r="PXN44" s="128"/>
      <c r="PXO44" s="128"/>
      <c r="PXP44" s="128"/>
      <c r="PXQ44" s="128"/>
      <c r="PXR44" s="128"/>
      <c r="PXS44" s="128"/>
      <c r="PXT44" s="128"/>
      <c r="PXU44" s="128"/>
      <c r="PXV44" s="128"/>
      <c r="PXW44" s="128"/>
      <c r="PXX44" s="128"/>
      <c r="PXY44" s="128"/>
      <c r="PXZ44" s="128"/>
      <c r="PYA44" s="128"/>
      <c r="PYB44" s="128"/>
      <c r="PYC44" s="128"/>
      <c r="PYD44" s="128"/>
      <c r="PYE44" s="128"/>
      <c r="PYF44" s="128"/>
      <c r="PYG44" s="128"/>
      <c r="PYH44" s="128"/>
      <c r="PYI44" s="128"/>
      <c r="PYJ44" s="128"/>
      <c r="PYK44" s="128"/>
      <c r="PYL44" s="128"/>
      <c r="PYM44" s="128"/>
      <c r="PYN44" s="128"/>
      <c r="PYO44" s="128"/>
      <c r="PYP44" s="128"/>
      <c r="PYQ44" s="128"/>
      <c r="PYR44" s="128"/>
      <c r="PYS44" s="128"/>
      <c r="PYT44" s="128"/>
      <c r="PYU44" s="128"/>
      <c r="PYV44" s="128"/>
      <c r="PYW44" s="128"/>
      <c r="PYX44" s="128"/>
      <c r="PYY44" s="128"/>
      <c r="PYZ44" s="128"/>
      <c r="PZA44" s="128"/>
      <c r="PZB44" s="128"/>
      <c r="PZC44" s="128"/>
      <c r="PZD44" s="128"/>
      <c r="PZE44" s="128"/>
      <c r="PZF44" s="128"/>
      <c r="PZG44" s="128"/>
      <c r="PZH44" s="128"/>
      <c r="PZI44" s="128"/>
      <c r="PZJ44" s="128"/>
      <c r="PZK44" s="128"/>
      <c r="PZL44" s="128"/>
      <c r="PZM44" s="128"/>
      <c r="PZN44" s="128"/>
      <c r="PZO44" s="128"/>
      <c r="PZP44" s="128"/>
      <c r="PZQ44" s="128"/>
      <c r="PZR44" s="128"/>
      <c r="PZS44" s="128"/>
      <c r="PZT44" s="128"/>
      <c r="PZU44" s="128"/>
      <c r="PZV44" s="128"/>
      <c r="PZW44" s="128"/>
      <c r="PZX44" s="128"/>
      <c r="PZY44" s="128"/>
      <c r="PZZ44" s="128"/>
      <c r="QAA44" s="128"/>
      <c r="QAB44" s="128"/>
      <c r="QAC44" s="128"/>
      <c r="QAD44" s="128"/>
      <c r="QAE44" s="128"/>
      <c r="QAF44" s="128"/>
      <c r="QAG44" s="128"/>
      <c r="QAH44" s="128"/>
      <c r="QAI44" s="128"/>
      <c r="QAJ44" s="128"/>
      <c r="QAK44" s="128"/>
      <c r="QAL44" s="128"/>
      <c r="QAM44" s="128"/>
      <c r="QAN44" s="128"/>
      <c r="QAO44" s="128"/>
      <c r="QAP44" s="128"/>
      <c r="QAQ44" s="128"/>
      <c r="QAR44" s="128"/>
      <c r="QAS44" s="128"/>
      <c r="QAT44" s="128"/>
      <c r="QAU44" s="128"/>
      <c r="QAV44" s="128"/>
      <c r="QAW44" s="128"/>
      <c r="QAX44" s="128"/>
      <c r="QAY44" s="128"/>
      <c r="QAZ44" s="128"/>
      <c r="QBA44" s="128"/>
      <c r="QBB44" s="128"/>
      <c r="QBC44" s="128"/>
      <c r="QBD44" s="128"/>
      <c r="QBE44" s="128"/>
      <c r="QBF44" s="128"/>
      <c r="QBG44" s="128"/>
      <c r="QBH44" s="128"/>
      <c r="QBI44" s="128"/>
      <c r="QBJ44" s="128"/>
      <c r="QBK44" s="128"/>
      <c r="QBL44" s="128"/>
      <c r="QBM44" s="128"/>
      <c r="QBN44" s="128"/>
      <c r="QBO44" s="128"/>
      <c r="QBP44" s="128"/>
      <c r="QBQ44" s="128"/>
      <c r="QBR44" s="128"/>
      <c r="QBS44" s="128"/>
      <c r="QBT44" s="128"/>
      <c r="QBU44" s="128"/>
      <c r="QBV44" s="128"/>
      <c r="QBW44" s="128"/>
      <c r="QBX44" s="128"/>
      <c r="QBY44" s="128"/>
      <c r="QBZ44" s="128"/>
      <c r="QCA44" s="128"/>
      <c r="QCB44" s="128"/>
      <c r="QCC44" s="128"/>
      <c r="QCD44" s="128"/>
      <c r="QCE44" s="128"/>
      <c r="QCF44" s="128"/>
      <c r="QCG44" s="128"/>
      <c r="QCH44" s="128"/>
      <c r="QCI44" s="128"/>
      <c r="QCJ44" s="128"/>
      <c r="QCK44" s="128"/>
      <c r="QCL44" s="128"/>
      <c r="QCM44" s="128"/>
      <c r="QCN44" s="128"/>
      <c r="QCO44" s="128"/>
      <c r="QCP44" s="128"/>
      <c r="QCQ44" s="128"/>
      <c r="QCR44" s="128"/>
      <c r="QCS44" s="128"/>
      <c r="QCT44" s="128"/>
      <c r="QCU44" s="128"/>
      <c r="QCV44" s="128"/>
      <c r="QCW44" s="128"/>
      <c r="QCX44" s="128"/>
      <c r="QCY44" s="128"/>
      <c r="QCZ44" s="128"/>
      <c r="QDA44" s="128"/>
      <c r="QDB44" s="128"/>
      <c r="QDC44" s="128"/>
      <c r="QDD44" s="128"/>
      <c r="QDE44" s="128"/>
      <c r="QDF44" s="128"/>
      <c r="QDG44" s="128"/>
      <c r="QDH44" s="128"/>
      <c r="QDI44" s="128"/>
      <c r="QDJ44" s="128"/>
      <c r="QDK44" s="128"/>
      <c r="QDL44" s="128"/>
      <c r="QDM44" s="128"/>
      <c r="QDN44" s="128"/>
      <c r="QDO44" s="128"/>
      <c r="QDP44" s="128"/>
      <c r="QDQ44" s="128"/>
      <c r="QDR44" s="128"/>
      <c r="QDS44" s="128"/>
      <c r="QDT44" s="128"/>
      <c r="QDU44" s="128"/>
      <c r="QDV44" s="128"/>
      <c r="QDW44" s="128"/>
      <c r="QDX44" s="128"/>
      <c r="QDY44" s="128"/>
      <c r="QDZ44" s="128"/>
      <c r="QEA44" s="128"/>
      <c r="QEB44" s="128"/>
      <c r="QEC44" s="128"/>
      <c r="QED44" s="128"/>
      <c r="QEE44" s="128"/>
      <c r="QEF44" s="128"/>
      <c r="QEG44" s="128"/>
      <c r="QEH44" s="128"/>
      <c r="QEI44" s="128"/>
      <c r="QEJ44" s="128"/>
      <c r="QEK44" s="128"/>
      <c r="QEL44" s="128"/>
      <c r="QEM44" s="128"/>
      <c r="QEN44" s="128"/>
      <c r="QEO44" s="128"/>
      <c r="QEP44" s="128"/>
      <c r="QEQ44" s="128"/>
      <c r="QER44" s="128"/>
      <c r="QES44" s="128"/>
      <c r="QET44" s="128"/>
      <c r="QEU44" s="128"/>
      <c r="QEV44" s="128"/>
      <c r="QEW44" s="128"/>
      <c r="QEX44" s="128"/>
      <c r="QEY44" s="128"/>
      <c r="QEZ44" s="128"/>
      <c r="QFA44" s="128"/>
      <c r="QFB44" s="128"/>
      <c r="QFC44" s="128"/>
      <c r="QFD44" s="128"/>
      <c r="QFE44" s="128"/>
      <c r="QFF44" s="128"/>
      <c r="QFG44" s="128"/>
      <c r="QFH44" s="128"/>
      <c r="QFI44" s="128"/>
      <c r="QFJ44" s="128"/>
      <c r="QFK44" s="128"/>
      <c r="QFL44" s="128"/>
      <c r="QFM44" s="128"/>
      <c r="QFN44" s="128"/>
      <c r="QFO44" s="128"/>
      <c r="QFP44" s="128"/>
      <c r="QFQ44" s="128"/>
      <c r="QFR44" s="128"/>
      <c r="QFS44" s="128"/>
      <c r="QFT44" s="128"/>
      <c r="QFU44" s="128"/>
      <c r="QFV44" s="128"/>
      <c r="QFW44" s="128"/>
      <c r="QFX44" s="128"/>
      <c r="QFY44" s="128"/>
      <c r="QFZ44" s="128"/>
      <c r="QGA44" s="128"/>
      <c r="QGB44" s="128"/>
      <c r="QGC44" s="128"/>
      <c r="QGD44" s="128"/>
      <c r="QGE44" s="128"/>
      <c r="QGF44" s="128"/>
      <c r="QGG44" s="128"/>
      <c r="QGH44" s="128"/>
      <c r="QGI44" s="128"/>
      <c r="QGJ44" s="128"/>
      <c r="QGK44" s="128"/>
      <c r="QGL44" s="128"/>
      <c r="QGM44" s="128"/>
      <c r="QGN44" s="128"/>
      <c r="QGO44" s="128"/>
      <c r="QGP44" s="128"/>
      <c r="QGQ44" s="128"/>
      <c r="QGR44" s="128"/>
      <c r="QGS44" s="128"/>
      <c r="QGT44" s="128"/>
      <c r="QGU44" s="128"/>
      <c r="QGV44" s="128"/>
      <c r="QGW44" s="128"/>
      <c r="QGX44" s="128"/>
      <c r="QGY44" s="128"/>
      <c r="QGZ44" s="128"/>
      <c r="QHA44" s="128"/>
      <c r="QHB44" s="128"/>
      <c r="QHC44" s="128"/>
      <c r="QHD44" s="128"/>
      <c r="QHE44" s="128"/>
      <c r="QHF44" s="128"/>
      <c r="QHG44" s="128"/>
      <c r="QHH44" s="128"/>
      <c r="QHI44" s="128"/>
      <c r="QHJ44" s="128"/>
      <c r="QHK44" s="128"/>
      <c r="QHL44" s="128"/>
      <c r="QHM44" s="128"/>
      <c r="QHN44" s="128"/>
      <c r="QHO44" s="128"/>
      <c r="QHP44" s="128"/>
      <c r="QHQ44" s="128"/>
      <c r="QHR44" s="128"/>
      <c r="QHS44" s="128"/>
      <c r="QHT44" s="128"/>
      <c r="QHU44" s="128"/>
      <c r="QHV44" s="128"/>
      <c r="QHW44" s="128"/>
      <c r="QHX44" s="128"/>
      <c r="QHY44" s="128"/>
      <c r="QHZ44" s="128"/>
      <c r="QIA44" s="128"/>
      <c r="QIB44" s="128"/>
      <c r="QIC44" s="128"/>
      <c r="QID44" s="128"/>
      <c r="QIE44" s="128"/>
      <c r="QIF44" s="128"/>
      <c r="QIG44" s="128"/>
      <c r="QIH44" s="128"/>
      <c r="QII44" s="128"/>
      <c r="QIJ44" s="128"/>
      <c r="QIK44" s="128"/>
      <c r="QIL44" s="128"/>
      <c r="QIM44" s="128"/>
      <c r="QIN44" s="128"/>
      <c r="QIO44" s="128"/>
      <c r="QIP44" s="128"/>
      <c r="QIQ44" s="128"/>
      <c r="QIR44" s="128"/>
      <c r="QIS44" s="128"/>
      <c r="QIT44" s="128"/>
      <c r="QIU44" s="128"/>
      <c r="QIV44" s="128"/>
      <c r="QIW44" s="128"/>
      <c r="QIX44" s="128"/>
      <c r="QIY44" s="128"/>
      <c r="QIZ44" s="128"/>
      <c r="QJA44" s="128"/>
      <c r="QJB44" s="128"/>
      <c r="QJC44" s="128"/>
      <c r="QJD44" s="128"/>
      <c r="QJE44" s="128"/>
      <c r="QJF44" s="128"/>
      <c r="QJG44" s="128"/>
      <c r="QJH44" s="128"/>
      <c r="QJI44" s="128"/>
      <c r="QJJ44" s="128"/>
      <c r="QJK44" s="128"/>
      <c r="QJL44" s="128"/>
      <c r="QJM44" s="128"/>
      <c r="QJN44" s="128"/>
      <c r="QJO44" s="128"/>
      <c r="QJP44" s="128"/>
      <c r="QJQ44" s="128"/>
      <c r="QJR44" s="128"/>
      <c r="QJS44" s="128"/>
      <c r="QJT44" s="128"/>
      <c r="QJU44" s="128"/>
      <c r="QJV44" s="128"/>
      <c r="QJW44" s="128"/>
      <c r="QJX44" s="128"/>
      <c r="QJY44" s="128"/>
      <c r="QJZ44" s="128"/>
      <c r="QKA44" s="128"/>
      <c r="QKB44" s="128"/>
      <c r="QKC44" s="128"/>
      <c r="QKD44" s="128"/>
      <c r="QKE44" s="128"/>
      <c r="QKF44" s="128"/>
      <c r="QKG44" s="128"/>
      <c r="QKH44" s="128"/>
      <c r="QKI44" s="128"/>
      <c r="QKJ44" s="128"/>
      <c r="QKK44" s="128"/>
      <c r="QKL44" s="128"/>
      <c r="QKM44" s="128"/>
      <c r="QKN44" s="128"/>
      <c r="QKO44" s="128"/>
      <c r="QKP44" s="128"/>
      <c r="QKQ44" s="128"/>
      <c r="QKR44" s="128"/>
      <c r="QKS44" s="128"/>
      <c r="QKT44" s="128"/>
      <c r="QKU44" s="128"/>
      <c r="QKV44" s="128"/>
      <c r="QKW44" s="128"/>
      <c r="QKX44" s="128"/>
      <c r="QKY44" s="128"/>
      <c r="QKZ44" s="128"/>
      <c r="QLA44" s="128"/>
      <c r="QLB44" s="128"/>
      <c r="QLC44" s="128"/>
      <c r="QLD44" s="128"/>
      <c r="QLE44" s="128"/>
      <c r="QLF44" s="128"/>
      <c r="QLG44" s="128"/>
      <c r="QLH44" s="128"/>
      <c r="QLI44" s="128"/>
      <c r="QLJ44" s="128"/>
      <c r="QLK44" s="128"/>
      <c r="QLL44" s="128"/>
      <c r="QLM44" s="128"/>
      <c r="QLN44" s="128"/>
      <c r="QLO44" s="128"/>
      <c r="QLP44" s="128"/>
      <c r="QLQ44" s="128"/>
      <c r="QLR44" s="128"/>
      <c r="QLS44" s="128"/>
      <c r="QLT44" s="128"/>
      <c r="QLU44" s="128"/>
      <c r="QLV44" s="128"/>
      <c r="QLW44" s="128"/>
      <c r="QLX44" s="128"/>
      <c r="QLY44" s="128"/>
      <c r="QLZ44" s="128"/>
      <c r="QMA44" s="128"/>
      <c r="QMB44" s="128"/>
      <c r="QMC44" s="128"/>
      <c r="QMD44" s="128"/>
      <c r="QME44" s="128"/>
      <c r="QMF44" s="128"/>
      <c r="QMG44" s="128"/>
      <c r="QMH44" s="128"/>
      <c r="QMI44" s="128"/>
      <c r="QMJ44" s="128"/>
      <c r="QMK44" s="128"/>
      <c r="QML44" s="128"/>
      <c r="QMM44" s="128"/>
      <c r="QMN44" s="128"/>
      <c r="QMO44" s="128"/>
      <c r="QMP44" s="128"/>
      <c r="QMQ44" s="128"/>
      <c r="QMR44" s="128"/>
      <c r="QMS44" s="128"/>
      <c r="QMT44" s="128"/>
      <c r="QMU44" s="128"/>
      <c r="QMV44" s="128"/>
      <c r="QMW44" s="128"/>
      <c r="QMX44" s="128"/>
      <c r="QMY44" s="128"/>
      <c r="QMZ44" s="128"/>
      <c r="QNA44" s="128"/>
      <c r="QNB44" s="128"/>
      <c r="QNC44" s="128"/>
      <c r="QND44" s="128"/>
      <c r="QNE44" s="128"/>
      <c r="QNF44" s="128"/>
      <c r="QNG44" s="128"/>
      <c r="QNH44" s="128"/>
      <c r="QNI44" s="128"/>
      <c r="QNJ44" s="128"/>
      <c r="QNK44" s="128"/>
      <c r="QNL44" s="128"/>
      <c r="QNM44" s="128"/>
      <c r="QNN44" s="128"/>
      <c r="QNO44" s="128"/>
      <c r="QNP44" s="128"/>
      <c r="QNQ44" s="128"/>
      <c r="QNR44" s="128"/>
      <c r="QNS44" s="128"/>
      <c r="QNT44" s="128"/>
      <c r="QNU44" s="128"/>
      <c r="QNV44" s="128"/>
      <c r="QNW44" s="128"/>
      <c r="QNX44" s="128"/>
      <c r="QNY44" s="128"/>
      <c r="QNZ44" s="128"/>
      <c r="QOA44" s="128"/>
      <c r="QOB44" s="128"/>
      <c r="QOC44" s="128"/>
      <c r="QOD44" s="128"/>
      <c r="QOE44" s="128"/>
      <c r="QOF44" s="128"/>
      <c r="QOG44" s="128"/>
      <c r="QOH44" s="128"/>
      <c r="QOI44" s="128"/>
      <c r="QOJ44" s="128"/>
      <c r="QOK44" s="128"/>
      <c r="QOL44" s="128"/>
      <c r="QOM44" s="128"/>
      <c r="QON44" s="128"/>
      <c r="QOO44" s="128"/>
      <c r="QOP44" s="128"/>
      <c r="QOQ44" s="128"/>
      <c r="QOR44" s="128"/>
      <c r="QOS44" s="128"/>
      <c r="QOT44" s="128"/>
      <c r="QOU44" s="128"/>
      <c r="QOV44" s="128"/>
      <c r="QOW44" s="128"/>
      <c r="QOX44" s="128"/>
      <c r="QOY44" s="128"/>
      <c r="QOZ44" s="128"/>
      <c r="QPA44" s="128"/>
      <c r="QPB44" s="128"/>
      <c r="QPC44" s="128"/>
      <c r="QPD44" s="128"/>
      <c r="QPE44" s="128"/>
      <c r="QPF44" s="128"/>
      <c r="QPG44" s="128"/>
      <c r="QPH44" s="128"/>
      <c r="QPI44" s="128"/>
      <c r="QPJ44" s="128"/>
      <c r="QPK44" s="128"/>
      <c r="QPL44" s="128"/>
      <c r="QPM44" s="128"/>
      <c r="QPN44" s="128"/>
      <c r="QPO44" s="128"/>
      <c r="QPP44" s="128"/>
      <c r="QPQ44" s="128"/>
      <c r="QPR44" s="128"/>
      <c r="QPS44" s="128"/>
      <c r="QPT44" s="128"/>
      <c r="QPU44" s="128"/>
      <c r="QPV44" s="128"/>
      <c r="QPW44" s="128"/>
      <c r="QPX44" s="128"/>
      <c r="QPY44" s="128"/>
      <c r="QPZ44" s="128"/>
      <c r="QQA44" s="128"/>
      <c r="QQB44" s="128"/>
      <c r="QQC44" s="128"/>
      <c r="QQD44" s="128"/>
      <c r="QQE44" s="128"/>
      <c r="QQF44" s="128"/>
      <c r="QQG44" s="128"/>
      <c r="QQH44" s="128"/>
      <c r="QQI44" s="128"/>
      <c r="QQJ44" s="128"/>
      <c r="QQK44" s="128"/>
      <c r="QQL44" s="128"/>
      <c r="QQM44" s="128"/>
      <c r="QQN44" s="128"/>
      <c r="QQO44" s="128"/>
      <c r="QQP44" s="128"/>
      <c r="QQQ44" s="128"/>
      <c r="QQR44" s="128"/>
      <c r="QQS44" s="128"/>
      <c r="QQT44" s="128"/>
      <c r="QQU44" s="128"/>
      <c r="QQV44" s="128"/>
      <c r="QQW44" s="128"/>
      <c r="QQX44" s="128"/>
      <c r="QQY44" s="128"/>
      <c r="QQZ44" s="128"/>
      <c r="QRA44" s="128"/>
      <c r="QRB44" s="128"/>
      <c r="QRC44" s="128"/>
      <c r="QRD44" s="128"/>
      <c r="QRE44" s="128"/>
      <c r="QRF44" s="128"/>
      <c r="QRG44" s="128"/>
      <c r="QRH44" s="128"/>
      <c r="QRI44" s="128"/>
      <c r="QRJ44" s="128"/>
      <c r="QRK44" s="128"/>
      <c r="QRL44" s="128"/>
      <c r="QRM44" s="128"/>
      <c r="QRN44" s="128"/>
      <c r="QRO44" s="128"/>
      <c r="QRP44" s="128"/>
      <c r="QRQ44" s="128"/>
      <c r="QRR44" s="128"/>
      <c r="QRS44" s="128"/>
      <c r="QRT44" s="128"/>
      <c r="QRU44" s="128"/>
      <c r="QRV44" s="128"/>
      <c r="QRW44" s="128"/>
      <c r="QRX44" s="128"/>
      <c r="QRY44" s="128"/>
      <c r="QRZ44" s="128"/>
      <c r="QSA44" s="128"/>
      <c r="QSB44" s="128"/>
      <c r="QSC44" s="128"/>
      <c r="QSD44" s="128"/>
      <c r="QSE44" s="128"/>
      <c r="QSF44" s="128"/>
      <c r="QSG44" s="128"/>
      <c r="QSH44" s="128"/>
      <c r="QSI44" s="128"/>
      <c r="QSJ44" s="128"/>
      <c r="QSK44" s="128"/>
      <c r="QSL44" s="128"/>
      <c r="QSM44" s="128"/>
      <c r="QSN44" s="128"/>
      <c r="QSO44" s="128"/>
      <c r="QSP44" s="128"/>
      <c r="QSQ44" s="128"/>
      <c r="QSR44" s="128"/>
      <c r="QSS44" s="128"/>
      <c r="QST44" s="128"/>
      <c r="QSU44" s="128"/>
      <c r="QSV44" s="128"/>
      <c r="QSW44" s="128"/>
      <c r="QSX44" s="128"/>
      <c r="QSY44" s="128"/>
      <c r="QSZ44" s="128"/>
      <c r="QTA44" s="128"/>
      <c r="QTB44" s="128"/>
      <c r="QTC44" s="128"/>
      <c r="QTD44" s="128"/>
      <c r="QTE44" s="128"/>
      <c r="QTF44" s="128"/>
      <c r="QTG44" s="128"/>
      <c r="QTH44" s="128"/>
      <c r="QTI44" s="128"/>
      <c r="QTJ44" s="128"/>
      <c r="QTK44" s="128"/>
      <c r="QTL44" s="128"/>
      <c r="QTM44" s="128"/>
      <c r="QTN44" s="128"/>
      <c r="QTO44" s="128"/>
      <c r="QTP44" s="128"/>
      <c r="QTQ44" s="128"/>
      <c r="QTR44" s="128"/>
      <c r="QTS44" s="128"/>
      <c r="QTT44" s="128"/>
      <c r="QTU44" s="128"/>
      <c r="QTV44" s="128"/>
      <c r="QTW44" s="128"/>
      <c r="QTX44" s="128"/>
      <c r="QTY44" s="128"/>
      <c r="QTZ44" s="128"/>
      <c r="QUA44" s="128"/>
      <c r="QUB44" s="128"/>
      <c r="QUC44" s="128"/>
      <c r="QUD44" s="128"/>
      <c r="QUE44" s="128"/>
      <c r="QUF44" s="128"/>
      <c r="QUG44" s="128"/>
      <c r="QUH44" s="128"/>
      <c r="QUI44" s="128"/>
      <c r="QUJ44" s="128"/>
      <c r="QUK44" s="128"/>
      <c r="QUL44" s="128"/>
      <c r="QUM44" s="128"/>
      <c r="QUN44" s="128"/>
      <c r="QUO44" s="128"/>
      <c r="QUP44" s="128"/>
      <c r="QUQ44" s="128"/>
      <c r="QUR44" s="128"/>
      <c r="QUS44" s="128"/>
      <c r="QUT44" s="128"/>
      <c r="QUU44" s="128"/>
      <c r="QUV44" s="128"/>
      <c r="QUW44" s="128"/>
      <c r="QUX44" s="128"/>
      <c r="QUY44" s="128"/>
      <c r="QUZ44" s="128"/>
      <c r="QVA44" s="128"/>
      <c r="QVB44" s="128"/>
      <c r="QVC44" s="128"/>
      <c r="QVD44" s="128"/>
      <c r="QVE44" s="128"/>
      <c r="QVF44" s="128"/>
      <c r="QVG44" s="128"/>
      <c r="QVH44" s="128"/>
      <c r="QVI44" s="128"/>
      <c r="QVJ44" s="128"/>
      <c r="QVK44" s="128"/>
      <c r="QVL44" s="128"/>
      <c r="QVM44" s="128"/>
      <c r="QVN44" s="128"/>
      <c r="QVO44" s="128"/>
      <c r="QVP44" s="128"/>
      <c r="QVQ44" s="128"/>
      <c r="QVR44" s="128"/>
      <c r="QVS44" s="128"/>
      <c r="QVT44" s="128"/>
      <c r="QVU44" s="128"/>
      <c r="QVV44" s="128"/>
      <c r="QVW44" s="128"/>
      <c r="QVX44" s="128"/>
      <c r="QVY44" s="128"/>
      <c r="QVZ44" s="128"/>
      <c r="QWA44" s="128"/>
      <c r="QWB44" s="128"/>
      <c r="QWC44" s="128"/>
      <c r="QWD44" s="128"/>
      <c r="QWE44" s="128"/>
      <c r="QWF44" s="128"/>
      <c r="QWG44" s="128"/>
      <c r="QWH44" s="128"/>
      <c r="QWI44" s="128"/>
      <c r="QWJ44" s="128"/>
      <c r="QWK44" s="128"/>
      <c r="QWL44" s="128"/>
      <c r="QWM44" s="128"/>
      <c r="QWN44" s="128"/>
      <c r="QWO44" s="128"/>
      <c r="QWP44" s="128"/>
      <c r="QWQ44" s="128"/>
      <c r="QWR44" s="128"/>
      <c r="QWS44" s="128"/>
      <c r="QWT44" s="128"/>
      <c r="QWU44" s="128"/>
      <c r="QWV44" s="128"/>
      <c r="QWW44" s="128"/>
      <c r="QWX44" s="128"/>
      <c r="QWY44" s="128"/>
      <c r="QWZ44" s="128"/>
      <c r="QXA44" s="128"/>
      <c r="QXB44" s="128"/>
      <c r="QXC44" s="128"/>
      <c r="QXD44" s="128"/>
      <c r="QXE44" s="128"/>
      <c r="QXF44" s="128"/>
      <c r="QXG44" s="128"/>
      <c r="QXH44" s="128"/>
      <c r="QXI44" s="128"/>
      <c r="QXJ44" s="128"/>
      <c r="QXK44" s="128"/>
      <c r="QXL44" s="128"/>
      <c r="QXM44" s="128"/>
      <c r="QXN44" s="128"/>
      <c r="QXO44" s="128"/>
      <c r="QXP44" s="128"/>
      <c r="QXQ44" s="128"/>
      <c r="QXR44" s="128"/>
      <c r="QXS44" s="128"/>
      <c r="QXT44" s="128"/>
      <c r="QXU44" s="128"/>
      <c r="QXV44" s="128"/>
      <c r="QXW44" s="128"/>
      <c r="QXX44" s="128"/>
      <c r="QXY44" s="128"/>
      <c r="QXZ44" s="128"/>
      <c r="QYA44" s="128"/>
      <c r="QYB44" s="128"/>
      <c r="QYC44" s="128"/>
      <c r="QYD44" s="128"/>
      <c r="QYE44" s="128"/>
      <c r="QYF44" s="128"/>
      <c r="QYG44" s="128"/>
      <c r="QYH44" s="128"/>
      <c r="QYI44" s="128"/>
      <c r="QYJ44" s="128"/>
      <c r="QYK44" s="128"/>
      <c r="QYL44" s="128"/>
      <c r="QYM44" s="128"/>
      <c r="QYN44" s="128"/>
      <c r="QYO44" s="128"/>
      <c r="QYP44" s="128"/>
      <c r="QYQ44" s="128"/>
      <c r="QYR44" s="128"/>
      <c r="QYS44" s="128"/>
      <c r="QYT44" s="128"/>
      <c r="QYU44" s="128"/>
      <c r="QYV44" s="128"/>
      <c r="QYW44" s="128"/>
      <c r="QYX44" s="128"/>
      <c r="QYY44" s="128"/>
      <c r="QYZ44" s="128"/>
      <c r="QZA44" s="128"/>
      <c r="QZB44" s="128"/>
      <c r="QZC44" s="128"/>
      <c r="QZD44" s="128"/>
      <c r="QZE44" s="128"/>
      <c r="QZF44" s="128"/>
      <c r="QZG44" s="128"/>
      <c r="QZH44" s="128"/>
      <c r="QZI44" s="128"/>
      <c r="QZJ44" s="128"/>
      <c r="QZK44" s="128"/>
      <c r="QZL44" s="128"/>
      <c r="QZM44" s="128"/>
      <c r="QZN44" s="128"/>
      <c r="QZO44" s="128"/>
      <c r="QZP44" s="128"/>
      <c r="QZQ44" s="128"/>
      <c r="QZR44" s="128"/>
      <c r="QZS44" s="128"/>
      <c r="QZT44" s="128"/>
      <c r="QZU44" s="128"/>
      <c r="QZV44" s="128"/>
      <c r="QZW44" s="128"/>
      <c r="QZX44" s="128"/>
      <c r="QZY44" s="128"/>
      <c r="QZZ44" s="128"/>
      <c r="RAA44" s="128"/>
      <c r="RAB44" s="128"/>
      <c r="RAC44" s="128"/>
      <c r="RAD44" s="128"/>
      <c r="RAE44" s="128"/>
      <c r="RAF44" s="128"/>
      <c r="RAG44" s="128"/>
      <c r="RAH44" s="128"/>
      <c r="RAI44" s="128"/>
      <c r="RAJ44" s="128"/>
      <c r="RAK44" s="128"/>
      <c r="RAL44" s="128"/>
      <c r="RAM44" s="128"/>
      <c r="RAN44" s="128"/>
      <c r="RAO44" s="128"/>
      <c r="RAP44" s="128"/>
      <c r="RAQ44" s="128"/>
      <c r="RAR44" s="128"/>
      <c r="RAS44" s="128"/>
      <c r="RAT44" s="128"/>
      <c r="RAU44" s="128"/>
      <c r="RAV44" s="128"/>
      <c r="RAW44" s="128"/>
      <c r="RAX44" s="128"/>
      <c r="RAY44" s="128"/>
      <c r="RAZ44" s="128"/>
      <c r="RBA44" s="128"/>
      <c r="RBB44" s="128"/>
      <c r="RBC44" s="128"/>
      <c r="RBD44" s="128"/>
      <c r="RBE44" s="128"/>
      <c r="RBF44" s="128"/>
      <c r="RBG44" s="128"/>
      <c r="RBH44" s="128"/>
      <c r="RBI44" s="128"/>
      <c r="RBJ44" s="128"/>
      <c r="RBK44" s="128"/>
      <c r="RBL44" s="128"/>
      <c r="RBM44" s="128"/>
      <c r="RBN44" s="128"/>
      <c r="RBO44" s="128"/>
      <c r="RBP44" s="128"/>
      <c r="RBQ44" s="128"/>
      <c r="RBR44" s="128"/>
      <c r="RBS44" s="128"/>
      <c r="RBT44" s="128"/>
      <c r="RBU44" s="128"/>
      <c r="RBV44" s="128"/>
      <c r="RBW44" s="128"/>
      <c r="RBX44" s="128"/>
      <c r="RBY44" s="128"/>
      <c r="RBZ44" s="128"/>
      <c r="RCA44" s="128"/>
      <c r="RCB44" s="128"/>
      <c r="RCC44" s="128"/>
      <c r="RCD44" s="128"/>
      <c r="RCE44" s="128"/>
      <c r="RCF44" s="128"/>
      <c r="RCG44" s="128"/>
      <c r="RCH44" s="128"/>
      <c r="RCI44" s="128"/>
      <c r="RCJ44" s="128"/>
      <c r="RCK44" s="128"/>
      <c r="RCL44" s="128"/>
      <c r="RCM44" s="128"/>
      <c r="RCN44" s="128"/>
      <c r="RCO44" s="128"/>
      <c r="RCP44" s="128"/>
      <c r="RCQ44" s="128"/>
      <c r="RCR44" s="128"/>
      <c r="RCS44" s="128"/>
      <c r="RCT44" s="128"/>
      <c r="RCU44" s="128"/>
      <c r="RCV44" s="128"/>
      <c r="RCW44" s="128"/>
      <c r="RCX44" s="128"/>
      <c r="RCY44" s="128"/>
      <c r="RCZ44" s="128"/>
      <c r="RDA44" s="128"/>
      <c r="RDB44" s="128"/>
      <c r="RDC44" s="128"/>
      <c r="RDD44" s="128"/>
      <c r="RDE44" s="128"/>
      <c r="RDF44" s="128"/>
      <c r="RDG44" s="128"/>
      <c r="RDH44" s="128"/>
      <c r="RDI44" s="128"/>
      <c r="RDJ44" s="128"/>
      <c r="RDK44" s="128"/>
      <c r="RDL44" s="128"/>
      <c r="RDM44" s="128"/>
      <c r="RDN44" s="128"/>
      <c r="RDO44" s="128"/>
      <c r="RDP44" s="128"/>
      <c r="RDQ44" s="128"/>
      <c r="RDR44" s="128"/>
      <c r="RDS44" s="128"/>
      <c r="RDT44" s="128"/>
      <c r="RDU44" s="128"/>
      <c r="RDV44" s="128"/>
      <c r="RDW44" s="128"/>
      <c r="RDX44" s="128"/>
      <c r="RDY44" s="128"/>
      <c r="RDZ44" s="128"/>
      <c r="REA44" s="128"/>
      <c r="REB44" s="128"/>
      <c r="REC44" s="128"/>
      <c r="RED44" s="128"/>
      <c r="REE44" s="128"/>
      <c r="REF44" s="128"/>
      <c r="REG44" s="128"/>
      <c r="REH44" s="128"/>
      <c r="REI44" s="128"/>
      <c r="REJ44" s="128"/>
      <c r="REK44" s="128"/>
      <c r="REL44" s="128"/>
      <c r="REM44" s="128"/>
      <c r="REN44" s="128"/>
      <c r="REO44" s="128"/>
      <c r="REP44" s="128"/>
      <c r="REQ44" s="128"/>
      <c r="RER44" s="128"/>
      <c r="RES44" s="128"/>
      <c r="RET44" s="128"/>
      <c r="REU44" s="128"/>
      <c r="REV44" s="128"/>
      <c r="REW44" s="128"/>
      <c r="REX44" s="128"/>
      <c r="REY44" s="128"/>
      <c r="REZ44" s="128"/>
      <c r="RFA44" s="128"/>
      <c r="RFB44" s="128"/>
      <c r="RFC44" s="128"/>
      <c r="RFD44" s="128"/>
      <c r="RFE44" s="128"/>
      <c r="RFF44" s="128"/>
      <c r="RFG44" s="128"/>
      <c r="RFH44" s="128"/>
      <c r="RFI44" s="128"/>
      <c r="RFJ44" s="128"/>
      <c r="RFK44" s="128"/>
      <c r="RFL44" s="128"/>
      <c r="RFM44" s="128"/>
      <c r="RFN44" s="128"/>
      <c r="RFO44" s="128"/>
      <c r="RFP44" s="128"/>
      <c r="RFQ44" s="128"/>
      <c r="RFR44" s="128"/>
      <c r="RFS44" s="128"/>
      <c r="RFT44" s="128"/>
      <c r="RFU44" s="128"/>
      <c r="RFV44" s="128"/>
      <c r="RFW44" s="128"/>
      <c r="RFX44" s="128"/>
      <c r="RFY44" s="128"/>
      <c r="RFZ44" s="128"/>
      <c r="RGA44" s="128"/>
      <c r="RGB44" s="128"/>
      <c r="RGC44" s="128"/>
      <c r="RGD44" s="128"/>
      <c r="RGE44" s="128"/>
      <c r="RGF44" s="128"/>
      <c r="RGG44" s="128"/>
      <c r="RGH44" s="128"/>
      <c r="RGI44" s="128"/>
      <c r="RGJ44" s="128"/>
      <c r="RGK44" s="128"/>
      <c r="RGL44" s="128"/>
      <c r="RGM44" s="128"/>
      <c r="RGN44" s="128"/>
      <c r="RGO44" s="128"/>
      <c r="RGP44" s="128"/>
      <c r="RGQ44" s="128"/>
      <c r="RGR44" s="128"/>
      <c r="RGS44" s="128"/>
      <c r="RGT44" s="128"/>
      <c r="RGU44" s="128"/>
      <c r="RGV44" s="128"/>
      <c r="RGW44" s="128"/>
      <c r="RGX44" s="128"/>
      <c r="RGY44" s="128"/>
      <c r="RGZ44" s="128"/>
      <c r="RHA44" s="128"/>
      <c r="RHB44" s="128"/>
      <c r="RHC44" s="128"/>
      <c r="RHD44" s="128"/>
      <c r="RHE44" s="128"/>
      <c r="RHF44" s="128"/>
      <c r="RHG44" s="128"/>
      <c r="RHH44" s="128"/>
      <c r="RHI44" s="128"/>
      <c r="RHJ44" s="128"/>
      <c r="RHK44" s="128"/>
      <c r="RHL44" s="128"/>
      <c r="RHM44" s="128"/>
      <c r="RHN44" s="128"/>
      <c r="RHO44" s="128"/>
      <c r="RHP44" s="128"/>
      <c r="RHQ44" s="128"/>
      <c r="RHR44" s="128"/>
      <c r="RHS44" s="128"/>
      <c r="RHT44" s="128"/>
      <c r="RHU44" s="128"/>
      <c r="RHV44" s="128"/>
      <c r="RHW44" s="128"/>
      <c r="RHX44" s="128"/>
      <c r="RHY44" s="128"/>
      <c r="RHZ44" s="128"/>
      <c r="RIA44" s="128"/>
      <c r="RIB44" s="128"/>
      <c r="RIC44" s="128"/>
      <c r="RID44" s="128"/>
      <c r="RIE44" s="128"/>
      <c r="RIF44" s="128"/>
      <c r="RIG44" s="128"/>
      <c r="RIH44" s="128"/>
      <c r="RII44" s="128"/>
      <c r="RIJ44" s="128"/>
      <c r="RIK44" s="128"/>
      <c r="RIL44" s="128"/>
      <c r="RIM44" s="128"/>
      <c r="RIN44" s="128"/>
      <c r="RIO44" s="128"/>
      <c r="RIP44" s="128"/>
      <c r="RIQ44" s="128"/>
      <c r="RIR44" s="128"/>
      <c r="RIS44" s="128"/>
      <c r="RIT44" s="128"/>
      <c r="RIU44" s="128"/>
      <c r="RIV44" s="128"/>
      <c r="RIW44" s="128"/>
      <c r="RIX44" s="128"/>
      <c r="RIY44" s="128"/>
      <c r="RIZ44" s="128"/>
      <c r="RJA44" s="128"/>
      <c r="RJB44" s="128"/>
      <c r="RJC44" s="128"/>
      <c r="RJD44" s="128"/>
      <c r="RJE44" s="128"/>
      <c r="RJF44" s="128"/>
      <c r="RJG44" s="128"/>
      <c r="RJH44" s="128"/>
      <c r="RJI44" s="128"/>
      <c r="RJJ44" s="128"/>
      <c r="RJK44" s="128"/>
      <c r="RJL44" s="128"/>
      <c r="RJM44" s="128"/>
      <c r="RJN44" s="128"/>
      <c r="RJO44" s="128"/>
      <c r="RJP44" s="128"/>
      <c r="RJQ44" s="128"/>
      <c r="RJR44" s="128"/>
      <c r="RJS44" s="128"/>
      <c r="RJT44" s="128"/>
      <c r="RJU44" s="128"/>
      <c r="RJV44" s="128"/>
      <c r="RJW44" s="128"/>
      <c r="RJX44" s="128"/>
      <c r="RJY44" s="128"/>
      <c r="RJZ44" s="128"/>
      <c r="RKA44" s="128"/>
      <c r="RKB44" s="128"/>
      <c r="RKC44" s="128"/>
      <c r="RKD44" s="128"/>
      <c r="RKE44" s="128"/>
      <c r="RKF44" s="128"/>
      <c r="RKG44" s="128"/>
      <c r="RKH44" s="128"/>
      <c r="RKI44" s="128"/>
      <c r="RKJ44" s="128"/>
      <c r="RKK44" s="128"/>
      <c r="RKL44" s="128"/>
      <c r="RKM44" s="128"/>
      <c r="RKN44" s="128"/>
      <c r="RKO44" s="128"/>
      <c r="RKP44" s="128"/>
      <c r="RKQ44" s="128"/>
      <c r="RKR44" s="128"/>
      <c r="RKS44" s="128"/>
      <c r="RKT44" s="128"/>
      <c r="RKU44" s="128"/>
      <c r="RKV44" s="128"/>
      <c r="RKW44" s="128"/>
      <c r="RKX44" s="128"/>
      <c r="RKY44" s="128"/>
      <c r="RKZ44" s="128"/>
      <c r="RLA44" s="128"/>
      <c r="RLB44" s="128"/>
      <c r="RLC44" s="128"/>
      <c r="RLD44" s="128"/>
      <c r="RLE44" s="128"/>
      <c r="RLF44" s="128"/>
      <c r="RLG44" s="128"/>
      <c r="RLH44" s="128"/>
      <c r="RLI44" s="128"/>
      <c r="RLJ44" s="128"/>
      <c r="RLK44" s="128"/>
      <c r="RLL44" s="128"/>
      <c r="RLM44" s="128"/>
      <c r="RLN44" s="128"/>
      <c r="RLO44" s="128"/>
      <c r="RLP44" s="128"/>
      <c r="RLQ44" s="128"/>
      <c r="RLR44" s="128"/>
      <c r="RLS44" s="128"/>
      <c r="RLT44" s="128"/>
      <c r="RLU44" s="128"/>
      <c r="RLV44" s="128"/>
      <c r="RLW44" s="128"/>
      <c r="RLX44" s="128"/>
      <c r="RLY44" s="128"/>
      <c r="RLZ44" s="128"/>
      <c r="RMA44" s="128"/>
      <c r="RMB44" s="128"/>
      <c r="RMC44" s="128"/>
      <c r="RMD44" s="128"/>
      <c r="RME44" s="128"/>
      <c r="RMF44" s="128"/>
      <c r="RMG44" s="128"/>
      <c r="RMH44" s="128"/>
      <c r="RMI44" s="128"/>
      <c r="RMJ44" s="128"/>
      <c r="RMK44" s="128"/>
      <c r="RML44" s="128"/>
      <c r="RMM44" s="128"/>
      <c r="RMN44" s="128"/>
      <c r="RMO44" s="128"/>
      <c r="RMP44" s="128"/>
      <c r="RMQ44" s="128"/>
      <c r="RMR44" s="128"/>
      <c r="RMS44" s="128"/>
      <c r="RMT44" s="128"/>
      <c r="RMU44" s="128"/>
      <c r="RMV44" s="128"/>
      <c r="RMW44" s="128"/>
      <c r="RMX44" s="128"/>
      <c r="RMY44" s="128"/>
      <c r="RMZ44" s="128"/>
      <c r="RNA44" s="128"/>
      <c r="RNB44" s="128"/>
      <c r="RNC44" s="128"/>
      <c r="RND44" s="128"/>
      <c r="RNE44" s="128"/>
      <c r="RNF44" s="128"/>
      <c r="RNG44" s="128"/>
      <c r="RNH44" s="128"/>
      <c r="RNI44" s="128"/>
      <c r="RNJ44" s="128"/>
      <c r="RNK44" s="128"/>
      <c r="RNL44" s="128"/>
      <c r="RNM44" s="128"/>
      <c r="RNN44" s="128"/>
      <c r="RNO44" s="128"/>
      <c r="RNP44" s="128"/>
      <c r="RNQ44" s="128"/>
      <c r="RNR44" s="128"/>
      <c r="RNS44" s="128"/>
      <c r="RNT44" s="128"/>
      <c r="RNU44" s="128"/>
      <c r="RNV44" s="128"/>
      <c r="RNW44" s="128"/>
      <c r="RNX44" s="128"/>
      <c r="RNY44" s="128"/>
      <c r="RNZ44" s="128"/>
      <c r="ROA44" s="128"/>
      <c r="ROB44" s="128"/>
      <c r="ROC44" s="128"/>
      <c r="ROD44" s="128"/>
      <c r="ROE44" s="128"/>
      <c r="ROF44" s="128"/>
      <c r="ROG44" s="128"/>
      <c r="ROH44" s="128"/>
      <c r="ROI44" s="128"/>
      <c r="ROJ44" s="128"/>
      <c r="ROK44" s="128"/>
      <c r="ROL44" s="128"/>
      <c r="ROM44" s="128"/>
      <c r="RON44" s="128"/>
      <c r="ROO44" s="128"/>
      <c r="ROP44" s="128"/>
      <c r="ROQ44" s="128"/>
      <c r="ROR44" s="128"/>
      <c r="ROS44" s="128"/>
      <c r="ROT44" s="128"/>
      <c r="ROU44" s="128"/>
      <c r="ROV44" s="128"/>
      <c r="ROW44" s="128"/>
      <c r="ROX44" s="128"/>
      <c r="ROY44" s="128"/>
      <c r="ROZ44" s="128"/>
      <c r="RPA44" s="128"/>
      <c r="RPB44" s="128"/>
      <c r="RPC44" s="128"/>
      <c r="RPD44" s="128"/>
      <c r="RPE44" s="128"/>
      <c r="RPF44" s="128"/>
      <c r="RPG44" s="128"/>
      <c r="RPH44" s="128"/>
      <c r="RPI44" s="128"/>
      <c r="RPJ44" s="128"/>
      <c r="RPK44" s="128"/>
      <c r="RPL44" s="128"/>
      <c r="RPM44" s="128"/>
      <c r="RPN44" s="128"/>
      <c r="RPO44" s="128"/>
      <c r="RPP44" s="128"/>
      <c r="RPQ44" s="128"/>
      <c r="RPR44" s="128"/>
      <c r="RPS44" s="128"/>
      <c r="RPT44" s="128"/>
      <c r="RPU44" s="128"/>
      <c r="RPV44" s="128"/>
      <c r="RPW44" s="128"/>
      <c r="RPX44" s="128"/>
      <c r="RPY44" s="128"/>
      <c r="RPZ44" s="128"/>
      <c r="RQA44" s="128"/>
      <c r="RQB44" s="128"/>
      <c r="RQC44" s="128"/>
      <c r="RQD44" s="128"/>
      <c r="RQE44" s="128"/>
      <c r="RQF44" s="128"/>
      <c r="RQG44" s="128"/>
      <c r="RQH44" s="128"/>
      <c r="RQI44" s="128"/>
      <c r="RQJ44" s="128"/>
      <c r="RQK44" s="128"/>
      <c r="RQL44" s="128"/>
      <c r="RQM44" s="128"/>
      <c r="RQN44" s="128"/>
      <c r="RQO44" s="128"/>
      <c r="RQP44" s="128"/>
      <c r="RQQ44" s="128"/>
      <c r="RQR44" s="128"/>
      <c r="RQS44" s="128"/>
      <c r="RQT44" s="128"/>
      <c r="RQU44" s="128"/>
      <c r="RQV44" s="128"/>
      <c r="RQW44" s="128"/>
      <c r="RQX44" s="128"/>
      <c r="RQY44" s="128"/>
      <c r="RQZ44" s="128"/>
      <c r="RRA44" s="128"/>
      <c r="RRB44" s="128"/>
      <c r="RRC44" s="128"/>
      <c r="RRD44" s="128"/>
      <c r="RRE44" s="128"/>
      <c r="RRF44" s="128"/>
      <c r="RRG44" s="128"/>
      <c r="RRH44" s="128"/>
      <c r="RRI44" s="128"/>
      <c r="RRJ44" s="128"/>
      <c r="RRK44" s="128"/>
      <c r="RRL44" s="128"/>
      <c r="RRM44" s="128"/>
      <c r="RRN44" s="128"/>
      <c r="RRO44" s="128"/>
      <c r="RRP44" s="128"/>
      <c r="RRQ44" s="128"/>
      <c r="RRR44" s="128"/>
      <c r="RRS44" s="128"/>
      <c r="RRT44" s="128"/>
      <c r="RRU44" s="128"/>
      <c r="RRV44" s="128"/>
      <c r="RRW44" s="128"/>
      <c r="RRX44" s="128"/>
      <c r="RRY44" s="128"/>
      <c r="RRZ44" s="128"/>
      <c r="RSA44" s="128"/>
      <c r="RSB44" s="128"/>
      <c r="RSC44" s="128"/>
      <c r="RSD44" s="128"/>
      <c r="RSE44" s="128"/>
      <c r="RSF44" s="128"/>
      <c r="RSG44" s="128"/>
      <c r="RSH44" s="128"/>
      <c r="RSI44" s="128"/>
      <c r="RSJ44" s="128"/>
      <c r="RSK44" s="128"/>
      <c r="RSL44" s="128"/>
      <c r="RSM44" s="128"/>
      <c r="RSN44" s="128"/>
      <c r="RSO44" s="128"/>
      <c r="RSP44" s="128"/>
      <c r="RSQ44" s="128"/>
      <c r="RSR44" s="128"/>
      <c r="RSS44" s="128"/>
      <c r="RST44" s="128"/>
      <c r="RSU44" s="128"/>
      <c r="RSV44" s="128"/>
      <c r="RSW44" s="128"/>
      <c r="RSX44" s="128"/>
      <c r="RSY44" s="128"/>
      <c r="RSZ44" s="128"/>
      <c r="RTA44" s="128"/>
      <c r="RTB44" s="128"/>
      <c r="RTC44" s="128"/>
      <c r="RTD44" s="128"/>
      <c r="RTE44" s="128"/>
      <c r="RTF44" s="128"/>
      <c r="RTG44" s="128"/>
      <c r="RTH44" s="128"/>
      <c r="RTI44" s="128"/>
      <c r="RTJ44" s="128"/>
      <c r="RTK44" s="128"/>
      <c r="RTL44" s="128"/>
      <c r="RTM44" s="128"/>
      <c r="RTN44" s="128"/>
      <c r="RTO44" s="128"/>
      <c r="RTP44" s="128"/>
      <c r="RTQ44" s="128"/>
      <c r="RTR44" s="128"/>
      <c r="RTS44" s="128"/>
      <c r="RTT44" s="128"/>
      <c r="RTU44" s="128"/>
      <c r="RTV44" s="128"/>
      <c r="RTW44" s="128"/>
      <c r="RTX44" s="128"/>
      <c r="RTY44" s="128"/>
      <c r="RTZ44" s="128"/>
      <c r="RUA44" s="128"/>
      <c r="RUB44" s="128"/>
      <c r="RUC44" s="128"/>
      <c r="RUD44" s="128"/>
      <c r="RUE44" s="128"/>
      <c r="RUF44" s="128"/>
      <c r="RUG44" s="128"/>
      <c r="RUH44" s="128"/>
      <c r="RUI44" s="128"/>
      <c r="RUJ44" s="128"/>
      <c r="RUK44" s="128"/>
      <c r="RUL44" s="128"/>
      <c r="RUM44" s="128"/>
      <c r="RUN44" s="128"/>
      <c r="RUO44" s="128"/>
      <c r="RUP44" s="128"/>
      <c r="RUQ44" s="128"/>
      <c r="RUR44" s="128"/>
      <c r="RUS44" s="128"/>
      <c r="RUT44" s="128"/>
      <c r="RUU44" s="128"/>
      <c r="RUV44" s="128"/>
      <c r="RUW44" s="128"/>
      <c r="RUX44" s="128"/>
      <c r="RUY44" s="128"/>
      <c r="RUZ44" s="128"/>
      <c r="RVA44" s="128"/>
      <c r="RVB44" s="128"/>
      <c r="RVC44" s="128"/>
      <c r="RVD44" s="128"/>
      <c r="RVE44" s="128"/>
      <c r="RVF44" s="128"/>
      <c r="RVG44" s="128"/>
      <c r="RVH44" s="128"/>
      <c r="RVI44" s="128"/>
      <c r="RVJ44" s="128"/>
      <c r="RVK44" s="128"/>
      <c r="RVL44" s="128"/>
      <c r="RVM44" s="128"/>
      <c r="RVN44" s="128"/>
      <c r="RVO44" s="128"/>
      <c r="RVP44" s="128"/>
      <c r="RVQ44" s="128"/>
      <c r="RVR44" s="128"/>
      <c r="RVS44" s="128"/>
      <c r="RVT44" s="128"/>
      <c r="RVU44" s="128"/>
      <c r="RVV44" s="128"/>
      <c r="RVW44" s="128"/>
      <c r="RVX44" s="128"/>
      <c r="RVY44" s="128"/>
      <c r="RVZ44" s="128"/>
      <c r="RWA44" s="128"/>
      <c r="RWB44" s="128"/>
      <c r="RWC44" s="128"/>
      <c r="RWD44" s="128"/>
      <c r="RWE44" s="128"/>
      <c r="RWF44" s="128"/>
      <c r="RWG44" s="128"/>
      <c r="RWH44" s="128"/>
      <c r="RWI44" s="128"/>
      <c r="RWJ44" s="128"/>
      <c r="RWK44" s="128"/>
      <c r="RWL44" s="128"/>
      <c r="RWM44" s="128"/>
      <c r="RWN44" s="128"/>
      <c r="RWO44" s="128"/>
      <c r="RWP44" s="128"/>
      <c r="RWQ44" s="128"/>
      <c r="RWR44" s="128"/>
      <c r="RWS44" s="128"/>
      <c r="RWT44" s="128"/>
      <c r="RWU44" s="128"/>
      <c r="RWV44" s="128"/>
      <c r="RWW44" s="128"/>
      <c r="RWX44" s="128"/>
      <c r="RWY44" s="128"/>
      <c r="RWZ44" s="128"/>
      <c r="RXA44" s="128"/>
      <c r="RXB44" s="128"/>
      <c r="RXC44" s="128"/>
      <c r="RXD44" s="128"/>
      <c r="RXE44" s="128"/>
      <c r="RXF44" s="128"/>
      <c r="RXG44" s="128"/>
      <c r="RXH44" s="128"/>
      <c r="RXI44" s="128"/>
      <c r="RXJ44" s="128"/>
      <c r="RXK44" s="128"/>
      <c r="RXL44" s="128"/>
      <c r="RXM44" s="128"/>
      <c r="RXN44" s="128"/>
      <c r="RXO44" s="128"/>
      <c r="RXP44" s="128"/>
      <c r="RXQ44" s="128"/>
      <c r="RXR44" s="128"/>
      <c r="RXS44" s="128"/>
      <c r="RXT44" s="128"/>
      <c r="RXU44" s="128"/>
      <c r="RXV44" s="128"/>
      <c r="RXW44" s="128"/>
      <c r="RXX44" s="128"/>
      <c r="RXY44" s="128"/>
      <c r="RXZ44" s="128"/>
      <c r="RYA44" s="128"/>
      <c r="RYB44" s="128"/>
      <c r="RYC44" s="128"/>
      <c r="RYD44" s="128"/>
      <c r="RYE44" s="128"/>
      <c r="RYF44" s="128"/>
      <c r="RYG44" s="128"/>
      <c r="RYH44" s="128"/>
      <c r="RYI44" s="128"/>
      <c r="RYJ44" s="128"/>
      <c r="RYK44" s="128"/>
      <c r="RYL44" s="128"/>
      <c r="RYM44" s="128"/>
      <c r="RYN44" s="128"/>
      <c r="RYO44" s="128"/>
      <c r="RYP44" s="128"/>
      <c r="RYQ44" s="128"/>
      <c r="RYR44" s="128"/>
      <c r="RYS44" s="128"/>
      <c r="RYT44" s="128"/>
      <c r="RYU44" s="128"/>
      <c r="RYV44" s="128"/>
      <c r="RYW44" s="128"/>
      <c r="RYX44" s="128"/>
      <c r="RYY44" s="128"/>
      <c r="RYZ44" s="128"/>
      <c r="RZA44" s="128"/>
      <c r="RZB44" s="128"/>
      <c r="RZC44" s="128"/>
      <c r="RZD44" s="128"/>
      <c r="RZE44" s="128"/>
      <c r="RZF44" s="128"/>
      <c r="RZG44" s="128"/>
      <c r="RZH44" s="128"/>
      <c r="RZI44" s="128"/>
      <c r="RZJ44" s="128"/>
      <c r="RZK44" s="128"/>
      <c r="RZL44" s="128"/>
      <c r="RZM44" s="128"/>
      <c r="RZN44" s="128"/>
      <c r="RZO44" s="128"/>
      <c r="RZP44" s="128"/>
      <c r="RZQ44" s="128"/>
      <c r="RZR44" s="128"/>
      <c r="RZS44" s="128"/>
      <c r="RZT44" s="128"/>
      <c r="RZU44" s="128"/>
      <c r="RZV44" s="128"/>
      <c r="RZW44" s="128"/>
      <c r="RZX44" s="128"/>
      <c r="RZY44" s="128"/>
      <c r="RZZ44" s="128"/>
      <c r="SAA44" s="128"/>
      <c r="SAB44" s="128"/>
      <c r="SAC44" s="128"/>
      <c r="SAD44" s="128"/>
      <c r="SAE44" s="128"/>
      <c r="SAF44" s="128"/>
      <c r="SAG44" s="128"/>
      <c r="SAH44" s="128"/>
      <c r="SAI44" s="128"/>
      <c r="SAJ44" s="128"/>
      <c r="SAK44" s="128"/>
      <c r="SAL44" s="128"/>
      <c r="SAM44" s="128"/>
      <c r="SAN44" s="128"/>
      <c r="SAO44" s="128"/>
      <c r="SAP44" s="128"/>
      <c r="SAQ44" s="128"/>
      <c r="SAR44" s="128"/>
      <c r="SAS44" s="128"/>
      <c r="SAT44" s="128"/>
      <c r="SAU44" s="128"/>
      <c r="SAV44" s="128"/>
      <c r="SAW44" s="128"/>
      <c r="SAX44" s="128"/>
      <c r="SAY44" s="128"/>
      <c r="SAZ44" s="128"/>
      <c r="SBA44" s="128"/>
      <c r="SBB44" s="128"/>
      <c r="SBC44" s="128"/>
      <c r="SBD44" s="128"/>
      <c r="SBE44" s="128"/>
      <c r="SBF44" s="128"/>
      <c r="SBG44" s="128"/>
      <c r="SBH44" s="128"/>
      <c r="SBI44" s="128"/>
      <c r="SBJ44" s="128"/>
      <c r="SBK44" s="128"/>
      <c r="SBL44" s="128"/>
      <c r="SBM44" s="128"/>
      <c r="SBN44" s="128"/>
      <c r="SBO44" s="128"/>
      <c r="SBP44" s="128"/>
      <c r="SBQ44" s="128"/>
      <c r="SBR44" s="128"/>
      <c r="SBS44" s="128"/>
      <c r="SBT44" s="128"/>
      <c r="SBU44" s="128"/>
      <c r="SBV44" s="128"/>
      <c r="SBW44" s="128"/>
      <c r="SBX44" s="128"/>
      <c r="SBY44" s="128"/>
      <c r="SBZ44" s="128"/>
      <c r="SCA44" s="128"/>
      <c r="SCB44" s="128"/>
      <c r="SCC44" s="128"/>
      <c r="SCD44" s="128"/>
      <c r="SCE44" s="128"/>
      <c r="SCF44" s="128"/>
      <c r="SCG44" s="128"/>
      <c r="SCH44" s="128"/>
      <c r="SCI44" s="128"/>
      <c r="SCJ44" s="128"/>
      <c r="SCK44" s="128"/>
      <c r="SCL44" s="128"/>
      <c r="SCM44" s="128"/>
      <c r="SCN44" s="128"/>
      <c r="SCO44" s="128"/>
      <c r="SCP44" s="128"/>
      <c r="SCQ44" s="128"/>
      <c r="SCR44" s="128"/>
      <c r="SCS44" s="128"/>
      <c r="SCT44" s="128"/>
      <c r="SCU44" s="128"/>
      <c r="SCV44" s="128"/>
      <c r="SCW44" s="128"/>
      <c r="SCX44" s="128"/>
      <c r="SCY44" s="128"/>
      <c r="SCZ44" s="128"/>
      <c r="SDA44" s="128"/>
      <c r="SDB44" s="128"/>
      <c r="SDC44" s="128"/>
      <c r="SDD44" s="128"/>
      <c r="SDE44" s="128"/>
      <c r="SDF44" s="128"/>
      <c r="SDG44" s="128"/>
      <c r="SDH44" s="128"/>
      <c r="SDI44" s="128"/>
      <c r="SDJ44" s="128"/>
      <c r="SDK44" s="128"/>
      <c r="SDL44" s="128"/>
      <c r="SDM44" s="128"/>
      <c r="SDN44" s="128"/>
      <c r="SDO44" s="128"/>
      <c r="SDP44" s="128"/>
      <c r="SDQ44" s="128"/>
      <c r="SDR44" s="128"/>
      <c r="SDS44" s="128"/>
      <c r="SDT44" s="128"/>
      <c r="SDU44" s="128"/>
      <c r="SDV44" s="128"/>
      <c r="SDW44" s="128"/>
      <c r="SDX44" s="128"/>
      <c r="SDY44" s="128"/>
      <c r="SDZ44" s="128"/>
      <c r="SEA44" s="128"/>
      <c r="SEB44" s="128"/>
      <c r="SEC44" s="128"/>
      <c r="SED44" s="128"/>
      <c r="SEE44" s="128"/>
      <c r="SEF44" s="128"/>
      <c r="SEG44" s="128"/>
      <c r="SEH44" s="128"/>
      <c r="SEI44" s="128"/>
      <c r="SEJ44" s="128"/>
      <c r="SEK44" s="128"/>
      <c r="SEL44" s="128"/>
      <c r="SEM44" s="128"/>
      <c r="SEN44" s="128"/>
      <c r="SEO44" s="128"/>
      <c r="SEP44" s="128"/>
      <c r="SEQ44" s="128"/>
      <c r="SER44" s="128"/>
      <c r="SES44" s="128"/>
      <c r="SET44" s="128"/>
      <c r="SEU44" s="128"/>
      <c r="SEV44" s="128"/>
      <c r="SEW44" s="128"/>
      <c r="SEX44" s="128"/>
      <c r="SEY44" s="128"/>
      <c r="SEZ44" s="128"/>
      <c r="SFA44" s="128"/>
      <c r="SFB44" s="128"/>
      <c r="SFC44" s="128"/>
      <c r="SFD44" s="128"/>
      <c r="SFE44" s="128"/>
      <c r="SFF44" s="128"/>
      <c r="SFG44" s="128"/>
      <c r="SFH44" s="128"/>
      <c r="SFI44" s="128"/>
      <c r="SFJ44" s="128"/>
      <c r="SFK44" s="128"/>
      <c r="SFL44" s="128"/>
      <c r="SFM44" s="128"/>
      <c r="SFN44" s="128"/>
      <c r="SFO44" s="128"/>
      <c r="SFP44" s="128"/>
      <c r="SFQ44" s="128"/>
      <c r="SFR44" s="128"/>
      <c r="SFS44" s="128"/>
      <c r="SFT44" s="128"/>
      <c r="SFU44" s="128"/>
      <c r="SFV44" s="128"/>
      <c r="SFW44" s="128"/>
      <c r="SFX44" s="128"/>
      <c r="SFY44" s="128"/>
      <c r="SFZ44" s="128"/>
      <c r="SGA44" s="128"/>
      <c r="SGB44" s="128"/>
      <c r="SGC44" s="128"/>
      <c r="SGD44" s="128"/>
      <c r="SGE44" s="128"/>
      <c r="SGF44" s="128"/>
      <c r="SGG44" s="128"/>
      <c r="SGH44" s="128"/>
      <c r="SGI44" s="128"/>
      <c r="SGJ44" s="128"/>
      <c r="SGK44" s="128"/>
      <c r="SGL44" s="128"/>
      <c r="SGM44" s="128"/>
      <c r="SGN44" s="128"/>
      <c r="SGO44" s="128"/>
      <c r="SGP44" s="128"/>
      <c r="SGQ44" s="128"/>
      <c r="SGR44" s="128"/>
      <c r="SGS44" s="128"/>
      <c r="SGT44" s="128"/>
      <c r="SGU44" s="128"/>
      <c r="SGV44" s="128"/>
      <c r="SGW44" s="128"/>
      <c r="SGX44" s="128"/>
      <c r="SGY44" s="128"/>
      <c r="SGZ44" s="128"/>
      <c r="SHA44" s="128"/>
      <c r="SHB44" s="128"/>
      <c r="SHC44" s="128"/>
      <c r="SHD44" s="128"/>
      <c r="SHE44" s="128"/>
      <c r="SHF44" s="128"/>
      <c r="SHG44" s="128"/>
      <c r="SHH44" s="128"/>
      <c r="SHI44" s="128"/>
      <c r="SHJ44" s="128"/>
      <c r="SHK44" s="128"/>
      <c r="SHL44" s="128"/>
      <c r="SHM44" s="128"/>
      <c r="SHN44" s="128"/>
      <c r="SHO44" s="128"/>
      <c r="SHP44" s="128"/>
      <c r="SHQ44" s="128"/>
      <c r="SHR44" s="128"/>
      <c r="SHS44" s="128"/>
      <c r="SHT44" s="128"/>
      <c r="SHU44" s="128"/>
      <c r="SHV44" s="128"/>
      <c r="SHW44" s="128"/>
      <c r="SHX44" s="128"/>
      <c r="SHY44" s="128"/>
      <c r="SHZ44" s="128"/>
      <c r="SIA44" s="128"/>
      <c r="SIB44" s="128"/>
      <c r="SIC44" s="128"/>
      <c r="SID44" s="128"/>
      <c r="SIE44" s="128"/>
      <c r="SIF44" s="128"/>
      <c r="SIG44" s="128"/>
      <c r="SIH44" s="128"/>
      <c r="SII44" s="128"/>
      <c r="SIJ44" s="128"/>
      <c r="SIK44" s="128"/>
      <c r="SIL44" s="128"/>
      <c r="SIM44" s="128"/>
      <c r="SIN44" s="128"/>
      <c r="SIO44" s="128"/>
      <c r="SIP44" s="128"/>
      <c r="SIQ44" s="128"/>
      <c r="SIR44" s="128"/>
      <c r="SIS44" s="128"/>
      <c r="SIT44" s="128"/>
      <c r="SIU44" s="128"/>
      <c r="SIV44" s="128"/>
      <c r="SIW44" s="128"/>
      <c r="SIX44" s="128"/>
      <c r="SIY44" s="128"/>
      <c r="SIZ44" s="128"/>
      <c r="SJA44" s="128"/>
      <c r="SJB44" s="128"/>
      <c r="SJC44" s="128"/>
      <c r="SJD44" s="128"/>
      <c r="SJE44" s="128"/>
      <c r="SJF44" s="128"/>
      <c r="SJG44" s="128"/>
      <c r="SJH44" s="128"/>
      <c r="SJI44" s="128"/>
      <c r="SJJ44" s="128"/>
      <c r="SJK44" s="128"/>
      <c r="SJL44" s="128"/>
      <c r="SJM44" s="128"/>
      <c r="SJN44" s="128"/>
      <c r="SJO44" s="128"/>
      <c r="SJP44" s="128"/>
      <c r="SJQ44" s="128"/>
      <c r="SJR44" s="128"/>
      <c r="SJS44" s="128"/>
      <c r="SJT44" s="128"/>
      <c r="SJU44" s="128"/>
      <c r="SJV44" s="128"/>
      <c r="SJW44" s="128"/>
      <c r="SJX44" s="128"/>
      <c r="SJY44" s="128"/>
      <c r="SJZ44" s="128"/>
      <c r="SKA44" s="128"/>
      <c r="SKB44" s="128"/>
      <c r="SKC44" s="128"/>
      <c r="SKD44" s="128"/>
      <c r="SKE44" s="128"/>
      <c r="SKF44" s="128"/>
      <c r="SKG44" s="128"/>
      <c r="SKH44" s="128"/>
      <c r="SKI44" s="128"/>
      <c r="SKJ44" s="128"/>
      <c r="SKK44" s="128"/>
      <c r="SKL44" s="128"/>
      <c r="SKM44" s="128"/>
      <c r="SKN44" s="128"/>
      <c r="SKO44" s="128"/>
      <c r="SKP44" s="128"/>
      <c r="SKQ44" s="128"/>
      <c r="SKR44" s="128"/>
      <c r="SKS44" s="128"/>
      <c r="SKT44" s="128"/>
      <c r="SKU44" s="128"/>
      <c r="SKV44" s="128"/>
      <c r="SKW44" s="128"/>
      <c r="SKX44" s="128"/>
      <c r="SKY44" s="128"/>
      <c r="SKZ44" s="128"/>
      <c r="SLA44" s="128"/>
      <c r="SLB44" s="128"/>
      <c r="SLC44" s="128"/>
      <c r="SLD44" s="128"/>
      <c r="SLE44" s="128"/>
      <c r="SLF44" s="128"/>
      <c r="SLG44" s="128"/>
      <c r="SLH44" s="128"/>
      <c r="SLI44" s="128"/>
      <c r="SLJ44" s="128"/>
      <c r="SLK44" s="128"/>
      <c r="SLL44" s="128"/>
      <c r="SLM44" s="128"/>
      <c r="SLN44" s="128"/>
      <c r="SLO44" s="128"/>
      <c r="SLP44" s="128"/>
      <c r="SLQ44" s="128"/>
      <c r="SLR44" s="128"/>
      <c r="SLS44" s="128"/>
      <c r="SLT44" s="128"/>
      <c r="SLU44" s="128"/>
      <c r="SLV44" s="128"/>
      <c r="SLW44" s="128"/>
      <c r="SLX44" s="128"/>
      <c r="SLY44" s="128"/>
      <c r="SLZ44" s="128"/>
      <c r="SMA44" s="128"/>
      <c r="SMB44" s="128"/>
      <c r="SMC44" s="128"/>
      <c r="SMD44" s="128"/>
      <c r="SME44" s="128"/>
      <c r="SMF44" s="128"/>
      <c r="SMG44" s="128"/>
      <c r="SMH44" s="128"/>
      <c r="SMI44" s="128"/>
      <c r="SMJ44" s="128"/>
      <c r="SMK44" s="128"/>
      <c r="SML44" s="128"/>
      <c r="SMM44" s="128"/>
      <c r="SMN44" s="128"/>
      <c r="SMO44" s="128"/>
      <c r="SMP44" s="128"/>
      <c r="SMQ44" s="128"/>
      <c r="SMR44" s="128"/>
      <c r="SMS44" s="128"/>
      <c r="SMT44" s="128"/>
      <c r="SMU44" s="128"/>
      <c r="SMV44" s="128"/>
      <c r="SMW44" s="128"/>
      <c r="SMX44" s="128"/>
      <c r="SMY44" s="128"/>
      <c r="SMZ44" s="128"/>
      <c r="SNA44" s="128"/>
      <c r="SNB44" s="128"/>
      <c r="SNC44" s="128"/>
      <c r="SND44" s="128"/>
      <c r="SNE44" s="128"/>
      <c r="SNF44" s="128"/>
      <c r="SNG44" s="128"/>
      <c r="SNH44" s="128"/>
      <c r="SNI44" s="128"/>
      <c r="SNJ44" s="128"/>
      <c r="SNK44" s="128"/>
      <c r="SNL44" s="128"/>
      <c r="SNM44" s="128"/>
      <c r="SNN44" s="128"/>
      <c r="SNO44" s="128"/>
      <c r="SNP44" s="128"/>
      <c r="SNQ44" s="128"/>
      <c r="SNR44" s="128"/>
      <c r="SNS44" s="128"/>
      <c r="SNT44" s="128"/>
      <c r="SNU44" s="128"/>
      <c r="SNV44" s="128"/>
      <c r="SNW44" s="128"/>
      <c r="SNX44" s="128"/>
      <c r="SNY44" s="128"/>
      <c r="SNZ44" s="128"/>
      <c r="SOA44" s="128"/>
      <c r="SOB44" s="128"/>
      <c r="SOC44" s="128"/>
      <c r="SOD44" s="128"/>
      <c r="SOE44" s="128"/>
      <c r="SOF44" s="128"/>
      <c r="SOG44" s="128"/>
      <c r="SOH44" s="128"/>
      <c r="SOI44" s="128"/>
      <c r="SOJ44" s="128"/>
      <c r="SOK44" s="128"/>
      <c r="SOL44" s="128"/>
      <c r="SOM44" s="128"/>
      <c r="SON44" s="128"/>
      <c r="SOO44" s="128"/>
      <c r="SOP44" s="128"/>
      <c r="SOQ44" s="128"/>
      <c r="SOR44" s="128"/>
      <c r="SOS44" s="128"/>
      <c r="SOT44" s="128"/>
      <c r="SOU44" s="128"/>
      <c r="SOV44" s="128"/>
      <c r="SOW44" s="128"/>
      <c r="SOX44" s="128"/>
      <c r="SOY44" s="128"/>
      <c r="SOZ44" s="128"/>
      <c r="SPA44" s="128"/>
      <c r="SPB44" s="128"/>
      <c r="SPC44" s="128"/>
      <c r="SPD44" s="128"/>
      <c r="SPE44" s="128"/>
      <c r="SPF44" s="128"/>
      <c r="SPG44" s="128"/>
      <c r="SPH44" s="128"/>
      <c r="SPI44" s="128"/>
      <c r="SPJ44" s="128"/>
      <c r="SPK44" s="128"/>
      <c r="SPL44" s="128"/>
      <c r="SPM44" s="128"/>
      <c r="SPN44" s="128"/>
      <c r="SPO44" s="128"/>
      <c r="SPP44" s="128"/>
      <c r="SPQ44" s="128"/>
      <c r="SPR44" s="128"/>
      <c r="SPS44" s="128"/>
      <c r="SPT44" s="128"/>
      <c r="SPU44" s="128"/>
      <c r="SPV44" s="128"/>
      <c r="SPW44" s="128"/>
      <c r="SPX44" s="128"/>
      <c r="SPY44" s="128"/>
      <c r="SPZ44" s="128"/>
      <c r="SQA44" s="128"/>
      <c r="SQB44" s="128"/>
      <c r="SQC44" s="128"/>
      <c r="SQD44" s="128"/>
      <c r="SQE44" s="128"/>
      <c r="SQF44" s="128"/>
      <c r="SQG44" s="128"/>
      <c r="SQH44" s="128"/>
      <c r="SQI44" s="128"/>
      <c r="SQJ44" s="128"/>
      <c r="SQK44" s="128"/>
      <c r="SQL44" s="128"/>
      <c r="SQM44" s="128"/>
      <c r="SQN44" s="128"/>
      <c r="SQO44" s="128"/>
      <c r="SQP44" s="128"/>
      <c r="SQQ44" s="128"/>
      <c r="SQR44" s="128"/>
      <c r="SQS44" s="128"/>
      <c r="SQT44" s="128"/>
      <c r="SQU44" s="128"/>
      <c r="SQV44" s="128"/>
      <c r="SQW44" s="128"/>
      <c r="SQX44" s="128"/>
      <c r="SQY44" s="128"/>
      <c r="SQZ44" s="128"/>
      <c r="SRA44" s="128"/>
      <c r="SRB44" s="128"/>
      <c r="SRC44" s="128"/>
      <c r="SRD44" s="128"/>
      <c r="SRE44" s="128"/>
      <c r="SRF44" s="128"/>
      <c r="SRG44" s="128"/>
      <c r="SRH44" s="128"/>
      <c r="SRI44" s="128"/>
      <c r="SRJ44" s="128"/>
      <c r="SRK44" s="128"/>
      <c r="SRL44" s="128"/>
      <c r="SRM44" s="128"/>
      <c r="SRN44" s="128"/>
      <c r="SRO44" s="128"/>
      <c r="SRP44" s="128"/>
      <c r="SRQ44" s="128"/>
      <c r="SRR44" s="128"/>
      <c r="SRS44" s="128"/>
      <c r="SRT44" s="128"/>
      <c r="SRU44" s="128"/>
      <c r="SRV44" s="128"/>
      <c r="SRW44" s="128"/>
      <c r="SRX44" s="128"/>
      <c r="SRY44" s="128"/>
      <c r="SRZ44" s="128"/>
      <c r="SSA44" s="128"/>
      <c r="SSB44" s="128"/>
      <c r="SSC44" s="128"/>
      <c r="SSD44" s="128"/>
      <c r="SSE44" s="128"/>
      <c r="SSF44" s="128"/>
      <c r="SSG44" s="128"/>
      <c r="SSH44" s="128"/>
      <c r="SSI44" s="128"/>
      <c r="SSJ44" s="128"/>
      <c r="SSK44" s="128"/>
      <c r="SSL44" s="128"/>
      <c r="SSM44" s="128"/>
      <c r="SSN44" s="128"/>
      <c r="SSO44" s="128"/>
      <c r="SSP44" s="128"/>
      <c r="SSQ44" s="128"/>
      <c r="SSR44" s="128"/>
      <c r="SSS44" s="128"/>
      <c r="SST44" s="128"/>
      <c r="SSU44" s="128"/>
      <c r="SSV44" s="128"/>
      <c r="SSW44" s="128"/>
      <c r="SSX44" s="128"/>
      <c r="SSY44" s="128"/>
      <c r="SSZ44" s="128"/>
      <c r="STA44" s="128"/>
      <c r="STB44" s="128"/>
      <c r="STC44" s="128"/>
      <c r="STD44" s="128"/>
      <c r="STE44" s="128"/>
      <c r="STF44" s="128"/>
      <c r="STG44" s="128"/>
      <c r="STH44" s="128"/>
      <c r="STI44" s="128"/>
      <c r="STJ44" s="128"/>
      <c r="STK44" s="128"/>
      <c r="STL44" s="128"/>
      <c r="STM44" s="128"/>
      <c r="STN44" s="128"/>
      <c r="STO44" s="128"/>
      <c r="STP44" s="128"/>
      <c r="STQ44" s="128"/>
      <c r="STR44" s="128"/>
      <c r="STS44" s="128"/>
      <c r="STT44" s="128"/>
      <c r="STU44" s="128"/>
      <c r="STV44" s="128"/>
      <c r="STW44" s="128"/>
      <c r="STX44" s="128"/>
      <c r="STY44" s="128"/>
      <c r="STZ44" s="128"/>
      <c r="SUA44" s="128"/>
      <c r="SUB44" s="128"/>
      <c r="SUC44" s="128"/>
      <c r="SUD44" s="128"/>
      <c r="SUE44" s="128"/>
      <c r="SUF44" s="128"/>
      <c r="SUG44" s="128"/>
      <c r="SUH44" s="128"/>
      <c r="SUI44" s="128"/>
      <c r="SUJ44" s="128"/>
      <c r="SUK44" s="128"/>
      <c r="SUL44" s="128"/>
      <c r="SUM44" s="128"/>
      <c r="SUN44" s="128"/>
      <c r="SUO44" s="128"/>
      <c r="SUP44" s="128"/>
      <c r="SUQ44" s="128"/>
      <c r="SUR44" s="128"/>
      <c r="SUS44" s="128"/>
      <c r="SUT44" s="128"/>
      <c r="SUU44" s="128"/>
      <c r="SUV44" s="128"/>
      <c r="SUW44" s="128"/>
      <c r="SUX44" s="128"/>
      <c r="SUY44" s="128"/>
      <c r="SUZ44" s="128"/>
      <c r="SVA44" s="128"/>
      <c r="SVB44" s="128"/>
      <c r="SVC44" s="128"/>
      <c r="SVD44" s="128"/>
      <c r="SVE44" s="128"/>
      <c r="SVF44" s="128"/>
      <c r="SVG44" s="128"/>
      <c r="SVH44" s="128"/>
      <c r="SVI44" s="128"/>
      <c r="SVJ44" s="128"/>
      <c r="SVK44" s="128"/>
      <c r="SVL44" s="128"/>
      <c r="SVM44" s="128"/>
      <c r="SVN44" s="128"/>
      <c r="SVO44" s="128"/>
      <c r="SVP44" s="128"/>
      <c r="SVQ44" s="128"/>
      <c r="SVR44" s="128"/>
      <c r="SVS44" s="128"/>
      <c r="SVT44" s="128"/>
      <c r="SVU44" s="128"/>
      <c r="SVV44" s="128"/>
      <c r="SVW44" s="128"/>
      <c r="SVX44" s="128"/>
      <c r="SVY44" s="128"/>
      <c r="SVZ44" s="128"/>
      <c r="SWA44" s="128"/>
      <c r="SWB44" s="128"/>
      <c r="SWC44" s="128"/>
      <c r="SWD44" s="128"/>
      <c r="SWE44" s="128"/>
      <c r="SWF44" s="128"/>
      <c r="SWG44" s="128"/>
      <c r="SWH44" s="128"/>
      <c r="SWI44" s="128"/>
      <c r="SWJ44" s="128"/>
      <c r="SWK44" s="128"/>
      <c r="SWL44" s="128"/>
      <c r="SWM44" s="128"/>
      <c r="SWN44" s="128"/>
      <c r="SWO44" s="128"/>
      <c r="SWP44" s="128"/>
      <c r="SWQ44" s="128"/>
      <c r="SWR44" s="128"/>
      <c r="SWS44" s="128"/>
      <c r="SWT44" s="128"/>
      <c r="SWU44" s="128"/>
      <c r="SWV44" s="128"/>
      <c r="SWW44" s="128"/>
      <c r="SWX44" s="128"/>
      <c r="SWY44" s="128"/>
      <c r="SWZ44" s="128"/>
      <c r="SXA44" s="128"/>
      <c r="SXB44" s="128"/>
      <c r="SXC44" s="128"/>
      <c r="SXD44" s="128"/>
      <c r="SXE44" s="128"/>
      <c r="SXF44" s="128"/>
      <c r="SXG44" s="128"/>
      <c r="SXH44" s="128"/>
      <c r="SXI44" s="128"/>
      <c r="SXJ44" s="128"/>
      <c r="SXK44" s="128"/>
      <c r="SXL44" s="128"/>
      <c r="SXM44" s="128"/>
      <c r="SXN44" s="128"/>
      <c r="SXO44" s="128"/>
      <c r="SXP44" s="128"/>
      <c r="SXQ44" s="128"/>
      <c r="SXR44" s="128"/>
      <c r="SXS44" s="128"/>
      <c r="SXT44" s="128"/>
      <c r="SXU44" s="128"/>
      <c r="SXV44" s="128"/>
      <c r="SXW44" s="128"/>
      <c r="SXX44" s="128"/>
      <c r="SXY44" s="128"/>
      <c r="SXZ44" s="128"/>
      <c r="SYA44" s="128"/>
      <c r="SYB44" s="128"/>
      <c r="SYC44" s="128"/>
      <c r="SYD44" s="128"/>
      <c r="SYE44" s="128"/>
      <c r="SYF44" s="128"/>
      <c r="SYG44" s="128"/>
      <c r="SYH44" s="128"/>
      <c r="SYI44" s="128"/>
      <c r="SYJ44" s="128"/>
      <c r="SYK44" s="128"/>
      <c r="SYL44" s="128"/>
      <c r="SYM44" s="128"/>
      <c r="SYN44" s="128"/>
      <c r="SYO44" s="128"/>
      <c r="SYP44" s="128"/>
      <c r="SYQ44" s="128"/>
      <c r="SYR44" s="128"/>
      <c r="SYS44" s="128"/>
      <c r="SYT44" s="128"/>
      <c r="SYU44" s="128"/>
      <c r="SYV44" s="128"/>
      <c r="SYW44" s="128"/>
      <c r="SYX44" s="128"/>
      <c r="SYY44" s="128"/>
      <c r="SYZ44" s="128"/>
      <c r="SZA44" s="128"/>
      <c r="SZB44" s="128"/>
      <c r="SZC44" s="128"/>
      <c r="SZD44" s="128"/>
      <c r="SZE44" s="128"/>
      <c r="SZF44" s="128"/>
      <c r="SZG44" s="128"/>
      <c r="SZH44" s="128"/>
      <c r="SZI44" s="128"/>
      <c r="SZJ44" s="128"/>
      <c r="SZK44" s="128"/>
      <c r="SZL44" s="128"/>
      <c r="SZM44" s="128"/>
      <c r="SZN44" s="128"/>
      <c r="SZO44" s="128"/>
      <c r="SZP44" s="128"/>
      <c r="SZQ44" s="128"/>
      <c r="SZR44" s="128"/>
      <c r="SZS44" s="128"/>
      <c r="SZT44" s="128"/>
      <c r="SZU44" s="128"/>
      <c r="SZV44" s="128"/>
      <c r="SZW44" s="128"/>
      <c r="SZX44" s="128"/>
      <c r="SZY44" s="128"/>
      <c r="SZZ44" s="128"/>
      <c r="TAA44" s="128"/>
      <c r="TAB44" s="128"/>
      <c r="TAC44" s="128"/>
      <c r="TAD44" s="128"/>
      <c r="TAE44" s="128"/>
      <c r="TAF44" s="128"/>
      <c r="TAG44" s="128"/>
      <c r="TAH44" s="128"/>
      <c r="TAI44" s="128"/>
      <c r="TAJ44" s="128"/>
      <c r="TAK44" s="128"/>
      <c r="TAL44" s="128"/>
      <c r="TAM44" s="128"/>
      <c r="TAN44" s="128"/>
      <c r="TAO44" s="128"/>
      <c r="TAP44" s="128"/>
      <c r="TAQ44" s="128"/>
      <c r="TAR44" s="128"/>
      <c r="TAS44" s="128"/>
      <c r="TAT44" s="128"/>
      <c r="TAU44" s="128"/>
      <c r="TAV44" s="128"/>
      <c r="TAW44" s="128"/>
      <c r="TAX44" s="128"/>
      <c r="TAY44" s="128"/>
      <c r="TAZ44" s="128"/>
      <c r="TBA44" s="128"/>
      <c r="TBB44" s="128"/>
      <c r="TBC44" s="128"/>
      <c r="TBD44" s="128"/>
      <c r="TBE44" s="128"/>
      <c r="TBF44" s="128"/>
      <c r="TBG44" s="128"/>
      <c r="TBH44" s="128"/>
      <c r="TBI44" s="128"/>
      <c r="TBJ44" s="128"/>
      <c r="TBK44" s="128"/>
      <c r="TBL44" s="128"/>
      <c r="TBM44" s="128"/>
      <c r="TBN44" s="128"/>
      <c r="TBO44" s="128"/>
      <c r="TBP44" s="128"/>
      <c r="TBQ44" s="128"/>
      <c r="TBR44" s="128"/>
      <c r="TBS44" s="128"/>
      <c r="TBT44" s="128"/>
      <c r="TBU44" s="128"/>
      <c r="TBV44" s="128"/>
      <c r="TBW44" s="128"/>
      <c r="TBX44" s="128"/>
      <c r="TBY44" s="128"/>
      <c r="TBZ44" s="128"/>
      <c r="TCA44" s="128"/>
      <c r="TCB44" s="128"/>
      <c r="TCC44" s="128"/>
      <c r="TCD44" s="128"/>
      <c r="TCE44" s="128"/>
      <c r="TCF44" s="128"/>
      <c r="TCG44" s="128"/>
      <c r="TCH44" s="128"/>
      <c r="TCI44" s="128"/>
      <c r="TCJ44" s="128"/>
      <c r="TCK44" s="128"/>
      <c r="TCL44" s="128"/>
      <c r="TCM44" s="128"/>
      <c r="TCN44" s="128"/>
      <c r="TCO44" s="128"/>
      <c r="TCP44" s="128"/>
      <c r="TCQ44" s="128"/>
      <c r="TCR44" s="128"/>
      <c r="TCS44" s="128"/>
      <c r="TCT44" s="128"/>
      <c r="TCU44" s="128"/>
      <c r="TCV44" s="128"/>
      <c r="TCW44" s="128"/>
      <c r="TCX44" s="128"/>
      <c r="TCY44" s="128"/>
      <c r="TCZ44" s="128"/>
      <c r="TDA44" s="128"/>
      <c r="TDB44" s="128"/>
      <c r="TDC44" s="128"/>
      <c r="TDD44" s="128"/>
      <c r="TDE44" s="128"/>
      <c r="TDF44" s="128"/>
      <c r="TDG44" s="128"/>
      <c r="TDH44" s="128"/>
      <c r="TDI44" s="128"/>
      <c r="TDJ44" s="128"/>
      <c r="TDK44" s="128"/>
      <c r="TDL44" s="128"/>
      <c r="TDM44" s="128"/>
      <c r="TDN44" s="128"/>
      <c r="TDO44" s="128"/>
      <c r="TDP44" s="128"/>
      <c r="TDQ44" s="128"/>
      <c r="TDR44" s="128"/>
      <c r="TDS44" s="128"/>
      <c r="TDT44" s="128"/>
      <c r="TDU44" s="128"/>
      <c r="TDV44" s="128"/>
      <c r="TDW44" s="128"/>
      <c r="TDX44" s="128"/>
      <c r="TDY44" s="128"/>
      <c r="TDZ44" s="128"/>
      <c r="TEA44" s="128"/>
      <c r="TEB44" s="128"/>
      <c r="TEC44" s="128"/>
      <c r="TED44" s="128"/>
      <c r="TEE44" s="128"/>
      <c r="TEF44" s="128"/>
      <c r="TEG44" s="128"/>
      <c r="TEH44" s="128"/>
      <c r="TEI44" s="128"/>
      <c r="TEJ44" s="128"/>
      <c r="TEK44" s="128"/>
      <c r="TEL44" s="128"/>
      <c r="TEM44" s="128"/>
      <c r="TEN44" s="128"/>
      <c r="TEO44" s="128"/>
      <c r="TEP44" s="128"/>
      <c r="TEQ44" s="128"/>
      <c r="TER44" s="128"/>
      <c r="TES44" s="128"/>
      <c r="TET44" s="128"/>
      <c r="TEU44" s="128"/>
      <c r="TEV44" s="128"/>
      <c r="TEW44" s="128"/>
      <c r="TEX44" s="128"/>
      <c r="TEY44" s="128"/>
      <c r="TEZ44" s="128"/>
      <c r="TFA44" s="128"/>
      <c r="TFB44" s="128"/>
      <c r="TFC44" s="128"/>
      <c r="TFD44" s="128"/>
      <c r="TFE44" s="128"/>
      <c r="TFF44" s="128"/>
      <c r="TFG44" s="128"/>
      <c r="TFH44" s="128"/>
      <c r="TFI44" s="128"/>
      <c r="TFJ44" s="128"/>
      <c r="TFK44" s="128"/>
      <c r="TFL44" s="128"/>
      <c r="TFM44" s="128"/>
      <c r="TFN44" s="128"/>
      <c r="TFO44" s="128"/>
      <c r="TFP44" s="128"/>
      <c r="TFQ44" s="128"/>
      <c r="TFR44" s="128"/>
      <c r="TFS44" s="128"/>
      <c r="TFT44" s="128"/>
      <c r="TFU44" s="128"/>
      <c r="TFV44" s="128"/>
      <c r="TFW44" s="128"/>
      <c r="TFX44" s="128"/>
      <c r="TFY44" s="128"/>
      <c r="TFZ44" s="128"/>
      <c r="TGA44" s="128"/>
      <c r="TGB44" s="128"/>
      <c r="TGC44" s="128"/>
      <c r="TGD44" s="128"/>
      <c r="TGE44" s="128"/>
      <c r="TGF44" s="128"/>
      <c r="TGG44" s="128"/>
      <c r="TGH44" s="128"/>
      <c r="TGI44" s="128"/>
      <c r="TGJ44" s="128"/>
      <c r="TGK44" s="128"/>
      <c r="TGL44" s="128"/>
      <c r="TGM44" s="128"/>
      <c r="TGN44" s="128"/>
      <c r="TGO44" s="128"/>
      <c r="TGP44" s="128"/>
      <c r="TGQ44" s="128"/>
      <c r="TGR44" s="128"/>
      <c r="TGS44" s="128"/>
      <c r="TGT44" s="128"/>
      <c r="TGU44" s="128"/>
      <c r="TGV44" s="128"/>
      <c r="TGW44" s="128"/>
      <c r="TGX44" s="128"/>
      <c r="TGY44" s="128"/>
      <c r="TGZ44" s="128"/>
      <c r="THA44" s="128"/>
      <c r="THB44" s="128"/>
      <c r="THC44" s="128"/>
      <c r="THD44" s="128"/>
      <c r="THE44" s="128"/>
      <c r="THF44" s="128"/>
      <c r="THG44" s="128"/>
      <c r="THH44" s="128"/>
      <c r="THI44" s="128"/>
      <c r="THJ44" s="128"/>
      <c r="THK44" s="128"/>
      <c r="THL44" s="128"/>
      <c r="THM44" s="128"/>
      <c r="THN44" s="128"/>
      <c r="THO44" s="128"/>
      <c r="THP44" s="128"/>
      <c r="THQ44" s="128"/>
      <c r="THR44" s="128"/>
      <c r="THS44" s="128"/>
      <c r="THT44" s="128"/>
      <c r="THU44" s="128"/>
      <c r="THV44" s="128"/>
      <c r="THW44" s="128"/>
      <c r="THX44" s="128"/>
      <c r="THY44" s="128"/>
      <c r="THZ44" s="128"/>
      <c r="TIA44" s="128"/>
      <c r="TIB44" s="128"/>
      <c r="TIC44" s="128"/>
      <c r="TID44" s="128"/>
      <c r="TIE44" s="128"/>
      <c r="TIF44" s="128"/>
      <c r="TIG44" s="128"/>
      <c r="TIH44" s="128"/>
      <c r="TII44" s="128"/>
      <c r="TIJ44" s="128"/>
      <c r="TIK44" s="128"/>
      <c r="TIL44" s="128"/>
      <c r="TIM44" s="128"/>
      <c r="TIN44" s="128"/>
      <c r="TIO44" s="128"/>
      <c r="TIP44" s="128"/>
      <c r="TIQ44" s="128"/>
      <c r="TIR44" s="128"/>
      <c r="TIS44" s="128"/>
      <c r="TIT44" s="128"/>
      <c r="TIU44" s="128"/>
      <c r="TIV44" s="128"/>
      <c r="TIW44" s="128"/>
      <c r="TIX44" s="128"/>
      <c r="TIY44" s="128"/>
      <c r="TIZ44" s="128"/>
      <c r="TJA44" s="128"/>
      <c r="TJB44" s="128"/>
      <c r="TJC44" s="128"/>
      <c r="TJD44" s="128"/>
      <c r="TJE44" s="128"/>
      <c r="TJF44" s="128"/>
      <c r="TJG44" s="128"/>
      <c r="TJH44" s="128"/>
      <c r="TJI44" s="128"/>
      <c r="TJJ44" s="128"/>
      <c r="TJK44" s="128"/>
      <c r="TJL44" s="128"/>
      <c r="TJM44" s="128"/>
      <c r="TJN44" s="128"/>
      <c r="TJO44" s="128"/>
      <c r="TJP44" s="128"/>
      <c r="TJQ44" s="128"/>
      <c r="TJR44" s="128"/>
      <c r="TJS44" s="128"/>
      <c r="TJT44" s="128"/>
      <c r="TJU44" s="128"/>
      <c r="TJV44" s="128"/>
      <c r="TJW44" s="128"/>
      <c r="TJX44" s="128"/>
      <c r="TJY44" s="128"/>
      <c r="TJZ44" s="128"/>
      <c r="TKA44" s="128"/>
      <c r="TKB44" s="128"/>
      <c r="TKC44" s="128"/>
      <c r="TKD44" s="128"/>
      <c r="TKE44" s="128"/>
      <c r="TKF44" s="128"/>
      <c r="TKG44" s="128"/>
      <c r="TKH44" s="128"/>
      <c r="TKI44" s="128"/>
      <c r="TKJ44" s="128"/>
      <c r="TKK44" s="128"/>
      <c r="TKL44" s="128"/>
      <c r="TKM44" s="128"/>
      <c r="TKN44" s="128"/>
      <c r="TKO44" s="128"/>
      <c r="TKP44" s="128"/>
      <c r="TKQ44" s="128"/>
      <c r="TKR44" s="128"/>
      <c r="TKS44" s="128"/>
      <c r="TKT44" s="128"/>
      <c r="TKU44" s="128"/>
      <c r="TKV44" s="128"/>
      <c r="TKW44" s="128"/>
      <c r="TKX44" s="128"/>
      <c r="TKY44" s="128"/>
      <c r="TKZ44" s="128"/>
      <c r="TLA44" s="128"/>
      <c r="TLB44" s="128"/>
      <c r="TLC44" s="128"/>
      <c r="TLD44" s="128"/>
      <c r="TLE44" s="128"/>
      <c r="TLF44" s="128"/>
      <c r="TLG44" s="128"/>
      <c r="TLH44" s="128"/>
      <c r="TLI44" s="128"/>
      <c r="TLJ44" s="128"/>
      <c r="TLK44" s="128"/>
      <c r="TLL44" s="128"/>
      <c r="TLM44" s="128"/>
      <c r="TLN44" s="128"/>
      <c r="TLO44" s="128"/>
      <c r="TLP44" s="128"/>
      <c r="TLQ44" s="128"/>
      <c r="TLR44" s="128"/>
      <c r="TLS44" s="128"/>
      <c r="TLT44" s="128"/>
      <c r="TLU44" s="128"/>
      <c r="TLV44" s="128"/>
      <c r="TLW44" s="128"/>
      <c r="TLX44" s="128"/>
      <c r="TLY44" s="128"/>
      <c r="TLZ44" s="128"/>
      <c r="TMA44" s="128"/>
      <c r="TMB44" s="128"/>
      <c r="TMC44" s="128"/>
      <c r="TMD44" s="128"/>
      <c r="TME44" s="128"/>
      <c r="TMF44" s="128"/>
      <c r="TMG44" s="128"/>
      <c r="TMH44" s="128"/>
      <c r="TMI44" s="128"/>
      <c r="TMJ44" s="128"/>
      <c r="TMK44" s="128"/>
      <c r="TML44" s="128"/>
      <c r="TMM44" s="128"/>
      <c r="TMN44" s="128"/>
      <c r="TMO44" s="128"/>
      <c r="TMP44" s="128"/>
      <c r="TMQ44" s="128"/>
      <c r="TMR44" s="128"/>
      <c r="TMS44" s="128"/>
      <c r="TMT44" s="128"/>
      <c r="TMU44" s="128"/>
      <c r="TMV44" s="128"/>
      <c r="TMW44" s="128"/>
      <c r="TMX44" s="128"/>
      <c r="TMY44" s="128"/>
      <c r="TMZ44" s="128"/>
      <c r="TNA44" s="128"/>
      <c r="TNB44" s="128"/>
      <c r="TNC44" s="128"/>
      <c r="TND44" s="128"/>
      <c r="TNE44" s="128"/>
      <c r="TNF44" s="128"/>
      <c r="TNG44" s="128"/>
      <c r="TNH44" s="128"/>
      <c r="TNI44" s="128"/>
      <c r="TNJ44" s="128"/>
      <c r="TNK44" s="128"/>
      <c r="TNL44" s="128"/>
      <c r="TNM44" s="128"/>
      <c r="TNN44" s="128"/>
      <c r="TNO44" s="128"/>
      <c r="TNP44" s="128"/>
      <c r="TNQ44" s="128"/>
      <c r="TNR44" s="128"/>
      <c r="TNS44" s="128"/>
      <c r="TNT44" s="128"/>
      <c r="TNU44" s="128"/>
      <c r="TNV44" s="128"/>
      <c r="TNW44" s="128"/>
      <c r="TNX44" s="128"/>
      <c r="TNY44" s="128"/>
      <c r="TNZ44" s="128"/>
      <c r="TOA44" s="128"/>
      <c r="TOB44" s="128"/>
      <c r="TOC44" s="128"/>
      <c r="TOD44" s="128"/>
      <c r="TOE44" s="128"/>
      <c r="TOF44" s="128"/>
      <c r="TOG44" s="128"/>
      <c r="TOH44" s="128"/>
      <c r="TOI44" s="128"/>
      <c r="TOJ44" s="128"/>
      <c r="TOK44" s="128"/>
      <c r="TOL44" s="128"/>
      <c r="TOM44" s="128"/>
      <c r="TON44" s="128"/>
      <c r="TOO44" s="128"/>
      <c r="TOP44" s="128"/>
      <c r="TOQ44" s="128"/>
      <c r="TOR44" s="128"/>
      <c r="TOS44" s="128"/>
      <c r="TOT44" s="128"/>
      <c r="TOU44" s="128"/>
      <c r="TOV44" s="128"/>
      <c r="TOW44" s="128"/>
      <c r="TOX44" s="128"/>
      <c r="TOY44" s="128"/>
      <c r="TOZ44" s="128"/>
      <c r="TPA44" s="128"/>
      <c r="TPB44" s="128"/>
      <c r="TPC44" s="128"/>
      <c r="TPD44" s="128"/>
      <c r="TPE44" s="128"/>
      <c r="TPF44" s="128"/>
      <c r="TPG44" s="128"/>
      <c r="TPH44" s="128"/>
      <c r="TPI44" s="128"/>
      <c r="TPJ44" s="128"/>
      <c r="TPK44" s="128"/>
      <c r="TPL44" s="128"/>
      <c r="TPM44" s="128"/>
      <c r="TPN44" s="128"/>
      <c r="TPO44" s="128"/>
      <c r="TPP44" s="128"/>
      <c r="TPQ44" s="128"/>
      <c r="TPR44" s="128"/>
      <c r="TPS44" s="128"/>
      <c r="TPT44" s="128"/>
      <c r="TPU44" s="128"/>
      <c r="TPV44" s="128"/>
      <c r="TPW44" s="128"/>
      <c r="TPX44" s="128"/>
      <c r="TPY44" s="128"/>
      <c r="TPZ44" s="128"/>
      <c r="TQA44" s="128"/>
      <c r="TQB44" s="128"/>
      <c r="TQC44" s="128"/>
      <c r="TQD44" s="128"/>
      <c r="TQE44" s="128"/>
      <c r="TQF44" s="128"/>
      <c r="TQG44" s="128"/>
      <c r="TQH44" s="128"/>
      <c r="TQI44" s="128"/>
      <c r="TQJ44" s="128"/>
      <c r="TQK44" s="128"/>
      <c r="TQL44" s="128"/>
      <c r="TQM44" s="128"/>
      <c r="TQN44" s="128"/>
      <c r="TQO44" s="128"/>
      <c r="TQP44" s="128"/>
      <c r="TQQ44" s="128"/>
      <c r="TQR44" s="128"/>
      <c r="TQS44" s="128"/>
      <c r="TQT44" s="128"/>
      <c r="TQU44" s="128"/>
      <c r="TQV44" s="128"/>
      <c r="TQW44" s="128"/>
      <c r="TQX44" s="128"/>
      <c r="TQY44" s="128"/>
      <c r="TQZ44" s="128"/>
      <c r="TRA44" s="128"/>
      <c r="TRB44" s="128"/>
      <c r="TRC44" s="128"/>
      <c r="TRD44" s="128"/>
      <c r="TRE44" s="128"/>
      <c r="TRF44" s="128"/>
      <c r="TRG44" s="128"/>
      <c r="TRH44" s="128"/>
      <c r="TRI44" s="128"/>
      <c r="TRJ44" s="128"/>
      <c r="TRK44" s="128"/>
      <c r="TRL44" s="128"/>
      <c r="TRM44" s="128"/>
      <c r="TRN44" s="128"/>
      <c r="TRO44" s="128"/>
      <c r="TRP44" s="128"/>
      <c r="TRQ44" s="128"/>
      <c r="TRR44" s="128"/>
      <c r="TRS44" s="128"/>
      <c r="TRT44" s="128"/>
      <c r="TRU44" s="128"/>
      <c r="TRV44" s="128"/>
      <c r="TRW44" s="128"/>
      <c r="TRX44" s="128"/>
      <c r="TRY44" s="128"/>
      <c r="TRZ44" s="128"/>
      <c r="TSA44" s="128"/>
      <c r="TSB44" s="128"/>
      <c r="TSC44" s="128"/>
      <c r="TSD44" s="128"/>
      <c r="TSE44" s="128"/>
      <c r="TSF44" s="128"/>
      <c r="TSG44" s="128"/>
      <c r="TSH44" s="128"/>
      <c r="TSI44" s="128"/>
      <c r="TSJ44" s="128"/>
      <c r="TSK44" s="128"/>
      <c r="TSL44" s="128"/>
      <c r="TSM44" s="128"/>
      <c r="TSN44" s="128"/>
      <c r="TSO44" s="128"/>
      <c r="TSP44" s="128"/>
      <c r="TSQ44" s="128"/>
      <c r="TSR44" s="128"/>
      <c r="TSS44" s="128"/>
      <c r="TST44" s="128"/>
      <c r="TSU44" s="128"/>
      <c r="TSV44" s="128"/>
      <c r="TSW44" s="128"/>
      <c r="TSX44" s="128"/>
      <c r="TSY44" s="128"/>
      <c r="TSZ44" s="128"/>
      <c r="TTA44" s="128"/>
      <c r="TTB44" s="128"/>
      <c r="TTC44" s="128"/>
      <c r="TTD44" s="128"/>
      <c r="TTE44" s="128"/>
      <c r="TTF44" s="128"/>
      <c r="TTG44" s="128"/>
      <c r="TTH44" s="128"/>
      <c r="TTI44" s="128"/>
      <c r="TTJ44" s="128"/>
      <c r="TTK44" s="128"/>
      <c r="TTL44" s="128"/>
      <c r="TTM44" s="128"/>
      <c r="TTN44" s="128"/>
      <c r="TTO44" s="128"/>
      <c r="TTP44" s="128"/>
      <c r="TTQ44" s="128"/>
      <c r="TTR44" s="128"/>
      <c r="TTS44" s="128"/>
      <c r="TTT44" s="128"/>
      <c r="TTU44" s="128"/>
      <c r="TTV44" s="128"/>
      <c r="TTW44" s="128"/>
      <c r="TTX44" s="128"/>
      <c r="TTY44" s="128"/>
      <c r="TTZ44" s="128"/>
      <c r="TUA44" s="128"/>
      <c r="TUB44" s="128"/>
      <c r="TUC44" s="128"/>
      <c r="TUD44" s="128"/>
      <c r="TUE44" s="128"/>
      <c r="TUF44" s="128"/>
      <c r="TUG44" s="128"/>
      <c r="TUH44" s="128"/>
      <c r="TUI44" s="128"/>
      <c r="TUJ44" s="128"/>
      <c r="TUK44" s="128"/>
      <c r="TUL44" s="128"/>
      <c r="TUM44" s="128"/>
      <c r="TUN44" s="128"/>
      <c r="TUO44" s="128"/>
      <c r="TUP44" s="128"/>
      <c r="TUQ44" s="128"/>
      <c r="TUR44" s="128"/>
      <c r="TUS44" s="128"/>
      <c r="TUT44" s="128"/>
      <c r="TUU44" s="128"/>
      <c r="TUV44" s="128"/>
      <c r="TUW44" s="128"/>
      <c r="TUX44" s="128"/>
      <c r="TUY44" s="128"/>
      <c r="TUZ44" s="128"/>
      <c r="TVA44" s="128"/>
      <c r="TVB44" s="128"/>
      <c r="TVC44" s="128"/>
      <c r="TVD44" s="128"/>
      <c r="TVE44" s="128"/>
      <c r="TVF44" s="128"/>
      <c r="TVG44" s="128"/>
      <c r="TVH44" s="128"/>
      <c r="TVI44" s="128"/>
      <c r="TVJ44" s="128"/>
      <c r="TVK44" s="128"/>
      <c r="TVL44" s="128"/>
      <c r="TVM44" s="128"/>
      <c r="TVN44" s="128"/>
      <c r="TVO44" s="128"/>
      <c r="TVP44" s="128"/>
      <c r="TVQ44" s="128"/>
      <c r="TVR44" s="128"/>
      <c r="TVS44" s="128"/>
      <c r="TVT44" s="128"/>
      <c r="TVU44" s="128"/>
      <c r="TVV44" s="128"/>
      <c r="TVW44" s="128"/>
      <c r="TVX44" s="128"/>
      <c r="TVY44" s="128"/>
      <c r="TVZ44" s="128"/>
      <c r="TWA44" s="128"/>
      <c r="TWB44" s="128"/>
      <c r="TWC44" s="128"/>
      <c r="TWD44" s="128"/>
      <c r="TWE44" s="128"/>
      <c r="TWF44" s="128"/>
      <c r="TWG44" s="128"/>
      <c r="TWH44" s="128"/>
      <c r="TWI44" s="128"/>
      <c r="TWJ44" s="128"/>
      <c r="TWK44" s="128"/>
      <c r="TWL44" s="128"/>
      <c r="TWM44" s="128"/>
      <c r="TWN44" s="128"/>
      <c r="TWO44" s="128"/>
      <c r="TWP44" s="128"/>
      <c r="TWQ44" s="128"/>
      <c r="TWR44" s="128"/>
      <c r="TWS44" s="128"/>
      <c r="TWT44" s="128"/>
      <c r="TWU44" s="128"/>
      <c r="TWV44" s="128"/>
      <c r="TWW44" s="128"/>
      <c r="TWX44" s="128"/>
      <c r="TWY44" s="128"/>
      <c r="TWZ44" s="128"/>
      <c r="TXA44" s="128"/>
      <c r="TXB44" s="128"/>
      <c r="TXC44" s="128"/>
      <c r="TXD44" s="128"/>
      <c r="TXE44" s="128"/>
      <c r="TXF44" s="128"/>
      <c r="TXG44" s="128"/>
      <c r="TXH44" s="128"/>
      <c r="TXI44" s="128"/>
      <c r="TXJ44" s="128"/>
      <c r="TXK44" s="128"/>
      <c r="TXL44" s="128"/>
      <c r="TXM44" s="128"/>
      <c r="TXN44" s="128"/>
      <c r="TXO44" s="128"/>
      <c r="TXP44" s="128"/>
      <c r="TXQ44" s="128"/>
      <c r="TXR44" s="128"/>
      <c r="TXS44" s="128"/>
      <c r="TXT44" s="128"/>
      <c r="TXU44" s="128"/>
      <c r="TXV44" s="128"/>
      <c r="TXW44" s="128"/>
      <c r="TXX44" s="128"/>
      <c r="TXY44" s="128"/>
      <c r="TXZ44" s="128"/>
      <c r="TYA44" s="128"/>
      <c r="TYB44" s="128"/>
      <c r="TYC44" s="128"/>
      <c r="TYD44" s="128"/>
      <c r="TYE44" s="128"/>
      <c r="TYF44" s="128"/>
      <c r="TYG44" s="128"/>
      <c r="TYH44" s="128"/>
      <c r="TYI44" s="128"/>
      <c r="TYJ44" s="128"/>
      <c r="TYK44" s="128"/>
      <c r="TYL44" s="128"/>
      <c r="TYM44" s="128"/>
      <c r="TYN44" s="128"/>
      <c r="TYO44" s="128"/>
      <c r="TYP44" s="128"/>
      <c r="TYQ44" s="128"/>
      <c r="TYR44" s="128"/>
      <c r="TYS44" s="128"/>
      <c r="TYT44" s="128"/>
      <c r="TYU44" s="128"/>
      <c r="TYV44" s="128"/>
      <c r="TYW44" s="128"/>
      <c r="TYX44" s="128"/>
      <c r="TYY44" s="128"/>
      <c r="TYZ44" s="128"/>
      <c r="TZA44" s="128"/>
      <c r="TZB44" s="128"/>
      <c r="TZC44" s="128"/>
      <c r="TZD44" s="128"/>
      <c r="TZE44" s="128"/>
      <c r="TZF44" s="128"/>
      <c r="TZG44" s="128"/>
      <c r="TZH44" s="128"/>
      <c r="TZI44" s="128"/>
      <c r="TZJ44" s="128"/>
      <c r="TZK44" s="128"/>
      <c r="TZL44" s="128"/>
      <c r="TZM44" s="128"/>
      <c r="TZN44" s="128"/>
      <c r="TZO44" s="128"/>
      <c r="TZP44" s="128"/>
      <c r="TZQ44" s="128"/>
      <c r="TZR44" s="128"/>
      <c r="TZS44" s="128"/>
      <c r="TZT44" s="128"/>
      <c r="TZU44" s="128"/>
      <c r="TZV44" s="128"/>
      <c r="TZW44" s="128"/>
      <c r="TZX44" s="128"/>
      <c r="TZY44" s="128"/>
      <c r="TZZ44" s="128"/>
      <c r="UAA44" s="128"/>
      <c r="UAB44" s="128"/>
      <c r="UAC44" s="128"/>
      <c r="UAD44" s="128"/>
      <c r="UAE44" s="128"/>
      <c r="UAF44" s="128"/>
      <c r="UAG44" s="128"/>
      <c r="UAH44" s="128"/>
      <c r="UAI44" s="128"/>
      <c r="UAJ44" s="128"/>
      <c r="UAK44" s="128"/>
      <c r="UAL44" s="128"/>
      <c r="UAM44" s="128"/>
      <c r="UAN44" s="128"/>
      <c r="UAO44" s="128"/>
      <c r="UAP44" s="128"/>
      <c r="UAQ44" s="128"/>
      <c r="UAR44" s="128"/>
      <c r="UAS44" s="128"/>
      <c r="UAT44" s="128"/>
      <c r="UAU44" s="128"/>
      <c r="UAV44" s="128"/>
      <c r="UAW44" s="128"/>
      <c r="UAX44" s="128"/>
      <c r="UAY44" s="128"/>
      <c r="UAZ44" s="128"/>
      <c r="UBA44" s="128"/>
      <c r="UBB44" s="128"/>
      <c r="UBC44" s="128"/>
      <c r="UBD44" s="128"/>
      <c r="UBE44" s="128"/>
      <c r="UBF44" s="128"/>
      <c r="UBG44" s="128"/>
      <c r="UBH44" s="128"/>
      <c r="UBI44" s="128"/>
      <c r="UBJ44" s="128"/>
      <c r="UBK44" s="128"/>
      <c r="UBL44" s="128"/>
      <c r="UBM44" s="128"/>
      <c r="UBN44" s="128"/>
      <c r="UBO44" s="128"/>
      <c r="UBP44" s="128"/>
      <c r="UBQ44" s="128"/>
      <c r="UBR44" s="128"/>
      <c r="UBS44" s="128"/>
      <c r="UBT44" s="128"/>
      <c r="UBU44" s="128"/>
      <c r="UBV44" s="128"/>
      <c r="UBW44" s="128"/>
      <c r="UBX44" s="128"/>
      <c r="UBY44" s="128"/>
      <c r="UBZ44" s="128"/>
      <c r="UCA44" s="128"/>
      <c r="UCB44" s="128"/>
      <c r="UCC44" s="128"/>
      <c r="UCD44" s="128"/>
      <c r="UCE44" s="128"/>
      <c r="UCF44" s="128"/>
      <c r="UCG44" s="128"/>
      <c r="UCH44" s="128"/>
      <c r="UCI44" s="128"/>
      <c r="UCJ44" s="128"/>
      <c r="UCK44" s="128"/>
      <c r="UCL44" s="128"/>
      <c r="UCM44" s="128"/>
      <c r="UCN44" s="128"/>
      <c r="UCO44" s="128"/>
      <c r="UCP44" s="128"/>
      <c r="UCQ44" s="128"/>
      <c r="UCR44" s="128"/>
      <c r="UCS44" s="128"/>
      <c r="UCT44" s="128"/>
      <c r="UCU44" s="128"/>
      <c r="UCV44" s="128"/>
      <c r="UCW44" s="128"/>
      <c r="UCX44" s="128"/>
      <c r="UCY44" s="128"/>
      <c r="UCZ44" s="128"/>
      <c r="UDA44" s="128"/>
      <c r="UDB44" s="128"/>
      <c r="UDC44" s="128"/>
      <c r="UDD44" s="128"/>
      <c r="UDE44" s="128"/>
      <c r="UDF44" s="128"/>
      <c r="UDG44" s="128"/>
      <c r="UDH44" s="128"/>
      <c r="UDI44" s="128"/>
      <c r="UDJ44" s="128"/>
      <c r="UDK44" s="128"/>
      <c r="UDL44" s="128"/>
      <c r="UDM44" s="128"/>
      <c r="UDN44" s="128"/>
      <c r="UDO44" s="128"/>
      <c r="UDP44" s="128"/>
      <c r="UDQ44" s="128"/>
      <c r="UDR44" s="128"/>
      <c r="UDS44" s="128"/>
      <c r="UDT44" s="128"/>
      <c r="UDU44" s="128"/>
      <c r="UDV44" s="128"/>
      <c r="UDW44" s="128"/>
      <c r="UDX44" s="128"/>
      <c r="UDY44" s="128"/>
      <c r="UDZ44" s="128"/>
      <c r="UEA44" s="128"/>
      <c r="UEB44" s="128"/>
      <c r="UEC44" s="128"/>
      <c r="UED44" s="128"/>
      <c r="UEE44" s="128"/>
      <c r="UEF44" s="128"/>
      <c r="UEG44" s="128"/>
      <c r="UEH44" s="128"/>
      <c r="UEI44" s="128"/>
      <c r="UEJ44" s="128"/>
      <c r="UEK44" s="128"/>
      <c r="UEL44" s="128"/>
      <c r="UEM44" s="128"/>
      <c r="UEN44" s="128"/>
      <c r="UEO44" s="128"/>
      <c r="UEP44" s="128"/>
      <c r="UEQ44" s="128"/>
      <c r="UER44" s="128"/>
      <c r="UES44" s="128"/>
      <c r="UET44" s="128"/>
      <c r="UEU44" s="128"/>
      <c r="UEV44" s="128"/>
      <c r="UEW44" s="128"/>
      <c r="UEX44" s="128"/>
      <c r="UEY44" s="128"/>
      <c r="UEZ44" s="128"/>
      <c r="UFA44" s="128"/>
      <c r="UFB44" s="128"/>
      <c r="UFC44" s="128"/>
      <c r="UFD44" s="128"/>
      <c r="UFE44" s="128"/>
      <c r="UFF44" s="128"/>
      <c r="UFG44" s="128"/>
      <c r="UFH44" s="128"/>
      <c r="UFI44" s="128"/>
      <c r="UFJ44" s="128"/>
      <c r="UFK44" s="128"/>
      <c r="UFL44" s="128"/>
      <c r="UFM44" s="128"/>
      <c r="UFN44" s="128"/>
      <c r="UFO44" s="128"/>
      <c r="UFP44" s="128"/>
      <c r="UFQ44" s="128"/>
      <c r="UFR44" s="128"/>
      <c r="UFS44" s="128"/>
      <c r="UFT44" s="128"/>
      <c r="UFU44" s="128"/>
      <c r="UFV44" s="128"/>
      <c r="UFW44" s="128"/>
      <c r="UFX44" s="128"/>
      <c r="UFY44" s="128"/>
      <c r="UFZ44" s="128"/>
      <c r="UGA44" s="128"/>
      <c r="UGB44" s="128"/>
      <c r="UGC44" s="128"/>
      <c r="UGD44" s="128"/>
      <c r="UGE44" s="128"/>
      <c r="UGF44" s="128"/>
      <c r="UGG44" s="128"/>
      <c r="UGH44" s="128"/>
      <c r="UGI44" s="128"/>
      <c r="UGJ44" s="128"/>
      <c r="UGK44" s="128"/>
      <c r="UGL44" s="128"/>
      <c r="UGM44" s="128"/>
      <c r="UGN44" s="128"/>
      <c r="UGO44" s="128"/>
      <c r="UGP44" s="128"/>
      <c r="UGQ44" s="128"/>
      <c r="UGR44" s="128"/>
      <c r="UGS44" s="128"/>
      <c r="UGT44" s="128"/>
      <c r="UGU44" s="128"/>
      <c r="UGV44" s="128"/>
      <c r="UGW44" s="128"/>
      <c r="UGX44" s="128"/>
      <c r="UGY44" s="128"/>
      <c r="UGZ44" s="128"/>
      <c r="UHA44" s="128"/>
      <c r="UHB44" s="128"/>
      <c r="UHC44" s="128"/>
      <c r="UHD44" s="128"/>
      <c r="UHE44" s="128"/>
      <c r="UHF44" s="128"/>
      <c r="UHG44" s="128"/>
      <c r="UHH44" s="128"/>
      <c r="UHI44" s="128"/>
      <c r="UHJ44" s="128"/>
      <c r="UHK44" s="128"/>
      <c r="UHL44" s="128"/>
      <c r="UHM44" s="128"/>
      <c r="UHN44" s="128"/>
      <c r="UHO44" s="128"/>
      <c r="UHP44" s="128"/>
      <c r="UHQ44" s="128"/>
      <c r="UHR44" s="128"/>
      <c r="UHS44" s="128"/>
      <c r="UHT44" s="128"/>
      <c r="UHU44" s="128"/>
      <c r="UHV44" s="128"/>
      <c r="UHW44" s="128"/>
      <c r="UHX44" s="128"/>
      <c r="UHY44" s="128"/>
      <c r="UHZ44" s="128"/>
      <c r="UIA44" s="128"/>
      <c r="UIB44" s="128"/>
      <c r="UIC44" s="128"/>
      <c r="UID44" s="128"/>
      <c r="UIE44" s="128"/>
      <c r="UIF44" s="128"/>
      <c r="UIG44" s="128"/>
      <c r="UIH44" s="128"/>
      <c r="UII44" s="128"/>
      <c r="UIJ44" s="128"/>
      <c r="UIK44" s="128"/>
      <c r="UIL44" s="128"/>
      <c r="UIM44" s="128"/>
      <c r="UIN44" s="128"/>
      <c r="UIO44" s="128"/>
      <c r="UIP44" s="128"/>
      <c r="UIQ44" s="128"/>
      <c r="UIR44" s="128"/>
      <c r="UIS44" s="128"/>
      <c r="UIT44" s="128"/>
      <c r="UIU44" s="128"/>
      <c r="UIV44" s="128"/>
      <c r="UIW44" s="128"/>
      <c r="UIX44" s="128"/>
      <c r="UIY44" s="128"/>
      <c r="UIZ44" s="128"/>
      <c r="UJA44" s="128"/>
      <c r="UJB44" s="128"/>
      <c r="UJC44" s="128"/>
      <c r="UJD44" s="128"/>
      <c r="UJE44" s="128"/>
      <c r="UJF44" s="128"/>
      <c r="UJG44" s="128"/>
      <c r="UJH44" s="128"/>
      <c r="UJI44" s="128"/>
      <c r="UJJ44" s="128"/>
      <c r="UJK44" s="128"/>
      <c r="UJL44" s="128"/>
      <c r="UJM44" s="128"/>
      <c r="UJN44" s="128"/>
      <c r="UJO44" s="128"/>
      <c r="UJP44" s="128"/>
      <c r="UJQ44" s="128"/>
      <c r="UJR44" s="128"/>
      <c r="UJS44" s="128"/>
      <c r="UJT44" s="128"/>
      <c r="UJU44" s="128"/>
      <c r="UJV44" s="128"/>
      <c r="UJW44" s="128"/>
      <c r="UJX44" s="128"/>
      <c r="UJY44" s="128"/>
      <c r="UJZ44" s="128"/>
      <c r="UKA44" s="128"/>
      <c r="UKB44" s="128"/>
      <c r="UKC44" s="128"/>
      <c r="UKD44" s="128"/>
      <c r="UKE44" s="128"/>
      <c r="UKF44" s="128"/>
      <c r="UKG44" s="128"/>
      <c r="UKH44" s="128"/>
      <c r="UKI44" s="128"/>
      <c r="UKJ44" s="128"/>
      <c r="UKK44" s="128"/>
      <c r="UKL44" s="128"/>
      <c r="UKM44" s="128"/>
      <c r="UKN44" s="128"/>
      <c r="UKO44" s="128"/>
      <c r="UKP44" s="128"/>
      <c r="UKQ44" s="128"/>
      <c r="UKR44" s="128"/>
      <c r="UKS44" s="128"/>
      <c r="UKT44" s="128"/>
      <c r="UKU44" s="128"/>
      <c r="UKV44" s="128"/>
      <c r="UKW44" s="128"/>
      <c r="UKX44" s="128"/>
      <c r="UKY44" s="128"/>
      <c r="UKZ44" s="128"/>
      <c r="ULA44" s="128"/>
      <c r="ULB44" s="128"/>
      <c r="ULC44" s="128"/>
      <c r="ULD44" s="128"/>
      <c r="ULE44" s="128"/>
      <c r="ULF44" s="128"/>
      <c r="ULG44" s="128"/>
      <c r="ULH44" s="128"/>
      <c r="ULI44" s="128"/>
      <c r="ULJ44" s="128"/>
      <c r="ULK44" s="128"/>
      <c r="ULL44" s="128"/>
      <c r="ULM44" s="128"/>
      <c r="ULN44" s="128"/>
      <c r="ULO44" s="128"/>
      <c r="ULP44" s="128"/>
      <c r="ULQ44" s="128"/>
      <c r="ULR44" s="128"/>
      <c r="ULS44" s="128"/>
      <c r="ULT44" s="128"/>
      <c r="ULU44" s="128"/>
      <c r="ULV44" s="128"/>
      <c r="ULW44" s="128"/>
      <c r="ULX44" s="128"/>
      <c r="ULY44" s="128"/>
      <c r="ULZ44" s="128"/>
      <c r="UMA44" s="128"/>
      <c r="UMB44" s="128"/>
      <c r="UMC44" s="128"/>
      <c r="UMD44" s="128"/>
      <c r="UME44" s="128"/>
      <c r="UMF44" s="128"/>
      <c r="UMG44" s="128"/>
      <c r="UMH44" s="128"/>
      <c r="UMI44" s="128"/>
      <c r="UMJ44" s="128"/>
      <c r="UMK44" s="128"/>
      <c r="UML44" s="128"/>
      <c r="UMM44" s="128"/>
      <c r="UMN44" s="128"/>
      <c r="UMO44" s="128"/>
      <c r="UMP44" s="128"/>
      <c r="UMQ44" s="128"/>
      <c r="UMR44" s="128"/>
      <c r="UMS44" s="128"/>
      <c r="UMT44" s="128"/>
      <c r="UMU44" s="128"/>
      <c r="UMV44" s="128"/>
      <c r="UMW44" s="128"/>
      <c r="UMX44" s="128"/>
      <c r="UMY44" s="128"/>
      <c r="UMZ44" s="128"/>
      <c r="UNA44" s="128"/>
      <c r="UNB44" s="128"/>
      <c r="UNC44" s="128"/>
      <c r="UND44" s="128"/>
      <c r="UNE44" s="128"/>
      <c r="UNF44" s="128"/>
      <c r="UNG44" s="128"/>
      <c r="UNH44" s="128"/>
      <c r="UNI44" s="128"/>
      <c r="UNJ44" s="128"/>
      <c r="UNK44" s="128"/>
      <c r="UNL44" s="128"/>
      <c r="UNM44" s="128"/>
      <c r="UNN44" s="128"/>
      <c r="UNO44" s="128"/>
      <c r="UNP44" s="128"/>
      <c r="UNQ44" s="128"/>
      <c r="UNR44" s="128"/>
      <c r="UNS44" s="128"/>
      <c r="UNT44" s="128"/>
      <c r="UNU44" s="128"/>
      <c r="UNV44" s="128"/>
      <c r="UNW44" s="128"/>
      <c r="UNX44" s="128"/>
      <c r="UNY44" s="128"/>
      <c r="UNZ44" s="128"/>
      <c r="UOA44" s="128"/>
      <c r="UOB44" s="128"/>
      <c r="UOC44" s="128"/>
      <c r="UOD44" s="128"/>
      <c r="UOE44" s="128"/>
      <c r="UOF44" s="128"/>
      <c r="UOG44" s="128"/>
      <c r="UOH44" s="128"/>
      <c r="UOI44" s="128"/>
      <c r="UOJ44" s="128"/>
      <c r="UOK44" s="128"/>
      <c r="UOL44" s="128"/>
      <c r="UOM44" s="128"/>
      <c r="UON44" s="128"/>
      <c r="UOO44" s="128"/>
      <c r="UOP44" s="128"/>
      <c r="UOQ44" s="128"/>
      <c r="UOR44" s="128"/>
      <c r="UOS44" s="128"/>
      <c r="UOT44" s="128"/>
      <c r="UOU44" s="128"/>
      <c r="UOV44" s="128"/>
      <c r="UOW44" s="128"/>
      <c r="UOX44" s="128"/>
      <c r="UOY44" s="128"/>
      <c r="UOZ44" s="128"/>
      <c r="UPA44" s="128"/>
      <c r="UPB44" s="128"/>
      <c r="UPC44" s="128"/>
      <c r="UPD44" s="128"/>
      <c r="UPE44" s="128"/>
      <c r="UPF44" s="128"/>
      <c r="UPG44" s="128"/>
      <c r="UPH44" s="128"/>
      <c r="UPI44" s="128"/>
      <c r="UPJ44" s="128"/>
      <c r="UPK44" s="128"/>
      <c r="UPL44" s="128"/>
      <c r="UPM44" s="128"/>
      <c r="UPN44" s="128"/>
      <c r="UPO44" s="128"/>
      <c r="UPP44" s="128"/>
      <c r="UPQ44" s="128"/>
      <c r="UPR44" s="128"/>
      <c r="UPS44" s="128"/>
      <c r="UPT44" s="128"/>
      <c r="UPU44" s="128"/>
      <c r="UPV44" s="128"/>
      <c r="UPW44" s="128"/>
      <c r="UPX44" s="128"/>
      <c r="UPY44" s="128"/>
      <c r="UPZ44" s="128"/>
      <c r="UQA44" s="128"/>
      <c r="UQB44" s="128"/>
      <c r="UQC44" s="128"/>
      <c r="UQD44" s="128"/>
      <c r="UQE44" s="128"/>
      <c r="UQF44" s="128"/>
      <c r="UQG44" s="128"/>
      <c r="UQH44" s="128"/>
      <c r="UQI44" s="128"/>
      <c r="UQJ44" s="128"/>
      <c r="UQK44" s="128"/>
      <c r="UQL44" s="128"/>
      <c r="UQM44" s="128"/>
      <c r="UQN44" s="128"/>
      <c r="UQO44" s="128"/>
      <c r="UQP44" s="128"/>
      <c r="UQQ44" s="128"/>
      <c r="UQR44" s="128"/>
      <c r="UQS44" s="128"/>
      <c r="UQT44" s="128"/>
      <c r="UQU44" s="128"/>
      <c r="UQV44" s="128"/>
      <c r="UQW44" s="128"/>
      <c r="UQX44" s="128"/>
      <c r="UQY44" s="128"/>
      <c r="UQZ44" s="128"/>
      <c r="URA44" s="128"/>
      <c r="URB44" s="128"/>
      <c r="URC44" s="128"/>
      <c r="URD44" s="128"/>
      <c r="URE44" s="128"/>
      <c r="URF44" s="128"/>
      <c r="URG44" s="128"/>
      <c r="URH44" s="128"/>
      <c r="URI44" s="128"/>
      <c r="URJ44" s="128"/>
      <c r="URK44" s="128"/>
      <c r="URL44" s="128"/>
      <c r="URM44" s="128"/>
      <c r="URN44" s="128"/>
      <c r="URO44" s="128"/>
      <c r="URP44" s="128"/>
      <c r="URQ44" s="128"/>
      <c r="URR44" s="128"/>
      <c r="URS44" s="128"/>
      <c r="URT44" s="128"/>
      <c r="URU44" s="128"/>
      <c r="URV44" s="128"/>
      <c r="URW44" s="128"/>
      <c r="URX44" s="128"/>
      <c r="URY44" s="128"/>
      <c r="URZ44" s="128"/>
      <c r="USA44" s="128"/>
      <c r="USB44" s="128"/>
      <c r="USC44" s="128"/>
      <c r="USD44" s="128"/>
      <c r="USE44" s="128"/>
      <c r="USF44" s="128"/>
      <c r="USG44" s="128"/>
      <c r="USH44" s="128"/>
      <c r="USI44" s="128"/>
      <c r="USJ44" s="128"/>
      <c r="USK44" s="128"/>
      <c r="USL44" s="128"/>
      <c r="USM44" s="128"/>
      <c r="USN44" s="128"/>
      <c r="USO44" s="128"/>
      <c r="USP44" s="128"/>
      <c r="USQ44" s="128"/>
      <c r="USR44" s="128"/>
      <c r="USS44" s="128"/>
      <c r="UST44" s="128"/>
      <c r="USU44" s="128"/>
      <c r="USV44" s="128"/>
      <c r="USW44" s="128"/>
      <c r="USX44" s="128"/>
      <c r="USY44" s="128"/>
      <c r="USZ44" s="128"/>
      <c r="UTA44" s="128"/>
      <c r="UTB44" s="128"/>
      <c r="UTC44" s="128"/>
      <c r="UTD44" s="128"/>
      <c r="UTE44" s="128"/>
      <c r="UTF44" s="128"/>
      <c r="UTG44" s="128"/>
      <c r="UTH44" s="128"/>
      <c r="UTI44" s="128"/>
      <c r="UTJ44" s="128"/>
      <c r="UTK44" s="128"/>
      <c r="UTL44" s="128"/>
      <c r="UTM44" s="128"/>
      <c r="UTN44" s="128"/>
      <c r="UTO44" s="128"/>
      <c r="UTP44" s="128"/>
      <c r="UTQ44" s="128"/>
      <c r="UTR44" s="128"/>
      <c r="UTS44" s="128"/>
      <c r="UTT44" s="128"/>
      <c r="UTU44" s="128"/>
      <c r="UTV44" s="128"/>
      <c r="UTW44" s="128"/>
      <c r="UTX44" s="128"/>
      <c r="UTY44" s="128"/>
      <c r="UTZ44" s="128"/>
      <c r="UUA44" s="128"/>
      <c r="UUB44" s="128"/>
      <c r="UUC44" s="128"/>
      <c r="UUD44" s="128"/>
      <c r="UUE44" s="128"/>
      <c r="UUF44" s="128"/>
      <c r="UUG44" s="128"/>
      <c r="UUH44" s="128"/>
      <c r="UUI44" s="128"/>
      <c r="UUJ44" s="128"/>
      <c r="UUK44" s="128"/>
      <c r="UUL44" s="128"/>
      <c r="UUM44" s="128"/>
      <c r="UUN44" s="128"/>
      <c r="UUO44" s="128"/>
      <c r="UUP44" s="128"/>
      <c r="UUQ44" s="128"/>
      <c r="UUR44" s="128"/>
      <c r="UUS44" s="128"/>
      <c r="UUT44" s="128"/>
      <c r="UUU44" s="128"/>
      <c r="UUV44" s="128"/>
      <c r="UUW44" s="128"/>
      <c r="UUX44" s="128"/>
      <c r="UUY44" s="128"/>
      <c r="UUZ44" s="128"/>
      <c r="UVA44" s="128"/>
      <c r="UVB44" s="128"/>
      <c r="UVC44" s="128"/>
      <c r="UVD44" s="128"/>
      <c r="UVE44" s="128"/>
      <c r="UVF44" s="128"/>
      <c r="UVG44" s="128"/>
      <c r="UVH44" s="128"/>
      <c r="UVI44" s="128"/>
      <c r="UVJ44" s="128"/>
      <c r="UVK44" s="128"/>
      <c r="UVL44" s="128"/>
      <c r="UVM44" s="128"/>
      <c r="UVN44" s="128"/>
      <c r="UVO44" s="128"/>
      <c r="UVP44" s="128"/>
      <c r="UVQ44" s="128"/>
      <c r="UVR44" s="128"/>
      <c r="UVS44" s="128"/>
      <c r="UVT44" s="128"/>
      <c r="UVU44" s="128"/>
      <c r="UVV44" s="128"/>
      <c r="UVW44" s="128"/>
      <c r="UVX44" s="128"/>
      <c r="UVY44" s="128"/>
      <c r="UVZ44" s="128"/>
      <c r="UWA44" s="128"/>
      <c r="UWB44" s="128"/>
      <c r="UWC44" s="128"/>
      <c r="UWD44" s="128"/>
      <c r="UWE44" s="128"/>
      <c r="UWF44" s="128"/>
      <c r="UWG44" s="128"/>
      <c r="UWH44" s="128"/>
      <c r="UWI44" s="128"/>
      <c r="UWJ44" s="128"/>
      <c r="UWK44" s="128"/>
      <c r="UWL44" s="128"/>
      <c r="UWM44" s="128"/>
      <c r="UWN44" s="128"/>
      <c r="UWO44" s="128"/>
      <c r="UWP44" s="128"/>
      <c r="UWQ44" s="128"/>
      <c r="UWR44" s="128"/>
      <c r="UWS44" s="128"/>
      <c r="UWT44" s="128"/>
      <c r="UWU44" s="128"/>
      <c r="UWV44" s="128"/>
      <c r="UWW44" s="128"/>
      <c r="UWX44" s="128"/>
      <c r="UWY44" s="128"/>
      <c r="UWZ44" s="128"/>
      <c r="UXA44" s="128"/>
      <c r="UXB44" s="128"/>
      <c r="UXC44" s="128"/>
      <c r="UXD44" s="128"/>
      <c r="UXE44" s="128"/>
      <c r="UXF44" s="128"/>
      <c r="UXG44" s="128"/>
      <c r="UXH44" s="128"/>
      <c r="UXI44" s="128"/>
      <c r="UXJ44" s="128"/>
      <c r="UXK44" s="128"/>
      <c r="UXL44" s="128"/>
      <c r="UXM44" s="128"/>
      <c r="UXN44" s="128"/>
      <c r="UXO44" s="128"/>
      <c r="UXP44" s="128"/>
      <c r="UXQ44" s="128"/>
      <c r="UXR44" s="128"/>
      <c r="UXS44" s="128"/>
      <c r="UXT44" s="128"/>
      <c r="UXU44" s="128"/>
      <c r="UXV44" s="128"/>
      <c r="UXW44" s="128"/>
      <c r="UXX44" s="128"/>
      <c r="UXY44" s="128"/>
      <c r="UXZ44" s="128"/>
      <c r="UYA44" s="128"/>
      <c r="UYB44" s="128"/>
      <c r="UYC44" s="128"/>
      <c r="UYD44" s="128"/>
      <c r="UYE44" s="128"/>
      <c r="UYF44" s="128"/>
      <c r="UYG44" s="128"/>
      <c r="UYH44" s="128"/>
      <c r="UYI44" s="128"/>
      <c r="UYJ44" s="128"/>
      <c r="UYK44" s="128"/>
      <c r="UYL44" s="128"/>
      <c r="UYM44" s="128"/>
      <c r="UYN44" s="128"/>
      <c r="UYO44" s="128"/>
      <c r="UYP44" s="128"/>
      <c r="UYQ44" s="128"/>
      <c r="UYR44" s="128"/>
      <c r="UYS44" s="128"/>
      <c r="UYT44" s="128"/>
      <c r="UYU44" s="128"/>
      <c r="UYV44" s="128"/>
      <c r="UYW44" s="128"/>
      <c r="UYX44" s="128"/>
      <c r="UYY44" s="128"/>
      <c r="UYZ44" s="128"/>
      <c r="UZA44" s="128"/>
      <c r="UZB44" s="128"/>
      <c r="UZC44" s="128"/>
      <c r="UZD44" s="128"/>
      <c r="UZE44" s="128"/>
      <c r="UZF44" s="128"/>
      <c r="UZG44" s="128"/>
      <c r="UZH44" s="128"/>
      <c r="UZI44" s="128"/>
      <c r="UZJ44" s="128"/>
      <c r="UZK44" s="128"/>
      <c r="UZL44" s="128"/>
      <c r="UZM44" s="128"/>
      <c r="UZN44" s="128"/>
      <c r="UZO44" s="128"/>
      <c r="UZP44" s="128"/>
      <c r="UZQ44" s="128"/>
      <c r="UZR44" s="128"/>
      <c r="UZS44" s="128"/>
      <c r="UZT44" s="128"/>
      <c r="UZU44" s="128"/>
      <c r="UZV44" s="128"/>
      <c r="UZW44" s="128"/>
      <c r="UZX44" s="128"/>
      <c r="UZY44" s="128"/>
      <c r="UZZ44" s="128"/>
      <c r="VAA44" s="128"/>
      <c r="VAB44" s="128"/>
      <c r="VAC44" s="128"/>
      <c r="VAD44" s="128"/>
      <c r="VAE44" s="128"/>
      <c r="VAF44" s="128"/>
      <c r="VAG44" s="128"/>
      <c r="VAH44" s="128"/>
      <c r="VAI44" s="128"/>
      <c r="VAJ44" s="128"/>
      <c r="VAK44" s="128"/>
      <c r="VAL44" s="128"/>
      <c r="VAM44" s="128"/>
      <c r="VAN44" s="128"/>
      <c r="VAO44" s="128"/>
      <c r="VAP44" s="128"/>
      <c r="VAQ44" s="128"/>
      <c r="VAR44" s="128"/>
      <c r="VAS44" s="128"/>
      <c r="VAT44" s="128"/>
      <c r="VAU44" s="128"/>
      <c r="VAV44" s="128"/>
      <c r="VAW44" s="128"/>
      <c r="VAX44" s="128"/>
      <c r="VAY44" s="128"/>
      <c r="VAZ44" s="128"/>
      <c r="VBA44" s="128"/>
      <c r="VBB44" s="128"/>
      <c r="VBC44" s="128"/>
      <c r="VBD44" s="128"/>
      <c r="VBE44" s="128"/>
      <c r="VBF44" s="128"/>
      <c r="VBG44" s="128"/>
      <c r="VBH44" s="128"/>
      <c r="VBI44" s="128"/>
      <c r="VBJ44" s="128"/>
      <c r="VBK44" s="128"/>
      <c r="VBL44" s="128"/>
      <c r="VBM44" s="128"/>
      <c r="VBN44" s="128"/>
      <c r="VBO44" s="128"/>
      <c r="VBP44" s="128"/>
      <c r="VBQ44" s="128"/>
      <c r="VBR44" s="128"/>
      <c r="VBS44" s="128"/>
      <c r="VBT44" s="128"/>
      <c r="VBU44" s="128"/>
      <c r="VBV44" s="128"/>
      <c r="VBW44" s="128"/>
      <c r="VBX44" s="128"/>
      <c r="VBY44" s="128"/>
      <c r="VBZ44" s="128"/>
      <c r="VCA44" s="128"/>
      <c r="VCB44" s="128"/>
      <c r="VCC44" s="128"/>
      <c r="VCD44" s="128"/>
      <c r="VCE44" s="128"/>
      <c r="VCF44" s="128"/>
      <c r="VCG44" s="128"/>
      <c r="VCH44" s="128"/>
      <c r="VCI44" s="128"/>
      <c r="VCJ44" s="128"/>
      <c r="VCK44" s="128"/>
      <c r="VCL44" s="128"/>
      <c r="VCM44" s="128"/>
      <c r="VCN44" s="128"/>
      <c r="VCO44" s="128"/>
      <c r="VCP44" s="128"/>
      <c r="VCQ44" s="128"/>
      <c r="VCR44" s="128"/>
      <c r="VCS44" s="128"/>
      <c r="VCT44" s="128"/>
      <c r="VCU44" s="128"/>
      <c r="VCV44" s="128"/>
      <c r="VCW44" s="128"/>
      <c r="VCX44" s="128"/>
      <c r="VCY44" s="128"/>
      <c r="VCZ44" s="128"/>
      <c r="VDA44" s="128"/>
      <c r="VDB44" s="128"/>
      <c r="VDC44" s="128"/>
      <c r="VDD44" s="128"/>
      <c r="VDE44" s="128"/>
      <c r="VDF44" s="128"/>
      <c r="VDG44" s="128"/>
      <c r="VDH44" s="128"/>
      <c r="VDI44" s="128"/>
      <c r="VDJ44" s="128"/>
      <c r="VDK44" s="128"/>
      <c r="VDL44" s="128"/>
      <c r="VDM44" s="128"/>
      <c r="VDN44" s="128"/>
      <c r="VDO44" s="128"/>
      <c r="VDP44" s="128"/>
      <c r="VDQ44" s="128"/>
      <c r="VDR44" s="128"/>
      <c r="VDS44" s="128"/>
      <c r="VDT44" s="128"/>
      <c r="VDU44" s="128"/>
      <c r="VDV44" s="128"/>
      <c r="VDW44" s="128"/>
      <c r="VDX44" s="128"/>
      <c r="VDY44" s="128"/>
      <c r="VDZ44" s="128"/>
      <c r="VEA44" s="128"/>
      <c r="VEB44" s="128"/>
      <c r="VEC44" s="128"/>
      <c r="VED44" s="128"/>
      <c r="VEE44" s="128"/>
      <c r="VEF44" s="128"/>
      <c r="VEG44" s="128"/>
      <c r="VEH44" s="128"/>
      <c r="VEI44" s="128"/>
      <c r="VEJ44" s="128"/>
      <c r="VEK44" s="128"/>
      <c r="VEL44" s="128"/>
      <c r="VEM44" s="128"/>
      <c r="VEN44" s="128"/>
      <c r="VEO44" s="128"/>
      <c r="VEP44" s="128"/>
      <c r="VEQ44" s="128"/>
      <c r="VER44" s="128"/>
      <c r="VES44" s="128"/>
      <c r="VET44" s="128"/>
      <c r="VEU44" s="128"/>
      <c r="VEV44" s="128"/>
      <c r="VEW44" s="128"/>
      <c r="VEX44" s="128"/>
      <c r="VEY44" s="128"/>
      <c r="VEZ44" s="128"/>
      <c r="VFA44" s="128"/>
      <c r="VFB44" s="128"/>
      <c r="VFC44" s="128"/>
      <c r="VFD44" s="128"/>
      <c r="VFE44" s="128"/>
      <c r="VFF44" s="128"/>
      <c r="VFG44" s="128"/>
      <c r="VFH44" s="128"/>
      <c r="VFI44" s="128"/>
      <c r="VFJ44" s="128"/>
      <c r="VFK44" s="128"/>
      <c r="VFL44" s="128"/>
      <c r="VFM44" s="128"/>
      <c r="VFN44" s="128"/>
      <c r="VFO44" s="128"/>
      <c r="VFP44" s="128"/>
      <c r="VFQ44" s="128"/>
      <c r="VFR44" s="128"/>
      <c r="VFS44" s="128"/>
      <c r="VFT44" s="128"/>
      <c r="VFU44" s="128"/>
      <c r="VFV44" s="128"/>
      <c r="VFW44" s="128"/>
      <c r="VFX44" s="128"/>
      <c r="VFY44" s="128"/>
      <c r="VFZ44" s="128"/>
      <c r="VGA44" s="128"/>
      <c r="VGB44" s="128"/>
      <c r="VGC44" s="128"/>
      <c r="VGD44" s="128"/>
      <c r="VGE44" s="128"/>
      <c r="VGF44" s="128"/>
      <c r="VGG44" s="128"/>
      <c r="VGH44" s="128"/>
      <c r="VGI44" s="128"/>
      <c r="VGJ44" s="128"/>
      <c r="VGK44" s="128"/>
      <c r="VGL44" s="128"/>
      <c r="VGM44" s="128"/>
      <c r="VGN44" s="128"/>
      <c r="VGO44" s="128"/>
      <c r="VGP44" s="128"/>
      <c r="VGQ44" s="128"/>
      <c r="VGR44" s="128"/>
      <c r="VGS44" s="128"/>
      <c r="VGT44" s="128"/>
      <c r="VGU44" s="128"/>
      <c r="VGV44" s="128"/>
      <c r="VGW44" s="128"/>
      <c r="VGX44" s="128"/>
      <c r="VGY44" s="128"/>
      <c r="VGZ44" s="128"/>
      <c r="VHA44" s="128"/>
      <c r="VHB44" s="128"/>
      <c r="VHC44" s="128"/>
      <c r="VHD44" s="128"/>
      <c r="VHE44" s="128"/>
      <c r="VHF44" s="128"/>
      <c r="VHG44" s="128"/>
      <c r="VHH44" s="128"/>
      <c r="VHI44" s="128"/>
      <c r="VHJ44" s="128"/>
      <c r="VHK44" s="128"/>
      <c r="VHL44" s="128"/>
      <c r="VHM44" s="128"/>
      <c r="VHN44" s="128"/>
      <c r="VHO44" s="128"/>
      <c r="VHP44" s="128"/>
      <c r="VHQ44" s="128"/>
      <c r="VHR44" s="128"/>
      <c r="VHS44" s="128"/>
      <c r="VHT44" s="128"/>
      <c r="VHU44" s="128"/>
      <c r="VHV44" s="128"/>
      <c r="VHW44" s="128"/>
      <c r="VHX44" s="128"/>
      <c r="VHY44" s="128"/>
      <c r="VHZ44" s="128"/>
      <c r="VIA44" s="128"/>
      <c r="VIB44" s="128"/>
      <c r="VIC44" s="128"/>
      <c r="VID44" s="128"/>
      <c r="VIE44" s="128"/>
      <c r="VIF44" s="128"/>
      <c r="VIG44" s="128"/>
      <c r="VIH44" s="128"/>
      <c r="VII44" s="128"/>
      <c r="VIJ44" s="128"/>
      <c r="VIK44" s="128"/>
      <c r="VIL44" s="128"/>
      <c r="VIM44" s="128"/>
      <c r="VIN44" s="128"/>
      <c r="VIO44" s="128"/>
      <c r="VIP44" s="128"/>
      <c r="VIQ44" s="128"/>
      <c r="VIR44" s="128"/>
      <c r="VIS44" s="128"/>
      <c r="VIT44" s="128"/>
      <c r="VIU44" s="128"/>
      <c r="VIV44" s="128"/>
      <c r="VIW44" s="128"/>
      <c r="VIX44" s="128"/>
      <c r="VIY44" s="128"/>
      <c r="VIZ44" s="128"/>
      <c r="VJA44" s="128"/>
      <c r="VJB44" s="128"/>
      <c r="VJC44" s="128"/>
      <c r="VJD44" s="128"/>
      <c r="VJE44" s="128"/>
      <c r="VJF44" s="128"/>
      <c r="VJG44" s="128"/>
      <c r="VJH44" s="128"/>
      <c r="VJI44" s="128"/>
      <c r="VJJ44" s="128"/>
      <c r="VJK44" s="128"/>
      <c r="VJL44" s="128"/>
      <c r="VJM44" s="128"/>
      <c r="VJN44" s="128"/>
      <c r="VJO44" s="128"/>
      <c r="VJP44" s="128"/>
      <c r="VJQ44" s="128"/>
      <c r="VJR44" s="128"/>
      <c r="VJS44" s="128"/>
      <c r="VJT44" s="128"/>
      <c r="VJU44" s="128"/>
      <c r="VJV44" s="128"/>
      <c r="VJW44" s="128"/>
      <c r="VJX44" s="128"/>
      <c r="VJY44" s="128"/>
      <c r="VJZ44" s="128"/>
      <c r="VKA44" s="128"/>
      <c r="VKB44" s="128"/>
      <c r="VKC44" s="128"/>
      <c r="VKD44" s="128"/>
      <c r="VKE44" s="128"/>
      <c r="VKF44" s="128"/>
      <c r="VKG44" s="128"/>
      <c r="VKH44" s="128"/>
      <c r="VKI44" s="128"/>
      <c r="VKJ44" s="128"/>
      <c r="VKK44" s="128"/>
      <c r="VKL44" s="128"/>
      <c r="VKM44" s="128"/>
      <c r="VKN44" s="128"/>
      <c r="VKO44" s="128"/>
      <c r="VKP44" s="128"/>
      <c r="VKQ44" s="128"/>
      <c r="VKR44" s="128"/>
      <c r="VKS44" s="128"/>
      <c r="VKT44" s="128"/>
      <c r="VKU44" s="128"/>
      <c r="VKV44" s="128"/>
      <c r="VKW44" s="128"/>
      <c r="VKX44" s="128"/>
      <c r="VKY44" s="128"/>
      <c r="VKZ44" s="128"/>
      <c r="VLA44" s="128"/>
      <c r="VLB44" s="128"/>
      <c r="VLC44" s="128"/>
      <c r="VLD44" s="128"/>
      <c r="VLE44" s="128"/>
      <c r="VLF44" s="128"/>
      <c r="VLG44" s="128"/>
      <c r="VLH44" s="128"/>
      <c r="VLI44" s="128"/>
      <c r="VLJ44" s="128"/>
      <c r="VLK44" s="128"/>
      <c r="VLL44" s="128"/>
      <c r="VLM44" s="128"/>
      <c r="VLN44" s="128"/>
      <c r="VLO44" s="128"/>
      <c r="VLP44" s="128"/>
      <c r="VLQ44" s="128"/>
      <c r="VLR44" s="128"/>
      <c r="VLS44" s="128"/>
      <c r="VLT44" s="128"/>
      <c r="VLU44" s="128"/>
      <c r="VLV44" s="128"/>
      <c r="VLW44" s="128"/>
      <c r="VLX44" s="128"/>
      <c r="VLY44" s="128"/>
      <c r="VLZ44" s="128"/>
      <c r="VMA44" s="128"/>
      <c r="VMB44" s="128"/>
      <c r="VMC44" s="128"/>
      <c r="VMD44" s="128"/>
      <c r="VME44" s="128"/>
      <c r="VMF44" s="128"/>
      <c r="VMG44" s="128"/>
      <c r="VMH44" s="128"/>
      <c r="VMI44" s="128"/>
      <c r="VMJ44" s="128"/>
      <c r="VMK44" s="128"/>
      <c r="VML44" s="128"/>
      <c r="VMM44" s="128"/>
      <c r="VMN44" s="128"/>
      <c r="VMO44" s="128"/>
      <c r="VMP44" s="128"/>
      <c r="VMQ44" s="128"/>
      <c r="VMR44" s="128"/>
      <c r="VMS44" s="128"/>
      <c r="VMT44" s="128"/>
      <c r="VMU44" s="128"/>
      <c r="VMV44" s="128"/>
      <c r="VMW44" s="128"/>
      <c r="VMX44" s="128"/>
      <c r="VMY44" s="128"/>
      <c r="VMZ44" s="128"/>
      <c r="VNA44" s="128"/>
      <c r="VNB44" s="128"/>
      <c r="VNC44" s="128"/>
      <c r="VND44" s="128"/>
      <c r="VNE44" s="128"/>
      <c r="VNF44" s="128"/>
      <c r="VNG44" s="128"/>
      <c r="VNH44" s="128"/>
      <c r="VNI44" s="128"/>
      <c r="VNJ44" s="128"/>
      <c r="VNK44" s="128"/>
      <c r="VNL44" s="128"/>
      <c r="VNM44" s="128"/>
      <c r="VNN44" s="128"/>
      <c r="VNO44" s="128"/>
      <c r="VNP44" s="128"/>
      <c r="VNQ44" s="128"/>
      <c r="VNR44" s="128"/>
      <c r="VNS44" s="128"/>
      <c r="VNT44" s="128"/>
      <c r="VNU44" s="128"/>
      <c r="VNV44" s="128"/>
      <c r="VNW44" s="128"/>
      <c r="VNX44" s="128"/>
      <c r="VNY44" s="128"/>
      <c r="VNZ44" s="128"/>
      <c r="VOA44" s="128"/>
      <c r="VOB44" s="128"/>
      <c r="VOC44" s="128"/>
      <c r="VOD44" s="128"/>
      <c r="VOE44" s="128"/>
      <c r="VOF44" s="128"/>
      <c r="VOG44" s="128"/>
      <c r="VOH44" s="128"/>
      <c r="VOI44" s="128"/>
      <c r="VOJ44" s="128"/>
      <c r="VOK44" s="128"/>
      <c r="VOL44" s="128"/>
      <c r="VOM44" s="128"/>
      <c r="VON44" s="128"/>
      <c r="VOO44" s="128"/>
      <c r="VOP44" s="128"/>
      <c r="VOQ44" s="128"/>
      <c r="VOR44" s="128"/>
      <c r="VOS44" s="128"/>
      <c r="VOT44" s="128"/>
      <c r="VOU44" s="128"/>
      <c r="VOV44" s="128"/>
      <c r="VOW44" s="128"/>
      <c r="VOX44" s="128"/>
      <c r="VOY44" s="128"/>
      <c r="VOZ44" s="128"/>
      <c r="VPA44" s="128"/>
      <c r="VPB44" s="128"/>
      <c r="VPC44" s="128"/>
      <c r="VPD44" s="128"/>
      <c r="VPE44" s="128"/>
      <c r="VPF44" s="128"/>
      <c r="VPG44" s="128"/>
      <c r="VPH44" s="128"/>
      <c r="VPI44" s="128"/>
      <c r="VPJ44" s="128"/>
      <c r="VPK44" s="128"/>
      <c r="VPL44" s="128"/>
      <c r="VPM44" s="128"/>
      <c r="VPN44" s="128"/>
      <c r="VPO44" s="128"/>
      <c r="VPP44" s="128"/>
      <c r="VPQ44" s="128"/>
      <c r="VPR44" s="128"/>
      <c r="VPS44" s="128"/>
      <c r="VPT44" s="128"/>
      <c r="VPU44" s="128"/>
      <c r="VPV44" s="128"/>
      <c r="VPW44" s="128"/>
      <c r="VPX44" s="128"/>
      <c r="VPY44" s="128"/>
      <c r="VPZ44" s="128"/>
      <c r="VQA44" s="128"/>
      <c r="VQB44" s="128"/>
      <c r="VQC44" s="128"/>
      <c r="VQD44" s="128"/>
      <c r="VQE44" s="128"/>
      <c r="VQF44" s="128"/>
      <c r="VQG44" s="128"/>
      <c r="VQH44" s="128"/>
      <c r="VQI44" s="128"/>
      <c r="VQJ44" s="128"/>
      <c r="VQK44" s="128"/>
      <c r="VQL44" s="128"/>
      <c r="VQM44" s="128"/>
      <c r="VQN44" s="128"/>
      <c r="VQO44" s="128"/>
      <c r="VQP44" s="128"/>
      <c r="VQQ44" s="128"/>
      <c r="VQR44" s="128"/>
      <c r="VQS44" s="128"/>
      <c r="VQT44" s="128"/>
      <c r="VQU44" s="128"/>
      <c r="VQV44" s="128"/>
      <c r="VQW44" s="128"/>
      <c r="VQX44" s="128"/>
      <c r="VQY44" s="128"/>
      <c r="VQZ44" s="128"/>
      <c r="VRA44" s="128"/>
      <c r="VRB44" s="128"/>
      <c r="VRC44" s="128"/>
      <c r="VRD44" s="128"/>
      <c r="VRE44" s="128"/>
      <c r="VRF44" s="128"/>
      <c r="VRG44" s="128"/>
      <c r="VRH44" s="128"/>
      <c r="VRI44" s="128"/>
      <c r="VRJ44" s="128"/>
      <c r="VRK44" s="128"/>
      <c r="VRL44" s="128"/>
      <c r="VRM44" s="128"/>
      <c r="VRN44" s="128"/>
      <c r="VRO44" s="128"/>
      <c r="VRP44" s="128"/>
      <c r="VRQ44" s="128"/>
      <c r="VRR44" s="128"/>
      <c r="VRS44" s="128"/>
      <c r="VRT44" s="128"/>
      <c r="VRU44" s="128"/>
      <c r="VRV44" s="128"/>
      <c r="VRW44" s="128"/>
      <c r="VRX44" s="128"/>
      <c r="VRY44" s="128"/>
      <c r="VRZ44" s="128"/>
      <c r="VSA44" s="128"/>
      <c r="VSB44" s="128"/>
      <c r="VSC44" s="128"/>
      <c r="VSD44" s="128"/>
      <c r="VSE44" s="128"/>
      <c r="VSF44" s="128"/>
      <c r="VSG44" s="128"/>
      <c r="VSH44" s="128"/>
      <c r="VSI44" s="128"/>
      <c r="VSJ44" s="128"/>
      <c r="VSK44" s="128"/>
      <c r="VSL44" s="128"/>
      <c r="VSM44" s="128"/>
      <c r="VSN44" s="128"/>
      <c r="VSO44" s="128"/>
      <c r="VSP44" s="128"/>
      <c r="VSQ44" s="128"/>
      <c r="VSR44" s="128"/>
      <c r="VSS44" s="128"/>
      <c r="VST44" s="128"/>
      <c r="VSU44" s="128"/>
      <c r="VSV44" s="128"/>
      <c r="VSW44" s="128"/>
      <c r="VSX44" s="128"/>
      <c r="VSY44" s="128"/>
      <c r="VSZ44" s="128"/>
      <c r="VTA44" s="128"/>
      <c r="VTB44" s="128"/>
      <c r="VTC44" s="128"/>
      <c r="VTD44" s="128"/>
      <c r="VTE44" s="128"/>
      <c r="VTF44" s="128"/>
      <c r="VTG44" s="128"/>
      <c r="VTH44" s="128"/>
      <c r="VTI44" s="128"/>
      <c r="VTJ44" s="128"/>
      <c r="VTK44" s="128"/>
      <c r="VTL44" s="128"/>
      <c r="VTM44" s="128"/>
      <c r="VTN44" s="128"/>
      <c r="VTO44" s="128"/>
      <c r="VTP44" s="128"/>
      <c r="VTQ44" s="128"/>
      <c r="VTR44" s="128"/>
      <c r="VTS44" s="128"/>
      <c r="VTT44" s="128"/>
      <c r="VTU44" s="128"/>
      <c r="VTV44" s="128"/>
      <c r="VTW44" s="128"/>
      <c r="VTX44" s="128"/>
      <c r="VTY44" s="128"/>
      <c r="VTZ44" s="128"/>
      <c r="VUA44" s="128"/>
      <c r="VUB44" s="128"/>
      <c r="VUC44" s="128"/>
      <c r="VUD44" s="128"/>
      <c r="VUE44" s="128"/>
      <c r="VUF44" s="128"/>
      <c r="VUG44" s="128"/>
      <c r="VUH44" s="128"/>
      <c r="VUI44" s="128"/>
      <c r="VUJ44" s="128"/>
      <c r="VUK44" s="128"/>
      <c r="VUL44" s="128"/>
      <c r="VUM44" s="128"/>
      <c r="VUN44" s="128"/>
      <c r="VUO44" s="128"/>
      <c r="VUP44" s="128"/>
      <c r="VUQ44" s="128"/>
      <c r="VUR44" s="128"/>
      <c r="VUS44" s="128"/>
      <c r="VUT44" s="128"/>
      <c r="VUU44" s="128"/>
      <c r="VUV44" s="128"/>
      <c r="VUW44" s="128"/>
      <c r="VUX44" s="128"/>
      <c r="VUY44" s="128"/>
      <c r="VUZ44" s="128"/>
      <c r="VVA44" s="128"/>
      <c r="VVB44" s="128"/>
      <c r="VVC44" s="128"/>
      <c r="VVD44" s="128"/>
      <c r="VVE44" s="128"/>
      <c r="VVF44" s="128"/>
      <c r="VVG44" s="128"/>
      <c r="VVH44" s="128"/>
      <c r="VVI44" s="128"/>
      <c r="VVJ44" s="128"/>
      <c r="VVK44" s="128"/>
      <c r="VVL44" s="128"/>
      <c r="VVM44" s="128"/>
      <c r="VVN44" s="128"/>
      <c r="VVO44" s="128"/>
      <c r="VVP44" s="128"/>
      <c r="VVQ44" s="128"/>
      <c r="VVR44" s="128"/>
      <c r="VVS44" s="128"/>
      <c r="VVT44" s="128"/>
      <c r="VVU44" s="128"/>
      <c r="VVV44" s="128"/>
      <c r="VVW44" s="128"/>
      <c r="VVX44" s="128"/>
      <c r="VVY44" s="128"/>
      <c r="VVZ44" s="128"/>
      <c r="VWA44" s="128"/>
      <c r="VWB44" s="128"/>
      <c r="VWC44" s="128"/>
      <c r="VWD44" s="128"/>
      <c r="VWE44" s="128"/>
      <c r="VWF44" s="128"/>
      <c r="VWG44" s="128"/>
      <c r="VWH44" s="128"/>
      <c r="VWI44" s="128"/>
      <c r="VWJ44" s="128"/>
      <c r="VWK44" s="128"/>
      <c r="VWL44" s="128"/>
      <c r="VWM44" s="128"/>
      <c r="VWN44" s="128"/>
      <c r="VWO44" s="128"/>
      <c r="VWP44" s="128"/>
      <c r="VWQ44" s="128"/>
      <c r="VWR44" s="128"/>
      <c r="VWS44" s="128"/>
      <c r="VWT44" s="128"/>
      <c r="VWU44" s="128"/>
      <c r="VWV44" s="128"/>
      <c r="VWW44" s="128"/>
      <c r="VWX44" s="128"/>
      <c r="VWY44" s="128"/>
      <c r="VWZ44" s="128"/>
      <c r="VXA44" s="128"/>
      <c r="VXB44" s="128"/>
      <c r="VXC44" s="128"/>
      <c r="VXD44" s="128"/>
      <c r="VXE44" s="128"/>
      <c r="VXF44" s="128"/>
      <c r="VXG44" s="128"/>
      <c r="VXH44" s="128"/>
      <c r="VXI44" s="128"/>
      <c r="VXJ44" s="128"/>
      <c r="VXK44" s="128"/>
      <c r="VXL44" s="128"/>
      <c r="VXM44" s="128"/>
      <c r="VXN44" s="128"/>
      <c r="VXO44" s="128"/>
      <c r="VXP44" s="128"/>
      <c r="VXQ44" s="128"/>
      <c r="VXR44" s="128"/>
      <c r="VXS44" s="128"/>
      <c r="VXT44" s="128"/>
      <c r="VXU44" s="128"/>
      <c r="VXV44" s="128"/>
      <c r="VXW44" s="128"/>
      <c r="VXX44" s="128"/>
      <c r="VXY44" s="128"/>
      <c r="VXZ44" s="128"/>
      <c r="VYA44" s="128"/>
      <c r="VYB44" s="128"/>
      <c r="VYC44" s="128"/>
      <c r="VYD44" s="128"/>
      <c r="VYE44" s="128"/>
      <c r="VYF44" s="128"/>
      <c r="VYG44" s="128"/>
      <c r="VYH44" s="128"/>
      <c r="VYI44" s="128"/>
      <c r="VYJ44" s="128"/>
      <c r="VYK44" s="128"/>
      <c r="VYL44" s="128"/>
      <c r="VYM44" s="128"/>
      <c r="VYN44" s="128"/>
      <c r="VYO44" s="128"/>
      <c r="VYP44" s="128"/>
      <c r="VYQ44" s="128"/>
      <c r="VYR44" s="128"/>
      <c r="VYS44" s="128"/>
      <c r="VYT44" s="128"/>
      <c r="VYU44" s="128"/>
      <c r="VYV44" s="128"/>
      <c r="VYW44" s="128"/>
      <c r="VYX44" s="128"/>
      <c r="VYY44" s="128"/>
      <c r="VYZ44" s="128"/>
      <c r="VZA44" s="128"/>
      <c r="VZB44" s="128"/>
      <c r="VZC44" s="128"/>
      <c r="VZD44" s="128"/>
      <c r="VZE44" s="128"/>
      <c r="VZF44" s="128"/>
      <c r="VZG44" s="128"/>
      <c r="VZH44" s="128"/>
      <c r="VZI44" s="128"/>
      <c r="VZJ44" s="128"/>
      <c r="VZK44" s="128"/>
      <c r="VZL44" s="128"/>
      <c r="VZM44" s="128"/>
      <c r="VZN44" s="128"/>
      <c r="VZO44" s="128"/>
      <c r="VZP44" s="128"/>
      <c r="VZQ44" s="128"/>
      <c r="VZR44" s="128"/>
      <c r="VZS44" s="128"/>
      <c r="VZT44" s="128"/>
      <c r="VZU44" s="128"/>
      <c r="VZV44" s="128"/>
      <c r="VZW44" s="128"/>
      <c r="VZX44" s="128"/>
      <c r="VZY44" s="128"/>
      <c r="VZZ44" s="128"/>
      <c r="WAA44" s="128"/>
      <c r="WAB44" s="128"/>
      <c r="WAC44" s="128"/>
      <c r="WAD44" s="128"/>
      <c r="WAE44" s="128"/>
      <c r="WAF44" s="128"/>
      <c r="WAG44" s="128"/>
      <c r="WAH44" s="128"/>
      <c r="WAI44" s="128"/>
      <c r="WAJ44" s="128"/>
      <c r="WAK44" s="128"/>
      <c r="WAL44" s="128"/>
      <c r="WAM44" s="128"/>
      <c r="WAN44" s="128"/>
      <c r="WAO44" s="128"/>
      <c r="WAP44" s="128"/>
      <c r="WAQ44" s="128"/>
      <c r="WAR44" s="128"/>
      <c r="WAS44" s="128"/>
      <c r="WAT44" s="128"/>
      <c r="WAU44" s="128"/>
      <c r="WAV44" s="128"/>
      <c r="WAW44" s="128"/>
      <c r="WAX44" s="128"/>
      <c r="WAY44" s="128"/>
      <c r="WAZ44" s="128"/>
      <c r="WBA44" s="128"/>
      <c r="WBB44" s="128"/>
      <c r="WBC44" s="128"/>
      <c r="WBD44" s="128"/>
      <c r="WBE44" s="128"/>
      <c r="WBF44" s="128"/>
      <c r="WBG44" s="128"/>
      <c r="WBH44" s="128"/>
      <c r="WBI44" s="128"/>
      <c r="WBJ44" s="128"/>
      <c r="WBK44" s="128"/>
      <c r="WBL44" s="128"/>
      <c r="WBM44" s="128"/>
      <c r="WBN44" s="128"/>
      <c r="WBO44" s="128"/>
      <c r="WBP44" s="128"/>
      <c r="WBQ44" s="128"/>
      <c r="WBR44" s="128"/>
      <c r="WBS44" s="128"/>
      <c r="WBT44" s="128"/>
      <c r="WBU44" s="128"/>
      <c r="WBV44" s="128"/>
      <c r="WBW44" s="128"/>
      <c r="WBX44" s="128"/>
      <c r="WBY44" s="128"/>
      <c r="WBZ44" s="128"/>
      <c r="WCA44" s="128"/>
      <c r="WCB44" s="128"/>
      <c r="WCC44" s="128"/>
      <c r="WCD44" s="128"/>
      <c r="WCE44" s="128"/>
      <c r="WCF44" s="128"/>
      <c r="WCG44" s="128"/>
      <c r="WCH44" s="128"/>
      <c r="WCI44" s="128"/>
      <c r="WCJ44" s="128"/>
      <c r="WCK44" s="128"/>
      <c r="WCL44" s="128"/>
      <c r="WCM44" s="128"/>
      <c r="WCN44" s="128"/>
      <c r="WCO44" s="128"/>
      <c r="WCP44" s="128"/>
      <c r="WCQ44" s="128"/>
      <c r="WCR44" s="128"/>
      <c r="WCS44" s="128"/>
      <c r="WCT44" s="128"/>
      <c r="WCU44" s="128"/>
      <c r="WCV44" s="128"/>
      <c r="WCW44" s="128"/>
      <c r="WCX44" s="128"/>
      <c r="WCY44" s="128"/>
      <c r="WCZ44" s="128"/>
      <c r="WDA44" s="128"/>
      <c r="WDB44" s="128"/>
      <c r="WDC44" s="128"/>
      <c r="WDD44" s="128"/>
      <c r="WDE44" s="128"/>
      <c r="WDF44" s="128"/>
      <c r="WDG44" s="128"/>
      <c r="WDH44" s="128"/>
      <c r="WDI44" s="128"/>
      <c r="WDJ44" s="128"/>
      <c r="WDK44" s="128"/>
      <c r="WDL44" s="128"/>
      <c r="WDM44" s="128"/>
      <c r="WDN44" s="128"/>
      <c r="WDO44" s="128"/>
      <c r="WDP44" s="128"/>
      <c r="WDQ44" s="128"/>
      <c r="WDR44" s="128"/>
      <c r="WDS44" s="128"/>
      <c r="WDT44" s="128"/>
      <c r="WDU44" s="128"/>
      <c r="WDV44" s="128"/>
      <c r="WDW44" s="128"/>
      <c r="WDX44" s="128"/>
      <c r="WDY44" s="128"/>
      <c r="WDZ44" s="128"/>
      <c r="WEA44" s="128"/>
      <c r="WEB44" s="128"/>
      <c r="WEC44" s="128"/>
      <c r="WED44" s="128"/>
      <c r="WEE44" s="128"/>
      <c r="WEF44" s="128"/>
      <c r="WEG44" s="128"/>
      <c r="WEH44" s="128"/>
      <c r="WEI44" s="128"/>
      <c r="WEJ44" s="128"/>
      <c r="WEK44" s="128"/>
      <c r="WEL44" s="128"/>
      <c r="WEM44" s="128"/>
      <c r="WEN44" s="128"/>
      <c r="WEO44" s="128"/>
      <c r="WEP44" s="128"/>
      <c r="WEQ44" s="128"/>
      <c r="WER44" s="128"/>
      <c r="WES44" s="128"/>
      <c r="WET44" s="128"/>
      <c r="WEU44" s="128"/>
      <c r="WEV44" s="128"/>
      <c r="WEW44" s="128"/>
      <c r="WEX44" s="128"/>
      <c r="WEY44" s="128"/>
      <c r="WEZ44" s="128"/>
      <c r="WFA44" s="128"/>
      <c r="WFB44" s="128"/>
      <c r="WFC44" s="128"/>
      <c r="WFD44" s="128"/>
      <c r="WFE44" s="128"/>
      <c r="WFF44" s="128"/>
      <c r="WFG44" s="128"/>
      <c r="WFH44" s="128"/>
      <c r="WFI44" s="128"/>
      <c r="WFJ44" s="128"/>
      <c r="WFK44" s="128"/>
      <c r="WFL44" s="128"/>
      <c r="WFM44" s="128"/>
      <c r="WFN44" s="128"/>
      <c r="WFO44" s="128"/>
      <c r="WFP44" s="128"/>
      <c r="WFQ44" s="128"/>
      <c r="WFR44" s="128"/>
      <c r="WFS44" s="128"/>
      <c r="WFT44" s="128"/>
      <c r="WFU44" s="128"/>
      <c r="WFV44" s="128"/>
      <c r="WFW44" s="128"/>
      <c r="WFX44" s="128"/>
      <c r="WFY44" s="128"/>
      <c r="WFZ44" s="128"/>
      <c r="WGA44" s="128"/>
      <c r="WGB44" s="128"/>
      <c r="WGC44" s="128"/>
      <c r="WGD44" s="128"/>
      <c r="WGE44" s="128"/>
      <c r="WGF44" s="128"/>
      <c r="WGG44" s="128"/>
      <c r="WGH44" s="128"/>
      <c r="WGI44" s="128"/>
      <c r="WGJ44" s="128"/>
      <c r="WGK44" s="128"/>
      <c r="WGL44" s="128"/>
      <c r="WGM44" s="128"/>
      <c r="WGN44" s="128"/>
      <c r="WGO44" s="128"/>
      <c r="WGP44" s="128"/>
      <c r="WGQ44" s="128"/>
      <c r="WGR44" s="128"/>
      <c r="WGS44" s="128"/>
      <c r="WGT44" s="128"/>
      <c r="WGU44" s="128"/>
      <c r="WGV44" s="128"/>
      <c r="WGW44" s="128"/>
      <c r="WGX44" s="128"/>
      <c r="WGY44" s="128"/>
      <c r="WGZ44" s="128"/>
      <c r="WHA44" s="128"/>
      <c r="WHB44" s="128"/>
      <c r="WHC44" s="128"/>
      <c r="WHD44" s="128"/>
      <c r="WHE44" s="128"/>
      <c r="WHF44" s="128"/>
      <c r="WHG44" s="128"/>
      <c r="WHH44" s="128"/>
      <c r="WHI44" s="128"/>
      <c r="WHJ44" s="128"/>
      <c r="WHK44" s="128"/>
      <c r="WHL44" s="128"/>
      <c r="WHM44" s="128"/>
      <c r="WHN44" s="128"/>
      <c r="WHO44" s="128"/>
      <c r="WHP44" s="128"/>
      <c r="WHQ44" s="128"/>
      <c r="WHR44" s="128"/>
      <c r="WHS44" s="128"/>
      <c r="WHT44" s="128"/>
      <c r="WHU44" s="128"/>
      <c r="WHV44" s="128"/>
      <c r="WHW44" s="128"/>
      <c r="WHX44" s="128"/>
      <c r="WHY44" s="128"/>
      <c r="WHZ44" s="128"/>
      <c r="WIA44" s="128"/>
      <c r="WIB44" s="128"/>
      <c r="WIC44" s="128"/>
      <c r="WID44" s="128"/>
      <c r="WIE44" s="128"/>
      <c r="WIF44" s="128"/>
      <c r="WIG44" s="128"/>
      <c r="WIH44" s="128"/>
      <c r="WII44" s="128"/>
      <c r="WIJ44" s="128"/>
      <c r="WIK44" s="128"/>
      <c r="WIL44" s="128"/>
      <c r="WIM44" s="128"/>
      <c r="WIN44" s="128"/>
      <c r="WIO44" s="128"/>
      <c r="WIP44" s="128"/>
      <c r="WIQ44" s="128"/>
      <c r="WIR44" s="128"/>
      <c r="WIS44" s="128"/>
      <c r="WIT44" s="128"/>
      <c r="WIU44" s="128"/>
      <c r="WIV44" s="128"/>
      <c r="WIW44" s="128"/>
      <c r="WIX44" s="128"/>
      <c r="WIY44" s="128"/>
      <c r="WIZ44" s="128"/>
      <c r="WJA44" s="128"/>
      <c r="WJB44" s="128"/>
      <c r="WJC44" s="128"/>
      <c r="WJD44" s="128"/>
      <c r="WJE44" s="128"/>
      <c r="WJF44" s="128"/>
      <c r="WJG44" s="128"/>
      <c r="WJH44" s="128"/>
      <c r="WJI44" s="128"/>
      <c r="WJJ44" s="128"/>
      <c r="WJK44" s="128"/>
      <c r="WJL44" s="128"/>
      <c r="WJM44" s="128"/>
      <c r="WJN44" s="128"/>
      <c r="WJO44" s="128"/>
      <c r="WJP44" s="128"/>
      <c r="WJQ44" s="128"/>
      <c r="WJR44" s="128"/>
      <c r="WJS44" s="128"/>
      <c r="WJT44" s="128"/>
      <c r="WJU44" s="128"/>
      <c r="WJV44" s="128"/>
      <c r="WJW44" s="128"/>
      <c r="WJX44" s="128"/>
      <c r="WJY44" s="128"/>
      <c r="WJZ44" s="128"/>
      <c r="WKA44" s="128"/>
      <c r="WKB44" s="128"/>
      <c r="WKC44" s="128"/>
      <c r="WKD44" s="128"/>
      <c r="WKE44" s="128"/>
      <c r="WKF44" s="128"/>
      <c r="WKG44" s="128"/>
      <c r="WKH44" s="128"/>
      <c r="WKI44" s="128"/>
      <c r="WKJ44" s="128"/>
      <c r="WKK44" s="128"/>
      <c r="WKL44" s="128"/>
      <c r="WKM44" s="128"/>
      <c r="WKN44" s="128"/>
      <c r="WKO44" s="128"/>
      <c r="WKP44" s="128"/>
      <c r="WKQ44" s="128"/>
      <c r="WKR44" s="128"/>
      <c r="WKS44" s="128"/>
      <c r="WKT44" s="128"/>
      <c r="WKU44" s="128"/>
      <c r="WKV44" s="128"/>
      <c r="WKW44" s="128"/>
      <c r="WKX44" s="128"/>
      <c r="WKY44" s="128"/>
      <c r="WKZ44" s="128"/>
      <c r="WLA44" s="128"/>
      <c r="WLB44" s="128"/>
      <c r="WLC44" s="128"/>
      <c r="WLD44" s="128"/>
      <c r="WLE44" s="128"/>
      <c r="WLF44" s="128"/>
      <c r="WLG44" s="128"/>
      <c r="WLH44" s="128"/>
      <c r="WLI44" s="128"/>
      <c r="WLJ44" s="128"/>
      <c r="WLK44" s="128"/>
      <c r="WLL44" s="128"/>
      <c r="WLM44" s="128"/>
      <c r="WLN44" s="128"/>
      <c r="WLO44" s="128"/>
      <c r="WLP44" s="128"/>
      <c r="WLQ44" s="128"/>
      <c r="WLR44" s="128"/>
      <c r="WLS44" s="128"/>
      <c r="WLT44" s="128"/>
      <c r="WLU44" s="128"/>
      <c r="WLV44" s="128"/>
      <c r="WLW44" s="128"/>
      <c r="WLX44" s="128"/>
      <c r="WLY44" s="128"/>
      <c r="WLZ44" s="128"/>
      <c r="WMA44" s="128"/>
      <c r="WMB44" s="128"/>
      <c r="WMC44" s="128"/>
      <c r="WMD44" s="128"/>
      <c r="WME44" s="128"/>
      <c r="WMF44" s="128"/>
      <c r="WMG44" s="128"/>
      <c r="WMH44" s="128"/>
      <c r="WMI44" s="128"/>
      <c r="WMJ44" s="128"/>
      <c r="WMK44" s="128"/>
      <c r="WML44" s="128"/>
      <c r="WMM44" s="128"/>
      <c r="WMN44" s="128"/>
      <c r="WMO44" s="128"/>
      <c r="WMP44" s="128"/>
      <c r="WMQ44" s="128"/>
      <c r="WMR44" s="128"/>
      <c r="WMS44" s="128"/>
      <c r="WMT44" s="128"/>
      <c r="WMU44" s="128"/>
      <c r="WMV44" s="128"/>
      <c r="WMW44" s="128"/>
      <c r="WMX44" s="128"/>
      <c r="WMY44" s="128"/>
      <c r="WMZ44" s="128"/>
      <c r="WNA44" s="128"/>
      <c r="WNB44" s="128"/>
      <c r="WNC44" s="128"/>
      <c r="WND44" s="128"/>
      <c r="WNE44" s="128"/>
      <c r="WNF44" s="128"/>
      <c r="WNG44" s="128"/>
      <c r="WNH44" s="128"/>
      <c r="WNI44" s="128"/>
      <c r="WNJ44" s="128"/>
      <c r="WNK44" s="128"/>
      <c r="WNL44" s="128"/>
      <c r="WNM44" s="128"/>
      <c r="WNN44" s="128"/>
      <c r="WNO44" s="128"/>
      <c r="WNP44" s="128"/>
      <c r="WNQ44" s="128"/>
      <c r="WNR44" s="128"/>
      <c r="WNS44" s="128"/>
      <c r="WNT44" s="128"/>
      <c r="WNU44" s="128"/>
      <c r="WNV44" s="128"/>
      <c r="WNW44" s="128"/>
      <c r="WNX44" s="128"/>
      <c r="WNY44" s="128"/>
      <c r="WNZ44" s="128"/>
      <c r="WOA44" s="128"/>
      <c r="WOB44" s="128"/>
      <c r="WOC44" s="128"/>
      <c r="WOD44" s="128"/>
      <c r="WOE44" s="128"/>
      <c r="WOF44" s="128"/>
      <c r="WOG44" s="128"/>
      <c r="WOH44" s="128"/>
      <c r="WOI44" s="128"/>
      <c r="WOJ44" s="128"/>
      <c r="WOK44" s="128"/>
      <c r="WOL44" s="128"/>
      <c r="WOM44" s="128"/>
      <c r="WON44" s="128"/>
      <c r="WOO44" s="128"/>
      <c r="WOP44" s="128"/>
      <c r="WOQ44" s="128"/>
      <c r="WOR44" s="128"/>
      <c r="WOS44" s="128"/>
      <c r="WOT44" s="128"/>
      <c r="WOU44" s="128"/>
      <c r="WOV44" s="128"/>
      <c r="WOW44" s="128"/>
      <c r="WOX44" s="128"/>
      <c r="WOY44" s="128"/>
      <c r="WOZ44" s="128"/>
      <c r="WPA44" s="128"/>
      <c r="WPB44" s="128"/>
      <c r="WPC44" s="128"/>
      <c r="WPD44" s="128"/>
      <c r="WPE44" s="128"/>
      <c r="WPF44" s="128"/>
      <c r="WPG44" s="128"/>
      <c r="WPH44" s="128"/>
      <c r="WPI44" s="128"/>
      <c r="WPJ44" s="128"/>
      <c r="WPK44" s="128"/>
      <c r="WPL44" s="128"/>
      <c r="WPM44" s="128"/>
      <c r="WPN44" s="128"/>
      <c r="WPO44" s="128"/>
      <c r="WPP44" s="128"/>
      <c r="WPQ44" s="128"/>
      <c r="WPR44" s="128"/>
      <c r="WPS44" s="128"/>
      <c r="WPT44" s="128"/>
      <c r="WPU44" s="128"/>
      <c r="WPV44" s="128"/>
      <c r="WPW44" s="128"/>
      <c r="WPX44" s="128"/>
      <c r="WPY44" s="128"/>
      <c r="WPZ44" s="128"/>
      <c r="WQA44" s="128"/>
      <c r="WQB44" s="128"/>
      <c r="WQC44" s="128"/>
      <c r="WQD44" s="128"/>
      <c r="WQE44" s="128"/>
      <c r="WQF44" s="128"/>
      <c r="WQG44" s="128"/>
      <c r="WQH44" s="128"/>
      <c r="WQI44" s="128"/>
      <c r="WQJ44" s="128"/>
      <c r="WQK44" s="128"/>
      <c r="WQL44" s="128"/>
      <c r="WQM44" s="128"/>
      <c r="WQN44" s="128"/>
      <c r="WQO44" s="128"/>
      <c r="WQP44" s="128"/>
      <c r="WQQ44" s="128"/>
      <c r="WQR44" s="128"/>
      <c r="WQS44" s="128"/>
      <c r="WQT44" s="128"/>
      <c r="WQU44" s="128"/>
      <c r="WQV44" s="128"/>
      <c r="WQW44" s="128"/>
      <c r="WQX44" s="128"/>
      <c r="WQY44" s="128"/>
      <c r="WQZ44" s="128"/>
      <c r="WRA44" s="128"/>
      <c r="WRB44" s="128"/>
      <c r="WRC44" s="128"/>
      <c r="WRD44" s="128"/>
      <c r="WRE44" s="128"/>
      <c r="WRF44" s="128"/>
      <c r="WRG44" s="128"/>
      <c r="WRH44" s="128"/>
      <c r="WRI44" s="128"/>
      <c r="WRJ44" s="128"/>
      <c r="WRK44" s="128"/>
      <c r="WRL44" s="128"/>
      <c r="WRM44" s="128"/>
      <c r="WRN44" s="128"/>
      <c r="WRO44" s="128"/>
      <c r="WRP44" s="128"/>
      <c r="WRQ44" s="128"/>
      <c r="WRR44" s="128"/>
      <c r="WRS44" s="128"/>
      <c r="WRT44" s="128"/>
      <c r="WRU44" s="128"/>
      <c r="WRV44" s="128"/>
      <c r="WRW44" s="128"/>
      <c r="WRX44" s="128"/>
      <c r="WRY44" s="128"/>
      <c r="WRZ44" s="128"/>
      <c r="WSA44" s="128"/>
      <c r="WSB44" s="128"/>
      <c r="WSC44" s="128"/>
      <c r="WSD44" s="128"/>
      <c r="WSE44" s="128"/>
      <c r="WSF44" s="128"/>
      <c r="WSG44" s="128"/>
      <c r="WSH44" s="128"/>
      <c r="WSI44" s="128"/>
      <c r="WSJ44" s="128"/>
      <c r="WSK44" s="128"/>
      <c r="WSL44" s="128"/>
      <c r="WSM44" s="128"/>
      <c r="WSN44" s="128"/>
      <c r="WSO44" s="128"/>
      <c r="WSP44" s="128"/>
      <c r="WSQ44" s="128"/>
      <c r="WSR44" s="128"/>
      <c r="WSS44" s="128"/>
      <c r="WST44" s="128"/>
      <c r="WSU44" s="128"/>
      <c r="WSV44" s="128"/>
      <c r="WSW44" s="128"/>
      <c r="WSX44" s="128"/>
      <c r="WSY44" s="128"/>
      <c r="WSZ44" s="128"/>
      <c r="WTA44" s="128"/>
      <c r="WTB44" s="128"/>
      <c r="WTC44" s="128"/>
      <c r="WTD44" s="128"/>
      <c r="WTE44" s="128"/>
      <c r="WTF44" s="128"/>
      <c r="WTG44" s="128"/>
      <c r="WTH44" s="128"/>
      <c r="WTI44" s="128"/>
      <c r="WTJ44" s="128"/>
      <c r="WTK44" s="128"/>
      <c r="WTL44" s="128"/>
      <c r="WTM44" s="128"/>
      <c r="WTN44" s="128"/>
      <c r="WTO44" s="128"/>
      <c r="WTP44" s="128"/>
      <c r="WTQ44" s="128"/>
      <c r="WTR44" s="128"/>
      <c r="WTS44" s="128"/>
      <c r="WTT44" s="128"/>
      <c r="WTU44" s="128"/>
      <c r="WTV44" s="128"/>
      <c r="WTW44" s="128"/>
      <c r="WTX44" s="128"/>
      <c r="WTY44" s="128"/>
      <c r="WTZ44" s="128"/>
      <c r="WUA44" s="128"/>
      <c r="WUB44" s="128"/>
      <c r="WUC44" s="128"/>
      <c r="WUD44" s="128"/>
      <c r="WUE44" s="128"/>
      <c r="WUF44" s="128"/>
      <c r="WUG44" s="128"/>
      <c r="WUH44" s="128"/>
      <c r="WUI44" s="128"/>
      <c r="WUJ44" s="128"/>
      <c r="WUK44" s="128"/>
      <c r="WUL44" s="128"/>
      <c r="WUM44" s="128"/>
      <c r="WUN44" s="128"/>
      <c r="WUO44" s="128"/>
      <c r="WUP44" s="128"/>
      <c r="WUQ44" s="128"/>
      <c r="WUR44" s="128"/>
      <c r="WUS44" s="128"/>
      <c r="WUT44" s="128"/>
      <c r="WUU44" s="128"/>
      <c r="WUV44" s="128"/>
      <c r="WUW44" s="128"/>
      <c r="WUX44" s="128"/>
      <c r="WUY44" s="128"/>
      <c r="WUZ44" s="128"/>
      <c r="WVA44" s="128"/>
      <c r="WVB44" s="128"/>
      <c r="WVC44" s="128"/>
      <c r="WVD44" s="128"/>
      <c r="WVE44" s="128"/>
      <c r="WVF44" s="128"/>
      <c r="WVG44" s="128"/>
      <c r="WVH44" s="128"/>
      <c r="WVI44" s="128"/>
      <c r="WVJ44" s="128"/>
      <c r="WVK44" s="128"/>
      <c r="WVL44" s="128"/>
      <c r="WVM44" s="128"/>
      <c r="WVN44" s="128"/>
      <c r="WVO44" s="128"/>
      <c r="WVP44" s="128"/>
      <c r="WVQ44" s="128"/>
      <c r="WVR44" s="128"/>
      <c r="WVS44" s="128"/>
      <c r="WVT44" s="128"/>
      <c r="WVU44" s="128"/>
      <c r="WVV44" s="128"/>
      <c r="WVW44" s="128"/>
      <c r="WVX44" s="128"/>
      <c r="WVY44" s="128"/>
      <c r="WVZ44" s="128"/>
      <c r="WWA44" s="128"/>
      <c r="WWB44" s="128"/>
      <c r="WWC44" s="128"/>
      <c r="WWD44" s="128"/>
      <c r="WWE44" s="128"/>
      <c r="WWF44" s="128"/>
      <c r="WWG44" s="128"/>
      <c r="WWH44" s="128"/>
      <c r="WWI44" s="128"/>
      <c r="WWJ44" s="128"/>
      <c r="WWK44" s="128"/>
      <c r="WWL44" s="128"/>
      <c r="WWM44" s="128"/>
      <c r="WWN44" s="128"/>
      <c r="WWO44" s="128"/>
      <c r="WWP44" s="128"/>
      <c r="WWQ44" s="128"/>
      <c r="WWR44" s="128"/>
      <c r="WWS44" s="128"/>
      <c r="WWT44" s="128"/>
      <c r="WWU44" s="128"/>
      <c r="WWV44" s="128"/>
      <c r="WWW44" s="128"/>
      <c r="WWX44" s="128"/>
      <c r="WWY44" s="128"/>
      <c r="WWZ44" s="128"/>
      <c r="WXA44" s="128"/>
      <c r="WXB44" s="128"/>
      <c r="WXC44" s="128"/>
      <c r="WXD44" s="128"/>
      <c r="WXE44" s="128"/>
      <c r="WXF44" s="128"/>
      <c r="WXG44" s="128"/>
      <c r="WXH44" s="128"/>
      <c r="WXI44" s="128"/>
      <c r="WXJ44" s="128"/>
      <c r="WXK44" s="128"/>
      <c r="WXL44" s="128"/>
      <c r="WXM44" s="128"/>
      <c r="WXN44" s="128"/>
      <c r="WXO44" s="128"/>
      <c r="WXP44" s="128"/>
      <c r="WXQ44" s="128"/>
      <c r="WXR44" s="128"/>
      <c r="WXS44" s="128"/>
      <c r="WXT44" s="128"/>
      <c r="WXU44" s="128"/>
      <c r="WXV44" s="128"/>
      <c r="WXW44" s="128"/>
      <c r="WXX44" s="128"/>
      <c r="WXY44" s="128"/>
      <c r="WXZ44" s="128"/>
      <c r="WYA44" s="128"/>
      <c r="WYB44" s="128"/>
      <c r="WYC44" s="128"/>
      <c r="WYD44" s="128"/>
      <c r="WYE44" s="128"/>
      <c r="WYF44" s="128"/>
      <c r="WYG44" s="128"/>
      <c r="WYH44" s="128"/>
      <c r="WYI44" s="128"/>
      <c r="WYJ44" s="128"/>
      <c r="WYK44" s="128"/>
      <c r="WYL44" s="128"/>
      <c r="WYM44" s="128"/>
      <c r="WYN44" s="128"/>
      <c r="WYO44" s="128"/>
      <c r="WYP44" s="128"/>
      <c r="WYQ44" s="128"/>
      <c r="WYR44" s="128"/>
      <c r="WYS44" s="128"/>
      <c r="WYT44" s="128"/>
      <c r="WYU44" s="128"/>
      <c r="WYV44" s="128"/>
      <c r="WYW44" s="128"/>
      <c r="WYX44" s="128"/>
      <c r="WYY44" s="128"/>
      <c r="WYZ44" s="128"/>
      <c r="WZA44" s="128"/>
      <c r="WZB44" s="128"/>
      <c r="WZC44" s="128"/>
      <c r="WZD44" s="128"/>
      <c r="WZE44" s="128"/>
      <c r="WZF44" s="128"/>
      <c r="WZG44" s="128"/>
      <c r="WZH44" s="128"/>
      <c r="WZI44" s="128"/>
      <c r="WZJ44" s="128"/>
      <c r="WZK44" s="128"/>
      <c r="WZL44" s="128"/>
      <c r="WZM44" s="128"/>
      <c r="WZN44" s="128"/>
      <c r="WZO44" s="128"/>
      <c r="WZP44" s="128"/>
      <c r="WZQ44" s="128"/>
      <c r="WZR44" s="128"/>
      <c r="WZS44" s="128"/>
      <c r="WZT44" s="128"/>
      <c r="WZU44" s="128"/>
      <c r="WZV44" s="128"/>
      <c r="WZW44" s="128"/>
      <c r="WZX44" s="128"/>
      <c r="WZY44" s="128"/>
      <c r="WZZ44" s="128"/>
      <c r="XAA44" s="128"/>
      <c r="XAB44" s="128"/>
      <c r="XAC44" s="128"/>
      <c r="XAD44" s="128"/>
      <c r="XAE44" s="128"/>
      <c r="XAF44" s="128"/>
      <c r="XAG44" s="128"/>
      <c r="XAH44" s="128"/>
      <c r="XAI44" s="128"/>
      <c r="XAJ44" s="128"/>
      <c r="XAK44" s="128"/>
      <c r="XAL44" s="128"/>
      <c r="XAM44" s="128"/>
      <c r="XAN44" s="128"/>
      <c r="XAO44" s="128"/>
      <c r="XAP44" s="128"/>
      <c r="XAQ44" s="128"/>
      <c r="XAR44" s="128"/>
      <c r="XAS44" s="128"/>
      <c r="XAT44" s="128"/>
      <c r="XAU44" s="128"/>
      <c r="XAV44" s="128"/>
      <c r="XAW44" s="128"/>
      <c r="XAX44" s="128"/>
      <c r="XAY44" s="128"/>
      <c r="XAZ44" s="128"/>
      <c r="XBA44" s="128"/>
      <c r="XBB44" s="128"/>
      <c r="XBC44" s="128"/>
      <c r="XBD44" s="128"/>
      <c r="XBE44" s="128"/>
      <c r="XBF44" s="128"/>
      <c r="XBG44" s="128"/>
      <c r="XBH44" s="128"/>
      <c r="XBI44" s="128"/>
      <c r="XBJ44" s="128"/>
      <c r="XBK44" s="128"/>
      <c r="XBL44" s="128"/>
      <c r="XBM44" s="128"/>
      <c r="XBN44" s="128"/>
      <c r="XBO44" s="128"/>
      <c r="XBP44" s="128"/>
      <c r="XBQ44" s="128"/>
      <c r="XBR44" s="128"/>
      <c r="XBS44" s="128"/>
      <c r="XBT44" s="128"/>
      <c r="XBU44" s="128"/>
      <c r="XBV44" s="128"/>
      <c r="XBW44" s="128"/>
      <c r="XBX44" s="128"/>
      <c r="XBY44" s="128"/>
      <c r="XBZ44" s="128"/>
      <c r="XCA44" s="128"/>
      <c r="XCB44" s="128"/>
      <c r="XCC44" s="128"/>
      <c r="XCD44" s="128"/>
      <c r="XCE44" s="128"/>
      <c r="XCF44" s="128"/>
      <c r="XCG44" s="128"/>
      <c r="XCH44" s="128"/>
      <c r="XCI44" s="128"/>
      <c r="XCJ44" s="128"/>
      <c r="XCK44" s="128"/>
      <c r="XCL44" s="128"/>
      <c r="XCM44" s="128"/>
      <c r="XCN44" s="128"/>
      <c r="XCO44" s="128"/>
      <c r="XCP44" s="128"/>
      <c r="XCQ44" s="128"/>
      <c r="XCR44" s="128"/>
      <c r="XCS44" s="128"/>
      <c r="XCT44" s="128"/>
      <c r="XCU44" s="128"/>
      <c r="XCV44" s="128"/>
      <c r="XCW44" s="128"/>
      <c r="XCX44" s="128"/>
      <c r="XCY44" s="128"/>
      <c r="XCZ44" s="128"/>
      <c r="XDA44" s="128"/>
      <c r="XDB44" s="128"/>
      <c r="XDC44" s="128"/>
      <c r="XDD44" s="128"/>
      <c r="XDE44" s="128"/>
      <c r="XDF44" s="128"/>
      <c r="XDG44" s="128"/>
      <c r="XDH44" s="128"/>
      <c r="XDI44" s="128"/>
      <c r="XDJ44" s="128"/>
      <c r="XDK44" s="128"/>
      <c r="XDL44" s="128"/>
      <c r="XDM44" s="128"/>
      <c r="XDN44" s="128"/>
      <c r="XDO44" s="128"/>
      <c r="XDP44" s="128"/>
      <c r="XDQ44" s="128"/>
      <c r="XDR44" s="128"/>
      <c r="XDS44" s="128"/>
      <c r="XDT44" s="128"/>
      <c r="XDU44" s="128"/>
      <c r="XDV44" s="128"/>
      <c r="XDW44" s="128"/>
      <c r="XDX44" s="128"/>
      <c r="XDY44" s="128"/>
      <c r="XDZ44" s="128"/>
      <c r="XEA44" s="128"/>
      <c r="XEB44" s="128"/>
      <c r="XEC44" s="128"/>
      <c r="XED44" s="128"/>
      <c r="XEE44" s="128"/>
      <c r="XEF44" s="128"/>
      <c r="XEG44" s="128"/>
      <c r="XEH44" s="128"/>
      <c r="XEI44" s="128"/>
      <c r="XEJ44" s="128"/>
      <c r="XEK44" s="128"/>
      <c r="XEL44" s="128"/>
      <c r="XEM44" s="128"/>
      <c r="XEN44" s="128"/>
      <c r="XEO44" s="128"/>
      <c r="XEP44" s="128"/>
      <c r="XEQ44" s="128"/>
      <c r="XER44" s="128"/>
      <c r="XES44" s="128"/>
      <c r="XET44" s="128"/>
      <c r="XEU44" s="128"/>
      <c r="XEV44" s="128"/>
      <c r="XEW44" s="128"/>
      <c r="XEX44" s="128"/>
      <c r="XEY44" s="128"/>
      <c r="XEZ44" s="128"/>
      <c r="XFA44" s="128"/>
      <c r="XFB44" s="128"/>
      <c r="XFC44" s="128"/>
      <c r="XFD44" s="128"/>
    </row>
    <row r="45" spans="1:16384" s="128" customFormat="1">
      <c r="A45" s="126" t="s">
        <v>9335</v>
      </c>
      <c r="B45" s="127">
        <v>43774</v>
      </c>
      <c r="C45" s="126" t="s">
        <v>6393</v>
      </c>
      <c r="D45" s="126" t="s">
        <v>6394</v>
      </c>
      <c r="E45" s="126" t="s">
        <v>6309</v>
      </c>
      <c r="F45" s="126" t="s">
        <v>6310</v>
      </c>
      <c r="G45" s="126" t="s">
        <v>6451</v>
      </c>
      <c r="H45" s="126" t="s">
        <v>5300</v>
      </c>
      <c r="I45" s="126" t="s">
        <v>6452</v>
      </c>
      <c r="J45" s="126" t="s">
        <v>6351</v>
      </c>
      <c r="K45" s="126" t="s">
        <v>6453</v>
      </c>
      <c r="L45" s="126" t="s">
        <v>6454</v>
      </c>
      <c r="M45" s="126" t="s">
        <v>6397</v>
      </c>
      <c r="N45" s="126" t="s">
        <v>6351</v>
      </c>
      <c r="O45" s="126" t="s">
        <v>6398</v>
      </c>
      <c r="P45" s="126" t="s">
        <v>6455</v>
      </c>
      <c r="Q45" s="126" t="s">
        <v>6456</v>
      </c>
      <c r="R45" s="126" t="s">
        <v>6444</v>
      </c>
      <c r="S45" s="126" t="s">
        <v>6445</v>
      </c>
      <c r="T45" s="131">
        <v>270</v>
      </c>
      <c r="U45" s="131">
        <v>270</v>
      </c>
      <c r="V45" s="126" t="s">
        <v>6403</v>
      </c>
      <c r="W45" s="126" t="s">
        <v>6403</v>
      </c>
      <c r="X45" s="145">
        <v>159.52799999999999</v>
      </c>
      <c r="Y45" s="145">
        <v>159.52799999999999</v>
      </c>
      <c r="Z45" s="146" t="s">
        <v>6309</v>
      </c>
      <c r="AA45" s="145">
        <v>43072.56</v>
      </c>
      <c r="AB45" s="145">
        <v>-7601.04</v>
      </c>
      <c r="AC45" s="145">
        <v>4307.2560000000003</v>
      </c>
      <c r="AD45" s="145">
        <v>47379.815999999999</v>
      </c>
      <c r="AE45" s="126" t="s">
        <v>6314</v>
      </c>
      <c r="AF45" s="126" t="s">
        <v>6309</v>
      </c>
      <c r="AG45" s="126" t="s">
        <v>6309</v>
      </c>
      <c r="AH45" s="126" t="s">
        <v>9336</v>
      </c>
      <c r="AI45" s="126" t="s">
        <v>6309</v>
      </c>
      <c r="AJ45" s="126" t="s">
        <v>6379</v>
      </c>
      <c r="AK45" s="126" t="s">
        <v>6380</v>
      </c>
      <c r="AL45" s="126" t="s">
        <v>6404</v>
      </c>
      <c r="AM45" s="128" t="s">
        <v>6309</v>
      </c>
      <c r="AN45" s="128" t="s">
        <v>6451</v>
      </c>
      <c r="AO45" s="128" t="s">
        <v>6309</v>
      </c>
      <c r="AP45" s="128" t="s">
        <v>6309</v>
      </c>
      <c r="AQ45" s="129">
        <v>270</v>
      </c>
      <c r="AR45">
        <v>0</v>
      </c>
      <c r="AS45" s="128" t="s">
        <v>30</v>
      </c>
    </row>
    <row r="46" spans="1:16384" s="128" customFormat="1">
      <c r="A46" s="126" t="s">
        <v>9335</v>
      </c>
      <c r="B46" s="127">
        <v>43774</v>
      </c>
      <c r="C46" s="126" t="s">
        <v>6393</v>
      </c>
      <c r="D46" s="126" t="s">
        <v>6394</v>
      </c>
      <c r="E46" s="126" t="s">
        <v>6309</v>
      </c>
      <c r="F46" s="126" t="s">
        <v>6310</v>
      </c>
      <c r="G46" s="126" t="s">
        <v>6451</v>
      </c>
      <c r="H46" s="126" t="s">
        <v>5300</v>
      </c>
      <c r="I46" s="126" t="s">
        <v>6452</v>
      </c>
      <c r="J46" s="126" t="s">
        <v>6351</v>
      </c>
      <c r="K46" s="126" t="s">
        <v>6453</v>
      </c>
      <c r="L46" s="126" t="s">
        <v>6454</v>
      </c>
      <c r="M46" s="126" t="s">
        <v>6397</v>
      </c>
      <c r="N46" s="126" t="s">
        <v>6351</v>
      </c>
      <c r="O46" s="126" t="s">
        <v>6398</v>
      </c>
      <c r="P46" s="126" t="s">
        <v>6455</v>
      </c>
      <c r="Q46" s="126" t="s">
        <v>6456</v>
      </c>
      <c r="R46" s="126" t="s">
        <v>6495</v>
      </c>
      <c r="S46" s="126" t="s">
        <v>6496</v>
      </c>
      <c r="T46" s="131">
        <v>100</v>
      </c>
      <c r="U46" s="131">
        <v>100</v>
      </c>
      <c r="V46" s="126" t="s">
        <v>6403</v>
      </c>
      <c r="W46" s="126" t="s">
        <v>6403</v>
      </c>
      <c r="X46" s="145">
        <v>176.64</v>
      </c>
      <c r="Y46" s="145">
        <v>176.64</v>
      </c>
      <c r="Z46" s="146" t="s">
        <v>6309</v>
      </c>
      <c r="AA46" s="145">
        <v>17664</v>
      </c>
      <c r="AB46" s="145">
        <v>0</v>
      </c>
      <c r="AC46" s="145">
        <v>1766.4</v>
      </c>
      <c r="AD46" s="145">
        <v>19430.400000000001</v>
      </c>
      <c r="AE46" s="126" t="s">
        <v>6314</v>
      </c>
      <c r="AF46" s="126" t="s">
        <v>6309</v>
      </c>
      <c r="AG46" s="126" t="s">
        <v>6309</v>
      </c>
      <c r="AH46" s="126" t="s">
        <v>9336</v>
      </c>
      <c r="AI46" s="126" t="s">
        <v>6309</v>
      </c>
      <c r="AJ46" s="126" t="s">
        <v>6379</v>
      </c>
      <c r="AK46" s="126" t="s">
        <v>6380</v>
      </c>
      <c r="AL46" s="126" t="s">
        <v>6404</v>
      </c>
      <c r="AM46" s="128" t="s">
        <v>6309</v>
      </c>
      <c r="AN46" s="128" t="s">
        <v>6451</v>
      </c>
      <c r="AO46" s="128" t="s">
        <v>6309</v>
      </c>
      <c r="AP46" s="128" t="s">
        <v>6309</v>
      </c>
      <c r="AQ46" s="129">
        <v>100</v>
      </c>
      <c r="AR46">
        <v>0</v>
      </c>
      <c r="AS46" s="128" t="s">
        <v>30</v>
      </c>
    </row>
    <row r="47" spans="1:16384" s="128" customFormat="1">
      <c r="A47" s="126" t="s">
        <v>9337</v>
      </c>
      <c r="B47" s="127">
        <v>43774</v>
      </c>
      <c r="C47" s="126" t="s">
        <v>6393</v>
      </c>
      <c r="D47" s="126" t="s">
        <v>6394</v>
      </c>
      <c r="E47" s="126" t="s">
        <v>6309</v>
      </c>
      <c r="F47" s="126" t="s">
        <v>6310</v>
      </c>
      <c r="G47" s="126" t="s">
        <v>6451</v>
      </c>
      <c r="H47" s="126" t="s">
        <v>5300</v>
      </c>
      <c r="I47" s="126" t="s">
        <v>6452</v>
      </c>
      <c r="J47" s="126" t="s">
        <v>6351</v>
      </c>
      <c r="K47" s="126" t="s">
        <v>6453</v>
      </c>
      <c r="L47" s="126" t="s">
        <v>6454</v>
      </c>
      <c r="M47" s="126" t="s">
        <v>6397</v>
      </c>
      <c r="N47" s="126" t="s">
        <v>6351</v>
      </c>
      <c r="O47" s="126" t="s">
        <v>6398</v>
      </c>
      <c r="P47" s="126" t="s">
        <v>6455</v>
      </c>
      <c r="Q47" s="126" t="s">
        <v>6456</v>
      </c>
      <c r="R47" s="126" t="s">
        <v>6444</v>
      </c>
      <c r="S47" s="126" t="s">
        <v>6445</v>
      </c>
      <c r="T47" s="131">
        <v>360</v>
      </c>
      <c r="U47" s="131">
        <v>360</v>
      </c>
      <c r="V47" s="126" t="s">
        <v>6403</v>
      </c>
      <c r="W47" s="126" t="s">
        <v>6403</v>
      </c>
      <c r="X47" s="145">
        <v>159.52799999999999</v>
      </c>
      <c r="Y47" s="145">
        <v>159.52799999999999</v>
      </c>
      <c r="Z47" s="146" t="s">
        <v>6309</v>
      </c>
      <c r="AA47" s="145">
        <v>57430.080000000002</v>
      </c>
      <c r="AB47" s="145">
        <v>-10134.719999999999</v>
      </c>
      <c r="AC47" s="145">
        <v>5743.0079999999998</v>
      </c>
      <c r="AD47" s="145">
        <v>63173.088000000003</v>
      </c>
      <c r="AE47" s="126" t="s">
        <v>6314</v>
      </c>
      <c r="AF47" s="126" t="s">
        <v>6309</v>
      </c>
      <c r="AG47" s="126" t="s">
        <v>6309</v>
      </c>
      <c r="AH47" s="126" t="s">
        <v>9338</v>
      </c>
      <c r="AI47" s="126" t="s">
        <v>6309</v>
      </c>
      <c r="AJ47" s="126" t="s">
        <v>6379</v>
      </c>
      <c r="AK47" s="126" t="s">
        <v>6380</v>
      </c>
      <c r="AL47" s="126" t="s">
        <v>6404</v>
      </c>
      <c r="AM47" s="128" t="s">
        <v>6309</v>
      </c>
      <c r="AN47" s="128" t="s">
        <v>6451</v>
      </c>
      <c r="AO47" s="128" t="s">
        <v>6309</v>
      </c>
      <c r="AP47" s="128" t="s">
        <v>6309</v>
      </c>
      <c r="AQ47" s="129">
        <v>360</v>
      </c>
      <c r="AR47">
        <v>0</v>
      </c>
      <c r="AS47" s="128" t="s">
        <v>30</v>
      </c>
    </row>
    <row r="48" spans="1:16384" s="128" customFormat="1">
      <c r="A48" s="126" t="s">
        <v>9337</v>
      </c>
      <c r="B48" s="127">
        <v>43774</v>
      </c>
      <c r="C48" s="126" t="s">
        <v>6393</v>
      </c>
      <c r="D48" s="126" t="s">
        <v>6394</v>
      </c>
      <c r="E48" s="126" t="s">
        <v>6309</v>
      </c>
      <c r="F48" s="126" t="s">
        <v>6310</v>
      </c>
      <c r="G48" s="126" t="s">
        <v>6451</v>
      </c>
      <c r="H48" s="126" t="s">
        <v>5300</v>
      </c>
      <c r="I48" s="126" t="s">
        <v>6452</v>
      </c>
      <c r="J48" s="126" t="s">
        <v>6351</v>
      </c>
      <c r="K48" s="126" t="s">
        <v>6453</v>
      </c>
      <c r="L48" s="126" t="s">
        <v>6454</v>
      </c>
      <c r="M48" s="126" t="s">
        <v>6397</v>
      </c>
      <c r="N48" s="126" t="s">
        <v>6351</v>
      </c>
      <c r="O48" s="126" t="s">
        <v>6398</v>
      </c>
      <c r="P48" s="126" t="s">
        <v>6455</v>
      </c>
      <c r="Q48" s="126" t="s">
        <v>6456</v>
      </c>
      <c r="R48" s="126" t="s">
        <v>6495</v>
      </c>
      <c r="S48" s="126" t="s">
        <v>6496</v>
      </c>
      <c r="T48" s="131">
        <v>30</v>
      </c>
      <c r="U48" s="131">
        <v>30</v>
      </c>
      <c r="V48" s="126" t="s">
        <v>6403</v>
      </c>
      <c r="W48" s="126" t="s">
        <v>6403</v>
      </c>
      <c r="X48" s="145">
        <v>176.64</v>
      </c>
      <c r="Y48" s="145">
        <v>176.64</v>
      </c>
      <c r="Z48" s="146" t="s">
        <v>6309</v>
      </c>
      <c r="AA48" s="145">
        <v>5299.2</v>
      </c>
      <c r="AB48" s="145">
        <v>0</v>
      </c>
      <c r="AC48" s="145">
        <v>529.91999999999996</v>
      </c>
      <c r="AD48" s="145">
        <v>5829.12</v>
      </c>
      <c r="AE48" s="126" t="s">
        <v>6314</v>
      </c>
      <c r="AF48" s="126" t="s">
        <v>6309</v>
      </c>
      <c r="AG48" s="126" t="s">
        <v>6309</v>
      </c>
      <c r="AH48" s="126" t="s">
        <v>9338</v>
      </c>
      <c r="AI48" s="126" t="s">
        <v>6309</v>
      </c>
      <c r="AJ48" s="126" t="s">
        <v>6379</v>
      </c>
      <c r="AK48" s="126" t="s">
        <v>6380</v>
      </c>
      <c r="AL48" s="126" t="s">
        <v>6404</v>
      </c>
      <c r="AM48" s="128" t="s">
        <v>6309</v>
      </c>
      <c r="AN48" s="128" t="s">
        <v>6451</v>
      </c>
      <c r="AO48" s="128" t="s">
        <v>6309</v>
      </c>
      <c r="AP48" s="128" t="s">
        <v>6309</v>
      </c>
      <c r="AQ48" s="129">
        <v>30</v>
      </c>
      <c r="AR48">
        <v>0</v>
      </c>
      <c r="AS48" s="128" t="s">
        <v>30</v>
      </c>
    </row>
    <row r="49" spans="1:45" s="128" customFormat="1">
      <c r="A49" s="126" t="s">
        <v>9339</v>
      </c>
      <c r="B49" s="127">
        <v>43774</v>
      </c>
      <c r="C49" s="126" t="s">
        <v>6393</v>
      </c>
      <c r="D49" s="126" t="s">
        <v>6394</v>
      </c>
      <c r="E49" s="126" t="s">
        <v>6309</v>
      </c>
      <c r="F49" s="126" t="s">
        <v>6310</v>
      </c>
      <c r="G49" s="126" t="s">
        <v>6451</v>
      </c>
      <c r="H49" s="126" t="s">
        <v>5300</v>
      </c>
      <c r="I49" s="126" t="s">
        <v>6452</v>
      </c>
      <c r="J49" s="126" t="s">
        <v>6351</v>
      </c>
      <c r="K49" s="126" t="s">
        <v>6453</v>
      </c>
      <c r="L49" s="126" t="s">
        <v>6454</v>
      </c>
      <c r="M49" s="126" t="s">
        <v>6397</v>
      </c>
      <c r="N49" s="126" t="s">
        <v>6351</v>
      </c>
      <c r="O49" s="126" t="s">
        <v>6398</v>
      </c>
      <c r="P49" s="126" t="s">
        <v>6455</v>
      </c>
      <c r="Q49" s="126" t="s">
        <v>6456</v>
      </c>
      <c r="R49" s="126" t="s">
        <v>6444</v>
      </c>
      <c r="S49" s="126" t="s">
        <v>6445</v>
      </c>
      <c r="T49" s="131">
        <v>66</v>
      </c>
      <c r="U49" s="131">
        <v>66</v>
      </c>
      <c r="V49" s="126" t="s">
        <v>6403</v>
      </c>
      <c r="W49" s="126" t="s">
        <v>6403</v>
      </c>
      <c r="X49" s="145">
        <v>159.52799999999999</v>
      </c>
      <c r="Y49" s="145">
        <v>159.52799999999999</v>
      </c>
      <c r="Z49" s="146" t="s">
        <v>6309</v>
      </c>
      <c r="AA49" s="145">
        <v>10528.848</v>
      </c>
      <c r="AB49" s="145">
        <v>-1858.0319999999999</v>
      </c>
      <c r="AC49" s="145">
        <v>1052.885</v>
      </c>
      <c r="AD49" s="145">
        <v>11581.733</v>
      </c>
      <c r="AE49" s="126" t="s">
        <v>6314</v>
      </c>
      <c r="AF49" s="126" t="s">
        <v>6309</v>
      </c>
      <c r="AG49" s="126" t="s">
        <v>6309</v>
      </c>
      <c r="AH49" s="126" t="s">
        <v>9340</v>
      </c>
      <c r="AI49" s="126" t="s">
        <v>6309</v>
      </c>
      <c r="AJ49" s="126" t="s">
        <v>6379</v>
      </c>
      <c r="AK49" s="126" t="s">
        <v>6380</v>
      </c>
      <c r="AL49" s="126" t="s">
        <v>6404</v>
      </c>
      <c r="AM49" s="128" t="s">
        <v>6309</v>
      </c>
      <c r="AN49" s="128" t="s">
        <v>6451</v>
      </c>
      <c r="AO49" s="128" t="s">
        <v>6309</v>
      </c>
      <c r="AP49" s="128" t="s">
        <v>6309</v>
      </c>
      <c r="AQ49" s="129">
        <v>66</v>
      </c>
      <c r="AR49">
        <v>0</v>
      </c>
      <c r="AS49" s="128" t="s">
        <v>30</v>
      </c>
    </row>
    <row r="50" spans="1:45" s="128" customFormat="1">
      <c r="A50" s="126" t="s">
        <v>9341</v>
      </c>
      <c r="B50" s="127">
        <v>43775</v>
      </c>
      <c r="C50" s="126" t="s">
        <v>6393</v>
      </c>
      <c r="D50" s="126" t="s">
        <v>6394</v>
      </c>
      <c r="E50" s="126" t="s">
        <v>9342</v>
      </c>
      <c r="F50" s="126" t="s">
        <v>6310</v>
      </c>
      <c r="G50" s="126" t="s">
        <v>6311</v>
      </c>
      <c r="H50" s="126" t="s">
        <v>6312</v>
      </c>
      <c r="I50" s="126" t="s">
        <v>6347</v>
      </c>
      <c r="J50" s="126" t="s">
        <v>6351</v>
      </c>
      <c r="K50" s="126" t="s">
        <v>6395</v>
      </c>
      <c r="L50" s="126" t="s">
        <v>6396</v>
      </c>
      <c r="M50" s="126" t="s">
        <v>6397</v>
      </c>
      <c r="N50" s="126" t="s">
        <v>6351</v>
      </c>
      <c r="O50" s="126" t="s">
        <v>6398</v>
      </c>
      <c r="P50" s="126" t="s">
        <v>6399</v>
      </c>
      <c r="Q50" s="126" t="s">
        <v>6400</v>
      </c>
      <c r="R50" s="126" t="s">
        <v>6401</v>
      </c>
      <c r="S50" s="126" t="s">
        <v>6402</v>
      </c>
      <c r="T50" s="131">
        <v>9</v>
      </c>
      <c r="U50" s="131">
        <v>9</v>
      </c>
      <c r="V50" s="126" t="s">
        <v>6403</v>
      </c>
      <c r="W50" s="126" t="s">
        <v>6403</v>
      </c>
      <c r="X50" s="145">
        <v>155.45500000000001</v>
      </c>
      <c r="Y50" s="145">
        <v>155.45500000000001</v>
      </c>
      <c r="Z50" s="146" t="s">
        <v>6309</v>
      </c>
      <c r="AA50" s="145">
        <v>1399.095</v>
      </c>
      <c r="AB50" s="145">
        <v>0</v>
      </c>
      <c r="AC50" s="145">
        <v>139.91</v>
      </c>
      <c r="AD50" s="145">
        <v>1539.0050000000001</v>
      </c>
      <c r="AE50" s="126" t="s">
        <v>6314</v>
      </c>
      <c r="AF50" s="126" t="s">
        <v>6309</v>
      </c>
      <c r="AG50" s="126" t="s">
        <v>6309</v>
      </c>
      <c r="AH50" s="126" t="s">
        <v>9343</v>
      </c>
      <c r="AI50" s="126" t="s">
        <v>6309</v>
      </c>
      <c r="AJ50" s="126" t="s">
        <v>6352</v>
      </c>
      <c r="AK50" s="126" t="s">
        <v>6353</v>
      </c>
      <c r="AL50" s="126" t="s">
        <v>6404</v>
      </c>
      <c r="AM50" s="128" t="s">
        <v>13</v>
      </c>
      <c r="AN50" s="128" t="s">
        <v>6421</v>
      </c>
      <c r="AO50" s="128" t="s">
        <v>6347</v>
      </c>
      <c r="AP50" s="128" t="s">
        <v>13</v>
      </c>
      <c r="AQ50" s="129">
        <v>9</v>
      </c>
      <c r="AR50" t="s">
        <v>95</v>
      </c>
      <c r="AS50" t="s">
        <v>72</v>
      </c>
    </row>
    <row r="51" spans="1:45" s="128" customFormat="1">
      <c r="A51" s="126" t="s">
        <v>9341</v>
      </c>
      <c r="B51" s="127">
        <v>43775</v>
      </c>
      <c r="C51" s="126" t="s">
        <v>6393</v>
      </c>
      <c r="D51" s="126" t="s">
        <v>6394</v>
      </c>
      <c r="E51" s="126" t="s">
        <v>9342</v>
      </c>
      <c r="F51" s="126" t="s">
        <v>6310</v>
      </c>
      <c r="G51" s="126" t="s">
        <v>6311</v>
      </c>
      <c r="H51" s="126" t="s">
        <v>6312</v>
      </c>
      <c r="I51" s="126" t="s">
        <v>6347</v>
      </c>
      <c r="J51" s="126" t="s">
        <v>6351</v>
      </c>
      <c r="K51" s="126" t="s">
        <v>6395</v>
      </c>
      <c r="L51" s="126" t="s">
        <v>6396</v>
      </c>
      <c r="M51" s="126" t="s">
        <v>6397</v>
      </c>
      <c r="N51" s="126" t="s">
        <v>6351</v>
      </c>
      <c r="O51" s="126" t="s">
        <v>6398</v>
      </c>
      <c r="P51" s="126" t="s">
        <v>6399</v>
      </c>
      <c r="Q51" s="126" t="s">
        <v>6400</v>
      </c>
      <c r="R51" s="126" t="s">
        <v>6411</v>
      </c>
      <c r="S51" s="126" t="s">
        <v>6412</v>
      </c>
      <c r="T51" s="131">
        <v>4</v>
      </c>
      <c r="U51" s="131">
        <v>4</v>
      </c>
      <c r="V51" s="126" t="s">
        <v>6403</v>
      </c>
      <c r="W51" s="126" t="s">
        <v>6403</v>
      </c>
      <c r="X51" s="145">
        <v>313.63600000000002</v>
      </c>
      <c r="Y51" s="145">
        <v>313.63600000000002</v>
      </c>
      <c r="Z51" s="146" t="s">
        <v>6309</v>
      </c>
      <c r="AA51" s="145">
        <v>1254.5440000000001</v>
      </c>
      <c r="AB51" s="145">
        <v>0</v>
      </c>
      <c r="AC51" s="145">
        <v>125.45399999999999</v>
      </c>
      <c r="AD51" s="145">
        <v>1379.998</v>
      </c>
      <c r="AE51" s="126" t="s">
        <v>6314</v>
      </c>
      <c r="AF51" s="126" t="s">
        <v>6309</v>
      </c>
      <c r="AG51" s="126" t="s">
        <v>6309</v>
      </c>
      <c r="AH51" s="126" t="s">
        <v>9343</v>
      </c>
      <c r="AI51" s="126" t="s">
        <v>6309</v>
      </c>
      <c r="AJ51" s="126" t="s">
        <v>6352</v>
      </c>
      <c r="AK51" s="126" t="s">
        <v>6353</v>
      </c>
      <c r="AL51" s="126" t="s">
        <v>6404</v>
      </c>
      <c r="AM51" s="128" t="s">
        <v>13</v>
      </c>
      <c r="AN51" s="128" t="s">
        <v>6421</v>
      </c>
      <c r="AO51" s="128" t="s">
        <v>6347</v>
      </c>
      <c r="AP51" s="128" t="s">
        <v>13</v>
      </c>
      <c r="AQ51" s="129">
        <v>4</v>
      </c>
      <c r="AR51" t="s">
        <v>95</v>
      </c>
      <c r="AS51" t="s">
        <v>72</v>
      </c>
    </row>
    <row r="52" spans="1:45" s="128" customFormat="1">
      <c r="A52" s="126" t="s">
        <v>9341</v>
      </c>
      <c r="B52" s="127">
        <v>43775</v>
      </c>
      <c r="C52" s="126" t="s">
        <v>6393</v>
      </c>
      <c r="D52" s="126" t="s">
        <v>6394</v>
      </c>
      <c r="E52" s="126" t="s">
        <v>9342</v>
      </c>
      <c r="F52" s="126" t="s">
        <v>6310</v>
      </c>
      <c r="G52" s="126" t="s">
        <v>6311</v>
      </c>
      <c r="H52" s="126" t="s">
        <v>6312</v>
      </c>
      <c r="I52" s="126" t="s">
        <v>6347</v>
      </c>
      <c r="J52" s="126" t="s">
        <v>6351</v>
      </c>
      <c r="K52" s="126" t="s">
        <v>6395</v>
      </c>
      <c r="L52" s="126" t="s">
        <v>6396</v>
      </c>
      <c r="M52" s="126" t="s">
        <v>6397</v>
      </c>
      <c r="N52" s="126" t="s">
        <v>6351</v>
      </c>
      <c r="O52" s="126" t="s">
        <v>6398</v>
      </c>
      <c r="P52" s="126" t="s">
        <v>6399</v>
      </c>
      <c r="Q52" s="126" t="s">
        <v>6400</v>
      </c>
      <c r="R52" s="126" t="s">
        <v>6409</v>
      </c>
      <c r="S52" s="126" t="s">
        <v>6410</v>
      </c>
      <c r="T52" s="131">
        <v>1</v>
      </c>
      <c r="U52" s="131">
        <v>1</v>
      </c>
      <c r="V52" s="126" t="s">
        <v>6403</v>
      </c>
      <c r="W52" s="126" t="s">
        <v>6403</v>
      </c>
      <c r="X52" s="145">
        <v>313.63600000000002</v>
      </c>
      <c r="Y52" s="145">
        <v>313.63600000000002</v>
      </c>
      <c r="Z52" s="146" t="s">
        <v>6309</v>
      </c>
      <c r="AA52" s="145">
        <v>313.63600000000002</v>
      </c>
      <c r="AB52" s="145">
        <v>0</v>
      </c>
      <c r="AC52" s="145">
        <v>31.364000000000001</v>
      </c>
      <c r="AD52" s="145">
        <v>345</v>
      </c>
      <c r="AE52" s="126" t="s">
        <v>6314</v>
      </c>
      <c r="AF52" s="126" t="s">
        <v>6309</v>
      </c>
      <c r="AG52" s="126" t="s">
        <v>6309</v>
      </c>
      <c r="AH52" s="126" t="s">
        <v>9343</v>
      </c>
      <c r="AI52" s="126" t="s">
        <v>6309</v>
      </c>
      <c r="AJ52" s="126" t="s">
        <v>6352</v>
      </c>
      <c r="AK52" s="126" t="s">
        <v>6353</v>
      </c>
      <c r="AL52" s="126" t="s">
        <v>6404</v>
      </c>
      <c r="AM52" s="128" t="s">
        <v>13</v>
      </c>
      <c r="AN52" s="128" t="s">
        <v>6421</v>
      </c>
      <c r="AO52" s="128" t="s">
        <v>6347</v>
      </c>
      <c r="AP52" s="128" t="s">
        <v>13</v>
      </c>
      <c r="AQ52" s="129">
        <v>1</v>
      </c>
      <c r="AR52" t="s">
        <v>95</v>
      </c>
      <c r="AS52" t="s">
        <v>72</v>
      </c>
    </row>
    <row r="53" spans="1:45" s="128" customFormat="1">
      <c r="A53" s="126" t="s">
        <v>9341</v>
      </c>
      <c r="B53" s="127">
        <v>43775</v>
      </c>
      <c r="C53" s="126" t="s">
        <v>6393</v>
      </c>
      <c r="D53" s="126" t="s">
        <v>6394</v>
      </c>
      <c r="E53" s="126" t="s">
        <v>9342</v>
      </c>
      <c r="F53" s="126" t="s">
        <v>6310</v>
      </c>
      <c r="G53" s="126" t="s">
        <v>6311</v>
      </c>
      <c r="H53" s="126" t="s">
        <v>6312</v>
      </c>
      <c r="I53" s="126" t="s">
        <v>6347</v>
      </c>
      <c r="J53" s="126" t="s">
        <v>6351</v>
      </c>
      <c r="K53" s="126" t="s">
        <v>6395</v>
      </c>
      <c r="L53" s="126" t="s">
        <v>6396</v>
      </c>
      <c r="M53" s="126" t="s">
        <v>6397</v>
      </c>
      <c r="N53" s="126" t="s">
        <v>6351</v>
      </c>
      <c r="O53" s="126" t="s">
        <v>6398</v>
      </c>
      <c r="P53" s="126" t="s">
        <v>6399</v>
      </c>
      <c r="Q53" s="126" t="s">
        <v>6400</v>
      </c>
      <c r="R53" s="126" t="s">
        <v>6413</v>
      </c>
      <c r="S53" s="126" t="s">
        <v>6414</v>
      </c>
      <c r="T53" s="131">
        <v>4</v>
      </c>
      <c r="U53" s="131">
        <v>4</v>
      </c>
      <c r="V53" s="126" t="s">
        <v>6403</v>
      </c>
      <c r="W53" s="126" t="s">
        <v>6403</v>
      </c>
      <c r="X53" s="145">
        <v>313.63600000000002</v>
      </c>
      <c r="Y53" s="145">
        <v>313.63600000000002</v>
      </c>
      <c r="Z53" s="146" t="s">
        <v>6309</v>
      </c>
      <c r="AA53" s="145">
        <v>1254.5440000000001</v>
      </c>
      <c r="AB53" s="145">
        <v>0</v>
      </c>
      <c r="AC53" s="145">
        <v>125.45399999999999</v>
      </c>
      <c r="AD53" s="145">
        <v>1379.998</v>
      </c>
      <c r="AE53" s="126" t="s">
        <v>6314</v>
      </c>
      <c r="AF53" s="126" t="s">
        <v>6309</v>
      </c>
      <c r="AG53" s="126" t="s">
        <v>6309</v>
      </c>
      <c r="AH53" s="126" t="s">
        <v>9343</v>
      </c>
      <c r="AI53" s="126" t="s">
        <v>6309</v>
      </c>
      <c r="AJ53" s="126" t="s">
        <v>6352</v>
      </c>
      <c r="AK53" s="126" t="s">
        <v>6353</v>
      </c>
      <c r="AL53" s="126" t="s">
        <v>6404</v>
      </c>
      <c r="AM53" s="128" t="s">
        <v>13</v>
      </c>
      <c r="AN53" s="128" t="s">
        <v>6421</v>
      </c>
      <c r="AO53" s="128" t="s">
        <v>6347</v>
      </c>
      <c r="AP53" s="128" t="s">
        <v>13</v>
      </c>
      <c r="AQ53" s="129">
        <v>4</v>
      </c>
      <c r="AR53" t="s">
        <v>95</v>
      </c>
      <c r="AS53" t="s">
        <v>72</v>
      </c>
    </row>
    <row r="54" spans="1:45" s="128" customFormat="1">
      <c r="A54" s="126" t="s">
        <v>9344</v>
      </c>
      <c r="B54" s="127">
        <v>43774</v>
      </c>
      <c r="C54" s="126" t="s">
        <v>6393</v>
      </c>
      <c r="D54" s="126" t="s">
        <v>6394</v>
      </c>
      <c r="E54" s="126" t="s">
        <v>9345</v>
      </c>
      <c r="F54" s="126" t="s">
        <v>6310</v>
      </c>
      <c r="G54" s="126" t="s">
        <v>6370</v>
      </c>
      <c r="H54" s="126" t="s">
        <v>6371</v>
      </c>
      <c r="I54" s="126" t="s">
        <v>6372</v>
      </c>
      <c r="J54" s="126" t="s">
        <v>6351</v>
      </c>
      <c r="K54" s="126" t="s">
        <v>6395</v>
      </c>
      <c r="L54" s="126" t="s">
        <v>6396</v>
      </c>
      <c r="M54" s="126" t="s">
        <v>6397</v>
      </c>
      <c r="N54" s="126" t="s">
        <v>6351</v>
      </c>
      <c r="O54" s="126" t="s">
        <v>6398</v>
      </c>
      <c r="P54" s="126" t="s">
        <v>6399</v>
      </c>
      <c r="Q54" s="126" t="s">
        <v>6400</v>
      </c>
      <c r="R54" s="126" t="s">
        <v>6405</v>
      </c>
      <c r="S54" s="126" t="s">
        <v>6406</v>
      </c>
      <c r="T54" s="131">
        <v>5</v>
      </c>
      <c r="U54" s="131">
        <v>5</v>
      </c>
      <c r="V54" s="126" t="s">
        <v>6403</v>
      </c>
      <c r="W54" s="126" t="s">
        <v>6403</v>
      </c>
      <c r="X54" s="145">
        <v>340</v>
      </c>
      <c r="Y54" s="145">
        <v>340</v>
      </c>
      <c r="Z54" s="146" t="s">
        <v>6309</v>
      </c>
      <c r="AA54" s="145">
        <v>1700</v>
      </c>
      <c r="AB54" s="145">
        <v>0</v>
      </c>
      <c r="AC54" s="145">
        <v>170</v>
      </c>
      <c r="AD54" s="145">
        <v>1870</v>
      </c>
      <c r="AE54" s="126" t="s">
        <v>6314</v>
      </c>
      <c r="AF54" s="126" t="s">
        <v>6309</v>
      </c>
      <c r="AG54" s="126" t="s">
        <v>6309</v>
      </c>
      <c r="AH54" s="126" t="s">
        <v>9346</v>
      </c>
      <c r="AI54" s="126" t="s">
        <v>6309</v>
      </c>
      <c r="AJ54" s="126" t="s">
        <v>6352</v>
      </c>
      <c r="AK54" s="126" t="s">
        <v>6353</v>
      </c>
      <c r="AL54" s="126" t="s">
        <v>6404</v>
      </c>
      <c r="AM54" s="128" t="s">
        <v>13</v>
      </c>
      <c r="AN54" s="128" t="s">
        <v>6370</v>
      </c>
      <c r="AO54" s="128" t="s">
        <v>6309</v>
      </c>
      <c r="AP54" s="128" t="s">
        <v>6309</v>
      </c>
      <c r="AQ54" s="129">
        <v>5</v>
      </c>
      <c r="AR54" t="s">
        <v>95</v>
      </c>
      <c r="AS54" t="s">
        <v>72</v>
      </c>
    </row>
    <row r="55" spans="1:45" s="128" customFormat="1">
      <c r="A55" s="126" t="s">
        <v>9344</v>
      </c>
      <c r="B55" s="127">
        <v>43774</v>
      </c>
      <c r="C55" s="126" t="s">
        <v>6393</v>
      </c>
      <c r="D55" s="126" t="s">
        <v>6394</v>
      </c>
      <c r="E55" s="126" t="s">
        <v>9345</v>
      </c>
      <c r="F55" s="126" t="s">
        <v>6310</v>
      </c>
      <c r="G55" s="126" t="s">
        <v>6370</v>
      </c>
      <c r="H55" s="126" t="s">
        <v>6371</v>
      </c>
      <c r="I55" s="126" t="s">
        <v>6372</v>
      </c>
      <c r="J55" s="126" t="s">
        <v>6351</v>
      </c>
      <c r="K55" s="126" t="s">
        <v>6395</v>
      </c>
      <c r="L55" s="126" t="s">
        <v>6396</v>
      </c>
      <c r="M55" s="126" t="s">
        <v>6397</v>
      </c>
      <c r="N55" s="126" t="s">
        <v>6351</v>
      </c>
      <c r="O55" s="126" t="s">
        <v>6398</v>
      </c>
      <c r="P55" s="126" t="s">
        <v>6399</v>
      </c>
      <c r="Q55" s="126" t="s">
        <v>6400</v>
      </c>
      <c r="R55" s="126" t="s">
        <v>6444</v>
      </c>
      <c r="S55" s="126" t="s">
        <v>6445</v>
      </c>
      <c r="T55" s="131">
        <v>30</v>
      </c>
      <c r="U55" s="131">
        <v>30</v>
      </c>
      <c r="V55" s="126" t="s">
        <v>6403</v>
      </c>
      <c r="W55" s="126" t="s">
        <v>6403</v>
      </c>
      <c r="X55" s="145">
        <v>213.273</v>
      </c>
      <c r="Y55" s="145">
        <v>213.273</v>
      </c>
      <c r="Z55" s="146" t="s">
        <v>6309</v>
      </c>
      <c r="AA55" s="145">
        <v>6398.19</v>
      </c>
      <c r="AB55" s="145">
        <v>0</v>
      </c>
      <c r="AC55" s="145">
        <v>639.81899999999996</v>
      </c>
      <c r="AD55" s="145">
        <v>7038.009</v>
      </c>
      <c r="AE55" s="126" t="s">
        <v>6314</v>
      </c>
      <c r="AF55" s="126" t="s">
        <v>6309</v>
      </c>
      <c r="AG55" s="126" t="s">
        <v>6309</v>
      </c>
      <c r="AH55" s="126" t="s">
        <v>9346</v>
      </c>
      <c r="AI55" s="126" t="s">
        <v>6309</v>
      </c>
      <c r="AJ55" s="126" t="s">
        <v>6352</v>
      </c>
      <c r="AK55" s="126" t="s">
        <v>6353</v>
      </c>
      <c r="AL55" s="126" t="s">
        <v>6404</v>
      </c>
      <c r="AM55" s="128" t="s">
        <v>13</v>
      </c>
      <c r="AN55" s="128" t="s">
        <v>6370</v>
      </c>
      <c r="AO55" s="128" t="s">
        <v>6309</v>
      </c>
      <c r="AP55" s="128" t="s">
        <v>6309</v>
      </c>
      <c r="AQ55" s="129">
        <v>30</v>
      </c>
      <c r="AR55" t="s">
        <v>95</v>
      </c>
      <c r="AS55" t="s">
        <v>72</v>
      </c>
    </row>
    <row r="56" spans="1:45" s="128" customFormat="1">
      <c r="A56" s="126" t="s">
        <v>9344</v>
      </c>
      <c r="B56" s="127">
        <v>43774</v>
      </c>
      <c r="C56" s="126" t="s">
        <v>6393</v>
      </c>
      <c r="D56" s="126" t="s">
        <v>6394</v>
      </c>
      <c r="E56" s="126" t="s">
        <v>9345</v>
      </c>
      <c r="F56" s="126" t="s">
        <v>6310</v>
      </c>
      <c r="G56" s="126" t="s">
        <v>6370</v>
      </c>
      <c r="H56" s="126" t="s">
        <v>6371</v>
      </c>
      <c r="I56" s="126" t="s">
        <v>6372</v>
      </c>
      <c r="J56" s="126" t="s">
        <v>6351</v>
      </c>
      <c r="K56" s="126" t="s">
        <v>6395</v>
      </c>
      <c r="L56" s="126" t="s">
        <v>6396</v>
      </c>
      <c r="M56" s="126" t="s">
        <v>6397</v>
      </c>
      <c r="N56" s="126" t="s">
        <v>6351</v>
      </c>
      <c r="O56" s="126" t="s">
        <v>6398</v>
      </c>
      <c r="P56" s="126" t="s">
        <v>6399</v>
      </c>
      <c r="Q56" s="126" t="s">
        <v>6400</v>
      </c>
      <c r="R56" s="126" t="s">
        <v>6413</v>
      </c>
      <c r="S56" s="126" t="s">
        <v>6414</v>
      </c>
      <c r="T56" s="131">
        <v>2</v>
      </c>
      <c r="U56" s="131">
        <v>2</v>
      </c>
      <c r="V56" s="126" t="s">
        <v>6403</v>
      </c>
      <c r="W56" s="126" t="s">
        <v>6403</v>
      </c>
      <c r="X56" s="145">
        <v>300</v>
      </c>
      <c r="Y56" s="145">
        <v>300</v>
      </c>
      <c r="Z56" s="146" t="s">
        <v>6309</v>
      </c>
      <c r="AA56" s="145">
        <v>600</v>
      </c>
      <c r="AB56" s="145">
        <v>0</v>
      </c>
      <c r="AC56" s="145">
        <v>60</v>
      </c>
      <c r="AD56" s="145">
        <v>660</v>
      </c>
      <c r="AE56" s="126" t="s">
        <v>6314</v>
      </c>
      <c r="AF56" s="126" t="s">
        <v>6309</v>
      </c>
      <c r="AG56" s="126" t="s">
        <v>6309</v>
      </c>
      <c r="AH56" s="126" t="s">
        <v>9346</v>
      </c>
      <c r="AI56" s="126" t="s">
        <v>6309</v>
      </c>
      <c r="AJ56" s="126" t="s">
        <v>6352</v>
      </c>
      <c r="AK56" s="126" t="s">
        <v>6353</v>
      </c>
      <c r="AL56" s="126" t="s">
        <v>6404</v>
      </c>
      <c r="AM56" s="128" t="s">
        <v>13</v>
      </c>
      <c r="AN56" s="128" t="s">
        <v>6370</v>
      </c>
      <c r="AO56" s="128" t="s">
        <v>6309</v>
      </c>
      <c r="AP56" s="128" t="s">
        <v>6309</v>
      </c>
      <c r="AQ56" s="129">
        <v>2</v>
      </c>
      <c r="AR56" t="s">
        <v>95</v>
      </c>
      <c r="AS56" t="s">
        <v>72</v>
      </c>
    </row>
    <row r="57" spans="1:45" s="128" customFormat="1">
      <c r="A57" s="126" t="s">
        <v>9347</v>
      </c>
      <c r="B57" s="127">
        <v>43775</v>
      </c>
      <c r="C57" s="126" t="s">
        <v>6393</v>
      </c>
      <c r="D57" s="126" t="s">
        <v>6394</v>
      </c>
      <c r="E57" s="126" t="s">
        <v>9348</v>
      </c>
      <c r="F57" s="126" t="s">
        <v>6310</v>
      </c>
      <c r="G57" s="126" t="s">
        <v>6360</v>
      </c>
      <c r="H57" s="126" t="s">
        <v>6361</v>
      </c>
      <c r="I57" s="126" t="s">
        <v>6362</v>
      </c>
      <c r="J57" s="126" t="s">
        <v>6351</v>
      </c>
      <c r="K57" s="126" t="s">
        <v>6395</v>
      </c>
      <c r="L57" s="126" t="s">
        <v>6396</v>
      </c>
      <c r="M57" s="126" t="s">
        <v>6397</v>
      </c>
      <c r="N57" s="126" t="s">
        <v>6351</v>
      </c>
      <c r="O57" s="126" t="s">
        <v>6398</v>
      </c>
      <c r="P57" s="126" t="s">
        <v>6399</v>
      </c>
      <c r="Q57" s="126" t="s">
        <v>6400</v>
      </c>
      <c r="R57" s="126" t="s">
        <v>6401</v>
      </c>
      <c r="S57" s="126" t="s">
        <v>6402</v>
      </c>
      <c r="T57" s="131">
        <v>5</v>
      </c>
      <c r="U57" s="131">
        <v>5</v>
      </c>
      <c r="V57" s="126" t="s">
        <v>6403</v>
      </c>
      <c r="W57" s="126" t="s">
        <v>6403</v>
      </c>
      <c r="X57" s="145">
        <v>155.45500000000001</v>
      </c>
      <c r="Y57" s="145">
        <v>155.45500000000001</v>
      </c>
      <c r="Z57" s="146" t="s">
        <v>6309</v>
      </c>
      <c r="AA57" s="145">
        <v>777.27499999999998</v>
      </c>
      <c r="AB57" s="145">
        <v>0</v>
      </c>
      <c r="AC57" s="145">
        <v>77.727999999999994</v>
      </c>
      <c r="AD57" s="145">
        <v>855.00300000000004</v>
      </c>
      <c r="AE57" s="126" t="s">
        <v>6314</v>
      </c>
      <c r="AF57" s="126" t="s">
        <v>6309</v>
      </c>
      <c r="AG57" s="126" t="s">
        <v>6309</v>
      </c>
      <c r="AH57" s="126" t="s">
        <v>9349</v>
      </c>
      <c r="AI57" s="126" t="s">
        <v>6309</v>
      </c>
      <c r="AJ57" s="126" t="s">
        <v>6352</v>
      </c>
      <c r="AK57" s="126" t="s">
        <v>6353</v>
      </c>
      <c r="AL57" s="126" t="s">
        <v>6404</v>
      </c>
      <c r="AM57" s="128" t="s">
        <v>13</v>
      </c>
      <c r="AN57" s="128" t="s">
        <v>6360</v>
      </c>
      <c r="AO57" s="128" t="s">
        <v>6309</v>
      </c>
      <c r="AP57" s="128" t="s">
        <v>6309</v>
      </c>
      <c r="AQ57" s="129">
        <v>5</v>
      </c>
      <c r="AR57" t="s">
        <v>95</v>
      </c>
      <c r="AS57" t="s">
        <v>72</v>
      </c>
    </row>
    <row r="58" spans="1:45" s="128" customFormat="1">
      <c r="A58" s="126" t="s">
        <v>9347</v>
      </c>
      <c r="B58" s="127">
        <v>43775</v>
      </c>
      <c r="C58" s="126" t="s">
        <v>6393</v>
      </c>
      <c r="D58" s="126" t="s">
        <v>6394</v>
      </c>
      <c r="E58" s="126" t="s">
        <v>9348</v>
      </c>
      <c r="F58" s="126" t="s">
        <v>6310</v>
      </c>
      <c r="G58" s="126" t="s">
        <v>6360</v>
      </c>
      <c r="H58" s="126" t="s">
        <v>6361</v>
      </c>
      <c r="I58" s="126" t="s">
        <v>6362</v>
      </c>
      <c r="J58" s="126" t="s">
        <v>6351</v>
      </c>
      <c r="K58" s="126" t="s">
        <v>6395</v>
      </c>
      <c r="L58" s="126" t="s">
        <v>6396</v>
      </c>
      <c r="M58" s="126" t="s">
        <v>6397</v>
      </c>
      <c r="N58" s="126" t="s">
        <v>6351</v>
      </c>
      <c r="O58" s="126" t="s">
        <v>6398</v>
      </c>
      <c r="P58" s="126" t="s">
        <v>6399</v>
      </c>
      <c r="Q58" s="126" t="s">
        <v>6400</v>
      </c>
      <c r="R58" s="126" t="s">
        <v>6405</v>
      </c>
      <c r="S58" s="126" t="s">
        <v>6406</v>
      </c>
      <c r="T58" s="131">
        <v>1</v>
      </c>
      <c r="U58" s="131">
        <v>1</v>
      </c>
      <c r="V58" s="126" t="s">
        <v>6403</v>
      </c>
      <c r="W58" s="126" t="s">
        <v>6403</v>
      </c>
      <c r="X58" s="145">
        <v>340</v>
      </c>
      <c r="Y58" s="145">
        <v>340</v>
      </c>
      <c r="Z58" s="146" t="s">
        <v>6309</v>
      </c>
      <c r="AA58" s="145">
        <v>340</v>
      </c>
      <c r="AB58" s="145">
        <v>0</v>
      </c>
      <c r="AC58" s="145">
        <v>34</v>
      </c>
      <c r="AD58" s="145">
        <v>374</v>
      </c>
      <c r="AE58" s="126" t="s">
        <v>6314</v>
      </c>
      <c r="AF58" s="126" t="s">
        <v>6309</v>
      </c>
      <c r="AG58" s="126" t="s">
        <v>6309</v>
      </c>
      <c r="AH58" s="126" t="s">
        <v>9349</v>
      </c>
      <c r="AI58" s="126" t="s">
        <v>6309</v>
      </c>
      <c r="AJ58" s="126" t="s">
        <v>6352</v>
      </c>
      <c r="AK58" s="126" t="s">
        <v>6353</v>
      </c>
      <c r="AL58" s="126" t="s">
        <v>6404</v>
      </c>
      <c r="AM58" s="128" t="s">
        <v>13</v>
      </c>
      <c r="AN58" s="128" t="s">
        <v>6360</v>
      </c>
      <c r="AO58" s="128" t="s">
        <v>6309</v>
      </c>
      <c r="AP58" s="128" t="s">
        <v>6309</v>
      </c>
      <c r="AQ58" s="129">
        <v>1</v>
      </c>
      <c r="AR58" t="s">
        <v>95</v>
      </c>
      <c r="AS58" t="s">
        <v>72</v>
      </c>
    </row>
    <row r="59" spans="1:45" s="128" customFormat="1">
      <c r="A59" s="126" t="s">
        <v>9347</v>
      </c>
      <c r="B59" s="127">
        <v>43775</v>
      </c>
      <c r="C59" s="126" t="s">
        <v>6393</v>
      </c>
      <c r="D59" s="126" t="s">
        <v>6394</v>
      </c>
      <c r="E59" s="126" t="s">
        <v>9348</v>
      </c>
      <c r="F59" s="126" t="s">
        <v>6310</v>
      </c>
      <c r="G59" s="126" t="s">
        <v>6360</v>
      </c>
      <c r="H59" s="126" t="s">
        <v>6361</v>
      </c>
      <c r="I59" s="126" t="s">
        <v>6362</v>
      </c>
      <c r="J59" s="126" t="s">
        <v>6351</v>
      </c>
      <c r="K59" s="126" t="s">
        <v>6395</v>
      </c>
      <c r="L59" s="126" t="s">
        <v>6396</v>
      </c>
      <c r="M59" s="126" t="s">
        <v>6397</v>
      </c>
      <c r="N59" s="126" t="s">
        <v>6351</v>
      </c>
      <c r="O59" s="126" t="s">
        <v>6398</v>
      </c>
      <c r="P59" s="126" t="s">
        <v>6399</v>
      </c>
      <c r="Q59" s="126" t="s">
        <v>6400</v>
      </c>
      <c r="R59" s="126" t="s">
        <v>6409</v>
      </c>
      <c r="S59" s="126" t="s">
        <v>6410</v>
      </c>
      <c r="T59" s="131">
        <v>5</v>
      </c>
      <c r="U59" s="131">
        <v>5</v>
      </c>
      <c r="V59" s="126" t="s">
        <v>6403</v>
      </c>
      <c r="W59" s="126" t="s">
        <v>6403</v>
      </c>
      <c r="X59" s="145">
        <v>300</v>
      </c>
      <c r="Y59" s="145">
        <v>300</v>
      </c>
      <c r="Z59" s="146" t="s">
        <v>6309</v>
      </c>
      <c r="AA59" s="145">
        <v>1500</v>
      </c>
      <c r="AB59" s="145">
        <v>0</v>
      </c>
      <c r="AC59" s="145">
        <v>150</v>
      </c>
      <c r="AD59" s="145">
        <v>1650</v>
      </c>
      <c r="AE59" s="126" t="s">
        <v>6314</v>
      </c>
      <c r="AF59" s="126" t="s">
        <v>6309</v>
      </c>
      <c r="AG59" s="126" t="s">
        <v>6309</v>
      </c>
      <c r="AH59" s="126" t="s">
        <v>9349</v>
      </c>
      <c r="AI59" s="126" t="s">
        <v>6309</v>
      </c>
      <c r="AJ59" s="126" t="s">
        <v>6352</v>
      </c>
      <c r="AK59" s="126" t="s">
        <v>6353</v>
      </c>
      <c r="AL59" s="126" t="s">
        <v>6404</v>
      </c>
      <c r="AM59" s="128" t="s">
        <v>13</v>
      </c>
      <c r="AN59" s="128" t="s">
        <v>6360</v>
      </c>
      <c r="AO59" s="128" t="s">
        <v>6309</v>
      </c>
      <c r="AP59" s="128" t="s">
        <v>6309</v>
      </c>
      <c r="AQ59" s="129">
        <v>5</v>
      </c>
      <c r="AR59" t="s">
        <v>95</v>
      </c>
      <c r="AS59" t="s">
        <v>72</v>
      </c>
    </row>
    <row r="60" spans="1:45" s="128" customFormat="1">
      <c r="A60" s="126" t="s">
        <v>9347</v>
      </c>
      <c r="B60" s="127">
        <v>43775</v>
      </c>
      <c r="C60" s="126" t="s">
        <v>6393</v>
      </c>
      <c r="D60" s="126" t="s">
        <v>6394</v>
      </c>
      <c r="E60" s="126" t="s">
        <v>9348</v>
      </c>
      <c r="F60" s="126" t="s">
        <v>6310</v>
      </c>
      <c r="G60" s="126" t="s">
        <v>6360</v>
      </c>
      <c r="H60" s="126" t="s">
        <v>6361</v>
      </c>
      <c r="I60" s="126" t="s">
        <v>6362</v>
      </c>
      <c r="J60" s="126" t="s">
        <v>6351</v>
      </c>
      <c r="K60" s="126" t="s">
        <v>6395</v>
      </c>
      <c r="L60" s="126" t="s">
        <v>6396</v>
      </c>
      <c r="M60" s="126" t="s">
        <v>6397</v>
      </c>
      <c r="N60" s="126" t="s">
        <v>6351</v>
      </c>
      <c r="O60" s="126" t="s">
        <v>6398</v>
      </c>
      <c r="P60" s="126" t="s">
        <v>6399</v>
      </c>
      <c r="Q60" s="126" t="s">
        <v>6400</v>
      </c>
      <c r="R60" s="126" t="s">
        <v>6446</v>
      </c>
      <c r="S60" s="126" t="s">
        <v>6447</v>
      </c>
      <c r="T60" s="131">
        <v>7</v>
      </c>
      <c r="U60" s="131">
        <v>7</v>
      </c>
      <c r="V60" s="126" t="s">
        <v>6403</v>
      </c>
      <c r="W60" s="126" t="s">
        <v>6403</v>
      </c>
      <c r="X60" s="145">
        <v>300</v>
      </c>
      <c r="Y60" s="145">
        <v>300</v>
      </c>
      <c r="Z60" s="146" t="s">
        <v>6309</v>
      </c>
      <c r="AA60" s="145">
        <v>2100</v>
      </c>
      <c r="AB60" s="145">
        <v>0</v>
      </c>
      <c r="AC60" s="145">
        <v>209.999</v>
      </c>
      <c r="AD60" s="145">
        <v>2309.9989999999998</v>
      </c>
      <c r="AE60" s="126" t="s">
        <v>6314</v>
      </c>
      <c r="AF60" s="126" t="s">
        <v>6309</v>
      </c>
      <c r="AG60" s="126" t="s">
        <v>6309</v>
      </c>
      <c r="AH60" s="126" t="s">
        <v>9349</v>
      </c>
      <c r="AI60" s="126" t="s">
        <v>6309</v>
      </c>
      <c r="AJ60" s="126" t="s">
        <v>6352</v>
      </c>
      <c r="AK60" s="126" t="s">
        <v>6353</v>
      </c>
      <c r="AL60" s="126" t="s">
        <v>6404</v>
      </c>
      <c r="AM60" s="128" t="s">
        <v>13</v>
      </c>
      <c r="AN60" s="128" t="s">
        <v>6360</v>
      </c>
      <c r="AO60" s="128" t="s">
        <v>6309</v>
      </c>
      <c r="AP60" s="128" t="s">
        <v>6309</v>
      </c>
      <c r="AQ60" s="129">
        <v>7</v>
      </c>
      <c r="AR60" t="s">
        <v>95</v>
      </c>
      <c r="AS60" t="s">
        <v>72</v>
      </c>
    </row>
    <row r="61" spans="1:45" s="128" customFormat="1">
      <c r="A61" s="126" t="s">
        <v>9347</v>
      </c>
      <c r="B61" s="127">
        <v>43775</v>
      </c>
      <c r="C61" s="126" t="s">
        <v>6393</v>
      </c>
      <c r="D61" s="126" t="s">
        <v>6394</v>
      </c>
      <c r="E61" s="126" t="s">
        <v>9348</v>
      </c>
      <c r="F61" s="126" t="s">
        <v>6310</v>
      </c>
      <c r="G61" s="126" t="s">
        <v>6360</v>
      </c>
      <c r="H61" s="126" t="s">
        <v>6361</v>
      </c>
      <c r="I61" s="126" t="s">
        <v>6362</v>
      </c>
      <c r="J61" s="126" t="s">
        <v>6351</v>
      </c>
      <c r="K61" s="126" t="s">
        <v>6395</v>
      </c>
      <c r="L61" s="126" t="s">
        <v>6396</v>
      </c>
      <c r="M61" s="126" t="s">
        <v>6397</v>
      </c>
      <c r="N61" s="126" t="s">
        <v>6351</v>
      </c>
      <c r="O61" s="126" t="s">
        <v>6398</v>
      </c>
      <c r="P61" s="126" t="s">
        <v>6399</v>
      </c>
      <c r="Q61" s="126" t="s">
        <v>6400</v>
      </c>
      <c r="R61" s="126" t="s">
        <v>6444</v>
      </c>
      <c r="S61" s="126" t="s">
        <v>6445</v>
      </c>
      <c r="T61" s="131">
        <v>5</v>
      </c>
      <c r="U61" s="131">
        <v>5</v>
      </c>
      <c r="V61" s="126" t="s">
        <v>6403</v>
      </c>
      <c r="W61" s="126" t="s">
        <v>6403</v>
      </c>
      <c r="X61" s="145">
        <v>213.273</v>
      </c>
      <c r="Y61" s="145">
        <v>213.273</v>
      </c>
      <c r="Z61" s="146" t="s">
        <v>6309</v>
      </c>
      <c r="AA61" s="145">
        <v>1066.365</v>
      </c>
      <c r="AB61" s="145">
        <v>0</v>
      </c>
      <c r="AC61" s="145">
        <v>106.637</v>
      </c>
      <c r="AD61" s="145">
        <v>1173.002</v>
      </c>
      <c r="AE61" s="126" t="s">
        <v>6314</v>
      </c>
      <c r="AF61" s="126" t="s">
        <v>6309</v>
      </c>
      <c r="AG61" s="126" t="s">
        <v>6309</v>
      </c>
      <c r="AH61" s="126" t="s">
        <v>9349</v>
      </c>
      <c r="AI61" s="126" t="s">
        <v>6309</v>
      </c>
      <c r="AJ61" s="126" t="s">
        <v>6352</v>
      </c>
      <c r="AK61" s="126" t="s">
        <v>6353</v>
      </c>
      <c r="AL61" s="126" t="s">
        <v>6404</v>
      </c>
      <c r="AM61" s="128" t="s">
        <v>13</v>
      </c>
      <c r="AN61" s="128" t="s">
        <v>6360</v>
      </c>
      <c r="AO61" s="128" t="s">
        <v>6309</v>
      </c>
      <c r="AP61" s="128" t="s">
        <v>6309</v>
      </c>
      <c r="AQ61" s="129">
        <v>5</v>
      </c>
      <c r="AR61" t="s">
        <v>95</v>
      </c>
      <c r="AS61" t="s">
        <v>72</v>
      </c>
    </row>
    <row r="62" spans="1:45" s="128" customFormat="1">
      <c r="A62" s="126" t="s">
        <v>9347</v>
      </c>
      <c r="B62" s="127">
        <v>43775</v>
      </c>
      <c r="C62" s="126" t="s">
        <v>6393</v>
      </c>
      <c r="D62" s="126" t="s">
        <v>6394</v>
      </c>
      <c r="E62" s="126" t="s">
        <v>9348</v>
      </c>
      <c r="F62" s="126" t="s">
        <v>6310</v>
      </c>
      <c r="G62" s="126" t="s">
        <v>6360</v>
      </c>
      <c r="H62" s="126" t="s">
        <v>6361</v>
      </c>
      <c r="I62" s="126" t="s">
        <v>6362</v>
      </c>
      <c r="J62" s="126" t="s">
        <v>6351</v>
      </c>
      <c r="K62" s="126" t="s">
        <v>6395</v>
      </c>
      <c r="L62" s="126" t="s">
        <v>6396</v>
      </c>
      <c r="M62" s="126" t="s">
        <v>6397</v>
      </c>
      <c r="N62" s="126" t="s">
        <v>6351</v>
      </c>
      <c r="O62" s="126" t="s">
        <v>6398</v>
      </c>
      <c r="P62" s="126" t="s">
        <v>6399</v>
      </c>
      <c r="Q62" s="126" t="s">
        <v>6400</v>
      </c>
      <c r="R62" s="126" t="s">
        <v>6413</v>
      </c>
      <c r="S62" s="126" t="s">
        <v>6414</v>
      </c>
      <c r="T62" s="131">
        <v>2</v>
      </c>
      <c r="U62" s="131">
        <v>2</v>
      </c>
      <c r="V62" s="126" t="s">
        <v>6403</v>
      </c>
      <c r="W62" s="126" t="s">
        <v>6403</v>
      </c>
      <c r="X62" s="145">
        <v>300</v>
      </c>
      <c r="Y62" s="145">
        <v>300</v>
      </c>
      <c r="Z62" s="146" t="s">
        <v>6309</v>
      </c>
      <c r="AA62" s="145">
        <v>600</v>
      </c>
      <c r="AB62" s="145">
        <v>0</v>
      </c>
      <c r="AC62" s="145">
        <v>60</v>
      </c>
      <c r="AD62" s="145">
        <v>660</v>
      </c>
      <c r="AE62" s="126" t="s">
        <v>6314</v>
      </c>
      <c r="AF62" s="126" t="s">
        <v>6309</v>
      </c>
      <c r="AG62" s="126" t="s">
        <v>6309</v>
      </c>
      <c r="AH62" s="126" t="s">
        <v>9349</v>
      </c>
      <c r="AI62" s="126" t="s">
        <v>6309</v>
      </c>
      <c r="AJ62" s="126" t="s">
        <v>6352</v>
      </c>
      <c r="AK62" s="126" t="s">
        <v>6353</v>
      </c>
      <c r="AL62" s="126" t="s">
        <v>6404</v>
      </c>
      <c r="AM62" s="128" t="s">
        <v>13</v>
      </c>
      <c r="AN62" s="128" t="s">
        <v>6360</v>
      </c>
      <c r="AO62" s="128" t="s">
        <v>6309</v>
      </c>
      <c r="AP62" s="128" t="s">
        <v>6309</v>
      </c>
      <c r="AQ62" s="129">
        <v>2</v>
      </c>
      <c r="AR62" t="s">
        <v>95</v>
      </c>
      <c r="AS62" t="s">
        <v>72</v>
      </c>
    </row>
    <row r="63" spans="1:45" s="128" customFormat="1">
      <c r="A63" s="126" t="s">
        <v>9350</v>
      </c>
      <c r="B63" s="127">
        <v>43775</v>
      </c>
      <c r="C63" s="126" t="s">
        <v>6393</v>
      </c>
      <c r="D63" s="126" t="s">
        <v>6394</v>
      </c>
      <c r="E63" s="126" t="s">
        <v>9351</v>
      </c>
      <c r="F63" s="126" t="s">
        <v>6310</v>
      </c>
      <c r="G63" s="126" t="s">
        <v>6363</v>
      </c>
      <c r="H63" s="126" t="s">
        <v>6364</v>
      </c>
      <c r="I63" s="126" t="s">
        <v>6365</v>
      </c>
      <c r="J63" s="126" t="s">
        <v>6351</v>
      </c>
      <c r="K63" s="126" t="s">
        <v>6395</v>
      </c>
      <c r="L63" s="126" t="s">
        <v>6396</v>
      </c>
      <c r="M63" s="126" t="s">
        <v>6397</v>
      </c>
      <c r="N63" s="126" t="s">
        <v>6351</v>
      </c>
      <c r="O63" s="126" t="s">
        <v>6398</v>
      </c>
      <c r="P63" s="126" t="s">
        <v>6425</v>
      </c>
      <c r="Q63" s="126" t="s">
        <v>6426</v>
      </c>
      <c r="R63" s="126" t="s">
        <v>6405</v>
      </c>
      <c r="S63" s="126" t="s">
        <v>6406</v>
      </c>
      <c r="T63" s="131">
        <v>10</v>
      </c>
      <c r="U63" s="131">
        <v>10</v>
      </c>
      <c r="V63" s="126" t="s">
        <v>6403</v>
      </c>
      <c r="W63" s="126" t="s">
        <v>6403</v>
      </c>
      <c r="X63" s="145">
        <v>340</v>
      </c>
      <c r="Y63" s="145">
        <v>340</v>
      </c>
      <c r="Z63" s="146" t="s">
        <v>6309</v>
      </c>
      <c r="AA63" s="145">
        <v>3400</v>
      </c>
      <c r="AB63" s="145">
        <v>0</v>
      </c>
      <c r="AC63" s="145">
        <v>340</v>
      </c>
      <c r="AD63" s="145">
        <v>3740</v>
      </c>
      <c r="AE63" s="126" t="s">
        <v>6314</v>
      </c>
      <c r="AF63" s="126" t="s">
        <v>6309</v>
      </c>
      <c r="AG63" s="126" t="s">
        <v>6309</v>
      </c>
      <c r="AH63" s="126" t="s">
        <v>9352</v>
      </c>
      <c r="AI63" s="126" t="s">
        <v>6309</v>
      </c>
      <c r="AJ63" s="126" t="s">
        <v>6352</v>
      </c>
      <c r="AK63" s="126" t="s">
        <v>6353</v>
      </c>
      <c r="AL63" s="126" t="s">
        <v>6404</v>
      </c>
      <c r="AM63" s="128" t="s">
        <v>6366</v>
      </c>
      <c r="AN63" s="128" t="s">
        <v>6427</v>
      </c>
      <c r="AO63" s="128" t="s">
        <v>6309</v>
      </c>
      <c r="AP63" s="128" t="s">
        <v>6309</v>
      </c>
      <c r="AQ63" s="129">
        <v>10</v>
      </c>
      <c r="AR63" t="s">
        <v>34</v>
      </c>
      <c r="AS63" t="s">
        <v>30</v>
      </c>
    </row>
    <row r="64" spans="1:45" s="128" customFormat="1">
      <c r="A64" s="126" t="s">
        <v>9350</v>
      </c>
      <c r="B64" s="127">
        <v>43775</v>
      </c>
      <c r="C64" s="126" t="s">
        <v>6393</v>
      </c>
      <c r="D64" s="126" t="s">
        <v>6394</v>
      </c>
      <c r="E64" s="126" t="s">
        <v>9351</v>
      </c>
      <c r="F64" s="126" t="s">
        <v>6310</v>
      </c>
      <c r="G64" s="126" t="s">
        <v>6363</v>
      </c>
      <c r="H64" s="126" t="s">
        <v>6364</v>
      </c>
      <c r="I64" s="126" t="s">
        <v>6365</v>
      </c>
      <c r="J64" s="126" t="s">
        <v>6351</v>
      </c>
      <c r="K64" s="126" t="s">
        <v>6395</v>
      </c>
      <c r="L64" s="126" t="s">
        <v>6396</v>
      </c>
      <c r="M64" s="126" t="s">
        <v>6397</v>
      </c>
      <c r="N64" s="126" t="s">
        <v>6351</v>
      </c>
      <c r="O64" s="126" t="s">
        <v>6398</v>
      </c>
      <c r="P64" s="126" t="s">
        <v>6425</v>
      </c>
      <c r="Q64" s="126" t="s">
        <v>6426</v>
      </c>
      <c r="R64" s="126" t="s">
        <v>6446</v>
      </c>
      <c r="S64" s="126" t="s">
        <v>6447</v>
      </c>
      <c r="T64" s="131">
        <v>3</v>
      </c>
      <c r="U64" s="131">
        <v>3</v>
      </c>
      <c r="V64" s="126" t="s">
        <v>6403</v>
      </c>
      <c r="W64" s="126" t="s">
        <v>6403</v>
      </c>
      <c r="X64" s="145">
        <v>300</v>
      </c>
      <c r="Y64" s="145">
        <v>300</v>
      </c>
      <c r="Z64" s="146" t="s">
        <v>6309</v>
      </c>
      <c r="AA64" s="145">
        <v>900</v>
      </c>
      <c r="AB64" s="145">
        <v>0</v>
      </c>
      <c r="AC64" s="145">
        <v>90</v>
      </c>
      <c r="AD64" s="145">
        <v>990</v>
      </c>
      <c r="AE64" s="126" t="s">
        <v>6314</v>
      </c>
      <c r="AF64" s="126" t="s">
        <v>6309</v>
      </c>
      <c r="AG64" s="126" t="s">
        <v>6309</v>
      </c>
      <c r="AH64" s="126" t="s">
        <v>9352</v>
      </c>
      <c r="AI64" s="126" t="s">
        <v>6309</v>
      </c>
      <c r="AJ64" s="126" t="s">
        <v>6352</v>
      </c>
      <c r="AK64" s="126" t="s">
        <v>6353</v>
      </c>
      <c r="AL64" s="126" t="s">
        <v>6404</v>
      </c>
      <c r="AM64" s="128" t="s">
        <v>6366</v>
      </c>
      <c r="AN64" s="128" t="s">
        <v>6427</v>
      </c>
      <c r="AO64" s="128" t="s">
        <v>6309</v>
      </c>
      <c r="AP64" s="128" t="s">
        <v>6309</v>
      </c>
      <c r="AQ64" s="129">
        <v>3</v>
      </c>
      <c r="AR64" t="s">
        <v>34</v>
      </c>
      <c r="AS64" t="s">
        <v>30</v>
      </c>
    </row>
    <row r="65" spans="1:45" s="128" customFormat="1">
      <c r="A65" s="126" t="s">
        <v>9350</v>
      </c>
      <c r="B65" s="127">
        <v>43775</v>
      </c>
      <c r="C65" s="126" t="s">
        <v>6393</v>
      </c>
      <c r="D65" s="126" t="s">
        <v>6394</v>
      </c>
      <c r="E65" s="126" t="s">
        <v>9351</v>
      </c>
      <c r="F65" s="126" t="s">
        <v>6310</v>
      </c>
      <c r="G65" s="126" t="s">
        <v>6363</v>
      </c>
      <c r="H65" s="126" t="s">
        <v>6364</v>
      </c>
      <c r="I65" s="126" t="s">
        <v>6365</v>
      </c>
      <c r="J65" s="126" t="s">
        <v>6351</v>
      </c>
      <c r="K65" s="126" t="s">
        <v>6395</v>
      </c>
      <c r="L65" s="126" t="s">
        <v>6396</v>
      </c>
      <c r="M65" s="126" t="s">
        <v>6397</v>
      </c>
      <c r="N65" s="126" t="s">
        <v>6351</v>
      </c>
      <c r="O65" s="126" t="s">
        <v>6398</v>
      </c>
      <c r="P65" s="126" t="s">
        <v>6425</v>
      </c>
      <c r="Q65" s="126" t="s">
        <v>6426</v>
      </c>
      <c r="R65" s="126" t="s">
        <v>6413</v>
      </c>
      <c r="S65" s="126" t="s">
        <v>6414</v>
      </c>
      <c r="T65" s="131">
        <v>2</v>
      </c>
      <c r="U65" s="131">
        <v>2</v>
      </c>
      <c r="V65" s="126" t="s">
        <v>6403</v>
      </c>
      <c r="W65" s="126" t="s">
        <v>6403</v>
      </c>
      <c r="X65" s="145">
        <v>300</v>
      </c>
      <c r="Y65" s="145">
        <v>300</v>
      </c>
      <c r="Z65" s="146" t="s">
        <v>6309</v>
      </c>
      <c r="AA65" s="145">
        <v>600</v>
      </c>
      <c r="AB65" s="145">
        <v>0</v>
      </c>
      <c r="AC65" s="145">
        <v>60</v>
      </c>
      <c r="AD65" s="145">
        <v>660</v>
      </c>
      <c r="AE65" s="126" t="s">
        <v>6314</v>
      </c>
      <c r="AF65" s="126" t="s">
        <v>6309</v>
      </c>
      <c r="AG65" s="126" t="s">
        <v>6309</v>
      </c>
      <c r="AH65" s="126" t="s">
        <v>9352</v>
      </c>
      <c r="AI65" s="126" t="s">
        <v>6309</v>
      </c>
      <c r="AJ65" s="126" t="s">
        <v>6352</v>
      </c>
      <c r="AK65" s="126" t="s">
        <v>6353</v>
      </c>
      <c r="AL65" s="126" t="s">
        <v>6404</v>
      </c>
      <c r="AM65" s="128" t="s">
        <v>6366</v>
      </c>
      <c r="AN65" s="128" t="s">
        <v>6427</v>
      </c>
      <c r="AO65" s="128" t="s">
        <v>6309</v>
      </c>
      <c r="AP65" s="128" t="s">
        <v>6309</v>
      </c>
      <c r="AQ65" s="129">
        <v>2</v>
      </c>
      <c r="AR65" t="s">
        <v>34</v>
      </c>
      <c r="AS65" t="s">
        <v>30</v>
      </c>
    </row>
    <row r="66" spans="1:45" s="128" customFormat="1">
      <c r="A66" s="126" t="s">
        <v>9353</v>
      </c>
      <c r="B66" s="127">
        <v>43776</v>
      </c>
      <c r="C66" s="126" t="s">
        <v>6393</v>
      </c>
      <c r="D66" s="126" t="s">
        <v>6394</v>
      </c>
      <c r="E66" s="126" t="s">
        <v>9354</v>
      </c>
      <c r="F66" s="126" t="s">
        <v>6310</v>
      </c>
      <c r="G66" s="126" t="s">
        <v>6357</v>
      </c>
      <c r="H66" s="126" t="s">
        <v>6358</v>
      </c>
      <c r="I66" s="126" t="s">
        <v>6359</v>
      </c>
      <c r="J66" s="126" t="s">
        <v>6351</v>
      </c>
      <c r="K66" s="126" t="s">
        <v>6395</v>
      </c>
      <c r="L66" s="126" t="s">
        <v>6396</v>
      </c>
      <c r="M66" s="126" t="s">
        <v>6397</v>
      </c>
      <c r="N66" s="126" t="s">
        <v>6351</v>
      </c>
      <c r="O66" s="126" t="s">
        <v>6398</v>
      </c>
      <c r="P66" s="126" t="s">
        <v>6399</v>
      </c>
      <c r="Q66" s="126" t="s">
        <v>6400</v>
      </c>
      <c r="R66" s="126" t="s">
        <v>6401</v>
      </c>
      <c r="S66" s="126" t="s">
        <v>6402</v>
      </c>
      <c r="T66" s="131">
        <v>10</v>
      </c>
      <c r="U66" s="131">
        <v>10</v>
      </c>
      <c r="V66" s="126" t="s">
        <v>6403</v>
      </c>
      <c r="W66" s="126" t="s">
        <v>6403</v>
      </c>
      <c r="X66" s="145">
        <v>155.45500000000001</v>
      </c>
      <c r="Y66" s="145">
        <v>155.45500000000001</v>
      </c>
      <c r="Z66" s="146" t="s">
        <v>6309</v>
      </c>
      <c r="AA66" s="145">
        <v>1554.55</v>
      </c>
      <c r="AB66" s="145">
        <v>0</v>
      </c>
      <c r="AC66" s="145">
        <v>155.45500000000001</v>
      </c>
      <c r="AD66" s="145">
        <v>1710.0050000000001</v>
      </c>
      <c r="AE66" s="126" t="s">
        <v>6314</v>
      </c>
      <c r="AF66" s="126" t="s">
        <v>6309</v>
      </c>
      <c r="AG66" s="126" t="s">
        <v>6309</v>
      </c>
      <c r="AH66" s="126" t="s">
        <v>9355</v>
      </c>
      <c r="AI66" s="126" t="s">
        <v>6309</v>
      </c>
      <c r="AJ66" s="126" t="s">
        <v>6352</v>
      </c>
      <c r="AK66" s="126" t="s">
        <v>6353</v>
      </c>
      <c r="AL66" s="126" t="s">
        <v>6404</v>
      </c>
      <c r="AM66" s="128" t="s">
        <v>13</v>
      </c>
      <c r="AN66" s="128" t="s">
        <v>6357</v>
      </c>
      <c r="AO66" s="128" t="s">
        <v>6309</v>
      </c>
      <c r="AP66" s="128" t="s">
        <v>6309</v>
      </c>
      <c r="AQ66" s="129">
        <v>10</v>
      </c>
      <c r="AR66" t="s">
        <v>94</v>
      </c>
      <c r="AS66" t="s">
        <v>72</v>
      </c>
    </row>
    <row r="67" spans="1:45" s="128" customFormat="1">
      <c r="A67" s="126" t="s">
        <v>9353</v>
      </c>
      <c r="B67" s="127">
        <v>43776</v>
      </c>
      <c r="C67" s="126" t="s">
        <v>6393</v>
      </c>
      <c r="D67" s="126" t="s">
        <v>6394</v>
      </c>
      <c r="E67" s="126" t="s">
        <v>9354</v>
      </c>
      <c r="F67" s="126" t="s">
        <v>6310</v>
      </c>
      <c r="G67" s="126" t="s">
        <v>6357</v>
      </c>
      <c r="H67" s="126" t="s">
        <v>6358</v>
      </c>
      <c r="I67" s="126" t="s">
        <v>6359</v>
      </c>
      <c r="J67" s="126" t="s">
        <v>6351</v>
      </c>
      <c r="K67" s="126" t="s">
        <v>6395</v>
      </c>
      <c r="L67" s="126" t="s">
        <v>6396</v>
      </c>
      <c r="M67" s="126" t="s">
        <v>6397</v>
      </c>
      <c r="N67" s="126" t="s">
        <v>6351</v>
      </c>
      <c r="O67" s="126" t="s">
        <v>6398</v>
      </c>
      <c r="P67" s="126" t="s">
        <v>6399</v>
      </c>
      <c r="Q67" s="126" t="s">
        <v>6400</v>
      </c>
      <c r="R67" s="126" t="s">
        <v>6409</v>
      </c>
      <c r="S67" s="126" t="s">
        <v>6410</v>
      </c>
      <c r="T67" s="131">
        <v>2</v>
      </c>
      <c r="U67" s="131">
        <v>2</v>
      </c>
      <c r="V67" s="126" t="s">
        <v>6403</v>
      </c>
      <c r="W67" s="126" t="s">
        <v>6403</v>
      </c>
      <c r="X67" s="145">
        <v>300</v>
      </c>
      <c r="Y67" s="145">
        <v>300</v>
      </c>
      <c r="Z67" s="146" t="s">
        <v>6309</v>
      </c>
      <c r="AA67" s="145">
        <v>600</v>
      </c>
      <c r="AB67" s="145">
        <v>0</v>
      </c>
      <c r="AC67" s="145">
        <v>60</v>
      </c>
      <c r="AD67" s="145">
        <v>660</v>
      </c>
      <c r="AE67" s="126" t="s">
        <v>6314</v>
      </c>
      <c r="AF67" s="126" t="s">
        <v>6309</v>
      </c>
      <c r="AG67" s="126" t="s">
        <v>6309</v>
      </c>
      <c r="AH67" s="126" t="s">
        <v>9355</v>
      </c>
      <c r="AI67" s="126" t="s">
        <v>6309</v>
      </c>
      <c r="AJ67" s="126" t="s">
        <v>6352</v>
      </c>
      <c r="AK67" s="126" t="s">
        <v>6353</v>
      </c>
      <c r="AL67" s="126" t="s">
        <v>6404</v>
      </c>
      <c r="AM67" s="128" t="s">
        <v>13</v>
      </c>
      <c r="AN67" s="128" t="s">
        <v>6357</v>
      </c>
      <c r="AO67" s="128" t="s">
        <v>6309</v>
      </c>
      <c r="AP67" s="128" t="s">
        <v>6309</v>
      </c>
      <c r="AQ67" s="129">
        <v>2</v>
      </c>
      <c r="AR67" t="s">
        <v>94</v>
      </c>
      <c r="AS67" t="s">
        <v>72</v>
      </c>
    </row>
    <row r="68" spans="1:45" s="128" customFormat="1">
      <c r="A68" s="126" t="s">
        <v>9353</v>
      </c>
      <c r="B68" s="127">
        <v>43776</v>
      </c>
      <c r="C68" s="126" t="s">
        <v>6393</v>
      </c>
      <c r="D68" s="126" t="s">
        <v>6394</v>
      </c>
      <c r="E68" s="126" t="s">
        <v>9354</v>
      </c>
      <c r="F68" s="126" t="s">
        <v>6310</v>
      </c>
      <c r="G68" s="126" t="s">
        <v>6357</v>
      </c>
      <c r="H68" s="126" t="s">
        <v>6358</v>
      </c>
      <c r="I68" s="126" t="s">
        <v>6359</v>
      </c>
      <c r="J68" s="126" t="s">
        <v>6351</v>
      </c>
      <c r="K68" s="126" t="s">
        <v>6395</v>
      </c>
      <c r="L68" s="126" t="s">
        <v>6396</v>
      </c>
      <c r="M68" s="126" t="s">
        <v>6397</v>
      </c>
      <c r="N68" s="126" t="s">
        <v>6351</v>
      </c>
      <c r="O68" s="126" t="s">
        <v>6398</v>
      </c>
      <c r="P68" s="126" t="s">
        <v>6399</v>
      </c>
      <c r="Q68" s="126" t="s">
        <v>6400</v>
      </c>
      <c r="R68" s="126" t="s">
        <v>6446</v>
      </c>
      <c r="S68" s="126" t="s">
        <v>6447</v>
      </c>
      <c r="T68" s="131">
        <v>5</v>
      </c>
      <c r="U68" s="131">
        <v>5</v>
      </c>
      <c r="V68" s="126" t="s">
        <v>6403</v>
      </c>
      <c r="W68" s="126" t="s">
        <v>6403</v>
      </c>
      <c r="X68" s="145">
        <v>300</v>
      </c>
      <c r="Y68" s="145">
        <v>300</v>
      </c>
      <c r="Z68" s="146" t="s">
        <v>6309</v>
      </c>
      <c r="AA68" s="145">
        <v>1500</v>
      </c>
      <c r="AB68" s="145">
        <v>0</v>
      </c>
      <c r="AC68" s="145">
        <v>150</v>
      </c>
      <c r="AD68" s="145">
        <v>1650</v>
      </c>
      <c r="AE68" s="126" t="s">
        <v>6314</v>
      </c>
      <c r="AF68" s="126" t="s">
        <v>6309</v>
      </c>
      <c r="AG68" s="126" t="s">
        <v>6309</v>
      </c>
      <c r="AH68" s="126" t="s">
        <v>9355</v>
      </c>
      <c r="AI68" s="126" t="s">
        <v>6309</v>
      </c>
      <c r="AJ68" s="126" t="s">
        <v>6352</v>
      </c>
      <c r="AK68" s="126" t="s">
        <v>6353</v>
      </c>
      <c r="AL68" s="126" t="s">
        <v>6404</v>
      </c>
      <c r="AM68" s="128" t="s">
        <v>13</v>
      </c>
      <c r="AN68" s="128" t="s">
        <v>6357</v>
      </c>
      <c r="AO68" s="128" t="s">
        <v>6309</v>
      </c>
      <c r="AP68" s="128" t="s">
        <v>6309</v>
      </c>
      <c r="AQ68" s="129">
        <v>5</v>
      </c>
      <c r="AR68" t="s">
        <v>94</v>
      </c>
      <c r="AS68" t="s">
        <v>72</v>
      </c>
    </row>
    <row r="69" spans="1:45" s="128" customFormat="1">
      <c r="A69" s="126" t="s">
        <v>9353</v>
      </c>
      <c r="B69" s="127">
        <v>43776</v>
      </c>
      <c r="C69" s="126" t="s">
        <v>6393</v>
      </c>
      <c r="D69" s="126" t="s">
        <v>6394</v>
      </c>
      <c r="E69" s="126" t="s">
        <v>9354</v>
      </c>
      <c r="F69" s="126" t="s">
        <v>6310</v>
      </c>
      <c r="G69" s="126" t="s">
        <v>6357</v>
      </c>
      <c r="H69" s="126" t="s">
        <v>6358</v>
      </c>
      <c r="I69" s="126" t="s">
        <v>6359</v>
      </c>
      <c r="J69" s="126" t="s">
        <v>6351</v>
      </c>
      <c r="K69" s="126" t="s">
        <v>6395</v>
      </c>
      <c r="L69" s="126" t="s">
        <v>6396</v>
      </c>
      <c r="M69" s="126" t="s">
        <v>6397</v>
      </c>
      <c r="N69" s="126" t="s">
        <v>6351</v>
      </c>
      <c r="O69" s="126" t="s">
        <v>6398</v>
      </c>
      <c r="P69" s="126" t="s">
        <v>6399</v>
      </c>
      <c r="Q69" s="126" t="s">
        <v>6400</v>
      </c>
      <c r="R69" s="126" t="s">
        <v>6444</v>
      </c>
      <c r="S69" s="126" t="s">
        <v>6445</v>
      </c>
      <c r="T69" s="131">
        <v>10</v>
      </c>
      <c r="U69" s="131">
        <v>10</v>
      </c>
      <c r="V69" s="126" t="s">
        <v>6403</v>
      </c>
      <c r="W69" s="126" t="s">
        <v>6403</v>
      </c>
      <c r="X69" s="145">
        <v>213.273</v>
      </c>
      <c r="Y69" s="145">
        <v>213.273</v>
      </c>
      <c r="Z69" s="146" t="s">
        <v>6309</v>
      </c>
      <c r="AA69" s="145">
        <v>2132.73</v>
      </c>
      <c r="AB69" s="145">
        <v>0</v>
      </c>
      <c r="AC69" s="145">
        <v>213.273</v>
      </c>
      <c r="AD69" s="145">
        <v>2346.0030000000002</v>
      </c>
      <c r="AE69" s="126" t="s">
        <v>6314</v>
      </c>
      <c r="AF69" s="126" t="s">
        <v>6309</v>
      </c>
      <c r="AG69" s="126" t="s">
        <v>6309</v>
      </c>
      <c r="AH69" s="126" t="s">
        <v>9355</v>
      </c>
      <c r="AI69" s="126" t="s">
        <v>6309</v>
      </c>
      <c r="AJ69" s="126" t="s">
        <v>6352</v>
      </c>
      <c r="AK69" s="126" t="s">
        <v>6353</v>
      </c>
      <c r="AL69" s="126" t="s">
        <v>6404</v>
      </c>
      <c r="AM69" s="128" t="s">
        <v>13</v>
      </c>
      <c r="AN69" s="128" t="s">
        <v>6357</v>
      </c>
      <c r="AO69" s="128" t="s">
        <v>6309</v>
      </c>
      <c r="AP69" s="128" t="s">
        <v>6309</v>
      </c>
      <c r="AQ69" s="129">
        <v>10</v>
      </c>
      <c r="AR69" t="s">
        <v>94</v>
      </c>
      <c r="AS69" t="s">
        <v>72</v>
      </c>
    </row>
    <row r="70" spans="1:45" s="128" customFormat="1">
      <c r="A70" s="126" t="s">
        <v>9353</v>
      </c>
      <c r="B70" s="127">
        <v>43776</v>
      </c>
      <c r="C70" s="126" t="s">
        <v>6393</v>
      </c>
      <c r="D70" s="126" t="s">
        <v>6394</v>
      </c>
      <c r="E70" s="126" t="s">
        <v>9354</v>
      </c>
      <c r="F70" s="126" t="s">
        <v>6310</v>
      </c>
      <c r="G70" s="126" t="s">
        <v>6357</v>
      </c>
      <c r="H70" s="126" t="s">
        <v>6358</v>
      </c>
      <c r="I70" s="126" t="s">
        <v>6359</v>
      </c>
      <c r="J70" s="126" t="s">
        <v>6351</v>
      </c>
      <c r="K70" s="126" t="s">
        <v>6395</v>
      </c>
      <c r="L70" s="126" t="s">
        <v>6396</v>
      </c>
      <c r="M70" s="126" t="s">
        <v>6397</v>
      </c>
      <c r="N70" s="126" t="s">
        <v>6351</v>
      </c>
      <c r="O70" s="126" t="s">
        <v>6398</v>
      </c>
      <c r="P70" s="126" t="s">
        <v>6399</v>
      </c>
      <c r="Q70" s="126" t="s">
        <v>6400</v>
      </c>
      <c r="R70" s="126" t="s">
        <v>6413</v>
      </c>
      <c r="S70" s="126" t="s">
        <v>6414</v>
      </c>
      <c r="T70" s="131">
        <v>2</v>
      </c>
      <c r="U70" s="131">
        <v>2</v>
      </c>
      <c r="V70" s="126" t="s">
        <v>6403</v>
      </c>
      <c r="W70" s="126" t="s">
        <v>6403</v>
      </c>
      <c r="X70" s="145">
        <v>300</v>
      </c>
      <c r="Y70" s="145">
        <v>300</v>
      </c>
      <c r="Z70" s="146" t="s">
        <v>6309</v>
      </c>
      <c r="AA70" s="145">
        <v>600</v>
      </c>
      <c r="AB70" s="145">
        <v>0</v>
      </c>
      <c r="AC70" s="145">
        <v>60</v>
      </c>
      <c r="AD70" s="145">
        <v>660</v>
      </c>
      <c r="AE70" s="126" t="s">
        <v>6314</v>
      </c>
      <c r="AF70" s="126" t="s">
        <v>6309</v>
      </c>
      <c r="AG70" s="126" t="s">
        <v>6309</v>
      </c>
      <c r="AH70" s="126" t="s">
        <v>9355</v>
      </c>
      <c r="AI70" s="126" t="s">
        <v>6309</v>
      </c>
      <c r="AJ70" s="126" t="s">
        <v>6352</v>
      </c>
      <c r="AK70" s="126" t="s">
        <v>6353</v>
      </c>
      <c r="AL70" s="126" t="s">
        <v>6404</v>
      </c>
      <c r="AM70" s="128" t="s">
        <v>13</v>
      </c>
      <c r="AN70" s="128" t="s">
        <v>6357</v>
      </c>
      <c r="AO70" s="128" t="s">
        <v>6309</v>
      </c>
      <c r="AP70" s="128" t="s">
        <v>6309</v>
      </c>
      <c r="AQ70" s="129">
        <v>2</v>
      </c>
      <c r="AR70" t="s">
        <v>94</v>
      </c>
      <c r="AS70" t="s">
        <v>72</v>
      </c>
    </row>
    <row r="71" spans="1:45" s="128" customFormat="1">
      <c r="A71" s="126" t="s">
        <v>9356</v>
      </c>
      <c r="B71" s="127">
        <v>43776</v>
      </c>
      <c r="C71" s="126" t="s">
        <v>6393</v>
      </c>
      <c r="D71" s="126" t="s">
        <v>6394</v>
      </c>
      <c r="E71" s="126" t="s">
        <v>9357</v>
      </c>
      <c r="F71" s="126" t="s">
        <v>6310</v>
      </c>
      <c r="G71" s="126" t="s">
        <v>6428</v>
      </c>
      <c r="H71" s="126" t="s">
        <v>5299</v>
      </c>
      <c r="I71" s="126" t="s">
        <v>6429</v>
      </c>
      <c r="J71" s="126" t="s">
        <v>6351</v>
      </c>
      <c r="K71" s="126" t="s">
        <v>6430</v>
      </c>
      <c r="L71" s="126" t="s">
        <v>6431</v>
      </c>
      <c r="M71" s="126" t="s">
        <v>6397</v>
      </c>
      <c r="N71" s="126" t="s">
        <v>6351</v>
      </c>
      <c r="O71" s="126" t="s">
        <v>6398</v>
      </c>
      <c r="P71" s="126" t="s">
        <v>6432</v>
      </c>
      <c r="Q71" s="126" t="s">
        <v>6433</v>
      </c>
      <c r="R71" s="126" t="s">
        <v>6401</v>
      </c>
      <c r="S71" s="126" t="s">
        <v>6402</v>
      </c>
      <c r="T71" s="131">
        <v>1500</v>
      </c>
      <c r="U71" s="131">
        <v>1500</v>
      </c>
      <c r="V71" s="126" t="s">
        <v>6403</v>
      </c>
      <c r="W71" s="126" t="s">
        <v>6403</v>
      </c>
      <c r="X71" s="145">
        <v>107.01600000000001</v>
      </c>
      <c r="Y71" s="145">
        <v>107.01600000000001</v>
      </c>
      <c r="Z71" s="146" t="s">
        <v>6309</v>
      </c>
      <c r="AA71" s="145">
        <v>160524.21</v>
      </c>
      <c r="AB71" s="145">
        <v>-47948.79</v>
      </c>
      <c r="AC71" s="145">
        <v>16052.421</v>
      </c>
      <c r="AD71" s="145">
        <v>176576.63099999999</v>
      </c>
      <c r="AE71" s="126" t="s">
        <v>6314</v>
      </c>
      <c r="AF71" s="126" t="s">
        <v>6309</v>
      </c>
      <c r="AG71" s="126" t="s">
        <v>6309</v>
      </c>
      <c r="AH71" s="126" t="s">
        <v>9358</v>
      </c>
      <c r="AI71" s="126" t="s">
        <v>6309</v>
      </c>
      <c r="AJ71" s="126" t="s">
        <v>6352</v>
      </c>
      <c r="AK71" s="126" t="s">
        <v>6353</v>
      </c>
      <c r="AL71" s="126" t="s">
        <v>6404</v>
      </c>
      <c r="AM71" s="128" t="s">
        <v>6309</v>
      </c>
      <c r="AN71" s="128" t="s">
        <v>6428</v>
      </c>
      <c r="AO71" s="128" t="s">
        <v>6309</v>
      </c>
      <c r="AP71" s="128" t="s">
        <v>6309</v>
      </c>
      <c r="AQ71" s="129">
        <v>1500</v>
      </c>
      <c r="AR71">
        <v>0</v>
      </c>
      <c r="AS71" t="s">
        <v>27</v>
      </c>
    </row>
    <row r="72" spans="1:45" s="128" customFormat="1">
      <c r="A72" s="126" t="s">
        <v>9359</v>
      </c>
      <c r="B72" s="127">
        <v>43776</v>
      </c>
      <c r="C72" s="126" t="s">
        <v>6393</v>
      </c>
      <c r="D72" s="126" t="s">
        <v>6394</v>
      </c>
      <c r="E72" s="126" t="s">
        <v>9360</v>
      </c>
      <c r="F72" s="126" t="s">
        <v>6310</v>
      </c>
      <c r="G72" s="126" t="s">
        <v>6428</v>
      </c>
      <c r="H72" s="126" t="s">
        <v>5299</v>
      </c>
      <c r="I72" s="126" t="s">
        <v>6429</v>
      </c>
      <c r="J72" s="126" t="s">
        <v>6351</v>
      </c>
      <c r="K72" s="126" t="s">
        <v>6430</v>
      </c>
      <c r="L72" s="126" t="s">
        <v>6431</v>
      </c>
      <c r="M72" s="126" t="s">
        <v>6397</v>
      </c>
      <c r="N72" s="126" t="s">
        <v>6351</v>
      </c>
      <c r="O72" s="126" t="s">
        <v>6398</v>
      </c>
      <c r="P72" s="126" t="s">
        <v>6432</v>
      </c>
      <c r="Q72" s="126" t="s">
        <v>6433</v>
      </c>
      <c r="R72" s="126" t="s">
        <v>6401</v>
      </c>
      <c r="S72" s="126" t="s">
        <v>6402</v>
      </c>
      <c r="T72" s="131">
        <v>700</v>
      </c>
      <c r="U72" s="131">
        <v>700</v>
      </c>
      <c r="V72" s="126" t="s">
        <v>6403</v>
      </c>
      <c r="W72" s="126" t="s">
        <v>6403</v>
      </c>
      <c r="X72" s="145">
        <v>107.01600000000001</v>
      </c>
      <c r="Y72" s="145">
        <v>107.01600000000001</v>
      </c>
      <c r="Z72" s="146" t="s">
        <v>6309</v>
      </c>
      <c r="AA72" s="145">
        <v>74911.297999999995</v>
      </c>
      <c r="AB72" s="145">
        <v>-22376.101999999999</v>
      </c>
      <c r="AC72" s="145">
        <v>7491.13</v>
      </c>
      <c r="AD72" s="145">
        <v>82402.428</v>
      </c>
      <c r="AE72" s="126" t="s">
        <v>6314</v>
      </c>
      <c r="AF72" s="126" t="s">
        <v>6309</v>
      </c>
      <c r="AG72" s="126" t="s">
        <v>6309</v>
      </c>
      <c r="AH72" s="126" t="s">
        <v>9361</v>
      </c>
      <c r="AI72" s="126" t="s">
        <v>6309</v>
      </c>
      <c r="AJ72" s="126" t="s">
        <v>6352</v>
      </c>
      <c r="AK72" s="126" t="s">
        <v>6353</v>
      </c>
      <c r="AL72" s="126" t="s">
        <v>6404</v>
      </c>
      <c r="AM72" s="128" t="s">
        <v>6309</v>
      </c>
      <c r="AN72" s="128" t="s">
        <v>6428</v>
      </c>
      <c r="AO72" s="128" t="s">
        <v>6309</v>
      </c>
      <c r="AP72" s="128" t="s">
        <v>6309</v>
      </c>
      <c r="AQ72" s="129">
        <v>700</v>
      </c>
      <c r="AR72">
        <v>0</v>
      </c>
      <c r="AS72" t="s">
        <v>27</v>
      </c>
    </row>
    <row r="73" spans="1:45" s="128" customFormat="1">
      <c r="A73" s="126" t="s">
        <v>9359</v>
      </c>
      <c r="B73" s="127">
        <v>43776</v>
      </c>
      <c r="C73" s="126" t="s">
        <v>6393</v>
      </c>
      <c r="D73" s="126" t="s">
        <v>6394</v>
      </c>
      <c r="E73" s="126" t="s">
        <v>9360</v>
      </c>
      <c r="F73" s="126" t="s">
        <v>6310</v>
      </c>
      <c r="G73" s="126" t="s">
        <v>6428</v>
      </c>
      <c r="H73" s="126" t="s">
        <v>5299</v>
      </c>
      <c r="I73" s="126" t="s">
        <v>6429</v>
      </c>
      <c r="J73" s="126" t="s">
        <v>6351</v>
      </c>
      <c r="K73" s="126" t="s">
        <v>6430</v>
      </c>
      <c r="L73" s="126" t="s">
        <v>6431</v>
      </c>
      <c r="M73" s="126" t="s">
        <v>6397</v>
      </c>
      <c r="N73" s="126" t="s">
        <v>6351</v>
      </c>
      <c r="O73" s="126" t="s">
        <v>6398</v>
      </c>
      <c r="P73" s="126" t="s">
        <v>6432</v>
      </c>
      <c r="Q73" s="126" t="s">
        <v>6433</v>
      </c>
      <c r="R73" s="126" t="s">
        <v>6491</v>
      </c>
      <c r="S73" s="126" t="s">
        <v>6492</v>
      </c>
      <c r="T73" s="131">
        <v>50</v>
      </c>
      <c r="U73" s="131">
        <v>50</v>
      </c>
      <c r="V73" s="126" t="s">
        <v>6403</v>
      </c>
      <c r="W73" s="126" t="s">
        <v>6403</v>
      </c>
      <c r="X73" s="145">
        <v>232.05</v>
      </c>
      <c r="Y73" s="145">
        <v>232.05</v>
      </c>
      <c r="Z73" s="146" t="s">
        <v>6309</v>
      </c>
      <c r="AA73" s="145">
        <v>11602.5</v>
      </c>
      <c r="AB73" s="145">
        <v>-2047.5</v>
      </c>
      <c r="AC73" s="145">
        <v>1160.25</v>
      </c>
      <c r="AD73" s="145">
        <v>12762.75</v>
      </c>
      <c r="AE73" s="126" t="s">
        <v>6314</v>
      </c>
      <c r="AF73" s="126" t="s">
        <v>6309</v>
      </c>
      <c r="AG73" s="126" t="s">
        <v>6309</v>
      </c>
      <c r="AH73" s="126" t="s">
        <v>9361</v>
      </c>
      <c r="AI73" s="126" t="s">
        <v>6309</v>
      </c>
      <c r="AJ73" s="126" t="s">
        <v>6352</v>
      </c>
      <c r="AK73" s="126" t="s">
        <v>6353</v>
      </c>
      <c r="AL73" s="126" t="s">
        <v>6404</v>
      </c>
      <c r="AM73" s="128" t="s">
        <v>6309</v>
      </c>
      <c r="AN73" s="128" t="s">
        <v>6428</v>
      </c>
      <c r="AO73" s="128" t="s">
        <v>6309</v>
      </c>
      <c r="AP73" s="128" t="s">
        <v>6309</v>
      </c>
      <c r="AQ73" s="129">
        <v>50</v>
      </c>
      <c r="AR73">
        <v>0</v>
      </c>
      <c r="AS73" t="s">
        <v>27</v>
      </c>
    </row>
    <row r="74" spans="1:45" s="128" customFormat="1">
      <c r="A74" s="126" t="s">
        <v>9359</v>
      </c>
      <c r="B74" s="127">
        <v>43776</v>
      </c>
      <c r="C74" s="126" t="s">
        <v>6393</v>
      </c>
      <c r="D74" s="126" t="s">
        <v>6394</v>
      </c>
      <c r="E74" s="126" t="s">
        <v>9360</v>
      </c>
      <c r="F74" s="126" t="s">
        <v>6310</v>
      </c>
      <c r="G74" s="126" t="s">
        <v>6428</v>
      </c>
      <c r="H74" s="126" t="s">
        <v>5299</v>
      </c>
      <c r="I74" s="126" t="s">
        <v>6429</v>
      </c>
      <c r="J74" s="126" t="s">
        <v>6351</v>
      </c>
      <c r="K74" s="126" t="s">
        <v>6430</v>
      </c>
      <c r="L74" s="126" t="s">
        <v>6431</v>
      </c>
      <c r="M74" s="126" t="s">
        <v>6397</v>
      </c>
      <c r="N74" s="126" t="s">
        <v>6351</v>
      </c>
      <c r="O74" s="126" t="s">
        <v>6398</v>
      </c>
      <c r="P74" s="126" t="s">
        <v>6432</v>
      </c>
      <c r="Q74" s="126" t="s">
        <v>6433</v>
      </c>
      <c r="R74" s="126" t="s">
        <v>6409</v>
      </c>
      <c r="S74" s="126" t="s">
        <v>6410</v>
      </c>
      <c r="T74" s="131">
        <v>150</v>
      </c>
      <c r="U74" s="131">
        <v>150</v>
      </c>
      <c r="V74" s="126" t="s">
        <v>6403</v>
      </c>
      <c r="W74" s="126" t="s">
        <v>6403</v>
      </c>
      <c r="X74" s="145">
        <v>232.05</v>
      </c>
      <c r="Y74" s="145">
        <v>232.05</v>
      </c>
      <c r="Z74" s="146" t="s">
        <v>6309</v>
      </c>
      <c r="AA74" s="145">
        <v>34807.5</v>
      </c>
      <c r="AB74" s="145">
        <v>-6142.5</v>
      </c>
      <c r="AC74" s="145">
        <v>3480.75</v>
      </c>
      <c r="AD74" s="145">
        <v>38288.25</v>
      </c>
      <c r="AE74" s="126" t="s">
        <v>6314</v>
      </c>
      <c r="AF74" s="126" t="s">
        <v>6309</v>
      </c>
      <c r="AG74" s="126" t="s">
        <v>6309</v>
      </c>
      <c r="AH74" s="126" t="s">
        <v>9361</v>
      </c>
      <c r="AI74" s="126" t="s">
        <v>6309</v>
      </c>
      <c r="AJ74" s="126" t="s">
        <v>6352</v>
      </c>
      <c r="AK74" s="126" t="s">
        <v>6353</v>
      </c>
      <c r="AL74" s="126" t="s">
        <v>6404</v>
      </c>
      <c r="AM74" s="128" t="s">
        <v>6309</v>
      </c>
      <c r="AN74" s="128" t="s">
        <v>6428</v>
      </c>
      <c r="AO74" s="128" t="s">
        <v>6309</v>
      </c>
      <c r="AP74" s="128" t="s">
        <v>6309</v>
      </c>
      <c r="AQ74" s="129">
        <v>150</v>
      </c>
      <c r="AR74">
        <v>0</v>
      </c>
      <c r="AS74" t="s">
        <v>27</v>
      </c>
    </row>
    <row r="75" spans="1:45" s="128" customFormat="1">
      <c r="A75" s="126" t="s">
        <v>9362</v>
      </c>
      <c r="B75" s="127">
        <v>43776</v>
      </c>
      <c r="C75" s="126" t="s">
        <v>6393</v>
      </c>
      <c r="D75" s="126" t="s">
        <v>6394</v>
      </c>
      <c r="E75" s="126" t="s">
        <v>9363</v>
      </c>
      <c r="F75" s="126" t="s">
        <v>6310</v>
      </c>
      <c r="G75" s="126" t="s">
        <v>6311</v>
      </c>
      <c r="H75" s="126" t="s">
        <v>6312</v>
      </c>
      <c r="I75" s="126" t="s">
        <v>6316</v>
      </c>
      <c r="J75" s="126" t="s">
        <v>6351</v>
      </c>
      <c r="K75" s="126" t="s">
        <v>6395</v>
      </c>
      <c r="L75" s="126" t="s">
        <v>6396</v>
      </c>
      <c r="M75" s="126" t="s">
        <v>6397</v>
      </c>
      <c r="N75" s="126" t="s">
        <v>6351</v>
      </c>
      <c r="O75" s="126" t="s">
        <v>6398</v>
      </c>
      <c r="P75" s="126" t="s">
        <v>6399</v>
      </c>
      <c r="Q75" s="126" t="s">
        <v>6400</v>
      </c>
      <c r="R75" s="126" t="s">
        <v>6444</v>
      </c>
      <c r="S75" s="126" t="s">
        <v>6445</v>
      </c>
      <c r="T75" s="131">
        <v>15</v>
      </c>
      <c r="U75" s="131">
        <v>15</v>
      </c>
      <c r="V75" s="126" t="s">
        <v>6403</v>
      </c>
      <c r="W75" s="126" t="s">
        <v>6403</v>
      </c>
      <c r="X75" s="145">
        <v>181.28200000000001</v>
      </c>
      <c r="Y75" s="145">
        <v>181.28200000000001</v>
      </c>
      <c r="Z75" s="146" t="s">
        <v>6309</v>
      </c>
      <c r="AA75" s="145">
        <v>2719.2310000000002</v>
      </c>
      <c r="AB75" s="145">
        <v>-479.86399999999998</v>
      </c>
      <c r="AC75" s="145">
        <v>271.923</v>
      </c>
      <c r="AD75" s="145">
        <v>2991.154</v>
      </c>
      <c r="AE75" s="126" t="s">
        <v>6314</v>
      </c>
      <c r="AF75" s="126" t="s">
        <v>6309</v>
      </c>
      <c r="AG75" s="126" t="s">
        <v>6309</v>
      </c>
      <c r="AH75" s="126" t="s">
        <v>9364</v>
      </c>
      <c r="AI75" s="126" t="s">
        <v>6309</v>
      </c>
      <c r="AJ75" s="126" t="s">
        <v>6352</v>
      </c>
      <c r="AK75" s="126" t="s">
        <v>6353</v>
      </c>
      <c r="AL75" s="126" t="s">
        <v>6404</v>
      </c>
      <c r="AM75" s="128" t="s">
        <v>6366</v>
      </c>
      <c r="AN75" s="128" t="s">
        <v>6415</v>
      </c>
      <c r="AO75" s="128" t="s">
        <v>6316</v>
      </c>
      <c r="AP75" s="128" t="s">
        <v>6366</v>
      </c>
      <c r="AQ75" s="129">
        <v>15</v>
      </c>
      <c r="AR75" t="s">
        <v>34</v>
      </c>
      <c r="AS75" t="s">
        <v>30</v>
      </c>
    </row>
    <row r="76" spans="1:45" s="128" customFormat="1">
      <c r="A76" s="126" t="s">
        <v>9362</v>
      </c>
      <c r="B76" s="127">
        <v>43776</v>
      </c>
      <c r="C76" s="126" t="s">
        <v>6393</v>
      </c>
      <c r="D76" s="126" t="s">
        <v>6394</v>
      </c>
      <c r="E76" s="126" t="s">
        <v>9363</v>
      </c>
      <c r="F76" s="126" t="s">
        <v>6310</v>
      </c>
      <c r="G76" s="126" t="s">
        <v>6311</v>
      </c>
      <c r="H76" s="126" t="s">
        <v>6312</v>
      </c>
      <c r="I76" s="126" t="s">
        <v>6316</v>
      </c>
      <c r="J76" s="126" t="s">
        <v>6351</v>
      </c>
      <c r="K76" s="126" t="s">
        <v>6395</v>
      </c>
      <c r="L76" s="126" t="s">
        <v>6396</v>
      </c>
      <c r="M76" s="126" t="s">
        <v>6397</v>
      </c>
      <c r="N76" s="126" t="s">
        <v>6351</v>
      </c>
      <c r="O76" s="126" t="s">
        <v>6398</v>
      </c>
      <c r="P76" s="126" t="s">
        <v>6399</v>
      </c>
      <c r="Q76" s="126" t="s">
        <v>6400</v>
      </c>
      <c r="R76" s="126" t="s">
        <v>6409</v>
      </c>
      <c r="S76" s="126" t="s">
        <v>6410</v>
      </c>
      <c r="T76" s="131">
        <v>5</v>
      </c>
      <c r="U76" s="131">
        <v>5</v>
      </c>
      <c r="V76" s="126" t="s">
        <v>6403</v>
      </c>
      <c r="W76" s="126" t="s">
        <v>6403</v>
      </c>
      <c r="X76" s="145">
        <v>313.63600000000002</v>
      </c>
      <c r="Y76" s="145">
        <v>313.63600000000002</v>
      </c>
      <c r="Z76" s="146" t="s">
        <v>6309</v>
      </c>
      <c r="AA76" s="145">
        <v>1568.18</v>
      </c>
      <c r="AB76" s="145">
        <v>0</v>
      </c>
      <c r="AC76" s="145">
        <v>156.81800000000001</v>
      </c>
      <c r="AD76" s="145">
        <v>1724.998</v>
      </c>
      <c r="AE76" s="126" t="s">
        <v>6314</v>
      </c>
      <c r="AF76" s="126" t="s">
        <v>6309</v>
      </c>
      <c r="AG76" s="126" t="s">
        <v>6309</v>
      </c>
      <c r="AH76" s="126" t="s">
        <v>9364</v>
      </c>
      <c r="AI76" s="126" t="s">
        <v>6309</v>
      </c>
      <c r="AJ76" s="126" t="s">
        <v>6352</v>
      </c>
      <c r="AK76" s="126" t="s">
        <v>6353</v>
      </c>
      <c r="AL76" s="126" t="s">
        <v>6404</v>
      </c>
      <c r="AM76" s="128" t="s">
        <v>6366</v>
      </c>
      <c r="AN76" s="128" t="s">
        <v>6415</v>
      </c>
      <c r="AO76" s="128" t="s">
        <v>6316</v>
      </c>
      <c r="AP76" s="128" t="s">
        <v>6366</v>
      </c>
      <c r="AQ76" s="129">
        <v>5</v>
      </c>
      <c r="AR76" t="s">
        <v>34</v>
      </c>
      <c r="AS76" t="s">
        <v>30</v>
      </c>
    </row>
    <row r="77" spans="1:45" s="128" customFormat="1">
      <c r="A77" s="126" t="s">
        <v>9362</v>
      </c>
      <c r="B77" s="127">
        <v>43776</v>
      </c>
      <c r="C77" s="126" t="s">
        <v>6393</v>
      </c>
      <c r="D77" s="126" t="s">
        <v>6394</v>
      </c>
      <c r="E77" s="126" t="s">
        <v>9363</v>
      </c>
      <c r="F77" s="126" t="s">
        <v>6310</v>
      </c>
      <c r="G77" s="126" t="s">
        <v>6311</v>
      </c>
      <c r="H77" s="126" t="s">
        <v>6312</v>
      </c>
      <c r="I77" s="126" t="s">
        <v>6316</v>
      </c>
      <c r="J77" s="126" t="s">
        <v>6351</v>
      </c>
      <c r="K77" s="126" t="s">
        <v>6395</v>
      </c>
      <c r="L77" s="126" t="s">
        <v>6396</v>
      </c>
      <c r="M77" s="126" t="s">
        <v>6397</v>
      </c>
      <c r="N77" s="126" t="s">
        <v>6351</v>
      </c>
      <c r="O77" s="126" t="s">
        <v>6398</v>
      </c>
      <c r="P77" s="126" t="s">
        <v>6399</v>
      </c>
      <c r="Q77" s="126" t="s">
        <v>6400</v>
      </c>
      <c r="R77" s="126" t="s">
        <v>6491</v>
      </c>
      <c r="S77" s="126" t="s">
        <v>6492</v>
      </c>
      <c r="T77" s="131">
        <v>5</v>
      </c>
      <c r="U77" s="131">
        <v>5</v>
      </c>
      <c r="V77" s="126" t="s">
        <v>6403</v>
      </c>
      <c r="W77" s="126" t="s">
        <v>6403</v>
      </c>
      <c r="X77" s="145">
        <v>313.63600000000002</v>
      </c>
      <c r="Y77" s="145">
        <v>313.63600000000002</v>
      </c>
      <c r="Z77" s="146" t="s">
        <v>6309</v>
      </c>
      <c r="AA77" s="145">
        <v>1568.18</v>
      </c>
      <c r="AB77" s="145">
        <v>0</v>
      </c>
      <c r="AC77" s="145">
        <v>156.81800000000001</v>
      </c>
      <c r="AD77" s="145">
        <v>1724.998</v>
      </c>
      <c r="AE77" s="126" t="s">
        <v>6314</v>
      </c>
      <c r="AF77" s="126" t="s">
        <v>6309</v>
      </c>
      <c r="AG77" s="126" t="s">
        <v>6309</v>
      </c>
      <c r="AH77" s="126" t="s">
        <v>9364</v>
      </c>
      <c r="AI77" s="126" t="s">
        <v>6309</v>
      </c>
      <c r="AJ77" s="126" t="s">
        <v>6352</v>
      </c>
      <c r="AK77" s="126" t="s">
        <v>6353</v>
      </c>
      <c r="AL77" s="126" t="s">
        <v>6404</v>
      </c>
      <c r="AM77" s="128" t="s">
        <v>6366</v>
      </c>
      <c r="AN77" s="128" t="s">
        <v>6415</v>
      </c>
      <c r="AO77" s="128" t="s">
        <v>6316</v>
      </c>
      <c r="AP77" s="128" t="s">
        <v>6366</v>
      </c>
      <c r="AQ77" s="129">
        <v>5</v>
      </c>
      <c r="AR77" t="s">
        <v>34</v>
      </c>
      <c r="AS77" t="s">
        <v>30</v>
      </c>
    </row>
    <row r="78" spans="1:45" s="128" customFormat="1">
      <c r="A78" s="126" t="s">
        <v>9362</v>
      </c>
      <c r="B78" s="127">
        <v>43776</v>
      </c>
      <c r="C78" s="126" t="s">
        <v>6393</v>
      </c>
      <c r="D78" s="126" t="s">
        <v>6394</v>
      </c>
      <c r="E78" s="126" t="s">
        <v>9363</v>
      </c>
      <c r="F78" s="126" t="s">
        <v>6310</v>
      </c>
      <c r="G78" s="126" t="s">
        <v>6311</v>
      </c>
      <c r="H78" s="126" t="s">
        <v>6312</v>
      </c>
      <c r="I78" s="126" t="s">
        <v>6316</v>
      </c>
      <c r="J78" s="126" t="s">
        <v>6351</v>
      </c>
      <c r="K78" s="126" t="s">
        <v>6395</v>
      </c>
      <c r="L78" s="126" t="s">
        <v>6396</v>
      </c>
      <c r="M78" s="126" t="s">
        <v>6397</v>
      </c>
      <c r="N78" s="126" t="s">
        <v>6351</v>
      </c>
      <c r="O78" s="126" t="s">
        <v>6398</v>
      </c>
      <c r="P78" s="126" t="s">
        <v>6399</v>
      </c>
      <c r="Q78" s="126" t="s">
        <v>6400</v>
      </c>
      <c r="R78" s="126" t="s">
        <v>6413</v>
      </c>
      <c r="S78" s="126" t="s">
        <v>6414</v>
      </c>
      <c r="T78" s="131">
        <v>5</v>
      </c>
      <c r="U78" s="131">
        <v>5</v>
      </c>
      <c r="V78" s="126" t="s">
        <v>6403</v>
      </c>
      <c r="W78" s="126" t="s">
        <v>6403</v>
      </c>
      <c r="X78" s="145">
        <v>313.63600000000002</v>
      </c>
      <c r="Y78" s="145">
        <v>313.63600000000002</v>
      </c>
      <c r="Z78" s="146" t="s">
        <v>6309</v>
      </c>
      <c r="AA78" s="145">
        <v>1568.18</v>
      </c>
      <c r="AB78" s="145">
        <v>0</v>
      </c>
      <c r="AC78" s="145">
        <v>156.81800000000001</v>
      </c>
      <c r="AD78" s="145">
        <v>1724.998</v>
      </c>
      <c r="AE78" s="126" t="s">
        <v>6314</v>
      </c>
      <c r="AF78" s="126" t="s">
        <v>6309</v>
      </c>
      <c r="AG78" s="126" t="s">
        <v>6309</v>
      </c>
      <c r="AH78" s="126" t="s">
        <v>9364</v>
      </c>
      <c r="AI78" s="126" t="s">
        <v>6309</v>
      </c>
      <c r="AJ78" s="126" t="s">
        <v>6352</v>
      </c>
      <c r="AK78" s="126" t="s">
        <v>6353</v>
      </c>
      <c r="AL78" s="126" t="s">
        <v>6404</v>
      </c>
      <c r="AM78" s="128" t="s">
        <v>6366</v>
      </c>
      <c r="AN78" s="128" t="s">
        <v>6415</v>
      </c>
      <c r="AO78" s="128" t="s">
        <v>6316</v>
      </c>
      <c r="AP78" s="128" t="s">
        <v>6366</v>
      </c>
      <c r="AQ78" s="129">
        <v>5</v>
      </c>
      <c r="AR78" t="s">
        <v>34</v>
      </c>
      <c r="AS78" t="s">
        <v>30</v>
      </c>
    </row>
    <row r="79" spans="1:45" s="128" customFormat="1">
      <c r="A79" s="126" t="s">
        <v>9365</v>
      </c>
      <c r="B79" s="127">
        <v>43776</v>
      </c>
      <c r="C79" s="126" t="s">
        <v>6393</v>
      </c>
      <c r="D79" s="126" t="s">
        <v>6394</v>
      </c>
      <c r="E79" s="126" t="s">
        <v>9366</v>
      </c>
      <c r="F79" s="126" t="s">
        <v>6310</v>
      </c>
      <c r="G79" s="126" t="s">
        <v>6311</v>
      </c>
      <c r="H79" s="126" t="s">
        <v>6312</v>
      </c>
      <c r="I79" s="126" t="s">
        <v>6323</v>
      </c>
      <c r="J79" s="126" t="s">
        <v>6351</v>
      </c>
      <c r="K79" s="126" t="s">
        <v>6395</v>
      </c>
      <c r="L79" s="126" t="s">
        <v>6396</v>
      </c>
      <c r="M79" s="126" t="s">
        <v>6397</v>
      </c>
      <c r="N79" s="126" t="s">
        <v>6351</v>
      </c>
      <c r="O79" s="126" t="s">
        <v>6398</v>
      </c>
      <c r="P79" s="126" t="s">
        <v>6399</v>
      </c>
      <c r="Q79" s="126" t="s">
        <v>6400</v>
      </c>
      <c r="R79" s="126" t="s">
        <v>6405</v>
      </c>
      <c r="S79" s="126" t="s">
        <v>6406</v>
      </c>
      <c r="T79" s="131">
        <v>2</v>
      </c>
      <c r="U79" s="131">
        <v>2</v>
      </c>
      <c r="V79" s="126" t="s">
        <v>6403</v>
      </c>
      <c r="W79" s="126" t="s">
        <v>6403</v>
      </c>
      <c r="X79" s="145">
        <v>355.45499999999998</v>
      </c>
      <c r="Y79" s="145">
        <v>355.45499999999998</v>
      </c>
      <c r="Z79" s="146" t="s">
        <v>6309</v>
      </c>
      <c r="AA79" s="145">
        <v>710.91</v>
      </c>
      <c r="AB79" s="145">
        <v>0</v>
      </c>
      <c r="AC79" s="145">
        <v>71.090999999999994</v>
      </c>
      <c r="AD79" s="145">
        <v>782.00099999999998</v>
      </c>
      <c r="AE79" s="126" t="s">
        <v>6314</v>
      </c>
      <c r="AF79" s="126" t="s">
        <v>6309</v>
      </c>
      <c r="AG79" s="126" t="s">
        <v>6309</v>
      </c>
      <c r="AH79" s="126" t="s">
        <v>9367</v>
      </c>
      <c r="AI79" s="126" t="s">
        <v>6309</v>
      </c>
      <c r="AJ79" s="126" t="s">
        <v>6352</v>
      </c>
      <c r="AK79" s="126" t="s">
        <v>6353</v>
      </c>
      <c r="AL79" s="126" t="s">
        <v>6404</v>
      </c>
      <c r="AM79" s="128" t="s">
        <v>6366</v>
      </c>
      <c r="AN79" s="128" t="s">
        <v>6416</v>
      </c>
      <c r="AO79" s="128" t="s">
        <v>6323</v>
      </c>
      <c r="AP79" s="128" t="s">
        <v>6366</v>
      </c>
      <c r="AQ79" s="129">
        <v>2</v>
      </c>
      <c r="AR79" t="s">
        <v>34</v>
      </c>
      <c r="AS79" t="s">
        <v>30</v>
      </c>
    </row>
    <row r="80" spans="1:45" s="128" customFormat="1">
      <c r="A80" s="126" t="s">
        <v>9365</v>
      </c>
      <c r="B80" s="127">
        <v>43776</v>
      </c>
      <c r="C80" s="126" t="s">
        <v>6393</v>
      </c>
      <c r="D80" s="126" t="s">
        <v>6394</v>
      </c>
      <c r="E80" s="126" t="s">
        <v>9366</v>
      </c>
      <c r="F80" s="126" t="s">
        <v>6310</v>
      </c>
      <c r="G80" s="126" t="s">
        <v>6311</v>
      </c>
      <c r="H80" s="126" t="s">
        <v>6312</v>
      </c>
      <c r="I80" s="126" t="s">
        <v>6323</v>
      </c>
      <c r="J80" s="126" t="s">
        <v>6351</v>
      </c>
      <c r="K80" s="126" t="s">
        <v>6395</v>
      </c>
      <c r="L80" s="126" t="s">
        <v>6396</v>
      </c>
      <c r="M80" s="126" t="s">
        <v>6397</v>
      </c>
      <c r="N80" s="126" t="s">
        <v>6351</v>
      </c>
      <c r="O80" s="126" t="s">
        <v>6398</v>
      </c>
      <c r="P80" s="126" t="s">
        <v>6399</v>
      </c>
      <c r="Q80" s="126" t="s">
        <v>6400</v>
      </c>
      <c r="R80" s="126" t="s">
        <v>6409</v>
      </c>
      <c r="S80" s="126" t="s">
        <v>6410</v>
      </c>
      <c r="T80" s="131">
        <v>12</v>
      </c>
      <c r="U80" s="131">
        <v>12</v>
      </c>
      <c r="V80" s="126" t="s">
        <v>6403</v>
      </c>
      <c r="W80" s="126" t="s">
        <v>6403</v>
      </c>
      <c r="X80" s="145">
        <v>313.63600000000002</v>
      </c>
      <c r="Y80" s="145">
        <v>313.63600000000002</v>
      </c>
      <c r="Z80" s="146" t="s">
        <v>6309</v>
      </c>
      <c r="AA80" s="145">
        <v>3763.6320000000001</v>
      </c>
      <c r="AB80" s="145">
        <v>0</v>
      </c>
      <c r="AC80" s="145">
        <v>376.363</v>
      </c>
      <c r="AD80" s="145">
        <v>4139.9949999999999</v>
      </c>
      <c r="AE80" s="126" t="s">
        <v>6314</v>
      </c>
      <c r="AF80" s="126" t="s">
        <v>6309</v>
      </c>
      <c r="AG80" s="126" t="s">
        <v>6309</v>
      </c>
      <c r="AH80" s="126" t="s">
        <v>9367</v>
      </c>
      <c r="AI80" s="126" t="s">
        <v>6309</v>
      </c>
      <c r="AJ80" s="126" t="s">
        <v>6352</v>
      </c>
      <c r="AK80" s="126" t="s">
        <v>6353</v>
      </c>
      <c r="AL80" s="126" t="s">
        <v>6404</v>
      </c>
      <c r="AM80" s="128" t="s">
        <v>6366</v>
      </c>
      <c r="AN80" s="128" t="s">
        <v>6416</v>
      </c>
      <c r="AO80" s="128" t="s">
        <v>6323</v>
      </c>
      <c r="AP80" s="128" t="s">
        <v>6366</v>
      </c>
      <c r="AQ80" s="129">
        <v>12</v>
      </c>
      <c r="AR80" t="s">
        <v>34</v>
      </c>
      <c r="AS80" t="s">
        <v>30</v>
      </c>
    </row>
    <row r="81" spans="1:45" s="128" customFormat="1">
      <c r="A81" s="126" t="s">
        <v>9365</v>
      </c>
      <c r="B81" s="127">
        <v>43776</v>
      </c>
      <c r="C81" s="126" t="s">
        <v>6393</v>
      </c>
      <c r="D81" s="126" t="s">
        <v>6394</v>
      </c>
      <c r="E81" s="126" t="s">
        <v>9366</v>
      </c>
      <c r="F81" s="126" t="s">
        <v>6310</v>
      </c>
      <c r="G81" s="126" t="s">
        <v>6311</v>
      </c>
      <c r="H81" s="126" t="s">
        <v>6312</v>
      </c>
      <c r="I81" s="126" t="s">
        <v>6323</v>
      </c>
      <c r="J81" s="126" t="s">
        <v>6351</v>
      </c>
      <c r="K81" s="126" t="s">
        <v>6395</v>
      </c>
      <c r="L81" s="126" t="s">
        <v>6396</v>
      </c>
      <c r="M81" s="126" t="s">
        <v>6397</v>
      </c>
      <c r="N81" s="126" t="s">
        <v>6351</v>
      </c>
      <c r="O81" s="126" t="s">
        <v>6398</v>
      </c>
      <c r="P81" s="126" t="s">
        <v>6399</v>
      </c>
      <c r="Q81" s="126" t="s">
        <v>6400</v>
      </c>
      <c r="R81" s="126" t="s">
        <v>6491</v>
      </c>
      <c r="S81" s="126" t="s">
        <v>6492</v>
      </c>
      <c r="T81" s="131">
        <v>3</v>
      </c>
      <c r="U81" s="131">
        <v>3</v>
      </c>
      <c r="V81" s="126" t="s">
        <v>6403</v>
      </c>
      <c r="W81" s="126" t="s">
        <v>6403</v>
      </c>
      <c r="X81" s="145">
        <v>313.63600000000002</v>
      </c>
      <c r="Y81" s="145">
        <v>313.63600000000002</v>
      </c>
      <c r="Z81" s="146" t="s">
        <v>6309</v>
      </c>
      <c r="AA81" s="145">
        <v>940.90800000000002</v>
      </c>
      <c r="AB81" s="145">
        <v>0</v>
      </c>
      <c r="AC81" s="145">
        <v>94.090999999999994</v>
      </c>
      <c r="AD81" s="145">
        <v>1034.999</v>
      </c>
      <c r="AE81" s="126" t="s">
        <v>6314</v>
      </c>
      <c r="AF81" s="126" t="s">
        <v>6309</v>
      </c>
      <c r="AG81" s="126" t="s">
        <v>6309</v>
      </c>
      <c r="AH81" s="126" t="s">
        <v>9367</v>
      </c>
      <c r="AI81" s="126" t="s">
        <v>6309</v>
      </c>
      <c r="AJ81" s="126" t="s">
        <v>6352</v>
      </c>
      <c r="AK81" s="126" t="s">
        <v>6353</v>
      </c>
      <c r="AL81" s="126" t="s">
        <v>6404</v>
      </c>
      <c r="AM81" s="128" t="s">
        <v>6366</v>
      </c>
      <c r="AN81" s="128" t="s">
        <v>6416</v>
      </c>
      <c r="AO81" s="128" t="s">
        <v>6323</v>
      </c>
      <c r="AP81" s="128" t="s">
        <v>6366</v>
      </c>
      <c r="AQ81" s="129">
        <v>3</v>
      </c>
      <c r="AR81" t="s">
        <v>34</v>
      </c>
      <c r="AS81" t="s">
        <v>30</v>
      </c>
    </row>
    <row r="82" spans="1:45" s="128" customFormat="1">
      <c r="A82" s="126" t="s">
        <v>9365</v>
      </c>
      <c r="B82" s="127">
        <v>43776</v>
      </c>
      <c r="C82" s="126" t="s">
        <v>6393</v>
      </c>
      <c r="D82" s="126" t="s">
        <v>6394</v>
      </c>
      <c r="E82" s="126" t="s">
        <v>9366</v>
      </c>
      <c r="F82" s="126" t="s">
        <v>6310</v>
      </c>
      <c r="G82" s="126" t="s">
        <v>6311</v>
      </c>
      <c r="H82" s="126" t="s">
        <v>6312</v>
      </c>
      <c r="I82" s="126" t="s">
        <v>6323</v>
      </c>
      <c r="J82" s="126" t="s">
        <v>6351</v>
      </c>
      <c r="K82" s="126" t="s">
        <v>6395</v>
      </c>
      <c r="L82" s="126" t="s">
        <v>6396</v>
      </c>
      <c r="M82" s="126" t="s">
        <v>6397</v>
      </c>
      <c r="N82" s="126" t="s">
        <v>6351</v>
      </c>
      <c r="O82" s="126" t="s">
        <v>6398</v>
      </c>
      <c r="P82" s="126" t="s">
        <v>6399</v>
      </c>
      <c r="Q82" s="126" t="s">
        <v>6400</v>
      </c>
      <c r="R82" s="126" t="s">
        <v>6413</v>
      </c>
      <c r="S82" s="126" t="s">
        <v>6414</v>
      </c>
      <c r="T82" s="131">
        <v>1</v>
      </c>
      <c r="U82" s="131">
        <v>1</v>
      </c>
      <c r="V82" s="126" t="s">
        <v>6403</v>
      </c>
      <c r="W82" s="126" t="s">
        <v>6403</v>
      </c>
      <c r="X82" s="145">
        <v>313.63600000000002</v>
      </c>
      <c r="Y82" s="145">
        <v>313.63600000000002</v>
      </c>
      <c r="Z82" s="146" t="s">
        <v>6309</v>
      </c>
      <c r="AA82" s="145">
        <v>313.63600000000002</v>
      </c>
      <c r="AB82" s="145">
        <v>0</v>
      </c>
      <c r="AC82" s="145">
        <v>31.364000000000001</v>
      </c>
      <c r="AD82" s="145">
        <v>345</v>
      </c>
      <c r="AE82" s="126" t="s">
        <v>6314</v>
      </c>
      <c r="AF82" s="126" t="s">
        <v>6309</v>
      </c>
      <c r="AG82" s="126" t="s">
        <v>6309</v>
      </c>
      <c r="AH82" s="126" t="s">
        <v>9367</v>
      </c>
      <c r="AI82" s="126" t="s">
        <v>6309</v>
      </c>
      <c r="AJ82" s="126" t="s">
        <v>6352</v>
      </c>
      <c r="AK82" s="126" t="s">
        <v>6353</v>
      </c>
      <c r="AL82" s="126" t="s">
        <v>6404</v>
      </c>
      <c r="AM82" s="128" t="s">
        <v>6366</v>
      </c>
      <c r="AN82" s="128" t="s">
        <v>6416</v>
      </c>
      <c r="AO82" s="128" t="s">
        <v>6323</v>
      </c>
      <c r="AP82" s="128" t="s">
        <v>6366</v>
      </c>
      <c r="AQ82" s="129">
        <v>1</v>
      </c>
      <c r="AR82" t="s">
        <v>34</v>
      </c>
      <c r="AS82" t="s">
        <v>30</v>
      </c>
    </row>
    <row r="83" spans="1:45" s="128" customFormat="1">
      <c r="A83" s="126" t="s">
        <v>9368</v>
      </c>
      <c r="B83" s="127">
        <v>43776</v>
      </c>
      <c r="C83" s="126" t="s">
        <v>6393</v>
      </c>
      <c r="D83" s="126" t="s">
        <v>6394</v>
      </c>
      <c r="E83" s="126" t="s">
        <v>9369</v>
      </c>
      <c r="F83" s="126" t="s">
        <v>6310</v>
      </c>
      <c r="G83" s="126" t="s">
        <v>6311</v>
      </c>
      <c r="H83" s="126" t="s">
        <v>6312</v>
      </c>
      <c r="I83" s="126" t="s">
        <v>6317</v>
      </c>
      <c r="J83" s="126" t="s">
        <v>6351</v>
      </c>
      <c r="K83" s="126" t="s">
        <v>6395</v>
      </c>
      <c r="L83" s="126" t="s">
        <v>6396</v>
      </c>
      <c r="M83" s="126" t="s">
        <v>6397</v>
      </c>
      <c r="N83" s="126" t="s">
        <v>6351</v>
      </c>
      <c r="O83" s="126" t="s">
        <v>6398</v>
      </c>
      <c r="P83" s="126" t="s">
        <v>6399</v>
      </c>
      <c r="Q83" s="126" t="s">
        <v>6400</v>
      </c>
      <c r="R83" s="126" t="s">
        <v>6405</v>
      </c>
      <c r="S83" s="126" t="s">
        <v>6406</v>
      </c>
      <c r="T83" s="131">
        <v>3</v>
      </c>
      <c r="U83" s="131">
        <v>3</v>
      </c>
      <c r="V83" s="126" t="s">
        <v>6403</v>
      </c>
      <c r="W83" s="126" t="s">
        <v>6403</v>
      </c>
      <c r="X83" s="145">
        <v>355.45499999999998</v>
      </c>
      <c r="Y83" s="145">
        <v>355.45499999999998</v>
      </c>
      <c r="Z83" s="146" t="s">
        <v>6309</v>
      </c>
      <c r="AA83" s="145">
        <v>1066.365</v>
      </c>
      <c r="AB83" s="145">
        <v>0</v>
      </c>
      <c r="AC83" s="145">
        <v>106.637</v>
      </c>
      <c r="AD83" s="145">
        <v>1173.002</v>
      </c>
      <c r="AE83" s="126" t="s">
        <v>6314</v>
      </c>
      <c r="AF83" s="126" t="s">
        <v>6309</v>
      </c>
      <c r="AG83" s="126" t="s">
        <v>6309</v>
      </c>
      <c r="AH83" s="126" t="s">
        <v>9370</v>
      </c>
      <c r="AI83" s="126" t="s">
        <v>6309</v>
      </c>
      <c r="AJ83" s="126" t="s">
        <v>6352</v>
      </c>
      <c r="AK83" s="126" t="s">
        <v>6353</v>
      </c>
      <c r="AL83" s="126" t="s">
        <v>6404</v>
      </c>
      <c r="AM83" s="128" t="s">
        <v>6366</v>
      </c>
      <c r="AN83" s="128" t="s">
        <v>6417</v>
      </c>
      <c r="AO83" s="128" t="s">
        <v>6317</v>
      </c>
      <c r="AP83" s="128" t="s">
        <v>6366</v>
      </c>
      <c r="AQ83" s="129">
        <v>3</v>
      </c>
      <c r="AR83" t="s">
        <v>29</v>
      </c>
      <c r="AS83" t="s">
        <v>30</v>
      </c>
    </row>
    <row r="84" spans="1:45" s="128" customFormat="1">
      <c r="A84" s="126" t="s">
        <v>9368</v>
      </c>
      <c r="B84" s="127">
        <v>43776</v>
      </c>
      <c r="C84" s="126" t="s">
        <v>6393</v>
      </c>
      <c r="D84" s="126" t="s">
        <v>6394</v>
      </c>
      <c r="E84" s="126" t="s">
        <v>9369</v>
      </c>
      <c r="F84" s="126" t="s">
        <v>6310</v>
      </c>
      <c r="G84" s="126" t="s">
        <v>6311</v>
      </c>
      <c r="H84" s="126" t="s">
        <v>6312</v>
      </c>
      <c r="I84" s="126" t="s">
        <v>6317</v>
      </c>
      <c r="J84" s="126" t="s">
        <v>6351</v>
      </c>
      <c r="K84" s="126" t="s">
        <v>6395</v>
      </c>
      <c r="L84" s="126" t="s">
        <v>6396</v>
      </c>
      <c r="M84" s="126" t="s">
        <v>6397</v>
      </c>
      <c r="N84" s="126" t="s">
        <v>6351</v>
      </c>
      <c r="O84" s="126" t="s">
        <v>6398</v>
      </c>
      <c r="P84" s="126" t="s">
        <v>6399</v>
      </c>
      <c r="Q84" s="126" t="s">
        <v>6400</v>
      </c>
      <c r="R84" s="126" t="s">
        <v>6444</v>
      </c>
      <c r="S84" s="126" t="s">
        <v>6445</v>
      </c>
      <c r="T84" s="131">
        <v>5</v>
      </c>
      <c r="U84" s="131">
        <v>5</v>
      </c>
      <c r="V84" s="126" t="s">
        <v>6403</v>
      </c>
      <c r="W84" s="126" t="s">
        <v>6403</v>
      </c>
      <c r="X84" s="145">
        <v>181.28200000000001</v>
      </c>
      <c r="Y84" s="145">
        <v>181.28200000000001</v>
      </c>
      <c r="Z84" s="146" t="s">
        <v>6309</v>
      </c>
      <c r="AA84" s="145">
        <v>906.41</v>
      </c>
      <c r="AB84" s="145">
        <v>-159.95500000000001</v>
      </c>
      <c r="AC84" s="145">
        <v>90.641000000000005</v>
      </c>
      <c r="AD84" s="145">
        <v>997.05100000000004</v>
      </c>
      <c r="AE84" s="126" t="s">
        <v>6314</v>
      </c>
      <c r="AF84" s="126" t="s">
        <v>6309</v>
      </c>
      <c r="AG84" s="126" t="s">
        <v>6309</v>
      </c>
      <c r="AH84" s="126" t="s">
        <v>9370</v>
      </c>
      <c r="AI84" s="126" t="s">
        <v>6309</v>
      </c>
      <c r="AJ84" s="126" t="s">
        <v>6352</v>
      </c>
      <c r="AK84" s="126" t="s">
        <v>6353</v>
      </c>
      <c r="AL84" s="126" t="s">
        <v>6404</v>
      </c>
      <c r="AM84" s="128" t="s">
        <v>6366</v>
      </c>
      <c r="AN84" s="128" t="s">
        <v>6417</v>
      </c>
      <c r="AO84" s="128" t="s">
        <v>6317</v>
      </c>
      <c r="AP84" s="128" t="s">
        <v>6366</v>
      </c>
      <c r="AQ84" s="129">
        <v>5</v>
      </c>
      <c r="AR84" t="s">
        <v>29</v>
      </c>
      <c r="AS84" t="s">
        <v>30</v>
      </c>
    </row>
    <row r="85" spans="1:45" s="128" customFormat="1">
      <c r="A85" s="126" t="s">
        <v>9368</v>
      </c>
      <c r="B85" s="127">
        <v>43776</v>
      </c>
      <c r="C85" s="126" t="s">
        <v>6393</v>
      </c>
      <c r="D85" s="126" t="s">
        <v>6394</v>
      </c>
      <c r="E85" s="126" t="s">
        <v>9369</v>
      </c>
      <c r="F85" s="126" t="s">
        <v>6310</v>
      </c>
      <c r="G85" s="126" t="s">
        <v>6311</v>
      </c>
      <c r="H85" s="126" t="s">
        <v>6312</v>
      </c>
      <c r="I85" s="126" t="s">
        <v>6317</v>
      </c>
      <c r="J85" s="126" t="s">
        <v>6351</v>
      </c>
      <c r="K85" s="126" t="s">
        <v>6395</v>
      </c>
      <c r="L85" s="126" t="s">
        <v>6396</v>
      </c>
      <c r="M85" s="126" t="s">
        <v>6397</v>
      </c>
      <c r="N85" s="126" t="s">
        <v>6351</v>
      </c>
      <c r="O85" s="126" t="s">
        <v>6398</v>
      </c>
      <c r="P85" s="126" t="s">
        <v>6399</v>
      </c>
      <c r="Q85" s="126" t="s">
        <v>6400</v>
      </c>
      <c r="R85" s="126" t="s">
        <v>6409</v>
      </c>
      <c r="S85" s="126" t="s">
        <v>6410</v>
      </c>
      <c r="T85" s="131">
        <v>4</v>
      </c>
      <c r="U85" s="131">
        <v>4</v>
      </c>
      <c r="V85" s="126" t="s">
        <v>6403</v>
      </c>
      <c r="W85" s="126" t="s">
        <v>6403</v>
      </c>
      <c r="X85" s="145">
        <v>313.63600000000002</v>
      </c>
      <c r="Y85" s="145">
        <v>313.63600000000002</v>
      </c>
      <c r="Z85" s="146" t="s">
        <v>6309</v>
      </c>
      <c r="AA85" s="145">
        <v>1254.5440000000001</v>
      </c>
      <c r="AB85" s="145">
        <v>0</v>
      </c>
      <c r="AC85" s="145">
        <v>125.45399999999999</v>
      </c>
      <c r="AD85" s="145">
        <v>1379.998</v>
      </c>
      <c r="AE85" s="126" t="s">
        <v>6314</v>
      </c>
      <c r="AF85" s="126" t="s">
        <v>6309</v>
      </c>
      <c r="AG85" s="126" t="s">
        <v>6309</v>
      </c>
      <c r="AH85" s="126" t="s">
        <v>9370</v>
      </c>
      <c r="AI85" s="126" t="s">
        <v>6309</v>
      </c>
      <c r="AJ85" s="126" t="s">
        <v>6352</v>
      </c>
      <c r="AK85" s="126" t="s">
        <v>6353</v>
      </c>
      <c r="AL85" s="126" t="s">
        <v>6404</v>
      </c>
      <c r="AM85" s="128" t="s">
        <v>6366</v>
      </c>
      <c r="AN85" s="128" t="s">
        <v>6417</v>
      </c>
      <c r="AO85" s="128" t="s">
        <v>6317</v>
      </c>
      <c r="AP85" s="128" t="s">
        <v>6366</v>
      </c>
      <c r="AQ85" s="129">
        <v>4</v>
      </c>
      <c r="AR85" t="s">
        <v>29</v>
      </c>
      <c r="AS85" t="s">
        <v>30</v>
      </c>
    </row>
    <row r="86" spans="1:45" s="128" customFormat="1">
      <c r="A86" s="126" t="s">
        <v>9368</v>
      </c>
      <c r="B86" s="127">
        <v>43776</v>
      </c>
      <c r="C86" s="126" t="s">
        <v>6393</v>
      </c>
      <c r="D86" s="126" t="s">
        <v>6394</v>
      </c>
      <c r="E86" s="126" t="s">
        <v>9369</v>
      </c>
      <c r="F86" s="126" t="s">
        <v>6310</v>
      </c>
      <c r="G86" s="126" t="s">
        <v>6311</v>
      </c>
      <c r="H86" s="126" t="s">
        <v>6312</v>
      </c>
      <c r="I86" s="126" t="s">
        <v>6317</v>
      </c>
      <c r="J86" s="126" t="s">
        <v>6351</v>
      </c>
      <c r="K86" s="126" t="s">
        <v>6395</v>
      </c>
      <c r="L86" s="126" t="s">
        <v>6396</v>
      </c>
      <c r="M86" s="126" t="s">
        <v>6397</v>
      </c>
      <c r="N86" s="126" t="s">
        <v>6351</v>
      </c>
      <c r="O86" s="126" t="s">
        <v>6398</v>
      </c>
      <c r="P86" s="126" t="s">
        <v>6399</v>
      </c>
      <c r="Q86" s="126" t="s">
        <v>6400</v>
      </c>
      <c r="R86" s="126" t="s">
        <v>6491</v>
      </c>
      <c r="S86" s="126" t="s">
        <v>6492</v>
      </c>
      <c r="T86" s="131">
        <v>5</v>
      </c>
      <c r="U86" s="131">
        <v>5</v>
      </c>
      <c r="V86" s="126" t="s">
        <v>6403</v>
      </c>
      <c r="W86" s="126" t="s">
        <v>6403</v>
      </c>
      <c r="X86" s="145">
        <v>313.63600000000002</v>
      </c>
      <c r="Y86" s="145">
        <v>313.63600000000002</v>
      </c>
      <c r="Z86" s="146" t="s">
        <v>6309</v>
      </c>
      <c r="AA86" s="145">
        <v>1568.18</v>
      </c>
      <c r="AB86" s="145">
        <v>0</v>
      </c>
      <c r="AC86" s="145">
        <v>156.81800000000001</v>
      </c>
      <c r="AD86" s="145">
        <v>1724.998</v>
      </c>
      <c r="AE86" s="126" t="s">
        <v>6314</v>
      </c>
      <c r="AF86" s="126" t="s">
        <v>6309</v>
      </c>
      <c r="AG86" s="126" t="s">
        <v>6309</v>
      </c>
      <c r="AH86" s="126" t="s">
        <v>9370</v>
      </c>
      <c r="AI86" s="126" t="s">
        <v>6309</v>
      </c>
      <c r="AJ86" s="126" t="s">
        <v>6352</v>
      </c>
      <c r="AK86" s="126" t="s">
        <v>6353</v>
      </c>
      <c r="AL86" s="126" t="s">
        <v>6404</v>
      </c>
      <c r="AM86" s="128" t="s">
        <v>6366</v>
      </c>
      <c r="AN86" s="128" t="s">
        <v>6417</v>
      </c>
      <c r="AO86" s="128" t="s">
        <v>6317</v>
      </c>
      <c r="AP86" s="128" t="s">
        <v>6366</v>
      </c>
      <c r="AQ86" s="129">
        <v>5</v>
      </c>
      <c r="AR86" t="s">
        <v>29</v>
      </c>
      <c r="AS86" t="s">
        <v>30</v>
      </c>
    </row>
    <row r="87" spans="1:45" s="128" customFormat="1">
      <c r="A87" s="126" t="s">
        <v>9368</v>
      </c>
      <c r="B87" s="127">
        <v>43776</v>
      </c>
      <c r="C87" s="126" t="s">
        <v>6393</v>
      </c>
      <c r="D87" s="126" t="s">
        <v>6394</v>
      </c>
      <c r="E87" s="126" t="s">
        <v>9369</v>
      </c>
      <c r="F87" s="126" t="s">
        <v>6310</v>
      </c>
      <c r="G87" s="126" t="s">
        <v>6311</v>
      </c>
      <c r="H87" s="126" t="s">
        <v>6312</v>
      </c>
      <c r="I87" s="126" t="s">
        <v>6317</v>
      </c>
      <c r="J87" s="126" t="s">
        <v>6351</v>
      </c>
      <c r="K87" s="126" t="s">
        <v>6395</v>
      </c>
      <c r="L87" s="126" t="s">
        <v>6396</v>
      </c>
      <c r="M87" s="126" t="s">
        <v>6397</v>
      </c>
      <c r="N87" s="126" t="s">
        <v>6351</v>
      </c>
      <c r="O87" s="126" t="s">
        <v>6398</v>
      </c>
      <c r="P87" s="126" t="s">
        <v>6399</v>
      </c>
      <c r="Q87" s="126" t="s">
        <v>6400</v>
      </c>
      <c r="R87" s="126" t="s">
        <v>6413</v>
      </c>
      <c r="S87" s="126" t="s">
        <v>6414</v>
      </c>
      <c r="T87" s="131">
        <v>2</v>
      </c>
      <c r="U87" s="131">
        <v>2</v>
      </c>
      <c r="V87" s="126" t="s">
        <v>6403</v>
      </c>
      <c r="W87" s="126" t="s">
        <v>6403</v>
      </c>
      <c r="X87" s="145">
        <v>313.63600000000002</v>
      </c>
      <c r="Y87" s="145">
        <v>313.63600000000002</v>
      </c>
      <c r="Z87" s="146" t="s">
        <v>6309</v>
      </c>
      <c r="AA87" s="145">
        <v>627.27200000000005</v>
      </c>
      <c r="AB87" s="145">
        <v>0</v>
      </c>
      <c r="AC87" s="145">
        <v>62.726999999999997</v>
      </c>
      <c r="AD87" s="145">
        <v>689.99900000000002</v>
      </c>
      <c r="AE87" s="126" t="s">
        <v>6314</v>
      </c>
      <c r="AF87" s="126" t="s">
        <v>6309</v>
      </c>
      <c r="AG87" s="126" t="s">
        <v>6309</v>
      </c>
      <c r="AH87" s="126" t="s">
        <v>9370</v>
      </c>
      <c r="AI87" s="126" t="s">
        <v>6309</v>
      </c>
      <c r="AJ87" s="126" t="s">
        <v>6352</v>
      </c>
      <c r="AK87" s="126" t="s">
        <v>6353</v>
      </c>
      <c r="AL87" s="126" t="s">
        <v>6404</v>
      </c>
      <c r="AM87" s="128" t="s">
        <v>6366</v>
      </c>
      <c r="AN87" s="128" t="s">
        <v>6417</v>
      </c>
      <c r="AO87" s="128" t="s">
        <v>6317</v>
      </c>
      <c r="AP87" s="128" t="s">
        <v>6366</v>
      </c>
      <c r="AQ87" s="129">
        <v>2</v>
      </c>
      <c r="AR87" t="s">
        <v>29</v>
      </c>
      <c r="AS87" t="s">
        <v>30</v>
      </c>
    </row>
    <row r="88" spans="1:45" s="128" customFormat="1">
      <c r="A88" s="126" t="s">
        <v>9371</v>
      </c>
      <c r="B88" s="127">
        <v>43776</v>
      </c>
      <c r="C88" s="126" t="s">
        <v>6393</v>
      </c>
      <c r="D88" s="126" t="s">
        <v>6394</v>
      </c>
      <c r="E88" s="126" t="s">
        <v>9372</v>
      </c>
      <c r="F88" s="126" t="s">
        <v>6310</v>
      </c>
      <c r="G88" s="126" t="s">
        <v>6311</v>
      </c>
      <c r="H88" s="126" t="s">
        <v>6312</v>
      </c>
      <c r="I88" s="126" t="s">
        <v>6346</v>
      </c>
      <c r="J88" s="126" t="s">
        <v>6351</v>
      </c>
      <c r="K88" s="126" t="s">
        <v>6395</v>
      </c>
      <c r="L88" s="126" t="s">
        <v>6396</v>
      </c>
      <c r="M88" s="126" t="s">
        <v>6397</v>
      </c>
      <c r="N88" s="126" t="s">
        <v>6351</v>
      </c>
      <c r="O88" s="126" t="s">
        <v>6398</v>
      </c>
      <c r="P88" s="126" t="s">
        <v>6399</v>
      </c>
      <c r="Q88" s="126" t="s">
        <v>6400</v>
      </c>
      <c r="R88" s="126" t="s">
        <v>6401</v>
      </c>
      <c r="S88" s="126" t="s">
        <v>6402</v>
      </c>
      <c r="T88" s="131">
        <v>8</v>
      </c>
      <c r="U88" s="131">
        <v>8</v>
      </c>
      <c r="V88" s="126" t="s">
        <v>6403</v>
      </c>
      <c r="W88" s="126" t="s">
        <v>6403</v>
      </c>
      <c r="X88" s="145">
        <v>119.7</v>
      </c>
      <c r="Y88" s="145">
        <v>119.7</v>
      </c>
      <c r="Z88" s="146" t="s">
        <v>6309</v>
      </c>
      <c r="AA88" s="145">
        <v>957.60299999999995</v>
      </c>
      <c r="AB88" s="145">
        <v>-286.03699999999998</v>
      </c>
      <c r="AC88" s="145">
        <v>95.76</v>
      </c>
      <c r="AD88" s="145">
        <v>1053.3630000000001</v>
      </c>
      <c r="AE88" s="126" t="s">
        <v>6314</v>
      </c>
      <c r="AF88" s="126" t="s">
        <v>6309</v>
      </c>
      <c r="AG88" s="126" t="s">
        <v>6309</v>
      </c>
      <c r="AH88" s="126" t="s">
        <v>9373</v>
      </c>
      <c r="AI88" s="126" t="s">
        <v>6309</v>
      </c>
      <c r="AJ88" s="126" t="s">
        <v>6352</v>
      </c>
      <c r="AK88" s="126" t="s">
        <v>6353</v>
      </c>
      <c r="AL88" s="126" t="s">
        <v>6404</v>
      </c>
      <c r="AM88" s="128" t="s">
        <v>6366</v>
      </c>
      <c r="AN88" s="128" t="s">
        <v>6459</v>
      </c>
      <c r="AO88" s="128" t="s">
        <v>6346</v>
      </c>
      <c r="AP88" s="128" t="s">
        <v>6366</v>
      </c>
      <c r="AQ88" s="129">
        <v>8</v>
      </c>
      <c r="AR88" t="s">
        <v>29</v>
      </c>
      <c r="AS88" t="s">
        <v>30</v>
      </c>
    </row>
    <row r="89" spans="1:45" s="128" customFormat="1">
      <c r="A89" s="126" t="s">
        <v>9371</v>
      </c>
      <c r="B89" s="127">
        <v>43776</v>
      </c>
      <c r="C89" s="126" t="s">
        <v>6393</v>
      </c>
      <c r="D89" s="126" t="s">
        <v>6394</v>
      </c>
      <c r="E89" s="126" t="s">
        <v>9372</v>
      </c>
      <c r="F89" s="126" t="s">
        <v>6310</v>
      </c>
      <c r="G89" s="126" t="s">
        <v>6311</v>
      </c>
      <c r="H89" s="126" t="s">
        <v>6312</v>
      </c>
      <c r="I89" s="126" t="s">
        <v>6346</v>
      </c>
      <c r="J89" s="126" t="s">
        <v>6351</v>
      </c>
      <c r="K89" s="126" t="s">
        <v>6395</v>
      </c>
      <c r="L89" s="126" t="s">
        <v>6396</v>
      </c>
      <c r="M89" s="126" t="s">
        <v>6397</v>
      </c>
      <c r="N89" s="126" t="s">
        <v>6351</v>
      </c>
      <c r="O89" s="126" t="s">
        <v>6398</v>
      </c>
      <c r="P89" s="126" t="s">
        <v>6399</v>
      </c>
      <c r="Q89" s="126" t="s">
        <v>6400</v>
      </c>
      <c r="R89" s="126" t="s">
        <v>6405</v>
      </c>
      <c r="S89" s="126" t="s">
        <v>6406</v>
      </c>
      <c r="T89" s="131">
        <v>4</v>
      </c>
      <c r="U89" s="131">
        <v>4</v>
      </c>
      <c r="V89" s="126" t="s">
        <v>6403</v>
      </c>
      <c r="W89" s="126" t="s">
        <v>6403</v>
      </c>
      <c r="X89" s="145">
        <v>355.45499999999998</v>
      </c>
      <c r="Y89" s="145">
        <v>355.45499999999998</v>
      </c>
      <c r="Z89" s="146" t="s">
        <v>6309</v>
      </c>
      <c r="AA89" s="145">
        <v>1421.82</v>
      </c>
      <c r="AB89" s="145">
        <v>0</v>
      </c>
      <c r="AC89" s="145">
        <v>142.18199999999999</v>
      </c>
      <c r="AD89" s="145">
        <v>1564.002</v>
      </c>
      <c r="AE89" s="126" t="s">
        <v>6314</v>
      </c>
      <c r="AF89" s="126" t="s">
        <v>6309</v>
      </c>
      <c r="AG89" s="126" t="s">
        <v>6309</v>
      </c>
      <c r="AH89" s="126" t="s">
        <v>9373</v>
      </c>
      <c r="AI89" s="126" t="s">
        <v>6309</v>
      </c>
      <c r="AJ89" s="126" t="s">
        <v>6352</v>
      </c>
      <c r="AK89" s="126" t="s">
        <v>6353</v>
      </c>
      <c r="AL89" s="126" t="s">
        <v>6404</v>
      </c>
      <c r="AM89" s="128" t="s">
        <v>6366</v>
      </c>
      <c r="AN89" s="128" t="s">
        <v>6459</v>
      </c>
      <c r="AO89" s="128" t="s">
        <v>6346</v>
      </c>
      <c r="AP89" s="128" t="s">
        <v>6366</v>
      </c>
      <c r="AQ89" s="129">
        <v>4</v>
      </c>
      <c r="AR89" t="s">
        <v>29</v>
      </c>
      <c r="AS89" t="s">
        <v>30</v>
      </c>
    </row>
    <row r="90" spans="1:45" s="128" customFormat="1">
      <c r="A90" s="126" t="s">
        <v>9371</v>
      </c>
      <c r="B90" s="127">
        <v>43776</v>
      </c>
      <c r="C90" s="126" t="s">
        <v>6393</v>
      </c>
      <c r="D90" s="126" t="s">
        <v>6394</v>
      </c>
      <c r="E90" s="126" t="s">
        <v>9372</v>
      </c>
      <c r="F90" s="126" t="s">
        <v>6310</v>
      </c>
      <c r="G90" s="126" t="s">
        <v>6311</v>
      </c>
      <c r="H90" s="126" t="s">
        <v>6312</v>
      </c>
      <c r="I90" s="126" t="s">
        <v>6346</v>
      </c>
      <c r="J90" s="126" t="s">
        <v>6351</v>
      </c>
      <c r="K90" s="126" t="s">
        <v>6395</v>
      </c>
      <c r="L90" s="126" t="s">
        <v>6396</v>
      </c>
      <c r="M90" s="126" t="s">
        <v>6397</v>
      </c>
      <c r="N90" s="126" t="s">
        <v>6351</v>
      </c>
      <c r="O90" s="126" t="s">
        <v>6398</v>
      </c>
      <c r="P90" s="126" t="s">
        <v>6399</v>
      </c>
      <c r="Q90" s="126" t="s">
        <v>6400</v>
      </c>
      <c r="R90" s="126" t="s">
        <v>6444</v>
      </c>
      <c r="S90" s="126" t="s">
        <v>6445</v>
      </c>
      <c r="T90" s="131">
        <v>4</v>
      </c>
      <c r="U90" s="131">
        <v>4</v>
      </c>
      <c r="V90" s="126" t="s">
        <v>6403</v>
      </c>
      <c r="W90" s="126" t="s">
        <v>6403</v>
      </c>
      <c r="X90" s="145">
        <v>181.28200000000001</v>
      </c>
      <c r="Y90" s="145">
        <v>181.28200000000001</v>
      </c>
      <c r="Z90" s="146" t="s">
        <v>6309</v>
      </c>
      <c r="AA90" s="145">
        <v>725.12800000000004</v>
      </c>
      <c r="AB90" s="145">
        <v>-127.964</v>
      </c>
      <c r="AC90" s="145">
        <v>72.513000000000005</v>
      </c>
      <c r="AD90" s="145">
        <v>797.64099999999996</v>
      </c>
      <c r="AE90" s="126" t="s">
        <v>6314</v>
      </c>
      <c r="AF90" s="126" t="s">
        <v>6309</v>
      </c>
      <c r="AG90" s="126" t="s">
        <v>6309</v>
      </c>
      <c r="AH90" s="126" t="s">
        <v>9373</v>
      </c>
      <c r="AI90" s="126" t="s">
        <v>6309</v>
      </c>
      <c r="AJ90" s="126" t="s">
        <v>6352</v>
      </c>
      <c r="AK90" s="126" t="s">
        <v>6353</v>
      </c>
      <c r="AL90" s="126" t="s">
        <v>6404</v>
      </c>
      <c r="AM90" s="128" t="s">
        <v>6366</v>
      </c>
      <c r="AN90" s="128" t="s">
        <v>6459</v>
      </c>
      <c r="AO90" s="128" t="s">
        <v>6346</v>
      </c>
      <c r="AP90" s="128" t="s">
        <v>6366</v>
      </c>
      <c r="AQ90" s="129">
        <v>4</v>
      </c>
      <c r="AR90" t="s">
        <v>29</v>
      </c>
      <c r="AS90" t="s">
        <v>30</v>
      </c>
    </row>
    <row r="91" spans="1:45" s="128" customFormat="1">
      <c r="A91" s="126" t="s">
        <v>9371</v>
      </c>
      <c r="B91" s="127">
        <v>43776</v>
      </c>
      <c r="C91" s="126" t="s">
        <v>6393</v>
      </c>
      <c r="D91" s="126" t="s">
        <v>6394</v>
      </c>
      <c r="E91" s="126" t="s">
        <v>9372</v>
      </c>
      <c r="F91" s="126" t="s">
        <v>6310</v>
      </c>
      <c r="G91" s="126" t="s">
        <v>6311</v>
      </c>
      <c r="H91" s="126" t="s">
        <v>6312</v>
      </c>
      <c r="I91" s="126" t="s">
        <v>6346</v>
      </c>
      <c r="J91" s="126" t="s">
        <v>6351</v>
      </c>
      <c r="K91" s="126" t="s">
        <v>6395</v>
      </c>
      <c r="L91" s="126" t="s">
        <v>6396</v>
      </c>
      <c r="M91" s="126" t="s">
        <v>6397</v>
      </c>
      <c r="N91" s="126" t="s">
        <v>6351</v>
      </c>
      <c r="O91" s="126" t="s">
        <v>6398</v>
      </c>
      <c r="P91" s="126" t="s">
        <v>6399</v>
      </c>
      <c r="Q91" s="126" t="s">
        <v>6400</v>
      </c>
      <c r="R91" s="126" t="s">
        <v>6491</v>
      </c>
      <c r="S91" s="126" t="s">
        <v>6492</v>
      </c>
      <c r="T91" s="131">
        <v>4</v>
      </c>
      <c r="U91" s="131">
        <v>4</v>
      </c>
      <c r="V91" s="126" t="s">
        <v>6403</v>
      </c>
      <c r="W91" s="126" t="s">
        <v>6403</v>
      </c>
      <c r="X91" s="145">
        <v>313.63600000000002</v>
      </c>
      <c r="Y91" s="145">
        <v>313.63600000000002</v>
      </c>
      <c r="Z91" s="146" t="s">
        <v>6309</v>
      </c>
      <c r="AA91" s="145">
        <v>1254.5440000000001</v>
      </c>
      <c r="AB91" s="145">
        <v>0</v>
      </c>
      <c r="AC91" s="145">
        <v>125.45399999999999</v>
      </c>
      <c r="AD91" s="145">
        <v>1379.998</v>
      </c>
      <c r="AE91" s="126" t="s">
        <v>6314</v>
      </c>
      <c r="AF91" s="126" t="s">
        <v>6309</v>
      </c>
      <c r="AG91" s="126" t="s">
        <v>6309</v>
      </c>
      <c r="AH91" s="126" t="s">
        <v>9373</v>
      </c>
      <c r="AI91" s="126" t="s">
        <v>6309</v>
      </c>
      <c r="AJ91" s="126" t="s">
        <v>6352</v>
      </c>
      <c r="AK91" s="126" t="s">
        <v>6353</v>
      </c>
      <c r="AL91" s="126" t="s">
        <v>6404</v>
      </c>
      <c r="AM91" s="128" t="s">
        <v>6366</v>
      </c>
      <c r="AN91" s="128" t="s">
        <v>6459</v>
      </c>
      <c r="AO91" s="128" t="s">
        <v>6346</v>
      </c>
      <c r="AP91" s="128" t="s">
        <v>6366</v>
      </c>
      <c r="AQ91" s="129">
        <v>4</v>
      </c>
      <c r="AR91" t="s">
        <v>29</v>
      </c>
      <c r="AS91" t="s">
        <v>30</v>
      </c>
    </row>
    <row r="92" spans="1:45" s="128" customFormat="1">
      <c r="A92" s="126" t="s">
        <v>9371</v>
      </c>
      <c r="B92" s="127">
        <v>43776</v>
      </c>
      <c r="C92" s="126" t="s">
        <v>6393</v>
      </c>
      <c r="D92" s="126" t="s">
        <v>6394</v>
      </c>
      <c r="E92" s="126" t="s">
        <v>9372</v>
      </c>
      <c r="F92" s="126" t="s">
        <v>6310</v>
      </c>
      <c r="G92" s="126" t="s">
        <v>6311</v>
      </c>
      <c r="H92" s="126" t="s">
        <v>6312</v>
      </c>
      <c r="I92" s="126" t="s">
        <v>6346</v>
      </c>
      <c r="J92" s="126" t="s">
        <v>6351</v>
      </c>
      <c r="K92" s="126" t="s">
        <v>6395</v>
      </c>
      <c r="L92" s="126" t="s">
        <v>6396</v>
      </c>
      <c r="M92" s="126" t="s">
        <v>6397</v>
      </c>
      <c r="N92" s="126" t="s">
        <v>6351</v>
      </c>
      <c r="O92" s="126" t="s">
        <v>6398</v>
      </c>
      <c r="P92" s="126" t="s">
        <v>6399</v>
      </c>
      <c r="Q92" s="126" t="s">
        <v>6400</v>
      </c>
      <c r="R92" s="126" t="s">
        <v>6413</v>
      </c>
      <c r="S92" s="126" t="s">
        <v>6414</v>
      </c>
      <c r="T92" s="131">
        <v>8</v>
      </c>
      <c r="U92" s="131">
        <v>8</v>
      </c>
      <c r="V92" s="126" t="s">
        <v>6403</v>
      </c>
      <c r="W92" s="126" t="s">
        <v>6403</v>
      </c>
      <c r="X92" s="145">
        <v>313.63600000000002</v>
      </c>
      <c r="Y92" s="145">
        <v>313.63600000000002</v>
      </c>
      <c r="Z92" s="146" t="s">
        <v>6309</v>
      </c>
      <c r="AA92" s="145">
        <v>2509.0880000000002</v>
      </c>
      <c r="AB92" s="145">
        <v>0</v>
      </c>
      <c r="AC92" s="145">
        <v>250.90899999999999</v>
      </c>
      <c r="AD92" s="145">
        <v>2759.9969999999998</v>
      </c>
      <c r="AE92" s="126" t="s">
        <v>6314</v>
      </c>
      <c r="AF92" s="126" t="s">
        <v>6309</v>
      </c>
      <c r="AG92" s="126" t="s">
        <v>6309</v>
      </c>
      <c r="AH92" s="126" t="s">
        <v>9373</v>
      </c>
      <c r="AI92" s="126" t="s">
        <v>6309</v>
      </c>
      <c r="AJ92" s="126" t="s">
        <v>6352</v>
      </c>
      <c r="AK92" s="126" t="s">
        <v>6353</v>
      </c>
      <c r="AL92" s="126" t="s">
        <v>6404</v>
      </c>
      <c r="AM92" s="128" t="s">
        <v>6366</v>
      </c>
      <c r="AN92" s="128" t="s">
        <v>6459</v>
      </c>
      <c r="AO92" s="128" t="s">
        <v>6346</v>
      </c>
      <c r="AP92" s="128" t="s">
        <v>6366</v>
      </c>
      <c r="AQ92" s="129">
        <v>8</v>
      </c>
      <c r="AR92" t="s">
        <v>29</v>
      </c>
      <c r="AS92" t="s">
        <v>30</v>
      </c>
    </row>
    <row r="93" spans="1:45" s="128" customFormat="1">
      <c r="A93" s="126" t="s">
        <v>9374</v>
      </c>
      <c r="B93" s="127">
        <v>43776</v>
      </c>
      <c r="C93" s="126" t="s">
        <v>6393</v>
      </c>
      <c r="D93" s="126" t="s">
        <v>6394</v>
      </c>
      <c r="E93" s="126" t="s">
        <v>9375</v>
      </c>
      <c r="F93" s="126" t="s">
        <v>6310</v>
      </c>
      <c r="G93" s="126" t="s">
        <v>6311</v>
      </c>
      <c r="H93" s="126" t="s">
        <v>6312</v>
      </c>
      <c r="I93" s="126" t="s">
        <v>6320</v>
      </c>
      <c r="J93" s="126" t="s">
        <v>6351</v>
      </c>
      <c r="K93" s="126" t="s">
        <v>6395</v>
      </c>
      <c r="L93" s="126" t="s">
        <v>6396</v>
      </c>
      <c r="M93" s="126" t="s">
        <v>6397</v>
      </c>
      <c r="N93" s="126" t="s">
        <v>6351</v>
      </c>
      <c r="O93" s="126" t="s">
        <v>6398</v>
      </c>
      <c r="P93" s="126" t="s">
        <v>6399</v>
      </c>
      <c r="Q93" s="126" t="s">
        <v>6400</v>
      </c>
      <c r="R93" s="126" t="s">
        <v>6401</v>
      </c>
      <c r="S93" s="126" t="s">
        <v>6402</v>
      </c>
      <c r="T93" s="131">
        <v>10</v>
      </c>
      <c r="U93" s="131">
        <v>10</v>
      </c>
      <c r="V93" s="126" t="s">
        <v>6403</v>
      </c>
      <c r="W93" s="126" t="s">
        <v>6403</v>
      </c>
      <c r="X93" s="145">
        <v>119.7</v>
      </c>
      <c r="Y93" s="145">
        <v>119.7</v>
      </c>
      <c r="Z93" s="146" t="s">
        <v>6309</v>
      </c>
      <c r="AA93" s="145">
        <v>1197.0029999999999</v>
      </c>
      <c r="AB93" s="145">
        <v>-357.54700000000003</v>
      </c>
      <c r="AC93" s="145">
        <v>119.7</v>
      </c>
      <c r="AD93" s="145">
        <v>1316.703</v>
      </c>
      <c r="AE93" s="126" t="s">
        <v>6314</v>
      </c>
      <c r="AF93" s="126" t="s">
        <v>6309</v>
      </c>
      <c r="AG93" s="126" t="s">
        <v>6309</v>
      </c>
      <c r="AH93" s="126" t="s">
        <v>9376</v>
      </c>
      <c r="AI93" s="126" t="s">
        <v>6309</v>
      </c>
      <c r="AJ93" s="126" t="s">
        <v>6352</v>
      </c>
      <c r="AK93" s="126" t="s">
        <v>6353</v>
      </c>
      <c r="AL93" s="126" t="s">
        <v>6404</v>
      </c>
      <c r="AM93" s="128" t="s">
        <v>6366</v>
      </c>
      <c r="AN93" s="128" t="s">
        <v>6420</v>
      </c>
      <c r="AO93" s="128" t="s">
        <v>6320</v>
      </c>
      <c r="AP93" s="128" t="s">
        <v>6366</v>
      </c>
      <c r="AQ93" s="129">
        <v>10</v>
      </c>
      <c r="AR93" t="s">
        <v>34</v>
      </c>
      <c r="AS93" t="s">
        <v>30</v>
      </c>
    </row>
    <row r="94" spans="1:45" s="128" customFormat="1">
      <c r="A94" s="126" t="s">
        <v>9374</v>
      </c>
      <c r="B94" s="127">
        <v>43776</v>
      </c>
      <c r="C94" s="126" t="s">
        <v>6393</v>
      </c>
      <c r="D94" s="126" t="s">
        <v>6394</v>
      </c>
      <c r="E94" s="126" t="s">
        <v>9375</v>
      </c>
      <c r="F94" s="126" t="s">
        <v>6310</v>
      </c>
      <c r="G94" s="126" t="s">
        <v>6311</v>
      </c>
      <c r="H94" s="126" t="s">
        <v>6312</v>
      </c>
      <c r="I94" s="126" t="s">
        <v>6320</v>
      </c>
      <c r="J94" s="126" t="s">
        <v>6351</v>
      </c>
      <c r="K94" s="126" t="s">
        <v>6395</v>
      </c>
      <c r="L94" s="126" t="s">
        <v>6396</v>
      </c>
      <c r="M94" s="126" t="s">
        <v>6397</v>
      </c>
      <c r="N94" s="126" t="s">
        <v>6351</v>
      </c>
      <c r="O94" s="126" t="s">
        <v>6398</v>
      </c>
      <c r="P94" s="126" t="s">
        <v>6399</v>
      </c>
      <c r="Q94" s="126" t="s">
        <v>6400</v>
      </c>
      <c r="R94" s="126" t="s">
        <v>6405</v>
      </c>
      <c r="S94" s="126" t="s">
        <v>6406</v>
      </c>
      <c r="T94" s="131">
        <v>2</v>
      </c>
      <c r="U94" s="131">
        <v>2</v>
      </c>
      <c r="V94" s="126" t="s">
        <v>6403</v>
      </c>
      <c r="W94" s="126" t="s">
        <v>6403</v>
      </c>
      <c r="X94" s="145">
        <v>355.45499999999998</v>
      </c>
      <c r="Y94" s="145">
        <v>355.45499999999998</v>
      </c>
      <c r="Z94" s="146" t="s">
        <v>6309</v>
      </c>
      <c r="AA94" s="145">
        <v>710.91</v>
      </c>
      <c r="AB94" s="145">
        <v>0</v>
      </c>
      <c r="AC94" s="145">
        <v>71.090999999999994</v>
      </c>
      <c r="AD94" s="145">
        <v>782.00099999999998</v>
      </c>
      <c r="AE94" s="126" t="s">
        <v>6314</v>
      </c>
      <c r="AF94" s="126" t="s">
        <v>6309</v>
      </c>
      <c r="AG94" s="126" t="s">
        <v>6309</v>
      </c>
      <c r="AH94" s="126" t="s">
        <v>9376</v>
      </c>
      <c r="AI94" s="126" t="s">
        <v>6309</v>
      </c>
      <c r="AJ94" s="126" t="s">
        <v>6352</v>
      </c>
      <c r="AK94" s="126" t="s">
        <v>6353</v>
      </c>
      <c r="AL94" s="126" t="s">
        <v>6404</v>
      </c>
      <c r="AM94" s="128" t="s">
        <v>6366</v>
      </c>
      <c r="AN94" s="128" t="s">
        <v>6420</v>
      </c>
      <c r="AO94" s="128" t="s">
        <v>6320</v>
      </c>
      <c r="AP94" s="128" t="s">
        <v>6366</v>
      </c>
      <c r="AQ94" s="129">
        <v>2</v>
      </c>
      <c r="AR94" t="s">
        <v>34</v>
      </c>
      <c r="AS94" t="s">
        <v>30</v>
      </c>
    </row>
    <row r="95" spans="1:45" s="128" customFormat="1">
      <c r="A95" s="126" t="s">
        <v>9374</v>
      </c>
      <c r="B95" s="127">
        <v>43776</v>
      </c>
      <c r="C95" s="126" t="s">
        <v>6393</v>
      </c>
      <c r="D95" s="126" t="s">
        <v>6394</v>
      </c>
      <c r="E95" s="126" t="s">
        <v>9375</v>
      </c>
      <c r="F95" s="126" t="s">
        <v>6310</v>
      </c>
      <c r="G95" s="126" t="s">
        <v>6311</v>
      </c>
      <c r="H95" s="126" t="s">
        <v>6312</v>
      </c>
      <c r="I95" s="126" t="s">
        <v>6320</v>
      </c>
      <c r="J95" s="126" t="s">
        <v>6351</v>
      </c>
      <c r="K95" s="126" t="s">
        <v>6395</v>
      </c>
      <c r="L95" s="126" t="s">
        <v>6396</v>
      </c>
      <c r="M95" s="126" t="s">
        <v>6397</v>
      </c>
      <c r="N95" s="126" t="s">
        <v>6351</v>
      </c>
      <c r="O95" s="126" t="s">
        <v>6398</v>
      </c>
      <c r="P95" s="126" t="s">
        <v>6399</v>
      </c>
      <c r="Q95" s="126" t="s">
        <v>6400</v>
      </c>
      <c r="R95" s="126" t="s">
        <v>6444</v>
      </c>
      <c r="S95" s="126" t="s">
        <v>6445</v>
      </c>
      <c r="T95" s="131">
        <v>15</v>
      </c>
      <c r="U95" s="131">
        <v>15</v>
      </c>
      <c r="V95" s="126" t="s">
        <v>6403</v>
      </c>
      <c r="W95" s="126" t="s">
        <v>6403</v>
      </c>
      <c r="X95" s="145">
        <v>181.28200000000001</v>
      </c>
      <c r="Y95" s="145">
        <v>181.28200000000001</v>
      </c>
      <c r="Z95" s="146" t="s">
        <v>6309</v>
      </c>
      <c r="AA95" s="145">
        <v>2719.2310000000002</v>
      </c>
      <c r="AB95" s="145">
        <v>-479.86399999999998</v>
      </c>
      <c r="AC95" s="145">
        <v>271.923</v>
      </c>
      <c r="AD95" s="145">
        <v>2991.154</v>
      </c>
      <c r="AE95" s="126" t="s">
        <v>6314</v>
      </c>
      <c r="AF95" s="126" t="s">
        <v>6309</v>
      </c>
      <c r="AG95" s="126" t="s">
        <v>6309</v>
      </c>
      <c r="AH95" s="126" t="s">
        <v>9376</v>
      </c>
      <c r="AI95" s="126" t="s">
        <v>6309</v>
      </c>
      <c r="AJ95" s="126" t="s">
        <v>6352</v>
      </c>
      <c r="AK95" s="126" t="s">
        <v>6353</v>
      </c>
      <c r="AL95" s="126" t="s">
        <v>6404</v>
      </c>
      <c r="AM95" s="128" t="s">
        <v>6366</v>
      </c>
      <c r="AN95" s="128" t="s">
        <v>6420</v>
      </c>
      <c r="AO95" s="128" t="s">
        <v>6320</v>
      </c>
      <c r="AP95" s="128" t="s">
        <v>6366</v>
      </c>
      <c r="AQ95" s="129">
        <v>15</v>
      </c>
      <c r="AR95" t="s">
        <v>34</v>
      </c>
      <c r="AS95" t="s">
        <v>30</v>
      </c>
    </row>
    <row r="96" spans="1:45" s="128" customFormat="1">
      <c r="A96" s="126" t="s">
        <v>9377</v>
      </c>
      <c r="B96" s="127">
        <v>43776</v>
      </c>
      <c r="C96" s="126" t="s">
        <v>6393</v>
      </c>
      <c r="D96" s="126" t="s">
        <v>6394</v>
      </c>
      <c r="E96" s="126" t="s">
        <v>9378</v>
      </c>
      <c r="F96" s="126" t="s">
        <v>6310</v>
      </c>
      <c r="G96" s="126" t="s">
        <v>6311</v>
      </c>
      <c r="H96" s="126" t="s">
        <v>6312</v>
      </c>
      <c r="I96" s="126" t="s">
        <v>6331</v>
      </c>
      <c r="J96" s="126" t="s">
        <v>6351</v>
      </c>
      <c r="K96" s="126" t="s">
        <v>6395</v>
      </c>
      <c r="L96" s="126" t="s">
        <v>6396</v>
      </c>
      <c r="M96" s="126" t="s">
        <v>6397</v>
      </c>
      <c r="N96" s="126" t="s">
        <v>6351</v>
      </c>
      <c r="O96" s="126" t="s">
        <v>6398</v>
      </c>
      <c r="P96" s="126" t="s">
        <v>6399</v>
      </c>
      <c r="Q96" s="126" t="s">
        <v>6400</v>
      </c>
      <c r="R96" s="126" t="s">
        <v>6401</v>
      </c>
      <c r="S96" s="126" t="s">
        <v>6402</v>
      </c>
      <c r="T96" s="131">
        <v>3</v>
      </c>
      <c r="U96" s="131">
        <v>3</v>
      </c>
      <c r="V96" s="126" t="s">
        <v>6403</v>
      </c>
      <c r="W96" s="126" t="s">
        <v>6403</v>
      </c>
      <c r="X96" s="145">
        <v>119.7</v>
      </c>
      <c r="Y96" s="145">
        <v>119.7</v>
      </c>
      <c r="Z96" s="146" t="s">
        <v>6309</v>
      </c>
      <c r="AA96" s="145">
        <v>359.101</v>
      </c>
      <c r="AB96" s="145">
        <v>-107.264</v>
      </c>
      <c r="AC96" s="145">
        <v>35.909999999999997</v>
      </c>
      <c r="AD96" s="145">
        <v>395.01100000000002</v>
      </c>
      <c r="AE96" s="126" t="s">
        <v>6314</v>
      </c>
      <c r="AF96" s="126" t="s">
        <v>6309</v>
      </c>
      <c r="AG96" s="126" t="s">
        <v>6309</v>
      </c>
      <c r="AH96" s="126" t="s">
        <v>9379</v>
      </c>
      <c r="AI96" s="126" t="s">
        <v>6309</v>
      </c>
      <c r="AJ96" s="126" t="s">
        <v>6352</v>
      </c>
      <c r="AK96" s="126" t="s">
        <v>6353</v>
      </c>
      <c r="AL96" s="126" t="s">
        <v>6404</v>
      </c>
      <c r="AM96" s="128" t="s">
        <v>13</v>
      </c>
      <c r="AN96" s="128" t="s">
        <v>6460</v>
      </c>
      <c r="AO96" s="128" t="s">
        <v>6331</v>
      </c>
      <c r="AP96" s="128" t="s">
        <v>13</v>
      </c>
      <c r="AQ96" s="129">
        <v>3</v>
      </c>
      <c r="AR96" t="s">
        <v>94</v>
      </c>
      <c r="AS96" t="s">
        <v>72</v>
      </c>
    </row>
    <row r="97" spans="1:45" s="128" customFormat="1">
      <c r="A97" s="126" t="s">
        <v>9377</v>
      </c>
      <c r="B97" s="127">
        <v>43776</v>
      </c>
      <c r="C97" s="126" t="s">
        <v>6393</v>
      </c>
      <c r="D97" s="126" t="s">
        <v>6394</v>
      </c>
      <c r="E97" s="126" t="s">
        <v>9378</v>
      </c>
      <c r="F97" s="126" t="s">
        <v>6310</v>
      </c>
      <c r="G97" s="126" t="s">
        <v>6311</v>
      </c>
      <c r="H97" s="126" t="s">
        <v>6312</v>
      </c>
      <c r="I97" s="126" t="s">
        <v>6331</v>
      </c>
      <c r="J97" s="126" t="s">
        <v>6351</v>
      </c>
      <c r="K97" s="126" t="s">
        <v>6395</v>
      </c>
      <c r="L97" s="126" t="s">
        <v>6396</v>
      </c>
      <c r="M97" s="126" t="s">
        <v>6397</v>
      </c>
      <c r="N97" s="126" t="s">
        <v>6351</v>
      </c>
      <c r="O97" s="126" t="s">
        <v>6398</v>
      </c>
      <c r="P97" s="126" t="s">
        <v>6399</v>
      </c>
      <c r="Q97" s="126" t="s">
        <v>6400</v>
      </c>
      <c r="R97" s="126" t="s">
        <v>6405</v>
      </c>
      <c r="S97" s="126" t="s">
        <v>6406</v>
      </c>
      <c r="T97" s="131">
        <v>1</v>
      </c>
      <c r="U97" s="131">
        <v>1</v>
      </c>
      <c r="V97" s="126" t="s">
        <v>6403</v>
      </c>
      <c r="W97" s="126" t="s">
        <v>6403</v>
      </c>
      <c r="X97" s="145">
        <v>355.45499999999998</v>
      </c>
      <c r="Y97" s="145">
        <v>355.45499999999998</v>
      </c>
      <c r="Z97" s="146" t="s">
        <v>6309</v>
      </c>
      <c r="AA97" s="145">
        <v>355.45499999999998</v>
      </c>
      <c r="AB97" s="145">
        <v>0</v>
      </c>
      <c r="AC97" s="145">
        <v>35.545999999999999</v>
      </c>
      <c r="AD97" s="145">
        <v>391.00099999999998</v>
      </c>
      <c r="AE97" s="126" t="s">
        <v>6314</v>
      </c>
      <c r="AF97" s="126" t="s">
        <v>6309</v>
      </c>
      <c r="AG97" s="126" t="s">
        <v>6309</v>
      </c>
      <c r="AH97" s="126" t="s">
        <v>9379</v>
      </c>
      <c r="AI97" s="126" t="s">
        <v>6309</v>
      </c>
      <c r="AJ97" s="126" t="s">
        <v>6352</v>
      </c>
      <c r="AK97" s="126" t="s">
        <v>6353</v>
      </c>
      <c r="AL97" s="126" t="s">
        <v>6404</v>
      </c>
      <c r="AM97" s="128" t="s">
        <v>13</v>
      </c>
      <c r="AN97" s="128" t="s">
        <v>6460</v>
      </c>
      <c r="AO97" s="128" t="s">
        <v>6331</v>
      </c>
      <c r="AP97" s="128" t="s">
        <v>13</v>
      </c>
      <c r="AQ97" s="129">
        <v>1</v>
      </c>
      <c r="AR97" t="s">
        <v>94</v>
      </c>
      <c r="AS97" t="s">
        <v>72</v>
      </c>
    </row>
    <row r="98" spans="1:45" s="128" customFormat="1">
      <c r="A98" s="126" t="s">
        <v>9377</v>
      </c>
      <c r="B98" s="127">
        <v>43776</v>
      </c>
      <c r="C98" s="126" t="s">
        <v>6393</v>
      </c>
      <c r="D98" s="126" t="s">
        <v>6394</v>
      </c>
      <c r="E98" s="126" t="s">
        <v>9378</v>
      </c>
      <c r="F98" s="126" t="s">
        <v>6310</v>
      </c>
      <c r="G98" s="126" t="s">
        <v>6311</v>
      </c>
      <c r="H98" s="126" t="s">
        <v>6312</v>
      </c>
      <c r="I98" s="126" t="s">
        <v>6331</v>
      </c>
      <c r="J98" s="126" t="s">
        <v>6351</v>
      </c>
      <c r="K98" s="126" t="s">
        <v>6395</v>
      </c>
      <c r="L98" s="126" t="s">
        <v>6396</v>
      </c>
      <c r="M98" s="126" t="s">
        <v>6397</v>
      </c>
      <c r="N98" s="126" t="s">
        <v>6351</v>
      </c>
      <c r="O98" s="126" t="s">
        <v>6398</v>
      </c>
      <c r="P98" s="126" t="s">
        <v>6399</v>
      </c>
      <c r="Q98" s="126" t="s">
        <v>6400</v>
      </c>
      <c r="R98" s="126" t="s">
        <v>6444</v>
      </c>
      <c r="S98" s="126" t="s">
        <v>6445</v>
      </c>
      <c r="T98" s="131">
        <v>4</v>
      </c>
      <c r="U98" s="131">
        <v>4</v>
      </c>
      <c r="V98" s="126" t="s">
        <v>6403</v>
      </c>
      <c r="W98" s="126" t="s">
        <v>6403</v>
      </c>
      <c r="X98" s="145">
        <v>181.28200000000001</v>
      </c>
      <c r="Y98" s="145">
        <v>181.28200000000001</v>
      </c>
      <c r="Z98" s="146" t="s">
        <v>6309</v>
      </c>
      <c r="AA98" s="145">
        <v>725.12800000000004</v>
      </c>
      <c r="AB98" s="145">
        <v>-127.964</v>
      </c>
      <c r="AC98" s="145">
        <v>72.513000000000005</v>
      </c>
      <c r="AD98" s="145">
        <v>797.64099999999996</v>
      </c>
      <c r="AE98" s="126" t="s">
        <v>6314</v>
      </c>
      <c r="AF98" s="126" t="s">
        <v>6309</v>
      </c>
      <c r="AG98" s="126" t="s">
        <v>6309</v>
      </c>
      <c r="AH98" s="126" t="s">
        <v>9379</v>
      </c>
      <c r="AI98" s="126" t="s">
        <v>6309</v>
      </c>
      <c r="AJ98" s="126" t="s">
        <v>6352</v>
      </c>
      <c r="AK98" s="126" t="s">
        <v>6353</v>
      </c>
      <c r="AL98" s="126" t="s">
        <v>6404</v>
      </c>
      <c r="AM98" s="128" t="s">
        <v>13</v>
      </c>
      <c r="AN98" s="128" t="s">
        <v>6460</v>
      </c>
      <c r="AO98" s="128" t="s">
        <v>6331</v>
      </c>
      <c r="AP98" s="128" t="s">
        <v>13</v>
      </c>
      <c r="AQ98" s="129">
        <v>4</v>
      </c>
      <c r="AR98" t="s">
        <v>94</v>
      </c>
      <c r="AS98" t="s">
        <v>72</v>
      </c>
    </row>
    <row r="99" spans="1:45" s="128" customFormat="1">
      <c r="A99" s="126" t="s">
        <v>9377</v>
      </c>
      <c r="B99" s="127">
        <v>43776</v>
      </c>
      <c r="C99" s="126" t="s">
        <v>6393</v>
      </c>
      <c r="D99" s="126" t="s">
        <v>6394</v>
      </c>
      <c r="E99" s="126" t="s">
        <v>9378</v>
      </c>
      <c r="F99" s="126" t="s">
        <v>6310</v>
      </c>
      <c r="G99" s="126" t="s">
        <v>6311</v>
      </c>
      <c r="H99" s="126" t="s">
        <v>6312</v>
      </c>
      <c r="I99" s="126" t="s">
        <v>6331</v>
      </c>
      <c r="J99" s="126" t="s">
        <v>6351</v>
      </c>
      <c r="K99" s="126" t="s">
        <v>6395</v>
      </c>
      <c r="L99" s="126" t="s">
        <v>6396</v>
      </c>
      <c r="M99" s="126" t="s">
        <v>6397</v>
      </c>
      <c r="N99" s="126" t="s">
        <v>6351</v>
      </c>
      <c r="O99" s="126" t="s">
        <v>6398</v>
      </c>
      <c r="P99" s="126" t="s">
        <v>6399</v>
      </c>
      <c r="Q99" s="126" t="s">
        <v>6400</v>
      </c>
      <c r="R99" s="126" t="s">
        <v>6409</v>
      </c>
      <c r="S99" s="126" t="s">
        <v>6410</v>
      </c>
      <c r="T99" s="131">
        <v>4</v>
      </c>
      <c r="U99" s="131">
        <v>4</v>
      </c>
      <c r="V99" s="126" t="s">
        <v>6403</v>
      </c>
      <c r="W99" s="126" t="s">
        <v>6403</v>
      </c>
      <c r="X99" s="145">
        <v>313.63600000000002</v>
      </c>
      <c r="Y99" s="145">
        <v>313.63600000000002</v>
      </c>
      <c r="Z99" s="146" t="s">
        <v>6309</v>
      </c>
      <c r="AA99" s="145">
        <v>1254.5440000000001</v>
      </c>
      <c r="AB99" s="145">
        <v>0</v>
      </c>
      <c r="AC99" s="145">
        <v>125.45399999999999</v>
      </c>
      <c r="AD99" s="145">
        <v>1379.998</v>
      </c>
      <c r="AE99" s="126" t="s">
        <v>6314</v>
      </c>
      <c r="AF99" s="126" t="s">
        <v>6309</v>
      </c>
      <c r="AG99" s="126" t="s">
        <v>6309</v>
      </c>
      <c r="AH99" s="126" t="s">
        <v>9379</v>
      </c>
      <c r="AI99" s="126" t="s">
        <v>6309</v>
      </c>
      <c r="AJ99" s="126" t="s">
        <v>6352</v>
      </c>
      <c r="AK99" s="126" t="s">
        <v>6353</v>
      </c>
      <c r="AL99" s="126" t="s">
        <v>6404</v>
      </c>
      <c r="AM99" s="128" t="s">
        <v>13</v>
      </c>
      <c r="AN99" s="128" t="s">
        <v>6460</v>
      </c>
      <c r="AO99" s="128" t="s">
        <v>6331</v>
      </c>
      <c r="AP99" s="128" t="s">
        <v>13</v>
      </c>
      <c r="AQ99" s="129">
        <v>4</v>
      </c>
      <c r="AR99" t="s">
        <v>94</v>
      </c>
      <c r="AS99" t="s">
        <v>72</v>
      </c>
    </row>
    <row r="100" spans="1:45" s="128" customFormat="1">
      <c r="A100" s="126" t="s">
        <v>9377</v>
      </c>
      <c r="B100" s="127">
        <v>43776</v>
      </c>
      <c r="C100" s="126" t="s">
        <v>6393</v>
      </c>
      <c r="D100" s="126" t="s">
        <v>6394</v>
      </c>
      <c r="E100" s="126" t="s">
        <v>9378</v>
      </c>
      <c r="F100" s="126" t="s">
        <v>6310</v>
      </c>
      <c r="G100" s="126" t="s">
        <v>6311</v>
      </c>
      <c r="H100" s="126" t="s">
        <v>6312</v>
      </c>
      <c r="I100" s="126" t="s">
        <v>6331</v>
      </c>
      <c r="J100" s="126" t="s">
        <v>6351</v>
      </c>
      <c r="K100" s="126" t="s">
        <v>6395</v>
      </c>
      <c r="L100" s="126" t="s">
        <v>6396</v>
      </c>
      <c r="M100" s="126" t="s">
        <v>6397</v>
      </c>
      <c r="N100" s="126" t="s">
        <v>6351</v>
      </c>
      <c r="O100" s="126" t="s">
        <v>6398</v>
      </c>
      <c r="P100" s="126" t="s">
        <v>6399</v>
      </c>
      <c r="Q100" s="126" t="s">
        <v>6400</v>
      </c>
      <c r="R100" s="126" t="s">
        <v>6413</v>
      </c>
      <c r="S100" s="126" t="s">
        <v>6414</v>
      </c>
      <c r="T100" s="131">
        <v>4</v>
      </c>
      <c r="U100" s="131">
        <v>4</v>
      </c>
      <c r="V100" s="126" t="s">
        <v>6403</v>
      </c>
      <c r="W100" s="126" t="s">
        <v>6403</v>
      </c>
      <c r="X100" s="145">
        <v>313.63600000000002</v>
      </c>
      <c r="Y100" s="145">
        <v>313.63600000000002</v>
      </c>
      <c r="Z100" s="146" t="s">
        <v>6309</v>
      </c>
      <c r="AA100" s="145">
        <v>1254.5440000000001</v>
      </c>
      <c r="AB100" s="145">
        <v>0</v>
      </c>
      <c r="AC100" s="145">
        <v>125.45399999999999</v>
      </c>
      <c r="AD100" s="145">
        <v>1379.998</v>
      </c>
      <c r="AE100" s="126" t="s">
        <v>6314</v>
      </c>
      <c r="AF100" s="126" t="s">
        <v>6309</v>
      </c>
      <c r="AG100" s="126" t="s">
        <v>6309</v>
      </c>
      <c r="AH100" s="126" t="s">
        <v>9379</v>
      </c>
      <c r="AI100" s="126" t="s">
        <v>6309</v>
      </c>
      <c r="AJ100" s="126" t="s">
        <v>6352</v>
      </c>
      <c r="AK100" s="126" t="s">
        <v>6353</v>
      </c>
      <c r="AL100" s="126" t="s">
        <v>6404</v>
      </c>
      <c r="AM100" s="128" t="s">
        <v>13</v>
      </c>
      <c r="AN100" s="128" t="s">
        <v>6460</v>
      </c>
      <c r="AO100" s="128" t="s">
        <v>6331</v>
      </c>
      <c r="AP100" s="128" t="s">
        <v>13</v>
      </c>
      <c r="AQ100" s="129">
        <v>4</v>
      </c>
      <c r="AR100" t="s">
        <v>94</v>
      </c>
      <c r="AS100" t="s">
        <v>72</v>
      </c>
    </row>
    <row r="101" spans="1:45" s="128" customFormat="1">
      <c r="A101" s="126" t="s">
        <v>9380</v>
      </c>
      <c r="B101" s="127">
        <v>43776</v>
      </c>
      <c r="C101" s="126" t="s">
        <v>6393</v>
      </c>
      <c r="D101" s="126" t="s">
        <v>6394</v>
      </c>
      <c r="E101" s="126" t="s">
        <v>9381</v>
      </c>
      <c r="F101" s="126" t="s">
        <v>6310</v>
      </c>
      <c r="G101" s="126" t="s">
        <v>6311</v>
      </c>
      <c r="H101" s="126" t="s">
        <v>6312</v>
      </c>
      <c r="I101" s="126" t="s">
        <v>6331</v>
      </c>
      <c r="J101" s="126" t="s">
        <v>6351</v>
      </c>
      <c r="K101" s="126" t="s">
        <v>6395</v>
      </c>
      <c r="L101" s="126" t="s">
        <v>6396</v>
      </c>
      <c r="M101" s="126" t="s">
        <v>6397</v>
      </c>
      <c r="N101" s="126" t="s">
        <v>6351</v>
      </c>
      <c r="O101" s="126" t="s">
        <v>6398</v>
      </c>
      <c r="P101" s="126" t="s">
        <v>6399</v>
      </c>
      <c r="Q101" s="126" t="s">
        <v>6400</v>
      </c>
      <c r="R101" s="126" t="s">
        <v>6444</v>
      </c>
      <c r="S101" s="126" t="s">
        <v>6445</v>
      </c>
      <c r="T101" s="131">
        <v>10</v>
      </c>
      <c r="U101" s="131">
        <v>10</v>
      </c>
      <c r="V101" s="126" t="s">
        <v>6403</v>
      </c>
      <c r="W101" s="126" t="s">
        <v>6403</v>
      </c>
      <c r="X101" s="145">
        <v>181.28200000000001</v>
      </c>
      <c r="Y101" s="145">
        <v>181.28200000000001</v>
      </c>
      <c r="Z101" s="146" t="s">
        <v>6309</v>
      </c>
      <c r="AA101" s="145">
        <v>1812.82</v>
      </c>
      <c r="AB101" s="145">
        <v>-319.91000000000003</v>
      </c>
      <c r="AC101" s="145">
        <v>181.28200000000001</v>
      </c>
      <c r="AD101" s="145">
        <v>1994.1020000000001</v>
      </c>
      <c r="AE101" s="126" t="s">
        <v>6314</v>
      </c>
      <c r="AF101" s="126" t="s">
        <v>6309</v>
      </c>
      <c r="AG101" s="126" t="s">
        <v>6309</v>
      </c>
      <c r="AH101" s="126" t="s">
        <v>9382</v>
      </c>
      <c r="AI101" s="126" t="s">
        <v>6309</v>
      </c>
      <c r="AJ101" s="126" t="s">
        <v>6352</v>
      </c>
      <c r="AK101" s="126" t="s">
        <v>6353</v>
      </c>
      <c r="AL101" s="126" t="s">
        <v>6404</v>
      </c>
      <c r="AM101" s="128" t="s">
        <v>13</v>
      </c>
      <c r="AN101" s="128" t="s">
        <v>6460</v>
      </c>
      <c r="AO101" s="128" t="s">
        <v>6331</v>
      </c>
      <c r="AP101" s="128" t="s">
        <v>13</v>
      </c>
      <c r="AQ101" s="129">
        <v>10</v>
      </c>
      <c r="AR101" t="s">
        <v>94</v>
      </c>
      <c r="AS101" t="s">
        <v>72</v>
      </c>
    </row>
    <row r="102" spans="1:45" s="128" customFormat="1">
      <c r="A102" s="126" t="s">
        <v>9383</v>
      </c>
      <c r="B102" s="127">
        <v>43776</v>
      </c>
      <c r="C102" s="126" t="s">
        <v>6393</v>
      </c>
      <c r="D102" s="126" t="s">
        <v>6394</v>
      </c>
      <c r="E102" s="126" t="s">
        <v>9384</v>
      </c>
      <c r="F102" s="126" t="s">
        <v>6310</v>
      </c>
      <c r="G102" s="126" t="s">
        <v>6311</v>
      </c>
      <c r="H102" s="126" t="s">
        <v>6312</v>
      </c>
      <c r="I102" s="126" t="s">
        <v>6341</v>
      </c>
      <c r="J102" s="126" t="s">
        <v>6351</v>
      </c>
      <c r="K102" s="126" t="s">
        <v>6395</v>
      </c>
      <c r="L102" s="126" t="s">
        <v>6396</v>
      </c>
      <c r="M102" s="126" t="s">
        <v>6397</v>
      </c>
      <c r="N102" s="126" t="s">
        <v>6351</v>
      </c>
      <c r="O102" s="126" t="s">
        <v>6398</v>
      </c>
      <c r="P102" s="126" t="s">
        <v>6399</v>
      </c>
      <c r="Q102" s="126" t="s">
        <v>6400</v>
      </c>
      <c r="R102" s="126" t="s">
        <v>6405</v>
      </c>
      <c r="S102" s="126" t="s">
        <v>6406</v>
      </c>
      <c r="T102" s="131">
        <v>3</v>
      </c>
      <c r="U102" s="131">
        <v>3</v>
      </c>
      <c r="V102" s="126" t="s">
        <v>6403</v>
      </c>
      <c r="W102" s="126" t="s">
        <v>6403</v>
      </c>
      <c r="X102" s="145">
        <v>355.45499999999998</v>
      </c>
      <c r="Y102" s="145">
        <v>355.45499999999998</v>
      </c>
      <c r="Z102" s="146" t="s">
        <v>6309</v>
      </c>
      <c r="AA102" s="145">
        <v>1066.365</v>
      </c>
      <c r="AB102" s="145">
        <v>0</v>
      </c>
      <c r="AC102" s="145">
        <v>106.637</v>
      </c>
      <c r="AD102" s="145">
        <v>1173.002</v>
      </c>
      <c r="AE102" s="126" t="s">
        <v>6314</v>
      </c>
      <c r="AF102" s="126" t="s">
        <v>6309</v>
      </c>
      <c r="AG102" s="126" t="s">
        <v>6309</v>
      </c>
      <c r="AH102" s="126" t="s">
        <v>9385</v>
      </c>
      <c r="AI102" s="126" t="s">
        <v>6309</v>
      </c>
      <c r="AJ102" s="126" t="s">
        <v>6352</v>
      </c>
      <c r="AK102" s="126" t="s">
        <v>6353</v>
      </c>
      <c r="AL102" s="126" t="s">
        <v>6404</v>
      </c>
      <c r="AM102" s="128" t="s">
        <v>6366</v>
      </c>
      <c r="AN102" s="128" t="s">
        <v>6461</v>
      </c>
      <c r="AO102" s="128" t="s">
        <v>6341</v>
      </c>
      <c r="AP102" s="128" t="s">
        <v>6366</v>
      </c>
      <c r="AQ102" s="129">
        <v>3</v>
      </c>
      <c r="AR102" t="s">
        <v>34</v>
      </c>
      <c r="AS102" t="s">
        <v>30</v>
      </c>
    </row>
    <row r="103" spans="1:45" s="128" customFormat="1">
      <c r="A103" s="126" t="s">
        <v>9383</v>
      </c>
      <c r="B103" s="127">
        <v>43776</v>
      </c>
      <c r="C103" s="126" t="s">
        <v>6393</v>
      </c>
      <c r="D103" s="126" t="s">
        <v>6394</v>
      </c>
      <c r="E103" s="126" t="s">
        <v>9384</v>
      </c>
      <c r="F103" s="126" t="s">
        <v>6310</v>
      </c>
      <c r="G103" s="126" t="s">
        <v>6311</v>
      </c>
      <c r="H103" s="126" t="s">
        <v>6312</v>
      </c>
      <c r="I103" s="126" t="s">
        <v>6341</v>
      </c>
      <c r="J103" s="126" t="s">
        <v>6351</v>
      </c>
      <c r="K103" s="126" t="s">
        <v>6395</v>
      </c>
      <c r="L103" s="126" t="s">
        <v>6396</v>
      </c>
      <c r="M103" s="126" t="s">
        <v>6397</v>
      </c>
      <c r="N103" s="126" t="s">
        <v>6351</v>
      </c>
      <c r="O103" s="126" t="s">
        <v>6398</v>
      </c>
      <c r="P103" s="126" t="s">
        <v>6399</v>
      </c>
      <c r="Q103" s="126" t="s">
        <v>6400</v>
      </c>
      <c r="R103" s="126" t="s">
        <v>6444</v>
      </c>
      <c r="S103" s="126" t="s">
        <v>6445</v>
      </c>
      <c r="T103" s="131">
        <v>7</v>
      </c>
      <c r="U103" s="131">
        <v>7</v>
      </c>
      <c r="V103" s="126" t="s">
        <v>6403</v>
      </c>
      <c r="W103" s="126" t="s">
        <v>6403</v>
      </c>
      <c r="X103" s="145">
        <v>181.28200000000001</v>
      </c>
      <c r="Y103" s="145">
        <v>181.28200000000001</v>
      </c>
      <c r="Z103" s="146" t="s">
        <v>6309</v>
      </c>
      <c r="AA103" s="145">
        <v>1268.9739999999999</v>
      </c>
      <c r="AB103" s="145">
        <v>-223.93700000000001</v>
      </c>
      <c r="AC103" s="145">
        <v>126.89700000000001</v>
      </c>
      <c r="AD103" s="145">
        <v>1395.8710000000001</v>
      </c>
      <c r="AE103" s="126" t="s">
        <v>6314</v>
      </c>
      <c r="AF103" s="126" t="s">
        <v>6309</v>
      </c>
      <c r="AG103" s="126" t="s">
        <v>6309</v>
      </c>
      <c r="AH103" s="126" t="s">
        <v>9385</v>
      </c>
      <c r="AI103" s="126" t="s">
        <v>6309</v>
      </c>
      <c r="AJ103" s="126" t="s">
        <v>6352</v>
      </c>
      <c r="AK103" s="126" t="s">
        <v>6353</v>
      </c>
      <c r="AL103" s="126" t="s">
        <v>6404</v>
      </c>
      <c r="AM103" s="128" t="s">
        <v>6366</v>
      </c>
      <c r="AN103" s="128" t="s">
        <v>6461</v>
      </c>
      <c r="AO103" s="128" t="s">
        <v>6341</v>
      </c>
      <c r="AP103" s="128" t="s">
        <v>6366</v>
      </c>
      <c r="AQ103" s="129">
        <v>7</v>
      </c>
      <c r="AR103" t="s">
        <v>34</v>
      </c>
      <c r="AS103" t="s">
        <v>30</v>
      </c>
    </row>
    <row r="104" spans="1:45" s="128" customFormat="1">
      <c r="A104" s="126" t="s">
        <v>9383</v>
      </c>
      <c r="B104" s="127">
        <v>43776</v>
      </c>
      <c r="C104" s="126" t="s">
        <v>6393</v>
      </c>
      <c r="D104" s="126" t="s">
        <v>6394</v>
      </c>
      <c r="E104" s="126" t="s">
        <v>9384</v>
      </c>
      <c r="F104" s="126" t="s">
        <v>6310</v>
      </c>
      <c r="G104" s="126" t="s">
        <v>6311</v>
      </c>
      <c r="H104" s="126" t="s">
        <v>6312</v>
      </c>
      <c r="I104" s="126" t="s">
        <v>6341</v>
      </c>
      <c r="J104" s="126" t="s">
        <v>6351</v>
      </c>
      <c r="K104" s="126" t="s">
        <v>6395</v>
      </c>
      <c r="L104" s="126" t="s">
        <v>6396</v>
      </c>
      <c r="M104" s="126" t="s">
        <v>6397</v>
      </c>
      <c r="N104" s="126" t="s">
        <v>6351</v>
      </c>
      <c r="O104" s="126" t="s">
        <v>6398</v>
      </c>
      <c r="P104" s="126" t="s">
        <v>6399</v>
      </c>
      <c r="Q104" s="126" t="s">
        <v>6400</v>
      </c>
      <c r="R104" s="126" t="s">
        <v>6409</v>
      </c>
      <c r="S104" s="126" t="s">
        <v>6410</v>
      </c>
      <c r="T104" s="131">
        <v>3</v>
      </c>
      <c r="U104" s="131">
        <v>3</v>
      </c>
      <c r="V104" s="126" t="s">
        <v>6403</v>
      </c>
      <c r="W104" s="126" t="s">
        <v>6403</v>
      </c>
      <c r="X104" s="145">
        <v>313.63600000000002</v>
      </c>
      <c r="Y104" s="145">
        <v>313.63600000000002</v>
      </c>
      <c r="Z104" s="146" t="s">
        <v>6309</v>
      </c>
      <c r="AA104" s="145">
        <v>940.90800000000002</v>
      </c>
      <c r="AB104" s="145">
        <v>0</v>
      </c>
      <c r="AC104" s="145">
        <v>94.090999999999994</v>
      </c>
      <c r="AD104" s="145">
        <v>1034.999</v>
      </c>
      <c r="AE104" s="126" t="s">
        <v>6314</v>
      </c>
      <c r="AF104" s="126" t="s">
        <v>6309</v>
      </c>
      <c r="AG104" s="126" t="s">
        <v>6309</v>
      </c>
      <c r="AH104" s="126" t="s">
        <v>9385</v>
      </c>
      <c r="AI104" s="126" t="s">
        <v>6309</v>
      </c>
      <c r="AJ104" s="126" t="s">
        <v>6352</v>
      </c>
      <c r="AK104" s="126" t="s">
        <v>6353</v>
      </c>
      <c r="AL104" s="126" t="s">
        <v>6404</v>
      </c>
      <c r="AM104" s="128" t="s">
        <v>6366</v>
      </c>
      <c r="AN104" s="128" t="s">
        <v>6461</v>
      </c>
      <c r="AO104" s="128" t="s">
        <v>6341</v>
      </c>
      <c r="AP104" s="128" t="s">
        <v>6366</v>
      </c>
      <c r="AQ104" s="129">
        <v>3</v>
      </c>
      <c r="AR104" t="s">
        <v>34</v>
      </c>
      <c r="AS104" t="s">
        <v>30</v>
      </c>
    </row>
    <row r="105" spans="1:45" s="128" customFormat="1">
      <c r="A105" s="126" t="s">
        <v>9383</v>
      </c>
      <c r="B105" s="127">
        <v>43776</v>
      </c>
      <c r="C105" s="126" t="s">
        <v>6393</v>
      </c>
      <c r="D105" s="126" t="s">
        <v>6394</v>
      </c>
      <c r="E105" s="126" t="s">
        <v>9384</v>
      </c>
      <c r="F105" s="126" t="s">
        <v>6310</v>
      </c>
      <c r="G105" s="126" t="s">
        <v>6311</v>
      </c>
      <c r="H105" s="126" t="s">
        <v>6312</v>
      </c>
      <c r="I105" s="126" t="s">
        <v>6341</v>
      </c>
      <c r="J105" s="126" t="s">
        <v>6351</v>
      </c>
      <c r="K105" s="126" t="s">
        <v>6395</v>
      </c>
      <c r="L105" s="126" t="s">
        <v>6396</v>
      </c>
      <c r="M105" s="126" t="s">
        <v>6397</v>
      </c>
      <c r="N105" s="126" t="s">
        <v>6351</v>
      </c>
      <c r="O105" s="126" t="s">
        <v>6398</v>
      </c>
      <c r="P105" s="126" t="s">
        <v>6399</v>
      </c>
      <c r="Q105" s="126" t="s">
        <v>6400</v>
      </c>
      <c r="R105" s="126" t="s">
        <v>6491</v>
      </c>
      <c r="S105" s="126" t="s">
        <v>6492</v>
      </c>
      <c r="T105" s="131">
        <v>1</v>
      </c>
      <c r="U105" s="131">
        <v>1</v>
      </c>
      <c r="V105" s="126" t="s">
        <v>6403</v>
      </c>
      <c r="W105" s="126" t="s">
        <v>6403</v>
      </c>
      <c r="X105" s="145">
        <v>313.63600000000002</v>
      </c>
      <c r="Y105" s="145">
        <v>313.63600000000002</v>
      </c>
      <c r="Z105" s="146" t="s">
        <v>6309</v>
      </c>
      <c r="AA105" s="145">
        <v>313.63600000000002</v>
      </c>
      <c r="AB105" s="145">
        <v>0</v>
      </c>
      <c r="AC105" s="145">
        <v>31.364000000000001</v>
      </c>
      <c r="AD105" s="145">
        <v>345</v>
      </c>
      <c r="AE105" s="126" t="s">
        <v>6314</v>
      </c>
      <c r="AF105" s="126" t="s">
        <v>6309</v>
      </c>
      <c r="AG105" s="126" t="s">
        <v>6309</v>
      </c>
      <c r="AH105" s="126" t="s">
        <v>9385</v>
      </c>
      <c r="AI105" s="126" t="s">
        <v>6309</v>
      </c>
      <c r="AJ105" s="126" t="s">
        <v>6352</v>
      </c>
      <c r="AK105" s="126" t="s">
        <v>6353</v>
      </c>
      <c r="AL105" s="126" t="s">
        <v>6404</v>
      </c>
      <c r="AM105" s="128" t="s">
        <v>6366</v>
      </c>
      <c r="AN105" s="128" t="s">
        <v>6461</v>
      </c>
      <c r="AO105" s="128" t="s">
        <v>6341</v>
      </c>
      <c r="AP105" s="128" t="s">
        <v>6366</v>
      </c>
      <c r="AQ105" s="129">
        <v>1</v>
      </c>
      <c r="AR105" t="s">
        <v>34</v>
      </c>
      <c r="AS105" t="s">
        <v>30</v>
      </c>
    </row>
    <row r="106" spans="1:45" s="128" customFormat="1">
      <c r="A106" s="126" t="s">
        <v>9383</v>
      </c>
      <c r="B106" s="127">
        <v>43776</v>
      </c>
      <c r="C106" s="126" t="s">
        <v>6393</v>
      </c>
      <c r="D106" s="126" t="s">
        <v>6394</v>
      </c>
      <c r="E106" s="126" t="s">
        <v>9384</v>
      </c>
      <c r="F106" s="126" t="s">
        <v>6310</v>
      </c>
      <c r="G106" s="126" t="s">
        <v>6311</v>
      </c>
      <c r="H106" s="126" t="s">
        <v>6312</v>
      </c>
      <c r="I106" s="126" t="s">
        <v>6341</v>
      </c>
      <c r="J106" s="126" t="s">
        <v>6351</v>
      </c>
      <c r="K106" s="126" t="s">
        <v>6395</v>
      </c>
      <c r="L106" s="126" t="s">
        <v>6396</v>
      </c>
      <c r="M106" s="126" t="s">
        <v>6397</v>
      </c>
      <c r="N106" s="126" t="s">
        <v>6351</v>
      </c>
      <c r="O106" s="126" t="s">
        <v>6398</v>
      </c>
      <c r="P106" s="126" t="s">
        <v>6399</v>
      </c>
      <c r="Q106" s="126" t="s">
        <v>6400</v>
      </c>
      <c r="R106" s="126" t="s">
        <v>6413</v>
      </c>
      <c r="S106" s="126" t="s">
        <v>6414</v>
      </c>
      <c r="T106" s="131">
        <v>5</v>
      </c>
      <c r="U106" s="131">
        <v>5</v>
      </c>
      <c r="V106" s="126" t="s">
        <v>6403</v>
      </c>
      <c r="W106" s="126" t="s">
        <v>6403</v>
      </c>
      <c r="X106" s="145">
        <v>313.63600000000002</v>
      </c>
      <c r="Y106" s="145">
        <v>313.63600000000002</v>
      </c>
      <c r="Z106" s="146" t="s">
        <v>6309</v>
      </c>
      <c r="AA106" s="145">
        <v>1568.18</v>
      </c>
      <c r="AB106" s="145">
        <v>0</v>
      </c>
      <c r="AC106" s="145">
        <v>156.81700000000001</v>
      </c>
      <c r="AD106" s="145">
        <v>1724.9970000000001</v>
      </c>
      <c r="AE106" s="126" t="s">
        <v>6314</v>
      </c>
      <c r="AF106" s="126" t="s">
        <v>6309</v>
      </c>
      <c r="AG106" s="126" t="s">
        <v>6309</v>
      </c>
      <c r="AH106" s="126" t="s">
        <v>9385</v>
      </c>
      <c r="AI106" s="126" t="s">
        <v>6309</v>
      </c>
      <c r="AJ106" s="126" t="s">
        <v>6352</v>
      </c>
      <c r="AK106" s="126" t="s">
        <v>6353</v>
      </c>
      <c r="AL106" s="126" t="s">
        <v>6404</v>
      </c>
      <c r="AM106" s="128" t="s">
        <v>6366</v>
      </c>
      <c r="AN106" s="128" t="s">
        <v>6461</v>
      </c>
      <c r="AO106" s="128" t="s">
        <v>6341</v>
      </c>
      <c r="AP106" s="128" t="s">
        <v>6366</v>
      </c>
      <c r="AQ106" s="129">
        <v>5</v>
      </c>
      <c r="AR106" t="s">
        <v>34</v>
      </c>
      <c r="AS106" t="s">
        <v>30</v>
      </c>
    </row>
    <row r="107" spans="1:45" s="128" customFormat="1">
      <c r="A107" s="126" t="s">
        <v>9386</v>
      </c>
      <c r="B107" s="127">
        <v>43776</v>
      </c>
      <c r="C107" s="126" t="s">
        <v>6393</v>
      </c>
      <c r="D107" s="126" t="s">
        <v>6394</v>
      </c>
      <c r="E107" s="126" t="s">
        <v>9387</v>
      </c>
      <c r="F107" s="126" t="s">
        <v>6310</v>
      </c>
      <c r="G107" s="126" t="s">
        <v>6311</v>
      </c>
      <c r="H107" s="126" t="s">
        <v>6312</v>
      </c>
      <c r="I107" s="126" t="s">
        <v>6347</v>
      </c>
      <c r="J107" s="126" t="s">
        <v>6351</v>
      </c>
      <c r="K107" s="126" t="s">
        <v>6395</v>
      </c>
      <c r="L107" s="126" t="s">
        <v>6396</v>
      </c>
      <c r="M107" s="126" t="s">
        <v>6397</v>
      </c>
      <c r="N107" s="126" t="s">
        <v>6351</v>
      </c>
      <c r="O107" s="126" t="s">
        <v>6398</v>
      </c>
      <c r="P107" s="126" t="s">
        <v>6399</v>
      </c>
      <c r="Q107" s="126" t="s">
        <v>6400</v>
      </c>
      <c r="R107" s="126" t="s">
        <v>6401</v>
      </c>
      <c r="S107" s="126" t="s">
        <v>6402</v>
      </c>
      <c r="T107" s="131">
        <v>3</v>
      </c>
      <c r="U107" s="131">
        <v>3</v>
      </c>
      <c r="V107" s="126" t="s">
        <v>6403</v>
      </c>
      <c r="W107" s="126" t="s">
        <v>6403</v>
      </c>
      <c r="X107" s="145">
        <v>119.7</v>
      </c>
      <c r="Y107" s="145">
        <v>119.7</v>
      </c>
      <c r="Z107" s="146" t="s">
        <v>6309</v>
      </c>
      <c r="AA107" s="145">
        <v>359.101</v>
      </c>
      <c r="AB107" s="145">
        <v>-107.264</v>
      </c>
      <c r="AC107" s="145">
        <v>35.909999999999997</v>
      </c>
      <c r="AD107" s="145">
        <v>395.01100000000002</v>
      </c>
      <c r="AE107" s="126" t="s">
        <v>6314</v>
      </c>
      <c r="AF107" s="126" t="s">
        <v>6309</v>
      </c>
      <c r="AG107" s="126" t="s">
        <v>6309</v>
      </c>
      <c r="AH107" s="126" t="s">
        <v>9388</v>
      </c>
      <c r="AI107" s="126" t="s">
        <v>6309</v>
      </c>
      <c r="AJ107" s="126" t="s">
        <v>6352</v>
      </c>
      <c r="AK107" s="126" t="s">
        <v>6353</v>
      </c>
      <c r="AL107" s="126" t="s">
        <v>6404</v>
      </c>
      <c r="AM107" s="128" t="s">
        <v>13</v>
      </c>
      <c r="AN107" s="128" t="s">
        <v>6421</v>
      </c>
      <c r="AO107" s="128" t="s">
        <v>6347</v>
      </c>
      <c r="AP107" s="128" t="s">
        <v>13</v>
      </c>
      <c r="AQ107" s="129">
        <v>3</v>
      </c>
      <c r="AR107" t="s">
        <v>95</v>
      </c>
      <c r="AS107" t="s">
        <v>72</v>
      </c>
    </row>
    <row r="108" spans="1:45" s="128" customFormat="1">
      <c r="A108" s="126" t="s">
        <v>9386</v>
      </c>
      <c r="B108" s="127">
        <v>43776</v>
      </c>
      <c r="C108" s="126" t="s">
        <v>6393</v>
      </c>
      <c r="D108" s="126" t="s">
        <v>6394</v>
      </c>
      <c r="E108" s="126" t="s">
        <v>9387</v>
      </c>
      <c r="F108" s="126" t="s">
        <v>6310</v>
      </c>
      <c r="G108" s="126" t="s">
        <v>6311</v>
      </c>
      <c r="H108" s="126" t="s">
        <v>6312</v>
      </c>
      <c r="I108" s="126" t="s">
        <v>6347</v>
      </c>
      <c r="J108" s="126" t="s">
        <v>6351</v>
      </c>
      <c r="K108" s="126" t="s">
        <v>6395</v>
      </c>
      <c r="L108" s="126" t="s">
        <v>6396</v>
      </c>
      <c r="M108" s="126" t="s">
        <v>6397</v>
      </c>
      <c r="N108" s="126" t="s">
        <v>6351</v>
      </c>
      <c r="O108" s="126" t="s">
        <v>6398</v>
      </c>
      <c r="P108" s="126" t="s">
        <v>6399</v>
      </c>
      <c r="Q108" s="126" t="s">
        <v>6400</v>
      </c>
      <c r="R108" s="126" t="s">
        <v>6405</v>
      </c>
      <c r="S108" s="126" t="s">
        <v>6406</v>
      </c>
      <c r="T108" s="131">
        <v>3</v>
      </c>
      <c r="U108" s="131">
        <v>3</v>
      </c>
      <c r="V108" s="126" t="s">
        <v>6403</v>
      </c>
      <c r="W108" s="126" t="s">
        <v>6403</v>
      </c>
      <c r="X108" s="145">
        <v>355.45499999999998</v>
      </c>
      <c r="Y108" s="145">
        <v>355.45499999999998</v>
      </c>
      <c r="Z108" s="146" t="s">
        <v>6309</v>
      </c>
      <c r="AA108" s="145">
        <v>1066.365</v>
      </c>
      <c r="AB108" s="145">
        <v>0</v>
      </c>
      <c r="AC108" s="145">
        <v>106.637</v>
      </c>
      <c r="AD108" s="145">
        <v>1173.002</v>
      </c>
      <c r="AE108" s="126" t="s">
        <v>6314</v>
      </c>
      <c r="AF108" s="126" t="s">
        <v>6309</v>
      </c>
      <c r="AG108" s="126" t="s">
        <v>6309</v>
      </c>
      <c r="AH108" s="126" t="s">
        <v>9388</v>
      </c>
      <c r="AI108" s="126" t="s">
        <v>6309</v>
      </c>
      <c r="AJ108" s="126" t="s">
        <v>6352</v>
      </c>
      <c r="AK108" s="126" t="s">
        <v>6353</v>
      </c>
      <c r="AL108" s="126" t="s">
        <v>6404</v>
      </c>
      <c r="AM108" s="128" t="s">
        <v>13</v>
      </c>
      <c r="AN108" s="128" t="s">
        <v>6421</v>
      </c>
      <c r="AO108" s="128" t="s">
        <v>6347</v>
      </c>
      <c r="AP108" s="128" t="s">
        <v>13</v>
      </c>
      <c r="AQ108" s="129">
        <v>3</v>
      </c>
      <c r="AR108" t="s">
        <v>95</v>
      </c>
      <c r="AS108" t="s">
        <v>72</v>
      </c>
    </row>
    <row r="109" spans="1:45" s="128" customFormat="1">
      <c r="A109" s="126" t="s">
        <v>9386</v>
      </c>
      <c r="B109" s="127">
        <v>43776</v>
      </c>
      <c r="C109" s="126" t="s">
        <v>6393</v>
      </c>
      <c r="D109" s="126" t="s">
        <v>6394</v>
      </c>
      <c r="E109" s="126" t="s">
        <v>9387</v>
      </c>
      <c r="F109" s="126" t="s">
        <v>6310</v>
      </c>
      <c r="G109" s="126" t="s">
        <v>6311</v>
      </c>
      <c r="H109" s="126" t="s">
        <v>6312</v>
      </c>
      <c r="I109" s="126" t="s">
        <v>6347</v>
      </c>
      <c r="J109" s="126" t="s">
        <v>6351</v>
      </c>
      <c r="K109" s="126" t="s">
        <v>6395</v>
      </c>
      <c r="L109" s="126" t="s">
        <v>6396</v>
      </c>
      <c r="M109" s="126" t="s">
        <v>6397</v>
      </c>
      <c r="N109" s="126" t="s">
        <v>6351</v>
      </c>
      <c r="O109" s="126" t="s">
        <v>6398</v>
      </c>
      <c r="P109" s="126" t="s">
        <v>6399</v>
      </c>
      <c r="Q109" s="126" t="s">
        <v>6400</v>
      </c>
      <c r="R109" s="126" t="s">
        <v>6444</v>
      </c>
      <c r="S109" s="126" t="s">
        <v>6445</v>
      </c>
      <c r="T109" s="131">
        <v>5</v>
      </c>
      <c r="U109" s="131">
        <v>5</v>
      </c>
      <c r="V109" s="126" t="s">
        <v>6403</v>
      </c>
      <c r="W109" s="126" t="s">
        <v>6403</v>
      </c>
      <c r="X109" s="145">
        <v>181.28200000000001</v>
      </c>
      <c r="Y109" s="145">
        <v>181.28200000000001</v>
      </c>
      <c r="Z109" s="146" t="s">
        <v>6309</v>
      </c>
      <c r="AA109" s="145">
        <v>906.41</v>
      </c>
      <c r="AB109" s="145">
        <v>-159.95500000000001</v>
      </c>
      <c r="AC109" s="145">
        <v>90.641000000000005</v>
      </c>
      <c r="AD109" s="145">
        <v>997.05100000000004</v>
      </c>
      <c r="AE109" s="126" t="s">
        <v>6314</v>
      </c>
      <c r="AF109" s="126" t="s">
        <v>6309</v>
      </c>
      <c r="AG109" s="126" t="s">
        <v>6309</v>
      </c>
      <c r="AH109" s="126" t="s">
        <v>9388</v>
      </c>
      <c r="AI109" s="126" t="s">
        <v>6309</v>
      </c>
      <c r="AJ109" s="126" t="s">
        <v>6352</v>
      </c>
      <c r="AK109" s="126" t="s">
        <v>6353</v>
      </c>
      <c r="AL109" s="126" t="s">
        <v>6404</v>
      </c>
      <c r="AM109" s="128" t="s">
        <v>13</v>
      </c>
      <c r="AN109" s="128" t="s">
        <v>6421</v>
      </c>
      <c r="AO109" s="128" t="s">
        <v>6347</v>
      </c>
      <c r="AP109" s="128" t="s">
        <v>13</v>
      </c>
      <c r="AQ109" s="129">
        <v>5</v>
      </c>
      <c r="AR109" t="s">
        <v>95</v>
      </c>
      <c r="AS109" t="s">
        <v>72</v>
      </c>
    </row>
    <row r="110" spans="1:45" s="128" customFormat="1">
      <c r="A110" s="126" t="s">
        <v>9386</v>
      </c>
      <c r="B110" s="127">
        <v>43776</v>
      </c>
      <c r="C110" s="126" t="s">
        <v>6393</v>
      </c>
      <c r="D110" s="126" t="s">
        <v>6394</v>
      </c>
      <c r="E110" s="126" t="s">
        <v>9387</v>
      </c>
      <c r="F110" s="126" t="s">
        <v>6310</v>
      </c>
      <c r="G110" s="126" t="s">
        <v>6311</v>
      </c>
      <c r="H110" s="126" t="s">
        <v>6312</v>
      </c>
      <c r="I110" s="126" t="s">
        <v>6347</v>
      </c>
      <c r="J110" s="126" t="s">
        <v>6351</v>
      </c>
      <c r="K110" s="126" t="s">
        <v>6395</v>
      </c>
      <c r="L110" s="126" t="s">
        <v>6396</v>
      </c>
      <c r="M110" s="126" t="s">
        <v>6397</v>
      </c>
      <c r="N110" s="126" t="s">
        <v>6351</v>
      </c>
      <c r="O110" s="126" t="s">
        <v>6398</v>
      </c>
      <c r="P110" s="126" t="s">
        <v>6399</v>
      </c>
      <c r="Q110" s="126" t="s">
        <v>6400</v>
      </c>
      <c r="R110" s="126" t="s">
        <v>6409</v>
      </c>
      <c r="S110" s="126" t="s">
        <v>6410</v>
      </c>
      <c r="T110" s="131">
        <v>2</v>
      </c>
      <c r="U110" s="131">
        <v>2</v>
      </c>
      <c r="V110" s="126" t="s">
        <v>6403</v>
      </c>
      <c r="W110" s="126" t="s">
        <v>6403</v>
      </c>
      <c r="X110" s="145">
        <v>313.63600000000002</v>
      </c>
      <c r="Y110" s="145">
        <v>313.63600000000002</v>
      </c>
      <c r="Z110" s="146" t="s">
        <v>6309</v>
      </c>
      <c r="AA110" s="145">
        <v>627.27200000000005</v>
      </c>
      <c r="AB110" s="145">
        <v>0</v>
      </c>
      <c r="AC110" s="145">
        <v>62.726999999999997</v>
      </c>
      <c r="AD110" s="145">
        <v>689.99900000000002</v>
      </c>
      <c r="AE110" s="126" t="s">
        <v>6314</v>
      </c>
      <c r="AF110" s="126" t="s">
        <v>6309</v>
      </c>
      <c r="AG110" s="126" t="s">
        <v>6309</v>
      </c>
      <c r="AH110" s="126" t="s">
        <v>9388</v>
      </c>
      <c r="AI110" s="126" t="s">
        <v>6309</v>
      </c>
      <c r="AJ110" s="126" t="s">
        <v>6352</v>
      </c>
      <c r="AK110" s="126" t="s">
        <v>6353</v>
      </c>
      <c r="AL110" s="126" t="s">
        <v>6404</v>
      </c>
      <c r="AM110" s="128" t="s">
        <v>13</v>
      </c>
      <c r="AN110" s="128" t="s">
        <v>6421</v>
      </c>
      <c r="AO110" s="128" t="s">
        <v>6347</v>
      </c>
      <c r="AP110" s="128" t="s">
        <v>13</v>
      </c>
      <c r="AQ110" s="129">
        <v>2</v>
      </c>
      <c r="AR110" t="s">
        <v>95</v>
      </c>
      <c r="AS110" t="s">
        <v>72</v>
      </c>
    </row>
    <row r="111" spans="1:45" s="128" customFormat="1">
      <c r="A111" s="126" t="s">
        <v>9386</v>
      </c>
      <c r="B111" s="127">
        <v>43776</v>
      </c>
      <c r="C111" s="126" t="s">
        <v>6393</v>
      </c>
      <c r="D111" s="126" t="s">
        <v>6394</v>
      </c>
      <c r="E111" s="126" t="s">
        <v>9387</v>
      </c>
      <c r="F111" s="126" t="s">
        <v>6310</v>
      </c>
      <c r="G111" s="126" t="s">
        <v>6311</v>
      </c>
      <c r="H111" s="126" t="s">
        <v>6312</v>
      </c>
      <c r="I111" s="126" t="s">
        <v>6347</v>
      </c>
      <c r="J111" s="126" t="s">
        <v>6351</v>
      </c>
      <c r="K111" s="126" t="s">
        <v>6395</v>
      </c>
      <c r="L111" s="126" t="s">
        <v>6396</v>
      </c>
      <c r="M111" s="126" t="s">
        <v>6397</v>
      </c>
      <c r="N111" s="126" t="s">
        <v>6351</v>
      </c>
      <c r="O111" s="126" t="s">
        <v>6398</v>
      </c>
      <c r="P111" s="126" t="s">
        <v>6399</v>
      </c>
      <c r="Q111" s="126" t="s">
        <v>6400</v>
      </c>
      <c r="R111" s="126" t="s">
        <v>6491</v>
      </c>
      <c r="S111" s="126" t="s">
        <v>6492</v>
      </c>
      <c r="T111" s="131">
        <v>3</v>
      </c>
      <c r="U111" s="131">
        <v>3</v>
      </c>
      <c r="V111" s="126" t="s">
        <v>6403</v>
      </c>
      <c r="W111" s="126" t="s">
        <v>6403</v>
      </c>
      <c r="X111" s="145">
        <v>313.63600000000002</v>
      </c>
      <c r="Y111" s="145">
        <v>313.63600000000002</v>
      </c>
      <c r="Z111" s="146" t="s">
        <v>6309</v>
      </c>
      <c r="AA111" s="145">
        <v>940.90800000000002</v>
      </c>
      <c r="AB111" s="145">
        <v>0</v>
      </c>
      <c r="AC111" s="145">
        <v>94.090999999999994</v>
      </c>
      <c r="AD111" s="145">
        <v>1034.999</v>
      </c>
      <c r="AE111" s="126" t="s">
        <v>6314</v>
      </c>
      <c r="AF111" s="126" t="s">
        <v>6309</v>
      </c>
      <c r="AG111" s="126" t="s">
        <v>6309</v>
      </c>
      <c r="AH111" s="126" t="s">
        <v>9388</v>
      </c>
      <c r="AI111" s="126" t="s">
        <v>6309</v>
      </c>
      <c r="AJ111" s="126" t="s">
        <v>6352</v>
      </c>
      <c r="AK111" s="126" t="s">
        <v>6353</v>
      </c>
      <c r="AL111" s="126" t="s">
        <v>6404</v>
      </c>
      <c r="AM111" s="128" t="s">
        <v>13</v>
      </c>
      <c r="AN111" s="128" t="s">
        <v>6421</v>
      </c>
      <c r="AO111" s="128" t="s">
        <v>6347</v>
      </c>
      <c r="AP111" s="128" t="s">
        <v>13</v>
      </c>
      <c r="AQ111" s="129">
        <v>3</v>
      </c>
      <c r="AR111" t="s">
        <v>95</v>
      </c>
      <c r="AS111" t="s">
        <v>72</v>
      </c>
    </row>
    <row r="112" spans="1:45" s="128" customFormat="1">
      <c r="A112" s="126" t="s">
        <v>9386</v>
      </c>
      <c r="B112" s="127">
        <v>43776</v>
      </c>
      <c r="C112" s="126" t="s">
        <v>6393</v>
      </c>
      <c r="D112" s="126" t="s">
        <v>6394</v>
      </c>
      <c r="E112" s="126" t="s">
        <v>9387</v>
      </c>
      <c r="F112" s="126" t="s">
        <v>6310</v>
      </c>
      <c r="G112" s="126" t="s">
        <v>6311</v>
      </c>
      <c r="H112" s="126" t="s">
        <v>6312</v>
      </c>
      <c r="I112" s="126" t="s">
        <v>6347</v>
      </c>
      <c r="J112" s="126" t="s">
        <v>6351</v>
      </c>
      <c r="K112" s="126" t="s">
        <v>6395</v>
      </c>
      <c r="L112" s="126" t="s">
        <v>6396</v>
      </c>
      <c r="M112" s="126" t="s">
        <v>6397</v>
      </c>
      <c r="N112" s="126" t="s">
        <v>6351</v>
      </c>
      <c r="O112" s="126" t="s">
        <v>6398</v>
      </c>
      <c r="P112" s="126" t="s">
        <v>6399</v>
      </c>
      <c r="Q112" s="126" t="s">
        <v>6400</v>
      </c>
      <c r="R112" s="126" t="s">
        <v>6413</v>
      </c>
      <c r="S112" s="126" t="s">
        <v>6414</v>
      </c>
      <c r="T112" s="131">
        <v>4</v>
      </c>
      <c r="U112" s="131">
        <v>4</v>
      </c>
      <c r="V112" s="126" t="s">
        <v>6403</v>
      </c>
      <c r="W112" s="126" t="s">
        <v>6403</v>
      </c>
      <c r="X112" s="145">
        <v>313.63600000000002</v>
      </c>
      <c r="Y112" s="145">
        <v>313.63600000000002</v>
      </c>
      <c r="Z112" s="146" t="s">
        <v>6309</v>
      </c>
      <c r="AA112" s="145">
        <v>1254.5440000000001</v>
      </c>
      <c r="AB112" s="145">
        <v>0</v>
      </c>
      <c r="AC112" s="145">
        <v>125.45399999999999</v>
      </c>
      <c r="AD112" s="145">
        <v>1379.998</v>
      </c>
      <c r="AE112" s="126" t="s">
        <v>6314</v>
      </c>
      <c r="AF112" s="126" t="s">
        <v>6309</v>
      </c>
      <c r="AG112" s="126" t="s">
        <v>6309</v>
      </c>
      <c r="AH112" s="126" t="s">
        <v>9388</v>
      </c>
      <c r="AI112" s="126" t="s">
        <v>6309</v>
      </c>
      <c r="AJ112" s="126" t="s">
        <v>6352</v>
      </c>
      <c r="AK112" s="126" t="s">
        <v>6353</v>
      </c>
      <c r="AL112" s="126" t="s">
        <v>6404</v>
      </c>
      <c r="AM112" s="128" t="s">
        <v>13</v>
      </c>
      <c r="AN112" s="128" t="s">
        <v>6421</v>
      </c>
      <c r="AO112" s="128" t="s">
        <v>6347</v>
      </c>
      <c r="AP112" s="128" t="s">
        <v>13</v>
      </c>
      <c r="AQ112" s="129">
        <v>4</v>
      </c>
      <c r="AR112" t="s">
        <v>95</v>
      </c>
      <c r="AS112" t="s">
        <v>72</v>
      </c>
    </row>
    <row r="113" spans="1:45" s="128" customFormat="1">
      <c r="A113" s="126" t="s">
        <v>9389</v>
      </c>
      <c r="B113" s="127">
        <v>43776</v>
      </c>
      <c r="C113" s="126" t="s">
        <v>6393</v>
      </c>
      <c r="D113" s="126" t="s">
        <v>6394</v>
      </c>
      <c r="E113" s="126" t="s">
        <v>9390</v>
      </c>
      <c r="F113" s="126" t="s">
        <v>6310</v>
      </c>
      <c r="G113" s="126" t="s">
        <v>6311</v>
      </c>
      <c r="H113" s="126" t="s">
        <v>6312</v>
      </c>
      <c r="I113" s="126" t="s">
        <v>6332</v>
      </c>
      <c r="J113" s="126" t="s">
        <v>6351</v>
      </c>
      <c r="K113" s="126" t="s">
        <v>6395</v>
      </c>
      <c r="L113" s="126" t="s">
        <v>6396</v>
      </c>
      <c r="M113" s="126" t="s">
        <v>6397</v>
      </c>
      <c r="N113" s="126" t="s">
        <v>6351</v>
      </c>
      <c r="O113" s="126" t="s">
        <v>6398</v>
      </c>
      <c r="P113" s="126" t="s">
        <v>6399</v>
      </c>
      <c r="Q113" s="126" t="s">
        <v>6400</v>
      </c>
      <c r="R113" s="126" t="s">
        <v>6409</v>
      </c>
      <c r="S113" s="126" t="s">
        <v>6410</v>
      </c>
      <c r="T113" s="131">
        <v>1</v>
      </c>
      <c r="U113" s="131">
        <v>1</v>
      </c>
      <c r="V113" s="126" t="s">
        <v>6403</v>
      </c>
      <c r="W113" s="126" t="s">
        <v>6403</v>
      </c>
      <c r="X113" s="145">
        <v>313.63600000000002</v>
      </c>
      <c r="Y113" s="145">
        <v>313.63600000000002</v>
      </c>
      <c r="Z113" s="146" t="s">
        <v>6309</v>
      </c>
      <c r="AA113" s="145">
        <v>313.63600000000002</v>
      </c>
      <c r="AB113" s="145">
        <v>0</v>
      </c>
      <c r="AC113" s="145">
        <v>31.364000000000001</v>
      </c>
      <c r="AD113" s="145">
        <v>345</v>
      </c>
      <c r="AE113" s="126" t="s">
        <v>6314</v>
      </c>
      <c r="AF113" s="126" t="s">
        <v>6309</v>
      </c>
      <c r="AG113" s="126" t="s">
        <v>6309</v>
      </c>
      <c r="AH113" s="126" t="s">
        <v>9391</v>
      </c>
      <c r="AI113" s="126" t="s">
        <v>6309</v>
      </c>
      <c r="AJ113" s="126" t="s">
        <v>6352</v>
      </c>
      <c r="AK113" s="126" t="s">
        <v>6353</v>
      </c>
      <c r="AL113" s="126" t="s">
        <v>6404</v>
      </c>
      <c r="AM113" s="128" t="s">
        <v>6366</v>
      </c>
      <c r="AN113" s="128" t="s">
        <v>6463</v>
      </c>
      <c r="AO113" s="128" t="s">
        <v>6332</v>
      </c>
      <c r="AP113" s="128" t="s">
        <v>6366</v>
      </c>
      <c r="AQ113" s="129">
        <v>1</v>
      </c>
      <c r="AR113" t="s">
        <v>29</v>
      </c>
      <c r="AS113" t="s">
        <v>30</v>
      </c>
    </row>
    <row r="114" spans="1:45" s="128" customFormat="1">
      <c r="A114" s="126" t="s">
        <v>9389</v>
      </c>
      <c r="B114" s="127">
        <v>43776</v>
      </c>
      <c r="C114" s="126" t="s">
        <v>6393</v>
      </c>
      <c r="D114" s="126" t="s">
        <v>6394</v>
      </c>
      <c r="E114" s="126" t="s">
        <v>9390</v>
      </c>
      <c r="F114" s="126" t="s">
        <v>6310</v>
      </c>
      <c r="G114" s="126" t="s">
        <v>6311</v>
      </c>
      <c r="H114" s="126" t="s">
        <v>6312</v>
      </c>
      <c r="I114" s="126" t="s">
        <v>6332</v>
      </c>
      <c r="J114" s="126" t="s">
        <v>6351</v>
      </c>
      <c r="K114" s="126" t="s">
        <v>6395</v>
      </c>
      <c r="L114" s="126" t="s">
        <v>6396</v>
      </c>
      <c r="M114" s="126" t="s">
        <v>6397</v>
      </c>
      <c r="N114" s="126" t="s">
        <v>6351</v>
      </c>
      <c r="O114" s="126" t="s">
        <v>6398</v>
      </c>
      <c r="P114" s="126" t="s">
        <v>6399</v>
      </c>
      <c r="Q114" s="126" t="s">
        <v>6400</v>
      </c>
      <c r="R114" s="126" t="s">
        <v>6491</v>
      </c>
      <c r="S114" s="126" t="s">
        <v>6492</v>
      </c>
      <c r="T114" s="131">
        <v>2</v>
      </c>
      <c r="U114" s="131">
        <v>2</v>
      </c>
      <c r="V114" s="126" t="s">
        <v>6403</v>
      </c>
      <c r="W114" s="126" t="s">
        <v>6403</v>
      </c>
      <c r="X114" s="145">
        <v>313.63600000000002</v>
      </c>
      <c r="Y114" s="145">
        <v>313.63600000000002</v>
      </c>
      <c r="Z114" s="146" t="s">
        <v>6309</v>
      </c>
      <c r="AA114" s="145">
        <v>627.27200000000005</v>
      </c>
      <c r="AB114" s="145">
        <v>0</v>
      </c>
      <c r="AC114" s="145">
        <v>62.726999999999997</v>
      </c>
      <c r="AD114" s="145">
        <v>689.99900000000002</v>
      </c>
      <c r="AE114" s="126" t="s">
        <v>6314</v>
      </c>
      <c r="AF114" s="126" t="s">
        <v>6309</v>
      </c>
      <c r="AG114" s="126" t="s">
        <v>6309</v>
      </c>
      <c r="AH114" s="126" t="s">
        <v>9391</v>
      </c>
      <c r="AI114" s="126" t="s">
        <v>6309</v>
      </c>
      <c r="AJ114" s="126" t="s">
        <v>6352</v>
      </c>
      <c r="AK114" s="126" t="s">
        <v>6353</v>
      </c>
      <c r="AL114" s="126" t="s">
        <v>6404</v>
      </c>
      <c r="AM114" s="128" t="s">
        <v>6366</v>
      </c>
      <c r="AN114" s="128" t="s">
        <v>6463</v>
      </c>
      <c r="AO114" s="128" t="s">
        <v>6332</v>
      </c>
      <c r="AP114" s="128" t="s">
        <v>6366</v>
      </c>
      <c r="AQ114" s="129">
        <v>2</v>
      </c>
      <c r="AR114" t="s">
        <v>29</v>
      </c>
      <c r="AS114" t="s">
        <v>30</v>
      </c>
    </row>
    <row r="115" spans="1:45" s="128" customFormat="1">
      <c r="A115" s="126" t="s">
        <v>9389</v>
      </c>
      <c r="B115" s="127">
        <v>43776</v>
      </c>
      <c r="C115" s="126" t="s">
        <v>6393</v>
      </c>
      <c r="D115" s="126" t="s">
        <v>6394</v>
      </c>
      <c r="E115" s="126" t="s">
        <v>9390</v>
      </c>
      <c r="F115" s="126" t="s">
        <v>6310</v>
      </c>
      <c r="G115" s="126" t="s">
        <v>6311</v>
      </c>
      <c r="H115" s="126" t="s">
        <v>6312</v>
      </c>
      <c r="I115" s="126" t="s">
        <v>6332</v>
      </c>
      <c r="J115" s="126" t="s">
        <v>6351</v>
      </c>
      <c r="K115" s="126" t="s">
        <v>6395</v>
      </c>
      <c r="L115" s="126" t="s">
        <v>6396</v>
      </c>
      <c r="M115" s="126" t="s">
        <v>6397</v>
      </c>
      <c r="N115" s="126" t="s">
        <v>6351</v>
      </c>
      <c r="O115" s="126" t="s">
        <v>6398</v>
      </c>
      <c r="P115" s="126" t="s">
        <v>6399</v>
      </c>
      <c r="Q115" s="126" t="s">
        <v>6400</v>
      </c>
      <c r="R115" s="126" t="s">
        <v>6413</v>
      </c>
      <c r="S115" s="126" t="s">
        <v>6414</v>
      </c>
      <c r="T115" s="131">
        <v>2</v>
      </c>
      <c r="U115" s="131">
        <v>2</v>
      </c>
      <c r="V115" s="126" t="s">
        <v>6403</v>
      </c>
      <c r="W115" s="126" t="s">
        <v>6403</v>
      </c>
      <c r="X115" s="145">
        <v>313.63600000000002</v>
      </c>
      <c r="Y115" s="145">
        <v>313.63600000000002</v>
      </c>
      <c r="Z115" s="146" t="s">
        <v>6309</v>
      </c>
      <c r="AA115" s="145">
        <v>627.27200000000005</v>
      </c>
      <c r="AB115" s="145">
        <v>0</v>
      </c>
      <c r="AC115" s="145">
        <v>62.726999999999997</v>
      </c>
      <c r="AD115" s="145">
        <v>689.99900000000002</v>
      </c>
      <c r="AE115" s="126" t="s">
        <v>6314</v>
      </c>
      <c r="AF115" s="126" t="s">
        <v>6309</v>
      </c>
      <c r="AG115" s="126" t="s">
        <v>6309</v>
      </c>
      <c r="AH115" s="126" t="s">
        <v>9391</v>
      </c>
      <c r="AI115" s="126" t="s">
        <v>6309</v>
      </c>
      <c r="AJ115" s="126" t="s">
        <v>6352</v>
      </c>
      <c r="AK115" s="126" t="s">
        <v>6353</v>
      </c>
      <c r="AL115" s="126" t="s">
        <v>6404</v>
      </c>
      <c r="AM115" s="128" t="s">
        <v>6366</v>
      </c>
      <c r="AN115" s="128" t="s">
        <v>6463</v>
      </c>
      <c r="AO115" s="128" t="s">
        <v>6332</v>
      </c>
      <c r="AP115" s="128" t="s">
        <v>6366</v>
      </c>
      <c r="AQ115" s="129">
        <v>2</v>
      </c>
      <c r="AR115" t="s">
        <v>29</v>
      </c>
      <c r="AS115" t="s">
        <v>30</v>
      </c>
    </row>
    <row r="116" spans="1:45" s="128" customFormat="1">
      <c r="A116" s="126" t="s">
        <v>9392</v>
      </c>
      <c r="B116" s="127">
        <v>43776</v>
      </c>
      <c r="C116" s="126" t="s">
        <v>6393</v>
      </c>
      <c r="D116" s="126" t="s">
        <v>6394</v>
      </c>
      <c r="E116" s="126" t="s">
        <v>9393</v>
      </c>
      <c r="F116" s="126" t="s">
        <v>6310</v>
      </c>
      <c r="G116" s="126" t="s">
        <v>6311</v>
      </c>
      <c r="H116" s="126" t="s">
        <v>6312</v>
      </c>
      <c r="I116" s="126" t="s">
        <v>6332</v>
      </c>
      <c r="J116" s="126" t="s">
        <v>6351</v>
      </c>
      <c r="K116" s="126" t="s">
        <v>6395</v>
      </c>
      <c r="L116" s="126" t="s">
        <v>6396</v>
      </c>
      <c r="M116" s="126" t="s">
        <v>6397</v>
      </c>
      <c r="N116" s="126" t="s">
        <v>6351</v>
      </c>
      <c r="O116" s="126" t="s">
        <v>6398</v>
      </c>
      <c r="P116" s="126" t="s">
        <v>6399</v>
      </c>
      <c r="Q116" s="126" t="s">
        <v>6400</v>
      </c>
      <c r="R116" s="126" t="s">
        <v>6401</v>
      </c>
      <c r="S116" s="126" t="s">
        <v>6402</v>
      </c>
      <c r="T116" s="131">
        <v>2</v>
      </c>
      <c r="U116" s="131">
        <v>2</v>
      </c>
      <c r="V116" s="126" t="s">
        <v>6403</v>
      </c>
      <c r="W116" s="126" t="s">
        <v>6403</v>
      </c>
      <c r="X116" s="145">
        <v>119.70099999999999</v>
      </c>
      <c r="Y116" s="145">
        <v>119.70099999999999</v>
      </c>
      <c r="Z116" s="146" t="s">
        <v>6309</v>
      </c>
      <c r="AA116" s="145">
        <v>239.40100000000001</v>
      </c>
      <c r="AB116" s="145">
        <v>-71.509</v>
      </c>
      <c r="AC116" s="145">
        <v>23.94</v>
      </c>
      <c r="AD116" s="145">
        <v>263.34100000000001</v>
      </c>
      <c r="AE116" s="126" t="s">
        <v>6314</v>
      </c>
      <c r="AF116" s="126" t="s">
        <v>6309</v>
      </c>
      <c r="AG116" s="126" t="s">
        <v>6309</v>
      </c>
      <c r="AH116" s="126" t="s">
        <v>9394</v>
      </c>
      <c r="AI116" s="126" t="s">
        <v>6309</v>
      </c>
      <c r="AJ116" s="126" t="s">
        <v>6352</v>
      </c>
      <c r="AK116" s="126" t="s">
        <v>6353</v>
      </c>
      <c r="AL116" s="126" t="s">
        <v>6404</v>
      </c>
      <c r="AM116" s="128" t="s">
        <v>6366</v>
      </c>
      <c r="AN116" s="128" t="s">
        <v>6463</v>
      </c>
      <c r="AO116" s="128" t="s">
        <v>6332</v>
      </c>
      <c r="AP116" s="128" t="s">
        <v>6366</v>
      </c>
      <c r="AQ116" s="129">
        <v>2</v>
      </c>
      <c r="AR116" t="s">
        <v>29</v>
      </c>
      <c r="AS116" t="s">
        <v>30</v>
      </c>
    </row>
    <row r="117" spans="1:45" s="128" customFormat="1">
      <c r="A117" s="126" t="s">
        <v>9392</v>
      </c>
      <c r="B117" s="127">
        <v>43776</v>
      </c>
      <c r="C117" s="126" t="s">
        <v>6393</v>
      </c>
      <c r="D117" s="126" t="s">
        <v>6394</v>
      </c>
      <c r="E117" s="126" t="s">
        <v>9393</v>
      </c>
      <c r="F117" s="126" t="s">
        <v>6310</v>
      </c>
      <c r="G117" s="126" t="s">
        <v>6311</v>
      </c>
      <c r="H117" s="126" t="s">
        <v>6312</v>
      </c>
      <c r="I117" s="126" t="s">
        <v>6332</v>
      </c>
      <c r="J117" s="126" t="s">
        <v>6351</v>
      </c>
      <c r="K117" s="126" t="s">
        <v>6395</v>
      </c>
      <c r="L117" s="126" t="s">
        <v>6396</v>
      </c>
      <c r="M117" s="126" t="s">
        <v>6397</v>
      </c>
      <c r="N117" s="126" t="s">
        <v>6351</v>
      </c>
      <c r="O117" s="126" t="s">
        <v>6398</v>
      </c>
      <c r="P117" s="126" t="s">
        <v>6399</v>
      </c>
      <c r="Q117" s="126" t="s">
        <v>6400</v>
      </c>
      <c r="R117" s="126" t="s">
        <v>6444</v>
      </c>
      <c r="S117" s="126" t="s">
        <v>6445</v>
      </c>
      <c r="T117" s="131">
        <v>8</v>
      </c>
      <c r="U117" s="131">
        <v>8</v>
      </c>
      <c r="V117" s="126" t="s">
        <v>6403</v>
      </c>
      <c r="W117" s="126" t="s">
        <v>6403</v>
      </c>
      <c r="X117" s="145">
        <v>181.28200000000001</v>
      </c>
      <c r="Y117" s="145">
        <v>181.28200000000001</v>
      </c>
      <c r="Z117" s="146" t="s">
        <v>6309</v>
      </c>
      <c r="AA117" s="145">
        <v>1450.2560000000001</v>
      </c>
      <c r="AB117" s="145">
        <v>-255.928</v>
      </c>
      <c r="AC117" s="145">
        <v>145.02500000000001</v>
      </c>
      <c r="AD117" s="145">
        <v>1595.2809999999999</v>
      </c>
      <c r="AE117" s="126" t="s">
        <v>6314</v>
      </c>
      <c r="AF117" s="126" t="s">
        <v>6309</v>
      </c>
      <c r="AG117" s="126" t="s">
        <v>6309</v>
      </c>
      <c r="AH117" s="126" t="s">
        <v>9394</v>
      </c>
      <c r="AI117" s="126" t="s">
        <v>6309</v>
      </c>
      <c r="AJ117" s="126" t="s">
        <v>6352</v>
      </c>
      <c r="AK117" s="126" t="s">
        <v>6353</v>
      </c>
      <c r="AL117" s="126" t="s">
        <v>6404</v>
      </c>
      <c r="AM117" s="128" t="s">
        <v>6366</v>
      </c>
      <c r="AN117" s="128" t="s">
        <v>6463</v>
      </c>
      <c r="AO117" s="128" t="s">
        <v>6332</v>
      </c>
      <c r="AP117" s="128" t="s">
        <v>6366</v>
      </c>
      <c r="AQ117" s="129">
        <v>8</v>
      </c>
      <c r="AR117" t="s">
        <v>29</v>
      </c>
      <c r="AS117" t="s">
        <v>30</v>
      </c>
    </row>
    <row r="118" spans="1:45" s="128" customFormat="1">
      <c r="A118" s="126" t="s">
        <v>9392</v>
      </c>
      <c r="B118" s="127">
        <v>43776</v>
      </c>
      <c r="C118" s="126" t="s">
        <v>6393</v>
      </c>
      <c r="D118" s="126" t="s">
        <v>6394</v>
      </c>
      <c r="E118" s="126" t="s">
        <v>9393</v>
      </c>
      <c r="F118" s="126" t="s">
        <v>6310</v>
      </c>
      <c r="G118" s="126" t="s">
        <v>6311</v>
      </c>
      <c r="H118" s="126" t="s">
        <v>6312</v>
      </c>
      <c r="I118" s="126" t="s">
        <v>6332</v>
      </c>
      <c r="J118" s="126" t="s">
        <v>6351</v>
      </c>
      <c r="K118" s="126" t="s">
        <v>6395</v>
      </c>
      <c r="L118" s="126" t="s">
        <v>6396</v>
      </c>
      <c r="M118" s="126" t="s">
        <v>6397</v>
      </c>
      <c r="N118" s="126" t="s">
        <v>6351</v>
      </c>
      <c r="O118" s="126" t="s">
        <v>6398</v>
      </c>
      <c r="P118" s="126" t="s">
        <v>6399</v>
      </c>
      <c r="Q118" s="126" t="s">
        <v>6400</v>
      </c>
      <c r="R118" s="126" t="s">
        <v>6409</v>
      </c>
      <c r="S118" s="126" t="s">
        <v>6410</v>
      </c>
      <c r="T118" s="131">
        <v>1</v>
      </c>
      <c r="U118" s="131">
        <v>1</v>
      </c>
      <c r="V118" s="126" t="s">
        <v>6403</v>
      </c>
      <c r="W118" s="126" t="s">
        <v>6403</v>
      </c>
      <c r="X118" s="145">
        <v>313.63600000000002</v>
      </c>
      <c r="Y118" s="145">
        <v>313.63600000000002</v>
      </c>
      <c r="Z118" s="146" t="s">
        <v>6309</v>
      </c>
      <c r="AA118" s="145">
        <v>313.63600000000002</v>
      </c>
      <c r="AB118" s="145">
        <v>0</v>
      </c>
      <c r="AC118" s="145">
        <v>31.364000000000001</v>
      </c>
      <c r="AD118" s="145">
        <v>345</v>
      </c>
      <c r="AE118" s="126" t="s">
        <v>6314</v>
      </c>
      <c r="AF118" s="126" t="s">
        <v>6309</v>
      </c>
      <c r="AG118" s="126" t="s">
        <v>6309</v>
      </c>
      <c r="AH118" s="126" t="s">
        <v>9394</v>
      </c>
      <c r="AI118" s="126" t="s">
        <v>6309</v>
      </c>
      <c r="AJ118" s="126" t="s">
        <v>6352</v>
      </c>
      <c r="AK118" s="126" t="s">
        <v>6353</v>
      </c>
      <c r="AL118" s="126" t="s">
        <v>6404</v>
      </c>
      <c r="AM118" s="128" t="s">
        <v>6366</v>
      </c>
      <c r="AN118" s="128" t="s">
        <v>6463</v>
      </c>
      <c r="AO118" s="128" t="s">
        <v>6332</v>
      </c>
      <c r="AP118" s="128" t="s">
        <v>6366</v>
      </c>
      <c r="AQ118" s="129">
        <v>1</v>
      </c>
      <c r="AR118" t="s">
        <v>29</v>
      </c>
      <c r="AS118" t="s">
        <v>30</v>
      </c>
    </row>
    <row r="119" spans="1:45" s="128" customFormat="1">
      <c r="A119" s="126" t="s">
        <v>9392</v>
      </c>
      <c r="B119" s="127">
        <v>43776</v>
      </c>
      <c r="C119" s="126" t="s">
        <v>6393</v>
      </c>
      <c r="D119" s="126" t="s">
        <v>6394</v>
      </c>
      <c r="E119" s="126" t="s">
        <v>9393</v>
      </c>
      <c r="F119" s="126" t="s">
        <v>6310</v>
      </c>
      <c r="G119" s="126" t="s">
        <v>6311</v>
      </c>
      <c r="H119" s="126" t="s">
        <v>6312</v>
      </c>
      <c r="I119" s="126" t="s">
        <v>6332</v>
      </c>
      <c r="J119" s="126" t="s">
        <v>6351</v>
      </c>
      <c r="K119" s="126" t="s">
        <v>6395</v>
      </c>
      <c r="L119" s="126" t="s">
        <v>6396</v>
      </c>
      <c r="M119" s="126" t="s">
        <v>6397</v>
      </c>
      <c r="N119" s="126" t="s">
        <v>6351</v>
      </c>
      <c r="O119" s="126" t="s">
        <v>6398</v>
      </c>
      <c r="P119" s="126" t="s">
        <v>6399</v>
      </c>
      <c r="Q119" s="126" t="s">
        <v>6400</v>
      </c>
      <c r="R119" s="126" t="s">
        <v>6491</v>
      </c>
      <c r="S119" s="126" t="s">
        <v>6492</v>
      </c>
      <c r="T119" s="131">
        <v>3</v>
      </c>
      <c r="U119" s="131">
        <v>3</v>
      </c>
      <c r="V119" s="126" t="s">
        <v>6403</v>
      </c>
      <c r="W119" s="126" t="s">
        <v>6403</v>
      </c>
      <c r="X119" s="145">
        <v>313.63600000000002</v>
      </c>
      <c r="Y119" s="145">
        <v>313.63600000000002</v>
      </c>
      <c r="Z119" s="146" t="s">
        <v>6309</v>
      </c>
      <c r="AA119" s="145">
        <v>940.90800000000002</v>
      </c>
      <c r="AB119" s="145">
        <v>0</v>
      </c>
      <c r="AC119" s="145">
        <v>94.090999999999994</v>
      </c>
      <c r="AD119" s="145">
        <v>1034.999</v>
      </c>
      <c r="AE119" s="126" t="s">
        <v>6314</v>
      </c>
      <c r="AF119" s="126" t="s">
        <v>6309</v>
      </c>
      <c r="AG119" s="126" t="s">
        <v>6309</v>
      </c>
      <c r="AH119" s="126" t="s">
        <v>9394</v>
      </c>
      <c r="AI119" s="126" t="s">
        <v>6309</v>
      </c>
      <c r="AJ119" s="126" t="s">
        <v>6352</v>
      </c>
      <c r="AK119" s="126" t="s">
        <v>6353</v>
      </c>
      <c r="AL119" s="126" t="s">
        <v>6404</v>
      </c>
      <c r="AM119" s="128" t="s">
        <v>6366</v>
      </c>
      <c r="AN119" s="128" t="s">
        <v>6463</v>
      </c>
      <c r="AO119" s="128" t="s">
        <v>6332</v>
      </c>
      <c r="AP119" s="128" t="s">
        <v>6366</v>
      </c>
      <c r="AQ119" s="129">
        <v>3</v>
      </c>
      <c r="AR119" t="s">
        <v>29</v>
      </c>
      <c r="AS119" t="s">
        <v>30</v>
      </c>
    </row>
    <row r="120" spans="1:45" s="128" customFormat="1">
      <c r="A120" s="126" t="s">
        <v>9392</v>
      </c>
      <c r="B120" s="127">
        <v>43776</v>
      </c>
      <c r="C120" s="126" t="s">
        <v>6393</v>
      </c>
      <c r="D120" s="126" t="s">
        <v>6394</v>
      </c>
      <c r="E120" s="126" t="s">
        <v>9393</v>
      </c>
      <c r="F120" s="126" t="s">
        <v>6310</v>
      </c>
      <c r="G120" s="126" t="s">
        <v>6311</v>
      </c>
      <c r="H120" s="126" t="s">
        <v>6312</v>
      </c>
      <c r="I120" s="126" t="s">
        <v>6332</v>
      </c>
      <c r="J120" s="126" t="s">
        <v>6351</v>
      </c>
      <c r="K120" s="126" t="s">
        <v>6395</v>
      </c>
      <c r="L120" s="126" t="s">
        <v>6396</v>
      </c>
      <c r="M120" s="126" t="s">
        <v>6397</v>
      </c>
      <c r="N120" s="126" t="s">
        <v>6351</v>
      </c>
      <c r="O120" s="126" t="s">
        <v>6398</v>
      </c>
      <c r="P120" s="126" t="s">
        <v>6399</v>
      </c>
      <c r="Q120" s="126" t="s">
        <v>6400</v>
      </c>
      <c r="R120" s="126" t="s">
        <v>6413</v>
      </c>
      <c r="S120" s="126" t="s">
        <v>6414</v>
      </c>
      <c r="T120" s="131">
        <v>2</v>
      </c>
      <c r="U120" s="131">
        <v>2</v>
      </c>
      <c r="V120" s="126" t="s">
        <v>6403</v>
      </c>
      <c r="W120" s="126" t="s">
        <v>6403</v>
      </c>
      <c r="X120" s="145">
        <v>313.63600000000002</v>
      </c>
      <c r="Y120" s="145">
        <v>313.63600000000002</v>
      </c>
      <c r="Z120" s="146" t="s">
        <v>6309</v>
      </c>
      <c r="AA120" s="145">
        <v>627.27200000000005</v>
      </c>
      <c r="AB120" s="145">
        <v>0</v>
      </c>
      <c r="AC120" s="145">
        <v>62.726999999999997</v>
      </c>
      <c r="AD120" s="145">
        <v>689.99900000000002</v>
      </c>
      <c r="AE120" s="126" t="s">
        <v>6314</v>
      </c>
      <c r="AF120" s="126" t="s">
        <v>6309</v>
      </c>
      <c r="AG120" s="126" t="s">
        <v>6309</v>
      </c>
      <c r="AH120" s="126" t="s">
        <v>9394</v>
      </c>
      <c r="AI120" s="126" t="s">
        <v>6309</v>
      </c>
      <c r="AJ120" s="126" t="s">
        <v>6352</v>
      </c>
      <c r="AK120" s="126" t="s">
        <v>6353</v>
      </c>
      <c r="AL120" s="126" t="s">
        <v>6404</v>
      </c>
      <c r="AM120" s="128" t="s">
        <v>6366</v>
      </c>
      <c r="AN120" s="128" t="s">
        <v>6463</v>
      </c>
      <c r="AO120" s="128" t="s">
        <v>6332</v>
      </c>
      <c r="AP120" s="128" t="s">
        <v>6366</v>
      </c>
      <c r="AQ120" s="129">
        <v>2</v>
      </c>
      <c r="AR120" t="s">
        <v>29</v>
      </c>
      <c r="AS120" t="s">
        <v>30</v>
      </c>
    </row>
    <row r="121" spans="1:45" s="128" customFormat="1">
      <c r="A121" s="126" t="s">
        <v>9395</v>
      </c>
      <c r="B121" s="127">
        <v>43777</v>
      </c>
      <c r="C121" s="126" t="s">
        <v>6393</v>
      </c>
      <c r="D121" s="126" t="s">
        <v>6394</v>
      </c>
      <c r="E121" s="126" t="s">
        <v>9396</v>
      </c>
      <c r="F121" s="126" t="s">
        <v>6310</v>
      </c>
      <c r="G121" s="126" t="s">
        <v>6469</v>
      </c>
      <c r="H121" s="126" t="s">
        <v>6470</v>
      </c>
      <c r="I121" s="126" t="s">
        <v>6471</v>
      </c>
      <c r="J121" s="126" t="s">
        <v>6351</v>
      </c>
      <c r="K121" s="126" t="s">
        <v>6395</v>
      </c>
      <c r="L121" s="126" t="s">
        <v>6396</v>
      </c>
      <c r="M121" s="126" t="s">
        <v>6397</v>
      </c>
      <c r="N121" s="126" t="s">
        <v>6351</v>
      </c>
      <c r="O121" s="126" t="s">
        <v>6398</v>
      </c>
      <c r="P121" s="126" t="s">
        <v>6399</v>
      </c>
      <c r="Q121" s="126" t="s">
        <v>6400</v>
      </c>
      <c r="R121" s="126" t="s">
        <v>6401</v>
      </c>
      <c r="S121" s="126" t="s">
        <v>6402</v>
      </c>
      <c r="T121" s="131">
        <v>100</v>
      </c>
      <c r="U121" s="131">
        <v>100</v>
      </c>
      <c r="V121" s="126" t="s">
        <v>6403</v>
      </c>
      <c r="W121" s="126" t="s">
        <v>6403</v>
      </c>
      <c r="X121" s="145">
        <v>114.545</v>
      </c>
      <c r="Y121" s="145">
        <v>114.545</v>
      </c>
      <c r="Z121" s="146" t="s">
        <v>6309</v>
      </c>
      <c r="AA121" s="145">
        <v>11454.525</v>
      </c>
      <c r="AB121" s="145">
        <v>-3818.1750000000002</v>
      </c>
      <c r="AC121" s="145">
        <v>1145.453</v>
      </c>
      <c r="AD121" s="145">
        <v>12599.977999999999</v>
      </c>
      <c r="AE121" s="126" t="s">
        <v>6314</v>
      </c>
      <c r="AF121" s="126" t="s">
        <v>6309</v>
      </c>
      <c r="AG121" s="126" t="s">
        <v>6309</v>
      </c>
      <c r="AH121" s="126" t="s">
        <v>9397</v>
      </c>
      <c r="AI121" s="126" t="s">
        <v>6309</v>
      </c>
      <c r="AJ121" s="126" t="s">
        <v>6352</v>
      </c>
      <c r="AK121" s="126" t="s">
        <v>6353</v>
      </c>
      <c r="AL121" s="126" t="s">
        <v>6404</v>
      </c>
      <c r="AM121" s="128" t="s">
        <v>6309</v>
      </c>
      <c r="AN121" s="128" t="s">
        <v>6472</v>
      </c>
      <c r="AO121" s="128" t="s">
        <v>6309</v>
      </c>
      <c r="AP121" s="128" t="s">
        <v>6309</v>
      </c>
      <c r="AQ121" s="129">
        <v>100</v>
      </c>
      <c r="AR121">
        <v>0</v>
      </c>
      <c r="AS121" t="s">
        <v>19</v>
      </c>
    </row>
    <row r="122" spans="1:45" s="128" customFormat="1">
      <c r="A122" s="126" t="s">
        <v>9395</v>
      </c>
      <c r="B122" s="127">
        <v>43777</v>
      </c>
      <c r="C122" s="126" t="s">
        <v>6393</v>
      </c>
      <c r="D122" s="126" t="s">
        <v>6394</v>
      </c>
      <c r="E122" s="126" t="s">
        <v>9396</v>
      </c>
      <c r="F122" s="126" t="s">
        <v>6310</v>
      </c>
      <c r="G122" s="126" t="s">
        <v>6469</v>
      </c>
      <c r="H122" s="126" t="s">
        <v>6470</v>
      </c>
      <c r="I122" s="126" t="s">
        <v>6471</v>
      </c>
      <c r="J122" s="126" t="s">
        <v>6351</v>
      </c>
      <c r="K122" s="126" t="s">
        <v>6395</v>
      </c>
      <c r="L122" s="126" t="s">
        <v>6396</v>
      </c>
      <c r="M122" s="126" t="s">
        <v>6397</v>
      </c>
      <c r="N122" s="126" t="s">
        <v>6351</v>
      </c>
      <c r="O122" s="126" t="s">
        <v>6398</v>
      </c>
      <c r="P122" s="126" t="s">
        <v>6399</v>
      </c>
      <c r="Q122" s="126" t="s">
        <v>6400</v>
      </c>
      <c r="R122" s="126" t="s">
        <v>6405</v>
      </c>
      <c r="S122" s="126" t="s">
        <v>6406</v>
      </c>
      <c r="T122" s="131">
        <v>50</v>
      </c>
      <c r="U122" s="131">
        <v>50</v>
      </c>
      <c r="V122" s="126" t="s">
        <v>6403</v>
      </c>
      <c r="W122" s="126" t="s">
        <v>6403</v>
      </c>
      <c r="X122" s="145">
        <v>340</v>
      </c>
      <c r="Y122" s="145">
        <v>340</v>
      </c>
      <c r="Z122" s="146" t="s">
        <v>6309</v>
      </c>
      <c r="AA122" s="145">
        <v>17000</v>
      </c>
      <c r="AB122" s="145">
        <v>0</v>
      </c>
      <c r="AC122" s="145">
        <v>1700</v>
      </c>
      <c r="AD122" s="145">
        <v>18700</v>
      </c>
      <c r="AE122" s="126" t="s">
        <v>6314</v>
      </c>
      <c r="AF122" s="126" t="s">
        <v>6309</v>
      </c>
      <c r="AG122" s="126" t="s">
        <v>6309</v>
      </c>
      <c r="AH122" s="126" t="s">
        <v>9397</v>
      </c>
      <c r="AI122" s="126" t="s">
        <v>6309</v>
      </c>
      <c r="AJ122" s="126" t="s">
        <v>6352</v>
      </c>
      <c r="AK122" s="126" t="s">
        <v>6353</v>
      </c>
      <c r="AL122" s="126" t="s">
        <v>6404</v>
      </c>
      <c r="AM122" s="128" t="s">
        <v>6309</v>
      </c>
      <c r="AN122" s="128" t="s">
        <v>6472</v>
      </c>
      <c r="AO122" s="128" t="s">
        <v>6309</v>
      </c>
      <c r="AP122" s="128" t="s">
        <v>6309</v>
      </c>
      <c r="AQ122" s="129">
        <v>50</v>
      </c>
      <c r="AR122">
        <v>0</v>
      </c>
      <c r="AS122" t="s">
        <v>19</v>
      </c>
    </row>
    <row r="123" spans="1:45" s="128" customFormat="1">
      <c r="A123" s="126" t="s">
        <v>9395</v>
      </c>
      <c r="B123" s="127">
        <v>43777</v>
      </c>
      <c r="C123" s="126" t="s">
        <v>6393</v>
      </c>
      <c r="D123" s="126" t="s">
        <v>6394</v>
      </c>
      <c r="E123" s="126" t="s">
        <v>9396</v>
      </c>
      <c r="F123" s="126" t="s">
        <v>6310</v>
      </c>
      <c r="G123" s="126" t="s">
        <v>6469</v>
      </c>
      <c r="H123" s="126" t="s">
        <v>6470</v>
      </c>
      <c r="I123" s="126" t="s">
        <v>6471</v>
      </c>
      <c r="J123" s="126" t="s">
        <v>6351</v>
      </c>
      <c r="K123" s="126" t="s">
        <v>6395</v>
      </c>
      <c r="L123" s="126" t="s">
        <v>6396</v>
      </c>
      <c r="M123" s="126" t="s">
        <v>6397</v>
      </c>
      <c r="N123" s="126" t="s">
        <v>6351</v>
      </c>
      <c r="O123" s="126" t="s">
        <v>6398</v>
      </c>
      <c r="P123" s="126" t="s">
        <v>6399</v>
      </c>
      <c r="Q123" s="126" t="s">
        <v>6400</v>
      </c>
      <c r="R123" s="126" t="s">
        <v>6407</v>
      </c>
      <c r="S123" s="126" t="s">
        <v>6408</v>
      </c>
      <c r="T123" s="131">
        <v>15</v>
      </c>
      <c r="U123" s="131">
        <v>15</v>
      </c>
      <c r="V123" s="126" t="s">
        <v>6403</v>
      </c>
      <c r="W123" s="126" t="s">
        <v>6403</v>
      </c>
      <c r="X123" s="145">
        <v>204</v>
      </c>
      <c r="Y123" s="145">
        <v>204</v>
      </c>
      <c r="Z123" s="146" t="s">
        <v>6309</v>
      </c>
      <c r="AA123" s="145">
        <v>3060</v>
      </c>
      <c r="AB123" s="145">
        <v>0</v>
      </c>
      <c r="AC123" s="145">
        <v>306</v>
      </c>
      <c r="AD123" s="145">
        <v>3366</v>
      </c>
      <c r="AE123" s="126" t="s">
        <v>6314</v>
      </c>
      <c r="AF123" s="126" t="s">
        <v>6309</v>
      </c>
      <c r="AG123" s="126" t="s">
        <v>6309</v>
      </c>
      <c r="AH123" s="126" t="s">
        <v>9397</v>
      </c>
      <c r="AI123" s="126" t="s">
        <v>6309</v>
      </c>
      <c r="AJ123" s="126" t="s">
        <v>6352</v>
      </c>
      <c r="AK123" s="126" t="s">
        <v>6353</v>
      </c>
      <c r="AL123" s="126" t="s">
        <v>6404</v>
      </c>
      <c r="AM123" s="128" t="s">
        <v>6309</v>
      </c>
      <c r="AN123" s="128" t="s">
        <v>6472</v>
      </c>
      <c r="AO123" s="128" t="s">
        <v>6309</v>
      </c>
      <c r="AP123" s="128" t="s">
        <v>6309</v>
      </c>
      <c r="AQ123" s="129">
        <v>15</v>
      </c>
      <c r="AR123">
        <v>0</v>
      </c>
      <c r="AS123" t="s">
        <v>19</v>
      </c>
    </row>
    <row r="124" spans="1:45" s="128" customFormat="1">
      <c r="A124" s="126" t="s">
        <v>9395</v>
      </c>
      <c r="B124" s="127">
        <v>43777</v>
      </c>
      <c r="C124" s="126" t="s">
        <v>6393</v>
      </c>
      <c r="D124" s="126" t="s">
        <v>6394</v>
      </c>
      <c r="E124" s="126" t="s">
        <v>9396</v>
      </c>
      <c r="F124" s="126" t="s">
        <v>6310</v>
      </c>
      <c r="G124" s="126" t="s">
        <v>6469</v>
      </c>
      <c r="H124" s="126" t="s">
        <v>6470</v>
      </c>
      <c r="I124" s="126" t="s">
        <v>6471</v>
      </c>
      <c r="J124" s="126" t="s">
        <v>6351</v>
      </c>
      <c r="K124" s="126" t="s">
        <v>6395</v>
      </c>
      <c r="L124" s="126" t="s">
        <v>6396</v>
      </c>
      <c r="M124" s="126" t="s">
        <v>6397</v>
      </c>
      <c r="N124" s="126" t="s">
        <v>6351</v>
      </c>
      <c r="O124" s="126" t="s">
        <v>6398</v>
      </c>
      <c r="P124" s="126" t="s">
        <v>6399</v>
      </c>
      <c r="Q124" s="126" t="s">
        <v>6400</v>
      </c>
      <c r="R124" s="126" t="s">
        <v>6457</v>
      </c>
      <c r="S124" s="126" t="s">
        <v>6458</v>
      </c>
      <c r="T124" s="131">
        <v>50</v>
      </c>
      <c r="U124" s="131">
        <v>50</v>
      </c>
      <c r="V124" s="126" t="s">
        <v>6403</v>
      </c>
      <c r="W124" s="126" t="s">
        <v>6403</v>
      </c>
      <c r="X124" s="145">
        <v>300</v>
      </c>
      <c r="Y124" s="145">
        <v>300</v>
      </c>
      <c r="Z124" s="146" t="s">
        <v>6309</v>
      </c>
      <c r="AA124" s="145">
        <v>15000</v>
      </c>
      <c r="AB124" s="145">
        <v>0</v>
      </c>
      <c r="AC124" s="145">
        <v>1500</v>
      </c>
      <c r="AD124" s="145">
        <v>16500</v>
      </c>
      <c r="AE124" s="126" t="s">
        <v>6314</v>
      </c>
      <c r="AF124" s="126" t="s">
        <v>6309</v>
      </c>
      <c r="AG124" s="126" t="s">
        <v>6309</v>
      </c>
      <c r="AH124" s="126" t="s">
        <v>9397</v>
      </c>
      <c r="AI124" s="126" t="s">
        <v>6309</v>
      </c>
      <c r="AJ124" s="126" t="s">
        <v>6352</v>
      </c>
      <c r="AK124" s="126" t="s">
        <v>6353</v>
      </c>
      <c r="AL124" s="126" t="s">
        <v>6404</v>
      </c>
      <c r="AM124" s="128" t="s">
        <v>6309</v>
      </c>
      <c r="AN124" s="128" t="s">
        <v>6472</v>
      </c>
      <c r="AO124" s="128" t="s">
        <v>6309</v>
      </c>
      <c r="AP124" s="128" t="s">
        <v>6309</v>
      </c>
      <c r="AQ124" s="129">
        <v>50</v>
      </c>
      <c r="AR124">
        <v>0</v>
      </c>
      <c r="AS124" t="s">
        <v>19</v>
      </c>
    </row>
    <row r="125" spans="1:45" s="128" customFormat="1">
      <c r="A125" s="126" t="s">
        <v>9398</v>
      </c>
      <c r="B125" s="127">
        <v>43777</v>
      </c>
      <c r="C125" s="126" t="s">
        <v>6393</v>
      </c>
      <c r="D125" s="126" t="s">
        <v>6394</v>
      </c>
      <c r="E125" s="126" t="s">
        <v>9399</v>
      </c>
      <c r="F125" s="126" t="s">
        <v>6310</v>
      </c>
      <c r="G125" s="126" t="s">
        <v>6354</v>
      </c>
      <c r="H125" s="126" t="s">
        <v>6355</v>
      </c>
      <c r="I125" s="126" t="s">
        <v>6356</v>
      </c>
      <c r="J125" s="126" t="s">
        <v>6351</v>
      </c>
      <c r="K125" s="126" t="s">
        <v>6395</v>
      </c>
      <c r="L125" s="126" t="s">
        <v>6396</v>
      </c>
      <c r="M125" s="126" t="s">
        <v>6397</v>
      </c>
      <c r="N125" s="126" t="s">
        <v>6351</v>
      </c>
      <c r="O125" s="126" t="s">
        <v>6398</v>
      </c>
      <c r="P125" s="126" t="s">
        <v>6399</v>
      </c>
      <c r="Q125" s="126" t="s">
        <v>6400</v>
      </c>
      <c r="R125" s="126" t="s">
        <v>6401</v>
      </c>
      <c r="S125" s="126" t="s">
        <v>6402</v>
      </c>
      <c r="T125" s="131">
        <v>20</v>
      </c>
      <c r="U125" s="131">
        <v>20</v>
      </c>
      <c r="V125" s="126" t="s">
        <v>6403</v>
      </c>
      <c r="W125" s="126" t="s">
        <v>6403</v>
      </c>
      <c r="X125" s="145">
        <v>155.45500000000001</v>
      </c>
      <c r="Y125" s="145">
        <v>155.45500000000001</v>
      </c>
      <c r="Z125" s="146" t="s">
        <v>6309</v>
      </c>
      <c r="AA125" s="145">
        <v>3109.1</v>
      </c>
      <c r="AB125" s="145">
        <v>0</v>
      </c>
      <c r="AC125" s="145">
        <v>310.91000000000003</v>
      </c>
      <c r="AD125" s="145">
        <v>3420.01</v>
      </c>
      <c r="AE125" s="126" t="s">
        <v>6314</v>
      </c>
      <c r="AF125" s="126" t="s">
        <v>6309</v>
      </c>
      <c r="AG125" s="126" t="s">
        <v>6309</v>
      </c>
      <c r="AH125" s="126" t="s">
        <v>9400</v>
      </c>
      <c r="AI125" s="126" t="s">
        <v>6309</v>
      </c>
      <c r="AJ125" s="126" t="s">
        <v>6352</v>
      </c>
      <c r="AK125" s="126" t="s">
        <v>6353</v>
      </c>
      <c r="AL125" s="126" t="s">
        <v>6404</v>
      </c>
      <c r="AM125" s="128" t="s">
        <v>13</v>
      </c>
      <c r="AN125" s="128" t="s">
        <v>6354</v>
      </c>
      <c r="AO125" s="128" t="s">
        <v>6309</v>
      </c>
      <c r="AP125" s="128" t="s">
        <v>6309</v>
      </c>
      <c r="AQ125" s="129">
        <v>20</v>
      </c>
      <c r="AR125" t="s">
        <v>94</v>
      </c>
      <c r="AS125" t="s">
        <v>72</v>
      </c>
    </row>
    <row r="126" spans="1:45" s="128" customFormat="1">
      <c r="A126" s="126" t="s">
        <v>9398</v>
      </c>
      <c r="B126" s="127">
        <v>43777</v>
      </c>
      <c r="C126" s="126" t="s">
        <v>6393</v>
      </c>
      <c r="D126" s="126" t="s">
        <v>6394</v>
      </c>
      <c r="E126" s="126" t="s">
        <v>9399</v>
      </c>
      <c r="F126" s="126" t="s">
        <v>6310</v>
      </c>
      <c r="G126" s="126" t="s">
        <v>6354</v>
      </c>
      <c r="H126" s="126" t="s">
        <v>6355</v>
      </c>
      <c r="I126" s="126" t="s">
        <v>6356</v>
      </c>
      <c r="J126" s="126" t="s">
        <v>6351</v>
      </c>
      <c r="K126" s="126" t="s">
        <v>6395</v>
      </c>
      <c r="L126" s="126" t="s">
        <v>6396</v>
      </c>
      <c r="M126" s="126" t="s">
        <v>6397</v>
      </c>
      <c r="N126" s="126" t="s">
        <v>6351</v>
      </c>
      <c r="O126" s="126" t="s">
        <v>6398</v>
      </c>
      <c r="P126" s="126" t="s">
        <v>6399</v>
      </c>
      <c r="Q126" s="126" t="s">
        <v>6400</v>
      </c>
      <c r="R126" s="126" t="s">
        <v>6407</v>
      </c>
      <c r="S126" s="126" t="s">
        <v>6408</v>
      </c>
      <c r="T126" s="131">
        <v>5</v>
      </c>
      <c r="U126" s="131">
        <v>5</v>
      </c>
      <c r="V126" s="126" t="s">
        <v>6403</v>
      </c>
      <c r="W126" s="126" t="s">
        <v>6403</v>
      </c>
      <c r="X126" s="145">
        <v>213.273</v>
      </c>
      <c r="Y126" s="145">
        <v>213.273</v>
      </c>
      <c r="Z126" s="146" t="s">
        <v>6309</v>
      </c>
      <c r="AA126" s="145">
        <v>1066.365</v>
      </c>
      <c r="AB126" s="145">
        <v>0</v>
      </c>
      <c r="AC126" s="145">
        <v>106.637</v>
      </c>
      <c r="AD126" s="145">
        <v>1173.002</v>
      </c>
      <c r="AE126" s="126" t="s">
        <v>6314</v>
      </c>
      <c r="AF126" s="126" t="s">
        <v>6309</v>
      </c>
      <c r="AG126" s="126" t="s">
        <v>6309</v>
      </c>
      <c r="AH126" s="126" t="s">
        <v>9400</v>
      </c>
      <c r="AI126" s="126" t="s">
        <v>6309</v>
      </c>
      <c r="AJ126" s="126" t="s">
        <v>6352</v>
      </c>
      <c r="AK126" s="126" t="s">
        <v>6353</v>
      </c>
      <c r="AL126" s="126" t="s">
        <v>6404</v>
      </c>
      <c r="AM126" s="128" t="s">
        <v>13</v>
      </c>
      <c r="AN126" s="128" t="s">
        <v>6354</v>
      </c>
      <c r="AO126" s="128" t="s">
        <v>6309</v>
      </c>
      <c r="AP126" s="128" t="s">
        <v>6309</v>
      </c>
      <c r="AQ126" s="129">
        <v>5</v>
      </c>
      <c r="AR126" t="s">
        <v>94</v>
      </c>
      <c r="AS126" t="s">
        <v>72</v>
      </c>
    </row>
    <row r="127" spans="1:45" s="128" customFormat="1">
      <c r="A127" s="126" t="s">
        <v>9398</v>
      </c>
      <c r="B127" s="127">
        <v>43777</v>
      </c>
      <c r="C127" s="126" t="s">
        <v>6393</v>
      </c>
      <c r="D127" s="126" t="s">
        <v>6394</v>
      </c>
      <c r="E127" s="126" t="s">
        <v>9399</v>
      </c>
      <c r="F127" s="126" t="s">
        <v>6310</v>
      </c>
      <c r="G127" s="126" t="s">
        <v>6354</v>
      </c>
      <c r="H127" s="126" t="s">
        <v>6355</v>
      </c>
      <c r="I127" s="126" t="s">
        <v>6356</v>
      </c>
      <c r="J127" s="126" t="s">
        <v>6351</v>
      </c>
      <c r="K127" s="126" t="s">
        <v>6395</v>
      </c>
      <c r="L127" s="126" t="s">
        <v>6396</v>
      </c>
      <c r="M127" s="126" t="s">
        <v>6397</v>
      </c>
      <c r="N127" s="126" t="s">
        <v>6351</v>
      </c>
      <c r="O127" s="126" t="s">
        <v>6398</v>
      </c>
      <c r="P127" s="126" t="s">
        <v>6399</v>
      </c>
      <c r="Q127" s="126" t="s">
        <v>6400</v>
      </c>
      <c r="R127" s="126" t="s">
        <v>6444</v>
      </c>
      <c r="S127" s="126" t="s">
        <v>6445</v>
      </c>
      <c r="T127" s="131">
        <v>15</v>
      </c>
      <c r="U127" s="131">
        <v>15</v>
      </c>
      <c r="V127" s="126" t="s">
        <v>6403</v>
      </c>
      <c r="W127" s="126" t="s">
        <v>6403</v>
      </c>
      <c r="X127" s="145">
        <v>213.273</v>
      </c>
      <c r="Y127" s="145">
        <v>213.273</v>
      </c>
      <c r="Z127" s="146" t="s">
        <v>6309</v>
      </c>
      <c r="AA127" s="145">
        <v>3199.0949999999998</v>
      </c>
      <c r="AB127" s="145">
        <v>0</v>
      </c>
      <c r="AC127" s="145">
        <v>319.90899999999999</v>
      </c>
      <c r="AD127" s="145">
        <v>3519.0039999999999</v>
      </c>
      <c r="AE127" s="126" t="s">
        <v>6314</v>
      </c>
      <c r="AF127" s="126" t="s">
        <v>6309</v>
      </c>
      <c r="AG127" s="126" t="s">
        <v>6309</v>
      </c>
      <c r="AH127" s="126" t="s">
        <v>9400</v>
      </c>
      <c r="AI127" s="126" t="s">
        <v>6309</v>
      </c>
      <c r="AJ127" s="126" t="s">
        <v>6352</v>
      </c>
      <c r="AK127" s="126" t="s">
        <v>6353</v>
      </c>
      <c r="AL127" s="126" t="s">
        <v>6404</v>
      </c>
      <c r="AM127" s="128" t="s">
        <v>13</v>
      </c>
      <c r="AN127" s="128" t="s">
        <v>6354</v>
      </c>
      <c r="AO127" s="128" t="s">
        <v>6309</v>
      </c>
      <c r="AP127" s="128" t="s">
        <v>6309</v>
      </c>
      <c r="AQ127" s="129">
        <v>15</v>
      </c>
      <c r="AR127" t="s">
        <v>94</v>
      </c>
      <c r="AS127" t="s">
        <v>72</v>
      </c>
    </row>
    <row r="128" spans="1:45" s="128" customFormat="1">
      <c r="A128" s="126" t="s">
        <v>9398</v>
      </c>
      <c r="B128" s="127">
        <v>43777</v>
      </c>
      <c r="C128" s="126" t="s">
        <v>6393</v>
      </c>
      <c r="D128" s="126" t="s">
        <v>6394</v>
      </c>
      <c r="E128" s="126" t="s">
        <v>9399</v>
      </c>
      <c r="F128" s="126" t="s">
        <v>6310</v>
      </c>
      <c r="G128" s="126" t="s">
        <v>6354</v>
      </c>
      <c r="H128" s="126" t="s">
        <v>6355</v>
      </c>
      <c r="I128" s="126" t="s">
        <v>6356</v>
      </c>
      <c r="J128" s="126" t="s">
        <v>6351</v>
      </c>
      <c r="K128" s="126" t="s">
        <v>6395</v>
      </c>
      <c r="L128" s="126" t="s">
        <v>6396</v>
      </c>
      <c r="M128" s="126" t="s">
        <v>6397</v>
      </c>
      <c r="N128" s="126" t="s">
        <v>6351</v>
      </c>
      <c r="O128" s="126" t="s">
        <v>6398</v>
      </c>
      <c r="P128" s="126" t="s">
        <v>6399</v>
      </c>
      <c r="Q128" s="126" t="s">
        <v>6400</v>
      </c>
      <c r="R128" s="126" t="s">
        <v>6413</v>
      </c>
      <c r="S128" s="126" t="s">
        <v>6414</v>
      </c>
      <c r="T128" s="131">
        <v>1</v>
      </c>
      <c r="U128" s="131">
        <v>1</v>
      </c>
      <c r="V128" s="126" t="s">
        <v>6403</v>
      </c>
      <c r="W128" s="126" t="s">
        <v>6403</v>
      </c>
      <c r="X128" s="145">
        <v>300</v>
      </c>
      <c r="Y128" s="145">
        <v>300</v>
      </c>
      <c r="Z128" s="146" t="s">
        <v>6309</v>
      </c>
      <c r="AA128" s="145">
        <v>300</v>
      </c>
      <c r="AB128" s="145">
        <v>0</v>
      </c>
      <c r="AC128" s="145">
        <v>30</v>
      </c>
      <c r="AD128" s="145">
        <v>330</v>
      </c>
      <c r="AE128" s="126" t="s">
        <v>6314</v>
      </c>
      <c r="AF128" s="126" t="s">
        <v>6309</v>
      </c>
      <c r="AG128" s="126" t="s">
        <v>6309</v>
      </c>
      <c r="AH128" s="126" t="s">
        <v>9400</v>
      </c>
      <c r="AI128" s="126" t="s">
        <v>6309</v>
      </c>
      <c r="AJ128" s="126" t="s">
        <v>6352</v>
      </c>
      <c r="AK128" s="126" t="s">
        <v>6353</v>
      </c>
      <c r="AL128" s="126" t="s">
        <v>6404</v>
      </c>
      <c r="AM128" s="128" t="s">
        <v>13</v>
      </c>
      <c r="AN128" s="128" t="s">
        <v>6354</v>
      </c>
      <c r="AO128" s="128" t="s">
        <v>6309</v>
      </c>
      <c r="AP128" s="128" t="s">
        <v>6309</v>
      </c>
      <c r="AQ128" s="129">
        <v>1</v>
      </c>
      <c r="AR128" t="s">
        <v>94</v>
      </c>
      <c r="AS128" t="s">
        <v>72</v>
      </c>
    </row>
    <row r="129" spans="1:45" s="128" customFormat="1">
      <c r="A129" s="126" t="s">
        <v>9401</v>
      </c>
      <c r="B129" s="127">
        <v>43777</v>
      </c>
      <c r="C129" s="126" t="s">
        <v>6393</v>
      </c>
      <c r="D129" s="126" t="s">
        <v>6394</v>
      </c>
      <c r="E129" s="126" t="s">
        <v>9402</v>
      </c>
      <c r="F129" s="126" t="s">
        <v>6310</v>
      </c>
      <c r="G129" s="126" t="s">
        <v>6469</v>
      </c>
      <c r="H129" s="126" t="s">
        <v>6470</v>
      </c>
      <c r="I129" s="126" t="s">
        <v>6471</v>
      </c>
      <c r="J129" s="126" t="s">
        <v>6351</v>
      </c>
      <c r="K129" s="126" t="s">
        <v>6395</v>
      </c>
      <c r="L129" s="126" t="s">
        <v>6396</v>
      </c>
      <c r="M129" s="126" t="s">
        <v>6397</v>
      </c>
      <c r="N129" s="126" t="s">
        <v>6351</v>
      </c>
      <c r="O129" s="126" t="s">
        <v>6398</v>
      </c>
      <c r="P129" s="126" t="s">
        <v>6399</v>
      </c>
      <c r="Q129" s="126" t="s">
        <v>6400</v>
      </c>
      <c r="R129" s="126" t="s">
        <v>6401</v>
      </c>
      <c r="S129" s="126" t="s">
        <v>6402</v>
      </c>
      <c r="T129" s="131">
        <v>840</v>
      </c>
      <c r="U129" s="131">
        <v>840</v>
      </c>
      <c r="V129" s="126" t="s">
        <v>6403</v>
      </c>
      <c r="W129" s="126" t="s">
        <v>6403</v>
      </c>
      <c r="X129" s="145">
        <v>114.545</v>
      </c>
      <c r="Y129" s="145">
        <v>114.545</v>
      </c>
      <c r="Z129" s="146" t="s">
        <v>6309</v>
      </c>
      <c r="AA129" s="145">
        <v>96218.01</v>
      </c>
      <c r="AB129" s="145">
        <v>-32072.67</v>
      </c>
      <c r="AC129" s="145">
        <v>9621.8009999999995</v>
      </c>
      <c r="AD129" s="145">
        <v>105839.811</v>
      </c>
      <c r="AE129" s="126" t="s">
        <v>6314</v>
      </c>
      <c r="AF129" s="126" t="s">
        <v>6309</v>
      </c>
      <c r="AG129" s="126" t="s">
        <v>6309</v>
      </c>
      <c r="AH129" s="126" t="s">
        <v>9403</v>
      </c>
      <c r="AI129" s="126" t="s">
        <v>6309</v>
      </c>
      <c r="AJ129" s="126" t="s">
        <v>6352</v>
      </c>
      <c r="AK129" s="126" t="s">
        <v>6353</v>
      </c>
      <c r="AL129" s="126" t="s">
        <v>6404</v>
      </c>
      <c r="AM129" s="128" t="s">
        <v>6309</v>
      </c>
      <c r="AN129" s="128" t="s">
        <v>6469</v>
      </c>
      <c r="AO129" s="128" t="s">
        <v>6309</v>
      </c>
      <c r="AP129" s="128" t="s">
        <v>6309</v>
      </c>
      <c r="AQ129" s="129">
        <v>840</v>
      </c>
      <c r="AR129">
        <v>0</v>
      </c>
      <c r="AS129" t="s">
        <v>19</v>
      </c>
    </row>
    <row r="130" spans="1:45" s="128" customFormat="1">
      <c r="A130" s="126" t="s">
        <v>9401</v>
      </c>
      <c r="B130" s="127">
        <v>43777</v>
      </c>
      <c r="C130" s="126" t="s">
        <v>6393</v>
      </c>
      <c r="D130" s="126" t="s">
        <v>6394</v>
      </c>
      <c r="E130" s="126" t="s">
        <v>9402</v>
      </c>
      <c r="F130" s="126" t="s">
        <v>6310</v>
      </c>
      <c r="G130" s="126" t="s">
        <v>6469</v>
      </c>
      <c r="H130" s="126" t="s">
        <v>6470</v>
      </c>
      <c r="I130" s="126" t="s">
        <v>6471</v>
      </c>
      <c r="J130" s="126" t="s">
        <v>6351</v>
      </c>
      <c r="K130" s="126" t="s">
        <v>6395</v>
      </c>
      <c r="L130" s="126" t="s">
        <v>6396</v>
      </c>
      <c r="M130" s="126" t="s">
        <v>6397</v>
      </c>
      <c r="N130" s="126" t="s">
        <v>6351</v>
      </c>
      <c r="O130" s="126" t="s">
        <v>6398</v>
      </c>
      <c r="P130" s="126" t="s">
        <v>6399</v>
      </c>
      <c r="Q130" s="126" t="s">
        <v>6400</v>
      </c>
      <c r="R130" s="126" t="s">
        <v>6405</v>
      </c>
      <c r="S130" s="126" t="s">
        <v>6406</v>
      </c>
      <c r="T130" s="131">
        <v>10</v>
      </c>
      <c r="U130" s="131">
        <v>10</v>
      </c>
      <c r="V130" s="126" t="s">
        <v>6403</v>
      </c>
      <c r="W130" s="126" t="s">
        <v>6403</v>
      </c>
      <c r="X130" s="145">
        <v>340</v>
      </c>
      <c r="Y130" s="145">
        <v>340</v>
      </c>
      <c r="Z130" s="146" t="s">
        <v>6309</v>
      </c>
      <c r="AA130" s="145">
        <v>3400</v>
      </c>
      <c r="AB130" s="145">
        <v>0</v>
      </c>
      <c r="AC130" s="145">
        <v>340</v>
      </c>
      <c r="AD130" s="145">
        <v>3740</v>
      </c>
      <c r="AE130" s="126" t="s">
        <v>6314</v>
      </c>
      <c r="AF130" s="126" t="s">
        <v>6309</v>
      </c>
      <c r="AG130" s="126" t="s">
        <v>6309</v>
      </c>
      <c r="AH130" s="126" t="s">
        <v>9403</v>
      </c>
      <c r="AI130" s="126" t="s">
        <v>6309</v>
      </c>
      <c r="AJ130" s="126" t="s">
        <v>6352</v>
      </c>
      <c r="AK130" s="126" t="s">
        <v>6353</v>
      </c>
      <c r="AL130" s="126" t="s">
        <v>6404</v>
      </c>
      <c r="AM130" s="128" t="s">
        <v>6309</v>
      </c>
      <c r="AN130" s="128" t="s">
        <v>6469</v>
      </c>
      <c r="AO130" s="128" t="s">
        <v>6309</v>
      </c>
      <c r="AP130" s="128" t="s">
        <v>6309</v>
      </c>
      <c r="AQ130" s="129">
        <v>10</v>
      </c>
      <c r="AR130">
        <v>0</v>
      </c>
      <c r="AS130" t="s">
        <v>19</v>
      </c>
    </row>
    <row r="131" spans="1:45" s="128" customFormat="1">
      <c r="A131" s="126" t="s">
        <v>9401</v>
      </c>
      <c r="B131" s="127">
        <v>43777</v>
      </c>
      <c r="C131" s="126" t="s">
        <v>6393</v>
      </c>
      <c r="D131" s="126" t="s">
        <v>6394</v>
      </c>
      <c r="E131" s="126" t="s">
        <v>9402</v>
      </c>
      <c r="F131" s="126" t="s">
        <v>6310</v>
      </c>
      <c r="G131" s="126" t="s">
        <v>6469</v>
      </c>
      <c r="H131" s="126" t="s">
        <v>6470</v>
      </c>
      <c r="I131" s="126" t="s">
        <v>6471</v>
      </c>
      <c r="J131" s="126" t="s">
        <v>6351</v>
      </c>
      <c r="K131" s="126" t="s">
        <v>6395</v>
      </c>
      <c r="L131" s="126" t="s">
        <v>6396</v>
      </c>
      <c r="M131" s="126" t="s">
        <v>6397</v>
      </c>
      <c r="N131" s="126" t="s">
        <v>6351</v>
      </c>
      <c r="O131" s="126" t="s">
        <v>6398</v>
      </c>
      <c r="P131" s="126" t="s">
        <v>6399</v>
      </c>
      <c r="Q131" s="126" t="s">
        <v>6400</v>
      </c>
      <c r="R131" s="126" t="s">
        <v>6407</v>
      </c>
      <c r="S131" s="126" t="s">
        <v>6408</v>
      </c>
      <c r="T131" s="131">
        <v>140</v>
      </c>
      <c r="U131" s="131">
        <v>140</v>
      </c>
      <c r="V131" s="126" t="s">
        <v>6403</v>
      </c>
      <c r="W131" s="126" t="s">
        <v>6403</v>
      </c>
      <c r="X131" s="145">
        <v>204</v>
      </c>
      <c r="Y131" s="145">
        <v>204</v>
      </c>
      <c r="Z131" s="146" t="s">
        <v>6309</v>
      </c>
      <c r="AA131" s="145">
        <v>28560</v>
      </c>
      <c r="AB131" s="145">
        <v>0</v>
      </c>
      <c r="AC131" s="145">
        <v>2856</v>
      </c>
      <c r="AD131" s="145">
        <v>31416</v>
      </c>
      <c r="AE131" s="126" t="s">
        <v>6314</v>
      </c>
      <c r="AF131" s="126" t="s">
        <v>6309</v>
      </c>
      <c r="AG131" s="126" t="s">
        <v>6309</v>
      </c>
      <c r="AH131" s="126" t="s">
        <v>9403</v>
      </c>
      <c r="AI131" s="126" t="s">
        <v>6309</v>
      </c>
      <c r="AJ131" s="126" t="s">
        <v>6352</v>
      </c>
      <c r="AK131" s="126" t="s">
        <v>6353</v>
      </c>
      <c r="AL131" s="126" t="s">
        <v>6404</v>
      </c>
      <c r="AM131" s="128" t="s">
        <v>6309</v>
      </c>
      <c r="AN131" s="128" t="s">
        <v>6469</v>
      </c>
      <c r="AO131" s="128" t="s">
        <v>6309</v>
      </c>
      <c r="AP131" s="128" t="s">
        <v>6309</v>
      </c>
      <c r="AQ131" s="129">
        <v>140</v>
      </c>
      <c r="AR131">
        <v>0</v>
      </c>
      <c r="AS131" t="s">
        <v>19</v>
      </c>
    </row>
    <row r="132" spans="1:45" s="128" customFormat="1">
      <c r="A132" s="126" t="s">
        <v>9404</v>
      </c>
      <c r="B132" s="127">
        <v>43776</v>
      </c>
      <c r="C132" s="126" t="s">
        <v>6393</v>
      </c>
      <c r="D132" s="126" t="s">
        <v>6394</v>
      </c>
      <c r="E132" s="126" t="s">
        <v>9405</v>
      </c>
      <c r="F132" s="126" t="s">
        <v>6310</v>
      </c>
      <c r="G132" s="126" t="s">
        <v>6469</v>
      </c>
      <c r="H132" s="126" t="s">
        <v>6470</v>
      </c>
      <c r="I132" s="126" t="s">
        <v>6471</v>
      </c>
      <c r="J132" s="126" t="s">
        <v>6351</v>
      </c>
      <c r="K132" s="126" t="s">
        <v>6395</v>
      </c>
      <c r="L132" s="126" t="s">
        <v>6396</v>
      </c>
      <c r="M132" s="126" t="s">
        <v>6397</v>
      </c>
      <c r="N132" s="126" t="s">
        <v>6351</v>
      </c>
      <c r="O132" s="126" t="s">
        <v>6398</v>
      </c>
      <c r="P132" s="126" t="s">
        <v>6399</v>
      </c>
      <c r="Q132" s="126" t="s">
        <v>6400</v>
      </c>
      <c r="R132" s="126" t="s">
        <v>6405</v>
      </c>
      <c r="S132" s="126" t="s">
        <v>6406</v>
      </c>
      <c r="T132" s="131">
        <v>190</v>
      </c>
      <c r="U132" s="131">
        <v>190</v>
      </c>
      <c r="V132" s="126" t="s">
        <v>6403</v>
      </c>
      <c r="W132" s="126" t="s">
        <v>6403</v>
      </c>
      <c r="X132" s="145">
        <v>340</v>
      </c>
      <c r="Y132" s="145">
        <v>340</v>
      </c>
      <c r="Z132" s="146" t="s">
        <v>6309</v>
      </c>
      <c r="AA132" s="145">
        <v>64600</v>
      </c>
      <c r="AB132" s="145">
        <v>0</v>
      </c>
      <c r="AC132" s="145">
        <v>6460</v>
      </c>
      <c r="AD132" s="145">
        <v>71060</v>
      </c>
      <c r="AE132" s="126" t="s">
        <v>6314</v>
      </c>
      <c r="AF132" s="126" t="s">
        <v>6309</v>
      </c>
      <c r="AG132" s="126" t="s">
        <v>6309</v>
      </c>
      <c r="AH132" s="126" t="s">
        <v>9406</v>
      </c>
      <c r="AI132" s="126" t="s">
        <v>6309</v>
      </c>
      <c r="AJ132" s="126" t="s">
        <v>6352</v>
      </c>
      <c r="AK132" s="126" t="s">
        <v>6353</v>
      </c>
      <c r="AL132" s="126" t="s">
        <v>6404</v>
      </c>
      <c r="AM132" s="128" t="s">
        <v>6309</v>
      </c>
      <c r="AN132" s="128" t="s">
        <v>6469</v>
      </c>
      <c r="AO132" s="128" t="s">
        <v>6309</v>
      </c>
      <c r="AP132" s="128" t="s">
        <v>6309</v>
      </c>
      <c r="AQ132" s="129">
        <v>190</v>
      </c>
      <c r="AR132">
        <v>0</v>
      </c>
      <c r="AS132" t="s">
        <v>19</v>
      </c>
    </row>
    <row r="133" spans="1:45" s="128" customFormat="1">
      <c r="A133" s="126" t="s">
        <v>9404</v>
      </c>
      <c r="B133" s="127">
        <v>43776</v>
      </c>
      <c r="C133" s="126" t="s">
        <v>6393</v>
      </c>
      <c r="D133" s="126" t="s">
        <v>6394</v>
      </c>
      <c r="E133" s="126" t="s">
        <v>9405</v>
      </c>
      <c r="F133" s="126" t="s">
        <v>6310</v>
      </c>
      <c r="G133" s="126" t="s">
        <v>6469</v>
      </c>
      <c r="H133" s="126" t="s">
        <v>6470</v>
      </c>
      <c r="I133" s="126" t="s">
        <v>6471</v>
      </c>
      <c r="J133" s="126" t="s">
        <v>6351</v>
      </c>
      <c r="K133" s="126" t="s">
        <v>6395</v>
      </c>
      <c r="L133" s="126" t="s">
        <v>6396</v>
      </c>
      <c r="M133" s="126" t="s">
        <v>6397</v>
      </c>
      <c r="N133" s="126" t="s">
        <v>6351</v>
      </c>
      <c r="O133" s="126" t="s">
        <v>6398</v>
      </c>
      <c r="P133" s="126" t="s">
        <v>6399</v>
      </c>
      <c r="Q133" s="126" t="s">
        <v>6400</v>
      </c>
      <c r="R133" s="126" t="s">
        <v>6444</v>
      </c>
      <c r="S133" s="126" t="s">
        <v>6445</v>
      </c>
      <c r="T133" s="131">
        <v>560</v>
      </c>
      <c r="U133" s="131">
        <v>560</v>
      </c>
      <c r="V133" s="126" t="s">
        <v>6403</v>
      </c>
      <c r="W133" s="126" t="s">
        <v>6403</v>
      </c>
      <c r="X133" s="145">
        <v>204</v>
      </c>
      <c r="Y133" s="145">
        <v>204</v>
      </c>
      <c r="Z133" s="146" t="s">
        <v>6309</v>
      </c>
      <c r="AA133" s="145">
        <v>114240</v>
      </c>
      <c r="AB133" s="145">
        <v>0</v>
      </c>
      <c r="AC133" s="145">
        <v>11424</v>
      </c>
      <c r="AD133" s="145">
        <v>125664</v>
      </c>
      <c r="AE133" s="126" t="s">
        <v>6314</v>
      </c>
      <c r="AF133" s="126" t="s">
        <v>6309</v>
      </c>
      <c r="AG133" s="126" t="s">
        <v>6309</v>
      </c>
      <c r="AH133" s="126" t="s">
        <v>9406</v>
      </c>
      <c r="AI133" s="126" t="s">
        <v>6309</v>
      </c>
      <c r="AJ133" s="126" t="s">
        <v>6352</v>
      </c>
      <c r="AK133" s="126" t="s">
        <v>6353</v>
      </c>
      <c r="AL133" s="126" t="s">
        <v>6404</v>
      </c>
      <c r="AM133" s="128" t="s">
        <v>6309</v>
      </c>
      <c r="AN133" s="128" t="s">
        <v>6469</v>
      </c>
      <c r="AO133" s="128" t="s">
        <v>6309</v>
      </c>
      <c r="AP133" s="128" t="s">
        <v>6309</v>
      </c>
      <c r="AQ133" s="129">
        <v>560</v>
      </c>
      <c r="AR133">
        <v>0</v>
      </c>
      <c r="AS133" t="s">
        <v>19</v>
      </c>
    </row>
    <row r="134" spans="1:45" s="128" customFormat="1">
      <c r="A134" s="126" t="s">
        <v>9407</v>
      </c>
      <c r="B134" s="127">
        <v>43777</v>
      </c>
      <c r="C134" s="126" t="s">
        <v>6393</v>
      </c>
      <c r="D134" s="126" t="s">
        <v>6394</v>
      </c>
      <c r="E134" s="126" t="s">
        <v>9408</v>
      </c>
      <c r="F134" s="126" t="s">
        <v>6310</v>
      </c>
      <c r="G134" s="126" t="s">
        <v>6469</v>
      </c>
      <c r="H134" s="126" t="s">
        <v>6470</v>
      </c>
      <c r="I134" s="126" t="s">
        <v>6471</v>
      </c>
      <c r="J134" s="126" t="s">
        <v>6351</v>
      </c>
      <c r="K134" s="126" t="s">
        <v>6395</v>
      </c>
      <c r="L134" s="126" t="s">
        <v>6396</v>
      </c>
      <c r="M134" s="126" t="s">
        <v>6397</v>
      </c>
      <c r="N134" s="126" t="s">
        <v>6351</v>
      </c>
      <c r="O134" s="126" t="s">
        <v>6398</v>
      </c>
      <c r="P134" s="126" t="s">
        <v>6399</v>
      </c>
      <c r="Q134" s="126" t="s">
        <v>6400</v>
      </c>
      <c r="R134" s="126" t="s">
        <v>6411</v>
      </c>
      <c r="S134" s="126" t="s">
        <v>6412</v>
      </c>
      <c r="T134" s="131">
        <v>75</v>
      </c>
      <c r="U134" s="131">
        <v>75</v>
      </c>
      <c r="V134" s="126" t="s">
        <v>6403</v>
      </c>
      <c r="W134" s="126" t="s">
        <v>6403</v>
      </c>
      <c r="X134" s="145">
        <v>300</v>
      </c>
      <c r="Y134" s="145">
        <v>300</v>
      </c>
      <c r="Z134" s="146" t="s">
        <v>6309</v>
      </c>
      <c r="AA134" s="145">
        <v>22500</v>
      </c>
      <c r="AB134" s="145">
        <v>0</v>
      </c>
      <c r="AC134" s="145">
        <v>2250</v>
      </c>
      <c r="AD134" s="145">
        <v>24750</v>
      </c>
      <c r="AE134" s="126" t="s">
        <v>6314</v>
      </c>
      <c r="AF134" s="126" t="s">
        <v>6309</v>
      </c>
      <c r="AG134" s="126" t="s">
        <v>6309</v>
      </c>
      <c r="AH134" s="126" t="s">
        <v>9409</v>
      </c>
      <c r="AI134" s="126" t="s">
        <v>6309</v>
      </c>
      <c r="AJ134" s="126" t="s">
        <v>6352</v>
      </c>
      <c r="AK134" s="126" t="s">
        <v>6353</v>
      </c>
      <c r="AL134" s="126" t="s">
        <v>6404</v>
      </c>
      <c r="AM134" s="128" t="s">
        <v>6309</v>
      </c>
      <c r="AN134" s="128" t="s">
        <v>6469</v>
      </c>
      <c r="AO134" s="128" t="s">
        <v>6309</v>
      </c>
      <c r="AP134" s="128" t="s">
        <v>6309</v>
      </c>
      <c r="AQ134" s="129">
        <v>75</v>
      </c>
      <c r="AR134">
        <v>0</v>
      </c>
      <c r="AS134" t="s">
        <v>19</v>
      </c>
    </row>
    <row r="135" spans="1:45" s="128" customFormat="1">
      <c r="A135" s="126" t="s">
        <v>9407</v>
      </c>
      <c r="B135" s="127">
        <v>43777</v>
      </c>
      <c r="C135" s="126" t="s">
        <v>6393</v>
      </c>
      <c r="D135" s="126" t="s">
        <v>6394</v>
      </c>
      <c r="E135" s="126" t="s">
        <v>9408</v>
      </c>
      <c r="F135" s="126" t="s">
        <v>6310</v>
      </c>
      <c r="G135" s="126" t="s">
        <v>6469</v>
      </c>
      <c r="H135" s="126" t="s">
        <v>6470</v>
      </c>
      <c r="I135" s="126" t="s">
        <v>6471</v>
      </c>
      <c r="J135" s="126" t="s">
        <v>6351</v>
      </c>
      <c r="K135" s="126" t="s">
        <v>6395</v>
      </c>
      <c r="L135" s="126" t="s">
        <v>6396</v>
      </c>
      <c r="M135" s="126" t="s">
        <v>6397</v>
      </c>
      <c r="N135" s="126" t="s">
        <v>6351</v>
      </c>
      <c r="O135" s="126" t="s">
        <v>6398</v>
      </c>
      <c r="P135" s="126" t="s">
        <v>6399</v>
      </c>
      <c r="Q135" s="126" t="s">
        <v>6400</v>
      </c>
      <c r="R135" s="126" t="s">
        <v>6409</v>
      </c>
      <c r="S135" s="126" t="s">
        <v>6410</v>
      </c>
      <c r="T135" s="131">
        <v>350</v>
      </c>
      <c r="U135" s="131">
        <v>350</v>
      </c>
      <c r="V135" s="126" t="s">
        <v>6403</v>
      </c>
      <c r="W135" s="126" t="s">
        <v>6403</v>
      </c>
      <c r="X135" s="145">
        <v>300</v>
      </c>
      <c r="Y135" s="145">
        <v>300</v>
      </c>
      <c r="Z135" s="146" t="s">
        <v>6309</v>
      </c>
      <c r="AA135" s="145">
        <v>105000</v>
      </c>
      <c r="AB135" s="145">
        <v>0</v>
      </c>
      <c r="AC135" s="145">
        <v>10500</v>
      </c>
      <c r="AD135" s="145">
        <v>115500</v>
      </c>
      <c r="AE135" s="126" t="s">
        <v>6314</v>
      </c>
      <c r="AF135" s="126" t="s">
        <v>6309</v>
      </c>
      <c r="AG135" s="126" t="s">
        <v>6309</v>
      </c>
      <c r="AH135" s="126" t="s">
        <v>9409</v>
      </c>
      <c r="AI135" s="126" t="s">
        <v>6309</v>
      </c>
      <c r="AJ135" s="126" t="s">
        <v>6352</v>
      </c>
      <c r="AK135" s="126" t="s">
        <v>6353</v>
      </c>
      <c r="AL135" s="126" t="s">
        <v>6404</v>
      </c>
      <c r="AM135" s="128" t="s">
        <v>6309</v>
      </c>
      <c r="AN135" s="128" t="s">
        <v>6469</v>
      </c>
      <c r="AO135" s="128" t="s">
        <v>6309</v>
      </c>
      <c r="AP135" s="128" t="s">
        <v>6309</v>
      </c>
      <c r="AQ135" s="129">
        <v>350</v>
      </c>
      <c r="AR135">
        <v>0</v>
      </c>
      <c r="AS135" t="s">
        <v>19</v>
      </c>
    </row>
    <row r="136" spans="1:45" s="128" customFormat="1">
      <c r="A136" s="126" t="s">
        <v>9407</v>
      </c>
      <c r="B136" s="127">
        <v>43777</v>
      </c>
      <c r="C136" s="126" t="s">
        <v>6393</v>
      </c>
      <c r="D136" s="126" t="s">
        <v>6394</v>
      </c>
      <c r="E136" s="126" t="s">
        <v>9408</v>
      </c>
      <c r="F136" s="126" t="s">
        <v>6310</v>
      </c>
      <c r="G136" s="126" t="s">
        <v>6469</v>
      </c>
      <c r="H136" s="126" t="s">
        <v>6470</v>
      </c>
      <c r="I136" s="126" t="s">
        <v>6471</v>
      </c>
      <c r="J136" s="126" t="s">
        <v>6351</v>
      </c>
      <c r="K136" s="126" t="s">
        <v>6395</v>
      </c>
      <c r="L136" s="126" t="s">
        <v>6396</v>
      </c>
      <c r="M136" s="126" t="s">
        <v>6397</v>
      </c>
      <c r="N136" s="126" t="s">
        <v>6351</v>
      </c>
      <c r="O136" s="126" t="s">
        <v>6398</v>
      </c>
      <c r="P136" s="126" t="s">
        <v>6399</v>
      </c>
      <c r="Q136" s="126" t="s">
        <v>6400</v>
      </c>
      <c r="R136" s="126" t="s">
        <v>6457</v>
      </c>
      <c r="S136" s="126" t="s">
        <v>6458</v>
      </c>
      <c r="T136" s="131">
        <v>300</v>
      </c>
      <c r="U136" s="131">
        <v>300</v>
      </c>
      <c r="V136" s="126" t="s">
        <v>6403</v>
      </c>
      <c r="W136" s="126" t="s">
        <v>6403</v>
      </c>
      <c r="X136" s="145">
        <v>300</v>
      </c>
      <c r="Y136" s="145">
        <v>300</v>
      </c>
      <c r="Z136" s="146" t="s">
        <v>6309</v>
      </c>
      <c r="AA136" s="145">
        <v>90000</v>
      </c>
      <c r="AB136" s="145">
        <v>0</v>
      </c>
      <c r="AC136" s="145">
        <v>9000</v>
      </c>
      <c r="AD136" s="145">
        <v>99000</v>
      </c>
      <c r="AE136" s="126" t="s">
        <v>6314</v>
      </c>
      <c r="AF136" s="126" t="s">
        <v>6309</v>
      </c>
      <c r="AG136" s="126" t="s">
        <v>6309</v>
      </c>
      <c r="AH136" s="126" t="s">
        <v>9409</v>
      </c>
      <c r="AI136" s="126" t="s">
        <v>6309</v>
      </c>
      <c r="AJ136" s="126" t="s">
        <v>6352</v>
      </c>
      <c r="AK136" s="126" t="s">
        <v>6353</v>
      </c>
      <c r="AL136" s="126" t="s">
        <v>6404</v>
      </c>
      <c r="AM136" s="128" t="s">
        <v>6309</v>
      </c>
      <c r="AN136" s="128" t="s">
        <v>6469</v>
      </c>
      <c r="AO136" s="128" t="s">
        <v>6309</v>
      </c>
      <c r="AP136" s="128" t="s">
        <v>6309</v>
      </c>
      <c r="AQ136" s="129">
        <v>300</v>
      </c>
      <c r="AR136">
        <v>0</v>
      </c>
      <c r="AS136" t="s">
        <v>19</v>
      </c>
    </row>
    <row r="137" spans="1:45" s="128" customFormat="1">
      <c r="A137" s="126" t="s">
        <v>9410</v>
      </c>
      <c r="B137" s="127">
        <v>43776</v>
      </c>
      <c r="C137" s="126" t="s">
        <v>6393</v>
      </c>
      <c r="D137" s="126" t="s">
        <v>6394</v>
      </c>
      <c r="E137" s="126" t="s">
        <v>9411</v>
      </c>
      <c r="F137" s="126" t="s">
        <v>6310</v>
      </c>
      <c r="G137" s="126" t="s">
        <v>6428</v>
      </c>
      <c r="H137" s="126" t="s">
        <v>5299</v>
      </c>
      <c r="I137" s="126" t="s">
        <v>6429</v>
      </c>
      <c r="J137" s="126" t="s">
        <v>6351</v>
      </c>
      <c r="K137" s="126" t="s">
        <v>6430</v>
      </c>
      <c r="L137" s="126" t="s">
        <v>6431</v>
      </c>
      <c r="M137" s="126" t="s">
        <v>6397</v>
      </c>
      <c r="N137" s="126" t="s">
        <v>6351</v>
      </c>
      <c r="O137" s="126" t="s">
        <v>6398</v>
      </c>
      <c r="P137" s="126" t="s">
        <v>6432</v>
      </c>
      <c r="Q137" s="126" t="s">
        <v>6433</v>
      </c>
      <c r="R137" s="126" t="s">
        <v>6444</v>
      </c>
      <c r="S137" s="126" t="s">
        <v>6445</v>
      </c>
      <c r="T137" s="131">
        <v>500</v>
      </c>
      <c r="U137" s="131">
        <v>500</v>
      </c>
      <c r="V137" s="126" t="s">
        <v>6403</v>
      </c>
      <c r="W137" s="126" t="s">
        <v>6403</v>
      </c>
      <c r="X137" s="145">
        <v>185.64</v>
      </c>
      <c r="Y137" s="145">
        <v>185.64</v>
      </c>
      <c r="Z137" s="146" t="s">
        <v>6309</v>
      </c>
      <c r="AA137" s="145">
        <v>92820</v>
      </c>
      <c r="AB137" s="145">
        <v>0</v>
      </c>
      <c r="AC137" s="145">
        <v>9282</v>
      </c>
      <c r="AD137" s="145">
        <v>102102</v>
      </c>
      <c r="AE137" s="126" t="s">
        <v>6314</v>
      </c>
      <c r="AF137" s="126" t="s">
        <v>6309</v>
      </c>
      <c r="AG137" s="126" t="s">
        <v>6309</v>
      </c>
      <c r="AH137" s="126" t="s">
        <v>9412</v>
      </c>
      <c r="AI137" s="126" t="s">
        <v>6309</v>
      </c>
      <c r="AJ137" s="126" t="s">
        <v>6352</v>
      </c>
      <c r="AK137" s="126" t="s">
        <v>6353</v>
      </c>
      <c r="AL137" s="126" t="s">
        <v>6404</v>
      </c>
      <c r="AM137" s="128" t="s">
        <v>6309</v>
      </c>
      <c r="AN137" s="128" t="s">
        <v>6428</v>
      </c>
      <c r="AO137" s="128" t="s">
        <v>6309</v>
      </c>
      <c r="AP137" s="128" t="s">
        <v>6309</v>
      </c>
      <c r="AQ137" s="129">
        <v>500</v>
      </c>
      <c r="AR137">
        <v>0</v>
      </c>
      <c r="AS137" t="s">
        <v>27</v>
      </c>
    </row>
    <row r="138" spans="1:45" s="128" customFormat="1">
      <c r="A138" s="126" t="s">
        <v>9413</v>
      </c>
      <c r="B138" s="127">
        <v>43776</v>
      </c>
      <c r="C138" s="126" t="s">
        <v>6393</v>
      </c>
      <c r="D138" s="126" t="s">
        <v>6394</v>
      </c>
      <c r="E138" s="126" t="s">
        <v>9414</v>
      </c>
      <c r="F138" s="126" t="s">
        <v>6310</v>
      </c>
      <c r="G138" s="126" t="s">
        <v>6428</v>
      </c>
      <c r="H138" s="126" t="s">
        <v>5299</v>
      </c>
      <c r="I138" s="126" t="s">
        <v>6429</v>
      </c>
      <c r="J138" s="126" t="s">
        <v>6351</v>
      </c>
      <c r="K138" s="126" t="s">
        <v>6430</v>
      </c>
      <c r="L138" s="126" t="s">
        <v>6431</v>
      </c>
      <c r="M138" s="126" t="s">
        <v>6397</v>
      </c>
      <c r="N138" s="126" t="s">
        <v>6351</v>
      </c>
      <c r="O138" s="126" t="s">
        <v>6398</v>
      </c>
      <c r="P138" s="126" t="s">
        <v>6432</v>
      </c>
      <c r="Q138" s="126" t="s">
        <v>6433</v>
      </c>
      <c r="R138" s="126" t="s">
        <v>6444</v>
      </c>
      <c r="S138" s="126" t="s">
        <v>6445</v>
      </c>
      <c r="T138" s="131">
        <v>400</v>
      </c>
      <c r="U138" s="131">
        <v>400</v>
      </c>
      <c r="V138" s="126" t="s">
        <v>6403</v>
      </c>
      <c r="W138" s="126" t="s">
        <v>6403</v>
      </c>
      <c r="X138" s="145">
        <v>157.79400000000001</v>
      </c>
      <c r="Y138" s="145">
        <v>157.79400000000001</v>
      </c>
      <c r="Z138" s="146" t="s">
        <v>6309</v>
      </c>
      <c r="AA138" s="145">
        <v>63117.599999999999</v>
      </c>
      <c r="AB138" s="145">
        <v>-11138.4</v>
      </c>
      <c r="AC138" s="145">
        <v>6311.76</v>
      </c>
      <c r="AD138" s="145">
        <v>69429.36</v>
      </c>
      <c r="AE138" s="126" t="s">
        <v>6314</v>
      </c>
      <c r="AF138" s="126" t="s">
        <v>6309</v>
      </c>
      <c r="AG138" s="126" t="s">
        <v>6309</v>
      </c>
      <c r="AH138" s="126" t="s">
        <v>9415</v>
      </c>
      <c r="AI138" s="126" t="s">
        <v>6309</v>
      </c>
      <c r="AJ138" s="126" t="s">
        <v>6352</v>
      </c>
      <c r="AK138" s="126" t="s">
        <v>6353</v>
      </c>
      <c r="AL138" s="126" t="s">
        <v>6404</v>
      </c>
      <c r="AM138" s="128" t="s">
        <v>6309</v>
      </c>
      <c r="AN138" s="128" t="s">
        <v>6428</v>
      </c>
      <c r="AO138" s="128" t="s">
        <v>6309</v>
      </c>
      <c r="AP138" s="128" t="s">
        <v>6309</v>
      </c>
      <c r="AQ138" s="129">
        <v>400</v>
      </c>
      <c r="AR138">
        <v>0</v>
      </c>
      <c r="AS138" t="s">
        <v>27</v>
      </c>
    </row>
    <row r="139" spans="1:45" s="128" customFormat="1">
      <c r="A139" s="126" t="s">
        <v>9416</v>
      </c>
      <c r="B139" s="127">
        <v>43777</v>
      </c>
      <c r="C139" s="126" t="s">
        <v>6393</v>
      </c>
      <c r="D139" s="126" t="s">
        <v>6394</v>
      </c>
      <c r="E139" s="126" t="s">
        <v>9417</v>
      </c>
      <c r="F139" s="126" t="s">
        <v>6310</v>
      </c>
      <c r="G139" s="126" t="s">
        <v>6311</v>
      </c>
      <c r="H139" s="126" t="s">
        <v>6312</v>
      </c>
      <c r="I139" s="126" t="s">
        <v>6327</v>
      </c>
      <c r="J139" s="126" t="s">
        <v>6351</v>
      </c>
      <c r="K139" s="126" t="s">
        <v>6395</v>
      </c>
      <c r="L139" s="126" t="s">
        <v>6396</v>
      </c>
      <c r="M139" s="126" t="s">
        <v>6397</v>
      </c>
      <c r="N139" s="126" t="s">
        <v>6351</v>
      </c>
      <c r="O139" s="126" t="s">
        <v>6398</v>
      </c>
      <c r="P139" s="126" t="s">
        <v>6399</v>
      </c>
      <c r="Q139" s="126" t="s">
        <v>6400</v>
      </c>
      <c r="R139" s="126" t="s">
        <v>6444</v>
      </c>
      <c r="S139" s="126" t="s">
        <v>6445</v>
      </c>
      <c r="T139" s="131">
        <v>20</v>
      </c>
      <c r="U139" s="131">
        <v>20</v>
      </c>
      <c r="V139" s="126" t="s">
        <v>6403</v>
      </c>
      <c r="W139" s="126" t="s">
        <v>6403</v>
      </c>
      <c r="X139" s="145">
        <v>181.28200000000001</v>
      </c>
      <c r="Y139" s="145">
        <v>181.28200000000001</v>
      </c>
      <c r="Z139" s="146" t="s">
        <v>6309</v>
      </c>
      <c r="AA139" s="145">
        <v>3625.6410000000001</v>
      </c>
      <c r="AB139" s="145">
        <v>-639.81899999999996</v>
      </c>
      <c r="AC139" s="145">
        <v>362.56400000000002</v>
      </c>
      <c r="AD139" s="145">
        <v>3988.2049999999999</v>
      </c>
      <c r="AE139" s="126" t="s">
        <v>6314</v>
      </c>
      <c r="AF139" s="126" t="s">
        <v>6309</v>
      </c>
      <c r="AG139" s="126" t="s">
        <v>6309</v>
      </c>
      <c r="AH139" s="126" t="s">
        <v>9418</v>
      </c>
      <c r="AI139" s="126" t="s">
        <v>6309</v>
      </c>
      <c r="AJ139" s="126" t="s">
        <v>6352</v>
      </c>
      <c r="AK139" s="126" t="s">
        <v>6353</v>
      </c>
      <c r="AL139" s="126" t="s">
        <v>6404</v>
      </c>
      <c r="AM139" s="128" t="s">
        <v>13</v>
      </c>
      <c r="AN139" s="128" t="s">
        <v>6436</v>
      </c>
      <c r="AO139" s="128" t="s">
        <v>6327</v>
      </c>
      <c r="AP139" s="128" t="s">
        <v>13</v>
      </c>
      <c r="AQ139" s="129">
        <v>20</v>
      </c>
      <c r="AR139" t="s">
        <v>95</v>
      </c>
      <c r="AS139" t="s">
        <v>72</v>
      </c>
    </row>
    <row r="140" spans="1:45" s="128" customFormat="1">
      <c r="A140" s="126" t="s">
        <v>9419</v>
      </c>
      <c r="B140" s="127">
        <v>43777</v>
      </c>
      <c r="C140" s="126" t="s">
        <v>6393</v>
      </c>
      <c r="D140" s="126" t="s">
        <v>6394</v>
      </c>
      <c r="E140" s="126" t="s">
        <v>9420</v>
      </c>
      <c r="F140" s="126" t="s">
        <v>6310</v>
      </c>
      <c r="G140" s="126" t="s">
        <v>6311</v>
      </c>
      <c r="H140" s="126" t="s">
        <v>6312</v>
      </c>
      <c r="I140" s="126" t="s">
        <v>6327</v>
      </c>
      <c r="J140" s="126" t="s">
        <v>6351</v>
      </c>
      <c r="K140" s="126" t="s">
        <v>6395</v>
      </c>
      <c r="L140" s="126" t="s">
        <v>6396</v>
      </c>
      <c r="M140" s="126" t="s">
        <v>6397</v>
      </c>
      <c r="N140" s="126" t="s">
        <v>6351</v>
      </c>
      <c r="O140" s="126" t="s">
        <v>6398</v>
      </c>
      <c r="P140" s="126" t="s">
        <v>6399</v>
      </c>
      <c r="Q140" s="126" t="s">
        <v>6400</v>
      </c>
      <c r="R140" s="126" t="s">
        <v>6405</v>
      </c>
      <c r="S140" s="126" t="s">
        <v>6406</v>
      </c>
      <c r="T140" s="131">
        <v>5</v>
      </c>
      <c r="U140" s="131">
        <v>5</v>
      </c>
      <c r="V140" s="126" t="s">
        <v>6403</v>
      </c>
      <c r="W140" s="126" t="s">
        <v>6403</v>
      </c>
      <c r="X140" s="145">
        <v>355.45499999999998</v>
      </c>
      <c r="Y140" s="145">
        <v>355.45499999999998</v>
      </c>
      <c r="Z140" s="146" t="s">
        <v>6309</v>
      </c>
      <c r="AA140" s="145">
        <v>1777.2750000000001</v>
      </c>
      <c r="AB140" s="145">
        <v>0</v>
      </c>
      <c r="AC140" s="145">
        <v>177.72800000000001</v>
      </c>
      <c r="AD140" s="145">
        <v>1955.0029999999999</v>
      </c>
      <c r="AE140" s="126" t="s">
        <v>6314</v>
      </c>
      <c r="AF140" s="126" t="s">
        <v>6309</v>
      </c>
      <c r="AG140" s="126" t="s">
        <v>6309</v>
      </c>
      <c r="AH140" s="126" t="s">
        <v>9421</v>
      </c>
      <c r="AI140" s="126" t="s">
        <v>6309</v>
      </c>
      <c r="AJ140" s="126" t="s">
        <v>6352</v>
      </c>
      <c r="AK140" s="126" t="s">
        <v>6353</v>
      </c>
      <c r="AL140" s="126" t="s">
        <v>6404</v>
      </c>
      <c r="AM140" s="128" t="s">
        <v>13</v>
      </c>
      <c r="AN140" s="128" t="s">
        <v>6436</v>
      </c>
      <c r="AO140" s="128" t="s">
        <v>6327</v>
      </c>
      <c r="AP140" s="128" t="s">
        <v>13</v>
      </c>
      <c r="AQ140" s="129">
        <v>5</v>
      </c>
      <c r="AR140" t="s">
        <v>95</v>
      </c>
      <c r="AS140" t="s">
        <v>72</v>
      </c>
    </row>
    <row r="141" spans="1:45" s="128" customFormat="1">
      <c r="A141" s="126" t="s">
        <v>9419</v>
      </c>
      <c r="B141" s="127">
        <v>43777</v>
      </c>
      <c r="C141" s="126" t="s">
        <v>6393</v>
      </c>
      <c r="D141" s="126" t="s">
        <v>6394</v>
      </c>
      <c r="E141" s="126" t="s">
        <v>9420</v>
      </c>
      <c r="F141" s="126" t="s">
        <v>6310</v>
      </c>
      <c r="G141" s="126" t="s">
        <v>6311</v>
      </c>
      <c r="H141" s="126" t="s">
        <v>6312</v>
      </c>
      <c r="I141" s="126" t="s">
        <v>6327</v>
      </c>
      <c r="J141" s="126" t="s">
        <v>6351</v>
      </c>
      <c r="K141" s="126" t="s">
        <v>6395</v>
      </c>
      <c r="L141" s="126" t="s">
        <v>6396</v>
      </c>
      <c r="M141" s="126" t="s">
        <v>6397</v>
      </c>
      <c r="N141" s="126" t="s">
        <v>6351</v>
      </c>
      <c r="O141" s="126" t="s">
        <v>6398</v>
      </c>
      <c r="P141" s="126" t="s">
        <v>6399</v>
      </c>
      <c r="Q141" s="126" t="s">
        <v>6400</v>
      </c>
      <c r="R141" s="126" t="s">
        <v>6444</v>
      </c>
      <c r="S141" s="126" t="s">
        <v>6445</v>
      </c>
      <c r="T141" s="131">
        <v>10</v>
      </c>
      <c r="U141" s="131">
        <v>10</v>
      </c>
      <c r="V141" s="126" t="s">
        <v>6403</v>
      </c>
      <c r="W141" s="126" t="s">
        <v>6403</v>
      </c>
      <c r="X141" s="145">
        <v>181.28200000000001</v>
      </c>
      <c r="Y141" s="145">
        <v>181.28200000000001</v>
      </c>
      <c r="Z141" s="146" t="s">
        <v>6309</v>
      </c>
      <c r="AA141" s="145">
        <v>1812.82</v>
      </c>
      <c r="AB141" s="145">
        <v>-319.91000000000003</v>
      </c>
      <c r="AC141" s="145">
        <v>181.28200000000001</v>
      </c>
      <c r="AD141" s="145">
        <v>1994.1020000000001</v>
      </c>
      <c r="AE141" s="126" t="s">
        <v>6314</v>
      </c>
      <c r="AF141" s="126" t="s">
        <v>6309</v>
      </c>
      <c r="AG141" s="126" t="s">
        <v>6309</v>
      </c>
      <c r="AH141" s="126" t="s">
        <v>9421</v>
      </c>
      <c r="AI141" s="126" t="s">
        <v>6309</v>
      </c>
      <c r="AJ141" s="126" t="s">
        <v>6352</v>
      </c>
      <c r="AK141" s="126" t="s">
        <v>6353</v>
      </c>
      <c r="AL141" s="126" t="s">
        <v>6404</v>
      </c>
      <c r="AM141" s="128" t="s">
        <v>13</v>
      </c>
      <c r="AN141" s="128" t="s">
        <v>6436</v>
      </c>
      <c r="AO141" s="128" t="s">
        <v>6327</v>
      </c>
      <c r="AP141" s="128" t="s">
        <v>13</v>
      </c>
      <c r="AQ141" s="129">
        <v>10</v>
      </c>
      <c r="AR141" t="s">
        <v>95</v>
      </c>
      <c r="AS141" t="s">
        <v>72</v>
      </c>
    </row>
    <row r="142" spans="1:45" s="128" customFormat="1">
      <c r="A142" s="126" t="s">
        <v>9419</v>
      </c>
      <c r="B142" s="127">
        <v>43777</v>
      </c>
      <c r="C142" s="126" t="s">
        <v>6393</v>
      </c>
      <c r="D142" s="126" t="s">
        <v>6394</v>
      </c>
      <c r="E142" s="126" t="s">
        <v>9420</v>
      </c>
      <c r="F142" s="126" t="s">
        <v>6310</v>
      </c>
      <c r="G142" s="126" t="s">
        <v>6311</v>
      </c>
      <c r="H142" s="126" t="s">
        <v>6312</v>
      </c>
      <c r="I142" s="126" t="s">
        <v>6327</v>
      </c>
      <c r="J142" s="126" t="s">
        <v>6351</v>
      </c>
      <c r="K142" s="126" t="s">
        <v>6395</v>
      </c>
      <c r="L142" s="126" t="s">
        <v>6396</v>
      </c>
      <c r="M142" s="126" t="s">
        <v>6397</v>
      </c>
      <c r="N142" s="126" t="s">
        <v>6351</v>
      </c>
      <c r="O142" s="126" t="s">
        <v>6398</v>
      </c>
      <c r="P142" s="126" t="s">
        <v>6399</v>
      </c>
      <c r="Q142" s="126" t="s">
        <v>6400</v>
      </c>
      <c r="R142" s="126" t="s">
        <v>6491</v>
      </c>
      <c r="S142" s="126" t="s">
        <v>6492</v>
      </c>
      <c r="T142" s="131">
        <v>5</v>
      </c>
      <c r="U142" s="131">
        <v>5</v>
      </c>
      <c r="V142" s="126" t="s">
        <v>6403</v>
      </c>
      <c r="W142" s="126" t="s">
        <v>6403</v>
      </c>
      <c r="X142" s="145">
        <v>313.63600000000002</v>
      </c>
      <c r="Y142" s="145">
        <v>313.63600000000002</v>
      </c>
      <c r="Z142" s="146" t="s">
        <v>6309</v>
      </c>
      <c r="AA142" s="145">
        <v>1568.18</v>
      </c>
      <c r="AB142" s="145">
        <v>0</v>
      </c>
      <c r="AC142" s="145">
        <v>156.81800000000001</v>
      </c>
      <c r="AD142" s="145">
        <v>1724.998</v>
      </c>
      <c r="AE142" s="126" t="s">
        <v>6314</v>
      </c>
      <c r="AF142" s="126" t="s">
        <v>6309</v>
      </c>
      <c r="AG142" s="126" t="s">
        <v>6309</v>
      </c>
      <c r="AH142" s="126" t="s">
        <v>9421</v>
      </c>
      <c r="AI142" s="126" t="s">
        <v>6309</v>
      </c>
      <c r="AJ142" s="126" t="s">
        <v>6352</v>
      </c>
      <c r="AK142" s="126" t="s">
        <v>6353</v>
      </c>
      <c r="AL142" s="126" t="s">
        <v>6404</v>
      </c>
      <c r="AM142" s="128" t="s">
        <v>13</v>
      </c>
      <c r="AN142" s="128" t="s">
        <v>6436</v>
      </c>
      <c r="AO142" s="128" t="s">
        <v>6327</v>
      </c>
      <c r="AP142" s="128" t="s">
        <v>13</v>
      </c>
      <c r="AQ142" s="129">
        <v>5</v>
      </c>
      <c r="AR142" t="s">
        <v>95</v>
      </c>
      <c r="AS142" t="s">
        <v>72</v>
      </c>
    </row>
    <row r="143" spans="1:45" s="128" customFormat="1">
      <c r="A143" s="126" t="s">
        <v>9419</v>
      </c>
      <c r="B143" s="127">
        <v>43777</v>
      </c>
      <c r="C143" s="126" t="s">
        <v>6393</v>
      </c>
      <c r="D143" s="126" t="s">
        <v>6394</v>
      </c>
      <c r="E143" s="126" t="s">
        <v>9420</v>
      </c>
      <c r="F143" s="126" t="s">
        <v>6310</v>
      </c>
      <c r="G143" s="126" t="s">
        <v>6311</v>
      </c>
      <c r="H143" s="126" t="s">
        <v>6312</v>
      </c>
      <c r="I143" s="126" t="s">
        <v>6327</v>
      </c>
      <c r="J143" s="126" t="s">
        <v>6351</v>
      </c>
      <c r="K143" s="126" t="s">
        <v>6395</v>
      </c>
      <c r="L143" s="126" t="s">
        <v>6396</v>
      </c>
      <c r="M143" s="126" t="s">
        <v>6397</v>
      </c>
      <c r="N143" s="126" t="s">
        <v>6351</v>
      </c>
      <c r="O143" s="126" t="s">
        <v>6398</v>
      </c>
      <c r="P143" s="126" t="s">
        <v>6399</v>
      </c>
      <c r="Q143" s="126" t="s">
        <v>6400</v>
      </c>
      <c r="R143" s="126" t="s">
        <v>6413</v>
      </c>
      <c r="S143" s="126" t="s">
        <v>6414</v>
      </c>
      <c r="T143" s="131">
        <v>2</v>
      </c>
      <c r="U143" s="131">
        <v>2</v>
      </c>
      <c r="V143" s="126" t="s">
        <v>6403</v>
      </c>
      <c r="W143" s="126" t="s">
        <v>6403</v>
      </c>
      <c r="X143" s="145">
        <v>313.63600000000002</v>
      </c>
      <c r="Y143" s="145">
        <v>313.63600000000002</v>
      </c>
      <c r="Z143" s="146" t="s">
        <v>6309</v>
      </c>
      <c r="AA143" s="145">
        <v>627.27200000000005</v>
      </c>
      <c r="AB143" s="145">
        <v>0</v>
      </c>
      <c r="AC143" s="145">
        <v>62.726999999999997</v>
      </c>
      <c r="AD143" s="145">
        <v>689.99900000000002</v>
      </c>
      <c r="AE143" s="126" t="s">
        <v>6314</v>
      </c>
      <c r="AF143" s="126" t="s">
        <v>6309</v>
      </c>
      <c r="AG143" s="126" t="s">
        <v>6309</v>
      </c>
      <c r="AH143" s="126" t="s">
        <v>9421</v>
      </c>
      <c r="AI143" s="126" t="s">
        <v>6309</v>
      </c>
      <c r="AJ143" s="126" t="s">
        <v>6352</v>
      </c>
      <c r="AK143" s="126" t="s">
        <v>6353</v>
      </c>
      <c r="AL143" s="126" t="s">
        <v>6404</v>
      </c>
      <c r="AM143" s="128" t="s">
        <v>13</v>
      </c>
      <c r="AN143" s="128" t="s">
        <v>6436</v>
      </c>
      <c r="AO143" s="128" t="s">
        <v>6327</v>
      </c>
      <c r="AP143" s="128" t="s">
        <v>13</v>
      </c>
      <c r="AQ143" s="129">
        <v>2</v>
      </c>
      <c r="AR143" t="s">
        <v>95</v>
      </c>
      <c r="AS143" t="s">
        <v>72</v>
      </c>
    </row>
    <row r="144" spans="1:45" s="128" customFormat="1">
      <c r="A144" s="126" t="s">
        <v>9422</v>
      </c>
      <c r="B144" s="127">
        <v>43777</v>
      </c>
      <c r="C144" s="126" t="s">
        <v>6393</v>
      </c>
      <c r="D144" s="126" t="s">
        <v>6394</v>
      </c>
      <c r="E144" s="126" t="s">
        <v>9423</v>
      </c>
      <c r="F144" s="126" t="s">
        <v>6310</v>
      </c>
      <c r="G144" s="126" t="s">
        <v>6311</v>
      </c>
      <c r="H144" s="126" t="s">
        <v>6312</v>
      </c>
      <c r="I144" s="126" t="s">
        <v>6328</v>
      </c>
      <c r="J144" s="126" t="s">
        <v>6351</v>
      </c>
      <c r="K144" s="126" t="s">
        <v>6395</v>
      </c>
      <c r="L144" s="126" t="s">
        <v>6396</v>
      </c>
      <c r="M144" s="126" t="s">
        <v>6397</v>
      </c>
      <c r="N144" s="126" t="s">
        <v>6351</v>
      </c>
      <c r="O144" s="126" t="s">
        <v>6398</v>
      </c>
      <c r="P144" s="126" t="s">
        <v>6399</v>
      </c>
      <c r="Q144" s="126" t="s">
        <v>6400</v>
      </c>
      <c r="R144" s="126" t="s">
        <v>6444</v>
      </c>
      <c r="S144" s="126" t="s">
        <v>6445</v>
      </c>
      <c r="T144" s="131">
        <v>5</v>
      </c>
      <c r="U144" s="131">
        <v>5</v>
      </c>
      <c r="V144" s="126" t="s">
        <v>6403</v>
      </c>
      <c r="W144" s="126" t="s">
        <v>6403</v>
      </c>
      <c r="X144" s="145">
        <v>181.28200000000001</v>
      </c>
      <c r="Y144" s="145">
        <v>181.28200000000001</v>
      </c>
      <c r="Z144" s="146" t="s">
        <v>6309</v>
      </c>
      <c r="AA144" s="145">
        <v>906.41</v>
      </c>
      <c r="AB144" s="145">
        <v>-159.95500000000001</v>
      </c>
      <c r="AC144" s="145">
        <v>90.641000000000005</v>
      </c>
      <c r="AD144" s="145">
        <v>997.05100000000004</v>
      </c>
      <c r="AE144" s="126" t="s">
        <v>6314</v>
      </c>
      <c r="AF144" s="126" t="s">
        <v>6309</v>
      </c>
      <c r="AG144" s="126" t="s">
        <v>6309</v>
      </c>
      <c r="AH144" s="126" t="s">
        <v>9424</v>
      </c>
      <c r="AI144" s="126" t="s">
        <v>6309</v>
      </c>
      <c r="AJ144" s="126" t="s">
        <v>6352</v>
      </c>
      <c r="AK144" s="126" t="s">
        <v>6353</v>
      </c>
      <c r="AL144" s="126" t="s">
        <v>6404</v>
      </c>
      <c r="AM144" s="128" t="s">
        <v>13</v>
      </c>
      <c r="AN144" s="128" t="s">
        <v>6435</v>
      </c>
      <c r="AO144" s="128" t="s">
        <v>6328</v>
      </c>
      <c r="AP144" s="128" t="s">
        <v>13</v>
      </c>
      <c r="AQ144" s="129">
        <v>5</v>
      </c>
      <c r="AR144" t="s">
        <v>94</v>
      </c>
      <c r="AS144" t="s">
        <v>72</v>
      </c>
    </row>
    <row r="145" spans="1:45" s="128" customFormat="1">
      <c r="A145" s="126" t="s">
        <v>9422</v>
      </c>
      <c r="B145" s="127">
        <v>43777</v>
      </c>
      <c r="C145" s="126" t="s">
        <v>6393</v>
      </c>
      <c r="D145" s="126" t="s">
        <v>6394</v>
      </c>
      <c r="E145" s="126" t="s">
        <v>9423</v>
      </c>
      <c r="F145" s="126" t="s">
        <v>6310</v>
      </c>
      <c r="G145" s="126" t="s">
        <v>6311</v>
      </c>
      <c r="H145" s="126" t="s">
        <v>6312</v>
      </c>
      <c r="I145" s="126" t="s">
        <v>6328</v>
      </c>
      <c r="J145" s="126" t="s">
        <v>6351</v>
      </c>
      <c r="K145" s="126" t="s">
        <v>6395</v>
      </c>
      <c r="L145" s="126" t="s">
        <v>6396</v>
      </c>
      <c r="M145" s="126" t="s">
        <v>6397</v>
      </c>
      <c r="N145" s="126" t="s">
        <v>6351</v>
      </c>
      <c r="O145" s="126" t="s">
        <v>6398</v>
      </c>
      <c r="P145" s="126" t="s">
        <v>6399</v>
      </c>
      <c r="Q145" s="126" t="s">
        <v>6400</v>
      </c>
      <c r="R145" s="126" t="s">
        <v>6409</v>
      </c>
      <c r="S145" s="126" t="s">
        <v>6410</v>
      </c>
      <c r="T145" s="131">
        <v>2</v>
      </c>
      <c r="U145" s="131">
        <v>2</v>
      </c>
      <c r="V145" s="126" t="s">
        <v>6403</v>
      </c>
      <c r="W145" s="126" t="s">
        <v>6403</v>
      </c>
      <c r="X145" s="145">
        <v>313.63600000000002</v>
      </c>
      <c r="Y145" s="145">
        <v>313.63600000000002</v>
      </c>
      <c r="Z145" s="146" t="s">
        <v>6309</v>
      </c>
      <c r="AA145" s="145">
        <v>627.27200000000005</v>
      </c>
      <c r="AB145" s="145">
        <v>0</v>
      </c>
      <c r="AC145" s="145">
        <v>62.726999999999997</v>
      </c>
      <c r="AD145" s="145">
        <v>689.99900000000002</v>
      </c>
      <c r="AE145" s="126" t="s">
        <v>6314</v>
      </c>
      <c r="AF145" s="126" t="s">
        <v>6309</v>
      </c>
      <c r="AG145" s="126" t="s">
        <v>6309</v>
      </c>
      <c r="AH145" s="126" t="s">
        <v>9424</v>
      </c>
      <c r="AI145" s="126" t="s">
        <v>6309</v>
      </c>
      <c r="AJ145" s="126" t="s">
        <v>6352</v>
      </c>
      <c r="AK145" s="126" t="s">
        <v>6353</v>
      </c>
      <c r="AL145" s="126" t="s">
        <v>6404</v>
      </c>
      <c r="AM145" s="128" t="s">
        <v>13</v>
      </c>
      <c r="AN145" s="128" t="s">
        <v>6435</v>
      </c>
      <c r="AO145" s="128" t="s">
        <v>6328</v>
      </c>
      <c r="AP145" s="128" t="s">
        <v>13</v>
      </c>
      <c r="AQ145" s="129">
        <v>2</v>
      </c>
      <c r="AR145" t="s">
        <v>94</v>
      </c>
      <c r="AS145" t="s">
        <v>72</v>
      </c>
    </row>
    <row r="146" spans="1:45" s="128" customFormat="1">
      <c r="A146" s="126" t="s">
        <v>9422</v>
      </c>
      <c r="B146" s="127">
        <v>43777</v>
      </c>
      <c r="C146" s="126" t="s">
        <v>6393</v>
      </c>
      <c r="D146" s="126" t="s">
        <v>6394</v>
      </c>
      <c r="E146" s="126" t="s">
        <v>9423</v>
      </c>
      <c r="F146" s="126" t="s">
        <v>6310</v>
      </c>
      <c r="G146" s="126" t="s">
        <v>6311</v>
      </c>
      <c r="H146" s="126" t="s">
        <v>6312</v>
      </c>
      <c r="I146" s="126" t="s">
        <v>6328</v>
      </c>
      <c r="J146" s="126" t="s">
        <v>6351</v>
      </c>
      <c r="K146" s="126" t="s">
        <v>6395</v>
      </c>
      <c r="L146" s="126" t="s">
        <v>6396</v>
      </c>
      <c r="M146" s="126" t="s">
        <v>6397</v>
      </c>
      <c r="N146" s="126" t="s">
        <v>6351</v>
      </c>
      <c r="O146" s="126" t="s">
        <v>6398</v>
      </c>
      <c r="P146" s="126" t="s">
        <v>6399</v>
      </c>
      <c r="Q146" s="126" t="s">
        <v>6400</v>
      </c>
      <c r="R146" s="126" t="s">
        <v>6491</v>
      </c>
      <c r="S146" s="126" t="s">
        <v>6492</v>
      </c>
      <c r="T146" s="131">
        <v>3</v>
      </c>
      <c r="U146" s="131">
        <v>3</v>
      </c>
      <c r="V146" s="126" t="s">
        <v>6403</v>
      </c>
      <c r="W146" s="126" t="s">
        <v>6403</v>
      </c>
      <c r="X146" s="145">
        <v>313.63600000000002</v>
      </c>
      <c r="Y146" s="145">
        <v>313.63600000000002</v>
      </c>
      <c r="Z146" s="146" t="s">
        <v>6309</v>
      </c>
      <c r="AA146" s="145">
        <v>940.90800000000002</v>
      </c>
      <c r="AB146" s="145">
        <v>0</v>
      </c>
      <c r="AC146" s="145">
        <v>94.090999999999994</v>
      </c>
      <c r="AD146" s="145">
        <v>1034.999</v>
      </c>
      <c r="AE146" s="126" t="s">
        <v>6314</v>
      </c>
      <c r="AF146" s="126" t="s">
        <v>6309</v>
      </c>
      <c r="AG146" s="126" t="s">
        <v>6309</v>
      </c>
      <c r="AH146" s="126" t="s">
        <v>9424</v>
      </c>
      <c r="AI146" s="126" t="s">
        <v>6309</v>
      </c>
      <c r="AJ146" s="126" t="s">
        <v>6352</v>
      </c>
      <c r="AK146" s="126" t="s">
        <v>6353</v>
      </c>
      <c r="AL146" s="126" t="s">
        <v>6404</v>
      </c>
      <c r="AM146" s="128" t="s">
        <v>13</v>
      </c>
      <c r="AN146" s="128" t="s">
        <v>6435</v>
      </c>
      <c r="AO146" s="128" t="s">
        <v>6328</v>
      </c>
      <c r="AP146" s="128" t="s">
        <v>13</v>
      </c>
      <c r="AQ146" s="129">
        <v>3</v>
      </c>
      <c r="AR146" t="s">
        <v>94</v>
      </c>
      <c r="AS146" t="s">
        <v>72</v>
      </c>
    </row>
    <row r="147" spans="1:45" s="128" customFormat="1">
      <c r="A147" s="126" t="s">
        <v>9422</v>
      </c>
      <c r="B147" s="127">
        <v>43777</v>
      </c>
      <c r="C147" s="126" t="s">
        <v>6393</v>
      </c>
      <c r="D147" s="126" t="s">
        <v>6394</v>
      </c>
      <c r="E147" s="126" t="s">
        <v>9423</v>
      </c>
      <c r="F147" s="126" t="s">
        <v>6310</v>
      </c>
      <c r="G147" s="126" t="s">
        <v>6311</v>
      </c>
      <c r="H147" s="126" t="s">
        <v>6312</v>
      </c>
      <c r="I147" s="126" t="s">
        <v>6328</v>
      </c>
      <c r="J147" s="126" t="s">
        <v>6351</v>
      </c>
      <c r="K147" s="126" t="s">
        <v>6395</v>
      </c>
      <c r="L147" s="126" t="s">
        <v>6396</v>
      </c>
      <c r="M147" s="126" t="s">
        <v>6397</v>
      </c>
      <c r="N147" s="126" t="s">
        <v>6351</v>
      </c>
      <c r="O147" s="126" t="s">
        <v>6398</v>
      </c>
      <c r="P147" s="126" t="s">
        <v>6399</v>
      </c>
      <c r="Q147" s="126" t="s">
        <v>6400</v>
      </c>
      <c r="R147" s="126" t="s">
        <v>6413</v>
      </c>
      <c r="S147" s="126" t="s">
        <v>6414</v>
      </c>
      <c r="T147" s="131">
        <v>3</v>
      </c>
      <c r="U147" s="131">
        <v>3</v>
      </c>
      <c r="V147" s="126" t="s">
        <v>6403</v>
      </c>
      <c r="W147" s="126" t="s">
        <v>6403</v>
      </c>
      <c r="X147" s="145">
        <v>313.63600000000002</v>
      </c>
      <c r="Y147" s="145">
        <v>313.63600000000002</v>
      </c>
      <c r="Z147" s="146" t="s">
        <v>6309</v>
      </c>
      <c r="AA147" s="145">
        <v>940.90800000000002</v>
      </c>
      <c r="AB147" s="145">
        <v>0</v>
      </c>
      <c r="AC147" s="145">
        <v>94.090999999999994</v>
      </c>
      <c r="AD147" s="145">
        <v>1034.999</v>
      </c>
      <c r="AE147" s="126" t="s">
        <v>6314</v>
      </c>
      <c r="AF147" s="126" t="s">
        <v>6309</v>
      </c>
      <c r="AG147" s="126" t="s">
        <v>6309</v>
      </c>
      <c r="AH147" s="126" t="s">
        <v>9424</v>
      </c>
      <c r="AI147" s="126" t="s">
        <v>6309</v>
      </c>
      <c r="AJ147" s="126" t="s">
        <v>6352</v>
      </c>
      <c r="AK147" s="126" t="s">
        <v>6353</v>
      </c>
      <c r="AL147" s="126" t="s">
        <v>6404</v>
      </c>
      <c r="AM147" s="128" t="s">
        <v>13</v>
      </c>
      <c r="AN147" s="128" t="s">
        <v>6435</v>
      </c>
      <c r="AO147" s="128" t="s">
        <v>6328</v>
      </c>
      <c r="AP147" s="128" t="s">
        <v>13</v>
      </c>
      <c r="AQ147" s="129">
        <v>3</v>
      </c>
      <c r="AR147" t="s">
        <v>94</v>
      </c>
      <c r="AS147" t="s">
        <v>72</v>
      </c>
    </row>
    <row r="148" spans="1:45" s="128" customFormat="1">
      <c r="A148" s="126" t="s">
        <v>9425</v>
      </c>
      <c r="B148" s="127">
        <v>43777</v>
      </c>
      <c r="C148" s="126" t="s">
        <v>6393</v>
      </c>
      <c r="D148" s="126" t="s">
        <v>6394</v>
      </c>
      <c r="E148" s="126" t="s">
        <v>9426</v>
      </c>
      <c r="F148" s="126" t="s">
        <v>6310</v>
      </c>
      <c r="G148" s="126" t="s">
        <v>6311</v>
      </c>
      <c r="H148" s="126" t="s">
        <v>6312</v>
      </c>
      <c r="I148" s="126" t="s">
        <v>6340</v>
      </c>
      <c r="J148" s="126" t="s">
        <v>6351</v>
      </c>
      <c r="K148" s="126" t="s">
        <v>6395</v>
      </c>
      <c r="L148" s="126" t="s">
        <v>6396</v>
      </c>
      <c r="M148" s="126" t="s">
        <v>6397</v>
      </c>
      <c r="N148" s="126" t="s">
        <v>6351</v>
      </c>
      <c r="O148" s="126" t="s">
        <v>6398</v>
      </c>
      <c r="P148" s="126" t="s">
        <v>6399</v>
      </c>
      <c r="Q148" s="126" t="s">
        <v>6400</v>
      </c>
      <c r="R148" s="126" t="s">
        <v>6401</v>
      </c>
      <c r="S148" s="126" t="s">
        <v>6402</v>
      </c>
      <c r="T148" s="131">
        <v>150</v>
      </c>
      <c r="U148" s="131">
        <v>150</v>
      </c>
      <c r="V148" s="126" t="s">
        <v>6403</v>
      </c>
      <c r="W148" s="126" t="s">
        <v>6403</v>
      </c>
      <c r="X148" s="145">
        <v>119.7</v>
      </c>
      <c r="Y148" s="145">
        <v>119.7</v>
      </c>
      <c r="Z148" s="146" t="s">
        <v>6309</v>
      </c>
      <c r="AA148" s="145">
        <v>17955.052</v>
      </c>
      <c r="AB148" s="145">
        <v>-5363.1980000000003</v>
      </c>
      <c r="AC148" s="145">
        <v>1795.5050000000001</v>
      </c>
      <c r="AD148" s="145">
        <v>19750.557000000001</v>
      </c>
      <c r="AE148" s="126" t="s">
        <v>6314</v>
      </c>
      <c r="AF148" s="126" t="s">
        <v>6309</v>
      </c>
      <c r="AG148" s="126" t="s">
        <v>6309</v>
      </c>
      <c r="AH148" s="126" t="s">
        <v>9427</v>
      </c>
      <c r="AI148" s="126" t="s">
        <v>6309</v>
      </c>
      <c r="AJ148" s="126" t="s">
        <v>6352</v>
      </c>
      <c r="AK148" s="126" t="s">
        <v>6353</v>
      </c>
      <c r="AL148" s="126" t="s">
        <v>6404</v>
      </c>
      <c r="AM148" s="128" t="s">
        <v>13</v>
      </c>
      <c r="AN148" s="128" t="s">
        <v>6477</v>
      </c>
      <c r="AO148" s="128" t="s">
        <v>6340</v>
      </c>
      <c r="AP148" s="128" t="s">
        <v>13</v>
      </c>
      <c r="AQ148" s="129">
        <v>150</v>
      </c>
      <c r="AR148" t="s">
        <v>94</v>
      </c>
      <c r="AS148" t="s">
        <v>72</v>
      </c>
    </row>
    <row r="149" spans="1:45" s="128" customFormat="1">
      <c r="A149" s="126" t="s">
        <v>9425</v>
      </c>
      <c r="B149" s="127">
        <v>43777</v>
      </c>
      <c r="C149" s="126" t="s">
        <v>6393</v>
      </c>
      <c r="D149" s="126" t="s">
        <v>6394</v>
      </c>
      <c r="E149" s="126" t="s">
        <v>9426</v>
      </c>
      <c r="F149" s="126" t="s">
        <v>6310</v>
      </c>
      <c r="G149" s="126" t="s">
        <v>6311</v>
      </c>
      <c r="H149" s="126" t="s">
        <v>6312</v>
      </c>
      <c r="I149" s="126" t="s">
        <v>6340</v>
      </c>
      <c r="J149" s="126" t="s">
        <v>6351</v>
      </c>
      <c r="K149" s="126" t="s">
        <v>6395</v>
      </c>
      <c r="L149" s="126" t="s">
        <v>6396</v>
      </c>
      <c r="M149" s="126" t="s">
        <v>6397</v>
      </c>
      <c r="N149" s="126" t="s">
        <v>6351</v>
      </c>
      <c r="O149" s="126" t="s">
        <v>6398</v>
      </c>
      <c r="P149" s="126" t="s">
        <v>6399</v>
      </c>
      <c r="Q149" s="126" t="s">
        <v>6400</v>
      </c>
      <c r="R149" s="126" t="s">
        <v>6405</v>
      </c>
      <c r="S149" s="126" t="s">
        <v>6406</v>
      </c>
      <c r="T149" s="131">
        <v>2</v>
      </c>
      <c r="U149" s="131">
        <v>2</v>
      </c>
      <c r="V149" s="126" t="s">
        <v>6403</v>
      </c>
      <c r="W149" s="126" t="s">
        <v>6403</v>
      </c>
      <c r="X149" s="145">
        <v>355.45499999999998</v>
      </c>
      <c r="Y149" s="145">
        <v>355.45499999999998</v>
      </c>
      <c r="Z149" s="146" t="s">
        <v>6309</v>
      </c>
      <c r="AA149" s="145">
        <v>710.91</v>
      </c>
      <c r="AB149" s="145">
        <v>0</v>
      </c>
      <c r="AC149" s="145">
        <v>71.090999999999994</v>
      </c>
      <c r="AD149" s="145">
        <v>782.00099999999998</v>
      </c>
      <c r="AE149" s="126" t="s">
        <v>6314</v>
      </c>
      <c r="AF149" s="126" t="s">
        <v>6309</v>
      </c>
      <c r="AG149" s="126" t="s">
        <v>6309</v>
      </c>
      <c r="AH149" s="126" t="s">
        <v>9427</v>
      </c>
      <c r="AI149" s="126" t="s">
        <v>6309</v>
      </c>
      <c r="AJ149" s="126" t="s">
        <v>6352</v>
      </c>
      <c r="AK149" s="126" t="s">
        <v>6353</v>
      </c>
      <c r="AL149" s="126" t="s">
        <v>6404</v>
      </c>
      <c r="AM149" s="128" t="s">
        <v>13</v>
      </c>
      <c r="AN149" s="128" t="s">
        <v>6477</v>
      </c>
      <c r="AO149" s="128" t="s">
        <v>6340</v>
      </c>
      <c r="AP149" s="128" t="s">
        <v>13</v>
      </c>
      <c r="AQ149" s="129">
        <v>2</v>
      </c>
      <c r="AR149" t="s">
        <v>94</v>
      </c>
      <c r="AS149" t="s">
        <v>72</v>
      </c>
    </row>
    <row r="150" spans="1:45" s="128" customFormat="1">
      <c r="A150" s="126" t="s">
        <v>9425</v>
      </c>
      <c r="B150" s="127">
        <v>43777</v>
      </c>
      <c r="C150" s="126" t="s">
        <v>6393</v>
      </c>
      <c r="D150" s="126" t="s">
        <v>6394</v>
      </c>
      <c r="E150" s="126" t="s">
        <v>9426</v>
      </c>
      <c r="F150" s="126" t="s">
        <v>6310</v>
      </c>
      <c r="G150" s="126" t="s">
        <v>6311</v>
      </c>
      <c r="H150" s="126" t="s">
        <v>6312</v>
      </c>
      <c r="I150" s="126" t="s">
        <v>6340</v>
      </c>
      <c r="J150" s="126" t="s">
        <v>6351</v>
      </c>
      <c r="K150" s="126" t="s">
        <v>6395</v>
      </c>
      <c r="L150" s="126" t="s">
        <v>6396</v>
      </c>
      <c r="M150" s="126" t="s">
        <v>6397</v>
      </c>
      <c r="N150" s="126" t="s">
        <v>6351</v>
      </c>
      <c r="O150" s="126" t="s">
        <v>6398</v>
      </c>
      <c r="P150" s="126" t="s">
        <v>6399</v>
      </c>
      <c r="Q150" s="126" t="s">
        <v>6400</v>
      </c>
      <c r="R150" s="126" t="s">
        <v>6444</v>
      </c>
      <c r="S150" s="126" t="s">
        <v>6445</v>
      </c>
      <c r="T150" s="131">
        <v>2</v>
      </c>
      <c r="U150" s="131">
        <v>2</v>
      </c>
      <c r="V150" s="126" t="s">
        <v>6403</v>
      </c>
      <c r="W150" s="126" t="s">
        <v>6403</v>
      </c>
      <c r="X150" s="145">
        <v>181.28200000000001</v>
      </c>
      <c r="Y150" s="145">
        <v>181.28200000000001</v>
      </c>
      <c r="Z150" s="146" t="s">
        <v>6309</v>
      </c>
      <c r="AA150" s="145">
        <v>362.56400000000002</v>
      </c>
      <c r="AB150" s="145">
        <v>-63.981999999999999</v>
      </c>
      <c r="AC150" s="145">
        <v>36.256</v>
      </c>
      <c r="AD150" s="145">
        <v>398.82</v>
      </c>
      <c r="AE150" s="126" t="s">
        <v>6314</v>
      </c>
      <c r="AF150" s="126" t="s">
        <v>6309</v>
      </c>
      <c r="AG150" s="126" t="s">
        <v>6309</v>
      </c>
      <c r="AH150" s="126" t="s">
        <v>9427</v>
      </c>
      <c r="AI150" s="126" t="s">
        <v>6309</v>
      </c>
      <c r="AJ150" s="126" t="s">
        <v>6352</v>
      </c>
      <c r="AK150" s="126" t="s">
        <v>6353</v>
      </c>
      <c r="AL150" s="126" t="s">
        <v>6404</v>
      </c>
      <c r="AM150" s="128" t="s">
        <v>13</v>
      </c>
      <c r="AN150" s="128" t="s">
        <v>6477</v>
      </c>
      <c r="AO150" s="128" t="s">
        <v>6340</v>
      </c>
      <c r="AP150" s="128" t="s">
        <v>13</v>
      </c>
      <c r="AQ150" s="129">
        <v>2</v>
      </c>
      <c r="AR150" t="s">
        <v>94</v>
      </c>
      <c r="AS150" t="s">
        <v>72</v>
      </c>
    </row>
    <row r="151" spans="1:45" s="128" customFormat="1">
      <c r="A151" s="126" t="s">
        <v>9425</v>
      </c>
      <c r="B151" s="127">
        <v>43777</v>
      </c>
      <c r="C151" s="126" t="s">
        <v>6393</v>
      </c>
      <c r="D151" s="126" t="s">
        <v>6394</v>
      </c>
      <c r="E151" s="126" t="s">
        <v>9426</v>
      </c>
      <c r="F151" s="126" t="s">
        <v>6310</v>
      </c>
      <c r="G151" s="126" t="s">
        <v>6311</v>
      </c>
      <c r="H151" s="126" t="s">
        <v>6312</v>
      </c>
      <c r="I151" s="126" t="s">
        <v>6340</v>
      </c>
      <c r="J151" s="126" t="s">
        <v>6351</v>
      </c>
      <c r="K151" s="126" t="s">
        <v>6395</v>
      </c>
      <c r="L151" s="126" t="s">
        <v>6396</v>
      </c>
      <c r="M151" s="126" t="s">
        <v>6397</v>
      </c>
      <c r="N151" s="126" t="s">
        <v>6351</v>
      </c>
      <c r="O151" s="126" t="s">
        <v>6398</v>
      </c>
      <c r="P151" s="126" t="s">
        <v>6399</v>
      </c>
      <c r="Q151" s="126" t="s">
        <v>6400</v>
      </c>
      <c r="R151" s="126" t="s">
        <v>6409</v>
      </c>
      <c r="S151" s="126" t="s">
        <v>6410</v>
      </c>
      <c r="T151" s="131">
        <v>3</v>
      </c>
      <c r="U151" s="131">
        <v>3</v>
      </c>
      <c r="V151" s="126" t="s">
        <v>6403</v>
      </c>
      <c r="W151" s="126" t="s">
        <v>6403</v>
      </c>
      <c r="X151" s="145">
        <v>313.63600000000002</v>
      </c>
      <c r="Y151" s="145">
        <v>313.63600000000002</v>
      </c>
      <c r="Z151" s="146" t="s">
        <v>6309</v>
      </c>
      <c r="AA151" s="145">
        <v>940.90800000000002</v>
      </c>
      <c r="AB151" s="145">
        <v>0</v>
      </c>
      <c r="AC151" s="145">
        <v>94.090999999999994</v>
      </c>
      <c r="AD151" s="145">
        <v>1034.999</v>
      </c>
      <c r="AE151" s="126" t="s">
        <v>6314</v>
      </c>
      <c r="AF151" s="126" t="s">
        <v>6309</v>
      </c>
      <c r="AG151" s="126" t="s">
        <v>6309</v>
      </c>
      <c r="AH151" s="126" t="s">
        <v>9427</v>
      </c>
      <c r="AI151" s="126" t="s">
        <v>6309</v>
      </c>
      <c r="AJ151" s="126" t="s">
        <v>6352</v>
      </c>
      <c r="AK151" s="126" t="s">
        <v>6353</v>
      </c>
      <c r="AL151" s="126" t="s">
        <v>6404</v>
      </c>
      <c r="AM151" s="128" t="s">
        <v>13</v>
      </c>
      <c r="AN151" s="128" t="s">
        <v>6477</v>
      </c>
      <c r="AO151" s="128" t="s">
        <v>6340</v>
      </c>
      <c r="AP151" s="128" t="s">
        <v>13</v>
      </c>
      <c r="AQ151" s="129">
        <v>3</v>
      </c>
      <c r="AR151" t="s">
        <v>94</v>
      </c>
      <c r="AS151" t="s">
        <v>72</v>
      </c>
    </row>
    <row r="152" spans="1:45" s="128" customFormat="1">
      <c r="A152" s="126" t="s">
        <v>9425</v>
      </c>
      <c r="B152" s="127">
        <v>43777</v>
      </c>
      <c r="C152" s="126" t="s">
        <v>6393</v>
      </c>
      <c r="D152" s="126" t="s">
        <v>6394</v>
      </c>
      <c r="E152" s="126" t="s">
        <v>9426</v>
      </c>
      <c r="F152" s="126" t="s">
        <v>6310</v>
      </c>
      <c r="G152" s="126" t="s">
        <v>6311</v>
      </c>
      <c r="H152" s="126" t="s">
        <v>6312</v>
      </c>
      <c r="I152" s="126" t="s">
        <v>6340</v>
      </c>
      <c r="J152" s="126" t="s">
        <v>6351</v>
      </c>
      <c r="K152" s="126" t="s">
        <v>6395</v>
      </c>
      <c r="L152" s="126" t="s">
        <v>6396</v>
      </c>
      <c r="M152" s="126" t="s">
        <v>6397</v>
      </c>
      <c r="N152" s="126" t="s">
        <v>6351</v>
      </c>
      <c r="O152" s="126" t="s">
        <v>6398</v>
      </c>
      <c r="P152" s="126" t="s">
        <v>6399</v>
      </c>
      <c r="Q152" s="126" t="s">
        <v>6400</v>
      </c>
      <c r="R152" s="126" t="s">
        <v>6491</v>
      </c>
      <c r="S152" s="126" t="s">
        <v>6492</v>
      </c>
      <c r="T152" s="131">
        <v>2</v>
      </c>
      <c r="U152" s="131">
        <v>2</v>
      </c>
      <c r="V152" s="126" t="s">
        <v>6403</v>
      </c>
      <c r="W152" s="126" t="s">
        <v>6403</v>
      </c>
      <c r="X152" s="145">
        <v>313.63600000000002</v>
      </c>
      <c r="Y152" s="145">
        <v>313.63600000000002</v>
      </c>
      <c r="Z152" s="146" t="s">
        <v>6309</v>
      </c>
      <c r="AA152" s="145">
        <v>627.27200000000005</v>
      </c>
      <c r="AB152" s="145">
        <v>0</v>
      </c>
      <c r="AC152" s="145">
        <v>62.726999999999997</v>
      </c>
      <c r="AD152" s="145">
        <v>689.99900000000002</v>
      </c>
      <c r="AE152" s="126" t="s">
        <v>6314</v>
      </c>
      <c r="AF152" s="126" t="s">
        <v>6309</v>
      </c>
      <c r="AG152" s="126" t="s">
        <v>6309</v>
      </c>
      <c r="AH152" s="126" t="s">
        <v>9427</v>
      </c>
      <c r="AI152" s="126" t="s">
        <v>6309</v>
      </c>
      <c r="AJ152" s="126" t="s">
        <v>6352</v>
      </c>
      <c r="AK152" s="126" t="s">
        <v>6353</v>
      </c>
      <c r="AL152" s="126" t="s">
        <v>6404</v>
      </c>
      <c r="AM152" s="128" t="s">
        <v>13</v>
      </c>
      <c r="AN152" s="128" t="s">
        <v>6477</v>
      </c>
      <c r="AO152" s="128" t="s">
        <v>6340</v>
      </c>
      <c r="AP152" s="128" t="s">
        <v>13</v>
      </c>
      <c r="AQ152" s="129">
        <v>2</v>
      </c>
      <c r="AR152" t="s">
        <v>94</v>
      </c>
      <c r="AS152" t="s">
        <v>72</v>
      </c>
    </row>
    <row r="153" spans="1:45" s="128" customFormat="1">
      <c r="A153" s="126" t="s">
        <v>9425</v>
      </c>
      <c r="B153" s="127">
        <v>43777</v>
      </c>
      <c r="C153" s="126" t="s">
        <v>6393</v>
      </c>
      <c r="D153" s="126" t="s">
        <v>6394</v>
      </c>
      <c r="E153" s="126" t="s">
        <v>9426</v>
      </c>
      <c r="F153" s="126" t="s">
        <v>6310</v>
      </c>
      <c r="G153" s="126" t="s">
        <v>6311</v>
      </c>
      <c r="H153" s="126" t="s">
        <v>6312</v>
      </c>
      <c r="I153" s="126" t="s">
        <v>6340</v>
      </c>
      <c r="J153" s="126" t="s">
        <v>6351</v>
      </c>
      <c r="K153" s="126" t="s">
        <v>6395</v>
      </c>
      <c r="L153" s="126" t="s">
        <v>6396</v>
      </c>
      <c r="M153" s="126" t="s">
        <v>6397</v>
      </c>
      <c r="N153" s="126" t="s">
        <v>6351</v>
      </c>
      <c r="O153" s="126" t="s">
        <v>6398</v>
      </c>
      <c r="P153" s="126" t="s">
        <v>6399</v>
      </c>
      <c r="Q153" s="126" t="s">
        <v>6400</v>
      </c>
      <c r="R153" s="126" t="s">
        <v>6413</v>
      </c>
      <c r="S153" s="126" t="s">
        <v>6414</v>
      </c>
      <c r="T153" s="131">
        <v>1</v>
      </c>
      <c r="U153" s="131">
        <v>1</v>
      </c>
      <c r="V153" s="126" t="s">
        <v>6403</v>
      </c>
      <c r="W153" s="126" t="s">
        <v>6403</v>
      </c>
      <c r="X153" s="145">
        <v>313.63600000000002</v>
      </c>
      <c r="Y153" s="145">
        <v>313.63600000000002</v>
      </c>
      <c r="Z153" s="146" t="s">
        <v>6309</v>
      </c>
      <c r="AA153" s="145">
        <v>313.63600000000002</v>
      </c>
      <c r="AB153" s="145">
        <v>0</v>
      </c>
      <c r="AC153" s="145">
        <v>31.364000000000001</v>
      </c>
      <c r="AD153" s="145">
        <v>345</v>
      </c>
      <c r="AE153" s="126" t="s">
        <v>6314</v>
      </c>
      <c r="AF153" s="126" t="s">
        <v>6309</v>
      </c>
      <c r="AG153" s="126" t="s">
        <v>6309</v>
      </c>
      <c r="AH153" s="126" t="s">
        <v>9427</v>
      </c>
      <c r="AI153" s="126" t="s">
        <v>6309</v>
      </c>
      <c r="AJ153" s="126" t="s">
        <v>6352</v>
      </c>
      <c r="AK153" s="126" t="s">
        <v>6353</v>
      </c>
      <c r="AL153" s="126" t="s">
        <v>6404</v>
      </c>
      <c r="AM153" s="128" t="s">
        <v>13</v>
      </c>
      <c r="AN153" s="128" t="s">
        <v>6477</v>
      </c>
      <c r="AO153" s="128" t="s">
        <v>6340</v>
      </c>
      <c r="AP153" s="128" t="s">
        <v>13</v>
      </c>
      <c r="AQ153" s="129">
        <v>1</v>
      </c>
      <c r="AR153" t="s">
        <v>94</v>
      </c>
      <c r="AS153" t="s">
        <v>72</v>
      </c>
    </row>
    <row r="154" spans="1:45" s="128" customFormat="1">
      <c r="A154" s="126" t="s">
        <v>9428</v>
      </c>
      <c r="B154" s="127">
        <v>43777</v>
      </c>
      <c r="C154" s="126" t="s">
        <v>6393</v>
      </c>
      <c r="D154" s="126" t="s">
        <v>6394</v>
      </c>
      <c r="E154" s="126" t="s">
        <v>9429</v>
      </c>
      <c r="F154" s="126" t="s">
        <v>6310</v>
      </c>
      <c r="G154" s="126" t="s">
        <v>6311</v>
      </c>
      <c r="H154" s="126" t="s">
        <v>6312</v>
      </c>
      <c r="I154" s="126" t="s">
        <v>6329</v>
      </c>
      <c r="J154" s="126" t="s">
        <v>6351</v>
      </c>
      <c r="K154" s="126" t="s">
        <v>6395</v>
      </c>
      <c r="L154" s="126" t="s">
        <v>6396</v>
      </c>
      <c r="M154" s="126" t="s">
        <v>6397</v>
      </c>
      <c r="N154" s="126" t="s">
        <v>6351</v>
      </c>
      <c r="O154" s="126" t="s">
        <v>6398</v>
      </c>
      <c r="P154" s="126" t="s">
        <v>6399</v>
      </c>
      <c r="Q154" s="126" t="s">
        <v>6400</v>
      </c>
      <c r="R154" s="126" t="s">
        <v>6401</v>
      </c>
      <c r="S154" s="126" t="s">
        <v>6402</v>
      </c>
      <c r="T154" s="131">
        <v>5</v>
      </c>
      <c r="U154" s="131">
        <v>5</v>
      </c>
      <c r="V154" s="126" t="s">
        <v>6403</v>
      </c>
      <c r="W154" s="126" t="s">
        <v>6403</v>
      </c>
      <c r="X154" s="145">
        <v>119.7</v>
      </c>
      <c r="Y154" s="145">
        <v>119.7</v>
      </c>
      <c r="Z154" s="146" t="s">
        <v>6309</v>
      </c>
      <c r="AA154" s="145">
        <v>598.50199999999995</v>
      </c>
      <c r="AB154" s="145">
        <v>-178.773</v>
      </c>
      <c r="AC154" s="145">
        <v>59.85</v>
      </c>
      <c r="AD154" s="145">
        <v>658.35199999999998</v>
      </c>
      <c r="AE154" s="126" t="s">
        <v>6314</v>
      </c>
      <c r="AF154" s="126" t="s">
        <v>6309</v>
      </c>
      <c r="AG154" s="126" t="s">
        <v>6309</v>
      </c>
      <c r="AH154" s="126" t="s">
        <v>9430</v>
      </c>
      <c r="AI154" s="126" t="s">
        <v>6309</v>
      </c>
      <c r="AJ154" s="126" t="s">
        <v>6352</v>
      </c>
      <c r="AK154" s="126" t="s">
        <v>6353</v>
      </c>
      <c r="AL154" s="126" t="s">
        <v>6404</v>
      </c>
      <c r="AM154" s="128" t="s">
        <v>13</v>
      </c>
      <c r="AN154" s="128" t="s">
        <v>6434</v>
      </c>
      <c r="AO154" s="128" t="s">
        <v>6329</v>
      </c>
      <c r="AP154" s="128" t="s">
        <v>13</v>
      </c>
      <c r="AQ154" s="129">
        <v>5</v>
      </c>
      <c r="AR154" t="s">
        <v>94</v>
      </c>
      <c r="AS154" t="s">
        <v>72</v>
      </c>
    </row>
    <row r="155" spans="1:45" s="128" customFormat="1">
      <c r="A155" s="126" t="s">
        <v>9428</v>
      </c>
      <c r="B155" s="127">
        <v>43777</v>
      </c>
      <c r="C155" s="126" t="s">
        <v>6393</v>
      </c>
      <c r="D155" s="126" t="s">
        <v>6394</v>
      </c>
      <c r="E155" s="126" t="s">
        <v>9429</v>
      </c>
      <c r="F155" s="126" t="s">
        <v>6310</v>
      </c>
      <c r="G155" s="126" t="s">
        <v>6311</v>
      </c>
      <c r="H155" s="126" t="s">
        <v>6312</v>
      </c>
      <c r="I155" s="126" t="s">
        <v>6329</v>
      </c>
      <c r="J155" s="126" t="s">
        <v>6351</v>
      </c>
      <c r="K155" s="126" t="s">
        <v>6395</v>
      </c>
      <c r="L155" s="126" t="s">
        <v>6396</v>
      </c>
      <c r="M155" s="126" t="s">
        <v>6397</v>
      </c>
      <c r="N155" s="126" t="s">
        <v>6351</v>
      </c>
      <c r="O155" s="126" t="s">
        <v>6398</v>
      </c>
      <c r="P155" s="126" t="s">
        <v>6399</v>
      </c>
      <c r="Q155" s="126" t="s">
        <v>6400</v>
      </c>
      <c r="R155" s="126" t="s">
        <v>6405</v>
      </c>
      <c r="S155" s="126" t="s">
        <v>6406</v>
      </c>
      <c r="T155" s="131">
        <v>5</v>
      </c>
      <c r="U155" s="131">
        <v>5</v>
      </c>
      <c r="V155" s="126" t="s">
        <v>6403</v>
      </c>
      <c r="W155" s="126" t="s">
        <v>6403</v>
      </c>
      <c r="X155" s="145">
        <v>355.45499999999998</v>
      </c>
      <c r="Y155" s="145">
        <v>355.45499999999998</v>
      </c>
      <c r="Z155" s="146" t="s">
        <v>6309</v>
      </c>
      <c r="AA155" s="145">
        <v>1777.2750000000001</v>
      </c>
      <c r="AB155" s="145">
        <v>0</v>
      </c>
      <c r="AC155" s="145">
        <v>177.72800000000001</v>
      </c>
      <c r="AD155" s="145">
        <v>1955.0029999999999</v>
      </c>
      <c r="AE155" s="126" t="s">
        <v>6314</v>
      </c>
      <c r="AF155" s="126" t="s">
        <v>6309</v>
      </c>
      <c r="AG155" s="126" t="s">
        <v>6309</v>
      </c>
      <c r="AH155" s="126" t="s">
        <v>9430</v>
      </c>
      <c r="AI155" s="126" t="s">
        <v>6309</v>
      </c>
      <c r="AJ155" s="126" t="s">
        <v>6352</v>
      </c>
      <c r="AK155" s="126" t="s">
        <v>6353</v>
      </c>
      <c r="AL155" s="126" t="s">
        <v>6404</v>
      </c>
      <c r="AM155" s="128" t="s">
        <v>13</v>
      </c>
      <c r="AN155" s="128" t="s">
        <v>6434</v>
      </c>
      <c r="AO155" s="128" t="s">
        <v>6329</v>
      </c>
      <c r="AP155" s="128" t="s">
        <v>13</v>
      </c>
      <c r="AQ155" s="129">
        <v>5</v>
      </c>
      <c r="AR155" t="s">
        <v>94</v>
      </c>
      <c r="AS155" t="s">
        <v>72</v>
      </c>
    </row>
    <row r="156" spans="1:45" s="128" customFormat="1">
      <c r="A156" s="126" t="s">
        <v>9428</v>
      </c>
      <c r="B156" s="127">
        <v>43777</v>
      </c>
      <c r="C156" s="126" t="s">
        <v>6393</v>
      </c>
      <c r="D156" s="126" t="s">
        <v>6394</v>
      </c>
      <c r="E156" s="126" t="s">
        <v>9429</v>
      </c>
      <c r="F156" s="126" t="s">
        <v>6310</v>
      </c>
      <c r="G156" s="126" t="s">
        <v>6311</v>
      </c>
      <c r="H156" s="126" t="s">
        <v>6312</v>
      </c>
      <c r="I156" s="126" t="s">
        <v>6329</v>
      </c>
      <c r="J156" s="126" t="s">
        <v>6351</v>
      </c>
      <c r="K156" s="126" t="s">
        <v>6395</v>
      </c>
      <c r="L156" s="126" t="s">
        <v>6396</v>
      </c>
      <c r="M156" s="126" t="s">
        <v>6397</v>
      </c>
      <c r="N156" s="126" t="s">
        <v>6351</v>
      </c>
      <c r="O156" s="126" t="s">
        <v>6398</v>
      </c>
      <c r="P156" s="126" t="s">
        <v>6399</v>
      </c>
      <c r="Q156" s="126" t="s">
        <v>6400</v>
      </c>
      <c r="R156" s="126" t="s">
        <v>6444</v>
      </c>
      <c r="S156" s="126" t="s">
        <v>6445</v>
      </c>
      <c r="T156" s="131">
        <v>10</v>
      </c>
      <c r="U156" s="131">
        <v>10</v>
      </c>
      <c r="V156" s="126" t="s">
        <v>6403</v>
      </c>
      <c r="W156" s="126" t="s">
        <v>6403</v>
      </c>
      <c r="X156" s="145">
        <v>181.28200000000001</v>
      </c>
      <c r="Y156" s="145">
        <v>181.28200000000001</v>
      </c>
      <c r="Z156" s="146" t="s">
        <v>6309</v>
      </c>
      <c r="AA156" s="145">
        <v>1812.82</v>
      </c>
      <c r="AB156" s="145">
        <v>-319.91000000000003</v>
      </c>
      <c r="AC156" s="145">
        <v>181.28100000000001</v>
      </c>
      <c r="AD156" s="145">
        <v>1994.1010000000001</v>
      </c>
      <c r="AE156" s="126" t="s">
        <v>6314</v>
      </c>
      <c r="AF156" s="126" t="s">
        <v>6309</v>
      </c>
      <c r="AG156" s="126" t="s">
        <v>6309</v>
      </c>
      <c r="AH156" s="126" t="s">
        <v>9430</v>
      </c>
      <c r="AI156" s="126" t="s">
        <v>6309</v>
      </c>
      <c r="AJ156" s="126" t="s">
        <v>6352</v>
      </c>
      <c r="AK156" s="126" t="s">
        <v>6353</v>
      </c>
      <c r="AL156" s="126" t="s">
        <v>6404</v>
      </c>
      <c r="AM156" s="128" t="s">
        <v>13</v>
      </c>
      <c r="AN156" s="128" t="s">
        <v>6434</v>
      </c>
      <c r="AO156" s="128" t="s">
        <v>6329</v>
      </c>
      <c r="AP156" s="128" t="s">
        <v>13</v>
      </c>
      <c r="AQ156" s="129">
        <v>10</v>
      </c>
      <c r="AR156" t="s">
        <v>94</v>
      </c>
      <c r="AS156" t="s">
        <v>72</v>
      </c>
    </row>
    <row r="157" spans="1:45" s="128" customFormat="1">
      <c r="A157" s="126" t="s">
        <v>9428</v>
      </c>
      <c r="B157" s="127">
        <v>43777</v>
      </c>
      <c r="C157" s="126" t="s">
        <v>6393</v>
      </c>
      <c r="D157" s="126" t="s">
        <v>6394</v>
      </c>
      <c r="E157" s="126" t="s">
        <v>9429</v>
      </c>
      <c r="F157" s="126" t="s">
        <v>6310</v>
      </c>
      <c r="G157" s="126" t="s">
        <v>6311</v>
      </c>
      <c r="H157" s="126" t="s">
        <v>6312</v>
      </c>
      <c r="I157" s="126" t="s">
        <v>6329</v>
      </c>
      <c r="J157" s="126" t="s">
        <v>6351</v>
      </c>
      <c r="K157" s="126" t="s">
        <v>6395</v>
      </c>
      <c r="L157" s="126" t="s">
        <v>6396</v>
      </c>
      <c r="M157" s="126" t="s">
        <v>6397</v>
      </c>
      <c r="N157" s="126" t="s">
        <v>6351</v>
      </c>
      <c r="O157" s="126" t="s">
        <v>6398</v>
      </c>
      <c r="P157" s="126" t="s">
        <v>6399</v>
      </c>
      <c r="Q157" s="126" t="s">
        <v>6400</v>
      </c>
      <c r="R157" s="126" t="s">
        <v>6409</v>
      </c>
      <c r="S157" s="126" t="s">
        <v>6410</v>
      </c>
      <c r="T157" s="131">
        <v>3</v>
      </c>
      <c r="U157" s="131">
        <v>3</v>
      </c>
      <c r="V157" s="126" t="s">
        <v>6403</v>
      </c>
      <c r="W157" s="126" t="s">
        <v>6403</v>
      </c>
      <c r="X157" s="145">
        <v>313.63600000000002</v>
      </c>
      <c r="Y157" s="145">
        <v>313.63600000000002</v>
      </c>
      <c r="Z157" s="146" t="s">
        <v>6309</v>
      </c>
      <c r="AA157" s="145">
        <v>940.90800000000002</v>
      </c>
      <c r="AB157" s="145">
        <v>0</v>
      </c>
      <c r="AC157" s="145">
        <v>94.090999999999994</v>
      </c>
      <c r="AD157" s="145">
        <v>1034.999</v>
      </c>
      <c r="AE157" s="126" t="s">
        <v>6314</v>
      </c>
      <c r="AF157" s="126" t="s">
        <v>6309</v>
      </c>
      <c r="AG157" s="126" t="s">
        <v>6309</v>
      </c>
      <c r="AH157" s="126" t="s">
        <v>9430</v>
      </c>
      <c r="AI157" s="126" t="s">
        <v>6309</v>
      </c>
      <c r="AJ157" s="126" t="s">
        <v>6352</v>
      </c>
      <c r="AK157" s="126" t="s">
        <v>6353</v>
      </c>
      <c r="AL157" s="126" t="s">
        <v>6404</v>
      </c>
      <c r="AM157" s="128" t="s">
        <v>13</v>
      </c>
      <c r="AN157" s="128" t="s">
        <v>6434</v>
      </c>
      <c r="AO157" s="128" t="s">
        <v>6329</v>
      </c>
      <c r="AP157" s="128" t="s">
        <v>13</v>
      </c>
      <c r="AQ157" s="129">
        <v>3</v>
      </c>
      <c r="AR157" t="s">
        <v>94</v>
      </c>
      <c r="AS157" t="s">
        <v>72</v>
      </c>
    </row>
    <row r="158" spans="1:45" s="128" customFormat="1">
      <c r="A158" s="126" t="s">
        <v>9428</v>
      </c>
      <c r="B158" s="127">
        <v>43777</v>
      </c>
      <c r="C158" s="126" t="s">
        <v>6393</v>
      </c>
      <c r="D158" s="126" t="s">
        <v>6394</v>
      </c>
      <c r="E158" s="126" t="s">
        <v>9429</v>
      </c>
      <c r="F158" s="126" t="s">
        <v>6310</v>
      </c>
      <c r="G158" s="126" t="s">
        <v>6311</v>
      </c>
      <c r="H158" s="126" t="s">
        <v>6312</v>
      </c>
      <c r="I158" s="126" t="s">
        <v>6329</v>
      </c>
      <c r="J158" s="126" t="s">
        <v>6351</v>
      </c>
      <c r="K158" s="126" t="s">
        <v>6395</v>
      </c>
      <c r="L158" s="126" t="s">
        <v>6396</v>
      </c>
      <c r="M158" s="126" t="s">
        <v>6397</v>
      </c>
      <c r="N158" s="126" t="s">
        <v>6351</v>
      </c>
      <c r="O158" s="126" t="s">
        <v>6398</v>
      </c>
      <c r="P158" s="126" t="s">
        <v>6399</v>
      </c>
      <c r="Q158" s="126" t="s">
        <v>6400</v>
      </c>
      <c r="R158" s="126" t="s">
        <v>6491</v>
      </c>
      <c r="S158" s="126" t="s">
        <v>6492</v>
      </c>
      <c r="T158" s="131">
        <v>2</v>
      </c>
      <c r="U158" s="131">
        <v>2</v>
      </c>
      <c r="V158" s="126" t="s">
        <v>6403</v>
      </c>
      <c r="W158" s="126" t="s">
        <v>6403</v>
      </c>
      <c r="X158" s="145">
        <v>313.63600000000002</v>
      </c>
      <c r="Y158" s="145">
        <v>313.63600000000002</v>
      </c>
      <c r="Z158" s="146" t="s">
        <v>6309</v>
      </c>
      <c r="AA158" s="145">
        <v>627.27200000000005</v>
      </c>
      <c r="AB158" s="145">
        <v>0</v>
      </c>
      <c r="AC158" s="145">
        <v>62.726999999999997</v>
      </c>
      <c r="AD158" s="145">
        <v>689.99900000000002</v>
      </c>
      <c r="AE158" s="126" t="s">
        <v>6314</v>
      </c>
      <c r="AF158" s="126" t="s">
        <v>6309</v>
      </c>
      <c r="AG158" s="126" t="s">
        <v>6309</v>
      </c>
      <c r="AH158" s="126" t="s">
        <v>9430</v>
      </c>
      <c r="AI158" s="126" t="s">
        <v>6309</v>
      </c>
      <c r="AJ158" s="126" t="s">
        <v>6352</v>
      </c>
      <c r="AK158" s="126" t="s">
        <v>6353</v>
      </c>
      <c r="AL158" s="126" t="s">
        <v>6404</v>
      </c>
      <c r="AM158" s="128" t="s">
        <v>13</v>
      </c>
      <c r="AN158" s="128" t="s">
        <v>6434</v>
      </c>
      <c r="AO158" s="128" t="s">
        <v>6329</v>
      </c>
      <c r="AP158" s="128" t="s">
        <v>13</v>
      </c>
      <c r="AQ158" s="129">
        <v>2</v>
      </c>
      <c r="AR158" t="s">
        <v>94</v>
      </c>
      <c r="AS158" t="s">
        <v>72</v>
      </c>
    </row>
    <row r="159" spans="1:45" s="128" customFormat="1">
      <c r="A159" s="126" t="s">
        <v>9428</v>
      </c>
      <c r="B159" s="127">
        <v>43777</v>
      </c>
      <c r="C159" s="126" t="s">
        <v>6393</v>
      </c>
      <c r="D159" s="126" t="s">
        <v>6394</v>
      </c>
      <c r="E159" s="126" t="s">
        <v>9429</v>
      </c>
      <c r="F159" s="126" t="s">
        <v>6310</v>
      </c>
      <c r="G159" s="126" t="s">
        <v>6311</v>
      </c>
      <c r="H159" s="126" t="s">
        <v>6312</v>
      </c>
      <c r="I159" s="126" t="s">
        <v>6329</v>
      </c>
      <c r="J159" s="126" t="s">
        <v>6351</v>
      </c>
      <c r="K159" s="126" t="s">
        <v>6395</v>
      </c>
      <c r="L159" s="126" t="s">
        <v>6396</v>
      </c>
      <c r="M159" s="126" t="s">
        <v>6397</v>
      </c>
      <c r="N159" s="126" t="s">
        <v>6351</v>
      </c>
      <c r="O159" s="126" t="s">
        <v>6398</v>
      </c>
      <c r="P159" s="126" t="s">
        <v>6399</v>
      </c>
      <c r="Q159" s="126" t="s">
        <v>6400</v>
      </c>
      <c r="R159" s="126" t="s">
        <v>6413</v>
      </c>
      <c r="S159" s="126" t="s">
        <v>6414</v>
      </c>
      <c r="T159" s="131">
        <v>1</v>
      </c>
      <c r="U159" s="131">
        <v>1</v>
      </c>
      <c r="V159" s="126" t="s">
        <v>6403</v>
      </c>
      <c r="W159" s="126" t="s">
        <v>6403</v>
      </c>
      <c r="X159" s="145">
        <v>313.63600000000002</v>
      </c>
      <c r="Y159" s="145">
        <v>313.63600000000002</v>
      </c>
      <c r="Z159" s="146" t="s">
        <v>6309</v>
      </c>
      <c r="AA159" s="145">
        <v>313.63600000000002</v>
      </c>
      <c r="AB159" s="145">
        <v>0</v>
      </c>
      <c r="AC159" s="145">
        <v>31.364000000000001</v>
      </c>
      <c r="AD159" s="145">
        <v>345</v>
      </c>
      <c r="AE159" s="126" t="s">
        <v>6314</v>
      </c>
      <c r="AF159" s="126" t="s">
        <v>6309</v>
      </c>
      <c r="AG159" s="126" t="s">
        <v>6309</v>
      </c>
      <c r="AH159" s="126" t="s">
        <v>9430</v>
      </c>
      <c r="AI159" s="126" t="s">
        <v>6309</v>
      </c>
      <c r="AJ159" s="126" t="s">
        <v>6352</v>
      </c>
      <c r="AK159" s="126" t="s">
        <v>6353</v>
      </c>
      <c r="AL159" s="126" t="s">
        <v>6404</v>
      </c>
      <c r="AM159" s="128" t="s">
        <v>13</v>
      </c>
      <c r="AN159" s="128" t="s">
        <v>6434</v>
      </c>
      <c r="AO159" s="128" t="s">
        <v>6329</v>
      </c>
      <c r="AP159" s="128" t="s">
        <v>13</v>
      </c>
      <c r="AQ159" s="129">
        <v>1</v>
      </c>
      <c r="AR159" t="s">
        <v>94</v>
      </c>
      <c r="AS159" t="s">
        <v>72</v>
      </c>
    </row>
    <row r="160" spans="1:45" s="128" customFormat="1">
      <c r="A160" s="126" t="s">
        <v>9431</v>
      </c>
      <c r="B160" s="127">
        <v>43777</v>
      </c>
      <c r="C160" s="126" t="s">
        <v>6393</v>
      </c>
      <c r="D160" s="126" t="s">
        <v>6394</v>
      </c>
      <c r="E160" s="126" t="s">
        <v>9432</v>
      </c>
      <c r="F160" s="126" t="s">
        <v>6310</v>
      </c>
      <c r="G160" s="126" t="s">
        <v>6311</v>
      </c>
      <c r="H160" s="126" t="s">
        <v>6312</v>
      </c>
      <c r="I160" s="126" t="s">
        <v>6334</v>
      </c>
      <c r="J160" s="126" t="s">
        <v>6351</v>
      </c>
      <c r="K160" s="126" t="s">
        <v>6395</v>
      </c>
      <c r="L160" s="126" t="s">
        <v>6396</v>
      </c>
      <c r="M160" s="126" t="s">
        <v>6397</v>
      </c>
      <c r="N160" s="126" t="s">
        <v>6351</v>
      </c>
      <c r="O160" s="126" t="s">
        <v>6398</v>
      </c>
      <c r="P160" s="126" t="s">
        <v>6399</v>
      </c>
      <c r="Q160" s="126" t="s">
        <v>6400</v>
      </c>
      <c r="R160" s="126" t="s">
        <v>6401</v>
      </c>
      <c r="S160" s="126" t="s">
        <v>6402</v>
      </c>
      <c r="T160" s="131">
        <v>10</v>
      </c>
      <c r="U160" s="131">
        <v>10</v>
      </c>
      <c r="V160" s="126" t="s">
        <v>6403</v>
      </c>
      <c r="W160" s="126" t="s">
        <v>6403</v>
      </c>
      <c r="X160" s="145">
        <v>119.7</v>
      </c>
      <c r="Y160" s="145">
        <v>119.7</v>
      </c>
      <c r="Z160" s="146" t="s">
        <v>6309</v>
      </c>
      <c r="AA160" s="145">
        <v>1197.0029999999999</v>
      </c>
      <c r="AB160" s="145">
        <v>-357.54700000000003</v>
      </c>
      <c r="AC160" s="145">
        <v>119.7</v>
      </c>
      <c r="AD160" s="145">
        <v>1316.703</v>
      </c>
      <c r="AE160" s="126" t="s">
        <v>6314</v>
      </c>
      <c r="AF160" s="126" t="s">
        <v>6309</v>
      </c>
      <c r="AG160" s="126" t="s">
        <v>6309</v>
      </c>
      <c r="AH160" s="126" t="s">
        <v>9433</v>
      </c>
      <c r="AI160" s="126" t="s">
        <v>6309</v>
      </c>
      <c r="AJ160" s="126" t="s">
        <v>6352</v>
      </c>
      <c r="AK160" s="126" t="s">
        <v>6353</v>
      </c>
      <c r="AL160" s="126" t="s">
        <v>6404</v>
      </c>
      <c r="AM160" s="128" t="s">
        <v>13</v>
      </c>
      <c r="AN160" s="128" t="s">
        <v>6493</v>
      </c>
      <c r="AO160" s="128" t="s">
        <v>6334</v>
      </c>
      <c r="AP160" s="128" t="s">
        <v>13</v>
      </c>
      <c r="AQ160" s="129">
        <v>10</v>
      </c>
      <c r="AR160" t="s">
        <v>95</v>
      </c>
      <c r="AS160" t="s">
        <v>72</v>
      </c>
    </row>
    <row r="161" spans="1:45" s="128" customFormat="1">
      <c r="A161" s="126" t="s">
        <v>9431</v>
      </c>
      <c r="B161" s="127">
        <v>43777</v>
      </c>
      <c r="C161" s="126" t="s">
        <v>6393</v>
      </c>
      <c r="D161" s="126" t="s">
        <v>6394</v>
      </c>
      <c r="E161" s="126" t="s">
        <v>9432</v>
      </c>
      <c r="F161" s="126" t="s">
        <v>6310</v>
      </c>
      <c r="G161" s="126" t="s">
        <v>6311</v>
      </c>
      <c r="H161" s="126" t="s">
        <v>6312</v>
      </c>
      <c r="I161" s="126" t="s">
        <v>6334</v>
      </c>
      <c r="J161" s="126" t="s">
        <v>6351</v>
      </c>
      <c r="K161" s="126" t="s">
        <v>6395</v>
      </c>
      <c r="L161" s="126" t="s">
        <v>6396</v>
      </c>
      <c r="M161" s="126" t="s">
        <v>6397</v>
      </c>
      <c r="N161" s="126" t="s">
        <v>6351</v>
      </c>
      <c r="O161" s="126" t="s">
        <v>6398</v>
      </c>
      <c r="P161" s="126" t="s">
        <v>6399</v>
      </c>
      <c r="Q161" s="126" t="s">
        <v>6400</v>
      </c>
      <c r="R161" s="126" t="s">
        <v>6405</v>
      </c>
      <c r="S161" s="126" t="s">
        <v>6406</v>
      </c>
      <c r="T161" s="131">
        <v>2</v>
      </c>
      <c r="U161" s="131">
        <v>2</v>
      </c>
      <c r="V161" s="126" t="s">
        <v>6403</v>
      </c>
      <c r="W161" s="126" t="s">
        <v>6403</v>
      </c>
      <c r="X161" s="145">
        <v>355.45499999999998</v>
      </c>
      <c r="Y161" s="145">
        <v>355.45499999999998</v>
      </c>
      <c r="Z161" s="146" t="s">
        <v>6309</v>
      </c>
      <c r="AA161" s="145">
        <v>710.91</v>
      </c>
      <c r="AB161" s="145">
        <v>0</v>
      </c>
      <c r="AC161" s="145">
        <v>71.090999999999994</v>
      </c>
      <c r="AD161" s="145">
        <v>782.00099999999998</v>
      </c>
      <c r="AE161" s="126" t="s">
        <v>6314</v>
      </c>
      <c r="AF161" s="126" t="s">
        <v>6309</v>
      </c>
      <c r="AG161" s="126" t="s">
        <v>6309</v>
      </c>
      <c r="AH161" s="126" t="s">
        <v>9433</v>
      </c>
      <c r="AI161" s="126" t="s">
        <v>6309</v>
      </c>
      <c r="AJ161" s="126" t="s">
        <v>6352</v>
      </c>
      <c r="AK161" s="126" t="s">
        <v>6353</v>
      </c>
      <c r="AL161" s="126" t="s">
        <v>6404</v>
      </c>
      <c r="AM161" s="128" t="s">
        <v>13</v>
      </c>
      <c r="AN161" s="128" t="s">
        <v>6493</v>
      </c>
      <c r="AO161" s="128" t="s">
        <v>6334</v>
      </c>
      <c r="AP161" s="128" t="s">
        <v>13</v>
      </c>
      <c r="AQ161" s="129">
        <v>2</v>
      </c>
      <c r="AR161" t="s">
        <v>95</v>
      </c>
      <c r="AS161" t="s">
        <v>72</v>
      </c>
    </row>
    <row r="162" spans="1:45" s="128" customFormat="1">
      <c r="A162" s="126" t="s">
        <v>9431</v>
      </c>
      <c r="B162" s="127">
        <v>43777</v>
      </c>
      <c r="C162" s="126" t="s">
        <v>6393</v>
      </c>
      <c r="D162" s="126" t="s">
        <v>6394</v>
      </c>
      <c r="E162" s="126" t="s">
        <v>9432</v>
      </c>
      <c r="F162" s="126" t="s">
        <v>6310</v>
      </c>
      <c r="G162" s="126" t="s">
        <v>6311</v>
      </c>
      <c r="H162" s="126" t="s">
        <v>6312</v>
      </c>
      <c r="I162" s="126" t="s">
        <v>6334</v>
      </c>
      <c r="J162" s="126" t="s">
        <v>6351</v>
      </c>
      <c r="K162" s="126" t="s">
        <v>6395</v>
      </c>
      <c r="L162" s="126" t="s">
        <v>6396</v>
      </c>
      <c r="M162" s="126" t="s">
        <v>6397</v>
      </c>
      <c r="N162" s="126" t="s">
        <v>6351</v>
      </c>
      <c r="O162" s="126" t="s">
        <v>6398</v>
      </c>
      <c r="P162" s="126" t="s">
        <v>6399</v>
      </c>
      <c r="Q162" s="126" t="s">
        <v>6400</v>
      </c>
      <c r="R162" s="126" t="s">
        <v>6444</v>
      </c>
      <c r="S162" s="126" t="s">
        <v>6445</v>
      </c>
      <c r="T162" s="131">
        <v>11</v>
      </c>
      <c r="U162" s="131">
        <v>11</v>
      </c>
      <c r="V162" s="126" t="s">
        <v>6403</v>
      </c>
      <c r="W162" s="126" t="s">
        <v>6403</v>
      </c>
      <c r="X162" s="145">
        <v>181.28200000000001</v>
      </c>
      <c r="Y162" s="145">
        <v>181.28200000000001</v>
      </c>
      <c r="Z162" s="146" t="s">
        <v>6309</v>
      </c>
      <c r="AA162" s="145">
        <v>1994.1030000000001</v>
      </c>
      <c r="AB162" s="145">
        <v>-351.9</v>
      </c>
      <c r="AC162" s="145">
        <v>199.411</v>
      </c>
      <c r="AD162" s="145">
        <v>2193.5140000000001</v>
      </c>
      <c r="AE162" s="126" t="s">
        <v>6314</v>
      </c>
      <c r="AF162" s="126" t="s">
        <v>6309</v>
      </c>
      <c r="AG162" s="126" t="s">
        <v>6309</v>
      </c>
      <c r="AH162" s="126" t="s">
        <v>9433</v>
      </c>
      <c r="AI162" s="126" t="s">
        <v>6309</v>
      </c>
      <c r="AJ162" s="126" t="s">
        <v>6352</v>
      </c>
      <c r="AK162" s="126" t="s">
        <v>6353</v>
      </c>
      <c r="AL162" s="126" t="s">
        <v>6404</v>
      </c>
      <c r="AM162" s="128" t="s">
        <v>13</v>
      </c>
      <c r="AN162" s="128" t="s">
        <v>6493</v>
      </c>
      <c r="AO162" s="128" t="s">
        <v>6334</v>
      </c>
      <c r="AP162" s="128" t="s">
        <v>13</v>
      </c>
      <c r="AQ162" s="129">
        <v>11</v>
      </c>
      <c r="AR162" t="s">
        <v>95</v>
      </c>
      <c r="AS162" t="s">
        <v>72</v>
      </c>
    </row>
    <row r="163" spans="1:45" s="128" customFormat="1">
      <c r="A163" s="126" t="s">
        <v>9431</v>
      </c>
      <c r="B163" s="127">
        <v>43777</v>
      </c>
      <c r="C163" s="126" t="s">
        <v>6393</v>
      </c>
      <c r="D163" s="126" t="s">
        <v>6394</v>
      </c>
      <c r="E163" s="126" t="s">
        <v>9432</v>
      </c>
      <c r="F163" s="126" t="s">
        <v>6310</v>
      </c>
      <c r="G163" s="126" t="s">
        <v>6311</v>
      </c>
      <c r="H163" s="126" t="s">
        <v>6312</v>
      </c>
      <c r="I163" s="126" t="s">
        <v>6334</v>
      </c>
      <c r="J163" s="126" t="s">
        <v>6351</v>
      </c>
      <c r="K163" s="126" t="s">
        <v>6395</v>
      </c>
      <c r="L163" s="126" t="s">
        <v>6396</v>
      </c>
      <c r="M163" s="126" t="s">
        <v>6397</v>
      </c>
      <c r="N163" s="126" t="s">
        <v>6351</v>
      </c>
      <c r="O163" s="126" t="s">
        <v>6398</v>
      </c>
      <c r="P163" s="126" t="s">
        <v>6399</v>
      </c>
      <c r="Q163" s="126" t="s">
        <v>6400</v>
      </c>
      <c r="R163" s="126" t="s">
        <v>6409</v>
      </c>
      <c r="S163" s="126" t="s">
        <v>6410</v>
      </c>
      <c r="T163" s="131">
        <v>2</v>
      </c>
      <c r="U163" s="131">
        <v>2</v>
      </c>
      <c r="V163" s="126" t="s">
        <v>6403</v>
      </c>
      <c r="W163" s="126" t="s">
        <v>6403</v>
      </c>
      <c r="X163" s="145">
        <v>313.63600000000002</v>
      </c>
      <c r="Y163" s="145">
        <v>313.63600000000002</v>
      </c>
      <c r="Z163" s="146" t="s">
        <v>6309</v>
      </c>
      <c r="AA163" s="145">
        <v>627.27200000000005</v>
      </c>
      <c r="AB163" s="145">
        <v>0</v>
      </c>
      <c r="AC163" s="145">
        <v>62.726999999999997</v>
      </c>
      <c r="AD163" s="145">
        <v>689.99900000000002</v>
      </c>
      <c r="AE163" s="126" t="s">
        <v>6314</v>
      </c>
      <c r="AF163" s="126" t="s">
        <v>6309</v>
      </c>
      <c r="AG163" s="126" t="s">
        <v>6309</v>
      </c>
      <c r="AH163" s="126" t="s">
        <v>9433</v>
      </c>
      <c r="AI163" s="126" t="s">
        <v>6309</v>
      </c>
      <c r="AJ163" s="126" t="s">
        <v>6352</v>
      </c>
      <c r="AK163" s="126" t="s">
        <v>6353</v>
      </c>
      <c r="AL163" s="126" t="s">
        <v>6404</v>
      </c>
      <c r="AM163" s="128" t="s">
        <v>13</v>
      </c>
      <c r="AN163" s="128" t="s">
        <v>6493</v>
      </c>
      <c r="AO163" s="128" t="s">
        <v>6334</v>
      </c>
      <c r="AP163" s="128" t="s">
        <v>13</v>
      </c>
      <c r="AQ163" s="129">
        <v>2</v>
      </c>
      <c r="AR163" t="s">
        <v>95</v>
      </c>
      <c r="AS163" t="s">
        <v>72</v>
      </c>
    </row>
    <row r="164" spans="1:45" s="128" customFormat="1">
      <c r="A164" s="126" t="s">
        <v>9431</v>
      </c>
      <c r="B164" s="127">
        <v>43777</v>
      </c>
      <c r="C164" s="126" t="s">
        <v>6393</v>
      </c>
      <c r="D164" s="126" t="s">
        <v>6394</v>
      </c>
      <c r="E164" s="126" t="s">
        <v>9432</v>
      </c>
      <c r="F164" s="126" t="s">
        <v>6310</v>
      </c>
      <c r="G164" s="126" t="s">
        <v>6311</v>
      </c>
      <c r="H164" s="126" t="s">
        <v>6312</v>
      </c>
      <c r="I164" s="126" t="s">
        <v>6334</v>
      </c>
      <c r="J164" s="126" t="s">
        <v>6351</v>
      </c>
      <c r="K164" s="126" t="s">
        <v>6395</v>
      </c>
      <c r="L164" s="126" t="s">
        <v>6396</v>
      </c>
      <c r="M164" s="126" t="s">
        <v>6397</v>
      </c>
      <c r="N164" s="126" t="s">
        <v>6351</v>
      </c>
      <c r="O164" s="126" t="s">
        <v>6398</v>
      </c>
      <c r="P164" s="126" t="s">
        <v>6399</v>
      </c>
      <c r="Q164" s="126" t="s">
        <v>6400</v>
      </c>
      <c r="R164" s="126" t="s">
        <v>6491</v>
      </c>
      <c r="S164" s="126" t="s">
        <v>6492</v>
      </c>
      <c r="T164" s="131">
        <v>2</v>
      </c>
      <c r="U164" s="131">
        <v>2</v>
      </c>
      <c r="V164" s="126" t="s">
        <v>6403</v>
      </c>
      <c r="W164" s="126" t="s">
        <v>6403</v>
      </c>
      <c r="X164" s="145">
        <v>313.63600000000002</v>
      </c>
      <c r="Y164" s="145">
        <v>313.63600000000002</v>
      </c>
      <c r="Z164" s="146" t="s">
        <v>6309</v>
      </c>
      <c r="AA164" s="145">
        <v>627.27200000000005</v>
      </c>
      <c r="AB164" s="145">
        <v>0</v>
      </c>
      <c r="AC164" s="145">
        <v>62.726999999999997</v>
      </c>
      <c r="AD164" s="145">
        <v>689.99900000000002</v>
      </c>
      <c r="AE164" s="126" t="s">
        <v>6314</v>
      </c>
      <c r="AF164" s="126" t="s">
        <v>6309</v>
      </c>
      <c r="AG164" s="126" t="s">
        <v>6309</v>
      </c>
      <c r="AH164" s="126" t="s">
        <v>9433</v>
      </c>
      <c r="AI164" s="126" t="s">
        <v>6309</v>
      </c>
      <c r="AJ164" s="126" t="s">
        <v>6352</v>
      </c>
      <c r="AK164" s="126" t="s">
        <v>6353</v>
      </c>
      <c r="AL164" s="126" t="s">
        <v>6404</v>
      </c>
      <c r="AM164" s="128" t="s">
        <v>13</v>
      </c>
      <c r="AN164" s="128" t="s">
        <v>6493</v>
      </c>
      <c r="AO164" s="128" t="s">
        <v>6334</v>
      </c>
      <c r="AP164" s="128" t="s">
        <v>13</v>
      </c>
      <c r="AQ164" s="129">
        <v>2</v>
      </c>
      <c r="AR164" t="s">
        <v>95</v>
      </c>
      <c r="AS164" t="s">
        <v>72</v>
      </c>
    </row>
    <row r="165" spans="1:45" s="128" customFormat="1">
      <c r="A165" s="126" t="s">
        <v>9434</v>
      </c>
      <c r="B165" s="127">
        <v>43777</v>
      </c>
      <c r="C165" s="126" t="s">
        <v>6393</v>
      </c>
      <c r="D165" s="126" t="s">
        <v>6394</v>
      </c>
      <c r="E165" s="126" t="s">
        <v>9435</v>
      </c>
      <c r="F165" s="126" t="s">
        <v>6310</v>
      </c>
      <c r="G165" s="126" t="s">
        <v>6311</v>
      </c>
      <c r="H165" s="126" t="s">
        <v>6312</v>
      </c>
      <c r="I165" s="126" t="s">
        <v>6325</v>
      </c>
      <c r="J165" s="126" t="s">
        <v>6351</v>
      </c>
      <c r="K165" s="126" t="s">
        <v>6395</v>
      </c>
      <c r="L165" s="126" t="s">
        <v>6396</v>
      </c>
      <c r="M165" s="126" t="s">
        <v>6397</v>
      </c>
      <c r="N165" s="126" t="s">
        <v>6351</v>
      </c>
      <c r="O165" s="126" t="s">
        <v>6398</v>
      </c>
      <c r="P165" s="126" t="s">
        <v>6399</v>
      </c>
      <c r="Q165" s="126" t="s">
        <v>6400</v>
      </c>
      <c r="R165" s="126" t="s">
        <v>6401</v>
      </c>
      <c r="S165" s="126" t="s">
        <v>6402</v>
      </c>
      <c r="T165" s="131">
        <v>2</v>
      </c>
      <c r="U165" s="131">
        <v>2</v>
      </c>
      <c r="V165" s="126" t="s">
        <v>6403</v>
      </c>
      <c r="W165" s="126" t="s">
        <v>6403</v>
      </c>
      <c r="X165" s="145">
        <v>119.70099999999999</v>
      </c>
      <c r="Y165" s="145">
        <v>119.70099999999999</v>
      </c>
      <c r="Z165" s="146" t="s">
        <v>6309</v>
      </c>
      <c r="AA165" s="145">
        <v>239.40100000000001</v>
      </c>
      <c r="AB165" s="145">
        <v>-71.509</v>
      </c>
      <c r="AC165" s="145">
        <v>23.94</v>
      </c>
      <c r="AD165" s="145">
        <v>263.34100000000001</v>
      </c>
      <c r="AE165" s="126" t="s">
        <v>6314</v>
      </c>
      <c r="AF165" s="126" t="s">
        <v>6309</v>
      </c>
      <c r="AG165" s="126" t="s">
        <v>6309</v>
      </c>
      <c r="AH165" s="126" t="s">
        <v>9436</v>
      </c>
      <c r="AI165" s="126" t="s">
        <v>6309</v>
      </c>
      <c r="AJ165" s="126" t="s">
        <v>6352</v>
      </c>
      <c r="AK165" s="126" t="s">
        <v>6353</v>
      </c>
      <c r="AL165" s="126" t="s">
        <v>6404</v>
      </c>
      <c r="AM165" s="128" t="s">
        <v>13</v>
      </c>
      <c r="AN165" s="128" t="s">
        <v>6467</v>
      </c>
      <c r="AO165" s="128" t="s">
        <v>6325</v>
      </c>
      <c r="AP165" s="128" t="s">
        <v>13</v>
      </c>
      <c r="AQ165" s="129">
        <v>2</v>
      </c>
      <c r="AR165" t="s">
        <v>95</v>
      </c>
      <c r="AS165" t="s">
        <v>72</v>
      </c>
    </row>
    <row r="166" spans="1:45" s="128" customFormat="1">
      <c r="A166" s="126" t="s">
        <v>9434</v>
      </c>
      <c r="B166" s="127">
        <v>43777</v>
      </c>
      <c r="C166" s="126" t="s">
        <v>6393</v>
      </c>
      <c r="D166" s="126" t="s">
        <v>6394</v>
      </c>
      <c r="E166" s="126" t="s">
        <v>9435</v>
      </c>
      <c r="F166" s="126" t="s">
        <v>6310</v>
      </c>
      <c r="G166" s="126" t="s">
        <v>6311</v>
      </c>
      <c r="H166" s="126" t="s">
        <v>6312</v>
      </c>
      <c r="I166" s="126" t="s">
        <v>6325</v>
      </c>
      <c r="J166" s="126" t="s">
        <v>6351</v>
      </c>
      <c r="K166" s="126" t="s">
        <v>6395</v>
      </c>
      <c r="L166" s="126" t="s">
        <v>6396</v>
      </c>
      <c r="M166" s="126" t="s">
        <v>6397</v>
      </c>
      <c r="N166" s="126" t="s">
        <v>6351</v>
      </c>
      <c r="O166" s="126" t="s">
        <v>6398</v>
      </c>
      <c r="P166" s="126" t="s">
        <v>6399</v>
      </c>
      <c r="Q166" s="126" t="s">
        <v>6400</v>
      </c>
      <c r="R166" s="126" t="s">
        <v>6405</v>
      </c>
      <c r="S166" s="126" t="s">
        <v>6406</v>
      </c>
      <c r="T166" s="131">
        <v>9</v>
      </c>
      <c r="U166" s="131">
        <v>9</v>
      </c>
      <c r="V166" s="126" t="s">
        <v>6403</v>
      </c>
      <c r="W166" s="126" t="s">
        <v>6403</v>
      </c>
      <c r="X166" s="145">
        <v>355.45499999999998</v>
      </c>
      <c r="Y166" s="145">
        <v>355.45499999999998</v>
      </c>
      <c r="Z166" s="146" t="s">
        <v>6309</v>
      </c>
      <c r="AA166" s="145">
        <v>3199.0949999999998</v>
      </c>
      <c r="AB166" s="145">
        <v>0</v>
      </c>
      <c r="AC166" s="145">
        <v>319.91000000000003</v>
      </c>
      <c r="AD166" s="145">
        <v>3519.0050000000001</v>
      </c>
      <c r="AE166" s="126" t="s">
        <v>6314</v>
      </c>
      <c r="AF166" s="126" t="s">
        <v>6309</v>
      </c>
      <c r="AG166" s="126" t="s">
        <v>6309</v>
      </c>
      <c r="AH166" s="126" t="s">
        <v>9436</v>
      </c>
      <c r="AI166" s="126" t="s">
        <v>6309</v>
      </c>
      <c r="AJ166" s="126" t="s">
        <v>6352</v>
      </c>
      <c r="AK166" s="126" t="s">
        <v>6353</v>
      </c>
      <c r="AL166" s="126" t="s">
        <v>6404</v>
      </c>
      <c r="AM166" s="128" t="s">
        <v>13</v>
      </c>
      <c r="AN166" s="128" t="s">
        <v>6467</v>
      </c>
      <c r="AO166" s="128" t="s">
        <v>6325</v>
      </c>
      <c r="AP166" s="128" t="s">
        <v>13</v>
      </c>
      <c r="AQ166" s="129">
        <v>9</v>
      </c>
      <c r="AR166" t="s">
        <v>95</v>
      </c>
      <c r="AS166" t="s">
        <v>72</v>
      </c>
    </row>
    <row r="167" spans="1:45" s="128" customFormat="1">
      <c r="A167" s="126" t="s">
        <v>9434</v>
      </c>
      <c r="B167" s="127">
        <v>43777</v>
      </c>
      <c r="C167" s="126" t="s">
        <v>6393</v>
      </c>
      <c r="D167" s="126" t="s">
        <v>6394</v>
      </c>
      <c r="E167" s="126" t="s">
        <v>9435</v>
      </c>
      <c r="F167" s="126" t="s">
        <v>6310</v>
      </c>
      <c r="G167" s="126" t="s">
        <v>6311</v>
      </c>
      <c r="H167" s="126" t="s">
        <v>6312</v>
      </c>
      <c r="I167" s="126" t="s">
        <v>6325</v>
      </c>
      <c r="J167" s="126" t="s">
        <v>6351</v>
      </c>
      <c r="K167" s="126" t="s">
        <v>6395</v>
      </c>
      <c r="L167" s="126" t="s">
        <v>6396</v>
      </c>
      <c r="M167" s="126" t="s">
        <v>6397</v>
      </c>
      <c r="N167" s="126" t="s">
        <v>6351</v>
      </c>
      <c r="O167" s="126" t="s">
        <v>6398</v>
      </c>
      <c r="P167" s="126" t="s">
        <v>6399</v>
      </c>
      <c r="Q167" s="126" t="s">
        <v>6400</v>
      </c>
      <c r="R167" s="126" t="s">
        <v>6409</v>
      </c>
      <c r="S167" s="126" t="s">
        <v>6410</v>
      </c>
      <c r="T167" s="131">
        <v>2</v>
      </c>
      <c r="U167" s="131">
        <v>2</v>
      </c>
      <c r="V167" s="126" t="s">
        <v>6403</v>
      </c>
      <c r="W167" s="126" t="s">
        <v>6403</v>
      </c>
      <c r="X167" s="145">
        <v>313.63600000000002</v>
      </c>
      <c r="Y167" s="145">
        <v>313.63600000000002</v>
      </c>
      <c r="Z167" s="146" t="s">
        <v>6309</v>
      </c>
      <c r="AA167" s="145">
        <v>627.27200000000005</v>
      </c>
      <c r="AB167" s="145">
        <v>0</v>
      </c>
      <c r="AC167" s="145">
        <v>62.726999999999997</v>
      </c>
      <c r="AD167" s="145">
        <v>689.99900000000002</v>
      </c>
      <c r="AE167" s="126" t="s">
        <v>6314</v>
      </c>
      <c r="AF167" s="126" t="s">
        <v>6309</v>
      </c>
      <c r="AG167" s="126" t="s">
        <v>6309</v>
      </c>
      <c r="AH167" s="126" t="s">
        <v>9436</v>
      </c>
      <c r="AI167" s="126" t="s">
        <v>6309</v>
      </c>
      <c r="AJ167" s="126" t="s">
        <v>6352</v>
      </c>
      <c r="AK167" s="126" t="s">
        <v>6353</v>
      </c>
      <c r="AL167" s="126" t="s">
        <v>6404</v>
      </c>
      <c r="AM167" s="128" t="s">
        <v>13</v>
      </c>
      <c r="AN167" s="128" t="s">
        <v>6467</v>
      </c>
      <c r="AO167" s="128" t="s">
        <v>6325</v>
      </c>
      <c r="AP167" s="128" t="s">
        <v>13</v>
      </c>
      <c r="AQ167" s="129">
        <v>2</v>
      </c>
      <c r="AR167" t="s">
        <v>95</v>
      </c>
      <c r="AS167" t="s">
        <v>72</v>
      </c>
    </row>
    <row r="168" spans="1:45" s="128" customFormat="1">
      <c r="A168" s="126" t="s">
        <v>9434</v>
      </c>
      <c r="B168" s="127">
        <v>43777</v>
      </c>
      <c r="C168" s="126" t="s">
        <v>6393</v>
      </c>
      <c r="D168" s="126" t="s">
        <v>6394</v>
      </c>
      <c r="E168" s="126" t="s">
        <v>9435</v>
      </c>
      <c r="F168" s="126" t="s">
        <v>6310</v>
      </c>
      <c r="G168" s="126" t="s">
        <v>6311</v>
      </c>
      <c r="H168" s="126" t="s">
        <v>6312</v>
      </c>
      <c r="I168" s="126" t="s">
        <v>6325</v>
      </c>
      <c r="J168" s="126" t="s">
        <v>6351</v>
      </c>
      <c r="K168" s="126" t="s">
        <v>6395</v>
      </c>
      <c r="L168" s="126" t="s">
        <v>6396</v>
      </c>
      <c r="M168" s="126" t="s">
        <v>6397</v>
      </c>
      <c r="N168" s="126" t="s">
        <v>6351</v>
      </c>
      <c r="O168" s="126" t="s">
        <v>6398</v>
      </c>
      <c r="P168" s="126" t="s">
        <v>6399</v>
      </c>
      <c r="Q168" s="126" t="s">
        <v>6400</v>
      </c>
      <c r="R168" s="126" t="s">
        <v>6491</v>
      </c>
      <c r="S168" s="126" t="s">
        <v>6492</v>
      </c>
      <c r="T168" s="131">
        <v>4</v>
      </c>
      <c r="U168" s="131">
        <v>4</v>
      </c>
      <c r="V168" s="126" t="s">
        <v>6403</v>
      </c>
      <c r="W168" s="126" t="s">
        <v>6403</v>
      </c>
      <c r="X168" s="145">
        <v>313.63600000000002</v>
      </c>
      <c r="Y168" s="145">
        <v>313.63600000000002</v>
      </c>
      <c r="Z168" s="146" t="s">
        <v>6309</v>
      </c>
      <c r="AA168" s="145">
        <v>1254.5440000000001</v>
      </c>
      <c r="AB168" s="145">
        <v>0</v>
      </c>
      <c r="AC168" s="145">
        <v>125.45399999999999</v>
      </c>
      <c r="AD168" s="145">
        <v>1379.998</v>
      </c>
      <c r="AE168" s="126" t="s">
        <v>6314</v>
      </c>
      <c r="AF168" s="126" t="s">
        <v>6309</v>
      </c>
      <c r="AG168" s="126" t="s">
        <v>6309</v>
      </c>
      <c r="AH168" s="126" t="s">
        <v>9436</v>
      </c>
      <c r="AI168" s="126" t="s">
        <v>6309</v>
      </c>
      <c r="AJ168" s="126" t="s">
        <v>6352</v>
      </c>
      <c r="AK168" s="126" t="s">
        <v>6353</v>
      </c>
      <c r="AL168" s="126" t="s">
        <v>6404</v>
      </c>
      <c r="AM168" s="128" t="s">
        <v>13</v>
      </c>
      <c r="AN168" s="128" t="s">
        <v>6467</v>
      </c>
      <c r="AO168" s="128" t="s">
        <v>6325</v>
      </c>
      <c r="AP168" s="128" t="s">
        <v>13</v>
      </c>
      <c r="AQ168" s="129">
        <v>4</v>
      </c>
      <c r="AR168" t="s">
        <v>95</v>
      </c>
      <c r="AS168" t="s">
        <v>72</v>
      </c>
    </row>
    <row r="169" spans="1:45" s="128" customFormat="1">
      <c r="A169" s="126" t="s">
        <v>9437</v>
      </c>
      <c r="B169" s="127">
        <v>43777</v>
      </c>
      <c r="C169" s="126" t="s">
        <v>6393</v>
      </c>
      <c r="D169" s="126" t="s">
        <v>6394</v>
      </c>
      <c r="E169" s="126" t="s">
        <v>9438</v>
      </c>
      <c r="F169" s="126" t="s">
        <v>6310</v>
      </c>
      <c r="G169" s="126" t="s">
        <v>6311</v>
      </c>
      <c r="H169" s="126" t="s">
        <v>6312</v>
      </c>
      <c r="I169" s="126" t="s">
        <v>6326</v>
      </c>
      <c r="J169" s="126" t="s">
        <v>6351</v>
      </c>
      <c r="K169" s="126" t="s">
        <v>6395</v>
      </c>
      <c r="L169" s="126" t="s">
        <v>6396</v>
      </c>
      <c r="M169" s="126" t="s">
        <v>6397</v>
      </c>
      <c r="N169" s="126" t="s">
        <v>6351</v>
      </c>
      <c r="O169" s="126" t="s">
        <v>6398</v>
      </c>
      <c r="P169" s="126" t="s">
        <v>6399</v>
      </c>
      <c r="Q169" s="126" t="s">
        <v>6400</v>
      </c>
      <c r="R169" s="126" t="s">
        <v>6401</v>
      </c>
      <c r="S169" s="126" t="s">
        <v>6402</v>
      </c>
      <c r="T169" s="131">
        <v>15</v>
      </c>
      <c r="U169" s="131">
        <v>15</v>
      </c>
      <c r="V169" s="126" t="s">
        <v>6403</v>
      </c>
      <c r="W169" s="126" t="s">
        <v>6403</v>
      </c>
      <c r="X169" s="145">
        <v>119.7</v>
      </c>
      <c r="Y169" s="145">
        <v>119.7</v>
      </c>
      <c r="Z169" s="146" t="s">
        <v>6309</v>
      </c>
      <c r="AA169" s="145">
        <v>1795.5050000000001</v>
      </c>
      <c r="AB169" s="145">
        <v>-536.32000000000005</v>
      </c>
      <c r="AC169" s="145">
        <v>179.55099999999999</v>
      </c>
      <c r="AD169" s="145">
        <v>1975.056</v>
      </c>
      <c r="AE169" s="126" t="s">
        <v>6314</v>
      </c>
      <c r="AF169" s="126" t="s">
        <v>6309</v>
      </c>
      <c r="AG169" s="126" t="s">
        <v>6309</v>
      </c>
      <c r="AH169" s="126" t="s">
        <v>9439</v>
      </c>
      <c r="AI169" s="126" t="s">
        <v>6309</v>
      </c>
      <c r="AJ169" s="126" t="s">
        <v>6352</v>
      </c>
      <c r="AK169" s="126" t="s">
        <v>6353</v>
      </c>
      <c r="AL169" s="126" t="s">
        <v>6404</v>
      </c>
      <c r="AM169" s="128" t="s">
        <v>13</v>
      </c>
      <c r="AN169" s="128" t="s">
        <v>6468</v>
      </c>
      <c r="AO169" s="128" t="s">
        <v>6326</v>
      </c>
      <c r="AP169" s="128" t="s">
        <v>13</v>
      </c>
      <c r="AQ169" s="129">
        <v>15</v>
      </c>
      <c r="AR169" t="s">
        <v>95</v>
      </c>
      <c r="AS169" t="s">
        <v>72</v>
      </c>
    </row>
    <row r="170" spans="1:45" s="128" customFormat="1">
      <c r="A170" s="126" t="s">
        <v>9437</v>
      </c>
      <c r="B170" s="127">
        <v>43777</v>
      </c>
      <c r="C170" s="126" t="s">
        <v>6393</v>
      </c>
      <c r="D170" s="126" t="s">
        <v>6394</v>
      </c>
      <c r="E170" s="126" t="s">
        <v>9438</v>
      </c>
      <c r="F170" s="126" t="s">
        <v>6310</v>
      </c>
      <c r="G170" s="126" t="s">
        <v>6311</v>
      </c>
      <c r="H170" s="126" t="s">
        <v>6312</v>
      </c>
      <c r="I170" s="126" t="s">
        <v>6326</v>
      </c>
      <c r="J170" s="126" t="s">
        <v>6351</v>
      </c>
      <c r="K170" s="126" t="s">
        <v>6395</v>
      </c>
      <c r="L170" s="126" t="s">
        <v>6396</v>
      </c>
      <c r="M170" s="126" t="s">
        <v>6397</v>
      </c>
      <c r="N170" s="126" t="s">
        <v>6351</v>
      </c>
      <c r="O170" s="126" t="s">
        <v>6398</v>
      </c>
      <c r="P170" s="126" t="s">
        <v>6399</v>
      </c>
      <c r="Q170" s="126" t="s">
        <v>6400</v>
      </c>
      <c r="R170" s="126" t="s">
        <v>6405</v>
      </c>
      <c r="S170" s="126" t="s">
        <v>6406</v>
      </c>
      <c r="T170" s="131">
        <v>2</v>
      </c>
      <c r="U170" s="131">
        <v>2</v>
      </c>
      <c r="V170" s="126" t="s">
        <v>6403</v>
      </c>
      <c r="W170" s="126" t="s">
        <v>6403</v>
      </c>
      <c r="X170" s="145">
        <v>355.45499999999998</v>
      </c>
      <c r="Y170" s="145">
        <v>355.45499999999998</v>
      </c>
      <c r="Z170" s="146" t="s">
        <v>6309</v>
      </c>
      <c r="AA170" s="145">
        <v>710.91</v>
      </c>
      <c r="AB170" s="145">
        <v>0</v>
      </c>
      <c r="AC170" s="145">
        <v>71.090999999999994</v>
      </c>
      <c r="AD170" s="145">
        <v>782.00099999999998</v>
      </c>
      <c r="AE170" s="126" t="s">
        <v>6314</v>
      </c>
      <c r="AF170" s="126" t="s">
        <v>6309</v>
      </c>
      <c r="AG170" s="126" t="s">
        <v>6309</v>
      </c>
      <c r="AH170" s="126" t="s">
        <v>9439</v>
      </c>
      <c r="AI170" s="126" t="s">
        <v>6309</v>
      </c>
      <c r="AJ170" s="126" t="s">
        <v>6352</v>
      </c>
      <c r="AK170" s="126" t="s">
        <v>6353</v>
      </c>
      <c r="AL170" s="126" t="s">
        <v>6404</v>
      </c>
      <c r="AM170" s="128" t="s">
        <v>13</v>
      </c>
      <c r="AN170" s="128" t="s">
        <v>6468</v>
      </c>
      <c r="AO170" s="128" t="s">
        <v>6326</v>
      </c>
      <c r="AP170" s="128" t="s">
        <v>13</v>
      </c>
      <c r="AQ170" s="129">
        <v>2</v>
      </c>
      <c r="AR170" t="s">
        <v>95</v>
      </c>
      <c r="AS170" t="s">
        <v>72</v>
      </c>
    </row>
    <row r="171" spans="1:45" s="128" customFormat="1">
      <c r="A171" s="126" t="s">
        <v>9437</v>
      </c>
      <c r="B171" s="127">
        <v>43777</v>
      </c>
      <c r="C171" s="126" t="s">
        <v>6393</v>
      </c>
      <c r="D171" s="126" t="s">
        <v>6394</v>
      </c>
      <c r="E171" s="126" t="s">
        <v>9438</v>
      </c>
      <c r="F171" s="126" t="s">
        <v>6310</v>
      </c>
      <c r="G171" s="126" t="s">
        <v>6311</v>
      </c>
      <c r="H171" s="126" t="s">
        <v>6312</v>
      </c>
      <c r="I171" s="126" t="s">
        <v>6326</v>
      </c>
      <c r="J171" s="126" t="s">
        <v>6351</v>
      </c>
      <c r="K171" s="126" t="s">
        <v>6395</v>
      </c>
      <c r="L171" s="126" t="s">
        <v>6396</v>
      </c>
      <c r="M171" s="126" t="s">
        <v>6397</v>
      </c>
      <c r="N171" s="126" t="s">
        <v>6351</v>
      </c>
      <c r="O171" s="126" t="s">
        <v>6398</v>
      </c>
      <c r="P171" s="126" t="s">
        <v>6399</v>
      </c>
      <c r="Q171" s="126" t="s">
        <v>6400</v>
      </c>
      <c r="R171" s="126" t="s">
        <v>6444</v>
      </c>
      <c r="S171" s="126" t="s">
        <v>6445</v>
      </c>
      <c r="T171" s="131">
        <v>6</v>
      </c>
      <c r="U171" s="131">
        <v>6</v>
      </c>
      <c r="V171" s="126" t="s">
        <v>6403</v>
      </c>
      <c r="W171" s="126" t="s">
        <v>6403</v>
      </c>
      <c r="X171" s="145">
        <v>181.28200000000001</v>
      </c>
      <c r="Y171" s="145">
        <v>181.28200000000001</v>
      </c>
      <c r="Z171" s="146" t="s">
        <v>6309</v>
      </c>
      <c r="AA171" s="145">
        <v>1087.692</v>
      </c>
      <c r="AB171" s="145">
        <v>-191.946</v>
      </c>
      <c r="AC171" s="145">
        <v>108.76900000000001</v>
      </c>
      <c r="AD171" s="145">
        <v>1196.461</v>
      </c>
      <c r="AE171" s="126" t="s">
        <v>6314</v>
      </c>
      <c r="AF171" s="126" t="s">
        <v>6309</v>
      </c>
      <c r="AG171" s="126" t="s">
        <v>6309</v>
      </c>
      <c r="AH171" s="126" t="s">
        <v>9439</v>
      </c>
      <c r="AI171" s="126" t="s">
        <v>6309</v>
      </c>
      <c r="AJ171" s="126" t="s">
        <v>6352</v>
      </c>
      <c r="AK171" s="126" t="s">
        <v>6353</v>
      </c>
      <c r="AL171" s="126" t="s">
        <v>6404</v>
      </c>
      <c r="AM171" s="128" t="s">
        <v>13</v>
      </c>
      <c r="AN171" s="128" t="s">
        <v>6468</v>
      </c>
      <c r="AO171" s="128" t="s">
        <v>6326</v>
      </c>
      <c r="AP171" s="128" t="s">
        <v>13</v>
      </c>
      <c r="AQ171" s="129">
        <v>6</v>
      </c>
      <c r="AR171" t="s">
        <v>95</v>
      </c>
      <c r="AS171" t="s">
        <v>72</v>
      </c>
    </row>
    <row r="172" spans="1:45" s="128" customFormat="1">
      <c r="A172" s="126" t="s">
        <v>9437</v>
      </c>
      <c r="B172" s="127">
        <v>43777</v>
      </c>
      <c r="C172" s="126" t="s">
        <v>6393</v>
      </c>
      <c r="D172" s="126" t="s">
        <v>6394</v>
      </c>
      <c r="E172" s="126" t="s">
        <v>9438</v>
      </c>
      <c r="F172" s="126" t="s">
        <v>6310</v>
      </c>
      <c r="G172" s="126" t="s">
        <v>6311</v>
      </c>
      <c r="H172" s="126" t="s">
        <v>6312</v>
      </c>
      <c r="I172" s="126" t="s">
        <v>6326</v>
      </c>
      <c r="J172" s="126" t="s">
        <v>6351</v>
      </c>
      <c r="K172" s="126" t="s">
        <v>6395</v>
      </c>
      <c r="L172" s="126" t="s">
        <v>6396</v>
      </c>
      <c r="M172" s="126" t="s">
        <v>6397</v>
      </c>
      <c r="N172" s="126" t="s">
        <v>6351</v>
      </c>
      <c r="O172" s="126" t="s">
        <v>6398</v>
      </c>
      <c r="P172" s="126" t="s">
        <v>6399</v>
      </c>
      <c r="Q172" s="126" t="s">
        <v>6400</v>
      </c>
      <c r="R172" s="126" t="s">
        <v>6491</v>
      </c>
      <c r="S172" s="126" t="s">
        <v>6492</v>
      </c>
      <c r="T172" s="131">
        <v>2</v>
      </c>
      <c r="U172" s="131">
        <v>2</v>
      </c>
      <c r="V172" s="126" t="s">
        <v>6403</v>
      </c>
      <c r="W172" s="126" t="s">
        <v>6403</v>
      </c>
      <c r="X172" s="145">
        <v>313.63600000000002</v>
      </c>
      <c r="Y172" s="145">
        <v>313.63600000000002</v>
      </c>
      <c r="Z172" s="146" t="s">
        <v>6309</v>
      </c>
      <c r="AA172" s="145">
        <v>627.27200000000005</v>
      </c>
      <c r="AB172" s="145">
        <v>0</v>
      </c>
      <c r="AC172" s="145">
        <v>62.726999999999997</v>
      </c>
      <c r="AD172" s="145">
        <v>689.99900000000002</v>
      </c>
      <c r="AE172" s="126" t="s">
        <v>6314</v>
      </c>
      <c r="AF172" s="126" t="s">
        <v>6309</v>
      </c>
      <c r="AG172" s="126" t="s">
        <v>6309</v>
      </c>
      <c r="AH172" s="126" t="s">
        <v>9439</v>
      </c>
      <c r="AI172" s="126" t="s">
        <v>6309</v>
      </c>
      <c r="AJ172" s="126" t="s">
        <v>6352</v>
      </c>
      <c r="AK172" s="126" t="s">
        <v>6353</v>
      </c>
      <c r="AL172" s="126" t="s">
        <v>6404</v>
      </c>
      <c r="AM172" s="128" t="s">
        <v>13</v>
      </c>
      <c r="AN172" s="128" t="s">
        <v>6468</v>
      </c>
      <c r="AO172" s="128" t="s">
        <v>6326</v>
      </c>
      <c r="AP172" s="128" t="s">
        <v>13</v>
      </c>
      <c r="AQ172" s="129">
        <v>2</v>
      </c>
      <c r="AR172" t="s">
        <v>95</v>
      </c>
      <c r="AS172" t="s">
        <v>72</v>
      </c>
    </row>
    <row r="173" spans="1:45" s="128" customFormat="1">
      <c r="A173" s="126" t="s">
        <v>9437</v>
      </c>
      <c r="B173" s="127">
        <v>43777</v>
      </c>
      <c r="C173" s="126" t="s">
        <v>6393</v>
      </c>
      <c r="D173" s="126" t="s">
        <v>6394</v>
      </c>
      <c r="E173" s="126" t="s">
        <v>9438</v>
      </c>
      <c r="F173" s="126" t="s">
        <v>6310</v>
      </c>
      <c r="G173" s="126" t="s">
        <v>6311</v>
      </c>
      <c r="H173" s="126" t="s">
        <v>6312</v>
      </c>
      <c r="I173" s="126" t="s">
        <v>6326</v>
      </c>
      <c r="J173" s="126" t="s">
        <v>6351</v>
      </c>
      <c r="K173" s="126" t="s">
        <v>6395</v>
      </c>
      <c r="L173" s="126" t="s">
        <v>6396</v>
      </c>
      <c r="M173" s="126" t="s">
        <v>6397</v>
      </c>
      <c r="N173" s="126" t="s">
        <v>6351</v>
      </c>
      <c r="O173" s="126" t="s">
        <v>6398</v>
      </c>
      <c r="P173" s="126" t="s">
        <v>6399</v>
      </c>
      <c r="Q173" s="126" t="s">
        <v>6400</v>
      </c>
      <c r="R173" s="126" t="s">
        <v>6413</v>
      </c>
      <c r="S173" s="126" t="s">
        <v>6414</v>
      </c>
      <c r="T173" s="131">
        <v>2</v>
      </c>
      <c r="U173" s="131">
        <v>2</v>
      </c>
      <c r="V173" s="126" t="s">
        <v>6403</v>
      </c>
      <c r="W173" s="126" t="s">
        <v>6403</v>
      </c>
      <c r="X173" s="145">
        <v>313.63600000000002</v>
      </c>
      <c r="Y173" s="145">
        <v>313.63600000000002</v>
      </c>
      <c r="Z173" s="146" t="s">
        <v>6309</v>
      </c>
      <c r="AA173" s="145">
        <v>627.27200000000005</v>
      </c>
      <c r="AB173" s="145">
        <v>0</v>
      </c>
      <c r="AC173" s="145">
        <v>62.726999999999997</v>
      </c>
      <c r="AD173" s="145">
        <v>689.99900000000002</v>
      </c>
      <c r="AE173" s="126" t="s">
        <v>6314</v>
      </c>
      <c r="AF173" s="126" t="s">
        <v>6309</v>
      </c>
      <c r="AG173" s="126" t="s">
        <v>6309</v>
      </c>
      <c r="AH173" s="126" t="s">
        <v>9439</v>
      </c>
      <c r="AI173" s="126" t="s">
        <v>6309</v>
      </c>
      <c r="AJ173" s="126" t="s">
        <v>6352</v>
      </c>
      <c r="AK173" s="126" t="s">
        <v>6353</v>
      </c>
      <c r="AL173" s="126" t="s">
        <v>6404</v>
      </c>
      <c r="AM173" s="128" t="s">
        <v>13</v>
      </c>
      <c r="AN173" s="128" t="s">
        <v>6468</v>
      </c>
      <c r="AO173" s="128" t="s">
        <v>6326</v>
      </c>
      <c r="AP173" s="128" t="s">
        <v>13</v>
      </c>
      <c r="AQ173" s="129">
        <v>2</v>
      </c>
      <c r="AR173" t="s">
        <v>95</v>
      </c>
      <c r="AS173" t="s">
        <v>72</v>
      </c>
    </row>
    <row r="174" spans="1:45" s="128" customFormat="1">
      <c r="A174" s="126" t="s">
        <v>9440</v>
      </c>
      <c r="B174" s="127">
        <v>43777</v>
      </c>
      <c r="C174" s="126" t="s">
        <v>6393</v>
      </c>
      <c r="D174" s="126" t="s">
        <v>6394</v>
      </c>
      <c r="E174" s="126" t="s">
        <v>9441</v>
      </c>
      <c r="F174" s="126" t="s">
        <v>6310</v>
      </c>
      <c r="G174" s="126" t="s">
        <v>6437</v>
      </c>
      <c r="H174" s="126" t="s">
        <v>6438</v>
      </c>
      <c r="I174" s="126" t="s">
        <v>6439</v>
      </c>
      <c r="J174" s="126" t="s">
        <v>6351</v>
      </c>
      <c r="K174" s="126" t="s">
        <v>6395</v>
      </c>
      <c r="L174" s="126" t="s">
        <v>6396</v>
      </c>
      <c r="M174" s="126" t="s">
        <v>6397</v>
      </c>
      <c r="N174" s="126" t="s">
        <v>6351</v>
      </c>
      <c r="O174" s="126" t="s">
        <v>6398</v>
      </c>
      <c r="P174" s="126" t="s">
        <v>6440</v>
      </c>
      <c r="Q174" s="126" t="s">
        <v>6441</v>
      </c>
      <c r="R174" s="126" t="s">
        <v>6401</v>
      </c>
      <c r="S174" s="126" t="s">
        <v>6402</v>
      </c>
      <c r="T174" s="131">
        <v>5</v>
      </c>
      <c r="U174" s="131">
        <v>5</v>
      </c>
      <c r="V174" s="126" t="s">
        <v>6403</v>
      </c>
      <c r="W174" s="126" t="s">
        <v>6403</v>
      </c>
      <c r="X174" s="145">
        <v>155.45500000000001</v>
      </c>
      <c r="Y174" s="145">
        <v>155.45500000000001</v>
      </c>
      <c r="Z174" s="146" t="s">
        <v>6309</v>
      </c>
      <c r="AA174" s="145">
        <v>777.27499999999998</v>
      </c>
      <c r="AB174" s="145">
        <v>0</v>
      </c>
      <c r="AC174" s="145">
        <v>77.727999999999994</v>
      </c>
      <c r="AD174" s="145">
        <v>855.00300000000004</v>
      </c>
      <c r="AE174" s="126" t="s">
        <v>6314</v>
      </c>
      <c r="AF174" s="126" t="s">
        <v>6309</v>
      </c>
      <c r="AG174" s="126" t="s">
        <v>6309</v>
      </c>
      <c r="AH174" s="126" t="s">
        <v>9442</v>
      </c>
      <c r="AI174" s="126" t="s">
        <v>6309</v>
      </c>
      <c r="AJ174" s="126" t="s">
        <v>6352</v>
      </c>
      <c r="AK174" s="126" t="s">
        <v>6353</v>
      </c>
      <c r="AL174" s="126" t="s">
        <v>6404</v>
      </c>
      <c r="AM174" s="128" t="s">
        <v>6366</v>
      </c>
      <c r="AN174" s="128" t="s">
        <v>6437</v>
      </c>
      <c r="AO174" s="128" t="s">
        <v>6309</v>
      </c>
      <c r="AP174" s="128" t="s">
        <v>6309</v>
      </c>
      <c r="AQ174" s="129">
        <v>5</v>
      </c>
      <c r="AR174" t="s">
        <v>29</v>
      </c>
      <c r="AS174" t="s">
        <v>30</v>
      </c>
    </row>
    <row r="175" spans="1:45" s="128" customFormat="1">
      <c r="A175" s="126" t="s">
        <v>9440</v>
      </c>
      <c r="B175" s="127">
        <v>43777</v>
      </c>
      <c r="C175" s="126" t="s">
        <v>6393</v>
      </c>
      <c r="D175" s="126" t="s">
        <v>6394</v>
      </c>
      <c r="E175" s="126" t="s">
        <v>9441</v>
      </c>
      <c r="F175" s="126" t="s">
        <v>6310</v>
      </c>
      <c r="G175" s="126" t="s">
        <v>6437</v>
      </c>
      <c r="H175" s="126" t="s">
        <v>6438</v>
      </c>
      <c r="I175" s="126" t="s">
        <v>6439</v>
      </c>
      <c r="J175" s="126" t="s">
        <v>6351</v>
      </c>
      <c r="K175" s="126" t="s">
        <v>6395</v>
      </c>
      <c r="L175" s="126" t="s">
        <v>6396</v>
      </c>
      <c r="M175" s="126" t="s">
        <v>6397</v>
      </c>
      <c r="N175" s="126" t="s">
        <v>6351</v>
      </c>
      <c r="O175" s="126" t="s">
        <v>6398</v>
      </c>
      <c r="P175" s="126" t="s">
        <v>6440</v>
      </c>
      <c r="Q175" s="126" t="s">
        <v>6441</v>
      </c>
      <c r="R175" s="126" t="s">
        <v>6405</v>
      </c>
      <c r="S175" s="126" t="s">
        <v>6406</v>
      </c>
      <c r="T175" s="131">
        <v>150</v>
      </c>
      <c r="U175" s="131">
        <v>150</v>
      </c>
      <c r="V175" s="126" t="s">
        <v>6403</v>
      </c>
      <c r="W175" s="126" t="s">
        <v>6403</v>
      </c>
      <c r="X175" s="145">
        <v>340</v>
      </c>
      <c r="Y175" s="145">
        <v>340</v>
      </c>
      <c r="Z175" s="146" t="s">
        <v>6309</v>
      </c>
      <c r="AA175" s="145">
        <v>51000</v>
      </c>
      <c r="AB175" s="145">
        <v>0</v>
      </c>
      <c r="AC175" s="145">
        <v>5099.9989999999998</v>
      </c>
      <c r="AD175" s="145">
        <v>56099.999000000003</v>
      </c>
      <c r="AE175" s="126" t="s">
        <v>6314</v>
      </c>
      <c r="AF175" s="126" t="s">
        <v>6309</v>
      </c>
      <c r="AG175" s="126" t="s">
        <v>6309</v>
      </c>
      <c r="AH175" s="126" t="s">
        <v>9442</v>
      </c>
      <c r="AI175" s="126" t="s">
        <v>6309</v>
      </c>
      <c r="AJ175" s="126" t="s">
        <v>6352</v>
      </c>
      <c r="AK175" s="126" t="s">
        <v>6353</v>
      </c>
      <c r="AL175" s="126" t="s">
        <v>6404</v>
      </c>
      <c r="AM175" s="128" t="s">
        <v>6366</v>
      </c>
      <c r="AN175" s="128" t="s">
        <v>6437</v>
      </c>
      <c r="AO175" s="128" t="s">
        <v>6309</v>
      </c>
      <c r="AP175" s="128" t="s">
        <v>6309</v>
      </c>
      <c r="AQ175" s="129">
        <v>150</v>
      </c>
      <c r="AR175" t="s">
        <v>29</v>
      </c>
      <c r="AS175" t="s">
        <v>30</v>
      </c>
    </row>
    <row r="176" spans="1:45" s="128" customFormat="1">
      <c r="A176" s="126" t="s">
        <v>9440</v>
      </c>
      <c r="B176" s="127">
        <v>43777</v>
      </c>
      <c r="C176" s="126" t="s">
        <v>6393</v>
      </c>
      <c r="D176" s="126" t="s">
        <v>6394</v>
      </c>
      <c r="E176" s="126" t="s">
        <v>9441</v>
      </c>
      <c r="F176" s="126" t="s">
        <v>6310</v>
      </c>
      <c r="G176" s="126" t="s">
        <v>6437</v>
      </c>
      <c r="H176" s="126" t="s">
        <v>6438</v>
      </c>
      <c r="I176" s="126" t="s">
        <v>6439</v>
      </c>
      <c r="J176" s="126" t="s">
        <v>6351</v>
      </c>
      <c r="K176" s="126" t="s">
        <v>6395</v>
      </c>
      <c r="L176" s="126" t="s">
        <v>6396</v>
      </c>
      <c r="M176" s="126" t="s">
        <v>6397</v>
      </c>
      <c r="N176" s="126" t="s">
        <v>6351</v>
      </c>
      <c r="O176" s="126" t="s">
        <v>6398</v>
      </c>
      <c r="P176" s="126" t="s">
        <v>6440</v>
      </c>
      <c r="Q176" s="126" t="s">
        <v>6441</v>
      </c>
      <c r="R176" s="126" t="s">
        <v>6407</v>
      </c>
      <c r="S176" s="126" t="s">
        <v>6408</v>
      </c>
      <c r="T176" s="131">
        <v>5</v>
      </c>
      <c r="U176" s="131">
        <v>5</v>
      </c>
      <c r="V176" s="126" t="s">
        <v>6403</v>
      </c>
      <c r="W176" s="126" t="s">
        <v>6403</v>
      </c>
      <c r="X176" s="145">
        <v>213.273</v>
      </c>
      <c r="Y176" s="145">
        <v>213.273</v>
      </c>
      <c r="Z176" s="146" t="s">
        <v>6309</v>
      </c>
      <c r="AA176" s="145">
        <v>1066.365</v>
      </c>
      <c r="AB176" s="145">
        <v>0</v>
      </c>
      <c r="AC176" s="145">
        <v>106.637</v>
      </c>
      <c r="AD176" s="145">
        <v>1173.002</v>
      </c>
      <c r="AE176" s="126" t="s">
        <v>6314</v>
      </c>
      <c r="AF176" s="126" t="s">
        <v>6309</v>
      </c>
      <c r="AG176" s="126" t="s">
        <v>6309</v>
      </c>
      <c r="AH176" s="126" t="s">
        <v>9442</v>
      </c>
      <c r="AI176" s="126" t="s">
        <v>6309</v>
      </c>
      <c r="AJ176" s="126" t="s">
        <v>6352</v>
      </c>
      <c r="AK176" s="126" t="s">
        <v>6353</v>
      </c>
      <c r="AL176" s="126" t="s">
        <v>6404</v>
      </c>
      <c r="AM176" s="128" t="s">
        <v>6366</v>
      </c>
      <c r="AN176" s="128" t="s">
        <v>6437</v>
      </c>
      <c r="AO176" s="128" t="s">
        <v>6309</v>
      </c>
      <c r="AP176" s="128" t="s">
        <v>6309</v>
      </c>
      <c r="AQ176" s="129">
        <v>5</v>
      </c>
      <c r="AR176" t="s">
        <v>29</v>
      </c>
      <c r="AS176" t="s">
        <v>30</v>
      </c>
    </row>
    <row r="177" spans="1:45" s="128" customFormat="1">
      <c r="A177" s="126" t="s">
        <v>9440</v>
      </c>
      <c r="B177" s="127">
        <v>43777</v>
      </c>
      <c r="C177" s="126" t="s">
        <v>6393</v>
      </c>
      <c r="D177" s="126" t="s">
        <v>6394</v>
      </c>
      <c r="E177" s="126" t="s">
        <v>9441</v>
      </c>
      <c r="F177" s="126" t="s">
        <v>6310</v>
      </c>
      <c r="G177" s="126" t="s">
        <v>6437</v>
      </c>
      <c r="H177" s="126" t="s">
        <v>6438</v>
      </c>
      <c r="I177" s="126" t="s">
        <v>6439</v>
      </c>
      <c r="J177" s="126" t="s">
        <v>6351</v>
      </c>
      <c r="K177" s="126" t="s">
        <v>6395</v>
      </c>
      <c r="L177" s="126" t="s">
        <v>6396</v>
      </c>
      <c r="M177" s="126" t="s">
        <v>6397</v>
      </c>
      <c r="N177" s="126" t="s">
        <v>6351</v>
      </c>
      <c r="O177" s="126" t="s">
        <v>6398</v>
      </c>
      <c r="P177" s="126" t="s">
        <v>6440</v>
      </c>
      <c r="Q177" s="126" t="s">
        <v>6441</v>
      </c>
      <c r="R177" s="126" t="s">
        <v>6444</v>
      </c>
      <c r="S177" s="126" t="s">
        <v>6445</v>
      </c>
      <c r="T177" s="131">
        <v>5</v>
      </c>
      <c r="U177" s="131">
        <v>5</v>
      </c>
      <c r="V177" s="126" t="s">
        <v>6403</v>
      </c>
      <c r="W177" s="126" t="s">
        <v>6403</v>
      </c>
      <c r="X177" s="145">
        <v>213.273</v>
      </c>
      <c r="Y177" s="145">
        <v>213.273</v>
      </c>
      <c r="Z177" s="146" t="s">
        <v>6309</v>
      </c>
      <c r="AA177" s="145">
        <v>1066.365</v>
      </c>
      <c r="AB177" s="145">
        <v>0</v>
      </c>
      <c r="AC177" s="145">
        <v>106.637</v>
      </c>
      <c r="AD177" s="145">
        <v>1173.002</v>
      </c>
      <c r="AE177" s="126" t="s">
        <v>6314</v>
      </c>
      <c r="AF177" s="126" t="s">
        <v>6309</v>
      </c>
      <c r="AG177" s="126" t="s">
        <v>6309</v>
      </c>
      <c r="AH177" s="126" t="s">
        <v>9442</v>
      </c>
      <c r="AI177" s="126" t="s">
        <v>6309</v>
      </c>
      <c r="AJ177" s="126" t="s">
        <v>6352</v>
      </c>
      <c r="AK177" s="126" t="s">
        <v>6353</v>
      </c>
      <c r="AL177" s="126" t="s">
        <v>6404</v>
      </c>
      <c r="AM177" s="128" t="s">
        <v>6366</v>
      </c>
      <c r="AN177" s="128" t="s">
        <v>6437</v>
      </c>
      <c r="AO177" s="128" t="s">
        <v>6309</v>
      </c>
      <c r="AP177" s="128" t="s">
        <v>6309</v>
      </c>
      <c r="AQ177" s="129">
        <v>5</v>
      </c>
      <c r="AR177" t="s">
        <v>29</v>
      </c>
      <c r="AS177" t="s">
        <v>30</v>
      </c>
    </row>
    <row r="178" spans="1:45" s="128" customFormat="1">
      <c r="A178" s="126" t="s">
        <v>9440</v>
      </c>
      <c r="B178" s="127">
        <v>43777</v>
      </c>
      <c r="C178" s="126" t="s">
        <v>6393</v>
      </c>
      <c r="D178" s="126" t="s">
        <v>6394</v>
      </c>
      <c r="E178" s="126" t="s">
        <v>9441</v>
      </c>
      <c r="F178" s="126" t="s">
        <v>6310</v>
      </c>
      <c r="G178" s="126" t="s">
        <v>6437</v>
      </c>
      <c r="H178" s="126" t="s">
        <v>6438</v>
      </c>
      <c r="I178" s="126" t="s">
        <v>6439</v>
      </c>
      <c r="J178" s="126" t="s">
        <v>6351</v>
      </c>
      <c r="K178" s="126" t="s">
        <v>6395</v>
      </c>
      <c r="L178" s="126" t="s">
        <v>6396</v>
      </c>
      <c r="M178" s="126" t="s">
        <v>6397</v>
      </c>
      <c r="N178" s="126" t="s">
        <v>6351</v>
      </c>
      <c r="O178" s="126" t="s">
        <v>6398</v>
      </c>
      <c r="P178" s="126" t="s">
        <v>6440</v>
      </c>
      <c r="Q178" s="126" t="s">
        <v>6441</v>
      </c>
      <c r="R178" s="126" t="s">
        <v>6413</v>
      </c>
      <c r="S178" s="126" t="s">
        <v>6414</v>
      </c>
      <c r="T178" s="131">
        <v>5</v>
      </c>
      <c r="U178" s="131">
        <v>5</v>
      </c>
      <c r="V178" s="126" t="s">
        <v>6403</v>
      </c>
      <c r="W178" s="126" t="s">
        <v>6403</v>
      </c>
      <c r="X178" s="145">
        <v>300</v>
      </c>
      <c r="Y178" s="145">
        <v>300</v>
      </c>
      <c r="Z178" s="146" t="s">
        <v>6309</v>
      </c>
      <c r="AA178" s="145">
        <v>1500</v>
      </c>
      <c r="AB178" s="145">
        <v>0</v>
      </c>
      <c r="AC178" s="145">
        <v>150</v>
      </c>
      <c r="AD178" s="145">
        <v>1650</v>
      </c>
      <c r="AE178" s="126" t="s">
        <v>6314</v>
      </c>
      <c r="AF178" s="126" t="s">
        <v>6309</v>
      </c>
      <c r="AG178" s="126" t="s">
        <v>6309</v>
      </c>
      <c r="AH178" s="126" t="s">
        <v>9442</v>
      </c>
      <c r="AI178" s="126" t="s">
        <v>6309</v>
      </c>
      <c r="AJ178" s="126" t="s">
        <v>6352</v>
      </c>
      <c r="AK178" s="126" t="s">
        <v>6353</v>
      </c>
      <c r="AL178" s="126" t="s">
        <v>6404</v>
      </c>
      <c r="AM178" s="128" t="s">
        <v>6366</v>
      </c>
      <c r="AN178" s="128" t="s">
        <v>6437</v>
      </c>
      <c r="AO178" s="128" t="s">
        <v>6309</v>
      </c>
      <c r="AP178" s="128" t="s">
        <v>6309</v>
      </c>
      <c r="AQ178" s="129">
        <v>5</v>
      </c>
      <c r="AR178" t="s">
        <v>29</v>
      </c>
      <c r="AS178" t="s">
        <v>30</v>
      </c>
    </row>
    <row r="179" spans="1:45" s="128" customFormat="1">
      <c r="A179" s="126" t="s">
        <v>9443</v>
      </c>
      <c r="B179" s="127">
        <v>43777</v>
      </c>
      <c r="C179" s="126" t="s">
        <v>6393</v>
      </c>
      <c r="D179" s="126" t="s">
        <v>6394</v>
      </c>
      <c r="E179" s="126" t="s">
        <v>9444</v>
      </c>
      <c r="F179" s="126" t="s">
        <v>6310</v>
      </c>
      <c r="G179" s="126" t="s">
        <v>6390</v>
      </c>
      <c r="H179" s="126" t="s">
        <v>6391</v>
      </c>
      <c r="I179" s="126" t="s">
        <v>6392</v>
      </c>
      <c r="J179" s="126" t="s">
        <v>6351</v>
      </c>
      <c r="K179" s="126" t="s">
        <v>6395</v>
      </c>
      <c r="L179" s="126" t="s">
        <v>6396</v>
      </c>
      <c r="M179" s="126" t="s">
        <v>6397</v>
      </c>
      <c r="N179" s="126" t="s">
        <v>6351</v>
      </c>
      <c r="O179" s="126" t="s">
        <v>6398</v>
      </c>
      <c r="P179" s="126" t="s">
        <v>6399</v>
      </c>
      <c r="Q179" s="126" t="s">
        <v>6400</v>
      </c>
      <c r="R179" s="126" t="s">
        <v>6401</v>
      </c>
      <c r="S179" s="126" t="s">
        <v>6402</v>
      </c>
      <c r="T179" s="131">
        <v>10</v>
      </c>
      <c r="U179" s="131">
        <v>10</v>
      </c>
      <c r="V179" s="126" t="s">
        <v>6403</v>
      </c>
      <c r="W179" s="126" t="s">
        <v>6403</v>
      </c>
      <c r="X179" s="145">
        <v>155.45500000000001</v>
      </c>
      <c r="Y179" s="145">
        <v>155.45500000000001</v>
      </c>
      <c r="Z179" s="146" t="s">
        <v>6309</v>
      </c>
      <c r="AA179" s="145">
        <v>1554.55</v>
      </c>
      <c r="AB179" s="145">
        <v>0</v>
      </c>
      <c r="AC179" s="145">
        <v>155.45500000000001</v>
      </c>
      <c r="AD179" s="145">
        <v>1710.0050000000001</v>
      </c>
      <c r="AE179" s="126" t="s">
        <v>6314</v>
      </c>
      <c r="AF179" s="126" t="s">
        <v>6309</v>
      </c>
      <c r="AG179" s="126" t="s">
        <v>6309</v>
      </c>
      <c r="AH179" s="126" t="s">
        <v>9445</v>
      </c>
      <c r="AI179" s="126" t="s">
        <v>6309</v>
      </c>
      <c r="AJ179" s="126" t="s">
        <v>6352</v>
      </c>
      <c r="AK179" s="126" t="s">
        <v>6353</v>
      </c>
      <c r="AL179" s="126" t="s">
        <v>6404</v>
      </c>
      <c r="AM179" s="128" t="s">
        <v>13</v>
      </c>
      <c r="AN179" s="128" t="s">
        <v>6390</v>
      </c>
      <c r="AO179" s="128" t="s">
        <v>6309</v>
      </c>
      <c r="AP179" s="128" t="s">
        <v>6309</v>
      </c>
      <c r="AQ179" s="129">
        <v>10</v>
      </c>
      <c r="AR179" t="s">
        <v>94</v>
      </c>
      <c r="AS179" t="s">
        <v>72</v>
      </c>
    </row>
    <row r="180" spans="1:45" s="128" customFormat="1">
      <c r="A180" s="126" t="s">
        <v>9443</v>
      </c>
      <c r="B180" s="127">
        <v>43777</v>
      </c>
      <c r="C180" s="126" t="s">
        <v>6393</v>
      </c>
      <c r="D180" s="126" t="s">
        <v>6394</v>
      </c>
      <c r="E180" s="126" t="s">
        <v>9444</v>
      </c>
      <c r="F180" s="126" t="s">
        <v>6310</v>
      </c>
      <c r="G180" s="126" t="s">
        <v>6390</v>
      </c>
      <c r="H180" s="126" t="s">
        <v>6391</v>
      </c>
      <c r="I180" s="126" t="s">
        <v>6392</v>
      </c>
      <c r="J180" s="126" t="s">
        <v>6351</v>
      </c>
      <c r="K180" s="126" t="s">
        <v>6395</v>
      </c>
      <c r="L180" s="126" t="s">
        <v>6396</v>
      </c>
      <c r="M180" s="126" t="s">
        <v>6397</v>
      </c>
      <c r="N180" s="126" t="s">
        <v>6351</v>
      </c>
      <c r="O180" s="126" t="s">
        <v>6398</v>
      </c>
      <c r="P180" s="126" t="s">
        <v>6399</v>
      </c>
      <c r="Q180" s="126" t="s">
        <v>6400</v>
      </c>
      <c r="R180" s="126" t="s">
        <v>6405</v>
      </c>
      <c r="S180" s="126" t="s">
        <v>6406</v>
      </c>
      <c r="T180" s="131">
        <v>5</v>
      </c>
      <c r="U180" s="131">
        <v>5</v>
      </c>
      <c r="V180" s="126" t="s">
        <v>6403</v>
      </c>
      <c r="W180" s="126" t="s">
        <v>6403</v>
      </c>
      <c r="X180" s="145">
        <v>340</v>
      </c>
      <c r="Y180" s="145">
        <v>340</v>
      </c>
      <c r="Z180" s="146" t="s">
        <v>6309</v>
      </c>
      <c r="AA180" s="145">
        <v>1700</v>
      </c>
      <c r="AB180" s="145">
        <v>0</v>
      </c>
      <c r="AC180" s="145">
        <v>170</v>
      </c>
      <c r="AD180" s="145">
        <v>1870</v>
      </c>
      <c r="AE180" s="126" t="s">
        <v>6314</v>
      </c>
      <c r="AF180" s="126" t="s">
        <v>6309</v>
      </c>
      <c r="AG180" s="126" t="s">
        <v>6309</v>
      </c>
      <c r="AH180" s="126" t="s">
        <v>9445</v>
      </c>
      <c r="AI180" s="126" t="s">
        <v>6309</v>
      </c>
      <c r="AJ180" s="126" t="s">
        <v>6352</v>
      </c>
      <c r="AK180" s="126" t="s">
        <v>6353</v>
      </c>
      <c r="AL180" s="126" t="s">
        <v>6404</v>
      </c>
      <c r="AM180" s="128" t="s">
        <v>13</v>
      </c>
      <c r="AN180" s="128" t="s">
        <v>6390</v>
      </c>
      <c r="AO180" s="128" t="s">
        <v>6309</v>
      </c>
      <c r="AP180" s="128" t="s">
        <v>6309</v>
      </c>
      <c r="AQ180" s="129">
        <v>5</v>
      </c>
      <c r="AR180" t="s">
        <v>94</v>
      </c>
      <c r="AS180" t="s">
        <v>72</v>
      </c>
    </row>
    <row r="181" spans="1:45" s="128" customFormat="1">
      <c r="A181" s="126" t="s">
        <v>9443</v>
      </c>
      <c r="B181" s="127">
        <v>43777</v>
      </c>
      <c r="C181" s="126" t="s">
        <v>6393</v>
      </c>
      <c r="D181" s="126" t="s">
        <v>6394</v>
      </c>
      <c r="E181" s="126" t="s">
        <v>9444</v>
      </c>
      <c r="F181" s="126" t="s">
        <v>6310</v>
      </c>
      <c r="G181" s="126" t="s">
        <v>6390</v>
      </c>
      <c r="H181" s="126" t="s">
        <v>6391</v>
      </c>
      <c r="I181" s="126" t="s">
        <v>6392</v>
      </c>
      <c r="J181" s="126" t="s">
        <v>6351</v>
      </c>
      <c r="K181" s="126" t="s">
        <v>6395</v>
      </c>
      <c r="L181" s="126" t="s">
        <v>6396</v>
      </c>
      <c r="M181" s="126" t="s">
        <v>6397</v>
      </c>
      <c r="N181" s="126" t="s">
        <v>6351</v>
      </c>
      <c r="O181" s="126" t="s">
        <v>6398</v>
      </c>
      <c r="P181" s="126" t="s">
        <v>6399</v>
      </c>
      <c r="Q181" s="126" t="s">
        <v>6400</v>
      </c>
      <c r="R181" s="126" t="s">
        <v>6444</v>
      </c>
      <c r="S181" s="126" t="s">
        <v>6445</v>
      </c>
      <c r="T181" s="131">
        <v>10</v>
      </c>
      <c r="U181" s="131">
        <v>10</v>
      </c>
      <c r="V181" s="126" t="s">
        <v>6403</v>
      </c>
      <c r="W181" s="126" t="s">
        <v>6403</v>
      </c>
      <c r="X181" s="145">
        <v>213.273</v>
      </c>
      <c r="Y181" s="145">
        <v>213.273</v>
      </c>
      <c r="Z181" s="146" t="s">
        <v>6309</v>
      </c>
      <c r="AA181" s="145">
        <v>2132.73</v>
      </c>
      <c r="AB181" s="145">
        <v>0</v>
      </c>
      <c r="AC181" s="145">
        <v>213.273</v>
      </c>
      <c r="AD181" s="145">
        <v>2346.0030000000002</v>
      </c>
      <c r="AE181" s="126" t="s">
        <v>6314</v>
      </c>
      <c r="AF181" s="126" t="s">
        <v>6309</v>
      </c>
      <c r="AG181" s="126" t="s">
        <v>6309</v>
      </c>
      <c r="AH181" s="126" t="s">
        <v>9445</v>
      </c>
      <c r="AI181" s="126" t="s">
        <v>6309</v>
      </c>
      <c r="AJ181" s="126" t="s">
        <v>6352</v>
      </c>
      <c r="AK181" s="126" t="s">
        <v>6353</v>
      </c>
      <c r="AL181" s="126" t="s">
        <v>6404</v>
      </c>
      <c r="AM181" s="128" t="s">
        <v>13</v>
      </c>
      <c r="AN181" s="128" t="s">
        <v>6390</v>
      </c>
      <c r="AO181" s="128" t="s">
        <v>6309</v>
      </c>
      <c r="AP181" s="128" t="s">
        <v>6309</v>
      </c>
      <c r="AQ181" s="129">
        <v>10</v>
      </c>
      <c r="AR181" t="s">
        <v>94</v>
      </c>
      <c r="AS181" t="s">
        <v>72</v>
      </c>
    </row>
    <row r="182" spans="1:45" s="128" customFormat="1">
      <c r="A182" s="126" t="s">
        <v>9443</v>
      </c>
      <c r="B182" s="127">
        <v>43777</v>
      </c>
      <c r="C182" s="126" t="s">
        <v>6393</v>
      </c>
      <c r="D182" s="126" t="s">
        <v>6394</v>
      </c>
      <c r="E182" s="126" t="s">
        <v>9444</v>
      </c>
      <c r="F182" s="126" t="s">
        <v>6310</v>
      </c>
      <c r="G182" s="126" t="s">
        <v>6390</v>
      </c>
      <c r="H182" s="126" t="s">
        <v>6391</v>
      </c>
      <c r="I182" s="126" t="s">
        <v>6392</v>
      </c>
      <c r="J182" s="126" t="s">
        <v>6351</v>
      </c>
      <c r="K182" s="126" t="s">
        <v>6395</v>
      </c>
      <c r="L182" s="126" t="s">
        <v>6396</v>
      </c>
      <c r="M182" s="126" t="s">
        <v>6397</v>
      </c>
      <c r="N182" s="126" t="s">
        <v>6351</v>
      </c>
      <c r="O182" s="126" t="s">
        <v>6398</v>
      </c>
      <c r="P182" s="126" t="s">
        <v>6399</v>
      </c>
      <c r="Q182" s="126" t="s">
        <v>6400</v>
      </c>
      <c r="R182" s="126" t="s">
        <v>6413</v>
      </c>
      <c r="S182" s="126" t="s">
        <v>6414</v>
      </c>
      <c r="T182" s="131">
        <v>2</v>
      </c>
      <c r="U182" s="131">
        <v>2</v>
      </c>
      <c r="V182" s="126" t="s">
        <v>6403</v>
      </c>
      <c r="W182" s="126" t="s">
        <v>6403</v>
      </c>
      <c r="X182" s="145">
        <v>300</v>
      </c>
      <c r="Y182" s="145">
        <v>300</v>
      </c>
      <c r="Z182" s="146" t="s">
        <v>6309</v>
      </c>
      <c r="AA182" s="145">
        <v>600</v>
      </c>
      <c r="AB182" s="145">
        <v>0</v>
      </c>
      <c r="AC182" s="145">
        <v>60</v>
      </c>
      <c r="AD182" s="145">
        <v>660</v>
      </c>
      <c r="AE182" s="126" t="s">
        <v>6314</v>
      </c>
      <c r="AF182" s="126" t="s">
        <v>6309</v>
      </c>
      <c r="AG182" s="126" t="s">
        <v>6309</v>
      </c>
      <c r="AH182" s="126" t="s">
        <v>9445</v>
      </c>
      <c r="AI182" s="126" t="s">
        <v>6309</v>
      </c>
      <c r="AJ182" s="126" t="s">
        <v>6352</v>
      </c>
      <c r="AK182" s="126" t="s">
        <v>6353</v>
      </c>
      <c r="AL182" s="126" t="s">
        <v>6404</v>
      </c>
      <c r="AM182" s="128" t="s">
        <v>13</v>
      </c>
      <c r="AN182" s="128" t="s">
        <v>6390</v>
      </c>
      <c r="AO182" s="128" t="s">
        <v>6309</v>
      </c>
      <c r="AP182" s="128" t="s">
        <v>6309</v>
      </c>
      <c r="AQ182" s="129">
        <v>2</v>
      </c>
      <c r="AR182" t="s">
        <v>94</v>
      </c>
      <c r="AS182" t="s">
        <v>72</v>
      </c>
    </row>
    <row r="183" spans="1:45" s="128" customFormat="1">
      <c r="A183" s="126" t="s">
        <v>9446</v>
      </c>
      <c r="B183" s="127">
        <v>43776</v>
      </c>
      <c r="C183" s="126" t="s">
        <v>6393</v>
      </c>
      <c r="D183" s="126" t="s">
        <v>6394</v>
      </c>
      <c r="E183" s="126" t="s">
        <v>9447</v>
      </c>
      <c r="F183" s="126" t="s">
        <v>6310</v>
      </c>
      <c r="G183" s="126" t="s">
        <v>6428</v>
      </c>
      <c r="H183" s="126" t="s">
        <v>5299</v>
      </c>
      <c r="I183" s="126" t="s">
        <v>6429</v>
      </c>
      <c r="J183" s="126" t="s">
        <v>6351</v>
      </c>
      <c r="K183" s="126" t="s">
        <v>6430</v>
      </c>
      <c r="L183" s="126" t="s">
        <v>6431</v>
      </c>
      <c r="M183" s="126" t="s">
        <v>6397</v>
      </c>
      <c r="N183" s="126" t="s">
        <v>6351</v>
      </c>
      <c r="O183" s="126" t="s">
        <v>6398</v>
      </c>
      <c r="P183" s="126" t="s">
        <v>6432</v>
      </c>
      <c r="Q183" s="126" t="s">
        <v>6433</v>
      </c>
      <c r="R183" s="126" t="s">
        <v>6491</v>
      </c>
      <c r="S183" s="126" t="s">
        <v>6492</v>
      </c>
      <c r="T183" s="131">
        <v>500</v>
      </c>
      <c r="U183" s="131">
        <v>500</v>
      </c>
      <c r="V183" s="126" t="s">
        <v>6403</v>
      </c>
      <c r="W183" s="126" t="s">
        <v>6403</v>
      </c>
      <c r="X183" s="145">
        <v>273</v>
      </c>
      <c r="Y183" s="145">
        <v>273</v>
      </c>
      <c r="Z183" s="146" t="s">
        <v>6309</v>
      </c>
      <c r="AA183" s="145">
        <v>136500</v>
      </c>
      <c r="AB183" s="145">
        <v>0</v>
      </c>
      <c r="AC183" s="145">
        <v>13650</v>
      </c>
      <c r="AD183" s="145">
        <v>150150</v>
      </c>
      <c r="AE183" s="126" t="s">
        <v>6314</v>
      </c>
      <c r="AF183" s="126" t="s">
        <v>6309</v>
      </c>
      <c r="AG183" s="126" t="s">
        <v>6309</v>
      </c>
      <c r="AH183" s="126" t="s">
        <v>9448</v>
      </c>
      <c r="AI183" s="126" t="s">
        <v>6309</v>
      </c>
      <c r="AJ183" s="126" t="s">
        <v>6352</v>
      </c>
      <c r="AK183" s="126" t="s">
        <v>6353</v>
      </c>
      <c r="AL183" s="126" t="s">
        <v>6404</v>
      </c>
      <c r="AM183" s="128" t="s">
        <v>6309</v>
      </c>
      <c r="AN183" s="128" t="s">
        <v>6428</v>
      </c>
      <c r="AO183" s="128" t="s">
        <v>6309</v>
      </c>
      <c r="AP183" s="128" t="s">
        <v>6309</v>
      </c>
      <c r="AQ183" s="129">
        <v>500</v>
      </c>
      <c r="AR183">
        <v>0</v>
      </c>
      <c r="AS183" t="s">
        <v>27</v>
      </c>
    </row>
    <row r="184" spans="1:45" s="128" customFormat="1">
      <c r="A184" s="126" t="s">
        <v>9449</v>
      </c>
      <c r="B184" s="127">
        <v>43776</v>
      </c>
      <c r="C184" s="126" t="s">
        <v>6393</v>
      </c>
      <c r="D184" s="126" t="s">
        <v>6394</v>
      </c>
      <c r="E184" s="126" t="s">
        <v>9450</v>
      </c>
      <c r="F184" s="126" t="s">
        <v>6310</v>
      </c>
      <c r="G184" s="126" t="s">
        <v>6428</v>
      </c>
      <c r="H184" s="126" t="s">
        <v>5299</v>
      </c>
      <c r="I184" s="126" t="s">
        <v>6429</v>
      </c>
      <c r="J184" s="126" t="s">
        <v>6351</v>
      </c>
      <c r="K184" s="126" t="s">
        <v>6430</v>
      </c>
      <c r="L184" s="126" t="s">
        <v>6431</v>
      </c>
      <c r="M184" s="126" t="s">
        <v>6397</v>
      </c>
      <c r="N184" s="126" t="s">
        <v>6351</v>
      </c>
      <c r="O184" s="126" t="s">
        <v>6398</v>
      </c>
      <c r="P184" s="126" t="s">
        <v>6432</v>
      </c>
      <c r="Q184" s="126" t="s">
        <v>6433</v>
      </c>
      <c r="R184" s="126" t="s">
        <v>6491</v>
      </c>
      <c r="S184" s="126" t="s">
        <v>6492</v>
      </c>
      <c r="T184" s="131">
        <v>150</v>
      </c>
      <c r="U184" s="131">
        <v>150</v>
      </c>
      <c r="V184" s="126" t="s">
        <v>6403</v>
      </c>
      <c r="W184" s="126" t="s">
        <v>6403</v>
      </c>
      <c r="X184" s="145">
        <v>232.05</v>
      </c>
      <c r="Y184" s="145">
        <v>232.05</v>
      </c>
      <c r="Z184" s="146" t="s">
        <v>6309</v>
      </c>
      <c r="AA184" s="145">
        <v>34807.5</v>
      </c>
      <c r="AB184" s="145">
        <v>-6142.5</v>
      </c>
      <c r="AC184" s="145">
        <v>3480.75</v>
      </c>
      <c r="AD184" s="145">
        <v>38288.25</v>
      </c>
      <c r="AE184" s="126" t="s">
        <v>6314</v>
      </c>
      <c r="AF184" s="126" t="s">
        <v>6309</v>
      </c>
      <c r="AG184" s="126" t="s">
        <v>6309</v>
      </c>
      <c r="AH184" s="126" t="s">
        <v>9451</v>
      </c>
      <c r="AI184" s="126" t="s">
        <v>6309</v>
      </c>
      <c r="AJ184" s="126" t="s">
        <v>6352</v>
      </c>
      <c r="AK184" s="126" t="s">
        <v>6353</v>
      </c>
      <c r="AL184" s="126" t="s">
        <v>6404</v>
      </c>
      <c r="AM184" s="128" t="s">
        <v>6309</v>
      </c>
      <c r="AN184" s="128" t="s">
        <v>6428</v>
      </c>
      <c r="AO184" s="128" t="s">
        <v>6309</v>
      </c>
      <c r="AP184" s="128" t="s">
        <v>6309</v>
      </c>
      <c r="AQ184" s="129">
        <v>150</v>
      </c>
      <c r="AR184">
        <v>0</v>
      </c>
      <c r="AS184" t="s">
        <v>27</v>
      </c>
    </row>
    <row r="185" spans="1:45" s="128" customFormat="1">
      <c r="A185" s="126" t="s">
        <v>9452</v>
      </c>
      <c r="B185" s="127">
        <v>43780</v>
      </c>
      <c r="C185" s="126" t="s">
        <v>6393</v>
      </c>
      <c r="D185" s="126" t="s">
        <v>6394</v>
      </c>
      <c r="E185" s="126" t="s">
        <v>9453</v>
      </c>
      <c r="F185" s="126" t="s">
        <v>6310</v>
      </c>
      <c r="G185" s="126" t="s">
        <v>6311</v>
      </c>
      <c r="H185" s="126" t="s">
        <v>6312</v>
      </c>
      <c r="I185" s="126" t="s">
        <v>6324</v>
      </c>
      <c r="J185" s="126" t="s">
        <v>6351</v>
      </c>
      <c r="K185" s="126" t="s">
        <v>6395</v>
      </c>
      <c r="L185" s="126" t="s">
        <v>6396</v>
      </c>
      <c r="M185" s="126" t="s">
        <v>6397</v>
      </c>
      <c r="N185" s="126" t="s">
        <v>6351</v>
      </c>
      <c r="O185" s="126" t="s">
        <v>6398</v>
      </c>
      <c r="P185" s="126" t="s">
        <v>6399</v>
      </c>
      <c r="Q185" s="126" t="s">
        <v>6400</v>
      </c>
      <c r="R185" s="126" t="s">
        <v>6401</v>
      </c>
      <c r="S185" s="126" t="s">
        <v>6402</v>
      </c>
      <c r="T185" s="131">
        <v>7</v>
      </c>
      <c r="U185" s="131">
        <v>7</v>
      </c>
      <c r="V185" s="126" t="s">
        <v>6403</v>
      </c>
      <c r="W185" s="126" t="s">
        <v>6403</v>
      </c>
      <c r="X185" s="145">
        <v>119.7</v>
      </c>
      <c r="Y185" s="145">
        <v>119.7</v>
      </c>
      <c r="Z185" s="146" t="s">
        <v>6309</v>
      </c>
      <c r="AA185" s="145">
        <v>837.90200000000004</v>
      </c>
      <c r="AB185" s="145">
        <v>-250.28299999999999</v>
      </c>
      <c r="AC185" s="145">
        <v>83.79</v>
      </c>
      <c r="AD185" s="145">
        <v>921.69200000000001</v>
      </c>
      <c r="AE185" s="126" t="s">
        <v>6314</v>
      </c>
      <c r="AF185" s="126" t="s">
        <v>6309</v>
      </c>
      <c r="AG185" s="126" t="s">
        <v>6309</v>
      </c>
      <c r="AH185" s="126" t="s">
        <v>9454</v>
      </c>
      <c r="AI185" s="126" t="s">
        <v>6309</v>
      </c>
      <c r="AJ185" s="126" t="s">
        <v>6352</v>
      </c>
      <c r="AK185" s="126" t="s">
        <v>6353</v>
      </c>
      <c r="AL185" s="126" t="s">
        <v>6404</v>
      </c>
      <c r="AM185" s="128" t="s">
        <v>13</v>
      </c>
      <c r="AN185" s="128" t="s">
        <v>6473</v>
      </c>
      <c r="AO185" s="128" t="s">
        <v>6324</v>
      </c>
      <c r="AP185" s="128" t="s">
        <v>13</v>
      </c>
      <c r="AQ185" s="129">
        <v>7</v>
      </c>
      <c r="AR185" t="s">
        <v>94</v>
      </c>
      <c r="AS185" t="s">
        <v>72</v>
      </c>
    </row>
    <row r="186" spans="1:45" s="128" customFormat="1">
      <c r="A186" s="126" t="s">
        <v>9452</v>
      </c>
      <c r="B186" s="127">
        <v>43780</v>
      </c>
      <c r="C186" s="126" t="s">
        <v>6393</v>
      </c>
      <c r="D186" s="126" t="s">
        <v>6394</v>
      </c>
      <c r="E186" s="126" t="s">
        <v>9453</v>
      </c>
      <c r="F186" s="126" t="s">
        <v>6310</v>
      </c>
      <c r="G186" s="126" t="s">
        <v>6311</v>
      </c>
      <c r="H186" s="126" t="s">
        <v>6312</v>
      </c>
      <c r="I186" s="126" t="s">
        <v>6324</v>
      </c>
      <c r="J186" s="126" t="s">
        <v>6351</v>
      </c>
      <c r="K186" s="126" t="s">
        <v>6395</v>
      </c>
      <c r="L186" s="126" t="s">
        <v>6396</v>
      </c>
      <c r="M186" s="126" t="s">
        <v>6397</v>
      </c>
      <c r="N186" s="126" t="s">
        <v>6351</v>
      </c>
      <c r="O186" s="126" t="s">
        <v>6398</v>
      </c>
      <c r="P186" s="126" t="s">
        <v>6399</v>
      </c>
      <c r="Q186" s="126" t="s">
        <v>6400</v>
      </c>
      <c r="R186" s="126" t="s">
        <v>6405</v>
      </c>
      <c r="S186" s="126" t="s">
        <v>6406</v>
      </c>
      <c r="T186" s="131">
        <v>3</v>
      </c>
      <c r="U186" s="131">
        <v>3</v>
      </c>
      <c r="V186" s="126" t="s">
        <v>6403</v>
      </c>
      <c r="W186" s="126" t="s">
        <v>6403</v>
      </c>
      <c r="X186" s="145">
        <v>355.45499999999998</v>
      </c>
      <c r="Y186" s="145">
        <v>355.45499999999998</v>
      </c>
      <c r="Z186" s="146" t="s">
        <v>6309</v>
      </c>
      <c r="AA186" s="145">
        <v>1066.365</v>
      </c>
      <c r="AB186" s="145">
        <v>0</v>
      </c>
      <c r="AC186" s="145">
        <v>106.637</v>
      </c>
      <c r="AD186" s="145">
        <v>1173.002</v>
      </c>
      <c r="AE186" s="126" t="s">
        <v>6314</v>
      </c>
      <c r="AF186" s="126" t="s">
        <v>6309</v>
      </c>
      <c r="AG186" s="126" t="s">
        <v>6309</v>
      </c>
      <c r="AH186" s="126" t="s">
        <v>9454</v>
      </c>
      <c r="AI186" s="126" t="s">
        <v>6309</v>
      </c>
      <c r="AJ186" s="126" t="s">
        <v>6352</v>
      </c>
      <c r="AK186" s="126" t="s">
        <v>6353</v>
      </c>
      <c r="AL186" s="126" t="s">
        <v>6404</v>
      </c>
      <c r="AM186" s="128" t="s">
        <v>13</v>
      </c>
      <c r="AN186" s="128" t="s">
        <v>6473</v>
      </c>
      <c r="AO186" s="128" t="s">
        <v>6324</v>
      </c>
      <c r="AP186" s="128" t="s">
        <v>13</v>
      </c>
      <c r="AQ186" s="129">
        <v>3</v>
      </c>
      <c r="AR186" t="s">
        <v>94</v>
      </c>
      <c r="AS186" t="s">
        <v>72</v>
      </c>
    </row>
    <row r="187" spans="1:45" s="128" customFormat="1">
      <c r="A187" s="126" t="s">
        <v>9452</v>
      </c>
      <c r="B187" s="127">
        <v>43780</v>
      </c>
      <c r="C187" s="126" t="s">
        <v>6393</v>
      </c>
      <c r="D187" s="126" t="s">
        <v>6394</v>
      </c>
      <c r="E187" s="126" t="s">
        <v>9453</v>
      </c>
      <c r="F187" s="126" t="s">
        <v>6310</v>
      </c>
      <c r="G187" s="126" t="s">
        <v>6311</v>
      </c>
      <c r="H187" s="126" t="s">
        <v>6312</v>
      </c>
      <c r="I187" s="126" t="s">
        <v>6324</v>
      </c>
      <c r="J187" s="126" t="s">
        <v>6351</v>
      </c>
      <c r="K187" s="126" t="s">
        <v>6395</v>
      </c>
      <c r="L187" s="126" t="s">
        <v>6396</v>
      </c>
      <c r="M187" s="126" t="s">
        <v>6397</v>
      </c>
      <c r="N187" s="126" t="s">
        <v>6351</v>
      </c>
      <c r="O187" s="126" t="s">
        <v>6398</v>
      </c>
      <c r="P187" s="126" t="s">
        <v>6399</v>
      </c>
      <c r="Q187" s="126" t="s">
        <v>6400</v>
      </c>
      <c r="R187" s="126" t="s">
        <v>6444</v>
      </c>
      <c r="S187" s="126" t="s">
        <v>6445</v>
      </c>
      <c r="T187" s="131">
        <v>7</v>
      </c>
      <c r="U187" s="131">
        <v>7</v>
      </c>
      <c r="V187" s="126" t="s">
        <v>6403</v>
      </c>
      <c r="W187" s="126" t="s">
        <v>6403</v>
      </c>
      <c r="X187" s="145">
        <v>181.28200000000001</v>
      </c>
      <c r="Y187" s="145">
        <v>181.28200000000001</v>
      </c>
      <c r="Z187" s="146" t="s">
        <v>6309</v>
      </c>
      <c r="AA187" s="145">
        <v>1268.9739999999999</v>
      </c>
      <c r="AB187" s="145">
        <v>-223.93700000000001</v>
      </c>
      <c r="AC187" s="145">
        <v>126.89700000000001</v>
      </c>
      <c r="AD187" s="145">
        <v>1395.8710000000001</v>
      </c>
      <c r="AE187" s="126" t="s">
        <v>6314</v>
      </c>
      <c r="AF187" s="126" t="s">
        <v>6309</v>
      </c>
      <c r="AG187" s="126" t="s">
        <v>6309</v>
      </c>
      <c r="AH187" s="126" t="s">
        <v>9454</v>
      </c>
      <c r="AI187" s="126" t="s">
        <v>6309</v>
      </c>
      <c r="AJ187" s="126" t="s">
        <v>6352</v>
      </c>
      <c r="AK187" s="126" t="s">
        <v>6353</v>
      </c>
      <c r="AL187" s="126" t="s">
        <v>6404</v>
      </c>
      <c r="AM187" s="128" t="s">
        <v>13</v>
      </c>
      <c r="AN187" s="128" t="s">
        <v>6473</v>
      </c>
      <c r="AO187" s="128" t="s">
        <v>6324</v>
      </c>
      <c r="AP187" s="128" t="s">
        <v>13</v>
      </c>
      <c r="AQ187" s="129">
        <v>7</v>
      </c>
      <c r="AR187" t="s">
        <v>94</v>
      </c>
      <c r="AS187" t="s">
        <v>72</v>
      </c>
    </row>
    <row r="188" spans="1:45" s="128" customFormat="1">
      <c r="A188" s="126" t="s">
        <v>9452</v>
      </c>
      <c r="B188" s="127">
        <v>43780</v>
      </c>
      <c r="C188" s="126" t="s">
        <v>6393</v>
      </c>
      <c r="D188" s="126" t="s">
        <v>6394</v>
      </c>
      <c r="E188" s="126" t="s">
        <v>9453</v>
      </c>
      <c r="F188" s="126" t="s">
        <v>6310</v>
      </c>
      <c r="G188" s="126" t="s">
        <v>6311</v>
      </c>
      <c r="H188" s="126" t="s">
        <v>6312</v>
      </c>
      <c r="I188" s="126" t="s">
        <v>6324</v>
      </c>
      <c r="J188" s="126" t="s">
        <v>6351</v>
      </c>
      <c r="K188" s="126" t="s">
        <v>6395</v>
      </c>
      <c r="L188" s="126" t="s">
        <v>6396</v>
      </c>
      <c r="M188" s="126" t="s">
        <v>6397</v>
      </c>
      <c r="N188" s="126" t="s">
        <v>6351</v>
      </c>
      <c r="O188" s="126" t="s">
        <v>6398</v>
      </c>
      <c r="P188" s="126" t="s">
        <v>6399</v>
      </c>
      <c r="Q188" s="126" t="s">
        <v>6400</v>
      </c>
      <c r="R188" s="126" t="s">
        <v>6409</v>
      </c>
      <c r="S188" s="126" t="s">
        <v>6410</v>
      </c>
      <c r="T188" s="131">
        <v>2</v>
      </c>
      <c r="U188" s="131">
        <v>2</v>
      </c>
      <c r="V188" s="126" t="s">
        <v>6403</v>
      </c>
      <c r="W188" s="126" t="s">
        <v>6403</v>
      </c>
      <c r="X188" s="145">
        <v>313.63600000000002</v>
      </c>
      <c r="Y188" s="145">
        <v>313.63600000000002</v>
      </c>
      <c r="Z188" s="146" t="s">
        <v>6309</v>
      </c>
      <c r="AA188" s="145">
        <v>627.27200000000005</v>
      </c>
      <c r="AB188" s="145">
        <v>0</v>
      </c>
      <c r="AC188" s="145">
        <v>62.726999999999997</v>
      </c>
      <c r="AD188" s="145">
        <v>689.99900000000002</v>
      </c>
      <c r="AE188" s="126" t="s">
        <v>6314</v>
      </c>
      <c r="AF188" s="126" t="s">
        <v>6309</v>
      </c>
      <c r="AG188" s="126" t="s">
        <v>6309</v>
      </c>
      <c r="AH188" s="126" t="s">
        <v>9454</v>
      </c>
      <c r="AI188" s="126" t="s">
        <v>6309</v>
      </c>
      <c r="AJ188" s="126" t="s">
        <v>6352</v>
      </c>
      <c r="AK188" s="126" t="s">
        <v>6353</v>
      </c>
      <c r="AL188" s="126" t="s">
        <v>6404</v>
      </c>
      <c r="AM188" s="128" t="s">
        <v>13</v>
      </c>
      <c r="AN188" s="128" t="s">
        <v>6473</v>
      </c>
      <c r="AO188" s="128" t="s">
        <v>6324</v>
      </c>
      <c r="AP188" s="128" t="s">
        <v>13</v>
      </c>
      <c r="AQ188" s="129">
        <v>2</v>
      </c>
      <c r="AR188" t="s">
        <v>94</v>
      </c>
      <c r="AS188" t="s">
        <v>72</v>
      </c>
    </row>
    <row r="189" spans="1:45" s="128" customFormat="1">
      <c r="A189" s="126" t="s">
        <v>9452</v>
      </c>
      <c r="B189" s="127">
        <v>43780</v>
      </c>
      <c r="C189" s="126" t="s">
        <v>6393</v>
      </c>
      <c r="D189" s="126" t="s">
        <v>6394</v>
      </c>
      <c r="E189" s="126" t="s">
        <v>9453</v>
      </c>
      <c r="F189" s="126" t="s">
        <v>6310</v>
      </c>
      <c r="G189" s="126" t="s">
        <v>6311</v>
      </c>
      <c r="H189" s="126" t="s">
        <v>6312</v>
      </c>
      <c r="I189" s="126" t="s">
        <v>6324</v>
      </c>
      <c r="J189" s="126" t="s">
        <v>6351</v>
      </c>
      <c r="K189" s="126" t="s">
        <v>6395</v>
      </c>
      <c r="L189" s="126" t="s">
        <v>6396</v>
      </c>
      <c r="M189" s="126" t="s">
        <v>6397</v>
      </c>
      <c r="N189" s="126" t="s">
        <v>6351</v>
      </c>
      <c r="O189" s="126" t="s">
        <v>6398</v>
      </c>
      <c r="P189" s="126" t="s">
        <v>6399</v>
      </c>
      <c r="Q189" s="126" t="s">
        <v>6400</v>
      </c>
      <c r="R189" s="126" t="s">
        <v>6491</v>
      </c>
      <c r="S189" s="126" t="s">
        <v>6492</v>
      </c>
      <c r="T189" s="131">
        <v>2</v>
      </c>
      <c r="U189" s="131">
        <v>2</v>
      </c>
      <c r="V189" s="126" t="s">
        <v>6403</v>
      </c>
      <c r="W189" s="126" t="s">
        <v>6403</v>
      </c>
      <c r="X189" s="145">
        <v>313.63600000000002</v>
      </c>
      <c r="Y189" s="145">
        <v>313.63600000000002</v>
      </c>
      <c r="Z189" s="146" t="s">
        <v>6309</v>
      </c>
      <c r="AA189" s="145">
        <v>627.27200000000005</v>
      </c>
      <c r="AB189" s="145">
        <v>0</v>
      </c>
      <c r="AC189" s="145">
        <v>62.726999999999997</v>
      </c>
      <c r="AD189" s="145">
        <v>689.99900000000002</v>
      </c>
      <c r="AE189" s="126" t="s">
        <v>6314</v>
      </c>
      <c r="AF189" s="126" t="s">
        <v>6309</v>
      </c>
      <c r="AG189" s="126" t="s">
        <v>6309</v>
      </c>
      <c r="AH189" s="126" t="s">
        <v>9454</v>
      </c>
      <c r="AI189" s="126" t="s">
        <v>6309</v>
      </c>
      <c r="AJ189" s="126" t="s">
        <v>6352</v>
      </c>
      <c r="AK189" s="126" t="s">
        <v>6353</v>
      </c>
      <c r="AL189" s="126" t="s">
        <v>6404</v>
      </c>
      <c r="AM189" s="128" t="s">
        <v>13</v>
      </c>
      <c r="AN189" s="128" t="s">
        <v>6473</v>
      </c>
      <c r="AO189" s="128" t="s">
        <v>6324</v>
      </c>
      <c r="AP189" s="128" t="s">
        <v>13</v>
      </c>
      <c r="AQ189" s="129">
        <v>2</v>
      </c>
      <c r="AR189" t="s">
        <v>94</v>
      </c>
      <c r="AS189" t="s">
        <v>72</v>
      </c>
    </row>
    <row r="190" spans="1:45" s="128" customFormat="1">
      <c r="A190" s="126" t="s">
        <v>9452</v>
      </c>
      <c r="B190" s="127">
        <v>43780</v>
      </c>
      <c r="C190" s="126" t="s">
        <v>6393</v>
      </c>
      <c r="D190" s="126" t="s">
        <v>6394</v>
      </c>
      <c r="E190" s="126" t="s">
        <v>9453</v>
      </c>
      <c r="F190" s="126" t="s">
        <v>6310</v>
      </c>
      <c r="G190" s="126" t="s">
        <v>6311</v>
      </c>
      <c r="H190" s="126" t="s">
        <v>6312</v>
      </c>
      <c r="I190" s="126" t="s">
        <v>6324</v>
      </c>
      <c r="J190" s="126" t="s">
        <v>6351</v>
      </c>
      <c r="K190" s="126" t="s">
        <v>6395</v>
      </c>
      <c r="L190" s="126" t="s">
        <v>6396</v>
      </c>
      <c r="M190" s="126" t="s">
        <v>6397</v>
      </c>
      <c r="N190" s="126" t="s">
        <v>6351</v>
      </c>
      <c r="O190" s="126" t="s">
        <v>6398</v>
      </c>
      <c r="P190" s="126" t="s">
        <v>6399</v>
      </c>
      <c r="Q190" s="126" t="s">
        <v>6400</v>
      </c>
      <c r="R190" s="126" t="s">
        <v>6413</v>
      </c>
      <c r="S190" s="126" t="s">
        <v>6414</v>
      </c>
      <c r="T190" s="131">
        <v>1</v>
      </c>
      <c r="U190" s="131">
        <v>1</v>
      </c>
      <c r="V190" s="126" t="s">
        <v>6403</v>
      </c>
      <c r="W190" s="126" t="s">
        <v>6403</v>
      </c>
      <c r="X190" s="145">
        <v>313.63600000000002</v>
      </c>
      <c r="Y190" s="145">
        <v>313.63600000000002</v>
      </c>
      <c r="Z190" s="146" t="s">
        <v>6309</v>
      </c>
      <c r="AA190" s="145">
        <v>313.63600000000002</v>
      </c>
      <c r="AB190" s="145">
        <v>0</v>
      </c>
      <c r="AC190" s="145">
        <v>31.364000000000001</v>
      </c>
      <c r="AD190" s="145">
        <v>345</v>
      </c>
      <c r="AE190" s="126" t="s">
        <v>6314</v>
      </c>
      <c r="AF190" s="126" t="s">
        <v>6309</v>
      </c>
      <c r="AG190" s="126" t="s">
        <v>6309</v>
      </c>
      <c r="AH190" s="126" t="s">
        <v>9454</v>
      </c>
      <c r="AI190" s="126" t="s">
        <v>6309</v>
      </c>
      <c r="AJ190" s="126" t="s">
        <v>6352</v>
      </c>
      <c r="AK190" s="126" t="s">
        <v>6353</v>
      </c>
      <c r="AL190" s="126" t="s">
        <v>6404</v>
      </c>
      <c r="AM190" s="128" t="s">
        <v>13</v>
      </c>
      <c r="AN190" s="128" t="s">
        <v>6473</v>
      </c>
      <c r="AO190" s="128" t="s">
        <v>6324</v>
      </c>
      <c r="AP190" s="128" t="s">
        <v>13</v>
      </c>
      <c r="AQ190" s="129">
        <v>1</v>
      </c>
      <c r="AR190" t="s">
        <v>94</v>
      </c>
      <c r="AS190" t="s">
        <v>72</v>
      </c>
    </row>
    <row r="191" spans="1:45" s="128" customFormat="1">
      <c r="A191" s="126" t="s">
        <v>9455</v>
      </c>
      <c r="B191" s="127">
        <v>43780</v>
      </c>
      <c r="C191" s="126" t="s">
        <v>6393</v>
      </c>
      <c r="D191" s="126" t="s">
        <v>6394</v>
      </c>
      <c r="E191" s="126" t="s">
        <v>9456</v>
      </c>
      <c r="F191" s="126" t="s">
        <v>6310</v>
      </c>
      <c r="G191" s="126" t="s">
        <v>6387</v>
      </c>
      <c r="H191" s="126" t="s">
        <v>6388</v>
      </c>
      <c r="I191" s="126" t="s">
        <v>6389</v>
      </c>
      <c r="J191" s="126" t="s">
        <v>6351</v>
      </c>
      <c r="K191" s="126" t="s">
        <v>6395</v>
      </c>
      <c r="L191" s="126" t="s">
        <v>6396</v>
      </c>
      <c r="M191" s="126" t="s">
        <v>6397</v>
      </c>
      <c r="N191" s="126" t="s">
        <v>6351</v>
      </c>
      <c r="O191" s="126" t="s">
        <v>6398</v>
      </c>
      <c r="P191" s="126" t="s">
        <v>6399</v>
      </c>
      <c r="Q191" s="126" t="s">
        <v>6400</v>
      </c>
      <c r="R191" s="126" t="s">
        <v>6401</v>
      </c>
      <c r="S191" s="126" t="s">
        <v>6402</v>
      </c>
      <c r="T191" s="131">
        <v>20</v>
      </c>
      <c r="U191" s="131">
        <v>20</v>
      </c>
      <c r="V191" s="126" t="s">
        <v>6403</v>
      </c>
      <c r="W191" s="126" t="s">
        <v>6403</v>
      </c>
      <c r="X191" s="145">
        <v>155.45500000000001</v>
      </c>
      <c r="Y191" s="145">
        <v>155.45500000000001</v>
      </c>
      <c r="Z191" s="146" t="s">
        <v>6309</v>
      </c>
      <c r="AA191" s="145">
        <v>3109.1</v>
      </c>
      <c r="AB191" s="145">
        <v>0</v>
      </c>
      <c r="AC191" s="145">
        <v>310.91000000000003</v>
      </c>
      <c r="AD191" s="145">
        <v>3420.01</v>
      </c>
      <c r="AE191" s="126" t="s">
        <v>6314</v>
      </c>
      <c r="AF191" s="126" t="s">
        <v>6309</v>
      </c>
      <c r="AG191" s="126" t="s">
        <v>6309</v>
      </c>
      <c r="AH191" s="126" t="s">
        <v>9457</v>
      </c>
      <c r="AI191" s="126" t="s">
        <v>6309</v>
      </c>
      <c r="AJ191" s="126" t="s">
        <v>6352</v>
      </c>
      <c r="AK191" s="126" t="s">
        <v>6353</v>
      </c>
      <c r="AL191" s="126" t="s">
        <v>6404</v>
      </c>
      <c r="AM191" s="128" t="s">
        <v>13</v>
      </c>
      <c r="AN191" s="128" t="s">
        <v>6387</v>
      </c>
      <c r="AO191" s="128" t="s">
        <v>6309</v>
      </c>
      <c r="AP191" s="128" t="s">
        <v>6309</v>
      </c>
      <c r="AQ191" s="129">
        <v>20</v>
      </c>
      <c r="AR191" t="s">
        <v>95</v>
      </c>
      <c r="AS191" t="s">
        <v>72</v>
      </c>
    </row>
    <row r="192" spans="1:45" s="128" customFormat="1">
      <c r="A192" s="126" t="s">
        <v>9455</v>
      </c>
      <c r="B192" s="127">
        <v>43780</v>
      </c>
      <c r="C192" s="126" t="s">
        <v>6393</v>
      </c>
      <c r="D192" s="126" t="s">
        <v>6394</v>
      </c>
      <c r="E192" s="126" t="s">
        <v>9456</v>
      </c>
      <c r="F192" s="126" t="s">
        <v>6310</v>
      </c>
      <c r="G192" s="126" t="s">
        <v>6387</v>
      </c>
      <c r="H192" s="126" t="s">
        <v>6388</v>
      </c>
      <c r="I192" s="126" t="s">
        <v>6389</v>
      </c>
      <c r="J192" s="126" t="s">
        <v>6351</v>
      </c>
      <c r="K192" s="126" t="s">
        <v>6395</v>
      </c>
      <c r="L192" s="126" t="s">
        <v>6396</v>
      </c>
      <c r="M192" s="126" t="s">
        <v>6397</v>
      </c>
      <c r="N192" s="126" t="s">
        <v>6351</v>
      </c>
      <c r="O192" s="126" t="s">
        <v>6398</v>
      </c>
      <c r="P192" s="126" t="s">
        <v>6399</v>
      </c>
      <c r="Q192" s="126" t="s">
        <v>6400</v>
      </c>
      <c r="R192" s="126" t="s">
        <v>6405</v>
      </c>
      <c r="S192" s="126" t="s">
        <v>6406</v>
      </c>
      <c r="T192" s="131">
        <v>15</v>
      </c>
      <c r="U192" s="131">
        <v>15</v>
      </c>
      <c r="V192" s="126" t="s">
        <v>6403</v>
      </c>
      <c r="W192" s="126" t="s">
        <v>6403</v>
      </c>
      <c r="X192" s="145">
        <v>340</v>
      </c>
      <c r="Y192" s="145">
        <v>340</v>
      </c>
      <c r="Z192" s="146" t="s">
        <v>6309</v>
      </c>
      <c r="AA192" s="145">
        <v>5100</v>
      </c>
      <c r="AB192" s="145">
        <v>0</v>
      </c>
      <c r="AC192" s="145">
        <v>510.00099999999998</v>
      </c>
      <c r="AD192" s="145">
        <v>5610.0010000000002</v>
      </c>
      <c r="AE192" s="126" t="s">
        <v>6314</v>
      </c>
      <c r="AF192" s="126" t="s">
        <v>6309</v>
      </c>
      <c r="AG192" s="126" t="s">
        <v>6309</v>
      </c>
      <c r="AH192" s="126" t="s">
        <v>9457</v>
      </c>
      <c r="AI192" s="126" t="s">
        <v>6309</v>
      </c>
      <c r="AJ192" s="126" t="s">
        <v>6352</v>
      </c>
      <c r="AK192" s="126" t="s">
        <v>6353</v>
      </c>
      <c r="AL192" s="126" t="s">
        <v>6404</v>
      </c>
      <c r="AM192" s="128" t="s">
        <v>13</v>
      </c>
      <c r="AN192" s="128" t="s">
        <v>6387</v>
      </c>
      <c r="AO192" s="128" t="s">
        <v>6309</v>
      </c>
      <c r="AP192" s="128" t="s">
        <v>6309</v>
      </c>
      <c r="AQ192" s="129">
        <v>15</v>
      </c>
      <c r="AR192" t="s">
        <v>95</v>
      </c>
      <c r="AS192" t="s">
        <v>72</v>
      </c>
    </row>
    <row r="193" spans="1:45" s="128" customFormat="1">
      <c r="A193" s="126" t="s">
        <v>9455</v>
      </c>
      <c r="B193" s="127">
        <v>43780</v>
      </c>
      <c r="C193" s="126" t="s">
        <v>6393</v>
      </c>
      <c r="D193" s="126" t="s">
        <v>6394</v>
      </c>
      <c r="E193" s="126" t="s">
        <v>9456</v>
      </c>
      <c r="F193" s="126" t="s">
        <v>6310</v>
      </c>
      <c r="G193" s="126" t="s">
        <v>6387</v>
      </c>
      <c r="H193" s="126" t="s">
        <v>6388</v>
      </c>
      <c r="I193" s="126" t="s">
        <v>6389</v>
      </c>
      <c r="J193" s="126" t="s">
        <v>6351</v>
      </c>
      <c r="K193" s="126" t="s">
        <v>6395</v>
      </c>
      <c r="L193" s="126" t="s">
        <v>6396</v>
      </c>
      <c r="M193" s="126" t="s">
        <v>6397</v>
      </c>
      <c r="N193" s="126" t="s">
        <v>6351</v>
      </c>
      <c r="O193" s="126" t="s">
        <v>6398</v>
      </c>
      <c r="P193" s="126" t="s">
        <v>6399</v>
      </c>
      <c r="Q193" s="126" t="s">
        <v>6400</v>
      </c>
      <c r="R193" s="126" t="s">
        <v>6407</v>
      </c>
      <c r="S193" s="126" t="s">
        <v>6408</v>
      </c>
      <c r="T193" s="131">
        <v>1</v>
      </c>
      <c r="U193" s="131">
        <v>1</v>
      </c>
      <c r="V193" s="126" t="s">
        <v>6403</v>
      </c>
      <c r="W193" s="126" t="s">
        <v>6403</v>
      </c>
      <c r="X193" s="145">
        <v>213.273</v>
      </c>
      <c r="Y193" s="145">
        <v>213.273</v>
      </c>
      <c r="Z193" s="146" t="s">
        <v>6309</v>
      </c>
      <c r="AA193" s="145">
        <v>213.273</v>
      </c>
      <c r="AB193" s="145">
        <v>0</v>
      </c>
      <c r="AC193" s="145">
        <v>21.327000000000002</v>
      </c>
      <c r="AD193" s="145">
        <v>234.6</v>
      </c>
      <c r="AE193" s="126" t="s">
        <v>6314</v>
      </c>
      <c r="AF193" s="126" t="s">
        <v>6309</v>
      </c>
      <c r="AG193" s="126" t="s">
        <v>6309</v>
      </c>
      <c r="AH193" s="126" t="s">
        <v>9457</v>
      </c>
      <c r="AI193" s="126" t="s">
        <v>6309</v>
      </c>
      <c r="AJ193" s="126" t="s">
        <v>6352</v>
      </c>
      <c r="AK193" s="126" t="s">
        <v>6353</v>
      </c>
      <c r="AL193" s="126" t="s">
        <v>6404</v>
      </c>
      <c r="AM193" s="128" t="s">
        <v>13</v>
      </c>
      <c r="AN193" s="128" t="s">
        <v>6387</v>
      </c>
      <c r="AO193" s="128" t="s">
        <v>6309</v>
      </c>
      <c r="AP193" s="128" t="s">
        <v>6309</v>
      </c>
      <c r="AQ193" s="129">
        <v>1</v>
      </c>
      <c r="AR193" t="s">
        <v>95</v>
      </c>
      <c r="AS193" t="s">
        <v>72</v>
      </c>
    </row>
    <row r="194" spans="1:45" s="128" customFormat="1">
      <c r="A194" s="126" t="s">
        <v>9455</v>
      </c>
      <c r="B194" s="127">
        <v>43780</v>
      </c>
      <c r="C194" s="126" t="s">
        <v>6393</v>
      </c>
      <c r="D194" s="126" t="s">
        <v>6394</v>
      </c>
      <c r="E194" s="126" t="s">
        <v>9456</v>
      </c>
      <c r="F194" s="126" t="s">
        <v>6310</v>
      </c>
      <c r="G194" s="126" t="s">
        <v>6387</v>
      </c>
      <c r="H194" s="126" t="s">
        <v>6388</v>
      </c>
      <c r="I194" s="126" t="s">
        <v>6389</v>
      </c>
      <c r="J194" s="126" t="s">
        <v>6351</v>
      </c>
      <c r="K194" s="126" t="s">
        <v>6395</v>
      </c>
      <c r="L194" s="126" t="s">
        <v>6396</v>
      </c>
      <c r="M194" s="126" t="s">
        <v>6397</v>
      </c>
      <c r="N194" s="126" t="s">
        <v>6351</v>
      </c>
      <c r="O194" s="126" t="s">
        <v>6398</v>
      </c>
      <c r="P194" s="126" t="s">
        <v>6399</v>
      </c>
      <c r="Q194" s="126" t="s">
        <v>6400</v>
      </c>
      <c r="R194" s="126" t="s">
        <v>6409</v>
      </c>
      <c r="S194" s="126" t="s">
        <v>6410</v>
      </c>
      <c r="T194" s="131">
        <v>1</v>
      </c>
      <c r="U194" s="131">
        <v>1</v>
      </c>
      <c r="V194" s="126" t="s">
        <v>6403</v>
      </c>
      <c r="W194" s="126" t="s">
        <v>6403</v>
      </c>
      <c r="X194" s="145">
        <v>300</v>
      </c>
      <c r="Y194" s="145">
        <v>300</v>
      </c>
      <c r="Z194" s="146" t="s">
        <v>6309</v>
      </c>
      <c r="AA194" s="145">
        <v>300</v>
      </c>
      <c r="AB194" s="145">
        <v>0</v>
      </c>
      <c r="AC194" s="145">
        <v>30</v>
      </c>
      <c r="AD194" s="145">
        <v>330</v>
      </c>
      <c r="AE194" s="126" t="s">
        <v>6314</v>
      </c>
      <c r="AF194" s="126" t="s">
        <v>6309</v>
      </c>
      <c r="AG194" s="126" t="s">
        <v>6309</v>
      </c>
      <c r="AH194" s="126" t="s">
        <v>9457</v>
      </c>
      <c r="AI194" s="126" t="s">
        <v>6309</v>
      </c>
      <c r="AJ194" s="126" t="s">
        <v>6352</v>
      </c>
      <c r="AK194" s="126" t="s">
        <v>6353</v>
      </c>
      <c r="AL194" s="126" t="s">
        <v>6404</v>
      </c>
      <c r="AM194" s="128" t="s">
        <v>13</v>
      </c>
      <c r="AN194" s="128" t="s">
        <v>6387</v>
      </c>
      <c r="AO194" s="128" t="s">
        <v>6309</v>
      </c>
      <c r="AP194" s="128" t="s">
        <v>6309</v>
      </c>
      <c r="AQ194" s="129">
        <v>1</v>
      </c>
      <c r="AR194" t="s">
        <v>95</v>
      </c>
      <c r="AS194" t="s">
        <v>72</v>
      </c>
    </row>
    <row r="195" spans="1:45" s="128" customFormat="1">
      <c r="A195" s="126" t="s">
        <v>9455</v>
      </c>
      <c r="B195" s="127">
        <v>43780</v>
      </c>
      <c r="C195" s="126" t="s">
        <v>6393</v>
      </c>
      <c r="D195" s="126" t="s">
        <v>6394</v>
      </c>
      <c r="E195" s="126" t="s">
        <v>9456</v>
      </c>
      <c r="F195" s="126" t="s">
        <v>6310</v>
      </c>
      <c r="G195" s="126" t="s">
        <v>6387</v>
      </c>
      <c r="H195" s="126" t="s">
        <v>6388</v>
      </c>
      <c r="I195" s="126" t="s">
        <v>6389</v>
      </c>
      <c r="J195" s="126" t="s">
        <v>6351</v>
      </c>
      <c r="K195" s="126" t="s">
        <v>6395</v>
      </c>
      <c r="L195" s="126" t="s">
        <v>6396</v>
      </c>
      <c r="M195" s="126" t="s">
        <v>6397</v>
      </c>
      <c r="N195" s="126" t="s">
        <v>6351</v>
      </c>
      <c r="O195" s="126" t="s">
        <v>6398</v>
      </c>
      <c r="P195" s="126" t="s">
        <v>6399</v>
      </c>
      <c r="Q195" s="126" t="s">
        <v>6400</v>
      </c>
      <c r="R195" s="126" t="s">
        <v>6446</v>
      </c>
      <c r="S195" s="126" t="s">
        <v>6447</v>
      </c>
      <c r="T195" s="131">
        <v>1</v>
      </c>
      <c r="U195" s="131">
        <v>1</v>
      </c>
      <c r="V195" s="126" t="s">
        <v>6403</v>
      </c>
      <c r="W195" s="126" t="s">
        <v>6403</v>
      </c>
      <c r="X195" s="145">
        <v>300</v>
      </c>
      <c r="Y195" s="145">
        <v>300</v>
      </c>
      <c r="Z195" s="146" t="s">
        <v>6309</v>
      </c>
      <c r="AA195" s="145">
        <v>300</v>
      </c>
      <c r="AB195" s="145">
        <v>0</v>
      </c>
      <c r="AC195" s="145">
        <v>30</v>
      </c>
      <c r="AD195" s="145">
        <v>330</v>
      </c>
      <c r="AE195" s="126" t="s">
        <v>6314</v>
      </c>
      <c r="AF195" s="126" t="s">
        <v>6309</v>
      </c>
      <c r="AG195" s="126" t="s">
        <v>6309</v>
      </c>
      <c r="AH195" s="126" t="s">
        <v>9457</v>
      </c>
      <c r="AI195" s="126" t="s">
        <v>6309</v>
      </c>
      <c r="AJ195" s="126" t="s">
        <v>6352</v>
      </c>
      <c r="AK195" s="126" t="s">
        <v>6353</v>
      </c>
      <c r="AL195" s="126" t="s">
        <v>6404</v>
      </c>
      <c r="AM195" s="128" t="s">
        <v>13</v>
      </c>
      <c r="AN195" s="128" t="s">
        <v>6387</v>
      </c>
      <c r="AO195" s="128" t="s">
        <v>6309</v>
      </c>
      <c r="AP195" s="128" t="s">
        <v>6309</v>
      </c>
      <c r="AQ195" s="129">
        <v>1</v>
      </c>
      <c r="AR195" t="s">
        <v>95</v>
      </c>
      <c r="AS195" t="s">
        <v>72</v>
      </c>
    </row>
    <row r="196" spans="1:45" s="128" customFormat="1">
      <c r="A196" s="126" t="s">
        <v>9455</v>
      </c>
      <c r="B196" s="127">
        <v>43780</v>
      </c>
      <c r="C196" s="126" t="s">
        <v>6393</v>
      </c>
      <c r="D196" s="126" t="s">
        <v>6394</v>
      </c>
      <c r="E196" s="126" t="s">
        <v>9456</v>
      </c>
      <c r="F196" s="126" t="s">
        <v>6310</v>
      </c>
      <c r="G196" s="126" t="s">
        <v>6387</v>
      </c>
      <c r="H196" s="126" t="s">
        <v>6388</v>
      </c>
      <c r="I196" s="126" t="s">
        <v>6389</v>
      </c>
      <c r="J196" s="126" t="s">
        <v>6351</v>
      </c>
      <c r="K196" s="126" t="s">
        <v>6395</v>
      </c>
      <c r="L196" s="126" t="s">
        <v>6396</v>
      </c>
      <c r="M196" s="126" t="s">
        <v>6397</v>
      </c>
      <c r="N196" s="126" t="s">
        <v>6351</v>
      </c>
      <c r="O196" s="126" t="s">
        <v>6398</v>
      </c>
      <c r="P196" s="126" t="s">
        <v>6399</v>
      </c>
      <c r="Q196" s="126" t="s">
        <v>6400</v>
      </c>
      <c r="R196" s="126" t="s">
        <v>6444</v>
      </c>
      <c r="S196" s="126" t="s">
        <v>6445</v>
      </c>
      <c r="T196" s="131">
        <v>8</v>
      </c>
      <c r="U196" s="131">
        <v>8</v>
      </c>
      <c r="V196" s="126" t="s">
        <v>6403</v>
      </c>
      <c r="W196" s="126" t="s">
        <v>6403</v>
      </c>
      <c r="X196" s="145">
        <v>213.273</v>
      </c>
      <c r="Y196" s="145">
        <v>213.273</v>
      </c>
      <c r="Z196" s="146" t="s">
        <v>6309</v>
      </c>
      <c r="AA196" s="145">
        <v>1706.184</v>
      </c>
      <c r="AB196" s="145">
        <v>0</v>
      </c>
      <c r="AC196" s="145">
        <v>170.61799999999999</v>
      </c>
      <c r="AD196" s="145">
        <v>1876.8019999999999</v>
      </c>
      <c r="AE196" s="126" t="s">
        <v>6314</v>
      </c>
      <c r="AF196" s="126" t="s">
        <v>6309</v>
      </c>
      <c r="AG196" s="126" t="s">
        <v>6309</v>
      </c>
      <c r="AH196" s="126" t="s">
        <v>9457</v>
      </c>
      <c r="AI196" s="126" t="s">
        <v>6309</v>
      </c>
      <c r="AJ196" s="126" t="s">
        <v>6352</v>
      </c>
      <c r="AK196" s="126" t="s">
        <v>6353</v>
      </c>
      <c r="AL196" s="126" t="s">
        <v>6404</v>
      </c>
      <c r="AM196" s="128" t="s">
        <v>13</v>
      </c>
      <c r="AN196" s="128" t="s">
        <v>6387</v>
      </c>
      <c r="AO196" s="128" t="s">
        <v>6309</v>
      </c>
      <c r="AP196" s="128" t="s">
        <v>6309</v>
      </c>
      <c r="AQ196" s="129">
        <v>8</v>
      </c>
      <c r="AR196" t="s">
        <v>95</v>
      </c>
      <c r="AS196" t="s">
        <v>72</v>
      </c>
    </row>
    <row r="197" spans="1:45" s="128" customFormat="1">
      <c r="A197" s="126" t="s">
        <v>9455</v>
      </c>
      <c r="B197" s="127">
        <v>43780</v>
      </c>
      <c r="C197" s="126" t="s">
        <v>6393</v>
      </c>
      <c r="D197" s="126" t="s">
        <v>6394</v>
      </c>
      <c r="E197" s="126" t="s">
        <v>9456</v>
      </c>
      <c r="F197" s="126" t="s">
        <v>6310</v>
      </c>
      <c r="G197" s="126" t="s">
        <v>6387</v>
      </c>
      <c r="H197" s="126" t="s">
        <v>6388</v>
      </c>
      <c r="I197" s="126" t="s">
        <v>6389</v>
      </c>
      <c r="J197" s="126" t="s">
        <v>6351</v>
      </c>
      <c r="K197" s="126" t="s">
        <v>6395</v>
      </c>
      <c r="L197" s="126" t="s">
        <v>6396</v>
      </c>
      <c r="M197" s="126" t="s">
        <v>6397</v>
      </c>
      <c r="N197" s="126" t="s">
        <v>6351</v>
      </c>
      <c r="O197" s="126" t="s">
        <v>6398</v>
      </c>
      <c r="P197" s="126" t="s">
        <v>6399</v>
      </c>
      <c r="Q197" s="126" t="s">
        <v>6400</v>
      </c>
      <c r="R197" s="126" t="s">
        <v>6413</v>
      </c>
      <c r="S197" s="126" t="s">
        <v>6414</v>
      </c>
      <c r="T197" s="131">
        <v>2</v>
      </c>
      <c r="U197" s="131">
        <v>2</v>
      </c>
      <c r="V197" s="126" t="s">
        <v>6403</v>
      </c>
      <c r="W197" s="126" t="s">
        <v>6403</v>
      </c>
      <c r="X197" s="145">
        <v>300</v>
      </c>
      <c r="Y197" s="145">
        <v>300</v>
      </c>
      <c r="Z197" s="146" t="s">
        <v>6309</v>
      </c>
      <c r="AA197" s="145">
        <v>600</v>
      </c>
      <c r="AB197" s="145">
        <v>0</v>
      </c>
      <c r="AC197" s="145">
        <v>60</v>
      </c>
      <c r="AD197" s="145">
        <v>660</v>
      </c>
      <c r="AE197" s="126" t="s">
        <v>6314</v>
      </c>
      <c r="AF197" s="126" t="s">
        <v>6309</v>
      </c>
      <c r="AG197" s="126" t="s">
        <v>6309</v>
      </c>
      <c r="AH197" s="126" t="s">
        <v>9457</v>
      </c>
      <c r="AI197" s="126" t="s">
        <v>6309</v>
      </c>
      <c r="AJ197" s="126" t="s">
        <v>6352</v>
      </c>
      <c r="AK197" s="126" t="s">
        <v>6353</v>
      </c>
      <c r="AL197" s="126" t="s">
        <v>6404</v>
      </c>
      <c r="AM197" s="128" t="s">
        <v>13</v>
      </c>
      <c r="AN197" s="128" t="s">
        <v>6387</v>
      </c>
      <c r="AO197" s="128" t="s">
        <v>6309</v>
      </c>
      <c r="AP197" s="128" t="s">
        <v>6309</v>
      </c>
      <c r="AQ197" s="129">
        <v>2</v>
      </c>
      <c r="AR197" t="s">
        <v>95</v>
      </c>
      <c r="AS197" t="s">
        <v>72</v>
      </c>
    </row>
    <row r="198" spans="1:45" s="128" customFormat="1">
      <c r="A198" s="126" t="s">
        <v>9458</v>
      </c>
      <c r="B198" s="127">
        <v>43780</v>
      </c>
      <c r="C198" s="126" t="s">
        <v>6393</v>
      </c>
      <c r="D198" s="126" t="s">
        <v>6394</v>
      </c>
      <c r="E198" s="126" t="s">
        <v>9459</v>
      </c>
      <c r="F198" s="126" t="s">
        <v>6310</v>
      </c>
      <c r="G198" s="126" t="s">
        <v>6373</v>
      </c>
      <c r="H198" s="126" t="s">
        <v>6374</v>
      </c>
      <c r="I198" s="126" t="s">
        <v>6375</v>
      </c>
      <c r="J198" s="126" t="s">
        <v>6351</v>
      </c>
      <c r="K198" s="126" t="s">
        <v>6395</v>
      </c>
      <c r="L198" s="126" t="s">
        <v>6396</v>
      </c>
      <c r="M198" s="126" t="s">
        <v>6397</v>
      </c>
      <c r="N198" s="126" t="s">
        <v>6351</v>
      </c>
      <c r="O198" s="126" t="s">
        <v>6398</v>
      </c>
      <c r="P198" s="126" t="s">
        <v>6399</v>
      </c>
      <c r="Q198" s="126" t="s">
        <v>6400</v>
      </c>
      <c r="R198" s="126" t="s">
        <v>6401</v>
      </c>
      <c r="S198" s="126" t="s">
        <v>6402</v>
      </c>
      <c r="T198" s="131">
        <v>10</v>
      </c>
      <c r="U198" s="131">
        <v>10</v>
      </c>
      <c r="V198" s="126" t="s">
        <v>6403</v>
      </c>
      <c r="W198" s="126" t="s">
        <v>6403</v>
      </c>
      <c r="X198" s="145">
        <v>155.45500000000001</v>
      </c>
      <c r="Y198" s="145">
        <v>155.45500000000001</v>
      </c>
      <c r="Z198" s="146" t="s">
        <v>6309</v>
      </c>
      <c r="AA198" s="145">
        <v>1554.55</v>
      </c>
      <c r="AB198" s="145">
        <v>0</v>
      </c>
      <c r="AC198" s="145">
        <v>155.45500000000001</v>
      </c>
      <c r="AD198" s="145">
        <v>1710.0050000000001</v>
      </c>
      <c r="AE198" s="126" t="s">
        <v>6314</v>
      </c>
      <c r="AF198" s="126" t="s">
        <v>6309</v>
      </c>
      <c r="AG198" s="126" t="s">
        <v>6309</v>
      </c>
      <c r="AH198" s="126" t="s">
        <v>9460</v>
      </c>
      <c r="AI198" s="126" t="s">
        <v>6309</v>
      </c>
      <c r="AJ198" s="126" t="s">
        <v>6352</v>
      </c>
      <c r="AK198" s="126" t="s">
        <v>6353</v>
      </c>
      <c r="AL198" s="126" t="s">
        <v>6404</v>
      </c>
      <c r="AM198" s="128" t="s">
        <v>13</v>
      </c>
      <c r="AN198" s="128" t="s">
        <v>6373</v>
      </c>
      <c r="AO198" s="128" t="s">
        <v>6309</v>
      </c>
      <c r="AP198" s="128" t="s">
        <v>6309</v>
      </c>
      <c r="AQ198" s="129">
        <v>10</v>
      </c>
      <c r="AR198" t="s">
        <v>94</v>
      </c>
      <c r="AS198" t="s">
        <v>72</v>
      </c>
    </row>
    <row r="199" spans="1:45" s="128" customFormat="1">
      <c r="A199" s="126" t="s">
        <v>9458</v>
      </c>
      <c r="B199" s="127">
        <v>43780</v>
      </c>
      <c r="C199" s="126" t="s">
        <v>6393</v>
      </c>
      <c r="D199" s="126" t="s">
        <v>6394</v>
      </c>
      <c r="E199" s="126" t="s">
        <v>9459</v>
      </c>
      <c r="F199" s="126" t="s">
        <v>6310</v>
      </c>
      <c r="G199" s="126" t="s">
        <v>6373</v>
      </c>
      <c r="H199" s="126" t="s">
        <v>6374</v>
      </c>
      <c r="I199" s="126" t="s">
        <v>6375</v>
      </c>
      <c r="J199" s="126" t="s">
        <v>6351</v>
      </c>
      <c r="K199" s="126" t="s">
        <v>6395</v>
      </c>
      <c r="L199" s="126" t="s">
        <v>6396</v>
      </c>
      <c r="M199" s="126" t="s">
        <v>6397</v>
      </c>
      <c r="N199" s="126" t="s">
        <v>6351</v>
      </c>
      <c r="O199" s="126" t="s">
        <v>6398</v>
      </c>
      <c r="P199" s="126" t="s">
        <v>6399</v>
      </c>
      <c r="Q199" s="126" t="s">
        <v>6400</v>
      </c>
      <c r="R199" s="126" t="s">
        <v>6405</v>
      </c>
      <c r="S199" s="126" t="s">
        <v>6406</v>
      </c>
      <c r="T199" s="131">
        <v>10</v>
      </c>
      <c r="U199" s="131">
        <v>10</v>
      </c>
      <c r="V199" s="126" t="s">
        <v>6403</v>
      </c>
      <c r="W199" s="126" t="s">
        <v>6403</v>
      </c>
      <c r="X199" s="145">
        <v>340</v>
      </c>
      <c r="Y199" s="145">
        <v>340</v>
      </c>
      <c r="Z199" s="146" t="s">
        <v>6309</v>
      </c>
      <c r="AA199" s="145">
        <v>3400</v>
      </c>
      <c r="AB199" s="145">
        <v>0</v>
      </c>
      <c r="AC199" s="145">
        <v>340</v>
      </c>
      <c r="AD199" s="145">
        <v>3740</v>
      </c>
      <c r="AE199" s="126" t="s">
        <v>6314</v>
      </c>
      <c r="AF199" s="126" t="s">
        <v>6309</v>
      </c>
      <c r="AG199" s="126" t="s">
        <v>6309</v>
      </c>
      <c r="AH199" s="126" t="s">
        <v>9460</v>
      </c>
      <c r="AI199" s="126" t="s">
        <v>6309</v>
      </c>
      <c r="AJ199" s="126" t="s">
        <v>6352</v>
      </c>
      <c r="AK199" s="126" t="s">
        <v>6353</v>
      </c>
      <c r="AL199" s="126" t="s">
        <v>6404</v>
      </c>
      <c r="AM199" s="128" t="s">
        <v>13</v>
      </c>
      <c r="AN199" s="128" t="s">
        <v>6373</v>
      </c>
      <c r="AO199" s="128" t="s">
        <v>6309</v>
      </c>
      <c r="AP199" s="128" t="s">
        <v>6309</v>
      </c>
      <c r="AQ199" s="129">
        <v>10</v>
      </c>
      <c r="AR199" t="s">
        <v>94</v>
      </c>
      <c r="AS199" t="s">
        <v>72</v>
      </c>
    </row>
    <row r="200" spans="1:45" s="128" customFormat="1">
      <c r="A200" s="126" t="s">
        <v>9458</v>
      </c>
      <c r="B200" s="127">
        <v>43780</v>
      </c>
      <c r="C200" s="126" t="s">
        <v>6393</v>
      </c>
      <c r="D200" s="126" t="s">
        <v>6394</v>
      </c>
      <c r="E200" s="126" t="s">
        <v>9459</v>
      </c>
      <c r="F200" s="126" t="s">
        <v>6310</v>
      </c>
      <c r="G200" s="126" t="s">
        <v>6373</v>
      </c>
      <c r="H200" s="126" t="s">
        <v>6374</v>
      </c>
      <c r="I200" s="126" t="s">
        <v>6375</v>
      </c>
      <c r="J200" s="126" t="s">
        <v>6351</v>
      </c>
      <c r="K200" s="126" t="s">
        <v>6395</v>
      </c>
      <c r="L200" s="126" t="s">
        <v>6396</v>
      </c>
      <c r="M200" s="126" t="s">
        <v>6397</v>
      </c>
      <c r="N200" s="126" t="s">
        <v>6351</v>
      </c>
      <c r="O200" s="126" t="s">
        <v>6398</v>
      </c>
      <c r="P200" s="126" t="s">
        <v>6399</v>
      </c>
      <c r="Q200" s="126" t="s">
        <v>6400</v>
      </c>
      <c r="R200" s="126" t="s">
        <v>6407</v>
      </c>
      <c r="S200" s="126" t="s">
        <v>6408</v>
      </c>
      <c r="T200" s="131">
        <v>5</v>
      </c>
      <c r="U200" s="131">
        <v>5</v>
      </c>
      <c r="V200" s="126" t="s">
        <v>6403</v>
      </c>
      <c r="W200" s="126" t="s">
        <v>6403</v>
      </c>
      <c r="X200" s="145">
        <v>213.273</v>
      </c>
      <c r="Y200" s="145">
        <v>213.273</v>
      </c>
      <c r="Z200" s="146" t="s">
        <v>6309</v>
      </c>
      <c r="AA200" s="145">
        <v>1066.365</v>
      </c>
      <c r="AB200" s="145">
        <v>0</v>
      </c>
      <c r="AC200" s="145">
        <v>106.637</v>
      </c>
      <c r="AD200" s="145">
        <v>1173.002</v>
      </c>
      <c r="AE200" s="126" t="s">
        <v>6314</v>
      </c>
      <c r="AF200" s="126" t="s">
        <v>6309</v>
      </c>
      <c r="AG200" s="126" t="s">
        <v>6309</v>
      </c>
      <c r="AH200" s="126" t="s">
        <v>9460</v>
      </c>
      <c r="AI200" s="126" t="s">
        <v>6309</v>
      </c>
      <c r="AJ200" s="126" t="s">
        <v>6352</v>
      </c>
      <c r="AK200" s="126" t="s">
        <v>6353</v>
      </c>
      <c r="AL200" s="126" t="s">
        <v>6404</v>
      </c>
      <c r="AM200" s="128" t="s">
        <v>13</v>
      </c>
      <c r="AN200" s="128" t="s">
        <v>6373</v>
      </c>
      <c r="AO200" s="128" t="s">
        <v>6309</v>
      </c>
      <c r="AP200" s="128" t="s">
        <v>6309</v>
      </c>
      <c r="AQ200" s="129">
        <v>5</v>
      </c>
      <c r="AR200" t="s">
        <v>94</v>
      </c>
      <c r="AS200" t="s">
        <v>72</v>
      </c>
    </row>
    <row r="201" spans="1:45" s="128" customFormat="1">
      <c r="A201" s="126" t="s">
        <v>9458</v>
      </c>
      <c r="B201" s="127">
        <v>43780</v>
      </c>
      <c r="C201" s="126" t="s">
        <v>6393</v>
      </c>
      <c r="D201" s="126" t="s">
        <v>6394</v>
      </c>
      <c r="E201" s="126" t="s">
        <v>9459</v>
      </c>
      <c r="F201" s="126" t="s">
        <v>6310</v>
      </c>
      <c r="G201" s="126" t="s">
        <v>6373</v>
      </c>
      <c r="H201" s="126" t="s">
        <v>6374</v>
      </c>
      <c r="I201" s="126" t="s">
        <v>6375</v>
      </c>
      <c r="J201" s="126" t="s">
        <v>6351</v>
      </c>
      <c r="K201" s="126" t="s">
        <v>6395</v>
      </c>
      <c r="L201" s="126" t="s">
        <v>6396</v>
      </c>
      <c r="M201" s="126" t="s">
        <v>6397</v>
      </c>
      <c r="N201" s="126" t="s">
        <v>6351</v>
      </c>
      <c r="O201" s="126" t="s">
        <v>6398</v>
      </c>
      <c r="P201" s="126" t="s">
        <v>6399</v>
      </c>
      <c r="Q201" s="126" t="s">
        <v>6400</v>
      </c>
      <c r="R201" s="126" t="s">
        <v>6409</v>
      </c>
      <c r="S201" s="126" t="s">
        <v>6410</v>
      </c>
      <c r="T201" s="131">
        <v>2</v>
      </c>
      <c r="U201" s="131">
        <v>2</v>
      </c>
      <c r="V201" s="126" t="s">
        <v>6403</v>
      </c>
      <c r="W201" s="126" t="s">
        <v>6403</v>
      </c>
      <c r="X201" s="145">
        <v>300</v>
      </c>
      <c r="Y201" s="145">
        <v>300</v>
      </c>
      <c r="Z201" s="146" t="s">
        <v>6309</v>
      </c>
      <c r="AA201" s="145">
        <v>600</v>
      </c>
      <c r="AB201" s="145">
        <v>0</v>
      </c>
      <c r="AC201" s="145">
        <v>60</v>
      </c>
      <c r="AD201" s="145">
        <v>660</v>
      </c>
      <c r="AE201" s="126" t="s">
        <v>6314</v>
      </c>
      <c r="AF201" s="126" t="s">
        <v>6309</v>
      </c>
      <c r="AG201" s="126" t="s">
        <v>6309</v>
      </c>
      <c r="AH201" s="126" t="s">
        <v>9460</v>
      </c>
      <c r="AI201" s="126" t="s">
        <v>6309</v>
      </c>
      <c r="AJ201" s="126" t="s">
        <v>6352</v>
      </c>
      <c r="AK201" s="126" t="s">
        <v>6353</v>
      </c>
      <c r="AL201" s="126" t="s">
        <v>6404</v>
      </c>
      <c r="AM201" s="128" t="s">
        <v>13</v>
      </c>
      <c r="AN201" s="128" t="s">
        <v>6373</v>
      </c>
      <c r="AO201" s="128" t="s">
        <v>6309</v>
      </c>
      <c r="AP201" s="128" t="s">
        <v>6309</v>
      </c>
      <c r="AQ201" s="129">
        <v>2</v>
      </c>
      <c r="AR201" t="s">
        <v>94</v>
      </c>
      <c r="AS201" t="s">
        <v>72</v>
      </c>
    </row>
    <row r="202" spans="1:45" s="128" customFormat="1">
      <c r="A202" s="126" t="s">
        <v>9458</v>
      </c>
      <c r="B202" s="127">
        <v>43780</v>
      </c>
      <c r="C202" s="126" t="s">
        <v>6393</v>
      </c>
      <c r="D202" s="126" t="s">
        <v>6394</v>
      </c>
      <c r="E202" s="126" t="s">
        <v>9459</v>
      </c>
      <c r="F202" s="126" t="s">
        <v>6310</v>
      </c>
      <c r="G202" s="126" t="s">
        <v>6373</v>
      </c>
      <c r="H202" s="126" t="s">
        <v>6374</v>
      </c>
      <c r="I202" s="126" t="s">
        <v>6375</v>
      </c>
      <c r="J202" s="126" t="s">
        <v>6351</v>
      </c>
      <c r="K202" s="126" t="s">
        <v>6395</v>
      </c>
      <c r="L202" s="126" t="s">
        <v>6396</v>
      </c>
      <c r="M202" s="126" t="s">
        <v>6397</v>
      </c>
      <c r="N202" s="126" t="s">
        <v>6351</v>
      </c>
      <c r="O202" s="126" t="s">
        <v>6398</v>
      </c>
      <c r="P202" s="126" t="s">
        <v>6399</v>
      </c>
      <c r="Q202" s="126" t="s">
        <v>6400</v>
      </c>
      <c r="R202" s="126" t="s">
        <v>6446</v>
      </c>
      <c r="S202" s="126" t="s">
        <v>6447</v>
      </c>
      <c r="T202" s="131">
        <v>2</v>
      </c>
      <c r="U202" s="131">
        <v>2</v>
      </c>
      <c r="V202" s="126" t="s">
        <v>6403</v>
      </c>
      <c r="W202" s="126" t="s">
        <v>6403</v>
      </c>
      <c r="X202" s="145">
        <v>300</v>
      </c>
      <c r="Y202" s="145">
        <v>300</v>
      </c>
      <c r="Z202" s="146" t="s">
        <v>6309</v>
      </c>
      <c r="AA202" s="145">
        <v>600</v>
      </c>
      <c r="AB202" s="145">
        <v>0</v>
      </c>
      <c r="AC202" s="145">
        <v>60</v>
      </c>
      <c r="AD202" s="145">
        <v>660</v>
      </c>
      <c r="AE202" s="126" t="s">
        <v>6314</v>
      </c>
      <c r="AF202" s="126" t="s">
        <v>6309</v>
      </c>
      <c r="AG202" s="126" t="s">
        <v>6309</v>
      </c>
      <c r="AH202" s="126" t="s">
        <v>9460</v>
      </c>
      <c r="AI202" s="126" t="s">
        <v>6309</v>
      </c>
      <c r="AJ202" s="126" t="s">
        <v>6352</v>
      </c>
      <c r="AK202" s="126" t="s">
        <v>6353</v>
      </c>
      <c r="AL202" s="126" t="s">
        <v>6404</v>
      </c>
      <c r="AM202" s="128" t="s">
        <v>13</v>
      </c>
      <c r="AN202" s="128" t="s">
        <v>6373</v>
      </c>
      <c r="AO202" s="128" t="s">
        <v>6309</v>
      </c>
      <c r="AP202" s="128" t="s">
        <v>6309</v>
      </c>
      <c r="AQ202" s="129">
        <v>2</v>
      </c>
      <c r="AR202" t="s">
        <v>94</v>
      </c>
      <c r="AS202" t="s">
        <v>72</v>
      </c>
    </row>
    <row r="203" spans="1:45" s="128" customFormat="1">
      <c r="A203" s="126" t="s">
        <v>9458</v>
      </c>
      <c r="B203" s="127">
        <v>43780</v>
      </c>
      <c r="C203" s="126" t="s">
        <v>6393</v>
      </c>
      <c r="D203" s="126" t="s">
        <v>6394</v>
      </c>
      <c r="E203" s="126" t="s">
        <v>9459</v>
      </c>
      <c r="F203" s="126" t="s">
        <v>6310</v>
      </c>
      <c r="G203" s="126" t="s">
        <v>6373</v>
      </c>
      <c r="H203" s="126" t="s">
        <v>6374</v>
      </c>
      <c r="I203" s="126" t="s">
        <v>6375</v>
      </c>
      <c r="J203" s="126" t="s">
        <v>6351</v>
      </c>
      <c r="K203" s="126" t="s">
        <v>6395</v>
      </c>
      <c r="L203" s="126" t="s">
        <v>6396</v>
      </c>
      <c r="M203" s="126" t="s">
        <v>6397</v>
      </c>
      <c r="N203" s="126" t="s">
        <v>6351</v>
      </c>
      <c r="O203" s="126" t="s">
        <v>6398</v>
      </c>
      <c r="P203" s="126" t="s">
        <v>6399</v>
      </c>
      <c r="Q203" s="126" t="s">
        <v>6400</v>
      </c>
      <c r="R203" s="126" t="s">
        <v>6444</v>
      </c>
      <c r="S203" s="126" t="s">
        <v>6445</v>
      </c>
      <c r="T203" s="131">
        <v>10</v>
      </c>
      <c r="U203" s="131">
        <v>10</v>
      </c>
      <c r="V203" s="126" t="s">
        <v>6403</v>
      </c>
      <c r="W203" s="126" t="s">
        <v>6403</v>
      </c>
      <c r="X203" s="145">
        <v>213.273</v>
      </c>
      <c r="Y203" s="145">
        <v>213.273</v>
      </c>
      <c r="Z203" s="146" t="s">
        <v>6309</v>
      </c>
      <c r="AA203" s="145">
        <v>2132.73</v>
      </c>
      <c r="AB203" s="145">
        <v>0</v>
      </c>
      <c r="AC203" s="145">
        <v>213.273</v>
      </c>
      <c r="AD203" s="145">
        <v>2346.0030000000002</v>
      </c>
      <c r="AE203" s="126" t="s">
        <v>6314</v>
      </c>
      <c r="AF203" s="126" t="s">
        <v>6309</v>
      </c>
      <c r="AG203" s="126" t="s">
        <v>6309</v>
      </c>
      <c r="AH203" s="126" t="s">
        <v>9460</v>
      </c>
      <c r="AI203" s="126" t="s">
        <v>6309</v>
      </c>
      <c r="AJ203" s="126" t="s">
        <v>6352</v>
      </c>
      <c r="AK203" s="126" t="s">
        <v>6353</v>
      </c>
      <c r="AL203" s="126" t="s">
        <v>6404</v>
      </c>
      <c r="AM203" s="128" t="s">
        <v>13</v>
      </c>
      <c r="AN203" s="128" t="s">
        <v>6373</v>
      </c>
      <c r="AO203" s="128" t="s">
        <v>6309</v>
      </c>
      <c r="AP203" s="128" t="s">
        <v>6309</v>
      </c>
      <c r="AQ203" s="129">
        <v>10</v>
      </c>
      <c r="AR203" t="s">
        <v>94</v>
      </c>
      <c r="AS203" t="s">
        <v>72</v>
      </c>
    </row>
    <row r="204" spans="1:45" s="128" customFormat="1">
      <c r="A204" s="126" t="s">
        <v>9458</v>
      </c>
      <c r="B204" s="127">
        <v>43780</v>
      </c>
      <c r="C204" s="126" t="s">
        <v>6393</v>
      </c>
      <c r="D204" s="126" t="s">
        <v>6394</v>
      </c>
      <c r="E204" s="126" t="s">
        <v>9459</v>
      </c>
      <c r="F204" s="126" t="s">
        <v>6310</v>
      </c>
      <c r="G204" s="126" t="s">
        <v>6373</v>
      </c>
      <c r="H204" s="126" t="s">
        <v>6374</v>
      </c>
      <c r="I204" s="126" t="s">
        <v>6375</v>
      </c>
      <c r="J204" s="126" t="s">
        <v>6351</v>
      </c>
      <c r="K204" s="126" t="s">
        <v>6395</v>
      </c>
      <c r="L204" s="126" t="s">
        <v>6396</v>
      </c>
      <c r="M204" s="126" t="s">
        <v>6397</v>
      </c>
      <c r="N204" s="126" t="s">
        <v>6351</v>
      </c>
      <c r="O204" s="126" t="s">
        <v>6398</v>
      </c>
      <c r="P204" s="126" t="s">
        <v>6399</v>
      </c>
      <c r="Q204" s="126" t="s">
        <v>6400</v>
      </c>
      <c r="R204" s="126" t="s">
        <v>6413</v>
      </c>
      <c r="S204" s="126" t="s">
        <v>6414</v>
      </c>
      <c r="T204" s="131">
        <v>5</v>
      </c>
      <c r="U204" s="131">
        <v>5</v>
      </c>
      <c r="V204" s="126" t="s">
        <v>6403</v>
      </c>
      <c r="W204" s="126" t="s">
        <v>6403</v>
      </c>
      <c r="X204" s="145">
        <v>300</v>
      </c>
      <c r="Y204" s="145">
        <v>300</v>
      </c>
      <c r="Z204" s="146" t="s">
        <v>6309</v>
      </c>
      <c r="AA204" s="145">
        <v>1500</v>
      </c>
      <c r="AB204" s="145">
        <v>0</v>
      </c>
      <c r="AC204" s="145">
        <v>150</v>
      </c>
      <c r="AD204" s="145">
        <v>1650</v>
      </c>
      <c r="AE204" s="126" t="s">
        <v>6314</v>
      </c>
      <c r="AF204" s="126" t="s">
        <v>6309</v>
      </c>
      <c r="AG204" s="126" t="s">
        <v>6309</v>
      </c>
      <c r="AH204" s="126" t="s">
        <v>9460</v>
      </c>
      <c r="AI204" s="126" t="s">
        <v>6309</v>
      </c>
      <c r="AJ204" s="126" t="s">
        <v>6352</v>
      </c>
      <c r="AK204" s="126" t="s">
        <v>6353</v>
      </c>
      <c r="AL204" s="126" t="s">
        <v>6404</v>
      </c>
      <c r="AM204" s="128" t="s">
        <v>13</v>
      </c>
      <c r="AN204" s="128" t="s">
        <v>6373</v>
      </c>
      <c r="AO204" s="128" t="s">
        <v>6309</v>
      </c>
      <c r="AP204" s="128" t="s">
        <v>6309</v>
      </c>
      <c r="AQ204" s="129">
        <v>5</v>
      </c>
      <c r="AR204" t="s">
        <v>94</v>
      </c>
      <c r="AS204" t="s">
        <v>72</v>
      </c>
    </row>
    <row r="205" spans="1:45" s="128" customFormat="1">
      <c r="A205" s="126" t="s">
        <v>9461</v>
      </c>
      <c r="B205" s="127">
        <v>43777</v>
      </c>
      <c r="C205" s="126" t="s">
        <v>6393</v>
      </c>
      <c r="D205" s="126" t="s">
        <v>6394</v>
      </c>
      <c r="E205" s="126" t="s">
        <v>9462</v>
      </c>
      <c r="F205" s="126" t="s">
        <v>6310</v>
      </c>
      <c r="G205" s="126" t="s">
        <v>6367</v>
      </c>
      <c r="H205" s="126" t="s">
        <v>6368</v>
      </c>
      <c r="I205" s="126" t="s">
        <v>6369</v>
      </c>
      <c r="J205" s="126" t="s">
        <v>6351</v>
      </c>
      <c r="K205" s="126" t="s">
        <v>6395</v>
      </c>
      <c r="L205" s="126" t="s">
        <v>6396</v>
      </c>
      <c r="M205" s="126" t="s">
        <v>6397</v>
      </c>
      <c r="N205" s="126" t="s">
        <v>6351</v>
      </c>
      <c r="O205" s="126" t="s">
        <v>6398</v>
      </c>
      <c r="P205" s="126" t="s">
        <v>6425</v>
      </c>
      <c r="Q205" s="126" t="s">
        <v>6426</v>
      </c>
      <c r="R205" s="126" t="s">
        <v>6401</v>
      </c>
      <c r="S205" s="126" t="s">
        <v>6402</v>
      </c>
      <c r="T205" s="131">
        <v>19</v>
      </c>
      <c r="U205" s="131">
        <v>19</v>
      </c>
      <c r="V205" s="126" t="s">
        <v>6403</v>
      </c>
      <c r="W205" s="126" t="s">
        <v>6403</v>
      </c>
      <c r="X205" s="145">
        <v>115.03700000000001</v>
      </c>
      <c r="Y205" s="145">
        <v>115.03700000000001</v>
      </c>
      <c r="Z205" s="146" t="s">
        <v>6309</v>
      </c>
      <c r="AA205" s="145">
        <v>2185.6970000000001</v>
      </c>
      <c r="AB205" s="145">
        <v>-767.94799999999998</v>
      </c>
      <c r="AC205" s="145">
        <v>218.56899999999999</v>
      </c>
      <c r="AD205" s="145">
        <v>2404.2660000000001</v>
      </c>
      <c r="AE205" s="126" t="s">
        <v>6314</v>
      </c>
      <c r="AF205" s="126" t="s">
        <v>6309</v>
      </c>
      <c r="AG205" s="126" t="s">
        <v>6309</v>
      </c>
      <c r="AH205" s="126" t="s">
        <v>9463</v>
      </c>
      <c r="AI205" s="126" t="s">
        <v>6309</v>
      </c>
      <c r="AJ205" s="126" t="s">
        <v>6352</v>
      </c>
      <c r="AK205" s="126" t="s">
        <v>6353</v>
      </c>
      <c r="AL205" s="126" t="s">
        <v>6404</v>
      </c>
      <c r="AM205" s="128" t="s">
        <v>6366</v>
      </c>
      <c r="AN205" s="128" t="s">
        <v>6466</v>
      </c>
      <c r="AO205" s="128" t="s">
        <v>6309</v>
      </c>
      <c r="AP205" s="128" t="s">
        <v>6309</v>
      </c>
      <c r="AQ205" s="129">
        <v>19</v>
      </c>
      <c r="AR205" t="s">
        <v>34</v>
      </c>
      <c r="AS205" t="s">
        <v>30</v>
      </c>
    </row>
    <row r="206" spans="1:45" s="128" customFormat="1">
      <c r="A206" s="126" t="s">
        <v>9461</v>
      </c>
      <c r="B206" s="127">
        <v>43777</v>
      </c>
      <c r="C206" s="126" t="s">
        <v>6393</v>
      </c>
      <c r="D206" s="126" t="s">
        <v>6394</v>
      </c>
      <c r="E206" s="126" t="s">
        <v>9462</v>
      </c>
      <c r="F206" s="126" t="s">
        <v>6310</v>
      </c>
      <c r="G206" s="126" t="s">
        <v>6367</v>
      </c>
      <c r="H206" s="126" t="s">
        <v>6368</v>
      </c>
      <c r="I206" s="126" t="s">
        <v>6369</v>
      </c>
      <c r="J206" s="126" t="s">
        <v>6351</v>
      </c>
      <c r="K206" s="126" t="s">
        <v>6395</v>
      </c>
      <c r="L206" s="126" t="s">
        <v>6396</v>
      </c>
      <c r="M206" s="126" t="s">
        <v>6397</v>
      </c>
      <c r="N206" s="126" t="s">
        <v>6351</v>
      </c>
      <c r="O206" s="126" t="s">
        <v>6398</v>
      </c>
      <c r="P206" s="126" t="s">
        <v>6425</v>
      </c>
      <c r="Q206" s="126" t="s">
        <v>6426</v>
      </c>
      <c r="R206" s="126" t="s">
        <v>6409</v>
      </c>
      <c r="S206" s="126" t="s">
        <v>6410</v>
      </c>
      <c r="T206" s="131">
        <v>3</v>
      </c>
      <c r="U206" s="131">
        <v>3</v>
      </c>
      <c r="V206" s="126" t="s">
        <v>6403</v>
      </c>
      <c r="W206" s="126" t="s">
        <v>6403</v>
      </c>
      <c r="X206" s="145">
        <v>300</v>
      </c>
      <c r="Y206" s="145">
        <v>300</v>
      </c>
      <c r="Z206" s="146" t="s">
        <v>6309</v>
      </c>
      <c r="AA206" s="145">
        <v>900</v>
      </c>
      <c r="AB206" s="145">
        <v>0</v>
      </c>
      <c r="AC206" s="145">
        <v>90</v>
      </c>
      <c r="AD206" s="145">
        <v>990</v>
      </c>
      <c r="AE206" s="126" t="s">
        <v>6314</v>
      </c>
      <c r="AF206" s="126" t="s">
        <v>6309</v>
      </c>
      <c r="AG206" s="126" t="s">
        <v>6309</v>
      </c>
      <c r="AH206" s="126" t="s">
        <v>9463</v>
      </c>
      <c r="AI206" s="126" t="s">
        <v>6309</v>
      </c>
      <c r="AJ206" s="126" t="s">
        <v>6352</v>
      </c>
      <c r="AK206" s="126" t="s">
        <v>6353</v>
      </c>
      <c r="AL206" s="126" t="s">
        <v>6404</v>
      </c>
      <c r="AM206" s="128" t="s">
        <v>6366</v>
      </c>
      <c r="AN206" s="128" t="s">
        <v>6466</v>
      </c>
      <c r="AO206" s="128" t="s">
        <v>6309</v>
      </c>
      <c r="AP206" s="128" t="s">
        <v>6309</v>
      </c>
      <c r="AQ206" s="129">
        <v>3</v>
      </c>
      <c r="AR206" t="s">
        <v>34</v>
      </c>
      <c r="AS206" t="s">
        <v>30</v>
      </c>
    </row>
    <row r="207" spans="1:45" s="128" customFormat="1">
      <c r="A207" s="126" t="s">
        <v>9461</v>
      </c>
      <c r="B207" s="127">
        <v>43777</v>
      </c>
      <c r="C207" s="126" t="s">
        <v>6393</v>
      </c>
      <c r="D207" s="126" t="s">
        <v>6394</v>
      </c>
      <c r="E207" s="126" t="s">
        <v>9462</v>
      </c>
      <c r="F207" s="126" t="s">
        <v>6310</v>
      </c>
      <c r="G207" s="126" t="s">
        <v>6367</v>
      </c>
      <c r="H207" s="126" t="s">
        <v>6368</v>
      </c>
      <c r="I207" s="126" t="s">
        <v>6369</v>
      </c>
      <c r="J207" s="126" t="s">
        <v>6351</v>
      </c>
      <c r="K207" s="126" t="s">
        <v>6395</v>
      </c>
      <c r="L207" s="126" t="s">
        <v>6396</v>
      </c>
      <c r="M207" s="126" t="s">
        <v>6397</v>
      </c>
      <c r="N207" s="126" t="s">
        <v>6351</v>
      </c>
      <c r="O207" s="126" t="s">
        <v>6398</v>
      </c>
      <c r="P207" s="126" t="s">
        <v>6425</v>
      </c>
      <c r="Q207" s="126" t="s">
        <v>6426</v>
      </c>
      <c r="R207" s="126" t="s">
        <v>6444</v>
      </c>
      <c r="S207" s="126" t="s">
        <v>6445</v>
      </c>
      <c r="T207" s="131">
        <v>5</v>
      </c>
      <c r="U207" s="131">
        <v>5</v>
      </c>
      <c r="V207" s="126" t="s">
        <v>6403</v>
      </c>
      <c r="W207" s="126" t="s">
        <v>6403</v>
      </c>
      <c r="X207" s="145">
        <v>213.273</v>
      </c>
      <c r="Y207" s="145">
        <v>213.273</v>
      </c>
      <c r="Z207" s="146" t="s">
        <v>6309</v>
      </c>
      <c r="AA207" s="145">
        <v>1066.365</v>
      </c>
      <c r="AB207" s="145">
        <v>0</v>
      </c>
      <c r="AC207" s="145">
        <v>106.637</v>
      </c>
      <c r="AD207" s="145">
        <v>1173.002</v>
      </c>
      <c r="AE207" s="126" t="s">
        <v>6314</v>
      </c>
      <c r="AF207" s="126" t="s">
        <v>6309</v>
      </c>
      <c r="AG207" s="126" t="s">
        <v>6309</v>
      </c>
      <c r="AH207" s="126" t="s">
        <v>9463</v>
      </c>
      <c r="AI207" s="126" t="s">
        <v>6309</v>
      </c>
      <c r="AJ207" s="126" t="s">
        <v>6352</v>
      </c>
      <c r="AK207" s="126" t="s">
        <v>6353</v>
      </c>
      <c r="AL207" s="126" t="s">
        <v>6404</v>
      </c>
      <c r="AM207" s="128" t="s">
        <v>6366</v>
      </c>
      <c r="AN207" s="128" t="s">
        <v>6466</v>
      </c>
      <c r="AO207" s="128" t="s">
        <v>6309</v>
      </c>
      <c r="AP207" s="128" t="s">
        <v>6309</v>
      </c>
      <c r="AQ207" s="129">
        <v>5</v>
      </c>
      <c r="AR207" t="s">
        <v>34</v>
      </c>
      <c r="AS207" t="s">
        <v>30</v>
      </c>
    </row>
    <row r="208" spans="1:45" s="128" customFormat="1">
      <c r="A208" s="126" t="s">
        <v>9461</v>
      </c>
      <c r="B208" s="127">
        <v>43777</v>
      </c>
      <c r="C208" s="126" t="s">
        <v>6393</v>
      </c>
      <c r="D208" s="126" t="s">
        <v>6394</v>
      </c>
      <c r="E208" s="126" t="s">
        <v>9462</v>
      </c>
      <c r="F208" s="126" t="s">
        <v>6310</v>
      </c>
      <c r="G208" s="126" t="s">
        <v>6367</v>
      </c>
      <c r="H208" s="126" t="s">
        <v>6368</v>
      </c>
      <c r="I208" s="126" t="s">
        <v>6369</v>
      </c>
      <c r="J208" s="126" t="s">
        <v>6351</v>
      </c>
      <c r="K208" s="126" t="s">
        <v>6395</v>
      </c>
      <c r="L208" s="126" t="s">
        <v>6396</v>
      </c>
      <c r="M208" s="126" t="s">
        <v>6397</v>
      </c>
      <c r="N208" s="126" t="s">
        <v>6351</v>
      </c>
      <c r="O208" s="126" t="s">
        <v>6398</v>
      </c>
      <c r="P208" s="126" t="s">
        <v>6425</v>
      </c>
      <c r="Q208" s="126" t="s">
        <v>6426</v>
      </c>
      <c r="R208" s="126" t="s">
        <v>6413</v>
      </c>
      <c r="S208" s="126" t="s">
        <v>6414</v>
      </c>
      <c r="T208" s="131">
        <v>1</v>
      </c>
      <c r="U208" s="131">
        <v>1</v>
      </c>
      <c r="V208" s="126" t="s">
        <v>6403</v>
      </c>
      <c r="W208" s="126" t="s">
        <v>6403</v>
      </c>
      <c r="X208" s="145">
        <v>300</v>
      </c>
      <c r="Y208" s="145">
        <v>300</v>
      </c>
      <c r="Z208" s="146" t="s">
        <v>6309</v>
      </c>
      <c r="AA208" s="145">
        <v>300</v>
      </c>
      <c r="AB208" s="145">
        <v>0</v>
      </c>
      <c r="AC208" s="145">
        <v>30</v>
      </c>
      <c r="AD208" s="145">
        <v>330</v>
      </c>
      <c r="AE208" s="126" t="s">
        <v>6314</v>
      </c>
      <c r="AF208" s="126" t="s">
        <v>6309</v>
      </c>
      <c r="AG208" s="126" t="s">
        <v>6309</v>
      </c>
      <c r="AH208" s="126" t="s">
        <v>9463</v>
      </c>
      <c r="AI208" s="126" t="s">
        <v>6309</v>
      </c>
      <c r="AJ208" s="126" t="s">
        <v>6352</v>
      </c>
      <c r="AK208" s="126" t="s">
        <v>6353</v>
      </c>
      <c r="AL208" s="126" t="s">
        <v>6404</v>
      </c>
      <c r="AM208" s="128" t="s">
        <v>6366</v>
      </c>
      <c r="AN208" s="128" t="s">
        <v>6466</v>
      </c>
      <c r="AO208" s="128" t="s">
        <v>6309</v>
      </c>
      <c r="AP208" s="128" t="s">
        <v>6309</v>
      </c>
      <c r="AQ208" s="129">
        <v>1</v>
      </c>
      <c r="AR208" t="s">
        <v>34</v>
      </c>
      <c r="AS208" t="s">
        <v>30</v>
      </c>
    </row>
    <row r="209" spans="1:45" s="128" customFormat="1">
      <c r="A209" s="126" t="s">
        <v>9464</v>
      </c>
      <c r="B209" s="127">
        <v>43781</v>
      </c>
      <c r="C209" s="126" t="s">
        <v>6393</v>
      </c>
      <c r="D209" s="126" t="s">
        <v>6394</v>
      </c>
      <c r="E209" s="126" t="s">
        <v>9465</v>
      </c>
      <c r="F209" s="126" t="s">
        <v>6310</v>
      </c>
      <c r="G209" s="126" t="s">
        <v>6311</v>
      </c>
      <c r="H209" s="126" t="s">
        <v>6312</v>
      </c>
      <c r="I209" s="126" t="s">
        <v>6313</v>
      </c>
      <c r="J209" s="126" t="s">
        <v>6351</v>
      </c>
      <c r="K209" s="126" t="s">
        <v>6395</v>
      </c>
      <c r="L209" s="126" t="s">
        <v>6396</v>
      </c>
      <c r="M209" s="126" t="s">
        <v>6397</v>
      </c>
      <c r="N209" s="126" t="s">
        <v>6351</v>
      </c>
      <c r="O209" s="126" t="s">
        <v>6398</v>
      </c>
      <c r="P209" s="126" t="s">
        <v>6399</v>
      </c>
      <c r="Q209" s="126" t="s">
        <v>6400</v>
      </c>
      <c r="R209" s="126" t="s">
        <v>6401</v>
      </c>
      <c r="S209" s="126" t="s">
        <v>6402</v>
      </c>
      <c r="T209" s="131">
        <v>50</v>
      </c>
      <c r="U209" s="131">
        <v>50</v>
      </c>
      <c r="V209" s="126" t="s">
        <v>6403</v>
      </c>
      <c r="W209" s="126" t="s">
        <v>6403</v>
      </c>
      <c r="X209" s="145">
        <v>119.7</v>
      </c>
      <c r="Y209" s="145">
        <v>119.7</v>
      </c>
      <c r="Z209" s="146" t="s">
        <v>6309</v>
      </c>
      <c r="AA209" s="145">
        <v>5985.0169999999998</v>
      </c>
      <c r="AB209" s="145">
        <v>-1787.7329999999999</v>
      </c>
      <c r="AC209" s="145">
        <v>598.50199999999995</v>
      </c>
      <c r="AD209" s="145">
        <v>6583.5190000000002</v>
      </c>
      <c r="AE209" s="126" t="s">
        <v>6314</v>
      </c>
      <c r="AF209" s="126" t="s">
        <v>6309</v>
      </c>
      <c r="AG209" s="126" t="s">
        <v>6309</v>
      </c>
      <c r="AH209" s="126" t="s">
        <v>9466</v>
      </c>
      <c r="AI209" s="126" t="s">
        <v>6309</v>
      </c>
      <c r="AJ209" s="126" t="s">
        <v>6352</v>
      </c>
      <c r="AK209" s="126" t="s">
        <v>6353</v>
      </c>
      <c r="AL209" s="126" t="s">
        <v>6404</v>
      </c>
      <c r="AM209" s="128" t="s">
        <v>13</v>
      </c>
      <c r="AN209" s="128" t="s">
        <v>6449</v>
      </c>
      <c r="AO209" s="128" t="s">
        <v>6313</v>
      </c>
      <c r="AP209" s="128" t="s">
        <v>13</v>
      </c>
      <c r="AQ209" s="129">
        <v>50</v>
      </c>
      <c r="AR209" t="s">
        <v>95</v>
      </c>
      <c r="AS209" t="s">
        <v>72</v>
      </c>
    </row>
    <row r="210" spans="1:45" s="128" customFormat="1">
      <c r="A210" s="126" t="s">
        <v>9464</v>
      </c>
      <c r="B210" s="127">
        <v>43781</v>
      </c>
      <c r="C210" s="126" t="s">
        <v>6393</v>
      </c>
      <c r="D210" s="126" t="s">
        <v>6394</v>
      </c>
      <c r="E210" s="126" t="s">
        <v>9465</v>
      </c>
      <c r="F210" s="126" t="s">
        <v>6310</v>
      </c>
      <c r="G210" s="126" t="s">
        <v>6311</v>
      </c>
      <c r="H210" s="126" t="s">
        <v>6312</v>
      </c>
      <c r="I210" s="126" t="s">
        <v>6313</v>
      </c>
      <c r="J210" s="126" t="s">
        <v>6351</v>
      </c>
      <c r="K210" s="126" t="s">
        <v>6395</v>
      </c>
      <c r="L210" s="126" t="s">
        <v>6396</v>
      </c>
      <c r="M210" s="126" t="s">
        <v>6397</v>
      </c>
      <c r="N210" s="126" t="s">
        <v>6351</v>
      </c>
      <c r="O210" s="126" t="s">
        <v>6398</v>
      </c>
      <c r="P210" s="126" t="s">
        <v>6399</v>
      </c>
      <c r="Q210" s="126" t="s">
        <v>6400</v>
      </c>
      <c r="R210" s="126" t="s">
        <v>6405</v>
      </c>
      <c r="S210" s="126" t="s">
        <v>6406</v>
      </c>
      <c r="T210" s="131">
        <v>2</v>
      </c>
      <c r="U210" s="131">
        <v>2</v>
      </c>
      <c r="V210" s="126" t="s">
        <v>6403</v>
      </c>
      <c r="W210" s="126" t="s">
        <v>6403</v>
      </c>
      <c r="X210" s="145">
        <v>355.45499999999998</v>
      </c>
      <c r="Y210" s="145">
        <v>355.45499999999998</v>
      </c>
      <c r="Z210" s="146" t="s">
        <v>6309</v>
      </c>
      <c r="AA210" s="145">
        <v>710.91</v>
      </c>
      <c r="AB210" s="145">
        <v>0</v>
      </c>
      <c r="AC210" s="145">
        <v>71.090999999999994</v>
      </c>
      <c r="AD210" s="145">
        <v>782.00099999999998</v>
      </c>
      <c r="AE210" s="126" t="s">
        <v>6314</v>
      </c>
      <c r="AF210" s="126" t="s">
        <v>6309</v>
      </c>
      <c r="AG210" s="126" t="s">
        <v>6309</v>
      </c>
      <c r="AH210" s="126" t="s">
        <v>9466</v>
      </c>
      <c r="AI210" s="126" t="s">
        <v>6309</v>
      </c>
      <c r="AJ210" s="126" t="s">
        <v>6352</v>
      </c>
      <c r="AK210" s="126" t="s">
        <v>6353</v>
      </c>
      <c r="AL210" s="126" t="s">
        <v>6404</v>
      </c>
      <c r="AM210" s="128" t="s">
        <v>13</v>
      </c>
      <c r="AN210" s="128" t="s">
        <v>6449</v>
      </c>
      <c r="AO210" s="128" t="s">
        <v>6313</v>
      </c>
      <c r="AP210" s="128" t="s">
        <v>13</v>
      </c>
      <c r="AQ210" s="129">
        <v>2</v>
      </c>
      <c r="AR210" t="s">
        <v>95</v>
      </c>
      <c r="AS210" t="s">
        <v>72</v>
      </c>
    </row>
    <row r="211" spans="1:45" s="128" customFormat="1">
      <c r="A211" s="126" t="s">
        <v>9464</v>
      </c>
      <c r="B211" s="127">
        <v>43781</v>
      </c>
      <c r="C211" s="126" t="s">
        <v>6393</v>
      </c>
      <c r="D211" s="126" t="s">
        <v>6394</v>
      </c>
      <c r="E211" s="126" t="s">
        <v>9465</v>
      </c>
      <c r="F211" s="126" t="s">
        <v>6310</v>
      </c>
      <c r="G211" s="126" t="s">
        <v>6311</v>
      </c>
      <c r="H211" s="126" t="s">
        <v>6312</v>
      </c>
      <c r="I211" s="126" t="s">
        <v>6313</v>
      </c>
      <c r="J211" s="126" t="s">
        <v>6351</v>
      </c>
      <c r="K211" s="126" t="s">
        <v>6395</v>
      </c>
      <c r="L211" s="126" t="s">
        <v>6396</v>
      </c>
      <c r="M211" s="126" t="s">
        <v>6397</v>
      </c>
      <c r="N211" s="126" t="s">
        <v>6351</v>
      </c>
      <c r="O211" s="126" t="s">
        <v>6398</v>
      </c>
      <c r="P211" s="126" t="s">
        <v>6399</v>
      </c>
      <c r="Q211" s="126" t="s">
        <v>6400</v>
      </c>
      <c r="R211" s="126" t="s">
        <v>6409</v>
      </c>
      <c r="S211" s="126" t="s">
        <v>6410</v>
      </c>
      <c r="T211" s="131">
        <v>2</v>
      </c>
      <c r="U211" s="131">
        <v>2</v>
      </c>
      <c r="V211" s="126" t="s">
        <v>6403</v>
      </c>
      <c r="W211" s="126" t="s">
        <v>6403</v>
      </c>
      <c r="X211" s="145">
        <v>313.63600000000002</v>
      </c>
      <c r="Y211" s="145">
        <v>313.63600000000002</v>
      </c>
      <c r="Z211" s="146" t="s">
        <v>6309</v>
      </c>
      <c r="AA211" s="145">
        <v>627.27200000000005</v>
      </c>
      <c r="AB211" s="145">
        <v>0</v>
      </c>
      <c r="AC211" s="145">
        <v>62.726999999999997</v>
      </c>
      <c r="AD211" s="145">
        <v>689.99900000000002</v>
      </c>
      <c r="AE211" s="126" t="s">
        <v>6314</v>
      </c>
      <c r="AF211" s="126" t="s">
        <v>6309</v>
      </c>
      <c r="AG211" s="126" t="s">
        <v>6309</v>
      </c>
      <c r="AH211" s="126" t="s">
        <v>9466</v>
      </c>
      <c r="AI211" s="126" t="s">
        <v>6309</v>
      </c>
      <c r="AJ211" s="126" t="s">
        <v>6352</v>
      </c>
      <c r="AK211" s="126" t="s">
        <v>6353</v>
      </c>
      <c r="AL211" s="126" t="s">
        <v>6404</v>
      </c>
      <c r="AM211" s="128" t="s">
        <v>13</v>
      </c>
      <c r="AN211" s="128" t="s">
        <v>6449</v>
      </c>
      <c r="AO211" s="128" t="s">
        <v>6313</v>
      </c>
      <c r="AP211" s="128" t="s">
        <v>13</v>
      </c>
      <c r="AQ211" s="129">
        <v>2</v>
      </c>
      <c r="AR211" t="s">
        <v>95</v>
      </c>
      <c r="AS211" t="s">
        <v>72</v>
      </c>
    </row>
    <row r="212" spans="1:45" s="128" customFormat="1">
      <c r="A212" s="126" t="s">
        <v>9464</v>
      </c>
      <c r="B212" s="127">
        <v>43781</v>
      </c>
      <c r="C212" s="126" t="s">
        <v>6393</v>
      </c>
      <c r="D212" s="126" t="s">
        <v>6394</v>
      </c>
      <c r="E212" s="126" t="s">
        <v>9465</v>
      </c>
      <c r="F212" s="126" t="s">
        <v>6310</v>
      </c>
      <c r="G212" s="126" t="s">
        <v>6311</v>
      </c>
      <c r="H212" s="126" t="s">
        <v>6312</v>
      </c>
      <c r="I212" s="126" t="s">
        <v>6313</v>
      </c>
      <c r="J212" s="126" t="s">
        <v>6351</v>
      </c>
      <c r="K212" s="126" t="s">
        <v>6395</v>
      </c>
      <c r="L212" s="126" t="s">
        <v>6396</v>
      </c>
      <c r="M212" s="126" t="s">
        <v>6397</v>
      </c>
      <c r="N212" s="126" t="s">
        <v>6351</v>
      </c>
      <c r="O212" s="126" t="s">
        <v>6398</v>
      </c>
      <c r="P212" s="126" t="s">
        <v>6399</v>
      </c>
      <c r="Q212" s="126" t="s">
        <v>6400</v>
      </c>
      <c r="R212" s="126" t="s">
        <v>6491</v>
      </c>
      <c r="S212" s="126" t="s">
        <v>6492</v>
      </c>
      <c r="T212" s="131">
        <v>4</v>
      </c>
      <c r="U212" s="131">
        <v>4</v>
      </c>
      <c r="V212" s="126" t="s">
        <v>6403</v>
      </c>
      <c r="W212" s="126" t="s">
        <v>6403</v>
      </c>
      <c r="X212" s="145">
        <v>313.63600000000002</v>
      </c>
      <c r="Y212" s="145">
        <v>313.63600000000002</v>
      </c>
      <c r="Z212" s="146" t="s">
        <v>6309</v>
      </c>
      <c r="AA212" s="145">
        <v>1254.5440000000001</v>
      </c>
      <c r="AB212" s="145">
        <v>0</v>
      </c>
      <c r="AC212" s="145">
        <v>125.45399999999999</v>
      </c>
      <c r="AD212" s="145">
        <v>1379.998</v>
      </c>
      <c r="AE212" s="126" t="s">
        <v>6314</v>
      </c>
      <c r="AF212" s="126" t="s">
        <v>6309</v>
      </c>
      <c r="AG212" s="126" t="s">
        <v>6309</v>
      </c>
      <c r="AH212" s="126" t="s">
        <v>9466</v>
      </c>
      <c r="AI212" s="126" t="s">
        <v>6309</v>
      </c>
      <c r="AJ212" s="126" t="s">
        <v>6352</v>
      </c>
      <c r="AK212" s="126" t="s">
        <v>6353</v>
      </c>
      <c r="AL212" s="126" t="s">
        <v>6404</v>
      </c>
      <c r="AM212" s="128" t="s">
        <v>13</v>
      </c>
      <c r="AN212" s="128" t="s">
        <v>6449</v>
      </c>
      <c r="AO212" s="128" t="s">
        <v>6313</v>
      </c>
      <c r="AP212" s="128" t="s">
        <v>13</v>
      </c>
      <c r="AQ212" s="129">
        <v>4</v>
      </c>
      <c r="AR212" t="s">
        <v>95</v>
      </c>
      <c r="AS212" t="s">
        <v>72</v>
      </c>
    </row>
    <row r="213" spans="1:45" s="128" customFormat="1">
      <c r="A213" s="126" t="s">
        <v>9467</v>
      </c>
      <c r="B213" s="127">
        <v>43781</v>
      </c>
      <c r="C213" s="126" t="s">
        <v>6393</v>
      </c>
      <c r="D213" s="126" t="s">
        <v>6394</v>
      </c>
      <c r="E213" s="126" t="s">
        <v>9468</v>
      </c>
      <c r="F213" s="126" t="s">
        <v>6310</v>
      </c>
      <c r="G213" s="126" t="s">
        <v>6311</v>
      </c>
      <c r="H213" s="126" t="s">
        <v>6312</v>
      </c>
      <c r="I213" s="126" t="s">
        <v>6479</v>
      </c>
      <c r="J213" s="126" t="s">
        <v>6351</v>
      </c>
      <c r="K213" s="126" t="s">
        <v>6395</v>
      </c>
      <c r="L213" s="126" t="s">
        <v>6396</v>
      </c>
      <c r="M213" s="126" t="s">
        <v>6397</v>
      </c>
      <c r="N213" s="126" t="s">
        <v>6351</v>
      </c>
      <c r="O213" s="126" t="s">
        <v>6398</v>
      </c>
      <c r="P213" s="126" t="s">
        <v>6399</v>
      </c>
      <c r="Q213" s="126" t="s">
        <v>6400</v>
      </c>
      <c r="R213" s="126" t="s">
        <v>6401</v>
      </c>
      <c r="S213" s="126" t="s">
        <v>6402</v>
      </c>
      <c r="T213" s="131">
        <v>10</v>
      </c>
      <c r="U213" s="131">
        <v>10</v>
      </c>
      <c r="V213" s="126" t="s">
        <v>6403</v>
      </c>
      <c r="W213" s="126" t="s">
        <v>6403</v>
      </c>
      <c r="X213" s="145">
        <v>119.7</v>
      </c>
      <c r="Y213" s="145">
        <v>119.7</v>
      </c>
      <c r="Z213" s="146" t="s">
        <v>6309</v>
      </c>
      <c r="AA213" s="145">
        <v>1197.0029999999999</v>
      </c>
      <c r="AB213" s="145">
        <v>-357.54700000000003</v>
      </c>
      <c r="AC213" s="145">
        <v>119.7</v>
      </c>
      <c r="AD213" s="145">
        <v>1316.703</v>
      </c>
      <c r="AE213" s="126" t="s">
        <v>6314</v>
      </c>
      <c r="AF213" s="126" t="s">
        <v>6309</v>
      </c>
      <c r="AG213" s="126" t="s">
        <v>6309</v>
      </c>
      <c r="AH213" s="126" t="s">
        <v>9469</v>
      </c>
      <c r="AI213" s="126" t="s">
        <v>6309</v>
      </c>
      <c r="AJ213" s="126" t="s">
        <v>6352</v>
      </c>
      <c r="AK213" s="126" t="s">
        <v>6353</v>
      </c>
      <c r="AL213" s="126" t="s">
        <v>6404</v>
      </c>
      <c r="AM213" s="128" t="s">
        <v>13</v>
      </c>
      <c r="AN213" s="128" t="s">
        <v>6478</v>
      </c>
      <c r="AO213" s="128" t="s">
        <v>6479</v>
      </c>
      <c r="AP213" s="128" t="s">
        <v>13</v>
      </c>
      <c r="AQ213" s="129">
        <v>10</v>
      </c>
      <c r="AR213" t="s">
        <v>94</v>
      </c>
      <c r="AS213" t="s">
        <v>72</v>
      </c>
    </row>
    <row r="214" spans="1:45" s="128" customFormat="1">
      <c r="A214" s="126" t="s">
        <v>9467</v>
      </c>
      <c r="B214" s="127">
        <v>43781</v>
      </c>
      <c r="C214" s="126" t="s">
        <v>6393</v>
      </c>
      <c r="D214" s="126" t="s">
        <v>6394</v>
      </c>
      <c r="E214" s="126" t="s">
        <v>9468</v>
      </c>
      <c r="F214" s="126" t="s">
        <v>6310</v>
      </c>
      <c r="G214" s="126" t="s">
        <v>6311</v>
      </c>
      <c r="H214" s="126" t="s">
        <v>6312</v>
      </c>
      <c r="I214" s="126" t="s">
        <v>6479</v>
      </c>
      <c r="J214" s="126" t="s">
        <v>6351</v>
      </c>
      <c r="K214" s="126" t="s">
        <v>6395</v>
      </c>
      <c r="L214" s="126" t="s">
        <v>6396</v>
      </c>
      <c r="M214" s="126" t="s">
        <v>6397</v>
      </c>
      <c r="N214" s="126" t="s">
        <v>6351</v>
      </c>
      <c r="O214" s="126" t="s">
        <v>6398</v>
      </c>
      <c r="P214" s="126" t="s">
        <v>6399</v>
      </c>
      <c r="Q214" s="126" t="s">
        <v>6400</v>
      </c>
      <c r="R214" s="126" t="s">
        <v>6405</v>
      </c>
      <c r="S214" s="126" t="s">
        <v>6406</v>
      </c>
      <c r="T214" s="131">
        <v>1</v>
      </c>
      <c r="U214" s="131">
        <v>1</v>
      </c>
      <c r="V214" s="126" t="s">
        <v>6403</v>
      </c>
      <c r="W214" s="126" t="s">
        <v>6403</v>
      </c>
      <c r="X214" s="145">
        <v>355.45499999999998</v>
      </c>
      <c r="Y214" s="145">
        <v>355.45499999999998</v>
      </c>
      <c r="Z214" s="146" t="s">
        <v>6309</v>
      </c>
      <c r="AA214" s="145">
        <v>355.45499999999998</v>
      </c>
      <c r="AB214" s="145">
        <v>0</v>
      </c>
      <c r="AC214" s="145">
        <v>35.545999999999999</v>
      </c>
      <c r="AD214" s="145">
        <v>391.00099999999998</v>
      </c>
      <c r="AE214" s="126" t="s">
        <v>6314</v>
      </c>
      <c r="AF214" s="126" t="s">
        <v>6309</v>
      </c>
      <c r="AG214" s="126" t="s">
        <v>6309</v>
      </c>
      <c r="AH214" s="126" t="s">
        <v>9469</v>
      </c>
      <c r="AI214" s="126" t="s">
        <v>6309</v>
      </c>
      <c r="AJ214" s="126" t="s">
        <v>6352</v>
      </c>
      <c r="AK214" s="126" t="s">
        <v>6353</v>
      </c>
      <c r="AL214" s="126" t="s">
        <v>6404</v>
      </c>
      <c r="AM214" s="128" t="s">
        <v>13</v>
      </c>
      <c r="AN214" s="128" t="s">
        <v>6478</v>
      </c>
      <c r="AO214" s="128" t="s">
        <v>6479</v>
      </c>
      <c r="AP214" s="128" t="s">
        <v>13</v>
      </c>
      <c r="AQ214" s="129">
        <v>1</v>
      </c>
      <c r="AR214" t="s">
        <v>94</v>
      </c>
      <c r="AS214" t="s">
        <v>72</v>
      </c>
    </row>
    <row r="215" spans="1:45" s="128" customFormat="1">
      <c r="A215" s="126" t="s">
        <v>9467</v>
      </c>
      <c r="B215" s="127">
        <v>43781</v>
      </c>
      <c r="C215" s="126" t="s">
        <v>6393</v>
      </c>
      <c r="D215" s="126" t="s">
        <v>6394</v>
      </c>
      <c r="E215" s="126" t="s">
        <v>9468</v>
      </c>
      <c r="F215" s="126" t="s">
        <v>6310</v>
      </c>
      <c r="G215" s="126" t="s">
        <v>6311</v>
      </c>
      <c r="H215" s="126" t="s">
        <v>6312</v>
      </c>
      <c r="I215" s="126" t="s">
        <v>6479</v>
      </c>
      <c r="J215" s="126" t="s">
        <v>6351</v>
      </c>
      <c r="K215" s="126" t="s">
        <v>6395</v>
      </c>
      <c r="L215" s="126" t="s">
        <v>6396</v>
      </c>
      <c r="M215" s="126" t="s">
        <v>6397</v>
      </c>
      <c r="N215" s="126" t="s">
        <v>6351</v>
      </c>
      <c r="O215" s="126" t="s">
        <v>6398</v>
      </c>
      <c r="P215" s="126" t="s">
        <v>6399</v>
      </c>
      <c r="Q215" s="126" t="s">
        <v>6400</v>
      </c>
      <c r="R215" s="126" t="s">
        <v>6444</v>
      </c>
      <c r="S215" s="126" t="s">
        <v>6445</v>
      </c>
      <c r="T215" s="131">
        <v>8</v>
      </c>
      <c r="U215" s="131">
        <v>8</v>
      </c>
      <c r="V215" s="126" t="s">
        <v>6403</v>
      </c>
      <c r="W215" s="126" t="s">
        <v>6403</v>
      </c>
      <c r="X215" s="145">
        <v>181.28200000000001</v>
      </c>
      <c r="Y215" s="145">
        <v>181.28200000000001</v>
      </c>
      <c r="Z215" s="146" t="s">
        <v>6309</v>
      </c>
      <c r="AA215" s="145">
        <v>1450.2560000000001</v>
      </c>
      <c r="AB215" s="145">
        <v>-255.928</v>
      </c>
      <c r="AC215" s="145">
        <v>145.02600000000001</v>
      </c>
      <c r="AD215" s="145">
        <v>1595.2819999999999</v>
      </c>
      <c r="AE215" s="126" t="s">
        <v>6314</v>
      </c>
      <c r="AF215" s="126" t="s">
        <v>6309</v>
      </c>
      <c r="AG215" s="126" t="s">
        <v>6309</v>
      </c>
      <c r="AH215" s="126" t="s">
        <v>9469</v>
      </c>
      <c r="AI215" s="126" t="s">
        <v>6309</v>
      </c>
      <c r="AJ215" s="126" t="s">
        <v>6352</v>
      </c>
      <c r="AK215" s="126" t="s">
        <v>6353</v>
      </c>
      <c r="AL215" s="126" t="s">
        <v>6404</v>
      </c>
      <c r="AM215" s="128" t="s">
        <v>13</v>
      </c>
      <c r="AN215" s="128" t="s">
        <v>6478</v>
      </c>
      <c r="AO215" s="128" t="s">
        <v>6479</v>
      </c>
      <c r="AP215" s="128" t="s">
        <v>13</v>
      </c>
      <c r="AQ215" s="129">
        <v>8</v>
      </c>
      <c r="AR215" t="s">
        <v>94</v>
      </c>
      <c r="AS215" t="s">
        <v>72</v>
      </c>
    </row>
    <row r="216" spans="1:45" s="128" customFormat="1">
      <c r="A216" s="126" t="s">
        <v>9467</v>
      </c>
      <c r="B216" s="127">
        <v>43781</v>
      </c>
      <c r="C216" s="126" t="s">
        <v>6393</v>
      </c>
      <c r="D216" s="126" t="s">
        <v>6394</v>
      </c>
      <c r="E216" s="126" t="s">
        <v>9468</v>
      </c>
      <c r="F216" s="126" t="s">
        <v>6310</v>
      </c>
      <c r="G216" s="126" t="s">
        <v>6311</v>
      </c>
      <c r="H216" s="126" t="s">
        <v>6312</v>
      </c>
      <c r="I216" s="126" t="s">
        <v>6479</v>
      </c>
      <c r="J216" s="126" t="s">
        <v>6351</v>
      </c>
      <c r="K216" s="126" t="s">
        <v>6395</v>
      </c>
      <c r="L216" s="126" t="s">
        <v>6396</v>
      </c>
      <c r="M216" s="126" t="s">
        <v>6397</v>
      </c>
      <c r="N216" s="126" t="s">
        <v>6351</v>
      </c>
      <c r="O216" s="126" t="s">
        <v>6398</v>
      </c>
      <c r="P216" s="126" t="s">
        <v>6399</v>
      </c>
      <c r="Q216" s="126" t="s">
        <v>6400</v>
      </c>
      <c r="R216" s="126" t="s">
        <v>6491</v>
      </c>
      <c r="S216" s="126" t="s">
        <v>6492</v>
      </c>
      <c r="T216" s="131">
        <v>2</v>
      </c>
      <c r="U216" s="131">
        <v>2</v>
      </c>
      <c r="V216" s="126" t="s">
        <v>6403</v>
      </c>
      <c r="W216" s="126" t="s">
        <v>6403</v>
      </c>
      <c r="X216" s="145">
        <v>313.63600000000002</v>
      </c>
      <c r="Y216" s="145">
        <v>313.63600000000002</v>
      </c>
      <c r="Z216" s="146" t="s">
        <v>6309</v>
      </c>
      <c r="AA216" s="145">
        <v>627.27200000000005</v>
      </c>
      <c r="AB216" s="145">
        <v>0</v>
      </c>
      <c r="AC216" s="145">
        <v>62.726999999999997</v>
      </c>
      <c r="AD216" s="145">
        <v>689.99900000000002</v>
      </c>
      <c r="AE216" s="126" t="s">
        <v>6314</v>
      </c>
      <c r="AF216" s="126" t="s">
        <v>6309</v>
      </c>
      <c r="AG216" s="126" t="s">
        <v>6309</v>
      </c>
      <c r="AH216" s="126" t="s">
        <v>9469</v>
      </c>
      <c r="AI216" s="126" t="s">
        <v>6309</v>
      </c>
      <c r="AJ216" s="126" t="s">
        <v>6352</v>
      </c>
      <c r="AK216" s="126" t="s">
        <v>6353</v>
      </c>
      <c r="AL216" s="126" t="s">
        <v>6404</v>
      </c>
      <c r="AM216" s="128" t="s">
        <v>13</v>
      </c>
      <c r="AN216" s="128" t="s">
        <v>6478</v>
      </c>
      <c r="AO216" s="128" t="s">
        <v>6479</v>
      </c>
      <c r="AP216" s="128" t="s">
        <v>13</v>
      </c>
      <c r="AQ216" s="129">
        <v>2</v>
      </c>
      <c r="AR216" t="s">
        <v>94</v>
      </c>
      <c r="AS216" t="s">
        <v>72</v>
      </c>
    </row>
    <row r="217" spans="1:45" s="128" customFormat="1">
      <c r="A217" s="126" t="s">
        <v>9467</v>
      </c>
      <c r="B217" s="127">
        <v>43781</v>
      </c>
      <c r="C217" s="126" t="s">
        <v>6393</v>
      </c>
      <c r="D217" s="126" t="s">
        <v>6394</v>
      </c>
      <c r="E217" s="126" t="s">
        <v>9468</v>
      </c>
      <c r="F217" s="126" t="s">
        <v>6310</v>
      </c>
      <c r="G217" s="126" t="s">
        <v>6311</v>
      </c>
      <c r="H217" s="126" t="s">
        <v>6312</v>
      </c>
      <c r="I217" s="126" t="s">
        <v>6479</v>
      </c>
      <c r="J217" s="126" t="s">
        <v>6351</v>
      </c>
      <c r="K217" s="126" t="s">
        <v>6395</v>
      </c>
      <c r="L217" s="126" t="s">
        <v>6396</v>
      </c>
      <c r="M217" s="126" t="s">
        <v>6397</v>
      </c>
      <c r="N217" s="126" t="s">
        <v>6351</v>
      </c>
      <c r="O217" s="126" t="s">
        <v>6398</v>
      </c>
      <c r="P217" s="126" t="s">
        <v>6399</v>
      </c>
      <c r="Q217" s="126" t="s">
        <v>6400</v>
      </c>
      <c r="R217" s="126" t="s">
        <v>6413</v>
      </c>
      <c r="S217" s="126" t="s">
        <v>6414</v>
      </c>
      <c r="T217" s="131">
        <v>2</v>
      </c>
      <c r="U217" s="131">
        <v>2</v>
      </c>
      <c r="V217" s="126" t="s">
        <v>6403</v>
      </c>
      <c r="W217" s="126" t="s">
        <v>6403</v>
      </c>
      <c r="X217" s="145">
        <v>313.63600000000002</v>
      </c>
      <c r="Y217" s="145">
        <v>313.63600000000002</v>
      </c>
      <c r="Z217" s="146" t="s">
        <v>6309</v>
      </c>
      <c r="AA217" s="145">
        <v>627.27200000000005</v>
      </c>
      <c r="AB217" s="145">
        <v>0</v>
      </c>
      <c r="AC217" s="145">
        <v>62.726999999999997</v>
      </c>
      <c r="AD217" s="145">
        <v>689.99900000000002</v>
      </c>
      <c r="AE217" s="126" t="s">
        <v>6314</v>
      </c>
      <c r="AF217" s="126" t="s">
        <v>6309</v>
      </c>
      <c r="AG217" s="126" t="s">
        <v>6309</v>
      </c>
      <c r="AH217" s="126" t="s">
        <v>9469</v>
      </c>
      <c r="AI217" s="126" t="s">
        <v>6309</v>
      </c>
      <c r="AJ217" s="126" t="s">
        <v>6352</v>
      </c>
      <c r="AK217" s="126" t="s">
        <v>6353</v>
      </c>
      <c r="AL217" s="126" t="s">
        <v>6404</v>
      </c>
      <c r="AM217" s="128" t="s">
        <v>13</v>
      </c>
      <c r="AN217" s="128" t="s">
        <v>6478</v>
      </c>
      <c r="AO217" s="128" t="s">
        <v>6479</v>
      </c>
      <c r="AP217" s="128" t="s">
        <v>13</v>
      </c>
      <c r="AQ217" s="129">
        <v>2</v>
      </c>
      <c r="AR217" t="s">
        <v>94</v>
      </c>
      <c r="AS217" t="s">
        <v>72</v>
      </c>
    </row>
    <row r="218" spans="1:45" s="128" customFormat="1">
      <c r="A218" s="126" t="s">
        <v>9470</v>
      </c>
      <c r="B218" s="127">
        <v>43781</v>
      </c>
      <c r="C218" s="126" t="s">
        <v>6393</v>
      </c>
      <c r="D218" s="126" t="s">
        <v>6394</v>
      </c>
      <c r="E218" s="126" t="s">
        <v>9471</v>
      </c>
      <c r="F218" s="126" t="s">
        <v>6310</v>
      </c>
      <c r="G218" s="126" t="s">
        <v>6311</v>
      </c>
      <c r="H218" s="126" t="s">
        <v>6312</v>
      </c>
      <c r="I218" s="126" t="s">
        <v>6336</v>
      </c>
      <c r="J218" s="126" t="s">
        <v>6351</v>
      </c>
      <c r="K218" s="126" t="s">
        <v>6395</v>
      </c>
      <c r="L218" s="126" t="s">
        <v>6396</v>
      </c>
      <c r="M218" s="126" t="s">
        <v>6397</v>
      </c>
      <c r="N218" s="126" t="s">
        <v>6351</v>
      </c>
      <c r="O218" s="126" t="s">
        <v>6398</v>
      </c>
      <c r="P218" s="126" t="s">
        <v>6399</v>
      </c>
      <c r="Q218" s="126" t="s">
        <v>6400</v>
      </c>
      <c r="R218" s="126" t="s">
        <v>6401</v>
      </c>
      <c r="S218" s="126" t="s">
        <v>6402</v>
      </c>
      <c r="T218" s="131">
        <v>25</v>
      </c>
      <c r="U218" s="131">
        <v>25</v>
      </c>
      <c r="V218" s="126" t="s">
        <v>6403</v>
      </c>
      <c r="W218" s="126" t="s">
        <v>6403</v>
      </c>
      <c r="X218" s="145">
        <v>119.7</v>
      </c>
      <c r="Y218" s="145">
        <v>119.7</v>
      </c>
      <c r="Z218" s="146" t="s">
        <v>6309</v>
      </c>
      <c r="AA218" s="145">
        <v>2992.509</v>
      </c>
      <c r="AB218" s="145">
        <v>-893.86599999999999</v>
      </c>
      <c r="AC218" s="145">
        <v>299.25099999999998</v>
      </c>
      <c r="AD218" s="145">
        <v>3291.76</v>
      </c>
      <c r="AE218" s="126" t="s">
        <v>6314</v>
      </c>
      <c r="AF218" s="126" t="s">
        <v>6309</v>
      </c>
      <c r="AG218" s="126" t="s">
        <v>6309</v>
      </c>
      <c r="AH218" s="126" t="s">
        <v>9472</v>
      </c>
      <c r="AI218" s="126" t="s">
        <v>6309</v>
      </c>
      <c r="AJ218" s="126" t="s">
        <v>6352</v>
      </c>
      <c r="AK218" s="126" t="s">
        <v>6353</v>
      </c>
      <c r="AL218" s="126" t="s">
        <v>6404</v>
      </c>
      <c r="AM218" s="128" t="s">
        <v>13</v>
      </c>
      <c r="AN218" s="128" t="s">
        <v>6480</v>
      </c>
      <c r="AO218" s="128" t="s">
        <v>6336</v>
      </c>
      <c r="AP218" s="128" t="s">
        <v>13</v>
      </c>
      <c r="AQ218" s="129">
        <v>25</v>
      </c>
      <c r="AR218" t="s">
        <v>94</v>
      </c>
      <c r="AS218" t="s">
        <v>72</v>
      </c>
    </row>
    <row r="219" spans="1:45" s="128" customFormat="1">
      <c r="A219" s="126" t="s">
        <v>9470</v>
      </c>
      <c r="B219" s="127">
        <v>43781</v>
      </c>
      <c r="C219" s="126" t="s">
        <v>6393</v>
      </c>
      <c r="D219" s="126" t="s">
        <v>6394</v>
      </c>
      <c r="E219" s="126" t="s">
        <v>9471</v>
      </c>
      <c r="F219" s="126" t="s">
        <v>6310</v>
      </c>
      <c r="G219" s="126" t="s">
        <v>6311</v>
      </c>
      <c r="H219" s="126" t="s">
        <v>6312</v>
      </c>
      <c r="I219" s="126" t="s">
        <v>6336</v>
      </c>
      <c r="J219" s="126" t="s">
        <v>6351</v>
      </c>
      <c r="K219" s="126" t="s">
        <v>6395</v>
      </c>
      <c r="L219" s="126" t="s">
        <v>6396</v>
      </c>
      <c r="M219" s="126" t="s">
        <v>6397</v>
      </c>
      <c r="N219" s="126" t="s">
        <v>6351</v>
      </c>
      <c r="O219" s="126" t="s">
        <v>6398</v>
      </c>
      <c r="P219" s="126" t="s">
        <v>6399</v>
      </c>
      <c r="Q219" s="126" t="s">
        <v>6400</v>
      </c>
      <c r="R219" s="126" t="s">
        <v>6444</v>
      </c>
      <c r="S219" s="126" t="s">
        <v>6445</v>
      </c>
      <c r="T219" s="131">
        <v>2</v>
      </c>
      <c r="U219" s="131">
        <v>2</v>
      </c>
      <c r="V219" s="126" t="s">
        <v>6403</v>
      </c>
      <c r="W219" s="126" t="s">
        <v>6403</v>
      </c>
      <c r="X219" s="145">
        <v>181.28200000000001</v>
      </c>
      <c r="Y219" s="145">
        <v>181.28200000000001</v>
      </c>
      <c r="Z219" s="146" t="s">
        <v>6309</v>
      </c>
      <c r="AA219" s="145">
        <v>362.56400000000002</v>
      </c>
      <c r="AB219" s="145">
        <v>-63.981999999999999</v>
      </c>
      <c r="AC219" s="145">
        <v>36.256</v>
      </c>
      <c r="AD219" s="145">
        <v>398.82</v>
      </c>
      <c r="AE219" s="126" t="s">
        <v>6314</v>
      </c>
      <c r="AF219" s="126" t="s">
        <v>6309</v>
      </c>
      <c r="AG219" s="126" t="s">
        <v>6309</v>
      </c>
      <c r="AH219" s="126" t="s">
        <v>9472</v>
      </c>
      <c r="AI219" s="126" t="s">
        <v>6309</v>
      </c>
      <c r="AJ219" s="126" t="s">
        <v>6352</v>
      </c>
      <c r="AK219" s="126" t="s">
        <v>6353</v>
      </c>
      <c r="AL219" s="126" t="s">
        <v>6404</v>
      </c>
      <c r="AM219" s="128" t="s">
        <v>13</v>
      </c>
      <c r="AN219" s="128" t="s">
        <v>6480</v>
      </c>
      <c r="AO219" s="128" t="s">
        <v>6336</v>
      </c>
      <c r="AP219" s="128" t="s">
        <v>13</v>
      </c>
      <c r="AQ219" s="129">
        <v>2</v>
      </c>
      <c r="AR219" t="s">
        <v>94</v>
      </c>
      <c r="AS219" t="s">
        <v>72</v>
      </c>
    </row>
    <row r="220" spans="1:45" s="128" customFormat="1">
      <c r="A220" s="126" t="s">
        <v>9470</v>
      </c>
      <c r="B220" s="127">
        <v>43781</v>
      </c>
      <c r="C220" s="126" t="s">
        <v>6393</v>
      </c>
      <c r="D220" s="126" t="s">
        <v>6394</v>
      </c>
      <c r="E220" s="126" t="s">
        <v>9471</v>
      </c>
      <c r="F220" s="126" t="s">
        <v>6310</v>
      </c>
      <c r="G220" s="126" t="s">
        <v>6311</v>
      </c>
      <c r="H220" s="126" t="s">
        <v>6312</v>
      </c>
      <c r="I220" s="126" t="s">
        <v>6336</v>
      </c>
      <c r="J220" s="126" t="s">
        <v>6351</v>
      </c>
      <c r="K220" s="126" t="s">
        <v>6395</v>
      </c>
      <c r="L220" s="126" t="s">
        <v>6396</v>
      </c>
      <c r="M220" s="126" t="s">
        <v>6397</v>
      </c>
      <c r="N220" s="126" t="s">
        <v>6351</v>
      </c>
      <c r="O220" s="126" t="s">
        <v>6398</v>
      </c>
      <c r="P220" s="126" t="s">
        <v>6399</v>
      </c>
      <c r="Q220" s="126" t="s">
        <v>6400</v>
      </c>
      <c r="R220" s="126" t="s">
        <v>6413</v>
      </c>
      <c r="S220" s="126" t="s">
        <v>6414</v>
      </c>
      <c r="T220" s="131">
        <v>3</v>
      </c>
      <c r="U220" s="131">
        <v>3</v>
      </c>
      <c r="V220" s="126" t="s">
        <v>6403</v>
      </c>
      <c r="W220" s="126" t="s">
        <v>6403</v>
      </c>
      <c r="X220" s="145">
        <v>313.63600000000002</v>
      </c>
      <c r="Y220" s="145">
        <v>313.63600000000002</v>
      </c>
      <c r="Z220" s="146" t="s">
        <v>6309</v>
      </c>
      <c r="AA220" s="145">
        <v>940.90800000000002</v>
      </c>
      <c r="AB220" s="145">
        <v>0</v>
      </c>
      <c r="AC220" s="145">
        <v>94.090999999999994</v>
      </c>
      <c r="AD220" s="145">
        <v>1034.999</v>
      </c>
      <c r="AE220" s="126" t="s">
        <v>6314</v>
      </c>
      <c r="AF220" s="126" t="s">
        <v>6309</v>
      </c>
      <c r="AG220" s="126" t="s">
        <v>6309</v>
      </c>
      <c r="AH220" s="126" t="s">
        <v>9472</v>
      </c>
      <c r="AI220" s="126" t="s">
        <v>6309</v>
      </c>
      <c r="AJ220" s="126" t="s">
        <v>6352</v>
      </c>
      <c r="AK220" s="126" t="s">
        <v>6353</v>
      </c>
      <c r="AL220" s="126" t="s">
        <v>6404</v>
      </c>
      <c r="AM220" s="128" t="s">
        <v>13</v>
      </c>
      <c r="AN220" s="128" t="s">
        <v>6480</v>
      </c>
      <c r="AO220" s="128" t="s">
        <v>6336</v>
      </c>
      <c r="AP220" s="128" t="s">
        <v>13</v>
      </c>
      <c r="AQ220" s="129">
        <v>3</v>
      </c>
      <c r="AR220" t="s">
        <v>94</v>
      </c>
      <c r="AS220" t="s">
        <v>72</v>
      </c>
    </row>
    <row r="221" spans="1:45" s="128" customFormat="1">
      <c r="A221" s="126" t="s">
        <v>9473</v>
      </c>
      <c r="B221" s="127">
        <v>43781</v>
      </c>
      <c r="C221" s="126" t="s">
        <v>6393</v>
      </c>
      <c r="D221" s="126" t="s">
        <v>6394</v>
      </c>
      <c r="E221" s="126" t="s">
        <v>9474</v>
      </c>
      <c r="F221" s="126" t="s">
        <v>6310</v>
      </c>
      <c r="G221" s="126" t="s">
        <v>6311</v>
      </c>
      <c r="H221" s="126" t="s">
        <v>6312</v>
      </c>
      <c r="I221" s="126" t="s">
        <v>6325</v>
      </c>
      <c r="J221" s="126" t="s">
        <v>6351</v>
      </c>
      <c r="K221" s="126" t="s">
        <v>6395</v>
      </c>
      <c r="L221" s="126" t="s">
        <v>6396</v>
      </c>
      <c r="M221" s="126" t="s">
        <v>6397</v>
      </c>
      <c r="N221" s="126" t="s">
        <v>6351</v>
      </c>
      <c r="O221" s="126" t="s">
        <v>6398</v>
      </c>
      <c r="P221" s="126" t="s">
        <v>6399</v>
      </c>
      <c r="Q221" s="126" t="s">
        <v>6400</v>
      </c>
      <c r="R221" s="126" t="s">
        <v>6401</v>
      </c>
      <c r="S221" s="126" t="s">
        <v>6402</v>
      </c>
      <c r="T221" s="131">
        <v>10</v>
      </c>
      <c r="U221" s="131">
        <v>10</v>
      </c>
      <c r="V221" s="126" t="s">
        <v>6403</v>
      </c>
      <c r="W221" s="126" t="s">
        <v>6403</v>
      </c>
      <c r="X221" s="145">
        <v>119.7</v>
      </c>
      <c r="Y221" s="145">
        <v>119.7</v>
      </c>
      <c r="Z221" s="146" t="s">
        <v>6309</v>
      </c>
      <c r="AA221" s="145">
        <v>1197.0029999999999</v>
      </c>
      <c r="AB221" s="145">
        <v>-357.54700000000003</v>
      </c>
      <c r="AC221" s="145">
        <v>119.7</v>
      </c>
      <c r="AD221" s="145">
        <v>1316.703</v>
      </c>
      <c r="AE221" s="126" t="s">
        <v>6314</v>
      </c>
      <c r="AF221" s="126" t="s">
        <v>6309</v>
      </c>
      <c r="AG221" s="126" t="s">
        <v>6309</v>
      </c>
      <c r="AH221" s="126" t="s">
        <v>9475</v>
      </c>
      <c r="AI221" s="126" t="s">
        <v>6309</v>
      </c>
      <c r="AJ221" s="126" t="s">
        <v>6352</v>
      </c>
      <c r="AK221" s="126" t="s">
        <v>6353</v>
      </c>
      <c r="AL221" s="126" t="s">
        <v>6404</v>
      </c>
      <c r="AM221" s="128" t="s">
        <v>13</v>
      </c>
      <c r="AN221" s="128" t="s">
        <v>6467</v>
      </c>
      <c r="AO221" s="128" t="s">
        <v>6325</v>
      </c>
      <c r="AP221" s="128" t="s">
        <v>13</v>
      </c>
      <c r="AQ221" s="129">
        <v>10</v>
      </c>
      <c r="AR221" t="s">
        <v>95</v>
      </c>
      <c r="AS221" t="s">
        <v>72</v>
      </c>
    </row>
    <row r="222" spans="1:45" s="128" customFormat="1">
      <c r="A222" s="126" t="s">
        <v>9473</v>
      </c>
      <c r="B222" s="127">
        <v>43781</v>
      </c>
      <c r="C222" s="126" t="s">
        <v>6393</v>
      </c>
      <c r="D222" s="126" t="s">
        <v>6394</v>
      </c>
      <c r="E222" s="126" t="s">
        <v>9474</v>
      </c>
      <c r="F222" s="126" t="s">
        <v>6310</v>
      </c>
      <c r="G222" s="126" t="s">
        <v>6311</v>
      </c>
      <c r="H222" s="126" t="s">
        <v>6312</v>
      </c>
      <c r="I222" s="126" t="s">
        <v>6325</v>
      </c>
      <c r="J222" s="126" t="s">
        <v>6351</v>
      </c>
      <c r="K222" s="126" t="s">
        <v>6395</v>
      </c>
      <c r="L222" s="126" t="s">
        <v>6396</v>
      </c>
      <c r="M222" s="126" t="s">
        <v>6397</v>
      </c>
      <c r="N222" s="126" t="s">
        <v>6351</v>
      </c>
      <c r="O222" s="126" t="s">
        <v>6398</v>
      </c>
      <c r="P222" s="126" t="s">
        <v>6399</v>
      </c>
      <c r="Q222" s="126" t="s">
        <v>6400</v>
      </c>
      <c r="R222" s="126" t="s">
        <v>6405</v>
      </c>
      <c r="S222" s="126" t="s">
        <v>6406</v>
      </c>
      <c r="T222" s="131">
        <v>5</v>
      </c>
      <c r="U222" s="131">
        <v>5</v>
      </c>
      <c r="V222" s="126" t="s">
        <v>6403</v>
      </c>
      <c r="W222" s="126" t="s">
        <v>6403</v>
      </c>
      <c r="X222" s="145">
        <v>355.45499999999998</v>
      </c>
      <c r="Y222" s="145">
        <v>355.45499999999998</v>
      </c>
      <c r="Z222" s="146" t="s">
        <v>6309</v>
      </c>
      <c r="AA222" s="145">
        <v>1777.2750000000001</v>
      </c>
      <c r="AB222" s="145">
        <v>0</v>
      </c>
      <c r="AC222" s="145">
        <v>177.72800000000001</v>
      </c>
      <c r="AD222" s="145">
        <v>1955.0029999999999</v>
      </c>
      <c r="AE222" s="126" t="s">
        <v>6314</v>
      </c>
      <c r="AF222" s="126" t="s">
        <v>6309</v>
      </c>
      <c r="AG222" s="126" t="s">
        <v>6309</v>
      </c>
      <c r="AH222" s="126" t="s">
        <v>9475</v>
      </c>
      <c r="AI222" s="126" t="s">
        <v>6309</v>
      </c>
      <c r="AJ222" s="126" t="s">
        <v>6352</v>
      </c>
      <c r="AK222" s="126" t="s">
        <v>6353</v>
      </c>
      <c r="AL222" s="126" t="s">
        <v>6404</v>
      </c>
      <c r="AM222" s="128" t="s">
        <v>13</v>
      </c>
      <c r="AN222" s="128" t="s">
        <v>6467</v>
      </c>
      <c r="AO222" s="128" t="s">
        <v>6325</v>
      </c>
      <c r="AP222" s="128" t="s">
        <v>13</v>
      </c>
      <c r="AQ222" s="129">
        <v>5</v>
      </c>
      <c r="AR222" t="s">
        <v>95</v>
      </c>
      <c r="AS222" t="s">
        <v>72</v>
      </c>
    </row>
    <row r="223" spans="1:45" s="128" customFormat="1">
      <c r="A223" s="126" t="s">
        <v>9473</v>
      </c>
      <c r="B223" s="127">
        <v>43781</v>
      </c>
      <c r="C223" s="126" t="s">
        <v>6393</v>
      </c>
      <c r="D223" s="126" t="s">
        <v>6394</v>
      </c>
      <c r="E223" s="126" t="s">
        <v>9474</v>
      </c>
      <c r="F223" s="126" t="s">
        <v>6310</v>
      </c>
      <c r="G223" s="126" t="s">
        <v>6311</v>
      </c>
      <c r="H223" s="126" t="s">
        <v>6312</v>
      </c>
      <c r="I223" s="126" t="s">
        <v>6325</v>
      </c>
      <c r="J223" s="126" t="s">
        <v>6351</v>
      </c>
      <c r="K223" s="126" t="s">
        <v>6395</v>
      </c>
      <c r="L223" s="126" t="s">
        <v>6396</v>
      </c>
      <c r="M223" s="126" t="s">
        <v>6397</v>
      </c>
      <c r="N223" s="126" t="s">
        <v>6351</v>
      </c>
      <c r="O223" s="126" t="s">
        <v>6398</v>
      </c>
      <c r="P223" s="126" t="s">
        <v>6399</v>
      </c>
      <c r="Q223" s="126" t="s">
        <v>6400</v>
      </c>
      <c r="R223" s="126" t="s">
        <v>6444</v>
      </c>
      <c r="S223" s="126" t="s">
        <v>6445</v>
      </c>
      <c r="T223" s="131">
        <v>15</v>
      </c>
      <c r="U223" s="131">
        <v>15</v>
      </c>
      <c r="V223" s="126" t="s">
        <v>6403</v>
      </c>
      <c r="W223" s="126" t="s">
        <v>6403</v>
      </c>
      <c r="X223" s="145">
        <v>181.28200000000001</v>
      </c>
      <c r="Y223" s="145">
        <v>181.28200000000001</v>
      </c>
      <c r="Z223" s="146" t="s">
        <v>6309</v>
      </c>
      <c r="AA223" s="145">
        <v>2719.2310000000002</v>
      </c>
      <c r="AB223" s="145">
        <v>-479.86399999999998</v>
      </c>
      <c r="AC223" s="145">
        <v>271.923</v>
      </c>
      <c r="AD223" s="145">
        <v>2991.154</v>
      </c>
      <c r="AE223" s="126" t="s">
        <v>6314</v>
      </c>
      <c r="AF223" s="126" t="s">
        <v>6309</v>
      </c>
      <c r="AG223" s="126" t="s">
        <v>6309</v>
      </c>
      <c r="AH223" s="126" t="s">
        <v>9475</v>
      </c>
      <c r="AI223" s="126" t="s">
        <v>6309</v>
      </c>
      <c r="AJ223" s="126" t="s">
        <v>6352</v>
      </c>
      <c r="AK223" s="126" t="s">
        <v>6353</v>
      </c>
      <c r="AL223" s="126" t="s">
        <v>6404</v>
      </c>
      <c r="AM223" s="128" t="s">
        <v>13</v>
      </c>
      <c r="AN223" s="128" t="s">
        <v>6467</v>
      </c>
      <c r="AO223" s="128" t="s">
        <v>6325</v>
      </c>
      <c r="AP223" s="128" t="s">
        <v>13</v>
      </c>
      <c r="AQ223" s="129">
        <v>15</v>
      </c>
      <c r="AR223" t="s">
        <v>95</v>
      </c>
      <c r="AS223" t="s">
        <v>72</v>
      </c>
    </row>
    <row r="224" spans="1:45" s="128" customFormat="1">
      <c r="A224" s="126" t="s">
        <v>9473</v>
      </c>
      <c r="B224" s="127">
        <v>43781</v>
      </c>
      <c r="C224" s="126" t="s">
        <v>6393</v>
      </c>
      <c r="D224" s="126" t="s">
        <v>6394</v>
      </c>
      <c r="E224" s="126" t="s">
        <v>9474</v>
      </c>
      <c r="F224" s="126" t="s">
        <v>6310</v>
      </c>
      <c r="G224" s="126" t="s">
        <v>6311</v>
      </c>
      <c r="H224" s="126" t="s">
        <v>6312</v>
      </c>
      <c r="I224" s="126" t="s">
        <v>6325</v>
      </c>
      <c r="J224" s="126" t="s">
        <v>6351</v>
      </c>
      <c r="K224" s="126" t="s">
        <v>6395</v>
      </c>
      <c r="L224" s="126" t="s">
        <v>6396</v>
      </c>
      <c r="M224" s="126" t="s">
        <v>6397</v>
      </c>
      <c r="N224" s="126" t="s">
        <v>6351</v>
      </c>
      <c r="O224" s="126" t="s">
        <v>6398</v>
      </c>
      <c r="P224" s="126" t="s">
        <v>6399</v>
      </c>
      <c r="Q224" s="126" t="s">
        <v>6400</v>
      </c>
      <c r="R224" s="126" t="s">
        <v>6409</v>
      </c>
      <c r="S224" s="126" t="s">
        <v>6410</v>
      </c>
      <c r="T224" s="131">
        <v>1</v>
      </c>
      <c r="U224" s="131">
        <v>1</v>
      </c>
      <c r="V224" s="126" t="s">
        <v>6403</v>
      </c>
      <c r="W224" s="126" t="s">
        <v>6403</v>
      </c>
      <c r="X224" s="145">
        <v>313.63600000000002</v>
      </c>
      <c r="Y224" s="145">
        <v>313.63600000000002</v>
      </c>
      <c r="Z224" s="146" t="s">
        <v>6309</v>
      </c>
      <c r="AA224" s="145">
        <v>313.63600000000002</v>
      </c>
      <c r="AB224" s="145">
        <v>0</v>
      </c>
      <c r="AC224" s="145">
        <v>31.364000000000001</v>
      </c>
      <c r="AD224" s="145">
        <v>345</v>
      </c>
      <c r="AE224" s="126" t="s">
        <v>6314</v>
      </c>
      <c r="AF224" s="126" t="s">
        <v>6309</v>
      </c>
      <c r="AG224" s="126" t="s">
        <v>6309</v>
      </c>
      <c r="AH224" s="126" t="s">
        <v>9475</v>
      </c>
      <c r="AI224" s="126" t="s">
        <v>6309</v>
      </c>
      <c r="AJ224" s="126" t="s">
        <v>6352</v>
      </c>
      <c r="AK224" s="126" t="s">
        <v>6353</v>
      </c>
      <c r="AL224" s="126" t="s">
        <v>6404</v>
      </c>
      <c r="AM224" s="128" t="s">
        <v>13</v>
      </c>
      <c r="AN224" s="128" t="s">
        <v>6467</v>
      </c>
      <c r="AO224" s="128" t="s">
        <v>6325</v>
      </c>
      <c r="AP224" s="128" t="s">
        <v>13</v>
      </c>
      <c r="AQ224" s="129">
        <v>1</v>
      </c>
      <c r="AR224" t="s">
        <v>95</v>
      </c>
      <c r="AS224" t="s">
        <v>72</v>
      </c>
    </row>
    <row r="225" spans="1:45" s="128" customFormat="1">
      <c r="A225" s="126" t="s">
        <v>9476</v>
      </c>
      <c r="B225" s="127">
        <v>43781</v>
      </c>
      <c r="C225" s="126" t="s">
        <v>6393</v>
      </c>
      <c r="D225" s="126" t="s">
        <v>6394</v>
      </c>
      <c r="E225" s="126" t="s">
        <v>9477</v>
      </c>
      <c r="F225" s="126" t="s">
        <v>6310</v>
      </c>
      <c r="G225" s="126" t="s">
        <v>6311</v>
      </c>
      <c r="H225" s="126" t="s">
        <v>6312</v>
      </c>
      <c r="I225" s="126" t="s">
        <v>6443</v>
      </c>
      <c r="J225" s="126" t="s">
        <v>6351</v>
      </c>
      <c r="K225" s="126" t="s">
        <v>6395</v>
      </c>
      <c r="L225" s="126" t="s">
        <v>6396</v>
      </c>
      <c r="M225" s="126" t="s">
        <v>6397</v>
      </c>
      <c r="N225" s="126" t="s">
        <v>6351</v>
      </c>
      <c r="O225" s="126" t="s">
        <v>6398</v>
      </c>
      <c r="P225" s="126" t="s">
        <v>6399</v>
      </c>
      <c r="Q225" s="126" t="s">
        <v>6400</v>
      </c>
      <c r="R225" s="126" t="s">
        <v>6401</v>
      </c>
      <c r="S225" s="126" t="s">
        <v>6402</v>
      </c>
      <c r="T225" s="131">
        <v>40</v>
      </c>
      <c r="U225" s="131">
        <v>40</v>
      </c>
      <c r="V225" s="126" t="s">
        <v>6403</v>
      </c>
      <c r="W225" s="126" t="s">
        <v>6403</v>
      </c>
      <c r="X225" s="145">
        <v>119.7</v>
      </c>
      <c r="Y225" s="145">
        <v>119.7</v>
      </c>
      <c r="Z225" s="146" t="s">
        <v>6309</v>
      </c>
      <c r="AA225" s="145">
        <v>4788.0140000000001</v>
      </c>
      <c r="AB225" s="145">
        <v>-1430.1859999999999</v>
      </c>
      <c r="AC225" s="145">
        <v>478.80200000000002</v>
      </c>
      <c r="AD225" s="145">
        <v>5266.8159999999998</v>
      </c>
      <c r="AE225" s="126" t="s">
        <v>6314</v>
      </c>
      <c r="AF225" s="126" t="s">
        <v>6309</v>
      </c>
      <c r="AG225" s="126" t="s">
        <v>6309</v>
      </c>
      <c r="AH225" s="126" t="s">
        <v>9478</v>
      </c>
      <c r="AI225" s="126" t="s">
        <v>6309</v>
      </c>
      <c r="AJ225" s="126" t="s">
        <v>6352</v>
      </c>
      <c r="AK225" s="126" t="s">
        <v>6353</v>
      </c>
      <c r="AL225" s="126" t="s">
        <v>6404</v>
      </c>
      <c r="AM225" s="128" t="s">
        <v>13</v>
      </c>
      <c r="AN225" s="128" t="s">
        <v>6442</v>
      </c>
      <c r="AO225" s="128" t="s">
        <v>6443</v>
      </c>
      <c r="AP225" s="128" t="s">
        <v>13</v>
      </c>
      <c r="AQ225" s="129">
        <v>40</v>
      </c>
      <c r="AR225" t="s">
        <v>95</v>
      </c>
      <c r="AS225" t="s">
        <v>72</v>
      </c>
    </row>
    <row r="226" spans="1:45" s="128" customFormat="1">
      <c r="A226" s="126" t="s">
        <v>9476</v>
      </c>
      <c r="B226" s="127">
        <v>43781</v>
      </c>
      <c r="C226" s="126" t="s">
        <v>6393</v>
      </c>
      <c r="D226" s="126" t="s">
        <v>6394</v>
      </c>
      <c r="E226" s="126" t="s">
        <v>9477</v>
      </c>
      <c r="F226" s="126" t="s">
        <v>6310</v>
      </c>
      <c r="G226" s="126" t="s">
        <v>6311</v>
      </c>
      <c r="H226" s="126" t="s">
        <v>6312</v>
      </c>
      <c r="I226" s="126" t="s">
        <v>6443</v>
      </c>
      <c r="J226" s="126" t="s">
        <v>6351</v>
      </c>
      <c r="K226" s="126" t="s">
        <v>6395</v>
      </c>
      <c r="L226" s="126" t="s">
        <v>6396</v>
      </c>
      <c r="M226" s="126" t="s">
        <v>6397</v>
      </c>
      <c r="N226" s="126" t="s">
        <v>6351</v>
      </c>
      <c r="O226" s="126" t="s">
        <v>6398</v>
      </c>
      <c r="P226" s="126" t="s">
        <v>6399</v>
      </c>
      <c r="Q226" s="126" t="s">
        <v>6400</v>
      </c>
      <c r="R226" s="126" t="s">
        <v>6409</v>
      </c>
      <c r="S226" s="126" t="s">
        <v>6410</v>
      </c>
      <c r="T226" s="131">
        <v>2</v>
      </c>
      <c r="U226" s="131">
        <v>2</v>
      </c>
      <c r="V226" s="126" t="s">
        <v>6403</v>
      </c>
      <c r="W226" s="126" t="s">
        <v>6403</v>
      </c>
      <c r="X226" s="145">
        <v>313.63600000000002</v>
      </c>
      <c r="Y226" s="145">
        <v>313.63600000000002</v>
      </c>
      <c r="Z226" s="146" t="s">
        <v>6309</v>
      </c>
      <c r="AA226" s="145">
        <v>627.27200000000005</v>
      </c>
      <c r="AB226" s="145">
        <v>0</v>
      </c>
      <c r="AC226" s="145">
        <v>62.726999999999997</v>
      </c>
      <c r="AD226" s="145">
        <v>689.99900000000002</v>
      </c>
      <c r="AE226" s="126" t="s">
        <v>6314</v>
      </c>
      <c r="AF226" s="126" t="s">
        <v>6309</v>
      </c>
      <c r="AG226" s="126" t="s">
        <v>6309</v>
      </c>
      <c r="AH226" s="126" t="s">
        <v>9478</v>
      </c>
      <c r="AI226" s="126" t="s">
        <v>6309</v>
      </c>
      <c r="AJ226" s="126" t="s">
        <v>6352</v>
      </c>
      <c r="AK226" s="126" t="s">
        <v>6353</v>
      </c>
      <c r="AL226" s="126" t="s">
        <v>6404</v>
      </c>
      <c r="AM226" s="128" t="s">
        <v>13</v>
      </c>
      <c r="AN226" s="128" t="s">
        <v>6442</v>
      </c>
      <c r="AO226" s="128" t="s">
        <v>6443</v>
      </c>
      <c r="AP226" s="128" t="s">
        <v>13</v>
      </c>
      <c r="AQ226" s="129">
        <v>2</v>
      </c>
      <c r="AR226" t="s">
        <v>95</v>
      </c>
      <c r="AS226" t="s">
        <v>72</v>
      </c>
    </row>
    <row r="227" spans="1:45" s="128" customFormat="1">
      <c r="A227" s="126" t="s">
        <v>9476</v>
      </c>
      <c r="B227" s="127">
        <v>43781</v>
      </c>
      <c r="C227" s="126" t="s">
        <v>6393</v>
      </c>
      <c r="D227" s="126" t="s">
        <v>6394</v>
      </c>
      <c r="E227" s="126" t="s">
        <v>9477</v>
      </c>
      <c r="F227" s="126" t="s">
        <v>6310</v>
      </c>
      <c r="G227" s="126" t="s">
        <v>6311</v>
      </c>
      <c r="H227" s="126" t="s">
        <v>6312</v>
      </c>
      <c r="I227" s="126" t="s">
        <v>6443</v>
      </c>
      <c r="J227" s="126" t="s">
        <v>6351</v>
      </c>
      <c r="K227" s="126" t="s">
        <v>6395</v>
      </c>
      <c r="L227" s="126" t="s">
        <v>6396</v>
      </c>
      <c r="M227" s="126" t="s">
        <v>6397</v>
      </c>
      <c r="N227" s="126" t="s">
        <v>6351</v>
      </c>
      <c r="O227" s="126" t="s">
        <v>6398</v>
      </c>
      <c r="P227" s="126" t="s">
        <v>6399</v>
      </c>
      <c r="Q227" s="126" t="s">
        <v>6400</v>
      </c>
      <c r="R227" s="126" t="s">
        <v>6491</v>
      </c>
      <c r="S227" s="126" t="s">
        <v>6492</v>
      </c>
      <c r="T227" s="131">
        <v>2</v>
      </c>
      <c r="U227" s="131">
        <v>2</v>
      </c>
      <c r="V227" s="126" t="s">
        <v>6403</v>
      </c>
      <c r="W227" s="126" t="s">
        <v>6403</v>
      </c>
      <c r="X227" s="145">
        <v>313.63600000000002</v>
      </c>
      <c r="Y227" s="145">
        <v>313.63600000000002</v>
      </c>
      <c r="Z227" s="146" t="s">
        <v>6309</v>
      </c>
      <c r="AA227" s="145">
        <v>627.27200000000005</v>
      </c>
      <c r="AB227" s="145">
        <v>0</v>
      </c>
      <c r="AC227" s="145">
        <v>62.726999999999997</v>
      </c>
      <c r="AD227" s="145">
        <v>689.99900000000002</v>
      </c>
      <c r="AE227" s="126" t="s">
        <v>6314</v>
      </c>
      <c r="AF227" s="126" t="s">
        <v>6309</v>
      </c>
      <c r="AG227" s="126" t="s">
        <v>6309</v>
      </c>
      <c r="AH227" s="126" t="s">
        <v>9478</v>
      </c>
      <c r="AI227" s="126" t="s">
        <v>6309</v>
      </c>
      <c r="AJ227" s="126" t="s">
        <v>6352</v>
      </c>
      <c r="AK227" s="126" t="s">
        <v>6353</v>
      </c>
      <c r="AL227" s="126" t="s">
        <v>6404</v>
      </c>
      <c r="AM227" s="128" t="s">
        <v>13</v>
      </c>
      <c r="AN227" s="128" t="s">
        <v>6442</v>
      </c>
      <c r="AO227" s="128" t="s">
        <v>6443</v>
      </c>
      <c r="AP227" s="128" t="s">
        <v>13</v>
      </c>
      <c r="AQ227" s="129">
        <v>2</v>
      </c>
      <c r="AR227" t="s">
        <v>95</v>
      </c>
      <c r="AS227" t="s">
        <v>72</v>
      </c>
    </row>
    <row r="228" spans="1:45" s="128" customFormat="1">
      <c r="A228" s="126" t="s">
        <v>9476</v>
      </c>
      <c r="B228" s="127">
        <v>43781</v>
      </c>
      <c r="C228" s="126" t="s">
        <v>6393</v>
      </c>
      <c r="D228" s="126" t="s">
        <v>6394</v>
      </c>
      <c r="E228" s="126" t="s">
        <v>9477</v>
      </c>
      <c r="F228" s="126" t="s">
        <v>6310</v>
      </c>
      <c r="G228" s="126" t="s">
        <v>6311</v>
      </c>
      <c r="H228" s="126" t="s">
        <v>6312</v>
      </c>
      <c r="I228" s="126" t="s">
        <v>6443</v>
      </c>
      <c r="J228" s="126" t="s">
        <v>6351</v>
      </c>
      <c r="K228" s="126" t="s">
        <v>6395</v>
      </c>
      <c r="L228" s="126" t="s">
        <v>6396</v>
      </c>
      <c r="M228" s="126" t="s">
        <v>6397</v>
      </c>
      <c r="N228" s="126" t="s">
        <v>6351</v>
      </c>
      <c r="O228" s="126" t="s">
        <v>6398</v>
      </c>
      <c r="P228" s="126" t="s">
        <v>6399</v>
      </c>
      <c r="Q228" s="126" t="s">
        <v>6400</v>
      </c>
      <c r="R228" s="126" t="s">
        <v>6413</v>
      </c>
      <c r="S228" s="126" t="s">
        <v>6414</v>
      </c>
      <c r="T228" s="131">
        <v>2</v>
      </c>
      <c r="U228" s="131">
        <v>2</v>
      </c>
      <c r="V228" s="126" t="s">
        <v>6403</v>
      </c>
      <c r="W228" s="126" t="s">
        <v>6403</v>
      </c>
      <c r="X228" s="145">
        <v>313.63600000000002</v>
      </c>
      <c r="Y228" s="145">
        <v>313.63600000000002</v>
      </c>
      <c r="Z228" s="146" t="s">
        <v>6309</v>
      </c>
      <c r="AA228" s="145">
        <v>627.27200000000005</v>
      </c>
      <c r="AB228" s="145">
        <v>0</v>
      </c>
      <c r="AC228" s="145">
        <v>62.726999999999997</v>
      </c>
      <c r="AD228" s="145">
        <v>689.99900000000002</v>
      </c>
      <c r="AE228" s="126" t="s">
        <v>6314</v>
      </c>
      <c r="AF228" s="126" t="s">
        <v>6309</v>
      </c>
      <c r="AG228" s="126" t="s">
        <v>6309</v>
      </c>
      <c r="AH228" s="126" t="s">
        <v>9478</v>
      </c>
      <c r="AI228" s="126" t="s">
        <v>6309</v>
      </c>
      <c r="AJ228" s="126" t="s">
        <v>6352</v>
      </c>
      <c r="AK228" s="126" t="s">
        <v>6353</v>
      </c>
      <c r="AL228" s="126" t="s">
        <v>6404</v>
      </c>
      <c r="AM228" s="128" t="s">
        <v>13</v>
      </c>
      <c r="AN228" s="128" t="s">
        <v>6442</v>
      </c>
      <c r="AO228" s="128" t="s">
        <v>6443</v>
      </c>
      <c r="AP228" s="128" t="s">
        <v>13</v>
      </c>
      <c r="AQ228" s="129">
        <v>2</v>
      </c>
      <c r="AR228" t="s">
        <v>95</v>
      </c>
      <c r="AS228" t="s">
        <v>72</v>
      </c>
    </row>
    <row r="229" spans="1:45" s="128" customFormat="1">
      <c r="A229" s="126" t="s">
        <v>9479</v>
      </c>
      <c r="B229" s="127">
        <v>43782</v>
      </c>
      <c r="C229" s="126" t="s">
        <v>6393</v>
      </c>
      <c r="D229" s="126" t="s">
        <v>6394</v>
      </c>
      <c r="E229" s="126" t="s">
        <v>9480</v>
      </c>
      <c r="F229" s="126" t="s">
        <v>6310</v>
      </c>
      <c r="G229" s="126" t="s">
        <v>6384</v>
      </c>
      <c r="H229" s="126" t="s">
        <v>6385</v>
      </c>
      <c r="I229" s="126" t="s">
        <v>6386</v>
      </c>
      <c r="J229" s="126" t="s">
        <v>6351</v>
      </c>
      <c r="K229" s="126" t="s">
        <v>6395</v>
      </c>
      <c r="L229" s="126" t="s">
        <v>6396</v>
      </c>
      <c r="M229" s="126" t="s">
        <v>6397</v>
      </c>
      <c r="N229" s="126" t="s">
        <v>6351</v>
      </c>
      <c r="O229" s="126" t="s">
        <v>6398</v>
      </c>
      <c r="P229" s="126" t="s">
        <v>6399</v>
      </c>
      <c r="Q229" s="126" t="s">
        <v>6400</v>
      </c>
      <c r="R229" s="126" t="s">
        <v>6407</v>
      </c>
      <c r="S229" s="126" t="s">
        <v>6408</v>
      </c>
      <c r="T229" s="131">
        <v>4</v>
      </c>
      <c r="U229" s="131">
        <v>4</v>
      </c>
      <c r="V229" s="126" t="s">
        <v>6403</v>
      </c>
      <c r="W229" s="126" t="s">
        <v>6403</v>
      </c>
      <c r="X229" s="145">
        <v>213.273</v>
      </c>
      <c r="Y229" s="145">
        <v>213.273</v>
      </c>
      <c r="Z229" s="146" t="s">
        <v>6309</v>
      </c>
      <c r="AA229" s="145">
        <v>853.09199999999998</v>
      </c>
      <c r="AB229" s="145">
        <v>0</v>
      </c>
      <c r="AC229" s="145">
        <v>85.308999999999997</v>
      </c>
      <c r="AD229" s="145">
        <v>938.40099999999995</v>
      </c>
      <c r="AE229" s="126" t="s">
        <v>6314</v>
      </c>
      <c r="AF229" s="126" t="s">
        <v>6309</v>
      </c>
      <c r="AG229" s="126" t="s">
        <v>6309</v>
      </c>
      <c r="AH229" s="126" t="s">
        <v>9481</v>
      </c>
      <c r="AI229" s="126" t="s">
        <v>6309</v>
      </c>
      <c r="AJ229" s="126" t="s">
        <v>6352</v>
      </c>
      <c r="AK229" s="126" t="s">
        <v>6353</v>
      </c>
      <c r="AL229" s="126" t="s">
        <v>6404</v>
      </c>
      <c r="AM229" s="128" t="s">
        <v>13</v>
      </c>
      <c r="AN229" s="128" t="s">
        <v>6384</v>
      </c>
      <c r="AO229" s="128" t="s">
        <v>6309</v>
      </c>
      <c r="AP229" s="128" t="s">
        <v>6309</v>
      </c>
      <c r="AQ229" s="129">
        <v>4</v>
      </c>
      <c r="AR229" t="s">
        <v>94</v>
      </c>
      <c r="AS229" t="s">
        <v>72</v>
      </c>
    </row>
    <row r="230" spans="1:45" s="128" customFormat="1">
      <c r="A230" s="126" t="s">
        <v>9479</v>
      </c>
      <c r="B230" s="127">
        <v>43782</v>
      </c>
      <c r="C230" s="126" t="s">
        <v>6393</v>
      </c>
      <c r="D230" s="126" t="s">
        <v>6394</v>
      </c>
      <c r="E230" s="126" t="s">
        <v>9480</v>
      </c>
      <c r="F230" s="126" t="s">
        <v>6310</v>
      </c>
      <c r="G230" s="126" t="s">
        <v>6384</v>
      </c>
      <c r="H230" s="126" t="s">
        <v>6385</v>
      </c>
      <c r="I230" s="126" t="s">
        <v>6386</v>
      </c>
      <c r="J230" s="126" t="s">
        <v>6351</v>
      </c>
      <c r="K230" s="126" t="s">
        <v>6395</v>
      </c>
      <c r="L230" s="126" t="s">
        <v>6396</v>
      </c>
      <c r="M230" s="126" t="s">
        <v>6397</v>
      </c>
      <c r="N230" s="126" t="s">
        <v>6351</v>
      </c>
      <c r="O230" s="126" t="s">
        <v>6398</v>
      </c>
      <c r="P230" s="126" t="s">
        <v>6399</v>
      </c>
      <c r="Q230" s="126" t="s">
        <v>6400</v>
      </c>
      <c r="R230" s="126" t="s">
        <v>6409</v>
      </c>
      <c r="S230" s="126" t="s">
        <v>6410</v>
      </c>
      <c r="T230" s="131">
        <v>3</v>
      </c>
      <c r="U230" s="131">
        <v>3</v>
      </c>
      <c r="V230" s="126" t="s">
        <v>6403</v>
      </c>
      <c r="W230" s="126" t="s">
        <v>6403</v>
      </c>
      <c r="X230" s="145">
        <v>300</v>
      </c>
      <c r="Y230" s="145">
        <v>300</v>
      </c>
      <c r="Z230" s="146" t="s">
        <v>6309</v>
      </c>
      <c r="AA230" s="145">
        <v>900</v>
      </c>
      <c r="AB230" s="145">
        <v>0</v>
      </c>
      <c r="AC230" s="145">
        <v>90</v>
      </c>
      <c r="AD230" s="145">
        <v>990</v>
      </c>
      <c r="AE230" s="126" t="s">
        <v>6314</v>
      </c>
      <c r="AF230" s="126" t="s">
        <v>6309</v>
      </c>
      <c r="AG230" s="126" t="s">
        <v>6309</v>
      </c>
      <c r="AH230" s="126" t="s">
        <v>9481</v>
      </c>
      <c r="AI230" s="126" t="s">
        <v>6309</v>
      </c>
      <c r="AJ230" s="126" t="s">
        <v>6352</v>
      </c>
      <c r="AK230" s="126" t="s">
        <v>6353</v>
      </c>
      <c r="AL230" s="126" t="s">
        <v>6404</v>
      </c>
      <c r="AM230" s="128" t="s">
        <v>13</v>
      </c>
      <c r="AN230" s="128" t="s">
        <v>6384</v>
      </c>
      <c r="AO230" s="128" t="s">
        <v>6309</v>
      </c>
      <c r="AP230" s="128" t="s">
        <v>6309</v>
      </c>
      <c r="AQ230" s="129">
        <v>3</v>
      </c>
      <c r="AR230" t="s">
        <v>94</v>
      </c>
      <c r="AS230" t="s">
        <v>72</v>
      </c>
    </row>
    <row r="231" spans="1:45" s="128" customFormat="1">
      <c r="A231" s="126" t="s">
        <v>9479</v>
      </c>
      <c r="B231" s="127">
        <v>43782</v>
      </c>
      <c r="C231" s="126" t="s">
        <v>6393</v>
      </c>
      <c r="D231" s="126" t="s">
        <v>6394</v>
      </c>
      <c r="E231" s="126" t="s">
        <v>9480</v>
      </c>
      <c r="F231" s="126" t="s">
        <v>6310</v>
      </c>
      <c r="G231" s="126" t="s">
        <v>6384</v>
      </c>
      <c r="H231" s="126" t="s">
        <v>6385</v>
      </c>
      <c r="I231" s="126" t="s">
        <v>6386</v>
      </c>
      <c r="J231" s="126" t="s">
        <v>6351</v>
      </c>
      <c r="K231" s="126" t="s">
        <v>6395</v>
      </c>
      <c r="L231" s="126" t="s">
        <v>6396</v>
      </c>
      <c r="M231" s="126" t="s">
        <v>6397</v>
      </c>
      <c r="N231" s="126" t="s">
        <v>6351</v>
      </c>
      <c r="O231" s="126" t="s">
        <v>6398</v>
      </c>
      <c r="P231" s="126" t="s">
        <v>6399</v>
      </c>
      <c r="Q231" s="126" t="s">
        <v>6400</v>
      </c>
      <c r="R231" s="126" t="s">
        <v>6444</v>
      </c>
      <c r="S231" s="126" t="s">
        <v>6445</v>
      </c>
      <c r="T231" s="131">
        <v>2</v>
      </c>
      <c r="U231" s="131">
        <v>2</v>
      </c>
      <c r="V231" s="126" t="s">
        <v>6403</v>
      </c>
      <c r="W231" s="126" t="s">
        <v>6403</v>
      </c>
      <c r="X231" s="145">
        <v>213.273</v>
      </c>
      <c r="Y231" s="145">
        <v>213.273</v>
      </c>
      <c r="Z231" s="146" t="s">
        <v>6309</v>
      </c>
      <c r="AA231" s="145">
        <v>426.54599999999999</v>
      </c>
      <c r="AB231" s="145">
        <v>0</v>
      </c>
      <c r="AC231" s="145">
        <v>42.655000000000001</v>
      </c>
      <c r="AD231" s="145">
        <v>469.20100000000002</v>
      </c>
      <c r="AE231" s="126" t="s">
        <v>6314</v>
      </c>
      <c r="AF231" s="126" t="s">
        <v>6309</v>
      </c>
      <c r="AG231" s="126" t="s">
        <v>6309</v>
      </c>
      <c r="AH231" s="126" t="s">
        <v>9481</v>
      </c>
      <c r="AI231" s="126" t="s">
        <v>6309</v>
      </c>
      <c r="AJ231" s="126" t="s">
        <v>6352</v>
      </c>
      <c r="AK231" s="126" t="s">
        <v>6353</v>
      </c>
      <c r="AL231" s="126" t="s">
        <v>6404</v>
      </c>
      <c r="AM231" s="128" t="s">
        <v>13</v>
      </c>
      <c r="AN231" s="128" t="s">
        <v>6384</v>
      </c>
      <c r="AO231" s="128" t="s">
        <v>6309</v>
      </c>
      <c r="AP231" s="128" t="s">
        <v>6309</v>
      </c>
      <c r="AQ231" s="129">
        <v>2</v>
      </c>
      <c r="AR231" t="s">
        <v>94</v>
      </c>
      <c r="AS231" t="s">
        <v>72</v>
      </c>
    </row>
    <row r="232" spans="1:45" s="128" customFormat="1">
      <c r="A232" s="126" t="s">
        <v>9479</v>
      </c>
      <c r="B232" s="127">
        <v>43782</v>
      </c>
      <c r="C232" s="126" t="s">
        <v>6393</v>
      </c>
      <c r="D232" s="126" t="s">
        <v>6394</v>
      </c>
      <c r="E232" s="126" t="s">
        <v>9480</v>
      </c>
      <c r="F232" s="126" t="s">
        <v>6310</v>
      </c>
      <c r="G232" s="126" t="s">
        <v>6384</v>
      </c>
      <c r="H232" s="126" t="s">
        <v>6385</v>
      </c>
      <c r="I232" s="126" t="s">
        <v>6386</v>
      </c>
      <c r="J232" s="126" t="s">
        <v>6351</v>
      </c>
      <c r="K232" s="126" t="s">
        <v>6395</v>
      </c>
      <c r="L232" s="126" t="s">
        <v>6396</v>
      </c>
      <c r="M232" s="126" t="s">
        <v>6397</v>
      </c>
      <c r="N232" s="126" t="s">
        <v>6351</v>
      </c>
      <c r="O232" s="126" t="s">
        <v>6398</v>
      </c>
      <c r="P232" s="126" t="s">
        <v>6399</v>
      </c>
      <c r="Q232" s="126" t="s">
        <v>6400</v>
      </c>
      <c r="R232" s="126" t="s">
        <v>6413</v>
      </c>
      <c r="S232" s="126" t="s">
        <v>6414</v>
      </c>
      <c r="T232" s="131">
        <v>5</v>
      </c>
      <c r="U232" s="131">
        <v>5</v>
      </c>
      <c r="V232" s="126" t="s">
        <v>6403</v>
      </c>
      <c r="W232" s="126" t="s">
        <v>6403</v>
      </c>
      <c r="X232" s="145">
        <v>300</v>
      </c>
      <c r="Y232" s="145">
        <v>300</v>
      </c>
      <c r="Z232" s="146" t="s">
        <v>6309</v>
      </c>
      <c r="AA232" s="145">
        <v>1500</v>
      </c>
      <c r="AB232" s="145">
        <v>0</v>
      </c>
      <c r="AC232" s="145">
        <v>150</v>
      </c>
      <c r="AD232" s="145">
        <v>1650</v>
      </c>
      <c r="AE232" s="126" t="s">
        <v>6314</v>
      </c>
      <c r="AF232" s="126" t="s">
        <v>6309</v>
      </c>
      <c r="AG232" s="126" t="s">
        <v>6309</v>
      </c>
      <c r="AH232" s="126" t="s">
        <v>9481</v>
      </c>
      <c r="AI232" s="126" t="s">
        <v>6309</v>
      </c>
      <c r="AJ232" s="126" t="s">
        <v>6352</v>
      </c>
      <c r="AK232" s="126" t="s">
        <v>6353</v>
      </c>
      <c r="AL232" s="126" t="s">
        <v>6404</v>
      </c>
      <c r="AM232" s="128" t="s">
        <v>13</v>
      </c>
      <c r="AN232" s="128" t="s">
        <v>6384</v>
      </c>
      <c r="AO232" s="128" t="s">
        <v>6309</v>
      </c>
      <c r="AP232" s="128" t="s">
        <v>6309</v>
      </c>
      <c r="AQ232" s="129">
        <v>5</v>
      </c>
      <c r="AR232" t="s">
        <v>94</v>
      </c>
      <c r="AS232" t="s">
        <v>72</v>
      </c>
    </row>
    <row r="233" spans="1:45" s="128" customFormat="1">
      <c r="A233" s="126" t="s">
        <v>9482</v>
      </c>
      <c r="B233" s="127">
        <v>43782</v>
      </c>
      <c r="C233" s="126" t="s">
        <v>6393</v>
      </c>
      <c r="D233" s="126" t="s">
        <v>6394</v>
      </c>
      <c r="E233" s="126" t="s">
        <v>9483</v>
      </c>
      <c r="F233" s="126" t="s">
        <v>6310</v>
      </c>
      <c r="G233" s="126" t="s">
        <v>6428</v>
      </c>
      <c r="H233" s="126" t="s">
        <v>5299</v>
      </c>
      <c r="I233" s="126" t="s">
        <v>6429</v>
      </c>
      <c r="J233" s="126" t="s">
        <v>6351</v>
      </c>
      <c r="K233" s="126" t="s">
        <v>6430</v>
      </c>
      <c r="L233" s="126" t="s">
        <v>6431</v>
      </c>
      <c r="M233" s="126" t="s">
        <v>6397</v>
      </c>
      <c r="N233" s="126" t="s">
        <v>6351</v>
      </c>
      <c r="O233" s="126" t="s">
        <v>6398</v>
      </c>
      <c r="P233" s="126" t="s">
        <v>6432</v>
      </c>
      <c r="Q233" s="126" t="s">
        <v>6433</v>
      </c>
      <c r="R233" s="126" t="s">
        <v>6444</v>
      </c>
      <c r="S233" s="126" t="s">
        <v>6445</v>
      </c>
      <c r="T233" s="131">
        <v>350</v>
      </c>
      <c r="U233" s="131">
        <v>350</v>
      </c>
      <c r="V233" s="126" t="s">
        <v>6403</v>
      </c>
      <c r="W233" s="126" t="s">
        <v>6403</v>
      </c>
      <c r="X233" s="145">
        <v>185.64</v>
      </c>
      <c r="Y233" s="145">
        <v>185.64</v>
      </c>
      <c r="Z233" s="146" t="s">
        <v>6309</v>
      </c>
      <c r="AA233" s="145">
        <v>64974</v>
      </c>
      <c r="AB233" s="145">
        <v>0</v>
      </c>
      <c r="AC233" s="145">
        <v>6497.4</v>
      </c>
      <c r="AD233" s="145">
        <v>71471.399999999994</v>
      </c>
      <c r="AE233" s="126" t="s">
        <v>6314</v>
      </c>
      <c r="AF233" s="126" t="s">
        <v>6309</v>
      </c>
      <c r="AG233" s="126" t="s">
        <v>6309</v>
      </c>
      <c r="AH233" s="126" t="s">
        <v>9484</v>
      </c>
      <c r="AI233" s="126" t="s">
        <v>6309</v>
      </c>
      <c r="AJ233" s="126" t="s">
        <v>6352</v>
      </c>
      <c r="AK233" s="126" t="s">
        <v>6353</v>
      </c>
      <c r="AL233" s="126" t="s">
        <v>6404</v>
      </c>
      <c r="AM233" s="128" t="s">
        <v>6309</v>
      </c>
      <c r="AN233" s="128" t="s">
        <v>6428</v>
      </c>
      <c r="AO233" s="128" t="s">
        <v>6309</v>
      </c>
      <c r="AP233" s="128" t="s">
        <v>6309</v>
      </c>
      <c r="AQ233" s="129">
        <v>350</v>
      </c>
      <c r="AR233">
        <v>0</v>
      </c>
      <c r="AS233" t="s">
        <v>27</v>
      </c>
    </row>
    <row r="234" spans="1:45" s="128" customFormat="1">
      <c r="A234" s="126" t="s">
        <v>9482</v>
      </c>
      <c r="B234" s="127">
        <v>43782</v>
      </c>
      <c r="C234" s="126" t="s">
        <v>6393</v>
      </c>
      <c r="D234" s="126" t="s">
        <v>6394</v>
      </c>
      <c r="E234" s="126" t="s">
        <v>9483</v>
      </c>
      <c r="F234" s="126" t="s">
        <v>6310</v>
      </c>
      <c r="G234" s="126" t="s">
        <v>6428</v>
      </c>
      <c r="H234" s="126" t="s">
        <v>5299</v>
      </c>
      <c r="I234" s="126" t="s">
        <v>6429</v>
      </c>
      <c r="J234" s="126" t="s">
        <v>6351</v>
      </c>
      <c r="K234" s="126" t="s">
        <v>6430</v>
      </c>
      <c r="L234" s="126" t="s">
        <v>6431</v>
      </c>
      <c r="M234" s="126" t="s">
        <v>6397</v>
      </c>
      <c r="N234" s="126" t="s">
        <v>6351</v>
      </c>
      <c r="O234" s="126" t="s">
        <v>6398</v>
      </c>
      <c r="P234" s="126" t="s">
        <v>6432</v>
      </c>
      <c r="Q234" s="126" t="s">
        <v>6433</v>
      </c>
      <c r="R234" s="126" t="s">
        <v>6457</v>
      </c>
      <c r="S234" s="126" t="s">
        <v>6458</v>
      </c>
      <c r="T234" s="131">
        <v>500</v>
      </c>
      <c r="U234" s="131">
        <v>500</v>
      </c>
      <c r="V234" s="126" t="s">
        <v>6403</v>
      </c>
      <c r="W234" s="126" t="s">
        <v>6403</v>
      </c>
      <c r="X234" s="145">
        <v>273</v>
      </c>
      <c r="Y234" s="145">
        <v>273</v>
      </c>
      <c r="Z234" s="146" t="s">
        <v>6309</v>
      </c>
      <c r="AA234" s="145">
        <v>136500</v>
      </c>
      <c r="AB234" s="145">
        <v>0</v>
      </c>
      <c r="AC234" s="145">
        <v>13650</v>
      </c>
      <c r="AD234" s="145">
        <v>150150</v>
      </c>
      <c r="AE234" s="126" t="s">
        <v>6314</v>
      </c>
      <c r="AF234" s="126" t="s">
        <v>6309</v>
      </c>
      <c r="AG234" s="126" t="s">
        <v>6309</v>
      </c>
      <c r="AH234" s="126" t="s">
        <v>9484</v>
      </c>
      <c r="AI234" s="126" t="s">
        <v>6309</v>
      </c>
      <c r="AJ234" s="126" t="s">
        <v>6352</v>
      </c>
      <c r="AK234" s="126" t="s">
        <v>6353</v>
      </c>
      <c r="AL234" s="126" t="s">
        <v>6404</v>
      </c>
      <c r="AM234" s="128" t="s">
        <v>6309</v>
      </c>
      <c r="AN234" s="128" t="s">
        <v>6428</v>
      </c>
      <c r="AO234" s="128" t="s">
        <v>6309</v>
      </c>
      <c r="AP234" s="128" t="s">
        <v>6309</v>
      </c>
      <c r="AQ234" s="129">
        <v>500</v>
      </c>
      <c r="AR234">
        <v>0</v>
      </c>
      <c r="AS234" t="s">
        <v>27</v>
      </c>
    </row>
    <row r="235" spans="1:45" s="128" customFormat="1">
      <c r="A235" s="126" t="s">
        <v>9485</v>
      </c>
      <c r="B235" s="127">
        <v>43782</v>
      </c>
      <c r="C235" s="126" t="s">
        <v>6393</v>
      </c>
      <c r="D235" s="126" t="s">
        <v>6394</v>
      </c>
      <c r="E235" s="126" t="s">
        <v>9486</v>
      </c>
      <c r="F235" s="126" t="s">
        <v>6310</v>
      </c>
      <c r="G235" s="126" t="s">
        <v>6428</v>
      </c>
      <c r="H235" s="126" t="s">
        <v>5299</v>
      </c>
      <c r="I235" s="126" t="s">
        <v>6429</v>
      </c>
      <c r="J235" s="126" t="s">
        <v>6351</v>
      </c>
      <c r="K235" s="126" t="s">
        <v>6430</v>
      </c>
      <c r="L235" s="126" t="s">
        <v>6431</v>
      </c>
      <c r="M235" s="126" t="s">
        <v>6397</v>
      </c>
      <c r="N235" s="126" t="s">
        <v>6351</v>
      </c>
      <c r="O235" s="126" t="s">
        <v>6398</v>
      </c>
      <c r="P235" s="126" t="s">
        <v>6432</v>
      </c>
      <c r="Q235" s="126" t="s">
        <v>6433</v>
      </c>
      <c r="R235" s="126" t="s">
        <v>6401</v>
      </c>
      <c r="S235" s="126" t="s">
        <v>6402</v>
      </c>
      <c r="T235" s="131">
        <v>500</v>
      </c>
      <c r="U235" s="131">
        <v>500</v>
      </c>
      <c r="V235" s="126" t="s">
        <v>6403</v>
      </c>
      <c r="W235" s="126" t="s">
        <v>6403</v>
      </c>
      <c r="X235" s="145">
        <v>107.01600000000001</v>
      </c>
      <c r="Y235" s="145">
        <v>107.01600000000001</v>
      </c>
      <c r="Z235" s="146" t="s">
        <v>6309</v>
      </c>
      <c r="AA235" s="145">
        <v>53508.07</v>
      </c>
      <c r="AB235" s="145">
        <v>-15982.93</v>
      </c>
      <c r="AC235" s="145">
        <v>5350.8069999999998</v>
      </c>
      <c r="AD235" s="145">
        <v>58858.877</v>
      </c>
      <c r="AE235" s="126" t="s">
        <v>6314</v>
      </c>
      <c r="AF235" s="126" t="s">
        <v>6309</v>
      </c>
      <c r="AG235" s="126" t="s">
        <v>6309</v>
      </c>
      <c r="AH235" s="126" t="s">
        <v>9487</v>
      </c>
      <c r="AI235" s="126" t="s">
        <v>6309</v>
      </c>
      <c r="AJ235" s="126" t="s">
        <v>6352</v>
      </c>
      <c r="AK235" s="126" t="s">
        <v>6353</v>
      </c>
      <c r="AL235" s="126" t="s">
        <v>6404</v>
      </c>
      <c r="AM235" s="128" t="s">
        <v>6309</v>
      </c>
      <c r="AN235" s="128" t="s">
        <v>6428</v>
      </c>
      <c r="AO235" s="128" t="s">
        <v>6309</v>
      </c>
      <c r="AP235" s="128" t="s">
        <v>6309</v>
      </c>
      <c r="AQ235" s="129">
        <v>500</v>
      </c>
      <c r="AR235">
        <v>0</v>
      </c>
      <c r="AS235" t="s">
        <v>27</v>
      </c>
    </row>
    <row r="236" spans="1:45" s="128" customFormat="1">
      <c r="A236" s="126" t="s">
        <v>9488</v>
      </c>
      <c r="B236" s="127">
        <v>43782</v>
      </c>
      <c r="C236" s="126" t="s">
        <v>6393</v>
      </c>
      <c r="D236" s="126" t="s">
        <v>6394</v>
      </c>
      <c r="E236" s="126" t="s">
        <v>9489</v>
      </c>
      <c r="F236" s="126" t="s">
        <v>6310</v>
      </c>
      <c r="G236" s="126" t="s">
        <v>6428</v>
      </c>
      <c r="H236" s="126" t="s">
        <v>5299</v>
      </c>
      <c r="I236" s="126" t="s">
        <v>6429</v>
      </c>
      <c r="J236" s="126" t="s">
        <v>6351</v>
      </c>
      <c r="K236" s="126" t="s">
        <v>6430</v>
      </c>
      <c r="L236" s="126" t="s">
        <v>6431</v>
      </c>
      <c r="M236" s="126" t="s">
        <v>6397</v>
      </c>
      <c r="N236" s="126" t="s">
        <v>6351</v>
      </c>
      <c r="O236" s="126" t="s">
        <v>6398</v>
      </c>
      <c r="P236" s="126" t="s">
        <v>6432</v>
      </c>
      <c r="Q236" s="126" t="s">
        <v>6433</v>
      </c>
      <c r="R236" s="126" t="s">
        <v>6444</v>
      </c>
      <c r="S236" s="126" t="s">
        <v>6445</v>
      </c>
      <c r="T236" s="131">
        <v>150</v>
      </c>
      <c r="U236" s="131">
        <v>150</v>
      </c>
      <c r="V236" s="126" t="s">
        <v>6403</v>
      </c>
      <c r="W236" s="126" t="s">
        <v>6403</v>
      </c>
      <c r="X236" s="145">
        <v>185.64</v>
      </c>
      <c r="Y236" s="145">
        <v>185.64</v>
      </c>
      <c r="Z236" s="146" t="s">
        <v>6309</v>
      </c>
      <c r="AA236" s="145">
        <v>27846</v>
      </c>
      <c r="AB236" s="145">
        <v>0</v>
      </c>
      <c r="AC236" s="145">
        <v>2784.6</v>
      </c>
      <c r="AD236" s="145">
        <v>30630.6</v>
      </c>
      <c r="AE236" s="126" t="s">
        <v>6314</v>
      </c>
      <c r="AF236" s="126" t="s">
        <v>6309</v>
      </c>
      <c r="AG236" s="126" t="s">
        <v>6309</v>
      </c>
      <c r="AH236" s="126" t="s">
        <v>9490</v>
      </c>
      <c r="AI236" s="126" t="s">
        <v>6309</v>
      </c>
      <c r="AJ236" s="126" t="s">
        <v>6352</v>
      </c>
      <c r="AK236" s="126" t="s">
        <v>6353</v>
      </c>
      <c r="AL236" s="126" t="s">
        <v>6404</v>
      </c>
      <c r="AM236" s="128" t="s">
        <v>6309</v>
      </c>
      <c r="AN236" s="128" t="s">
        <v>6428</v>
      </c>
      <c r="AO236" s="128" t="s">
        <v>6309</v>
      </c>
      <c r="AP236" s="128" t="s">
        <v>6309</v>
      </c>
      <c r="AQ236" s="129">
        <v>150</v>
      </c>
      <c r="AR236">
        <v>0</v>
      </c>
      <c r="AS236" t="s">
        <v>27</v>
      </c>
    </row>
    <row r="237" spans="1:45" s="128" customFormat="1">
      <c r="A237" s="126" t="s">
        <v>9491</v>
      </c>
      <c r="B237" s="127">
        <v>43782</v>
      </c>
      <c r="C237" s="126" t="s">
        <v>6393</v>
      </c>
      <c r="D237" s="126" t="s">
        <v>6394</v>
      </c>
      <c r="E237" s="126" t="s">
        <v>9492</v>
      </c>
      <c r="F237" s="126" t="s">
        <v>6310</v>
      </c>
      <c r="G237" s="126" t="s">
        <v>6373</v>
      </c>
      <c r="H237" s="126" t="s">
        <v>6374</v>
      </c>
      <c r="I237" s="126" t="s">
        <v>6375</v>
      </c>
      <c r="J237" s="126" t="s">
        <v>6351</v>
      </c>
      <c r="K237" s="126" t="s">
        <v>6395</v>
      </c>
      <c r="L237" s="126" t="s">
        <v>6396</v>
      </c>
      <c r="M237" s="126" t="s">
        <v>6397</v>
      </c>
      <c r="N237" s="126" t="s">
        <v>6351</v>
      </c>
      <c r="O237" s="126" t="s">
        <v>6398</v>
      </c>
      <c r="P237" s="126" t="s">
        <v>6399</v>
      </c>
      <c r="Q237" s="126" t="s">
        <v>6400</v>
      </c>
      <c r="R237" s="126" t="s">
        <v>6401</v>
      </c>
      <c r="S237" s="126" t="s">
        <v>6402</v>
      </c>
      <c r="T237" s="131">
        <v>10</v>
      </c>
      <c r="U237" s="131">
        <v>10</v>
      </c>
      <c r="V237" s="126" t="s">
        <v>6403</v>
      </c>
      <c r="W237" s="126" t="s">
        <v>6403</v>
      </c>
      <c r="X237" s="145">
        <v>155.45500000000001</v>
      </c>
      <c r="Y237" s="145">
        <v>155.45500000000001</v>
      </c>
      <c r="Z237" s="146" t="s">
        <v>6309</v>
      </c>
      <c r="AA237" s="145">
        <v>1554.55</v>
      </c>
      <c r="AB237" s="145">
        <v>0</v>
      </c>
      <c r="AC237" s="145">
        <v>155.45500000000001</v>
      </c>
      <c r="AD237" s="145">
        <v>1710.0050000000001</v>
      </c>
      <c r="AE237" s="126" t="s">
        <v>6314</v>
      </c>
      <c r="AF237" s="126" t="s">
        <v>6309</v>
      </c>
      <c r="AG237" s="126" t="s">
        <v>6309</v>
      </c>
      <c r="AH237" s="126" t="s">
        <v>9493</v>
      </c>
      <c r="AI237" s="126" t="s">
        <v>6309</v>
      </c>
      <c r="AJ237" s="126" t="s">
        <v>6352</v>
      </c>
      <c r="AK237" s="126" t="s">
        <v>6353</v>
      </c>
      <c r="AL237" s="126" t="s">
        <v>6450</v>
      </c>
      <c r="AM237" s="128" t="s">
        <v>13</v>
      </c>
      <c r="AN237" s="128" t="s">
        <v>6309</v>
      </c>
      <c r="AO237" s="128" t="s">
        <v>6309</v>
      </c>
      <c r="AP237" s="128" t="s">
        <v>6309</v>
      </c>
      <c r="AQ237" s="129">
        <v>10</v>
      </c>
      <c r="AR237" t="s">
        <v>94</v>
      </c>
      <c r="AS237" t="s">
        <v>72</v>
      </c>
    </row>
    <row r="238" spans="1:45" s="128" customFormat="1">
      <c r="A238" s="126" t="s">
        <v>9491</v>
      </c>
      <c r="B238" s="127">
        <v>43782</v>
      </c>
      <c r="C238" s="126" t="s">
        <v>6393</v>
      </c>
      <c r="D238" s="126" t="s">
        <v>6394</v>
      </c>
      <c r="E238" s="126" t="s">
        <v>9492</v>
      </c>
      <c r="F238" s="126" t="s">
        <v>6310</v>
      </c>
      <c r="G238" s="126" t="s">
        <v>6373</v>
      </c>
      <c r="H238" s="126" t="s">
        <v>6374</v>
      </c>
      <c r="I238" s="126" t="s">
        <v>6375</v>
      </c>
      <c r="J238" s="126" t="s">
        <v>6351</v>
      </c>
      <c r="K238" s="126" t="s">
        <v>6395</v>
      </c>
      <c r="L238" s="126" t="s">
        <v>6396</v>
      </c>
      <c r="M238" s="126" t="s">
        <v>6397</v>
      </c>
      <c r="N238" s="126" t="s">
        <v>6351</v>
      </c>
      <c r="O238" s="126" t="s">
        <v>6398</v>
      </c>
      <c r="P238" s="126" t="s">
        <v>6399</v>
      </c>
      <c r="Q238" s="126" t="s">
        <v>6400</v>
      </c>
      <c r="R238" s="126" t="s">
        <v>6407</v>
      </c>
      <c r="S238" s="126" t="s">
        <v>6408</v>
      </c>
      <c r="T238" s="131">
        <v>5</v>
      </c>
      <c r="U238" s="131">
        <v>5</v>
      </c>
      <c r="V238" s="126" t="s">
        <v>6403</v>
      </c>
      <c r="W238" s="126" t="s">
        <v>6403</v>
      </c>
      <c r="X238" s="145">
        <v>213.273</v>
      </c>
      <c r="Y238" s="145">
        <v>213.273</v>
      </c>
      <c r="Z238" s="146" t="s">
        <v>6309</v>
      </c>
      <c r="AA238" s="145">
        <v>1066.365</v>
      </c>
      <c r="AB238" s="145">
        <v>0</v>
      </c>
      <c r="AC238" s="145">
        <v>106.637</v>
      </c>
      <c r="AD238" s="145">
        <v>1173.002</v>
      </c>
      <c r="AE238" s="126" t="s">
        <v>6314</v>
      </c>
      <c r="AF238" s="126" t="s">
        <v>6309</v>
      </c>
      <c r="AG238" s="126" t="s">
        <v>6309</v>
      </c>
      <c r="AH238" s="126" t="s">
        <v>9493</v>
      </c>
      <c r="AI238" s="126" t="s">
        <v>6309</v>
      </c>
      <c r="AJ238" s="126" t="s">
        <v>6352</v>
      </c>
      <c r="AK238" s="126" t="s">
        <v>6353</v>
      </c>
      <c r="AL238" s="126" t="s">
        <v>6450</v>
      </c>
      <c r="AM238" s="128" t="s">
        <v>13</v>
      </c>
      <c r="AN238" s="128" t="s">
        <v>6309</v>
      </c>
      <c r="AO238" s="128" t="s">
        <v>6309</v>
      </c>
      <c r="AP238" s="128" t="s">
        <v>6309</v>
      </c>
      <c r="AQ238" s="129">
        <v>5</v>
      </c>
      <c r="AR238" t="s">
        <v>94</v>
      </c>
      <c r="AS238" t="s">
        <v>72</v>
      </c>
    </row>
    <row r="239" spans="1:45" s="128" customFormat="1">
      <c r="A239" s="126" t="s">
        <v>9491</v>
      </c>
      <c r="B239" s="127">
        <v>43782</v>
      </c>
      <c r="C239" s="126" t="s">
        <v>6393</v>
      </c>
      <c r="D239" s="126" t="s">
        <v>6394</v>
      </c>
      <c r="E239" s="126" t="s">
        <v>9492</v>
      </c>
      <c r="F239" s="126" t="s">
        <v>6310</v>
      </c>
      <c r="G239" s="126" t="s">
        <v>6373</v>
      </c>
      <c r="H239" s="126" t="s">
        <v>6374</v>
      </c>
      <c r="I239" s="126" t="s">
        <v>6375</v>
      </c>
      <c r="J239" s="126" t="s">
        <v>6351</v>
      </c>
      <c r="K239" s="126" t="s">
        <v>6395</v>
      </c>
      <c r="L239" s="126" t="s">
        <v>6396</v>
      </c>
      <c r="M239" s="126" t="s">
        <v>6397</v>
      </c>
      <c r="N239" s="126" t="s">
        <v>6351</v>
      </c>
      <c r="O239" s="126" t="s">
        <v>6398</v>
      </c>
      <c r="P239" s="126" t="s">
        <v>6399</v>
      </c>
      <c r="Q239" s="126" t="s">
        <v>6400</v>
      </c>
      <c r="R239" s="126" t="s">
        <v>6409</v>
      </c>
      <c r="S239" s="126" t="s">
        <v>6410</v>
      </c>
      <c r="T239" s="131">
        <v>2</v>
      </c>
      <c r="U239" s="131">
        <v>2</v>
      </c>
      <c r="V239" s="126" t="s">
        <v>6403</v>
      </c>
      <c r="W239" s="126" t="s">
        <v>6403</v>
      </c>
      <c r="X239" s="145">
        <v>300</v>
      </c>
      <c r="Y239" s="145">
        <v>300</v>
      </c>
      <c r="Z239" s="146" t="s">
        <v>6309</v>
      </c>
      <c r="AA239" s="145">
        <v>600</v>
      </c>
      <c r="AB239" s="145">
        <v>0</v>
      </c>
      <c r="AC239" s="145">
        <v>60</v>
      </c>
      <c r="AD239" s="145">
        <v>660</v>
      </c>
      <c r="AE239" s="126" t="s">
        <v>6314</v>
      </c>
      <c r="AF239" s="126" t="s">
        <v>6309</v>
      </c>
      <c r="AG239" s="126" t="s">
        <v>6309</v>
      </c>
      <c r="AH239" s="126" t="s">
        <v>9493</v>
      </c>
      <c r="AI239" s="126" t="s">
        <v>6309</v>
      </c>
      <c r="AJ239" s="126" t="s">
        <v>6352</v>
      </c>
      <c r="AK239" s="126" t="s">
        <v>6353</v>
      </c>
      <c r="AL239" s="126" t="s">
        <v>6450</v>
      </c>
      <c r="AM239" s="128" t="s">
        <v>13</v>
      </c>
      <c r="AN239" s="128" t="s">
        <v>6309</v>
      </c>
      <c r="AO239" s="128" t="s">
        <v>6309</v>
      </c>
      <c r="AP239" s="128" t="s">
        <v>6309</v>
      </c>
      <c r="AQ239" s="129">
        <v>2</v>
      </c>
      <c r="AR239" t="s">
        <v>94</v>
      </c>
      <c r="AS239" t="s">
        <v>72</v>
      </c>
    </row>
    <row r="240" spans="1:45" s="128" customFormat="1">
      <c r="A240" s="126" t="s">
        <v>9491</v>
      </c>
      <c r="B240" s="127">
        <v>43782</v>
      </c>
      <c r="C240" s="126" t="s">
        <v>6393</v>
      </c>
      <c r="D240" s="126" t="s">
        <v>6394</v>
      </c>
      <c r="E240" s="126" t="s">
        <v>9492</v>
      </c>
      <c r="F240" s="126" t="s">
        <v>6310</v>
      </c>
      <c r="G240" s="126" t="s">
        <v>6373</v>
      </c>
      <c r="H240" s="126" t="s">
        <v>6374</v>
      </c>
      <c r="I240" s="126" t="s">
        <v>6375</v>
      </c>
      <c r="J240" s="126" t="s">
        <v>6351</v>
      </c>
      <c r="K240" s="126" t="s">
        <v>6395</v>
      </c>
      <c r="L240" s="126" t="s">
        <v>6396</v>
      </c>
      <c r="M240" s="126" t="s">
        <v>6397</v>
      </c>
      <c r="N240" s="126" t="s">
        <v>6351</v>
      </c>
      <c r="O240" s="126" t="s">
        <v>6398</v>
      </c>
      <c r="P240" s="126" t="s">
        <v>6399</v>
      </c>
      <c r="Q240" s="126" t="s">
        <v>6400</v>
      </c>
      <c r="R240" s="126" t="s">
        <v>6446</v>
      </c>
      <c r="S240" s="126" t="s">
        <v>6447</v>
      </c>
      <c r="T240" s="131">
        <v>3</v>
      </c>
      <c r="U240" s="131">
        <v>3</v>
      </c>
      <c r="V240" s="126" t="s">
        <v>6403</v>
      </c>
      <c r="W240" s="126" t="s">
        <v>6403</v>
      </c>
      <c r="X240" s="145">
        <v>300</v>
      </c>
      <c r="Y240" s="145">
        <v>300</v>
      </c>
      <c r="Z240" s="146" t="s">
        <v>6309</v>
      </c>
      <c r="AA240" s="145">
        <v>900</v>
      </c>
      <c r="AB240" s="145">
        <v>0</v>
      </c>
      <c r="AC240" s="145">
        <v>90</v>
      </c>
      <c r="AD240" s="145">
        <v>990</v>
      </c>
      <c r="AE240" s="126" t="s">
        <v>6314</v>
      </c>
      <c r="AF240" s="126" t="s">
        <v>6309</v>
      </c>
      <c r="AG240" s="126" t="s">
        <v>6309</v>
      </c>
      <c r="AH240" s="126" t="s">
        <v>9493</v>
      </c>
      <c r="AI240" s="126" t="s">
        <v>6309</v>
      </c>
      <c r="AJ240" s="126" t="s">
        <v>6352</v>
      </c>
      <c r="AK240" s="126" t="s">
        <v>6353</v>
      </c>
      <c r="AL240" s="126" t="s">
        <v>6450</v>
      </c>
      <c r="AM240" s="128" t="s">
        <v>13</v>
      </c>
      <c r="AN240" s="128" t="s">
        <v>6309</v>
      </c>
      <c r="AO240" s="128" t="s">
        <v>6309</v>
      </c>
      <c r="AP240" s="128" t="s">
        <v>6309</v>
      </c>
      <c r="AQ240" s="129">
        <v>3</v>
      </c>
      <c r="AR240" t="s">
        <v>94</v>
      </c>
      <c r="AS240" t="s">
        <v>72</v>
      </c>
    </row>
    <row r="241" spans="1:45" s="128" customFormat="1">
      <c r="A241" s="126" t="s">
        <v>9491</v>
      </c>
      <c r="B241" s="127">
        <v>43782</v>
      </c>
      <c r="C241" s="126" t="s">
        <v>6393</v>
      </c>
      <c r="D241" s="126" t="s">
        <v>6394</v>
      </c>
      <c r="E241" s="126" t="s">
        <v>9492</v>
      </c>
      <c r="F241" s="126" t="s">
        <v>6310</v>
      </c>
      <c r="G241" s="126" t="s">
        <v>6373</v>
      </c>
      <c r="H241" s="126" t="s">
        <v>6374</v>
      </c>
      <c r="I241" s="126" t="s">
        <v>6375</v>
      </c>
      <c r="J241" s="126" t="s">
        <v>6351</v>
      </c>
      <c r="K241" s="126" t="s">
        <v>6395</v>
      </c>
      <c r="L241" s="126" t="s">
        <v>6396</v>
      </c>
      <c r="M241" s="126" t="s">
        <v>6397</v>
      </c>
      <c r="N241" s="126" t="s">
        <v>6351</v>
      </c>
      <c r="O241" s="126" t="s">
        <v>6398</v>
      </c>
      <c r="P241" s="126" t="s">
        <v>6399</v>
      </c>
      <c r="Q241" s="126" t="s">
        <v>6400</v>
      </c>
      <c r="R241" s="126" t="s">
        <v>6444</v>
      </c>
      <c r="S241" s="126" t="s">
        <v>6445</v>
      </c>
      <c r="T241" s="131">
        <v>10</v>
      </c>
      <c r="U241" s="131">
        <v>10</v>
      </c>
      <c r="V241" s="126" t="s">
        <v>6403</v>
      </c>
      <c r="W241" s="126" t="s">
        <v>6403</v>
      </c>
      <c r="X241" s="145">
        <v>213.273</v>
      </c>
      <c r="Y241" s="145">
        <v>213.273</v>
      </c>
      <c r="Z241" s="146" t="s">
        <v>6309</v>
      </c>
      <c r="AA241" s="145">
        <v>2132.73</v>
      </c>
      <c r="AB241" s="145">
        <v>0</v>
      </c>
      <c r="AC241" s="145">
        <v>213.273</v>
      </c>
      <c r="AD241" s="145">
        <v>2346.0030000000002</v>
      </c>
      <c r="AE241" s="126" t="s">
        <v>6314</v>
      </c>
      <c r="AF241" s="126" t="s">
        <v>6309</v>
      </c>
      <c r="AG241" s="126" t="s">
        <v>6309</v>
      </c>
      <c r="AH241" s="126" t="s">
        <v>9493</v>
      </c>
      <c r="AI241" s="126" t="s">
        <v>6309</v>
      </c>
      <c r="AJ241" s="126" t="s">
        <v>6352</v>
      </c>
      <c r="AK241" s="126" t="s">
        <v>6353</v>
      </c>
      <c r="AL241" s="126" t="s">
        <v>6450</v>
      </c>
      <c r="AM241" s="128" t="s">
        <v>13</v>
      </c>
      <c r="AN241" s="128" t="s">
        <v>6309</v>
      </c>
      <c r="AO241" s="128" t="s">
        <v>6309</v>
      </c>
      <c r="AP241" s="128" t="s">
        <v>6309</v>
      </c>
      <c r="AQ241" s="129">
        <v>10</v>
      </c>
      <c r="AR241" t="s">
        <v>94</v>
      </c>
      <c r="AS241" t="s">
        <v>72</v>
      </c>
    </row>
    <row r="242" spans="1:45" s="128" customFormat="1">
      <c r="A242" s="126" t="s">
        <v>9494</v>
      </c>
      <c r="B242" s="127">
        <v>43782</v>
      </c>
      <c r="C242" s="126" t="s">
        <v>6393</v>
      </c>
      <c r="D242" s="126" t="s">
        <v>6394</v>
      </c>
      <c r="E242" s="126" t="s">
        <v>9495</v>
      </c>
      <c r="F242" s="126" t="s">
        <v>6310</v>
      </c>
      <c r="G242" s="126" t="s">
        <v>6357</v>
      </c>
      <c r="H242" s="126" t="s">
        <v>6358</v>
      </c>
      <c r="I242" s="126" t="s">
        <v>6359</v>
      </c>
      <c r="J242" s="126" t="s">
        <v>6351</v>
      </c>
      <c r="K242" s="126" t="s">
        <v>6395</v>
      </c>
      <c r="L242" s="126" t="s">
        <v>6396</v>
      </c>
      <c r="M242" s="126" t="s">
        <v>6397</v>
      </c>
      <c r="N242" s="126" t="s">
        <v>6351</v>
      </c>
      <c r="O242" s="126" t="s">
        <v>6398</v>
      </c>
      <c r="P242" s="126" t="s">
        <v>6399</v>
      </c>
      <c r="Q242" s="126" t="s">
        <v>6400</v>
      </c>
      <c r="R242" s="126" t="s">
        <v>6401</v>
      </c>
      <c r="S242" s="126" t="s">
        <v>6402</v>
      </c>
      <c r="T242" s="131">
        <v>20</v>
      </c>
      <c r="U242" s="131">
        <v>20</v>
      </c>
      <c r="V242" s="126" t="s">
        <v>6403</v>
      </c>
      <c r="W242" s="126" t="s">
        <v>6403</v>
      </c>
      <c r="X242" s="145">
        <v>155.45500000000001</v>
      </c>
      <c r="Y242" s="145">
        <v>155.45500000000001</v>
      </c>
      <c r="Z242" s="146" t="s">
        <v>6309</v>
      </c>
      <c r="AA242" s="145">
        <v>3109.1</v>
      </c>
      <c r="AB242" s="145">
        <v>0</v>
      </c>
      <c r="AC242" s="145">
        <v>310.91000000000003</v>
      </c>
      <c r="AD242" s="145">
        <v>3420.01</v>
      </c>
      <c r="AE242" s="126" t="s">
        <v>6314</v>
      </c>
      <c r="AF242" s="126" t="s">
        <v>6309</v>
      </c>
      <c r="AG242" s="126" t="s">
        <v>6309</v>
      </c>
      <c r="AH242" s="126" t="s">
        <v>9496</v>
      </c>
      <c r="AI242" s="126" t="s">
        <v>6309</v>
      </c>
      <c r="AJ242" s="126" t="s">
        <v>6352</v>
      </c>
      <c r="AK242" s="126" t="s">
        <v>6353</v>
      </c>
      <c r="AL242" s="126" t="s">
        <v>6404</v>
      </c>
      <c r="AM242" s="128" t="s">
        <v>13</v>
      </c>
      <c r="AN242" s="128" t="s">
        <v>6357</v>
      </c>
      <c r="AO242" s="128" t="s">
        <v>6309</v>
      </c>
      <c r="AP242" s="128" t="s">
        <v>6309</v>
      </c>
      <c r="AQ242" s="129">
        <v>20</v>
      </c>
      <c r="AR242" t="s">
        <v>94</v>
      </c>
      <c r="AS242" t="s">
        <v>72</v>
      </c>
    </row>
    <row r="243" spans="1:45" s="128" customFormat="1">
      <c r="A243" s="126" t="s">
        <v>9494</v>
      </c>
      <c r="B243" s="127">
        <v>43782</v>
      </c>
      <c r="C243" s="126" t="s">
        <v>6393</v>
      </c>
      <c r="D243" s="126" t="s">
        <v>6394</v>
      </c>
      <c r="E243" s="126" t="s">
        <v>9495</v>
      </c>
      <c r="F243" s="126" t="s">
        <v>6310</v>
      </c>
      <c r="G243" s="126" t="s">
        <v>6357</v>
      </c>
      <c r="H243" s="126" t="s">
        <v>6358</v>
      </c>
      <c r="I243" s="126" t="s">
        <v>6359</v>
      </c>
      <c r="J243" s="126" t="s">
        <v>6351</v>
      </c>
      <c r="K243" s="126" t="s">
        <v>6395</v>
      </c>
      <c r="L243" s="126" t="s">
        <v>6396</v>
      </c>
      <c r="M243" s="126" t="s">
        <v>6397</v>
      </c>
      <c r="N243" s="126" t="s">
        <v>6351</v>
      </c>
      <c r="O243" s="126" t="s">
        <v>6398</v>
      </c>
      <c r="P243" s="126" t="s">
        <v>6399</v>
      </c>
      <c r="Q243" s="126" t="s">
        <v>6400</v>
      </c>
      <c r="R243" s="126" t="s">
        <v>6409</v>
      </c>
      <c r="S243" s="126" t="s">
        <v>6410</v>
      </c>
      <c r="T243" s="131">
        <v>4</v>
      </c>
      <c r="U243" s="131">
        <v>4</v>
      </c>
      <c r="V243" s="126" t="s">
        <v>6403</v>
      </c>
      <c r="W243" s="126" t="s">
        <v>6403</v>
      </c>
      <c r="X243" s="145">
        <v>300</v>
      </c>
      <c r="Y243" s="145">
        <v>300</v>
      </c>
      <c r="Z243" s="146" t="s">
        <v>6309</v>
      </c>
      <c r="AA243" s="145">
        <v>1200</v>
      </c>
      <c r="AB243" s="145">
        <v>0</v>
      </c>
      <c r="AC243" s="145">
        <v>120</v>
      </c>
      <c r="AD243" s="145">
        <v>1320</v>
      </c>
      <c r="AE243" s="126" t="s">
        <v>6314</v>
      </c>
      <c r="AF243" s="126" t="s">
        <v>6309</v>
      </c>
      <c r="AG243" s="126" t="s">
        <v>6309</v>
      </c>
      <c r="AH243" s="126" t="s">
        <v>9496</v>
      </c>
      <c r="AI243" s="126" t="s">
        <v>6309</v>
      </c>
      <c r="AJ243" s="126" t="s">
        <v>6352</v>
      </c>
      <c r="AK243" s="126" t="s">
        <v>6353</v>
      </c>
      <c r="AL243" s="126" t="s">
        <v>6404</v>
      </c>
      <c r="AM243" s="128" t="s">
        <v>13</v>
      </c>
      <c r="AN243" s="128" t="s">
        <v>6357</v>
      </c>
      <c r="AO243" s="128" t="s">
        <v>6309</v>
      </c>
      <c r="AP243" s="128" t="s">
        <v>6309</v>
      </c>
      <c r="AQ243" s="129">
        <v>4</v>
      </c>
      <c r="AR243" t="s">
        <v>94</v>
      </c>
      <c r="AS243" t="s">
        <v>72</v>
      </c>
    </row>
    <row r="244" spans="1:45" s="128" customFormat="1">
      <c r="A244" s="126" t="s">
        <v>9494</v>
      </c>
      <c r="B244" s="127">
        <v>43782</v>
      </c>
      <c r="C244" s="126" t="s">
        <v>6393</v>
      </c>
      <c r="D244" s="126" t="s">
        <v>6394</v>
      </c>
      <c r="E244" s="126" t="s">
        <v>9495</v>
      </c>
      <c r="F244" s="126" t="s">
        <v>6310</v>
      </c>
      <c r="G244" s="126" t="s">
        <v>6357</v>
      </c>
      <c r="H244" s="126" t="s">
        <v>6358</v>
      </c>
      <c r="I244" s="126" t="s">
        <v>6359</v>
      </c>
      <c r="J244" s="126" t="s">
        <v>6351</v>
      </c>
      <c r="K244" s="126" t="s">
        <v>6395</v>
      </c>
      <c r="L244" s="126" t="s">
        <v>6396</v>
      </c>
      <c r="M244" s="126" t="s">
        <v>6397</v>
      </c>
      <c r="N244" s="126" t="s">
        <v>6351</v>
      </c>
      <c r="O244" s="126" t="s">
        <v>6398</v>
      </c>
      <c r="P244" s="126" t="s">
        <v>6399</v>
      </c>
      <c r="Q244" s="126" t="s">
        <v>6400</v>
      </c>
      <c r="R244" s="126" t="s">
        <v>6444</v>
      </c>
      <c r="S244" s="126" t="s">
        <v>6445</v>
      </c>
      <c r="T244" s="131">
        <v>20</v>
      </c>
      <c r="U244" s="131">
        <v>20</v>
      </c>
      <c r="V244" s="126" t="s">
        <v>6403</v>
      </c>
      <c r="W244" s="126" t="s">
        <v>6403</v>
      </c>
      <c r="X244" s="145">
        <v>213.273</v>
      </c>
      <c r="Y244" s="145">
        <v>213.273</v>
      </c>
      <c r="Z244" s="146" t="s">
        <v>6309</v>
      </c>
      <c r="AA244" s="145">
        <v>4265.46</v>
      </c>
      <c r="AB244" s="145">
        <v>0</v>
      </c>
      <c r="AC244" s="145">
        <v>426.54599999999999</v>
      </c>
      <c r="AD244" s="145">
        <v>4692.0060000000003</v>
      </c>
      <c r="AE244" s="126" t="s">
        <v>6314</v>
      </c>
      <c r="AF244" s="126" t="s">
        <v>6309</v>
      </c>
      <c r="AG244" s="126" t="s">
        <v>6309</v>
      </c>
      <c r="AH244" s="126" t="s">
        <v>9496</v>
      </c>
      <c r="AI244" s="126" t="s">
        <v>6309</v>
      </c>
      <c r="AJ244" s="126" t="s">
        <v>6352</v>
      </c>
      <c r="AK244" s="126" t="s">
        <v>6353</v>
      </c>
      <c r="AL244" s="126" t="s">
        <v>6404</v>
      </c>
      <c r="AM244" s="128" t="s">
        <v>13</v>
      </c>
      <c r="AN244" s="128" t="s">
        <v>6357</v>
      </c>
      <c r="AO244" s="128" t="s">
        <v>6309</v>
      </c>
      <c r="AP244" s="128" t="s">
        <v>6309</v>
      </c>
      <c r="AQ244" s="129">
        <v>20</v>
      </c>
      <c r="AR244" t="s">
        <v>94</v>
      </c>
      <c r="AS244" t="s">
        <v>72</v>
      </c>
    </row>
    <row r="245" spans="1:45" s="128" customFormat="1">
      <c r="A245" s="126" t="s">
        <v>9497</v>
      </c>
      <c r="B245" s="127">
        <v>43782</v>
      </c>
      <c r="C245" s="126" t="s">
        <v>6393</v>
      </c>
      <c r="D245" s="126" t="s">
        <v>6394</v>
      </c>
      <c r="E245" s="126" t="s">
        <v>9498</v>
      </c>
      <c r="F245" s="126" t="s">
        <v>6310</v>
      </c>
      <c r="G245" s="126" t="s">
        <v>6451</v>
      </c>
      <c r="H245" s="126" t="s">
        <v>5300</v>
      </c>
      <c r="I245" s="126" t="s">
        <v>6452</v>
      </c>
      <c r="J245" s="126" t="s">
        <v>6351</v>
      </c>
      <c r="K245" s="126" t="s">
        <v>6453</v>
      </c>
      <c r="L245" s="126" t="s">
        <v>6454</v>
      </c>
      <c r="M245" s="126" t="s">
        <v>6397</v>
      </c>
      <c r="N245" s="126" t="s">
        <v>6351</v>
      </c>
      <c r="O245" s="126" t="s">
        <v>6398</v>
      </c>
      <c r="P245" s="126" t="s">
        <v>6455</v>
      </c>
      <c r="Q245" s="126" t="s">
        <v>6456</v>
      </c>
      <c r="R245" s="126" t="s">
        <v>6457</v>
      </c>
      <c r="S245" s="126" t="s">
        <v>6458</v>
      </c>
      <c r="T245" s="131">
        <v>300</v>
      </c>
      <c r="U245" s="131">
        <v>300</v>
      </c>
      <c r="V245" s="126" t="s">
        <v>6403</v>
      </c>
      <c r="W245" s="126" t="s">
        <v>6403</v>
      </c>
      <c r="X245" s="145">
        <v>273</v>
      </c>
      <c r="Y245" s="145">
        <v>273</v>
      </c>
      <c r="Z245" s="146" t="s">
        <v>6309</v>
      </c>
      <c r="AA245" s="145">
        <v>81900</v>
      </c>
      <c r="AB245" s="145">
        <v>0</v>
      </c>
      <c r="AC245" s="145">
        <v>8190</v>
      </c>
      <c r="AD245" s="145">
        <v>90090</v>
      </c>
      <c r="AE245" s="126" t="s">
        <v>6314</v>
      </c>
      <c r="AF245" s="126" t="s">
        <v>6309</v>
      </c>
      <c r="AG245" s="126" t="s">
        <v>6309</v>
      </c>
      <c r="AH245" s="126" t="s">
        <v>9499</v>
      </c>
      <c r="AI245" s="126" t="s">
        <v>6309</v>
      </c>
      <c r="AJ245" s="126" t="s">
        <v>6379</v>
      </c>
      <c r="AK245" s="126" t="s">
        <v>6380</v>
      </c>
      <c r="AL245" s="126" t="s">
        <v>6404</v>
      </c>
      <c r="AM245" s="128" t="s">
        <v>6309</v>
      </c>
      <c r="AN245" s="128" t="s">
        <v>6451</v>
      </c>
      <c r="AO245" s="128" t="s">
        <v>6309</v>
      </c>
      <c r="AP245" s="128" t="s">
        <v>6309</v>
      </c>
      <c r="AQ245" s="129">
        <v>300</v>
      </c>
      <c r="AR245">
        <v>0</v>
      </c>
      <c r="AS245" s="128" t="s">
        <v>30</v>
      </c>
    </row>
    <row r="246" spans="1:45" s="128" customFormat="1">
      <c r="A246" s="126" t="s">
        <v>9500</v>
      </c>
      <c r="B246" s="127">
        <v>43782</v>
      </c>
      <c r="C246" s="126" t="s">
        <v>6393</v>
      </c>
      <c r="D246" s="126" t="s">
        <v>6394</v>
      </c>
      <c r="E246" s="126" t="s">
        <v>9501</v>
      </c>
      <c r="F246" s="126" t="s">
        <v>6310</v>
      </c>
      <c r="G246" s="126" t="s">
        <v>6311</v>
      </c>
      <c r="H246" s="126" t="s">
        <v>6312</v>
      </c>
      <c r="I246" s="126" t="s">
        <v>6323</v>
      </c>
      <c r="J246" s="126" t="s">
        <v>6351</v>
      </c>
      <c r="K246" s="126" t="s">
        <v>6395</v>
      </c>
      <c r="L246" s="126" t="s">
        <v>6396</v>
      </c>
      <c r="M246" s="126" t="s">
        <v>6397</v>
      </c>
      <c r="N246" s="126" t="s">
        <v>6351</v>
      </c>
      <c r="O246" s="126" t="s">
        <v>6398</v>
      </c>
      <c r="P246" s="126" t="s">
        <v>6399</v>
      </c>
      <c r="Q246" s="126" t="s">
        <v>6400</v>
      </c>
      <c r="R246" s="126" t="s">
        <v>6401</v>
      </c>
      <c r="S246" s="126" t="s">
        <v>6402</v>
      </c>
      <c r="T246" s="131">
        <v>4</v>
      </c>
      <c r="U246" s="131">
        <v>4</v>
      </c>
      <c r="V246" s="126" t="s">
        <v>6403</v>
      </c>
      <c r="W246" s="126" t="s">
        <v>6403</v>
      </c>
      <c r="X246" s="145">
        <v>119.7</v>
      </c>
      <c r="Y246" s="145">
        <v>119.7</v>
      </c>
      <c r="Z246" s="146" t="s">
        <v>6309</v>
      </c>
      <c r="AA246" s="145">
        <v>478.80099999999999</v>
      </c>
      <c r="AB246" s="145">
        <v>-143.01900000000001</v>
      </c>
      <c r="AC246" s="145">
        <v>47.88</v>
      </c>
      <c r="AD246" s="145">
        <v>526.68100000000004</v>
      </c>
      <c r="AE246" s="126" t="s">
        <v>6314</v>
      </c>
      <c r="AF246" s="126" t="s">
        <v>6309</v>
      </c>
      <c r="AG246" s="126" t="s">
        <v>6309</v>
      </c>
      <c r="AH246" s="126" t="s">
        <v>9502</v>
      </c>
      <c r="AI246" s="126" t="s">
        <v>6309</v>
      </c>
      <c r="AJ246" s="126" t="s">
        <v>6352</v>
      </c>
      <c r="AK246" s="126" t="s">
        <v>6353</v>
      </c>
      <c r="AL246" s="126" t="s">
        <v>6404</v>
      </c>
      <c r="AM246" s="128" t="s">
        <v>6366</v>
      </c>
      <c r="AN246" s="128" t="s">
        <v>6416</v>
      </c>
      <c r="AO246" s="128" t="s">
        <v>6323</v>
      </c>
      <c r="AP246" s="128" t="s">
        <v>6366</v>
      </c>
      <c r="AQ246" s="129">
        <v>4</v>
      </c>
      <c r="AR246" t="s">
        <v>34</v>
      </c>
      <c r="AS246" t="s">
        <v>30</v>
      </c>
    </row>
    <row r="247" spans="1:45" s="128" customFormat="1">
      <c r="A247" s="126" t="s">
        <v>9500</v>
      </c>
      <c r="B247" s="127">
        <v>43782</v>
      </c>
      <c r="C247" s="126" t="s">
        <v>6393</v>
      </c>
      <c r="D247" s="126" t="s">
        <v>6394</v>
      </c>
      <c r="E247" s="126" t="s">
        <v>9501</v>
      </c>
      <c r="F247" s="126" t="s">
        <v>6310</v>
      </c>
      <c r="G247" s="126" t="s">
        <v>6311</v>
      </c>
      <c r="H247" s="126" t="s">
        <v>6312</v>
      </c>
      <c r="I247" s="126" t="s">
        <v>6323</v>
      </c>
      <c r="J247" s="126" t="s">
        <v>6351</v>
      </c>
      <c r="K247" s="126" t="s">
        <v>6395</v>
      </c>
      <c r="L247" s="126" t="s">
        <v>6396</v>
      </c>
      <c r="M247" s="126" t="s">
        <v>6397</v>
      </c>
      <c r="N247" s="126" t="s">
        <v>6351</v>
      </c>
      <c r="O247" s="126" t="s">
        <v>6398</v>
      </c>
      <c r="P247" s="126" t="s">
        <v>6399</v>
      </c>
      <c r="Q247" s="126" t="s">
        <v>6400</v>
      </c>
      <c r="R247" s="126" t="s">
        <v>6405</v>
      </c>
      <c r="S247" s="126" t="s">
        <v>6406</v>
      </c>
      <c r="T247" s="131">
        <v>3</v>
      </c>
      <c r="U247" s="131">
        <v>3</v>
      </c>
      <c r="V247" s="126" t="s">
        <v>6403</v>
      </c>
      <c r="W247" s="126" t="s">
        <v>6403</v>
      </c>
      <c r="X247" s="145">
        <v>355.45499999999998</v>
      </c>
      <c r="Y247" s="145">
        <v>355.45499999999998</v>
      </c>
      <c r="Z247" s="146" t="s">
        <v>6309</v>
      </c>
      <c r="AA247" s="145">
        <v>1066.365</v>
      </c>
      <c r="AB247" s="145">
        <v>0</v>
      </c>
      <c r="AC247" s="145">
        <v>106.637</v>
      </c>
      <c r="AD247" s="145">
        <v>1173.002</v>
      </c>
      <c r="AE247" s="126" t="s">
        <v>6314</v>
      </c>
      <c r="AF247" s="126" t="s">
        <v>6309</v>
      </c>
      <c r="AG247" s="126" t="s">
        <v>6309</v>
      </c>
      <c r="AH247" s="126" t="s">
        <v>9502</v>
      </c>
      <c r="AI247" s="126" t="s">
        <v>6309</v>
      </c>
      <c r="AJ247" s="126" t="s">
        <v>6352</v>
      </c>
      <c r="AK247" s="126" t="s">
        <v>6353</v>
      </c>
      <c r="AL247" s="126" t="s">
        <v>6404</v>
      </c>
      <c r="AM247" s="128" t="s">
        <v>6366</v>
      </c>
      <c r="AN247" s="128" t="s">
        <v>6416</v>
      </c>
      <c r="AO247" s="128" t="s">
        <v>6323</v>
      </c>
      <c r="AP247" s="128" t="s">
        <v>6366</v>
      </c>
      <c r="AQ247" s="129">
        <v>3</v>
      </c>
      <c r="AR247" t="s">
        <v>34</v>
      </c>
      <c r="AS247" t="s">
        <v>30</v>
      </c>
    </row>
    <row r="248" spans="1:45" s="128" customFormat="1">
      <c r="A248" s="126" t="s">
        <v>9500</v>
      </c>
      <c r="B248" s="127">
        <v>43782</v>
      </c>
      <c r="C248" s="126" t="s">
        <v>6393</v>
      </c>
      <c r="D248" s="126" t="s">
        <v>6394</v>
      </c>
      <c r="E248" s="126" t="s">
        <v>9501</v>
      </c>
      <c r="F248" s="126" t="s">
        <v>6310</v>
      </c>
      <c r="G248" s="126" t="s">
        <v>6311</v>
      </c>
      <c r="H248" s="126" t="s">
        <v>6312</v>
      </c>
      <c r="I248" s="126" t="s">
        <v>6323</v>
      </c>
      <c r="J248" s="126" t="s">
        <v>6351</v>
      </c>
      <c r="K248" s="126" t="s">
        <v>6395</v>
      </c>
      <c r="L248" s="126" t="s">
        <v>6396</v>
      </c>
      <c r="M248" s="126" t="s">
        <v>6397</v>
      </c>
      <c r="N248" s="126" t="s">
        <v>6351</v>
      </c>
      <c r="O248" s="126" t="s">
        <v>6398</v>
      </c>
      <c r="P248" s="126" t="s">
        <v>6399</v>
      </c>
      <c r="Q248" s="126" t="s">
        <v>6400</v>
      </c>
      <c r="R248" s="126" t="s">
        <v>6444</v>
      </c>
      <c r="S248" s="126" t="s">
        <v>6445</v>
      </c>
      <c r="T248" s="131">
        <v>9</v>
      </c>
      <c r="U248" s="131">
        <v>9</v>
      </c>
      <c r="V248" s="126" t="s">
        <v>6403</v>
      </c>
      <c r="W248" s="126" t="s">
        <v>6403</v>
      </c>
      <c r="X248" s="145">
        <v>181.28200000000001</v>
      </c>
      <c r="Y248" s="145">
        <v>181.28200000000001</v>
      </c>
      <c r="Z248" s="146" t="s">
        <v>6309</v>
      </c>
      <c r="AA248" s="145">
        <v>1631.538</v>
      </c>
      <c r="AB248" s="145">
        <v>-287.91899999999998</v>
      </c>
      <c r="AC248" s="145">
        <v>163.154</v>
      </c>
      <c r="AD248" s="145">
        <v>1794.692</v>
      </c>
      <c r="AE248" s="126" t="s">
        <v>6314</v>
      </c>
      <c r="AF248" s="126" t="s">
        <v>6309</v>
      </c>
      <c r="AG248" s="126" t="s">
        <v>6309</v>
      </c>
      <c r="AH248" s="126" t="s">
        <v>9502</v>
      </c>
      <c r="AI248" s="126" t="s">
        <v>6309</v>
      </c>
      <c r="AJ248" s="126" t="s">
        <v>6352</v>
      </c>
      <c r="AK248" s="126" t="s">
        <v>6353</v>
      </c>
      <c r="AL248" s="126" t="s">
        <v>6404</v>
      </c>
      <c r="AM248" s="128" t="s">
        <v>6366</v>
      </c>
      <c r="AN248" s="128" t="s">
        <v>6416</v>
      </c>
      <c r="AO248" s="128" t="s">
        <v>6323</v>
      </c>
      <c r="AP248" s="128" t="s">
        <v>6366</v>
      </c>
      <c r="AQ248" s="129">
        <v>9</v>
      </c>
      <c r="AR248" t="s">
        <v>34</v>
      </c>
      <c r="AS248" t="s">
        <v>30</v>
      </c>
    </row>
    <row r="249" spans="1:45" s="128" customFormat="1">
      <c r="A249" s="126" t="s">
        <v>9500</v>
      </c>
      <c r="B249" s="127">
        <v>43782</v>
      </c>
      <c r="C249" s="126" t="s">
        <v>6393</v>
      </c>
      <c r="D249" s="126" t="s">
        <v>6394</v>
      </c>
      <c r="E249" s="126" t="s">
        <v>9501</v>
      </c>
      <c r="F249" s="126" t="s">
        <v>6310</v>
      </c>
      <c r="G249" s="126" t="s">
        <v>6311</v>
      </c>
      <c r="H249" s="126" t="s">
        <v>6312</v>
      </c>
      <c r="I249" s="126" t="s">
        <v>6323</v>
      </c>
      <c r="J249" s="126" t="s">
        <v>6351</v>
      </c>
      <c r="K249" s="126" t="s">
        <v>6395</v>
      </c>
      <c r="L249" s="126" t="s">
        <v>6396</v>
      </c>
      <c r="M249" s="126" t="s">
        <v>6397</v>
      </c>
      <c r="N249" s="126" t="s">
        <v>6351</v>
      </c>
      <c r="O249" s="126" t="s">
        <v>6398</v>
      </c>
      <c r="P249" s="126" t="s">
        <v>6399</v>
      </c>
      <c r="Q249" s="126" t="s">
        <v>6400</v>
      </c>
      <c r="R249" s="126" t="s">
        <v>6491</v>
      </c>
      <c r="S249" s="126" t="s">
        <v>6492</v>
      </c>
      <c r="T249" s="131">
        <v>6</v>
      </c>
      <c r="U249" s="131">
        <v>6</v>
      </c>
      <c r="V249" s="126" t="s">
        <v>6403</v>
      </c>
      <c r="W249" s="126" t="s">
        <v>6403</v>
      </c>
      <c r="X249" s="145">
        <v>313.63600000000002</v>
      </c>
      <c r="Y249" s="145">
        <v>313.63600000000002</v>
      </c>
      <c r="Z249" s="146" t="s">
        <v>6309</v>
      </c>
      <c r="AA249" s="145">
        <v>1881.816</v>
      </c>
      <c r="AB249" s="145">
        <v>0</v>
      </c>
      <c r="AC249" s="145">
        <v>188.18100000000001</v>
      </c>
      <c r="AD249" s="145">
        <v>2069.9969999999998</v>
      </c>
      <c r="AE249" s="126" t="s">
        <v>6314</v>
      </c>
      <c r="AF249" s="126" t="s">
        <v>6309</v>
      </c>
      <c r="AG249" s="126" t="s">
        <v>6309</v>
      </c>
      <c r="AH249" s="126" t="s">
        <v>9502</v>
      </c>
      <c r="AI249" s="126" t="s">
        <v>6309</v>
      </c>
      <c r="AJ249" s="126" t="s">
        <v>6352</v>
      </c>
      <c r="AK249" s="126" t="s">
        <v>6353</v>
      </c>
      <c r="AL249" s="126" t="s">
        <v>6404</v>
      </c>
      <c r="AM249" s="128" t="s">
        <v>6366</v>
      </c>
      <c r="AN249" s="128" t="s">
        <v>6416</v>
      </c>
      <c r="AO249" s="128" t="s">
        <v>6323</v>
      </c>
      <c r="AP249" s="128" t="s">
        <v>6366</v>
      </c>
      <c r="AQ249" s="129">
        <v>6</v>
      </c>
      <c r="AR249" t="s">
        <v>34</v>
      </c>
      <c r="AS249" t="s">
        <v>30</v>
      </c>
    </row>
    <row r="250" spans="1:45" s="128" customFormat="1">
      <c r="A250" s="126" t="s">
        <v>9500</v>
      </c>
      <c r="B250" s="127">
        <v>43782</v>
      </c>
      <c r="C250" s="126" t="s">
        <v>6393</v>
      </c>
      <c r="D250" s="126" t="s">
        <v>6394</v>
      </c>
      <c r="E250" s="126" t="s">
        <v>9501</v>
      </c>
      <c r="F250" s="126" t="s">
        <v>6310</v>
      </c>
      <c r="G250" s="126" t="s">
        <v>6311</v>
      </c>
      <c r="H250" s="126" t="s">
        <v>6312</v>
      </c>
      <c r="I250" s="126" t="s">
        <v>6323</v>
      </c>
      <c r="J250" s="126" t="s">
        <v>6351</v>
      </c>
      <c r="K250" s="126" t="s">
        <v>6395</v>
      </c>
      <c r="L250" s="126" t="s">
        <v>6396</v>
      </c>
      <c r="M250" s="126" t="s">
        <v>6397</v>
      </c>
      <c r="N250" s="126" t="s">
        <v>6351</v>
      </c>
      <c r="O250" s="126" t="s">
        <v>6398</v>
      </c>
      <c r="P250" s="126" t="s">
        <v>6399</v>
      </c>
      <c r="Q250" s="126" t="s">
        <v>6400</v>
      </c>
      <c r="R250" s="126" t="s">
        <v>6413</v>
      </c>
      <c r="S250" s="126" t="s">
        <v>6414</v>
      </c>
      <c r="T250" s="131">
        <v>3</v>
      </c>
      <c r="U250" s="131">
        <v>3</v>
      </c>
      <c r="V250" s="126" t="s">
        <v>6403</v>
      </c>
      <c r="W250" s="126" t="s">
        <v>6403</v>
      </c>
      <c r="X250" s="145">
        <v>313.63600000000002</v>
      </c>
      <c r="Y250" s="145">
        <v>313.63600000000002</v>
      </c>
      <c r="Z250" s="146" t="s">
        <v>6309</v>
      </c>
      <c r="AA250" s="145">
        <v>940.90800000000002</v>
      </c>
      <c r="AB250" s="145">
        <v>0</v>
      </c>
      <c r="AC250" s="145">
        <v>94.090999999999994</v>
      </c>
      <c r="AD250" s="145">
        <v>1034.999</v>
      </c>
      <c r="AE250" s="126" t="s">
        <v>6314</v>
      </c>
      <c r="AF250" s="126" t="s">
        <v>6309</v>
      </c>
      <c r="AG250" s="126" t="s">
        <v>6309</v>
      </c>
      <c r="AH250" s="126" t="s">
        <v>9502</v>
      </c>
      <c r="AI250" s="126" t="s">
        <v>6309</v>
      </c>
      <c r="AJ250" s="126" t="s">
        <v>6352</v>
      </c>
      <c r="AK250" s="126" t="s">
        <v>6353</v>
      </c>
      <c r="AL250" s="126" t="s">
        <v>6404</v>
      </c>
      <c r="AM250" s="128" t="s">
        <v>6366</v>
      </c>
      <c r="AN250" s="128" t="s">
        <v>6416</v>
      </c>
      <c r="AO250" s="128" t="s">
        <v>6323</v>
      </c>
      <c r="AP250" s="128" t="s">
        <v>6366</v>
      </c>
      <c r="AQ250" s="129">
        <v>3</v>
      </c>
      <c r="AR250" t="s">
        <v>34</v>
      </c>
      <c r="AS250" t="s">
        <v>30</v>
      </c>
    </row>
    <row r="251" spans="1:45" s="128" customFormat="1">
      <c r="A251" s="126" t="s">
        <v>9503</v>
      </c>
      <c r="B251" s="127">
        <v>43782</v>
      </c>
      <c r="C251" s="126" t="s">
        <v>6393</v>
      </c>
      <c r="D251" s="126" t="s">
        <v>6394</v>
      </c>
      <c r="E251" s="126" t="s">
        <v>9504</v>
      </c>
      <c r="F251" s="126" t="s">
        <v>6310</v>
      </c>
      <c r="G251" s="126" t="s">
        <v>6311</v>
      </c>
      <c r="H251" s="126" t="s">
        <v>6312</v>
      </c>
      <c r="I251" s="126" t="s">
        <v>6317</v>
      </c>
      <c r="J251" s="126" t="s">
        <v>6351</v>
      </c>
      <c r="K251" s="126" t="s">
        <v>6395</v>
      </c>
      <c r="L251" s="126" t="s">
        <v>6396</v>
      </c>
      <c r="M251" s="126" t="s">
        <v>6397</v>
      </c>
      <c r="N251" s="126" t="s">
        <v>6351</v>
      </c>
      <c r="O251" s="126" t="s">
        <v>6398</v>
      </c>
      <c r="P251" s="126" t="s">
        <v>6399</v>
      </c>
      <c r="Q251" s="126" t="s">
        <v>6400</v>
      </c>
      <c r="R251" s="126" t="s">
        <v>6401</v>
      </c>
      <c r="S251" s="126" t="s">
        <v>6402</v>
      </c>
      <c r="T251" s="131">
        <v>4</v>
      </c>
      <c r="U251" s="131">
        <v>4</v>
      </c>
      <c r="V251" s="126" t="s">
        <v>6403</v>
      </c>
      <c r="W251" s="126" t="s">
        <v>6403</v>
      </c>
      <c r="X251" s="145">
        <v>119.7</v>
      </c>
      <c r="Y251" s="145">
        <v>119.7</v>
      </c>
      <c r="Z251" s="146" t="s">
        <v>6309</v>
      </c>
      <c r="AA251" s="145">
        <v>478.80099999999999</v>
      </c>
      <c r="AB251" s="145">
        <v>-143.01900000000001</v>
      </c>
      <c r="AC251" s="145">
        <v>47.88</v>
      </c>
      <c r="AD251" s="145">
        <v>526.68100000000004</v>
      </c>
      <c r="AE251" s="126" t="s">
        <v>6314</v>
      </c>
      <c r="AF251" s="126" t="s">
        <v>6309</v>
      </c>
      <c r="AG251" s="126" t="s">
        <v>6309</v>
      </c>
      <c r="AH251" s="126" t="s">
        <v>9505</v>
      </c>
      <c r="AI251" s="126" t="s">
        <v>6309</v>
      </c>
      <c r="AJ251" s="126" t="s">
        <v>6352</v>
      </c>
      <c r="AK251" s="126" t="s">
        <v>6353</v>
      </c>
      <c r="AL251" s="126" t="s">
        <v>6404</v>
      </c>
      <c r="AM251" s="128" t="s">
        <v>6366</v>
      </c>
      <c r="AN251" s="128" t="s">
        <v>6417</v>
      </c>
      <c r="AO251" s="128" t="s">
        <v>6317</v>
      </c>
      <c r="AP251" s="128" t="s">
        <v>6366</v>
      </c>
      <c r="AQ251" s="129">
        <v>4</v>
      </c>
      <c r="AR251" t="s">
        <v>29</v>
      </c>
      <c r="AS251" t="s">
        <v>30</v>
      </c>
    </row>
    <row r="252" spans="1:45" s="128" customFormat="1">
      <c r="A252" s="126" t="s">
        <v>9503</v>
      </c>
      <c r="B252" s="127">
        <v>43782</v>
      </c>
      <c r="C252" s="126" t="s">
        <v>6393</v>
      </c>
      <c r="D252" s="126" t="s">
        <v>6394</v>
      </c>
      <c r="E252" s="126" t="s">
        <v>9504</v>
      </c>
      <c r="F252" s="126" t="s">
        <v>6310</v>
      </c>
      <c r="G252" s="126" t="s">
        <v>6311</v>
      </c>
      <c r="H252" s="126" t="s">
        <v>6312</v>
      </c>
      <c r="I252" s="126" t="s">
        <v>6317</v>
      </c>
      <c r="J252" s="126" t="s">
        <v>6351</v>
      </c>
      <c r="K252" s="126" t="s">
        <v>6395</v>
      </c>
      <c r="L252" s="126" t="s">
        <v>6396</v>
      </c>
      <c r="M252" s="126" t="s">
        <v>6397</v>
      </c>
      <c r="N252" s="126" t="s">
        <v>6351</v>
      </c>
      <c r="O252" s="126" t="s">
        <v>6398</v>
      </c>
      <c r="P252" s="126" t="s">
        <v>6399</v>
      </c>
      <c r="Q252" s="126" t="s">
        <v>6400</v>
      </c>
      <c r="R252" s="126" t="s">
        <v>6405</v>
      </c>
      <c r="S252" s="126" t="s">
        <v>6406</v>
      </c>
      <c r="T252" s="131">
        <v>13</v>
      </c>
      <c r="U252" s="131">
        <v>13</v>
      </c>
      <c r="V252" s="126" t="s">
        <v>6403</v>
      </c>
      <c r="W252" s="126" t="s">
        <v>6403</v>
      </c>
      <c r="X252" s="145">
        <v>355.45499999999998</v>
      </c>
      <c r="Y252" s="145">
        <v>355.45499999999998</v>
      </c>
      <c r="Z252" s="146" t="s">
        <v>6309</v>
      </c>
      <c r="AA252" s="145">
        <v>4620.915</v>
      </c>
      <c r="AB252" s="145">
        <v>0</v>
      </c>
      <c r="AC252" s="145">
        <v>462.09100000000001</v>
      </c>
      <c r="AD252" s="145">
        <v>5083.0060000000003</v>
      </c>
      <c r="AE252" s="126" t="s">
        <v>6314</v>
      </c>
      <c r="AF252" s="126" t="s">
        <v>6309</v>
      </c>
      <c r="AG252" s="126" t="s">
        <v>6309</v>
      </c>
      <c r="AH252" s="126" t="s">
        <v>9505</v>
      </c>
      <c r="AI252" s="126" t="s">
        <v>6309</v>
      </c>
      <c r="AJ252" s="126" t="s">
        <v>6352</v>
      </c>
      <c r="AK252" s="126" t="s">
        <v>6353</v>
      </c>
      <c r="AL252" s="126" t="s">
        <v>6404</v>
      </c>
      <c r="AM252" s="128" t="s">
        <v>6366</v>
      </c>
      <c r="AN252" s="128" t="s">
        <v>6417</v>
      </c>
      <c r="AO252" s="128" t="s">
        <v>6317</v>
      </c>
      <c r="AP252" s="128" t="s">
        <v>6366</v>
      </c>
      <c r="AQ252" s="129">
        <v>13</v>
      </c>
      <c r="AR252" t="s">
        <v>29</v>
      </c>
      <c r="AS252" t="s">
        <v>30</v>
      </c>
    </row>
    <row r="253" spans="1:45" s="128" customFormat="1">
      <c r="A253" s="126" t="s">
        <v>9503</v>
      </c>
      <c r="B253" s="127">
        <v>43782</v>
      </c>
      <c r="C253" s="126" t="s">
        <v>6393</v>
      </c>
      <c r="D253" s="126" t="s">
        <v>6394</v>
      </c>
      <c r="E253" s="126" t="s">
        <v>9504</v>
      </c>
      <c r="F253" s="126" t="s">
        <v>6310</v>
      </c>
      <c r="G253" s="126" t="s">
        <v>6311</v>
      </c>
      <c r="H253" s="126" t="s">
        <v>6312</v>
      </c>
      <c r="I253" s="126" t="s">
        <v>6317</v>
      </c>
      <c r="J253" s="126" t="s">
        <v>6351</v>
      </c>
      <c r="K253" s="126" t="s">
        <v>6395</v>
      </c>
      <c r="L253" s="126" t="s">
        <v>6396</v>
      </c>
      <c r="M253" s="126" t="s">
        <v>6397</v>
      </c>
      <c r="N253" s="126" t="s">
        <v>6351</v>
      </c>
      <c r="O253" s="126" t="s">
        <v>6398</v>
      </c>
      <c r="P253" s="126" t="s">
        <v>6399</v>
      </c>
      <c r="Q253" s="126" t="s">
        <v>6400</v>
      </c>
      <c r="R253" s="126" t="s">
        <v>6444</v>
      </c>
      <c r="S253" s="126" t="s">
        <v>6445</v>
      </c>
      <c r="T253" s="131">
        <v>2</v>
      </c>
      <c r="U253" s="131">
        <v>2</v>
      </c>
      <c r="V253" s="126" t="s">
        <v>6403</v>
      </c>
      <c r="W253" s="126" t="s">
        <v>6403</v>
      </c>
      <c r="X253" s="145">
        <v>181.28200000000001</v>
      </c>
      <c r="Y253" s="145">
        <v>181.28200000000001</v>
      </c>
      <c r="Z253" s="146" t="s">
        <v>6309</v>
      </c>
      <c r="AA253" s="145">
        <v>362.56400000000002</v>
      </c>
      <c r="AB253" s="145">
        <v>-63.981999999999999</v>
      </c>
      <c r="AC253" s="145">
        <v>36.256</v>
      </c>
      <c r="AD253" s="145">
        <v>398.82</v>
      </c>
      <c r="AE253" s="126" t="s">
        <v>6314</v>
      </c>
      <c r="AF253" s="126" t="s">
        <v>6309</v>
      </c>
      <c r="AG253" s="126" t="s">
        <v>6309</v>
      </c>
      <c r="AH253" s="126" t="s">
        <v>9505</v>
      </c>
      <c r="AI253" s="126" t="s">
        <v>6309</v>
      </c>
      <c r="AJ253" s="126" t="s">
        <v>6352</v>
      </c>
      <c r="AK253" s="126" t="s">
        <v>6353</v>
      </c>
      <c r="AL253" s="126" t="s">
        <v>6404</v>
      </c>
      <c r="AM253" s="128" t="s">
        <v>6366</v>
      </c>
      <c r="AN253" s="128" t="s">
        <v>6417</v>
      </c>
      <c r="AO253" s="128" t="s">
        <v>6317</v>
      </c>
      <c r="AP253" s="128" t="s">
        <v>6366</v>
      </c>
      <c r="AQ253" s="129">
        <v>2</v>
      </c>
      <c r="AR253" t="s">
        <v>29</v>
      </c>
      <c r="AS253" t="s">
        <v>30</v>
      </c>
    </row>
    <row r="254" spans="1:45" s="128" customFormat="1">
      <c r="A254" s="126" t="s">
        <v>9503</v>
      </c>
      <c r="B254" s="127">
        <v>43782</v>
      </c>
      <c r="C254" s="126" t="s">
        <v>6393</v>
      </c>
      <c r="D254" s="126" t="s">
        <v>6394</v>
      </c>
      <c r="E254" s="126" t="s">
        <v>9504</v>
      </c>
      <c r="F254" s="126" t="s">
        <v>6310</v>
      </c>
      <c r="G254" s="126" t="s">
        <v>6311</v>
      </c>
      <c r="H254" s="126" t="s">
        <v>6312</v>
      </c>
      <c r="I254" s="126" t="s">
        <v>6317</v>
      </c>
      <c r="J254" s="126" t="s">
        <v>6351</v>
      </c>
      <c r="K254" s="126" t="s">
        <v>6395</v>
      </c>
      <c r="L254" s="126" t="s">
        <v>6396</v>
      </c>
      <c r="M254" s="126" t="s">
        <v>6397</v>
      </c>
      <c r="N254" s="126" t="s">
        <v>6351</v>
      </c>
      <c r="O254" s="126" t="s">
        <v>6398</v>
      </c>
      <c r="P254" s="126" t="s">
        <v>6399</v>
      </c>
      <c r="Q254" s="126" t="s">
        <v>6400</v>
      </c>
      <c r="R254" s="126" t="s">
        <v>6409</v>
      </c>
      <c r="S254" s="126" t="s">
        <v>6410</v>
      </c>
      <c r="T254" s="131">
        <v>6</v>
      </c>
      <c r="U254" s="131">
        <v>6</v>
      </c>
      <c r="V254" s="126" t="s">
        <v>6403</v>
      </c>
      <c r="W254" s="126" t="s">
        <v>6403</v>
      </c>
      <c r="X254" s="145">
        <v>313.63600000000002</v>
      </c>
      <c r="Y254" s="145">
        <v>313.63600000000002</v>
      </c>
      <c r="Z254" s="146" t="s">
        <v>6309</v>
      </c>
      <c r="AA254" s="145">
        <v>1881.816</v>
      </c>
      <c r="AB254" s="145">
        <v>0</v>
      </c>
      <c r="AC254" s="145">
        <v>188.18199999999999</v>
      </c>
      <c r="AD254" s="145">
        <v>2069.998</v>
      </c>
      <c r="AE254" s="126" t="s">
        <v>6314</v>
      </c>
      <c r="AF254" s="126" t="s">
        <v>6309</v>
      </c>
      <c r="AG254" s="126" t="s">
        <v>6309</v>
      </c>
      <c r="AH254" s="126" t="s">
        <v>9505</v>
      </c>
      <c r="AI254" s="126" t="s">
        <v>6309</v>
      </c>
      <c r="AJ254" s="126" t="s">
        <v>6352</v>
      </c>
      <c r="AK254" s="126" t="s">
        <v>6353</v>
      </c>
      <c r="AL254" s="126" t="s">
        <v>6404</v>
      </c>
      <c r="AM254" s="128" t="s">
        <v>6366</v>
      </c>
      <c r="AN254" s="128" t="s">
        <v>6417</v>
      </c>
      <c r="AO254" s="128" t="s">
        <v>6317</v>
      </c>
      <c r="AP254" s="128" t="s">
        <v>6366</v>
      </c>
      <c r="AQ254" s="129">
        <v>6</v>
      </c>
      <c r="AR254" t="s">
        <v>29</v>
      </c>
      <c r="AS254" t="s">
        <v>30</v>
      </c>
    </row>
    <row r="255" spans="1:45" s="128" customFormat="1">
      <c r="A255" s="126" t="s">
        <v>9503</v>
      </c>
      <c r="B255" s="127">
        <v>43782</v>
      </c>
      <c r="C255" s="126" t="s">
        <v>6393</v>
      </c>
      <c r="D255" s="126" t="s">
        <v>6394</v>
      </c>
      <c r="E255" s="126" t="s">
        <v>9504</v>
      </c>
      <c r="F255" s="126" t="s">
        <v>6310</v>
      </c>
      <c r="G255" s="126" t="s">
        <v>6311</v>
      </c>
      <c r="H255" s="126" t="s">
        <v>6312</v>
      </c>
      <c r="I255" s="126" t="s">
        <v>6317</v>
      </c>
      <c r="J255" s="126" t="s">
        <v>6351</v>
      </c>
      <c r="K255" s="126" t="s">
        <v>6395</v>
      </c>
      <c r="L255" s="126" t="s">
        <v>6396</v>
      </c>
      <c r="M255" s="126" t="s">
        <v>6397</v>
      </c>
      <c r="N255" s="126" t="s">
        <v>6351</v>
      </c>
      <c r="O255" s="126" t="s">
        <v>6398</v>
      </c>
      <c r="P255" s="126" t="s">
        <v>6399</v>
      </c>
      <c r="Q255" s="126" t="s">
        <v>6400</v>
      </c>
      <c r="R255" s="126" t="s">
        <v>6491</v>
      </c>
      <c r="S255" s="126" t="s">
        <v>6492</v>
      </c>
      <c r="T255" s="131">
        <v>8</v>
      </c>
      <c r="U255" s="131">
        <v>8</v>
      </c>
      <c r="V255" s="126" t="s">
        <v>6403</v>
      </c>
      <c r="W255" s="126" t="s">
        <v>6403</v>
      </c>
      <c r="X255" s="145">
        <v>313.63600000000002</v>
      </c>
      <c r="Y255" s="145">
        <v>313.63600000000002</v>
      </c>
      <c r="Z255" s="146" t="s">
        <v>6309</v>
      </c>
      <c r="AA255" s="145">
        <v>2509.0880000000002</v>
      </c>
      <c r="AB255" s="145">
        <v>0</v>
      </c>
      <c r="AC255" s="145">
        <v>250.90899999999999</v>
      </c>
      <c r="AD255" s="145">
        <v>2759.9969999999998</v>
      </c>
      <c r="AE255" s="126" t="s">
        <v>6314</v>
      </c>
      <c r="AF255" s="126" t="s">
        <v>6309</v>
      </c>
      <c r="AG255" s="126" t="s">
        <v>6309</v>
      </c>
      <c r="AH255" s="126" t="s">
        <v>9505</v>
      </c>
      <c r="AI255" s="126" t="s">
        <v>6309</v>
      </c>
      <c r="AJ255" s="126" t="s">
        <v>6352</v>
      </c>
      <c r="AK255" s="126" t="s">
        <v>6353</v>
      </c>
      <c r="AL255" s="126" t="s">
        <v>6404</v>
      </c>
      <c r="AM255" s="128" t="s">
        <v>6366</v>
      </c>
      <c r="AN255" s="128" t="s">
        <v>6417</v>
      </c>
      <c r="AO255" s="128" t="s">
        <v>6317</v>
      </c>
      <c r="AP255" s="128" t="s">
        <v>6366</v>
      </c>
      <c r="AQ255" s="129">
        <v>8</v>
      </c>
      <c r="AR255" t="s">
        <v>29</v>
      </c>
      <c r="AS255" t="s">
        <v>30</v>
      </c>
    </row>
    <row r="256" spans="1:45" s="128" customFormat="1">
      <c r="A256" s="126" t="s">
        <v>9503</v>
      </c>
      <c r="B256" s="127">
        <v>43782</v>
      </c>
      <c r="C256" s="126" t="s">
        <v>6393</v>
      </c>
      <c r="D256" s="126" t="s">
        <v>6394</v>
      </c>
      <c r="E256" s="126" t="s">
        <v>9504</v>
      </c>
      <c r="F256" s="126" t="s">
        <v>6310</v>
      </c>
      <c r="G256" s="126" t="s">
        <v>6311</v>
      </c>
      <c r="H256" s="126" t="s">
        <v>6312</v>
      </c>
      <c r="I256" s="126" t="s">
        <v>6317</v>
      </c>
      <c r="J256" s="126" t="s">
        <v>6351</v>
      </c>
      <c r="K256" s="126" t="s">
        <v>6395</v>
      </c>
      <c r="L256" s="126" t="s">
        <v>6396</v>
      </c>
      <c r="M256" s="126" t="s">
        <v>6397</v>
      </c>
      <c r="N256" s="126" t="s">
        <v>6351</v>
      </c>
      <c r="O256" s="126" t="s">
        <v>6398</v>
      </c>
      <c r="P256" s="126" t="s">
        <v>6399</v>
      </c>
      <c r="Q256" s="126" t="s">
        <v>6400</v>
      </c>
      <c r="R256" s="126" t="s">
        <v>6413</v>
      </c>
      <c r="S256" s="126" t="s">
        <v>6414</v>
      </c>
      <c r="T256" s="131">
        <v>5</v>
      </c>
      <c r="U256" s="131">
        <v>5</v>
      </c>
      <c r="V256" s="126" t="s">
        <v>6403</v>
      </c>
      <c r="W256" s="126" t="s">
        <v>6403</v>
      </c>
      <c r="X256" s="145">
        <v>313.63600000000002</v>
      </c>
      <c r="Y256" s="145">
        <v>313.63600000000002</v>
      </c>
      <c r="Z256" s="146" t="s">
        <v>6309</v>
      </c>
      <c r="AA256" s="145">
        <v>1568.18</v>
      </c>
      <c r="AB256" s="145">
        <v>0</v>
      </c>
      <c r="AC256" s="145">
        <v>156.81800000000001</v>
      </c>
      <c r="AD256" s="145">
        <v>1724.998</v>
      </c>
      <c r="AE256" s="126" t="s">
        <v>6314</v>
      </c>
      <c r="AF256" s="126" t="s">
        <v>6309</v>
      </c>
      <c r="AG256" s="126" t="s">
        <v>6309</v>
      </c>
      <c r="AH256" s="126" t="s">
        <v>9505</v>
      </c>
      <c r="AI256" s="126" t="s">
        <v>6309</v>
      </c>
      <c r="AJ256" s="126" t="s">
        <v>6352</v>
      </c>
      <c r="AK256" s="126" t="s">
        <v>6353</v>
      </c>
      <c r="AL256" s="126" t="s">
        <v>6404</v>
      </c>
      <c r="AM256" s="128" t="s">
        <v>6366</v>
      </c>
      <c r="AN256" s="128" t="s">
        <v>6417</v>
      </c>
      <c r="AO256" s="128" t="s">
        <v>6317</v>
      </c>
      <c r="AP256" s="128" t="s">
        <v>6366</v>
      </c>
      <c r="AQ256" s="129">
        <v>5</v>
      </c>
      <c r="AR256" t="s">
        <v>29</v>
      </c>
      <c r="AS256" t="s">
        <v>30</v>
      </c>
    </row>
    <row r="257" spans="1:45" s="128" customFormat="1">
      <c r="A257" s="126" t="s">
        <v>9506</v>
      </c>
      <c r="B257" s="127">
        <v>43782</v>
      </c>
      <c r="C257" s="126" t="s">
        <v>6393</v>
      </c>
      <c r="D257" s="126" t="s">
        <v>6394</v>
      </c>
      <c r="E257" s="126" t="s">
        <v>9507</v>
      </c>
      <c r="F257" s="126" t="s">
        <v>6310</v>
      </c>
      <c r="G257" s="126" t="s">
        <v>6311</v>
      </c>
      <c r="H257" s="126" t="s">
        <v>6312</v>
      </c>
      <c r="I257" s="126" t="s">
        <v>6318</v>
      </c>
      <c r="J257" s="126" t="s">
        <v>6351</v>
      </c>
      <c r="K257" s="126" t="s">
        <v>6395</v>
      </c>
      <c r="L257" s="126" t="s">
        <v>6396</v>
      </c>
      <c r="M257" s="126" t="s">
        <v>6397</v>
      </c>
      <c r="N257" s="126" t="s">
        <v>6351</v>
      </c>
      <c r="O257" s="126" t="s">
        <v>6398</v>
      </c>
      <c r="P257" s="126" t="s">
        <v>6399</v>
      </c>
      <c r="Q257" s="126" t="s">
        <v>6400</v>
      </c>
      <c r="R257" s="126" t="s">
        <v>6401</v>
      </c>
      <c r="S257" s="126" t="s">
        <v>6402</v>
      </c>
      <c r="T257" s="131">
        <v>5</v>
      </c>
      <c r="U257" s="131">
        <v>5</v>
      </c>
      <c r="V257" s="126" t="s">
        <v>6403</v>
      </c>
      <c r="W257" s="126" t="s">
        <v>6403</v>
      </c>
      <c r="X257" s="145">
        <v>119.7</v>
      </c>
      <c r="Y257" s="145">
        <v>119.7</v>
      </c>
      <c r="Z257" s="146" t="s">
        <v>6309</v>
      </c>
      <c r="AA257" s="145">
        <v>598.50199999999995</v>
      </c>
      <c r="AB257" s="145">
        <v>-178.773</v>
      </c>
      <c r="AC257" s="145">
        <v>59.85</v>
      </c>
      <c r="AD257" s="145">
        <v>658.35199999999998</v>
      </c>
      <c r="AE257" s="126" t="s">
        <v>6314</v>
      </c>
      <c r="AF257" s="126" t="s">
        <v>6309</v>
      </c>
      <c r="AG257" s="126" t="s">
        <v>6309</v>
      </c>
      <c r="AH257" s="126" t="s">
        <v>9508</v>
      </c>
      <c r="AI257" s="126" t="s">
        <v>6309</v>
      </c>
      <c r="AJ257" s="126" t="s">
        <v>6352</v>
      </c>
      <c r="AK257" s="126" t="s">
        <v>6353</v>
      </c>
      <c r="AL257" s="126" t="s">
        <v>6404</v>
      </c>
      <c r="AM257" s="128" t="s">
        <v>6366</v>
      </c>
      <c r="AN257" s="128" t="s">
        <v>6418</v>
      </c>
      <c r="AO257" s="128" t="s">
        <v>6318</v>
      </c>
      <c r="AP257" s="128" t="s">
        <v>6366</v>
      </c>
      <c r="AQ257" s="129">
        <v>5</v>
      </c>
      <c r="AR257" t="s">
        <v>34</v>
      </c>
      <c r="AS257" t="s">
        <v>30</v>
      </c>
    </row>
    <row r="258" spans="1:45" s="128" customFormat="1">
      <c r="A258" s="126" t="s">
        <v>9506</v>
      </c>
      <c r="B258" s="127">
        <v>43782</v>
      </c>
      <c r="C258" s="126" t="s">
        <v>6393</v>
      </c>
      <c r="D258" s="126" t="s">
        <v>6394</v>
      </c>
      <c r="E258" s="126" t="s">
        <v>9507</v>
      </c>
      <c r="F258" s="126" t="s">
        <v>6310</v>
      </c>
      <c r="G258" s="126" t="s">
        <v>6311</v>
      </c>
      <c r="H258" s="126" t="s">
        <v>6312</v>
      </c>
      <c r="I258" s="126" t="s">
        <v>6318</v>
      </c>
      <c r="J258" s="126" t="s">
        <v>6351</v>
      </c>
      <c r="K258" s="126" t="s">
        <v>6395</v>
      </c>
      <c r="L258" s="126" t="s">
        <v>6396</v>
      </c>
      <c r="M258" s="126" t="s">
        <v>6397</v>
      </c>
      <c r="N258" s="126" t="s">
        <v>6351</v>
      </c>
      <c r="O258" s="126" t="s">
        <v>6398</v>
      </c>
      <c r="P258" s="126" t="s">
        <v>6399</v>
      </c>
      <c r="Q258" s="126" t="s">
        <v>6400</v>
      </c>
      <c r="R258" s="126" t="s">
        <v>6405</v>
      </c>
      <c r="S258" s="126" t="s">
        <v>6406</v>
      </c>
      <c r="T258" s="131">
        <v>4</v>
      </c>
      <c r="U258" s="131">
        <v>4</v>
      </c>
      <c r="V258" s="126" t="s">
        <v>6403</v>
      </c>
      <c r="W258" s="126" t="s">
        <v>6403</v>
      </c>
      <c r="X258" s="145">
        <v>355.45499999999998</v>
      </c>
      <c r="Y258" s="145">
        <v>355.45499999999998</v>
      </c>
      <c r="Z258" s="146" t="s">
        <v>6309</v>
      </c>
      <c r="AA258" s="145">
        <v>1421.82</v>
      </c>
      <c r="AB258" s="145">
        <v>0</v>
      </c>
      <c r="AC258" s="145">
        <v>142.18199999999999</v>
      </c>
      <c r="AD258" s="145">
        <v>1564.002</v>
      </c>
      <c r="AE258" s="126" t="s">
        <v>6314</v>
      </c>
      <c r="AF258" s="126" t="s">
        <v>6309</v>
      </c>
      <c r="AG258" s="126" t="s">
        <v>6309</v>
      </c>
      <c r="AH258" s="126" t="s">
        <v>9508</v>
      </c>
      <c r="AI258" s="126" t="s">
        <v>6309</v>
      </c>
      <c r="AJ258" s="126" t="s">
        <v>6352</v>
      </c>
      <c r="AK258" s="126" t="s">
        <v>6353</v>
      </c>
      <c r="AL258" s="126" t="s">
        <v>6404</v>
      </c>
      <c r="AM258" s="128" t="s">
        <v>6366</v>
      </c>
      <c r="AN258" s="128" t="s">
        <v>6418</v>
      </c>
      <c r="AO258" s="128" t="s">
        <v>6318</v>
      </c>
      <c r="AP258" s="128" t="s">
        <v>6366</v>
      </c>
      <c r="AQ258" s="129">
        <v>4</v>
      </c>
      <c r="AR258" t="s">
        <v>34</v>
      </c>
      <c r="AS258" t="s">
        <v>30</v>
      </c>
    </row>
    <row r="259" spans="1:45" s="128" customFormat="1">
      <c r="A259" s="126" t="s">
        <v>9506</v>
      </c>
      <c r="B259" s="127">
        <v>43782</v>
      </c>
      <c r="C259" s="126" t="s">
        <v>6393</v>
      </c>
      <c r="D259" s="126" t="s">
        <v>6394</v>
      </c>
      <c r="E259" s="126" t="s">
        <v>9507</v>
      </c>
      <c r="F259" s="126" t="s">
        <v>6310</v>
      </c>
      <c r="G259" s="126" t="s">
        <v>6311</v>
      </c>
      <c r="H259" s="126" t="s">
        <v>6312</v>
      </c>
      <c r="I259" s="126" t="s">
        <v>6318</v>
      </c>
      <c r="J259" s="126" t="s">
        <v>6351</v>
      </c>
      <c r="K259" s="126" t="s">
        <v>6395</v>
      </c>
      <c r="L259" s="126" t="s">
        <v>6396</v>
      </c>
      <c r="M259" s="126" t="s">
        <v>6397</v>
      </c>
      <c r="N259" s="126" t="s">
        <v>6351</v>
      </c>
      <c r="O259" s="126" t="s">
        <v>6398</v>
      </c>
      <c r="P259" s="126" t="s">
        <v>6399</v>
      </c>
      <c r="Q259" s="126" t="s">
        <v>6400</v>
      </c>
      <c r="R259" s="126" t="s">
        <v>6444</v>
      </c>
      <c r="S259" s="126" t="s">
        <v>6445</v>
      </c>
      <c r="T259" s="131">
        <v>1</v>
      </c>
      <c r="U259" s="131">
        <v>1</v>
      </c>
      <c r="V259" s="126" t="s">
        <v>6403</v>
      </c>
      <c r="W259" s="126" t="s">
        <v>6403</v>
      </c>
      <c r="X259" s="145">
        <v>181.28200000000001</v>
      </c>
      <c r="Y259" s="145">
        <v>181.28200000000001</v>
      </c>
      <c r="Z259" s="146" t="s">
        <v>6309</v>
      </c>
      <c r="AA259" s="145">
        <v>181.28200000000001</v>
      </c>
      <c r="AB259" s="145">
        <v>-31.991</v>
      </c>
      <c r="AC259" s="145">
        <v>18.128</v>
      </c>
      <c r="AD259" s="145">
        <v>199.41</v>
      </c>
      <c r="AE259" s="126" t="s">
        <v>6314</v>
      </c>
      <c r="AF259" s="126" t="s">
        <v>6309</v>
      </c>
      <c r="AG259" s="126" t="s">
        <v>6309</v>
      </c>
      <c r="AH259" s="126" t="s">
        <v>9508</v>
      </c>
      <c r="AI259" s="126" t="s">
        <v>6309</v>
      </c>
      <c r="AJ259" s="126" t="s">
        <v>6352</v>
      </c>
      <c r="AK259" s="126" t="s">
        <v>6353</v>
      </c>
      <c r="AL259" s="126" t="s">
        <v>6404</v>
      </c>
      <c r="AM259" s="128" t="s">
        <v>6366</v>
      </c>
      <c r="AN259" s="128" t="s">
        <v>6418</v>
      </c>
      <c r="AO259" s="128" t="s">
        <v>6318</v>
      </c>
      <c r="AP259" s="128" t="s">
        <v>6366</v>
      </c>
      <c r="AQ259" s="129">
        <v>1</v>
      </c>
      <c r="AR259" t="s">
        <v>34</v>
      </c>
      <c r="AS259" t="s">
        <v>30</v>
      </c>
    </row>
    <row r="260" spans="1:45" s="128" customFormat="1">
      <c r="A260" s="126" t="s">
        <v>9506</v>
      </c>
      <c r="B260" s="127">
        <v>43782</v>
      </c>
      <c r="C260" s="126" t="s">
        <v>6393</v>
      </c>
      <c r="D260" s="126" t="s">
        <v>6394</v>
      </c>
      <c r="E260" s="126" t="s">
        <v>9507</v>
      </c>
      <c r="F260" s="126" t="s">
        <v>6310</v>
      </c>
      <c r="G260" s="126" t="s">
        <v>6311</v>
      </c>
      <c r="H260" s="126" t="s">
        <v>6312</v>
      </c>
      <c r="I260" s="126" t="s">
        <v>6318</v>
      </c>
      <c r="J260" s="126" t="s">
        <v>6351</v>
      </c>
      <c r="K260" s="126" t="s">
        <v>6395</v>
      </c>
      <c r="L260" s="126" t="s">
        <v>6396</v>
      </c>
      <c r="M260" s="126" t="s">
        <v>6397</v>
      </c>
      <c r="N260" s="126" t="s">
        <v>6351</v>
      </c>
      <c r="O260" s="126" t="s">
        <v>6398</v>
      </c>
      <c r="P260" s="126" t="s">
        <v>6399</v>
      </c>
      <c r="Q260" s="126" t="s">
        <v>6400</v>
      </c>
      <c r="R260" s="126" t="s">
        <v>6409</v>
      </c>
      <c r="S260" s="126" t="s">
        <v>6410</v>
      </c>
      <c r="T260" s="131">
        <v>6</v>
      </c>
      <c r="U260" s="131">
        <v>6</v>
      </c>
      <c r="V260" s="126" t="s">
        <v>6403</v>
      </c>
      <c r="W260" s="126" t="s">
        <v>6403</v>
      </c>
      <c r="X260" s="145">
        <v>313.63600000000002</v>
      </c>
      <c r="Y260" s="145">
        <v>313.63600000000002</v>
      </c>
      <c r="Z260" s="146" t="s">
        <v>6309</v>
      </c>
      <c r="AA260" s="145">
        <v>1881.816</v>
      </c>
      <c r="AB260" s="145">
        <v>0</v>
      </c>
      <c r="AC260" s="145">
        <v>188.18199999999999</v>
      </c>
      <c r="AD260" s="145">
        <v>2069.998</v>
      </c>
      <c r="AE260" s="126" t="s">
        <v>6314</v>
      </c>
      <c r="AF260" s="126" t="s">
        <v>6309</v>
      </c>
      <c r="AG260" s="126" t="s">
        <v>6309</v>
      </c>
      <c r="AH260" s="126" t="s">
        <v>9508</v>
      </c>
      <c r="AI260" s="126" t="s">
        <v>6309</v>
      </c>
      <c r="AJ260" s="126" t="s">
        <v>6352</v>
      </c>
      <c r="AK260" s="126" t="s">
        <v>6353</v>
      </c>
      <c r="AL260" s="126" t="s">
        <v>6404</v>
      </c>
      <c r="AM260" s="128" t="s">
        <v>6366</v>
      </c>
      <c r="AN260" s="128" t="s">
        <v>6418</v>
      </c>
      <c r="AO260" s="128" t="s">
        <v>6318</v>
      </c>
      <c r="AP260" s="128" t="s">
        <v>6366</v>
      </c>
      <c r="AQ260" s="129">
        <v>6</v>
      </c>
      <c r="AR260" t="s">
        <v>34</v>
      </c>
      <c r="AS260" t="s">
        <v>30</v>
      </c>
    </row>
    <row r="261" spans="1:45" s="128" customFormat="1">
      <c r="A261" s="126" t="s">
        <v>9506</v>
      </c>
      <c r="B261" s="127">
        <v>43782</v>
      </c>
      <c r="C261" s="126" t="s">
        <v>6393</v>
      </c>
      <c r="D261" s="126" t="s">
        <v>6394</v>
      </c>
      <c r="E261" s="126" t="s">
        <v>9507</v>
      </c>
      <c r="F261" s="126" t="s">
        <v>6310</v>
      </c>
      <c r="G261" s="126" t="s">
        <v>6311</v>
      </c>
      <c r="H261" s="126" t="s">
        <v>6312</v>
      </c>
      <c r="I261" s="126" t="s">
        <v>6318</v>
      </c>
      <c r="J261" s="126" t="s">
        <v>6351</v>
      </c>
      <c r="K261" s="126" t="s">
        <v>6395</v>
      </c>
      <c r="L261" s="126" t="s">
        <v>6396</v>
      </c>
      <c r="M261" s="126" t="s">
        <v>6397</v>
      </c>
      <c r="N261" s="126" t="s">
        <v>6351</v>
      </c>
      <c r="O261" s="126" t="s">
        <v>6398</v>
      </c>
      <c r="P261" s="126" t="s">
        <v>6399</v>
      </c>
      <c r="Q261" s="126" t="s">
        <v>6400</v>
      </c>
      <c r="R261" s="126" t="s">
        <v>6491</v>
      </c>
      <c r="S261" s="126" t="s">
        <v>6492</v>
      </c>
      <c r="T261" s="131">
        <v>3</v>
      </c>
      <c r="U261" s="131">
        <v>3</v>
      </c>
      <c r="V261" s="126" t="s">
        <v>6403</v>
      </c>
      <c r="W261" s="126" t="s">
        <v>6403</v>
      </c>
      <c r="X261" s="145">
        <v>313.63600000000002</v>
      </c>
      <c r="Y261" s="145">
        <v>313.63600000000002</v>
      </c>
      <c r="Z261" s="146" t="s">
        <v>6309</v>
      </c>
      <c r="AA261" s="145">
        <v>940.90800000000002</v>
      </c>
      <c r="AB261" s="145">
        <v>0</v>
      </c>
      <c r="AC261" s="145">
        <v>94.090999999999994</v>
      </c>
      <c r="AD261" s="145">
        <v>1034.999</v>
      </c>
      <c r="AE261" s="126" t="s">
        <v>6314</v>
      </c>
      <c r="AF261" s="126" t="s">
        <v>6309</v>
      </c>
      <c r="AG261" s="126" t="s">
        <v>6309</v>
      </c>
      <c r="AH261" s="126" t="s">
        <v>9508</v>
      </c>
      <c r="AI261" s="126" t="s">
        <v>6309</v>
      </c>
      <c r="AJ261" s="126" t="s">
        <v>6352</v>
      </c>
      <c r="AK261" s="126" t="s">
        <v>6353</v>
      </c>
      <c r="AL261" s="126" t="s">
        <v>6404</v>
      </c>
      <c r="AM261" s="128" t="s">
        <v>6366</v>
      </c>
      <c r="AN261" s="128" t="s">
        <v>6418</v>
      </c>
      <c r="AO261" s="128" t="s">
        <v>6318</v>
      </c>
      <c r="AP261" s="128" t="s">
        <v>6366</v>
      </c>
      <c r="AQ261" s="129">
        <v>3</v>
      </c>
      <c r="AR261" t="s">
        <v>34</v>
      </c>
      <c r="AS261" t="s">
        <v>30</v>
      </c>
    </row>
    <row r="262" spans="1:45" s="128" customFormat="1">
      <c r="A262" s="126" t="s">
        <v>9506</v>
      </c>
      <c r="B262" s="127">
        <v>43782</v>
      </c>
      <c r="C262" s="126" t="s">
        <v>6393</v>
      </c>
      <c r="D262" s="126" t="s">
        <v>6394</v>
      </c>
      <c r="E262" s="126" t="s">
        <v>9507</v>
      </c>
      <c r="F262" s="126" t="s">
        <v>6310</v>
      </c>
      <c r="G262" s="126" t="s">
        <v>6311</v>
      </c>
      <c r="H262" s="126" t="s">
        <v>6312</v>
      </c>
      <c r="I262" s="126" t="s">
        <v>6318</v>
      </c>
      <c r="J262" s="126" t="s">
        <v>6351</v>
      </c>
      <c r="K262" s="126" t="s">
        <v>6395</v>
      </c>
      <c r="L262" s="126" t="s">
        <v>6396</v>
      </c>
      <c r="M262" s="126" t="s">
        <v>6397</v>
      </c>
      <c r="N262" s="126" t="s">
        <v>6351</v>
      </c>
      <c r="O262" s="126" t="s">
        <v>6398</v>
      </c>
      <c r="P262" s="126" t="s">
        <v>6399</v>
      </c>
      <c r="Q262" s="126" t="s">
        <v>6400</v>
      </c>
      <c r="R262" s="126" t="s">
        <v>6413</v>
      </c>
      <c r="S262" s="126" t="s">
        <v>6414</v>
      </c>
      <c r="T262" s="131">
        <v>3</v>
      </c>
      <c r="U262" s="131">
        <v>3</v>
      </c>
      <c r="V262" s="126" t="s">
        <v>6403</v>
      </c>
      <c r="W262" s="126" t="s">
        <v>6403</v>
      </c>
      <c r="X262" s="145">
        <v>313.63600000000002</v>
      </c>
      <c r="Y262" s="145">
        <v>313.63600000000002</v>
      </c>
      <c r="Z262" s="146" t="s">
        <v>6309</v>
      </c>
      <c r="AA262" s="145">
        <v>940.90800000000002</v>
      </c>
      <c r="AB262" s="145">
        <v>0</v>
      </c>
      <c r="AC262" s="145">
        <v>94.090999999999994</v>
      </c>
      <c r="AD262" s="145">
        <v>1034.999</v>
      </c>
      <c r="AE262" s="126" t="s">
        <v>6314</v>
      </c>
      <c r="AF262" s="126" t="s">
        <v>6309</v>
      </c>
      <c r="AG262" s="126" t="s">
        <v>6309</v>
      </c>
      <c r="AH262" s="126" t="s">
        <v>9508</v>
      </c>
      <c r="AI262" s="126" t="s">
        <v>6309</v>
      </c>
      <c r="AJ262" s="126" t="s">
        <v>6352</v>
      </c>
      <c r="AK262" s="126" t="s">
        <v>6353</v>
      </c>
      <c r="AL262" s="126" t="s">
        <v>6404</v>
      </c>
      <c r="AM262" s="128" t="s">
        <v>6366</v>
      </c>
      <c r="AN262" s="128" t="s">
        <v>6418</v>
      </c>
      <c r="AO262" s="128" t="s">
        <v>6318</v>
      </c>
      <c r="AP262" s="128" t="s">
        <v>6366</v>
      </c>
      <c r="AQ262" s="129">
        <v>3</v>
      </c>
      <c r="AR262" t="s">
        <v>34</v>
      </c>
      <c r="AS262" t="s">
        <v>30</v>
      </c>
    </row>
    <row r="263" spans="1:45" s="128" customFormat="1">
      <c r="A263" s="126" t="s">
        <v>9509</v>
      </c>
      <c r="B263" s="127">
        <v>43782</v>
      </c>
      <c r="C263" s="126" t="s">
        <v>6393</v>
      </c>
      <c r="D263" s="126" t="s">
        <v>6394</v>
      </c>
      <c r="E263" s="126" t="s">
        <v>9510</v>
      </c>
      <c r="F263" s="126" t="s">
        <v>6310</v>
      </c>
      <c r="G263" s="126" t="s">
        <v>6311</v>
      </c>
      <c r="H263" s="126" t="s">
        <v>6312</v>
      </c>
      <c r="I263" s="126" t="s">
        <v>6343</v>
      </c>
      <c r="J263" s="126" t="s">
        <v>6351</v>
      </c>
      <c r="K263" s="126" t="s">
        <v>6395</v>
      </c>
      <c r="L263" s="126" t="s">
        <v>6396</v>
      </c>
      <c r="M263" s="126" t="s">
        <v>6397</v>
      </c>
      <c r="N263" s="126" t="s">
        <v>6351</v>
      </c>
      <c r="O263" s="126" t="s">
        <v>6398</v>
      </c>
      <c r="P263" s="126" t="s">
        <v>6399</v>
      </c>
      <c r="Q263" s="126" t="s">
        <v>6400</v>
      </c>
      <c r="R263" s="126" t="s">
        <v>6401</v>
      </c>
      <c r="S263" s="126" t="s">
        <v>6402</v>
      </c>
      <c r="T263" s="131">
        <v>5</v>
      </c>
      <c r="U263" s="131">
        <v>5</v>
      </c>
      <c r="V263" s="126" t="s">
        <v>6403</v>
      </c>
      <c r="W263" s="126" t="s">
        <v>6403</v>
      </c>
      <c r="X263" s="145">
        <v>119.7</v>
      </c>
      <c r="Y263" s="145">
        <v>119.7</v>
      </c>
      <c r="Z263" s="146" t="s">
        <v>6309</v>
      </c>
      <c r="AA263" s="145">
        <v>598.50199999999995</v>
      </c>
      <c r="AB263" s="145">
        <v>-178.773</v>
      </c>
      <c r="AC263" s="145">
        <v>59.85</v>
      </c>
      <c r="AD263" s="145">
        <v>658.35199999999998</v>
      </c>
      <c r="AE263" s="126" t="s">
        <v>6314</v>
      </c>
      <c r="AF263" s="126" t="s">
        <v>6309</v>
      </c>
      <c r="AG263" s="126" t="s">
        <v>6309</v>
      </c>
      <c r="AH263" s="126" t="s">
        <v>9511</v>
      </c>
      <c r="AI263" s="126" t="s">
        <v>6309</v>
      </c>
      <c r="AJ263" s="126" t="s">
        <v>6352</v>
      </c>
      <c r="AK263" s="126" t="s">
        <v>6353</v>
      </c>
      <c r="AL263" s="126" t="s">
        <v>6404</v>
      </c>
      <c r="AM263" s="128" t="s">
        <v>6366</v>
      </c>
      <c r="AN263" s="128" t="s">
        <v>6419</v>
      </c>
      <c r="AO263" s="128" t="s">
        <v>6343</v>
      </c>
      <c r="AP263" s="128" t="s">
        <v>6366</v>
      </c>
      <c r="AQ263" s="129">
        <v>5</v>
      </c>
      <c r="AR263" t="s">
        <v>34</v>
      </c>
      <c r="AS263" t="s">
        <v>30</v>
      </c>
    </row>
    <row r="264" spans="1:45" s="128" customFormat="1">
      <c r="A264" s="126" t="s">
        <v>9509</v>
      </c>
      <c r="B264" s="127">
        <v>43782</v>
      </c>
      <c r="C264" s="126" t="s">
        <v>6393</v>
      </c>
      <c r="D264" s="126" t="s">
        <v>6394</v>
      </c>
      <c r="E264" s="126" t="s">
        <v>9510</v>
      </c>
      <c r="F264" s="126" t="s">
        <v>6310</v>
      </c>
      <c r="G264" s="126" t="s">
        <v>6311</v>
      </c>
      <c r="H264" s="126" t="s">
        <v>6312</v>
      </c>
      <c r="I264" s="126" t="s">
        <v>6343</v>
      </c>
      <c r="J264" s="126" t="s">
        <v>6351</v>
      </c>
      <c r="K264" s="126" t="s">
        <v>6395</v>
      </c>
      <c r="L264" s="126" t="s">
        <v>6396</v>
      </c>
      <c r="M264" s="126" t="s">
        <v>6397</v>
      </c>
      <c r="N264" s="126" t="s">
        <v>6351</v>
      </c>
      <c r="O264" s="126" t="s">
        <v>6398</v>
      </c>
      <c r="P264" s="126" t="s">
        <v>6399</v>
      </c>
      <c r="Q264" s="126" t="s">
        <v>6400</v>
      </c>
      <c r="R264" s="126" t="s">
        <v>6487</v>
      </c>
      <c r="S264" s="126" t="s">
        <v>6488</v>
      </c>
      <c r="T264" s="131">
        <v>2</v>
      </c>
      <c r="U264" s="131">
        <v>2</v>
      </c>
      <c r="V264" s="126" t="s">
        <v>6403</v>
      </c>
      <c r="W264" s="126" t="s">
        <v>6403</v>
      </c>
      <c r="X264" s="145">
        <v>313.63600000000002</v>
      </c>
      <c r="Y264" s="145">
        <v>313.63600000000002</v>
      </c>
      <c r="Z264" s="146" t="s">
        <v>6309</v>
      </c>
      <c r="AA264" s="145">
        <v>627.27200000000005</v>
      </c>
      <c r="AB264" s="145">
        <v>0</v>
      </c>
      <c r="AC264" s="145">
        <v>62.726999999999997</v>
      </c>
      <c r="AD264" s="145">
        <v>689.99900000000002</v>
      </c>
      <c r="AE264" s="126" t="s">
        <v>6314</v>
      </c>
      <c r="AF264" s="126" t="s">
        <v>6309</v>
      </c>
      <c r="AG264" s="126" t="s">
        <v>6309</v>
      </c>
      <c r="AH264" s="126" t="s">
        <v>9511</v>
      </c>
      <c r="AI264" s="126" t="s">
        <v>6309</v>
      </c>
      <c r="AJ264" s="126" t="s">
        <v>6352</v>
      </c>
      <c r="AK264" s="126" t="s">
        <v>6353</v>
      </c>
      <c r="AL264" s="126" t="s">
        <v>6404</v>
      </c>
      <c r="AM264" s="128" t="s">
        <v>6366</v>
      </c>
      <c r="AN264" s="128" t="s">
        <v>6419</v>
      </c>
      <c r="AO264" s="128" t="s">
        <v>6343</v>
      </c>
      <c r="AP264" s="128" t="s">
        <v>6366</v>
      </c>
      <c r="AQ264" s="129">
        <v>2</v>
      </c>
      <c r="AR264" t="s">
        <v>34</v>
      </c>
      <c r="AS264" t="s">
        <v>30</v>
      </c>
    </row>
    <row r="265" spans="1:45" s="128" customFormat="1">
      <c r="A265" s="126" t="s">
        <v>9509</v>
      </c>
      <c r="B265" s="127">
        <v>43782</v>
      </c>
      <c r="C265" s="126" t="s">
        <v>6393</v>
      </c>
      <c r="D265" s="126" t="s">
        <v>6394</v>
      </c>
      <c r="E265" s="126" t="s">
        <v>9510</v>
      </c>
      <c r="F265" s="126" t="s">
        <v>6310</v>
      </c>
      <c r="G265" s="126" t="s">
        <v>6311</v>
      </c>
      <c r="H265" s="126" t="s">
        <v>6312</v>
      </c>
      <c r="I265" s="126" t="s">
        <v>6343</v>
      </c>
      <c r="J265" s="126" t="s">
        <v>6351</v>
      </c>
      <c r="K265" s="126" t="s">
        <v>6395</v>
      </c>
      <c r="L265" s="126" t="s">
        <v>6396</v>
      </c>
      <c r="M265" s="126" t="s">
        <v>6397</v>
      </c>
      <c r="N265" s="126" t="s">
        <v>6351</v>
      </c>
      <c r="O265" s="126" t="s">
        <v>6398</v>
      </c>
      <c r="P265" s="126" t="s">
        <v>6399</v>
      </c>
      <c r="Q265" s="126" t="s">
        <v>6400</v>
      </c>
      <c r="R265" s="126" t="s">
        <v>6444</v>
      </c>
      <c r="S265" s="126" t="s">
        <v>6445</v>
      </c>
      <c r="T265" s="131">
        <v>5</v>
      </c>
      <c r="U265" s="131">
        <v>5</v>
      </c>
      <c r="V265" s="126" t="s">
        <v>6403</v>
      </c>
      <c r="W265" s="126" t="s">
        <v>6403</v>
      </c>
      <c r="X265" s="145">
        <v>181.28200000000001</v>
      </c>
      <c r="Y265" s="145">
        <v>181.28200000000001</v>
      </c>
      <c r="Z265" s="146" t="s">
        <v>6309</v>
      </c>
      <c r="AA265" s="145">
        <v>906.41</v>
      </c>
      <c r="AB265" s="145">
        <v>-159.95500000000001</v>
      </c>
      <c r="AC265" s="145">
        <v>90.641000000000005</v>
      </c>
      <c r="AD265" s="145">
        <v>997.05100000000004</v>
      </c>
      <c r="AE265" s="126" t="s">
        <v>6314</v>
      </c>
      <c r="AF265" s="126" t="s">
        <v>6309</v>
      </c>
      <c r="AG265" s="126" t="s">
        <v>6309</v>
      </c>
      <c r="AH265" s="126" t="s">
        <v>9511</v>
      </c>
      <c r="AI265" s="126" t="s">
        <v>6309</v>
      </c>
      <c r="AJ265" s="126" t="s">
        <v>6352</v>
      </c>
      <c r="AK265" s="126" t="s">
        <v>6353</v>
      </c>
      <c r="AL265" s="126" t="s">
        <v>6404</v>
      </c>
      <c r="AM265" s="128" t="s">
        <v>6366</v>
      </c>
      <c r="AN265" s="128" t="s">
        <v>6419</v>
      </c>
      <c r="AO265" s="128" t="s">
        <v>6343</v>
      </c>
      <c r="AP265" s="128" t="s">
        <v>6366</v>
      </c>
      <c r="AQ265" s="129">
        <v>5</v>
      </c>
      <c r="AR265" t="s">
        <v>34</v>
      </c>
      <c r="AS265" t="s">
        <v>30</v>
      </c>
    </row>
    <row r="266" spans="1:45" s="128" customFormat="1">
      <c r="A266" s="126" t="s">
        <v>9509</v>
      </c>
      <c r="B266" s="127">
        <v>43782</v>
      </c>
      <c r="C266" s="126" t="s">
        <v>6393</v>
      </c>
      <c r="D266" s="126" t="s">
        <v>6394</v>
      </c>
      <c r="E266" s="126" t="s">
        <v>9510</v>
      </c>
      <c r="F266" s="126" t="s">
        <v>6310</v>
      </c>
      <c r="G266" s="126" t="s">
        <v>6311</v>
      </c>
      <c r="H266" s="126" t="s">
        <v>6312</v>
      </c>
      <c r="I266" s="126" t="s">
        <v>6343</v>
      </c>
      <c r="J266" s="126" t="s">
        <v>6351</v>
      </c>
      <c r="K266" s="126" t="s">
        <v>6395</v>
      </c>
      <c r="L266" s="126" t="s">
        <v>6396</v>
      </c>
      <c r="M266" s="126" t="s">
        <v>6397</v>
      </c>
      <c r="N266" s="126" t="s">
        <v>6351</v>
      </c>
      <c r="O266" s="126" t="s">
        <v>6398</v>
      </c>
      <c r="P266" s="126" t="s">
        <v>6399</v>
      </c>
      <c r="Q266" s="126" t="s">
        <v>6400</v>
      </c>
      <c r="R266" s="126" t="s">
        <v>6409</v>
      </c>
      <c r="S266" s="126" t="s">
        <v>6410</v>
      </c>
      <c r="T266" s="131">
        <v>5</v>
      </c>
      <c r="U266" s="131">
        <v>5</v>
      </c>
      <c r="V266" s="126" t="s">
        <v>6403</v>
      </c>
      <c r="W266" s="126" t="s">
        <v>6403</v>
      </c>
      <c r="X266" s="145">
        <v>313.63600000000002</v>
      </c>
      <c r="Y266" s="145">
        <v>313.63600000000002</v>
      </c>
      <c r="Z266" s="146" t="s">
        <v>6309</v>
      </c>
      <c r="AA266" s="145">
        <v>1568.18</v>
      </c>
      <c r="AB266" s="145">
        <v>0</v>
      </c>
      <c r="AC266" s="145">
        <v>156.81800000000001</v>
      </c>
      <c r="AD266" s="145">
        <v>1724.998</v>
      </c>
      <c r="AE266" s="126" t="s">
        <v>6314</v>
      </c>
      <c r="AF266" s="126" t="s">
        <v>6309</v>
      </c>
      <c r="AG266" s="126" t="s">
        <v>6309</v>
      </c>
      <c r="AH266" s="126" t="s">
        <v>9511</v>
      </c>
      <c r="AI266" s="126" t="s">
        <v>6309</v>
      </c>
      <c r="AJ266" s="126" t="s">
        <v>6352</v>
      </c>
      <c r="AK266" s="126" t="s">
        <v>6353</v>
      </c>
      <c r="AL266" s="126" t="s">
        <v>6404</v>
      </c>
      <c r="AM266" s="128" t="s">
        <v>6366</v>
      </c>
      <c r="AN266" s="128" t="s">
        <v>6419</v>
      </c>
      <c r="AO266" s="128" t="s">
        <v>6343</v>
      </c>
      <c r="AP266" s="128" t="s">
        <v>6366</v>
      </c>
      <c r="AQ266" s="129">
        <v>5</v>
      </c>
      <c r="AR266" t="s">
        <v>34</v>
      </c>
      <c r="AS266" t="s">
        <v>30</v>
      </c>
    </row>
    <row r="267" spans="1:45" s="128" customFormat="1">
      <c r="A267" s="126" t="s">
        <v>9509</v>
      </c>
      <c r="B267" s="127">
        <v>43782</v>
      </c>
      <c r="C267" s="126" t="s">
        <v>6393</v>
      </c>
      <c r="D267" s="126" t="s">
        <v>6394</v>
      </c>
      <c r="E267" s="126" t="s">
        <v>9510</v>
      </c>
      <c r="F267" s="126" t="s">
        <v>6310</v>
      </c>
      <c r="G267" s="126" t="s">
        <v>6311</v>
      </c>
      <c r="H267" s="126" t="s">
        <v>6312</v>
      </c>
      <c r="I267" s="126" t="s">
        <v>6343</v>
      </c>
      <c r="J267" s="126" t="s">
        <v>6351</v>
      </c>
      <c r="K267" s="126" t="s">
        <v>6395</v>
      </c>
      <c r="L267" s="126" t="s">
        <v>6396</v>
      </c>
      <c r="M267" s="126" t="s">
        <v>6397</v>
      </c>
      <c r="N267" s="126" t="s">
        <v>6351</v>
      </c>
      <c r="O267" s="126" t="s">
        <v>6398</v>
      </c>
      <c r="P267" s="126" t="s">
        <v>6399</v>
      </c>
      <c r="Q267" s="126" t="s">
        <v>6400</v>
      </c>
      <c r="R267" s="126" t="s">
        <v>6491</v>
      </c>
      <c r="S267" s="126" t="s">
        <v>6492</v>
      </c>
      <c r="T267" s="131">
        <v>5</v>
      </c>
      <c r="U267" s="131">
        <v>5</v>
      </c>
      <c r="V267" s="126" t="s">
        <v>6403</v>
      </c>
      <c r="W267" s="126" t="s">
        <v>6403</v>
      </c>
      <c r="X267" s="145">
        <v>313.63600000000002</v>
      </c>
      <c r="Y267" s="145">
        <v>313.63600000000002</v>
      </c>
      <c r="Z267" s="146" t="s">
        <v>6309</v>
      </c>
      <c r="AA267" s="145">
        <v>1568.18</v>
      </c>
      <c r="AB267" s="145">
        <v>0</v>
      </c>
      <c r="AC267" s="145">
        <v>156.81800000000001</v>
      </c>
      <c r="AD267" s="145">
        <v>1724.998</v>
      </c>
      <c r="AE267" s="126" t="s">
        <v>6314</v>
      </c>
      <c r="AF267" s="126" t="s">
        <v>6309</v>
      </c>
      <c r="AG267" s="126" t="s">
        <v>6309</v>
      </c>
      <c r="AH267" s="126" t="s">
        <v>9511</v>
      </c>
      <c r="AI267" s="126" t="s">
        <v>6309</v>
      </c>
      <c r="AJ267" s="126" t="s">
        <v>6352</v>
      </c>
      <c r="AK267" s="126" t="s">
        <v>6353</v>
      </c>
      <c r="AL267" s="126" t="s">
        <v>6404</v>
      </c>
      <c r="AM267" s="128" t="s">
        <v>6366</v>
      </c>
      <c r="AN267" s="128" t="s">
        <v>6419</v>
      </c>
      <c r="AO267" s="128" t="s">
        <v>6343</v>
      </c>
      <c r="AP267" s="128" t="s">
        <v>6366</v>
      </c>
      <c r="AQ267" s="129">
        <v>5</v>
      </c>
      <c r="AR267" t="s">
        <v>34</v>
      </c>
      <c r="AS267" t="s">
        <v>30</v>
      </c>
    </row>
    <row r="268" spans="1:45" s="128" customFormat="1">
      <c r="A268" s="126" t="s">
        <v>9512</v>
      </c>
      <c r="B268" s="127">
        <v>43782</v>
      </c>
      <c r="C268" s="126" t="s">
        <v>6393</v>
      </c>
      <c r="D268" s="126" t="s">
        <v>6394</v>
      </c>
      <c r="E268" s="126" t="s">
        <v>9513</v>
      </c>
      <c r="F268" s="126" t="s">
        <v>6310</v>
      </c>
      <c r="G268" s="126" t="s">
        <v>6311</v>
      </c>
      <c r="H268" s="126" t="s">
        <v>6312</v>
      </c>
      <c r="I268" s="126" t="s">
        <v>6320</v>
      </c>
      <c r="J268" s="126" t="s">
        <v>6351</v>
      </c>
      <c r="K268" s="126" t="s">
        <v>6395</v>
      </c>
      <c r="L268" s="126" t="s">
        <v>6396</v>
      </c>
      <c r="M268" s="126" t="s">
        <v>6397</v>
      </c>
      <c r="N268" s="126" t="s">
        <v>6351</v>
      </c>
      <c r="O268" s="126" t="s">
        <v>6398</v>
      </c>
      <c r="P268" s="126" t="s">
        <v>6399</v>
      </c>
      <c r="Q268" s="126" t="s">
        <v>6400</v>
      </c>
      <c r="R268" s="126" t="s">
        <v>6401</v>
      </c>
      <c r="S268" s="126" t="s">
        <v>6402</v>
      </c>
      <c r="T268" s="131">
        <v>10</v>
      </c>
      <c r="U268" s="131">
        <v>10</v>
      </c>
      <c r="V268" s="126" t="s">
        <v>6403</v>
      </c>
      <c r="W268" s="126" t="s">
        <v>6403</v>
      </c>
      <c r="X268" s="145">
        <v>119.7</v>
      </c>
      <c r="Y268" s="145">
        <v>119.7</v>
      </c>
      <c r="Z268" s="146" t="s">
        <v>6309</v>
      </c>
      <c r="AA268" s="145">
        <v>1197.0029999999999</v>
      </c>
      <c r="AB268" s="145">
        <v>-357.54700000000003</v>
      </c>
      <c r="AC268" s="145">
        <v>119.7</v>
      </c>
      <c r="AD268" s="145">
        <v>1316.703</v>
      </c>
      <c r="AE268" s="126" t="s">
        <v>6314</v>
      </c>
      <c r="AF268" s="126" t="s">
        <v>6309</v>
      </c>
      <c r="AG268" s="126" t="s">
        <v>6309</v>
      </c>
      <c r="AH268" s="126" t="s">
        <v>9514</v>
      </c>
      <c r="AI268" s="126" t="s">
        <v>6309</v>
      </c>
      <c r="AJ268" s="126" t="s">
        <v>6352</v>
      </c>
      <c r="AK268" s="126" t="s">
        <v>6353</v>
      </c>
      <c r="AL268" s="126" t="s">
        <v>6404</v>
      </c>
      <c r="AM268" s="128" t="s">
        <v>6366</v>
      </c>
      <c r="AN268" s="128" t="s">
        <v>6420</v>
      </c>
      <c r="AO268" s="128" t="s">
        <v>6320</v>
      </c>
      <c r="AP268" s="128" t="s">
        <v>6366</v>
      </c>
      <c r="AQ268" s="129">
        <v>10</v>
      </c>
      <c r="AR268" t="s">
        <v>34</v>
      </c>
      <c r="AS268" t="s">
        <v>30</v>
      </c>
    </row>
    <row r="269" spans="1:45" s="128" customFormat="1">
      <c r="A269" s="126" t="s">
        <v>9512</v>
      </c>
      <c r="B269" s="127">
        <v>43782</v>
      </c>
      <c r="C269" s="126" t="s">
        <v>6393</v>
      </c>
      <c r="D269" s="126" t="s">
        <v>6394</v>
      </c>
      <c r="E269" s="126" t="s">
        <v>9513</v>
      </c>
      <c r="F269" s="126" t="s">
        <v>6310</v>
      </c>
      <c r="G269" s="126" t="s">
        <v>6311</v>
      </c>
      <c r="H269" s="126" t="s">
        <v>6312</v>
      </c>
      <c r="I269" s="126" t="s">
        <v>6320</v>
      </c>
      <c r="J269" s="126" t="s">
        <v>6351</v>
      </c>
      <c r="K269" s="126" t="s">
        <v>6395</v>
      </c>
      <c r="L269" s="126" t="s">
        <v>6396</v>
      </c>
      <c r="M269" s="126" t="s">
        <v>6397</v>
      </c>
      <c r="N269" s="126" t="s">
        <v>6351</v>
      </c>
      <c r="O269" s="126" t="s">
        <v>6398</v>
      </c>
      <c r="P269" s="126" t="s">
        <v>6399</v>
      </c>
      <c r="Q269" s="126" t="s">
        <v>6400</v>
      </c>
      <c r="R269" s="126" t="s">
        <v>6405</v>
      </c>
      <c r="S269" s="126" t="s">
        <v>6406</v>
      </c>
      <c r="T269" s="131">
        <v>2</v>
      </c>
      <c r="U269" s="131">
        <v>2</v>
      </c>
      <c r="V269" s="126" t="s">
        <v>6403</v>
      </c>
      <c r="W269" s="126" t="s">
        <v>6403</v>
      </c>
      <c r="X269" s="145">
        <v>355.45499999999998</v>
      </c>
      <c r="Y269" s="145">
        <v>355.45499999999998</v>
      </c>
      <c r="Z269" s="146" t="s">
        <v>6309</v>
      </c>
      <c r="AA269" s="145">
        <v>710.91</v>
      </c>
      <c r="AB269" s="145">
        <v>0</v>
      </c>
      <c r="AC269" s="145">
        <v>71.090999999999994</v>
      </c>
      <c r="AD269" s="145">
        <v>782.00099999999998</v>
      </c>
      <c r="AE269" s="126" t="s">
        <v>6314</v>
      </c>
      <c r="AF269" s="126" t="s">
        <v>6309</v>
      </c>
      <c r="AG269" s="126" t="s">
        <v>6309</v>
      </c>
      <c r="AH269" s="126" t="s">
        <v>9514</v>
      </c>
      <c r="AI269" s="126" t="s">
        <v>6309</v>
      </c>
      <c r="AJ269" s="126" t="s">
        <v>6352</v>
      </c>
      <c r="AK269" s="126" t="s">
        <v>6353</v>
      </c>
      <c r="AL269" s="126" t="s">
        <v>6404</v>
      </c>
      <c r="AM269" s="128" t="s">
        <v>6366</v>
      </c>
      <c r="AN269" s="128" t="s">
        <v>6420</v>
      </c>
      <c r="AO269" s="128" t="s">
        <v>6320</v>
      </c>
      <c r="AP269" s="128" t="s">
        <v>6366</v>
      </c>
      <c r="AQ269" s="129">
        <v>2</v>
      </c>
      <c r="AR269" t="s">
        <v>34</v>
      </c>
      <c r="AS269" t="s">
        <v>30</v>
      </c>
    </row>
    <row r="270" spans="1:45" s="128" customFormat="1">
      <c r="A270" s="126" t="s">
        <v>9512</v>
      </c>
      <c r="B270" s="127">
        <v>43782</v>
      </c>
      <c r="C270" s="126" t="s">
        <v>6393</v>
      </c>
      <c r="D270" s="126" t="s">
        <v>6394</v>
      </c>
      <c r="E270" s="126" t="s">
        <v>9513</v>
      </c>
      <c r="F270" s="126" t="s">
        <v>6310</v>
      </c>
      <c r="G270" s="126" t="s">
        <v>6311</v>
      </c>
      <c r="H270" s="126" t="s">
        <v>6312</v>
      </c>
      <c r="I270" s="126" t="s">
        <v>6320</v>
      </c>
      <c r="J270" s="126" t="s">
        <v>6351</v>
      </c>
      <c r="K270" s="126" t="s">
        <v>6395</v>
      </c>
      <c r="L270" s="126" t="s">
        <v>6396</v>
      </c>
      <c r="M270" s="126" t="s">
        <v>6397</v>
      </c>
      <c r="N270" s="126" t="s">
        <v>6351</v>
      </c>
      <c r="O270" s="126" t="s">
        <v>6398</v>
      </c>
      <c r="P270" s="126" t="s">
        <v>6399</v>
      </c>
      <c r="Q270" s="126" t="s">
        <v>6400</v>
      </c>
      <c r="R270" s="126" t="s">
        <v>6444</v>
      </c>
      <c r="S270" s="126" t="s">
        <v>6445</v>
      </c>
      <c r="T270" s="131">
        <v>10</v>
      </c>
      <c r="U270" s="131">
        <v>10</v>
      </c>
      <c r="V270" s="126" t="s">
        <v>6403</v>
      </c>
      <c r="W270" s="126" t="s">
        <v>6403</v>
      </c>
      <c r="X270" s="145">
        <v>181.28200000000001</v>
      </c>
      <c r="Y270" s="145">
        <v>181.28200000000001</v>
      </c>
      <c r="Z270" s="146" t="s">
        <v>6309</v>
      </c>
      <c r="AA270" s="145">
        <v>1812.82</v>
      </c>
      <c r="AB270" s="145">
        <v>-319.91000000000003</v>
      </c>
      <c r="AC270" s="145">
        <v>181.28200000000001</v>
      </c>
      <c r="AD270" s="145">
        <v>1994.1020000000001</v>
      </c>
      <c r="AE270" s="126" t="s">
        <v>6314</v>
      </c>
      <c r="AF270" s="126" t="s">
        <v>6309</v>
      </c>
      <c r="AG270" s="126" t="s">
        <v>6309</v>
      </c>
      <c r="AH270" s="126" t="s">
        <v>9514</v>
      </c>
      <c r="AI270" s="126" t="s">
        <v>6309</v>
      </c>
      <c r="AJ270" s="126" t="s">
        <v>6352</v>
      </c>
      <c r="AK270" s="126" t="s">
        <v>6353</v>
      </c>
      <c r="AL270" s="126" t="s">
        <v>6404</v>
      </c>
      <c r="AM270" s="128" t="s">
        <v>6366</v>
      </c>
      <c r="AN270" s="128" t="s">
        <v>6420</v>
      </c>
      <c r="AO270" s="128" t="s">
        <v>6320</v>
      </c>
      <c r="AP270" s="128" t="s">
        <v>6366</v>
      </c>
      <c r="AQ270" s="129">
        <v>10</v>
      </c>
      <c r="AR270" t="s">
        <v>34</v>
      </c>
      <c r="AS270" t="s">
        <v>30</v>
      </c>
    </row>
    <row r="271" spans="1:45" s="128" customFormat="1">
      <c r="A271" s="126" t="s">
        <v>9512</v>
      </c>
      <c r="B271" s="127">
        <v>43782</v>
      </c>
      <c r="C271" s="126" t="s">
        <v>6393</v>
      </c>
      <c r="D271" s="126" t="s">
        <v>6394</v>
      </c>
      <c r="E271" s="126" t="s">
        <v>9513</v>
      </c>
      <c r="F271" s="126" t="s">
        <v>6310</v>
      </c>
      <c r="G271" s="126" t="s">
        <v>6311</v>
      </c>
      <c r="H271" s="126" t="s">
        <v>6312</v>
      </c>
      <c r="I271" s="126" t="s">
        <v>6320</v>
      </c>
      <c r="J271" s="126" t="s">
        <v>6351</v>
      </c>
      <c r="K271" s="126" t="s">
        <v>6395</v>
      </c>
      <c r="L271" s="126" t="s">
        <v>6396</v>
      </c>
      <c r="M271" s="126" t="s">
        <v>6397</v>
      </c>
      <c r="N271" s="126" t="s">
        <v>6351</v>
      </c>
      <c r="O271" s="126" t="s">
        <v>6398</v>
      </c>
      <c r="P271" s="126" t="s">
        <v>6399</v>
      </c>
      <c r="Q271" s="126" t="s">
        <v>6400</v>
      </c>
      <c r="R271" s="126" t="s">
        <v>6413</v>
      </c>
      <c r="S271" s="126" t="s">
        <v>6414</v>
      </c>
      <c r="T271" s="131">
        <v>1</v>
      </c>
      <c r="U271" s="131">
        <v>1</v>
      </c>
      <c r="V271" s="126" t="s">
        <v>6403</v>
      </c>
      <c r="W271" s="126" t="s">
        <v>6403</v>
      </c>
      <c r="X271" s="145">
        <v>313.63600000000002</v>
      </c>
      <c r="Y271" s="145">
        <v>313.63600000000002</v>
      </c>
      <c r="Z271" s="146" t="s">
        <v>6309</v>
      </c>
      <c r="AA271" s="145">
        <v>313.63600000000002</v>
      </c>
      <c r="AB271" s="145">
        <v>0</v>
      </c>
      <c r="AC271" s="145">
        <v>31.364000000000001</v>
      </c>
      <c r="AD271" s="145">
        <v>345</v>
      </c>
      <c r="AE271" s="126" t="s">
        <v>6314</v>
      </c>
      <c r="AF271" s="126" t="s">
        <v>6309</v>
      </c>
      <c r="AG271" s="126" t="s">
        <v>6309</v>
      </c>
      <c r="AH271" s="126" t="s">
        <v>9514</v>
      </c>
      <c r="AI271" s="126" t="s">
        <v>6309</v>
      </c>
      <c r="AJ271" s="126" t="s">
        <v>6352</v>
      </c>
      <c r="AK271" s="126" t="s">
        <v>6353</v>
      </c>
      <c r="AL271" s="126" t="s">
        <v>6404</v>
      </c>
      <c r="AM271" s="128" t="s">
        <v>6366</v>
      </c>
      <c r="AN271" s="128" t="s">
        <v>6420</v>
      </c>
      <c r="AO271" s="128" t="s">
        <v>6320</v>
      </c>
      <c r="AP271" s="128" t="s">
        <v>6366</v>
      </c>
      <c r="AQ271" s="129">
        <v>1</v>
      </c>
      <c r="AR271" t="s">
        <v>34</v>
      </c>
      <c r="AS271" t="s">
        <v>30</v>
      </c>
    </row>
    <row r="272" spans="1:45" s="128" customFormat="1">
      <c r="A272" s="126" t="s">
        <v>9515</v>
      </c>
      <c r="B272" s="127">
        <v>43782</v>
      </c>
      <c r="C272" s="126" t="s">
        <v>6393</v>
      </c>
      <c r="D272" s="126" t="s">
        <v>6394</v>
      </c>
      <c r="E272" s="126" t="s">
        <v>9516</v>
      </c>
      <c r="F272" s="126" t="s">
        <v>6310</v>
      </c>
      <c r="G272" s="126" t="s">
        <v>6311</v>
      </c>
      <c r="H272" s="126" t="s">
        <v>6312</v>
      </c>
      <c r="I272" s="126" t="s">
        <v>6331</v>
      </c>
      <c r="J272" s="126" t="s">
        <v>6351</v>
      </c>
      <c r="K272" s="126" t="s">
        <v>6395</v>
      </c>
      <c r="L272" s="126" t="s">
        <v>6396</v>
      </c>
      <c r="M272" s="126" t="s">
        <v>6397</v>
      </c>
      <c r="N272" s="126" t="s">
        <v>6351</v>
      </c>
      <c r="O272" s="126" t="s">
        <v>6398</v>
      </c>
      <c r="P272" s="126" t="s">
        <v>6399</v>
      </c>
      <c r="Q272" s="126" t="s">
        <v>6400</v>
      </c>
      <c r="R272" s="126" t="s">
        <v>6401</v>
      </c>
      <c r="S272" s="126" t="s">
        <v>6402</v>
      </c>
      <c r="T272" s="131">
        <v>7</v>
      </c>
      <c r="U272" s="131">
        <v>7</v>
      </c>
      <c r="V272" s="126" t="s">
        <v>6403</v>
      </c>
      <c r="W272" s="126" t="s">
        <v>6403</v>
      </c>
      <c r="X272" s="145">
        <v>119.7</v>
      </c>
      <c r="Y272" s="145">
        <v>119.7</v>
      </c>
      <c r="Z272" s="146" t="s">
        <v>6309</v>
      </c>
      <c r="AA272" s="145">
        <v>837.90200000000004</v>
      </c>
      <c r="AB272" s="145">
        <v>-250.28299999999999</v>
      </c>
      <c r="AC272" s="145">
        <v>83.79</v>
      </c>
      <c r="AD272" s="145">
        <v>921.69200000000001</v>
      </c>
      <c r="AE272" s="126" t="s">
        <v>6314</v>
      </c>
      <c r="AF272" s="126" t="s">
        <v>6309</v>
      </c>
      <c r="AG272" s="126" t="s">
        <v>6309</v>
      </c>
      <c r="AH272" s="126" t="s">
        <v>9517</v>
      </c>
      <c r="AI272" s="126" t="s">
        <v>6309</v>
      </c>
      <c r="AJ272" s="126" t="s">
        <v>6352</v>
      </c>
      <c r="AK272" s="126" t="s">
        <v>6353</v>
      </c>
      <c r="AL272" s="126" t="s">
        <v>6404</v>
      </c>
      <c r="AM272" s="128" t="s">
        <v>13</v>
      </c>
      <c r="AN272" s="128" t="s">
        <v>6460</v>
      </c>
      <c r="AO272" s="128" t="s">
        <v>6331</v>
      </c>
      <c r="AP272" s="128" t="s">
        <v>13</v>
      </c>
      <c r="AQ272" s="129">
        <v>7</v>
      </c>
      <c r="AR272" t="s">
        <v>94</v>
      </c>
      <c r="AS272" t="s">
        <v>72</v>
      </c>
    </row>
    <row r="273" spans="1:45" s="128" customFormat="1">
      <c r="A273" s="126" t="s">
        <v>9515</v>
      </c>
      <c r="B273" s="127">
        <v>43782</v>
      </c>
      <c r="C273" s="126" t="s">
        <v>6393</v>
      </c>
      <c r="D273" s="126" t="s">
        <v>6394</v>
      </c>
      <c r="E273" s="126" t="s">
        <v>9516</v>
      </c>
      <c r="F273" s="126" t="s">
        <v>6310</v>
      </c>
      <c r="G273" s="126" t="s">
        <v>6311</v>
      </c>
      <c r="H273" s="126" t="s">
        <v>6312</v>
      </c>
      <c r="I273" s="126" t="s">
        <v>6331</v>
      </c>
      <c r="J273" s="126" t="s">
        <v>6351</v>
      </c>
      <c r="K273" s="126" t="s">
        <v>6395</v>
      </c>
      <c r="L273" s="126" t="s">
        <v>6396</v>
      </c>
      <c r="M273" s="126" t="s">
        <v>6397</v>
      </c>
      <c r="N273" s="126" t="s">
        <v>6351</v>
      </c>
      <c r="O273" s="126" t="s">
        <v>6398</v>
      </c>
      <c r="P273" s="126" t="s">
        <v>6399</v>
      </c>
      <c r="Q273" s="126" t="s">
        <v>6400</v>
      </c>
      <c r="R273" s="126" t="s">
        <v>6405</v>
      </c>
      <c r="S273" s="126" t="s">
        <v>6406</v>
      </c>
      <c r="T273" s="131">
        <v>4</v>
      </c>
      <c r="U273" s="131">
        <v>4</v>
      </c>
      <c r="V273" s="126" t="s">
        <v>6403</v>
      </c>
      <c r="W273" s="126" t="s">
        <v>6403</v>
      </c>
      <c r="X273" s="145">
        <v>355.45499999999998</v>
      </c>
      <c r="Y273" s="145">
        <v>355.45499999999998</v>
      </c>
      <c r="Z273" s="146" t="s">
        <v>6309</v>
      </c>
      <c r="AA273" s="145">
        <v>1421.82</v>
      </c>
      <c r="AB273" s="145">
        <v>0</v>
      </c>
      <c r="AC273" s="145">
        <v>142.18199999999999</v>
      </c>
      <c r="AD273" s="145">
        <v>1564.002</v>
      </c>
      <c r="AE273" s="126" t="s">
        <v>6314</v>
      </c>
      <c r="AF273" s="126" t="s">
        <v>6309</v>
      </c>
      <c r="AG273" s="126" t="s">
        <v>6309</v>
      </c>
      <c r="AH273" s="126" t="s">
        <v>9517</v>
      </c>
      <c r="AI273" s="126" t="s">
        <v>6309</v>
      </c>
      <c r="AJ273" s="126" t="s">
        <v>6352</v>
      </c>
      <c r="AK273" s="126" t="s">
        <v>6353</v>
      </c>
      <c r="AL273" s="126" t="s">
        <v>6404</v>
      </c>
      <c r="AM273" s="128" t="s">
        <v>13</v>
      </c>
      <c r="AN273" s="128" t="s">
        <v>6460</v>
      </c>
      <c r="AO273" s="128" t="s">
        <v>6331</v>
      </c>
      <c r="AP273" s="128" t="s">
        <v>13</v>
      </c>
      <c r="AQ273" s="129">
        <v>4</v>
      </c>
      <c r="AR273" t="s">
        <v>94</v>
      </c>
      <c r="AS273" t="s">
        <v>72</v>
      </c>
    </row>
    <row r="274" spans="1:45" s="128" customFormat="1">
      <c r="A274" s="126" t="s">
        <v>9515</v>
      </c>
      <c r="B274" s="127">
        <v>43782</v>
      </c>
      <c r="C274" s="126" t="s">
        <v>6393</v>
      </c>
      <c r="D274" s="126" t="s">
        <v>6394</v>
      </c>
      <c r="E274" s="126" t="s">
        <v>9516</v>
      </c>
      <c r="F274" s="126" t="s">
        <v>6310</v>
      </c>
      <c r="G274" s="126" t="s">
        <v>6311</v>
      </c>
      <c r="H274" s="126" t="s">
        <v>6312</v>
      </c>
      <c r="I274" s="126" t="s">
        <v>6331</v>
      </c>
      <c r="J274" s="126" t="s">
        <v>6351</v>
      </c>
      <c r="K274" s="126" t="s">
        <v>6395</v>
      </c>
      <c r="L274" s="126" t="s">
        <v>6396</v>
      </c>
      <c r="M274" s="126" t="s">
        <v>6397</v>
      </c>
      <c r="N274" s="126" t="s">
        <v>6351</v>
      </c>
      <c r="O274" s="126" t="s">
        <v>6398</v>
      </c>
      <c r="P274" s="126" t="s">
        <v>6399</v>
      </c>
      <c r="Q274" s="126" t="s">
        <v>6400</v>
      </c>
      <c r="R274" s="126" t="s">
        <v>6444</v>
      </c>
      <c r="S274" s="126" t="s">
        <v>6445</v>
      </c>
      <c r="T274" s="131">
        <v>3</v>
      </c>
      <c r="U274" s="131">
        <v>3</v>
      </c>
      <c r="V274" s="126" t="s">
        <v>6403</v>
      </c>
      <c r="W274" s="126" t="s">
        <v>6403</v>
      </c>
      <c r="X274" s="145">
        <v>181.28200000000001</v>
      </c>
      <c r="Y274" s="145">
        <v>181.28200000000001</v>
      </c>
      <c r="Z274" s="146" t="s">
        <v>6309</v>
      </c>
      <c r="AA274" s="145">
        <v>543.846</v>
      </c>
      <c r="AB274" s="145">
        <v>-95.972999999999999</v>
      </c>
      <c r="AC274" s="145">
        <v>54.384999999999998</v>
      </c>
      <c r="AD274" s="145">
        <v>598.23099999999999</v>
      </c>
      <c r="AE274" s="126" t="s">
        <v>6314</v>
      </c>
      <c r="AF274" s="126" t="s">
        <v>6309</v>
      </c>
      <c r="AG274" s="126" t="s">
        <v>6309</v>
      </c>
      <c r="AH274" s="126" t="s">
        <v>9517</v>
      </c>
      <c r="AI274" s="126" t="s">
        <v>6309</v>
      </c>
      <c r="AJ274" s="126" t="s">
        <v>6352</v>
      </c>
      <c r="AK274" s="126" t="s">
        <v>6353</v>
      </c>
      <c r="AL274" s="126" t="s">
        <v>6404</v>
      </c>
      <c r="AM274" s="128" t="s">
        <v>13</v>
      </c>
      <c r="AN274" s="128" t="s">
        <v>6460</v>
      </c>
      <c r="AO274" s="128" t="s">
        <v>6331</v>
      </c>
      <c r="AP274" s="128" t="s">
        <v>13</v>
      </c>
      <c r="AQ274" s="129">
        <v>3</v>
      </c>
      <c r="AR274" t="s">
        <v>94</v>
      </c>
      <c r="AS274" t="s">
        <v>72</v>
      </c>
    </row>
    <row r="275" spans="1:45" s="128" customFormat="1">
      <c r="A275" s="126" t="s">
        <v>9515</v>
      </c>
      <c r="B275" s="127">
        <v>43782</v>
      </c>
      <c r="C275" s="126" t="s">
        <v>6393</v>
      </c>
      <c r="D275" s="126" t="s">
        <v>6394</v>
      </c>
      <c r="E275" s="126" t="s">
        <v>9516</v>
      </c>
      <c r="F275" s="126" t="s">
        <v>6310</v>
      </c>
      <c r="G275" s="126" t="s">
        <v>6311</v>
      </c>
      <c r="H275" s="126" t="s">
        <v>6312</v>
      </c>
      <c r="I275" s="126" t="s">
        <v>6331</v>
      </c>
      <c r="J275" s="126" t="s">
        <v>6351</v>
      </c>
      <c r="K275" s="126" t="s">
        <v>6395</v>
      </c>
      <c r="L275" s="126" t="s">
        <v>6396</v>
      </c>
      <c r="M275" s="126" t="s">
        <v>6397</v>
      </c>
      <c r="N275" s="126" t="s">
        <v>6351</v>
      </c>
      <c r="O275" s="126" t="s">
        <v>6398</v>
      </c>
      <c r="P275" s="126" t="s">
        <v>6399</v>
      </c>
      <c r="Q275" s="126" t="s">
        <v>6400</v>
      </c>
      <c r="R275" s="126" t="s">
        <v>6491</v>
      </c>
      <c r="S275" s="126" t="s">
        <v>6492</v>
      </c>
      <c r="T275" s="131">
        <v>2</v>
      </c>
      <c r="U275" s="131">
        <v>2</v>
      </c>
      <c r="V275" s="126" t="s">
        <v>6403</v>
      </c>
      <c r="W275" s="126" t="s">
        <v>6403</v>
      </c>
      <c r="X275" s="145">
        <v>313.63600000000002</v>
      </c>
      <c r="Y275" s="145">
        <v>313.63600000000002</v>
      </c>
      <c r="Z275" s="146" t="s">
        <v>6309</v>
      </c>
      <c r="AA275" s="145">
        <v>627.27200000000005</v>
      </c>
      <c r="AB275" s="145">
        <v>0</v>
      </c>
      <c r="AC275" s="145">
        <v>62.726999999999997</v>
      </c>
      <c r="AD275" s="145">
        <v>689.99900000000002</v>
      </c>
      <c r="AE275" s="126" t="s">
        <v>6314</v>
      </c>
      <c r="AF275" s="126" t="s">
        <v>6309</v>
      </c>
      <c r="AG275" s="126" t="s">
        <v>6309</v>
      </c>
      <c r="AH275" s="126" t="s">
        <v>9517</v>
      </c>
      <c r="AI275" s="126" t="s">
        <v>6309</v>
      </c>
      <c r="AJ275" s="126" t="s">
        <v>6352</v>
      </c>
      <c r="AK275" s="126" t="s">
        <v>6353</v>
      </c>
      <c r="AL275" s="126" t="s">
        <v>6404</v>
      </c>
      <c r="AM275" s="128" t="s">
        <v>13</v>
      </c>
      <c r="AN275" s="128" t="s">
        <v>6460</v>
      </c>
      <c r="AO275" s="128" t="s">
        <v>6331</v>
      </c>
      <c r="AP275" s="128" t="s">
        <v>13</v>
      </c>
      <c r="AQ275" s="129">
        <v>2</v>
      </c>
      <c r="AR275" t="s">
        <v>94</v>
      </c>
      <c r="AS275" t="s">
        <v>72</v>
      </c>
    </row>
    <row r="276" spans="1:45" s="128" customFormat="1">
      <c r="A276" s="126" t="s">
        <v>9518</v>
      </c>
      <c r="B276" s="127">
        <v>43782</v>
      </c>
      <c r="C276" s="126" t="s">
        <v>6393</v>
      </c>
      <c r="D276" s="126" t="s">
        <v>6394</v>
      </c>
      <c r="E276" s="126" t="s">
        <v>9519</v>
      </c>
      <c r="F276" s="126" t="s">
        <v>6310</v>
      </c>
      <c r="G276" s="126" t="s">
        <v>6311</v>
      </c>
      <c r="H276" s="126" t="s">
        <v>6312</v>
      </c>
      <c r="I276" s="126" t="s">
        <v>6347</v>
      </c>
      <c r="J276" s="126" t="s">
        <v>6351</v>
      </c>
      <c r="K276" s="126" t="s">
        <v>6395</v>
      </c>
      <c r="L276" s="126" t="s">
        <v>6396</v>
      </c>
      <c r="M276" s="126" t="s">
        <v>6397</v>
      </c>
      <c r="N276" s="126" t="s">
        <v>6351</v>
      </c>
      <c r="O276" s="126" t="s">
        <v>6398</v>
      </c>
      <c r="P276" s="126" t="s">
        <v>6399</v>
      </c>
      <c r="Q276" s="126" t="s">
        <v>6400</v>
      </c>
      <c r="R276" s="126" t="s">
        <v>6401</v>
      </c>
      <c r="S276" s="126" t="s">
        <v>6402</v>
      </c>
      <c r="T276" s="131">
        <v>11</v>
      </c>
      <c r="U276" s="131">
        <v>11</v>
      </c>
      <c r="V276" s="126" t="s">
        <v>6403</v>
      </c>
      <c r="W276" s="126" t="s">
        <v>6403</v>
      </c>
      <c r="X276" s="145">
        <v>119.7</v>
      </c>
      <c r="Y276" s="145">
        <v>119.7</v>
      </c>
      <c r="Z276" s="146" t="s">
        <v>6309</v>
      </c>
      <c r="AA276" s="145">
        <v>1316.704</v>
      </c>
      <c r="AB276" s="145">
        <v>-393.30099999999999</v>
      </c>
      <c r="AC276" s="145">
        <v>131.67099999999999</v>
      </c>
      <c r="AD276" s="145">
        <v>1448.375</v>
      </c>
      <c r="AE276" s="126" t="s">
        <v>6314</v>
      </c>
      <c r="AF276" s="126" t="s">
        <v>6309</v>
      </c>
      <c r="AG276" s="126" t="s">
        <v>6309</v>
      </c>
      <c r="AH276" s="126" t="s">
        <v>9520</v>
      </c>
      <c r="AI276" s="126" t="s">
        <v>6309</v>
      </c>
      <c r="AJ276" s="126" t="s">
        <v>6352</v>
      </c>
      <c r="AK276" s="126" t="s">
        <v>6353</v>
      </c>
      <c r="AL276" s="126" t="s">
        <v>6404</v>
      </c>
      <c r="AM276" s="128" t="s">
        <v>13</v>
      </c>
      <c r="AN276" s="128" t="s">
        <v>6421</v>
      </c>
      <c r="AO276" s="128" t="s">
        <v>6347</v>
      </c>
      <c r="AP276" s="128" t="s">
        <v>13</v>
      </c>
      <c r="AQ276" s="129">
        <v>11</v>
      </c>
      <c r="AR276" t="s">
        <v>95</v>
      </c>
      <c r="AS276" t="s">
        <v>72</v>
      </c>
    </row>
    <row r="277" spans="1:45" s="128" customFormat="1">
      <c r="A277" s="126" t="s">
        <v>9518</v>
      </c>
      <c r="B277" s="127">
        <v>43782</v>
      </c>
      <c r="C277" s="126" t="s">
        <v>6393</v>
      </c>
      <c r="D277" s="126" t="s">
        <v>6394</v>
      </c>
      <c r="E277" s="126" t="s">
        <v>9519</v>
      </c>
      <c r="F277" s="126" t="s">
        <v>6310</v>
      </c>
      <c r="G277" s="126" t="s">
        <v>6311</v>
      </c>
      <c r="H277" s="126" t="s">
        <v>6312</v>
      </c>
      <c r="I277" s="126" t="s">
        <v>6347</v>
      </c>
      <c r="J277" s="126" t="s">
        <v>6351</v>
      </c>
      <c r="K277" s="126" t="s">
        <v>6395</v>
      </c>
      <c r="L277" s="126" t="s">
        <v>6396</v>
      </c>
      <c r="M277" s="126" t="s">
        <v>6397</v>
      </c>
      <c r="N277" s="126" t="s">
        <v>6351</v>
      </c>
      <c r="O277" s="126" t="s">
        <v>6398</v>
      </c>
      <c r="P277" s="126" t="s">
        <v>6399</v>
      </c>
      <c r="Q277" s="126" t="s">
        <v>6400</v>
      </c>
      <c r="R277" s="126" t="s">
        <v>6405</v>
      </c>
      <c r="S277" s="126" t="s">
        <v>6406</v>
      </c>
      <c r="T277" s="131">
        <v>3</v>
      </c>
      <c r="U277" s="131">
        <v>3</v>
      </c>
      <c r="V277" s="126" t="s">
        <v>6403</v>
      </c>
      <c r="W277" s="126" t="s">
        <v>6403</v>
      </c>
      <c r="X277" s="145">
        <v>355.45499999999998</v>
      </c>
      <c r="Y277" s="145">
        <v>355.45499999999998</v>
      </c>
      <c r="Z277" s="146" t="s">
        <v>6309</v>
      </c>
      <c r="AA277" s="145">
        <v>1066.365</v>
      </c>
      <c r="AB277" s="145">
        <v>0</v>
      </c>
      <c r="AC277" s="145">
        <v>106.637</v>
      </c>
      <c r="AD277" s="145">
        <v>1173.002</v>
      </c>
      <c r="AE277" s="126" t="s">
        <v>6314</v>
      </c>
      <c r="AF277" s="126" t="s">
        <v>6309</v>
      </c>
      <c r="AG277" s="126" t="s">
        <v>6309</v>
      </c>
      <c r="AH277" s="126" t="s">
        <v>9520</v>
      </c>
      <c r="AI277" s="126" t="s">
        <v>6309</v>
      </c>
      <c r="AJ277" s="126" t="s">
        <v>6352</v>
      </c>
      <c r="AK277" s="126" t="s">
        <v>6353</v>
      </c>
      <c r="AL277" s="126" t="s">
        <v>6404</v>
      </c>
      <c r="AM277" s="128" t="s">
        <v>13</v>
      </c>
      <c r="AN277" s="128" t="s">
        <v>6421</v>
      </c>
      <c r="AO277" s="128" t="s">
        <v>6347</v>
      </c>
      <c r="AP277" s="128" t="s">
        <v>13</v>
      </c>
      <c r="AQ277" s="129">
        <v>3</v>
      </c>
      <c r="AR277" t="s">
        <v>95</v>
      </c>
      <c r="AS277" t="s">
        <v>72</v>
      </c>
    </row>
    <row r="278" spans="1:45" s="128" customFormat="1">
      <c r="A278" s="126" t="s">
        <v>9518</v>
      </c>
      <c r="B278" s="127">
        <v>43782</v>
      </c>
      <c r="C278" s="126" t="s">
        <v>6393</v>
      </c>
      <c r="D278" s="126" t="s">
        <v>6394</v>
      </c>
      <c r="E278" s="126" t="s">
        <v>9519</v>
      </c>
      <c r="F278" s="126" t="s">
        <v>6310</v>
      </c>
      <c r="G278" s="126" t="s">
        <v>6311</v>
      </c>
      <c r="H278" s="126" t="s">
        <v>6312</v>
      </c>
      <c r="I278" s="126" t="s">
        <v>6347</v>
      </c>
      <c r="J278" s="126" t="s">
        <v>6351</v>
      </c>
      <c r="K278" s="126" t="s">
        <v>6395</v>
      </c>
      <c r="L278" s="126" t="s">
        <v>6396</v>
      </c>
      <c r="M278" s="126" t="s">
        <v>6397</v>
      </c>
      <c r="N278" s="126" t="s">
        <v>6351</v>
      </c>
      <c r="O278" s="126" t="s">
        <v>6398</v>
      </c>
      <c r="P278" s="126" t="s">
        <v>6399</v>
      </c>
      <c r="Q278" s="126" t="s">
        <v>6400</v>
      </c>
      <c r="R278" s="126" t="s">
        <v>6444</v>
      </c>
      <c r="S278" s="126" t="s">
        <v>6445</v>
      </c>
      <c r="T278" s="131">
        <v>5</v>
      </c>
      <c r="U278" s="131">
        <v>5</v>
      </c>
      <c r="V278" s="126" t="s">
        <v>6403</v>
      </c>
      <c r="W278" s="126" t="s">
        <v>6403</v>
      </c>
      <c r="X278" s="145">
        <v>181.28200000000001</v>
      </c>
      <c r="Y278" s="145">
        <v>181.28200000000001</v>
      </c>
      <c r="Z278" s="146" t="s">
        <v>6309</v>
      </c>
      <c r="AA278" s="145">
        <v>906.41</v>
      </c>
      <c r="AB278" s="145">
        <v>-159.95500000000001</v>
      </c>
      <c r="AC278" s="145">
        <v>90.641000000000005</v>
      </c>
      <c r="AD278" s="145">
        <v>997.05100000000004</v>
      </c>
      <c r="AE278" s="126" t="s">
        <v>6314</v>
      </c>
      <c r="AF278" s="126" t="s">
        <v>6309</v>
      </c>
      <c r="AG278" s="126" t="s">
        <v>6309</v>
      </c>
      <c r="AH278" s="126" t="s">
        <v>9520</v>
      </c>
      <c r="AI278" s="126" t="s">
        <v>6309</v>
      </c>
      <c r="AJ278" s="126" t="s">
        <v>6352</v>
      </c>
      <c r="AK278" s="126" t="s">
        <v>6353</v>
      </c>
      <c r="AL278" s="126" t="s">
        <v>6404</v>
      </c>
      <c r="AM278" s="128" t="s">
        <v>13</v>
      </c>
      <c r="AN278" s="128" t="s">
        <v>6421</v>
      </c>
      <c r="AO278" s="128" t="s">
        <v>6347</v>
      </c>
      <c r="AP278" s="128" t="s">
        <v>13</v>
      </c>
      <c r="AQ278" s="129">
        <v>5</v>
      </c>
      <c r="AR278" t="s">
        <v>95</v>
      </c>
      <c r="AS278" t="s">
        <v>72</v>
      </c>
    </row>
    <row r="279" spans="1:45" s="128" customFormat="1">
      <c r="A279" s="126" t="s">
        <v>9518</v>
      </c>
      <c r="B279" s="127">
        <v>43782</v>
      </c>
      <c r="C279" s="126" t="s">
        <v>6393</v>
      </c>
      <c r="D279" s="126" t="s">
        <v>6394</v>
      </c>
      <c r="E279" s="126" t="s">
        <v>9519</v>
      </c>
      <c r="F279" s="126" t="s">
        <v>6310</v>
      </c>
      <c r="G279" s="126" t="s">
        <v>6311</v>
      </c>
      <c r="H279" s="126" t="s">
        <v>6312</v>
      </c>
      <c r="I279" s="126" t="s">
        <v>6347</v>
      </c>
      <c r="J279" s="126" t="s">
        <v>6351</v>
      </c>
      <c r="K279" s="126" t="s">
        <v>6395</v>
      </c>
      <c r="L279" s="126" t="s">
        <v>6396</v>
      </c>
      <c r="M279" s="126" t="s">
        <v>6397</v>
      </c>
      <c r="N279" s="126" t="s">
        <v>6351</v>
      </c>
      <c r="O279" s="126" t="s">
        <v>6398</v>
      </c>
      <c r="P279" s="126" t="s">
        <v>6399</v>
      </c>
      <c r="Q279" s="126" t="s">
        <v>6400</v>
      </c>
      <c r="R279" s="126" t="s">
        <v>6409</v>
      </c>
      <c r="S279" s="126" t="s">
        <v>6410</v>
      </c>
      <c r="T279" s="131">
        <v>2</v>
      </c>
      <c r="U279" s="131">
        <v>2</v>
      </c>
      <c r="V279" s="126" t="s">
        <v>6403</v>
      </c>
      <c r="W279" s="126" t="s">
        <v>6403</v>
      </c>
      <c r="X279" s="145">
        <v>313.63600000000002</v>
      </c>
      <c r="Y279" s="145">
        <v>313.63600000000002</v>
      </c>
      <c r="Z279" s="146" t="s">
        <v>6309</v>
      </c>
      <c r="AA279" s="145">
        <v>627.27200000000005</v>
      </c>
      <c r="AB279" s="145">
        <v>0</v>
      </c>
      <c r="AC279" s="145">
        <v>62.726999999999997</v>
      </c>
      <c r="AD279" s="145">
        <v>689.99900000000002</v>
      </c>
      <c r="AE279" s="126" t="s">
        <v>6314</v>
      </c>
      <c r="AF279" s="126" t="s">
        <v>6309</v>
      </c>
      <c r="AG279" s="126" t="s">
        <v>6309</v>
      </c>
      <c r="AH279" s="126" t="s">
        <v>9520</v>
      </c>
      <c r="AI279" s="126" t="s">
        <v>6309</v>
      </c>
      <c r="AJ279" s="126" t="s">
        <v>6352</v>
      </c>
      <c r="AK279" s="126" t="s">
        <v>6353</v>
      </c>
      <c r="AL279" s="126" t="s">
        <v>6404</v>
      </c>
      <c r="AM279" s="128" t="s">
        <v>13</v>
      </c>
      <c r="AN279" s="128" t="s">
        <v>6421</v>
      </c>
      <c r="AO279" s="128" t="s">
        <v>6347</v>
      </c>
      <c r="AP279" s="128" t="s">
        <v>13</v>
      </c>
      <c r="AQ279" s="129">
        <v>2</v>
      </c>
      <c r="AR279" t="s">
        <v>95</v>
      </c>
      <c r="AS279" t="s">
        <v>72</v>
      </c>
    </row>
    <row r="280" spans="1:45" s="128" customFormat="1">
      <c r="A280" s="126" t="s">
        <v>9518</v>
      </c>
      <c r="B280" s="127">
        <v>43782</v>
      </c>
      <c r="C280" s="126" t="s">
        <v>6393</v>
      </c>
      <c r="D280" s="126" t="s">
        <v>6394</v>
      </c>
      <c r="E280" s="126" t="s">
        <v>9519</v>
      </c>
      <c r="F280" s="126" t="s">
        <v>6310</v>
      </c>
      <c r="G280" s="126" t="s">
        <v>6311</v>
      </c>
      <c r="H280" s="126" t="s">
        <v>6312</v>
      </c>
      <c r="I280" s="126" t="s">
        <v>6347</v>
      </c>
      <c r="J280" s="126" t="s">
        <v>6351</v>
      </c>
      <c r="K280" s="126" t="s">
        <v>6395</v>
      </c>
      <c r="L280" s="126" t="s">
        <v>6396</v>
      </c>
      <c r="M280" s="126" t="s">
        <v>6397</v>
      </c>
      <c r="N280" s="126" t="s">
        <v>6351</v>
      </c>
      <c r="O280" s="126" t="s">
        <v>6398</v>
      </c>
      <c r="P280" s="126" t="s">
        <v>6399</v>
      </c>
      <c r="Q280" s="126" t="s">
        <v>6400</v>
      </c>
      <c r="R280" s="126" t="s">
        <v>6491</v>
      </c>
      <c r="S280" s="126" t="s">
        <v>6492</v>
      </c>
      <c r="T280" s="131">
        <v>4</v>
      </c>
      <c r="U280" s="131">
        <v>4</v>
      </c>
      <c r="V280" s="126" t="s">
        <v>6403</v>
      </c>
      <c r="W280" s="126" t="s">
        <v>6403</v>
      </c>
      <c r="X280" s="145">
        <v>313.63600000000002</v>
      </c>
      <c r="Y280" s="145">
        <v>313.63600000000002</v>
      </c>
      <c r="Z280" s="146" t="s">
        <v>6309</v>
      </c>
      <c r="AA280" s="145">
        <v>1254.5440000000001</v>
      </c>
      <c r="AB280" s="145">
        <v>0</v>
      </c>
      <c r="AC280" s="145">
        <v>125.45399999999999</v>
      </c>
      <c r="AD280" s="145">
        <v>1379.998</v>
      </c>
      <c r="AE280" s="126" t="s">
        <v>6314</v>
      </c>
      <c r="AF280" s="126" t="s">
        <v>6309</v>
      </c>
      <c r="AG280" s="126" t="s">
        <v>6309</v>
      </c>
      <c r="AH280" s="126" t="s">
        <v>9520</v>
      </c>
      <c r="AI280" s="126" t="s">
        <v>6309</v>
      </c>
      <c r="AJ280" s="126" t="s">
        <v>6352</v>
      </c>
      <c r="AK280" s="126" t="s">
        <v>6353</v>
      </c>
      <c r="AL280" s="126" t="s">
        <v>6404</v>
      </c>
      <c r="AM280" s="128" t="s">
        <v>13</v>
      </c>
      <c r="AN280" s="128" t="s">
        <v>6421</v>
      </c>
      <c r="AO280" s="128" t="s">
        <v>6347</v>
      </c>
      <c r="AP280" s="128" t="s">
        <v>13</v>
      </c>
      <c r="AQ280" s="129">
        <v>4</v>
      </c>
      <c r="AR280" t="s">
        <v>95</v>
      </c>
      <c r="AS280" t="s">
        <v>72</v>
      </c>
    </row>
    <row r="281" spans="1:45" s="128" customFormat="1">
      <c r="A281" s="126" t="s">
        <v>9518</v>
      </c>
      <c r="B281" s="127">
        <v>43782</v>
      </c>
      <c r="C281" s="126" t="s">
        <v>6393</v>
      </c>
      <c r="D281" s="126" t="s">
        <v>6394</v>
      </c>
      <c r="E281" s="126" t="s">
        <v>9519</v>
      </c>
      <c r="F281" s="126" t="s">
        <v>6310</v>
      </c>
      <c r="G281" s="126" t="s">
        <v>6311</v>
      </c>
      <c r="H281" s="126" t="s">
        <v>6312</v>
      </c>
      <c r="I281" s="126" t="s">
        <v>6347</v>
      </c>
      <c r="J281" s="126" t="s">
        <v>6351</v>
      </c>
      <c r="K281" s="126" t="s">
        <v>6395</v>
      </c>
      <c r="L281" s="126" t="s">
        <v>6396</v>
      </c>
      <c r="M281" s="126" t="s">
        <v>6397</v>
      </c>
      <c r="N281" s="126" t="s">
        <v>6351</v>
      </c>
      <c r="O281" s="126" t="s">
        <v>6398</v>
      </c>
      <c r="P281" s="126" t="s">
        <v>6399</v>
      </c>
      <c r="Q281" s="126" t="s">
        <v>6400</v>
      </c>
      <c r="R281" s="126" t="s">
        <v>6413</v>
      </c>
      <c r="S281" s="126" t="s">
        <v>6414</v>
      </c>
      <c r="T281" s="131">
        <v>2</v>
      </c>
      <c r="U281" s="131">
        <v>2</v>
      </c>
      <c r="V281" s="126" t="s">
        <v>6403</v>
      </c>
      <c r="W281" s="126" t="s">
        <v>6403</v>
      </c>
      <c r="X281" s="145">
        <v>313.63600000000002</v>
      </c>
      <c r="Y281" s="145">
        <v>313.63600000000002</v>
      </c>
      <c r="Z281" s="146" t="s">
        <v>6309</v>
      </c>
      <c r="AA281" s="145">
        <v>627.27200000000005</v>
      </c>
      <c r="AB281" s="145">
        <v>0</v>
      </c>
      <c r="AC281" s="145">
        <v>62.726999999999997</v>
      </c>
      <c r="AD281" s="145">
        <v>689.99900000000002</v>
      </c>
      <c r="AE281" s="126" t="s">
        <v>6314</v>
      </c>
      <c r="AF281" s="126" t="s">
        <v>6309</v>
      </c>
      <c r="AG281" s="126" t="s">
        <v>6309</v>
      </c>
      <c r="AH281" s="126" t="s">
        <v>9520</v>
      </c>
      <c r="AI281" s="126" t="s">
        <v>6309</v>
      </c>
      <c r="AJ281" s="126" t="s">
        <v>6352</v>
      </c>
      <c r="AK281" s="126" t="s">
        <v>6353</v>
      </c>
      <c r="AL281" s="126" t="s">
        <v>6404</v>
      </c>
      <c r="AM281" s="128" t="s">
        <v>13</v>
      </c>
      <c r="AN281" s="128" t="s">
        <v>6421</v>
      </c>
      <c r="AO281" s="128" t="s">
        <v>6347</v>
      </c>
      <c r="AP281" s="128" t="s">
        <v>13</v>
      </c>
      <c r="AQ281" s="129">
        <v>2</v>
      </c>
      <c r="AR281" t="s">
        <v>95</v>
      </c>
      <c r="AS281" t="s">
        <v>72</v>
      </c>
    </row>
    <row r="282" spans="1:45" s="128" customFormat="1">
      <c r="A282" s="126" t="s">
        <v>9521</v>
      </c>
      <c r="B282" s="127">
        <v>43782</v>
      </c>
      <c r="C282" s="126" t="s">
        <v>6393</v>
      </c>
      <c r="D282" s="126" t="s">
        <v>6394</v>
      </c>
      <c r="E282" s="126" t="s">
        <v>9522</v>
      </c>
      <c r="F282" s="126" t="s">
        <v>6310</v>
      </c>
      <c r="G282" s="126" t="s">
        <v>6311</v>
      </c>
      <c r="H282" s="126" t="s">
        <v>6312</v>
      </c>
      <c r="I282" s="126" t="s">
        <v>6332</v>
      </c>
      <c r="J282" s="126" t="s">
        <v>6351</v>
      </c>
      <c r="K282" s="126" t="s">
        <v>6395</v>
      </c>
      <c r="L282" s="126" t="s">
        <v>6396</v>
      </c>
      <c r="M282" s="126" t="s">
        <v>6397</v>
      </c>
      <c r="N282" s="126" t="s">
        <v>6351</v>
      </c>
      <c r="O282" s="126" t="s">
        <v>6398</v>
      </c>
      <c r="P282" s="126" t="s">
        <v>6399</v>
      </c>
      <c r="Q282" s="126" t="s">
        <v>6400</v>
      </c>
      <c r="R282" s="126" t="s">
        <v>6401</v>
      </c>
      <c r="S282" s="126" t="s">
        <v>6402</v>
      </c>
      <c r="T282" s="131">
        <v>4</v>
      </c>
      <c r="U282" s="131">
        <v>4</v>
      </c>
      <c r="V282" s="126" t="s">
        <v>6403</v>
      </c>
      <c r="W282" s="126" t="s">
        <v>6403</v>
      </c>
      <c r="X282" s="145">
        <v>119.7</v>
      </c>
      <c r="Y282" s="145">
        <v>119.7</v>
      </c>
      <c r="Z282" s="146" t="s">
        <v>6309</v>
      </c>
      <c r="AA282" s="145">
        <v>478.80099999999999</v>
      </c>
      <c r="AB282" s="145">
        <v>-143.01900000000001</v>
      </c>
      <c r="AC282" s="145">
        <v>47.88</v>
      </c>
      <c r="AD282" s="145">
        <v>526.68100000000004</v>
      </c>
      <c r="AE282" s="126" t="s">
        <v>6314</v>
      </c>
      <c r="AF282" s="126" t="s">
        <v>6309</v>
      </c>
      <c r="AG282" s="126" t="s">
        <v>6309</v>
      </c>
      <c r="AH282" s="126" t="s">
        <v>9523</v>
      </c>
      <c r="AI282" s="126" t="s">
        <v>6309</v>
      </c>
      <c r="AJ282" s="126" t="s">
        <v>6352</v>
      </c>
      <c r="AK282" s="126" t="s">
        <v>6353</v>
      </c>
      <c r="AL282" s="126" t="s">
        <v>6404</v>
      </c>
      <c r="AM282" s="128" t="s">
        <v>6366</v>
      </c>
      <c r="AN282" s="128" t="s">
        <v>6463</v>
      </c>
      <c r="AO282" s="128" t="s">
        <v>6332</v>
      </c>
      <c r="AP282" s="128" t="s">
        <v>6366</v>
      </c>
      <c r="AQ282" s="129">
        <v>4</v>
      </c>
      <c r="AR282" t="s">
        <v>29</v>
      </c>
      <c r="AS282" t="s">
        <v>30</v>
      </c>
    </row>
    <row r="283" spans="1:45" s="128" customFormat="1">
      <c r="A283" s="126" t="s">
        <v>9521</v>
      </c>
      <c r="B283" s="127">
        <v>43782</v>
      </c>
      <c r="C283" s="126" t="s">
        <v>6393</v>
      </c>
      <c r="D283" s="126" t="s">
        <v>6394</v>
      </c>
      <c r="E283" s="126" t="s">
        <v>9522</v>
      </c>
      <c r="F283" s="126" t="s">
        <v>6310</v>
      </c>
      <c r="G283" s="126" t="s">
        <v>6311</v>
      </c>
      <c r="H283" s="126" t="s">
        <v>6312</v>
      </c>
      <c r="I283" s="126" t="s">
        <v>6332</v>
      </c>
      <c r="J283" s="126" t="s">
        <v>6351</v>
      </c>
      <c r="K283" s="126" t="s">
        <v>6395</v>
      </c>
      <c r="L283" s="126" t="s">
        <v>6396</v>
      </c>
      <c r="M283" s="126" t="s">
        <v>6397</v>
      </c>
      <c r="N283" s="126" t="s">
        <v>6351</v>
      </c>
      <c r="O283" s="126" t="s">
        <v>6398</v>
      </c>
      <c r="P283" s="126" t="s">
        <v>6399</v>
      </c>
      <c r="Q283" s="126" t="s">
        <v>6400</v>
      </c>
      <c r="R283" s="126" t="s">
        <v>6409</v>
      </c>
      <c r="S283" s="126" t="s">
        <v>6410</v>
      </c>
      <c r="T283" s="131">
        <v>6</v>
      </c>
      <c r="U283" s="131">
        <v>6</v>
      </c>
      <c r="V283" s="126" t="s">
        <v>6403</v>
      </c>
      <c r="W283" s="126" t="s">
        <v>6403</v>
      </c>
      <c r="X283" s="145">
        <v>313.63600000000002</v>
      </c>
      <c r="Y283" s="145">
        <v>313.63600000000002</v>
      </c>
      <c r="Z283" s="146" t="s">
        <v>6309</v>
      </c>
      <c r="AA283" s="145">
        <v>1881.816</v>
      </c>
      <c r="AB283" s="145">
        <v>0</v>
      </c>
      <c r="AC283" s="145">
        <v>188.18199999999999</v>
      </c>
      <c r="AD283" s="145">
        <v>2069.998</v>
      </c>
      <c r="AE283" s="126" t="s">
        <v>6314</v>
      </c>
      <c r="AF283" s="126" t="s">
        <v>6309</v>
      </c>
      <c r="AG283" s="126" t="s">
        <v>6309</v>
      </c>
      <c r="AH283" s="126" t="s">
        <v>9523</v>
      </c>
      <c r="AI283" s="126" t="s">
        <v>6309</v>
      </c>
      <c r="AJ283" s="126" t="s">
        <v>6352</v>
      </c>
      <c r="AK283" s="126" t="s">
        <v>6353</v>
      </c>
      <c r="AL283" s="126" t="s">
        <v>6404</v>
      </c>
      <c r="AM283" s="128" t="s">
        <v>6366</v>
      </c>
      <c r="AN283" s="128" t="s">
        <v>6463</v>
      </c>
      <c r="AO283" s="128" t="s">
        <v>6332</v>
      </c>
      <c r="AP283" s="128" t="s">
        <v>6366</v>
      </c>
      <c r="AQ283" s="129">
        <v>6</v>
      </c>
      <c r="AR283" t="s">
        <v>29</v>
      </c>
      <c r="AS283" t="s">
        <v>30</v>
      </c>
    </row>
    <row r="284" spans="1:45" s="128" customFormat="1">
      <c r="A284" s="126" t="s">
        <v>9521</v>
      </c>
      <c r="B284" s="127">
        <v>43782</v>
      </c>
      <c r="C284" s="126" t="s">
        <v>6393</v>
      </c>
      <c r="D284" s="126" t="s">
        <v>6394</v>
      </c>
      <c r="E284" s="126" t="s">
        <v>9522</v>
      </c>
      <c r="F284" s="126" t="s">
        <v>6310</v>
      </c>
      <c r="G284" s="126" t="s">
        <v>6311</v>
      </c>
      <c r="H284" s="126" t="s">
        <v>6312</v>
      </c>
      <c r="I284" s="126" t="s">
        <v>6332</v>
      </c>
      <c r="J284" s="126" t="s">
        <v>6351</v>
      </c>
      <c r="K284" s="126" t="s">
        <v>6395</v>
      </c>
      <c r="L284" s="126" t="s">
        <v>6396</v>
      </c>
      <c r="M284" s="126" t="s">
        <v>6397</v>
      </c>
      <c r="N284" s="126" t="s">
        <v>6351</v>
      </c>
      <c r="O284" s="126" t="s">
        <v>6398</v>
      </c>
      <c r="P284" s="126" t="s">
        <v>6399</v>
      </c>
      <c r="Q284" s="126" t="s">
        <v>6400</v>
      </c>
      <c r="R284" s="126" t="s">
        <v>6491</v>
      </c>
      <c r="S284" s="126" t="s">
        <v>6492</v>
      </c>
      <c r="T284" s="131">
        <v>1</v>
      </c>
      <c r="U284" s="131">
        <v>1</v>
      </c>
      <c r="V284" s="126" t="s">
        <v>6403</v>
      </c>
      <c r="W284" s="126" t="s">
        <v>6403</v>
      </c>
      <c r="X284" s="145">
        <v>313.63600000000002</v>
      </c>
      <c r="Y284" s="145">
        <v>313.63600000000002</v>
      </c>
      <c r="Z284" s="146" t="s">
        <v>6309</v>
      </c>
      <c r="AA284" s="145">
        <v>313.63600000000002</v>
      </c>
      <c r="AB284" s="145">
        <v>0</v>
      </c>
      <c r="AC284" s="145">
        <v>31.364000000000001</v>
      </c>
      <c r="AD284" s="145">
        <v>345</v>
      </c>
      <c r="AE284" s="126" t="s">
        <v>6314</v>
      </c>
      <c r="AF284" s="126" t="s">
        <v>6309</v>
      </c>
      <c r="AG284" s="126" t="s">
        <v>6309</v>
      </c>
      <c r="AH284" s="126" t="s">
        <v>9523</v>
      </c>
      <c r="AI284" s="126" t="s">
        <v>6309</v>
      </c>
      <c r="AJ284" s="126" t="s">
        <v>6352</v>
      </c>
      <c r="AK284" s="126" t="s">
        <v>6353</v>
      </c>
      <c r="AL284" s="126" t="s">
        <v>6404</v>
      </c>
      <c r="AM284" s="128" t="s">
        <v>6366</v>
      </c>
      <c r="AN284" s="128" t="s">
        <v>6463</v>
      </c>
      <c r="AO284" s="128" t="s">
        <v>6332</v>
      </c>
      <c r="AP284" s="128" t="s">
        <v>6366</v>
      </c>
      <c r="AQ284" s="129">
        <v>1</v>
      </c>
      <c r="AR284" t="s">
        <v>29</v>
      </c>
      <c r="AS284" t="s">
        <v>30</v>
      </c>
    </row>
    <row r="285" spans="1:45" s="128" customFormat="1">
      <c r="A285" s="126" t="s">
        <v>9521</v>
      </c>
      <c r="B285" s="127">
        <v>43782</v>
      </c>
      <c r="C285" s="126" t="s">
        <v>6393</v>
      </c>
      <c r="D285" s="126" t="s">
        <v>6394</v>
      </c>
      <c r="E285" s="126" t="s">
        <v>9522</v>
      </c>
      <c r="F285" s="126" t="s">
        <v>6310</v>
      </c>
      <c r="G285" s="126" t="s">
        <v>6311</v>
      </c>
      <c r="H285" s="126" t="s">
        <v>6312</v>
      </c>
      <c r="I285" s="126" t="s">
        <v>6332</v>
      </c>
      <c r="J285" s="126" t="s">
        <v>6351</v>
      </c>
      <c r="K285" s="126" t="s">
        <v>6395</v>
      </c>
      <c r="L285" s="126" t="s">
        <v>6396</v>
      </c>
      <c r="M285" s="126" t="s">
        <v>6397</v>
      </c>
      <c r="N285" s="126" t="s">
        <v>6351</v>
      </c>
      <c r="O285" s="126" t="s">
        <v>6398</v>
      </c>
      <c r="P285" s="126" t="s">
        <v>6399</v>
      </c>
      <c r="Q285" s="126" t="s">
        <v>6400</v>
      </c>
      <c r="R285" s="126" t="s">
        <v>6413</v>
      </c>
      <c r="S285" s="126" t="s">
        <v>6414</v>
      </c>
      <c r="T285" s="131">
        <v>2</v>
      </c>
      <c r="U285" s="131">
        <v>2</v>
      </c>
      <c r="V285" s="126" t="s">
        <v>6403</v>
      </c>
      <c r="W285" s="126" t="s">
        <v>6403</v>
      </c>
      <c r="X285" s="145">
        <v>313.63600000000002</v>
      </c>
      <c r="Y285" s="145">
        <v>313.63600000000002</v>
      </c>
      <c r="Z285" s="146" t="s">
        <v>6309</v>
      </c>
      <c r="AA285" s="145">
        <v>627.27200000000005</v>
      </c>
      <c r="AB285" s="145">
        <v>0</v>
      </c>
      <c r="AC285" s="145">
        <v>62.726999999999997</v>
      </c>
      <c r="AD285" s="145">
        <v>689.99900000000002</v>
      </c>
      <c r="AE285" s="126" t="s">
        <v>6314</v>
      </c>
      <c r="AF285" s="126" t="s">
        <v>6309</v>
      </c>
      <c r="AG285" s="126" t="s">
        <v>6309</v>
      </c>
      <c r="AH285" s="126" t="s">
        <v>9523</v>
      </c>
      <c r="AI285" s="126" t="s">
        <v>6309</v>
      </c>
      <c r="AJ285" s="126" t="s">
        <v>6352</v>
      </c>
      <c r="AK285" s="126" t="s">
        <v>6353</v>
      </c>
      <c r="AL285" s="126" t="s">
        <v>6404</v>
      </c>
      <c r="AM285" s="128" t="s">
        <v>6366</v>
      </c>
      <c r="AN285" s="128" t="s">
        <v>6463</v>
      </c>
      <c r="AO285" s="128" t="s">
        <v>6332</v>
      </c>
      <c r="AP285" s="128" t="s">
        <v>6366</v>
      </c>
      <c r="AQ285" s="129">
        <v>2</v>
      </c>
      <c r="AR285" t="s">
        <v>29</v>
      </c>
      <c r="AS285" t="s">
        <v>30</v>
      </c>
    </row>
    <row r="286" spans="1:45" s="128" customFormat="1">
      <c r="A286" s="126" t="s">
        <v>9524</v>
      </c>
      <c r="B286" s="127">
        <v>43782</v>
      </c>
      <c r="C286" s="126" t="s">
        <v>6393</v>
      </c>
      <c r="D286" s="126" t="s">
        <v>6394</v>
      </c>
      <c r="E286" s="126" t="s">
        <v>9525</v>
      </c>
      <c r="F286" s="126" t="s">
        <v>6310</v>
      </c>
      <c r="G286" s="126" t="s">
        <v>6311</v>
      </c>
      <c r="H286" s="126" t="s">
        <v>6312</v>
      </c>
      <c r="I286" s="126" t="s">
        <v>6315</v>
      </c>
      <c r="J286" s="126" t="s">
        <v>6351</v>
      </c>
      <c r="K286" s="126" t="s">
        <v>6395</v>
      </c>
      <c r="L286" s="126" t="s">
        <v>6396</v>
      </c>
      <c r="M286" s="126" t="s">
        <v>6397</v>
      </c>
      <c r="N286" s="126" t="s">
        <v>6351</v>
      </c>
      <c r="O286" s="126" t="s">
        <v>6398</v>
      </c>
      <c r="P286" s="126" t="s">
        <v>6399</v>
      </c>
      <c r="Q286" s="126" t="s">
        <v>6400</v>
      </c>
      <c r="R286" s="126" t="s">
        <v>6401</v>
      </c>
      <c r="S286" s="126" t="s">
        <v>6402</v>
      </c>
      <c r="T286" s="131">
        <v>9</v>
      </c>
      <c r="U286" s="131">
        <v>9</v>
      </c>
      <c r="V286" s="126" t="s">
        <v>6403</v>
      </c>
      <c r="W286" s="126" t="s">
        <v>6403</v>
      </c>
      <c r="X286" s="145">
        <v>119.7</v>
      </c>
      <c r="Y286" s="145">
        <v>119.7</v>
      </c>
      <c r="Z286" s="146" t="s">
        <v>6309</v>
      </c>
      <c r="AA286" s="145">
        <v>1077.3030000000001</v>
      </c>
      <c r="AB286" s="145">
        <v>-321.79199999999997</v>
      </c>
      <c r="AC286" s="145">
        <v>107.73</v>
      </c>
      <c r="AD286" s="145">
        <v>1185.0329999999999</v>
      </c>
      <c r="AE286" s="126" t="s">
        <v>6314</v>
      </c>
      <c r="AF286" s="126" t="s">
        <v>6309</v>
      </c>
      <c r="AG286" s="126" t="s">
        <v>6309</v>
      </c>
      <c r="AH286" s="126" t="s">
        <v>9526</v>
      </c>
      <c r="AI286" s="126" t="s">
        <v>6309</v>
      </c>
      <c r="AJ286" s="126" t="s">
        <v>6352</v>
      </c>
      <c r="AK286" s="126" t="s">
        <v>6353</v>
      </c>
      <c r="AL286" s="126" t="s">
        <v>6404</v>
      </c>
      <c r="AM286" s="128" t="s">
        <v>13</v>
      </c>
      <c r="AN286" s="128" t="s">
        <v>6464</v>
      </c>
      <c r="AO286" s="128" t="s">
        <v>6315</v>
      </c>
      <c r="AP286" s="128" t="s">
        <v>13</v>
      </c>
      <c r="AQ286" s="129">
        <v>9</v>
      </c>
      <c r="AR286" t="s">
        <v>94</v>
      </c>
      <c r="AS286" t="s">
        <v>72</v>
      </c>
    </row>
    <row r="287" spans="1:45" s="128" customFormat="1">
      <c r="A287" s="126" t="s">
        <v>9524</v>
      </c>
      <c r="B287" s="127">
        <v>43782</v>
      </c>
      <c r="C287" s="126" t="s">
        <v>6393</v>
      </c>
      <c r="D287" s="126" t="s">
        <v>6394</v>
      </c>
      <c r="E287" s="126" t="s">
        <v>9525</v>
      </c>
      <c r="F287" s="126" t="s">
        <v>6310</v>
      </c>
      <c r="G287" s="126" t="s">
        <v>6311</v>
      </c>
      <c r="H287" s="126" t="s">
        <v>6312</v>
      </c>
      <c r="I287" s="126" t="s">
        <v>6315</v>
      </c>
      <c r="J287" s="126" t="s">
        <v>6351</v>
      </c>
      <c r="K287" s="126" t="s">
        <v>6395</v>
      </c>
      <c r="L287" s="126" t="s">
        <v>6396</v>
      </c>
      <c r="M287" s="126" t="s">
        <v>6397</v>
      </c>
      <c r="N287" s="126" t="s">
        <v>6351</v>
      </c>
      <c r="O287" s="126" t="s">
        <v>6398</v>
      </c>
      <c r="P287" s="126" t="s">
        <v>6399</v>
      </c>
      <c r="Q287" s="126" t="s">
        <v>6400</v>
      </c>
      <c r="R287" s="126" t="s">
        <v>6405</v>
      </c>
      <c r="S287" s="126" t="s">
        <v>6406</v>
      </c>
      <c r="T287" s="131">
        <v>3</v>
      </c>
      <c r="U287" s="131">
        <v>3</v>
      </c>
      <c r="V287" s="126" t="s">
        <v>6403</v>
      </c>
      <c r="W287" s="126" t="s">
        <v>6403</v>
      </c>
      <c r="X287" s="145">
        <v>355.45499999999998</v>
      </c>
      <c r="Y287" s="145">
        <v>355.45499999999998</v>
      </c>
      <c r="Z287" s="146" t="s">
        <v>6309</v>
      </c>
      <c r="AA287" s="145">
        <v>1066.365</v>
      </c>
      <c r="AB287" s="145">
        <v>0</v>
      </c>
      <c r="AC287" s="145">
        <v>106.637</v>
      </c>
      <c r="AD287" s="145">
        <v>1173.002</v>
      </c>
      <c r="AE287" s="126" t="s">
        <v>6314</v>
      </c>
      <c r="AF287" s="126" t="s">
        <v>6309</v>
      </c>
      <c r="AG287" s="126" t="s">
        <v>6309</v>
      </c>
      <c r="AH287" s="126" t="s">
        <v>9526</v>
      </c>
      <c r="AI287" s="126" t="s">
        <v>6309</v>
      </c>
      <c r="AJ287" s="126" t="s">
        <v>6352</v>
      </c>
      <c r="AK287" s="126" t="s">
        <v>6353</v>
      </c>
      <c r="AL287" s="126" t="s">
        <v>6404</v>
      </c>
      <c r="AM287" s="128" t="s">
        <v>13</v>
      </c>
      <c r="AN287" s="128" t="s">
        <v>6464</v>
      </c>
      <c r="AO287" s="128" t="s">
        <v>6315</v>
      </c>
      <c r="AP287" s="128" t="s">
        <v>13</v>
      </c>
      <c r="AQ287" s="129">
        <v>3</v>
      </c>
      <c r="AR287" t="s">
        <v>94</v>
      </c>
      <c r="AS287" t="s">
        <v>72</v>
      </c>
    </row>
    <row r="288" spans="1:45" s="128" customFormat="1">
      <c r="A288" s="126" t="s">
        <v>9524</v>
      </c>
      <c r="B288" s="127">
        <v>43782</v>
      </c>
      <c r="C288" s="126" t="s">
        <v>6393</v>
      </c>
      <c r="D288" s="126" t="s">
        <v>6394</v>
      </c>
      <c r="E288" s="126" t="s">
        <v>9525</v>
      </c>
      <c r="F288" s="126" t="s">
        <v>6310</v>
      </c>
      <c r="G288" s="126" t="s">
        <v>6311</v>
      </c>
      <c r="H288" s="126" t="s">
        <v>6312</v>
      </c>
      <c r="I288" s="126" t="s">
        <v>6315</v>
      </c>
      <c r="J288" s="126" t="s">
        <v>6351</v>
      </c>
      <c r="K288" s="126" t="s">
        <v>6395</v>
      </c>
      <c r="L288" s="126" t="s">
        <v>6396</v>
      </c>
      <c r="M288" s="126" t="s">
        <v>6397</v>
      </c>
      <c r="N288" s="126" t="s">
        <v>6351</v>
      </c>
      <c r="O288" s="126" t="s">
        <v>6398</v>
      </c>
      <c r="P288" s="126" t="s">
        <v>6399</v>
      </c>
      <c r="Q288" s="126" t="s">
        <v>6400</v>
      </c>
      <c r="R288" s="126" t="s">
        <v>6444</v>
      </c>
      <c r="S288" s="126" t="s">
        <v>6445</v>
      </c>
      <c r="T288" s="131">
        <v>6</v>
      </c>
      <c r="U288" s="131">
        <v>6</v>
      </c>
      <c r="V288" s="126" t="s">
        <v>6403</v>
      </c>
      <c r="W288" s="126" t="s">
        <v>6403</v>
      </c>
      <c r="X288" s="145">
        <v>181.28200000000001</v>
      </c>
      <c r="Y288" s="145">
        <v>181.28200000000001</v>
      </c>
      <c r="Z288" s="146" t="s">
        <v>6309</v>
      </c>
      <c r="AA288" s="145">
        <v>1087.692</v>
      </c>
      <c r="AB288" s="145">
        <v>-191.946</v>
      </c>
      <c r="AC288" s="145">
        <v>108.76900000000001</v>
      </c>
      <c r="AD288" s="145">
        <v>1196.461</v>
      </c>
      <c r="AE288" s="126" t="s">
        <v>6314</v>
      </c>
      <c r="AF288" s="126" t="s">
        <v>6309</v>
      </c>
      <c r="AG288" s="126" t="s">
        <v>6309</v>
      </c>
      <c r="AH288" s="126" t="s">
        <v>9526</v>
      </c>
      <c r="AI288" s="126" t="s">
        <v>6309</v>
      </c>
      <c r="AJ288" s="126" t="s">
        <v>6352</v>
      </c>
      <c r="AK288" s="126" t="s">
        <v>6353</v>
      </c>
      <c r="AL288" s="126" t="s">
        <v>6404</v>
      </c>
      <c r="AM288" s="128" t="s">
        <v>13</v>
      </c>
      <c r="AN288" s="128" t="s">
        <v>6464</v>
      </c>
      <c r="AO288" s="128" t="s">
        <v>6315</v>
      </c>
      <c r="AP288" s="128" t="s">
        <v>13</v>
      </c>
      <c r="AQ288" s="129">
        <v>6</v>
      </c>
      <c r="AR288" t="s">
        <v>94</v>
      </c>
      <c r="AS288" t="s">
        <v>72</v>
      </c>
    </row>
    <row r="289" spans="1:45" s="128" customFormat="1">
      <c r="A289" s="126" t="s">
        <v>9524</v>
      </c>
      <c r="B289" s="127">
        <v>43782</v>
      </c>
      <c r="C289" s="126" t="s">
        <v>6393</v>
      </c>
      <c r="D289" s="126" t="s">
        <v>6394</v>
      </c>
      <c r="E289" s="126" t="s">
        <v>9525</v>
      </c>
      <c r="F289" s="126" t="s">
        <v>6310</v>
      </c>
      <c r="G289" s="126" t="s">
        <v>6311</v>
      </c>
      <c r="H289" s="126" t="s">
        <v>6312</v>
      </c>
      <c r="I289" s="126" t="s">
        <v>6315</v>
      </c>
      <c r="J289" s="126" t="s">
        <v>6351</v>
      </c>
      <c r="K289" s="126" t="s">
        <v>6395</v>
      </c>
      <c r="L289" s="126" t="s">
        <v>6396</v>
      </c>
      <c r="M289" s="126" t="s">
        <v>6397</v>
      </c>
      <c r="N289" s="126" t="s">
        <v>6351</v>
      </c>
      <c r="O289" s="126" t="s">
        <v>6398</v>
      </c>
      <c r="P289" s="126" t="s">
        <v>6399</v>
      </c>
      <c r="Q289" s="126" t="s">
        <v>6400</v>
      </c>
      <c r="R289" s="126" t="s">
        <v>6409</v>
      </c>
      <c r="S289" s="126" t="s">
        <v>6410</v>
      </c>
      <c r="T289" s="131">
        <v>1</v>
      </c>
      <c r="U289" s="131">
        <v>1</v>
      </c>
      <c r="V289" s="126" t="s">
        <v>6403</v>
      </c>
      <c r="W289" s="126" t="s">
        <v>6403</v>
      </c>
      <c r="X289" s="145">
        <v>313.63600000000002</v>
      </c>
      <c r="Y289" s="145">
        <v>313.63600000000002</v>
      </c>
      <c r="Z289" s="146" t="s">
        <v>6309</v>
      </c>
      <c r="AA289" s="145">
        <v>313.63600000000002</v>
      </c>
      <c r="AB289" s="145">
        <v>0</v>
      </c>
      <c r="AC289" s="145">
        <v>31.364000000000001</v>
      </c>
      <c r="AD289" s="145">
        <v>345</v>
      </c>
      <c r="AE289" s="126" t="s">
        <v>6314</v>
      </c>
      <c r="AF289" s="126" t="s">
        <v>6309</v>
      </c>
      <c r="AG289" s="126" t="s">
        <v>6309</v>
      </c>
      <c r="AH289" s="126" t="s">
        <v>9526</v>
      </c>
      <c r="AI289" s="126" t="s">
        <v>6309</v>
      </c>
      <c r="AJ289" s="126" t="s">
        <v>6352</v>
      </c>
      <c r="AK289" s="126" t="s">
        <v>6353</v>
      </c>
      <c r="AL289" s="126" t="s">
        <v>6404</v>
      </c>
      <c r="AM289" s="128" t="s">
        <v>13</v>
      </c>
      <c r="AN289" s="128" t="s">
        <v>6464</v>
      </c>
      <c r="AO289" s="128" t="s">
        <v>6315</v>
      </c>
      <c r="AP289" s="128" t="s">
        <v>13</v>
      </c>
      <c r="AQ289" s="129">
        <v>1</v>
      </c>
      <c r="AR289" t="s">
        <v>94</v>
      </c>
      <c r="AS289" t="s">
        <v>72</v>
      </c>
    </row>
    <row r="290" spans="1:45" s="128" customFormat="1">
      <c r="A290" s="126" t="s">
        <v>9524</v>
      </c>
      <c r="B290" s="127">
        <v>43782</v>
      </c>
      <c r="C290" s="126" t="s">
        <v>6393</v>
      </c>
      <c r="D290" s="126" t="s">
        <v>6394</v>
      </c>
      <c r="E290" s="126" t="s">
        <v>9525</v>
      </c>
      <c r="F290" s="126" t="s">
        <v>6310</v>
      </c>
      <c r="G290" s="126" t="s">
        <v>6311</v>
      </c>
      <c r="H290" s="126" t="s">
        <v>6312</v>
      </c>
      <c r="I290" s="126" t="s">
        <v>6315</v>
      </c>
      <c r="J290" s="126" t="s">
        <v>6351</v>
      </c>
      <c r="K290" s="126" t="s">
        <v>6395</v>
      </c>
      <c r="L290" s="126" t="s">
        <v>6396</v>
      </c>
      <c r="M290" s="126" t="s">
        <v>6397</v>
      </c>
      <c r="N290" s="126" t="s">
        <v>6351</v>
      </c>
      <c r="O290" s="126" t="s">
        <v>6398</v>
      </c>
      <c r="P290" s="126" t="s">
        <v>6399</v>
      </c>
      <c r="Q290" s="126" t="s">
        <v>6400</v>
      </c>
      <c r="R290" s="126" t="s">
        <v>6491</v>
      </c>
      <c r="S290" s="126" t="s">
        <v>6492</v>
      </c>
      <c r="T290" s="131">
        <v>4</v>
      </c>
      <c r="U290" s="131">
        <v>4</v>
      </c>
      <c r="V290" s="126" t="s">
        <v>6403</v>
      </c>
      <c r="W290" s="126" t="s">
        <v>6403</v>
      </c>
      <c r="X290" s="145">
        <v>313.63600000000002</v>
      </c>
      <c r="Y290" s="145">
        <v>313.63600000000002</v>
      </c>
      <c r="Z290" s="146" t="s">
        <v>6309</v>
      </c>
      <c r="AA290" s="145">
        <v>1254.5440000000001</v>
      </c>
      <c r="AB290" s="145">
        <v>0</v>
      </c>
      <c r="AC290" s="145">
        <v>125.45399999999999</v>
      </c>
      <c r="AD290" s="145">
        <v>1379.998</v>
      </c>
      <c r="AE290" s="126" t="s">
        <v>6314</v>
      </c>
      <c r="AF290" s="126" t="s">
        <v>6309</v>
      </c>
      <c r="AG290" s="126" t="s">
        <v>6309</v>
      </c>
      <c r="AH290" s="126" t="s">
        <v>9526</v>
      </c>
      <c r="AI290" s="126" t="s">
        <v>6309</v>
      </c>
      <c r="AJ290" s="126" t="s">
        <v>6352</v>
      </c>
      <c r="AK290" s="126" t="s">
        <v>6353</v>
      </c>
      <c r="AL290" s="126" t="s">
        <v>6404</v>
      </c>
      <c r="AM290" s="128" t="s">
        <v>13</v>
      </c>
      <c r="AN290" s="128" t="s">
        <v>6464</v>
      </c>
      <c r="AO290" s="128" t="s">
        <v>6315</v>
      </c>
      <c r="AP290" s="128" t="s">
        <v>13</v>
      </c>
      <c r="AQ290" s="129">
        <v>4</v>
      </c>
      <c r="AR290" t="s">
        <v>94</v>
      </c>
      <c r="AS290" t="s">
        <v>72</v>
      </c>
    </row>
    <row r="291" spans="1:45" s="128" customFormat="1">
      <c r="A291" s="126" t="s">
        <v>9527</v>
      </c>
      <c r="B291" s="127">
        <v>43782</v>
      </c>
      <c r="C291" s="126" t="s">
        <v>6393</v>
      </c>
      <c r="D291" s="126" t="s">
        <v>6394</v>
      </c>
      <c r="E291" s="126" t="s">
        <v>9528</v>
      </c>
      <c r="F291" s="126" t="s">
        <v>6310</v>
      </c>
      <c r="G291" s="126" t="s">
        <v>6311</v>
      </c>
      <c r="H291" s="126" t="s">
        <v>6312</v>
      </c>
      <c r="I291" s="126" t="s">
        <v>6322</v>
      </c>
      <c r="J291" s="126" t="s">
        <v>6351</v>
      </c>
      <c r="K291" s="126" t="s">
        <v>6395</v>
      </c>
      <c r="L291" s="126" t="s">
        <v>6396</v>
      </c>
      <c r="M291" s="126" t="s">
        <v>6397</v>
      </c>
      <c r="N291" s="126" t="s">
        <v>6351</v>
      </c>
      <c r="O291" s="126" t="s">
        <v>6398</v>
      </c>
      <c r="P291" s="126" t="s">
        <v>6399</v>
      </c>
      <c r="Q291" s="126" t="s">
        <v>6400</v>
      </c>
      <c r="R291" s="126" t="s">
        <v>6401</v>
      </c>
      <c r="S291" s="126" t="s">
        <v>6402</v>
      </c>
      <c r="T291" s="131">
        <v>10</v>
      </c>
      <c r="U291" s="131">
        <v>10</v>
      </c>
      <c r="V291" s="126" t="s">
        <v>6403</v>
      </c>
      <c r="W291" s="126" t="s">
        <v>6403</v>
      </c>
      <c r="X291" s="145">
        <v>119.7</v>
      </c>
      <c r="Y291" s="145">
        <v>119.7</v>
      </c>
      <c r="Z291" s="146" t="s">
        <v>6309</v>
      </c>
      <c r="AA291" s="145">
        <v>1197.0029999999999</v>
      </c>
      <c r="AB291" s="145">
        <v>-357.54700000000003</v>
      </c>
      <c r="AC291" s="145">
        <v>119.7</v>
      </c>
      <c r="AD291" s="145">
        <v>1316.703</v>
      </c>
      <c r="AE291" s="126" t="s">
        <v>6314</v>
      </c>
      <c r="AF291" s="126" t="s">
        <v>6309</v>
      </c>
      <c r="AG291" s="126" t="s">
        <v>6309</v>
      </c>
      <c r="AH291" s="126" t="s">
        <v>9529</v>
      </c>
      <c r="AI291" s="126" t="s">
        <v>6309</v>
      </c>
      <c r="AJ291" s="126" t="s">
        <v>6352</v>
      </c>
      <c r="AK291" s="126" t="s">
        <v>6353</v>
      </c>
      <c r="AL291" s="126" t="s">
        <v>6404</v>
      </c>
      <c r="AM291" s="128" t="s">
        <v>6366</v>
      </c>
      <c r="AN291" s="128" t="s">
        <v>6423</v>
      </c>
      <c r="AO291" s="128" t="s">
        <v>6322</v>
      </c>
      <c r="AP291" s="128" t="s">
        <v>6366</v>
      </c>
      <c r="AQ291" s="129">
        <v>10</v>
      </c>
      <c r="AR291" t="s">
        <v>34</v>
      </c>
      <c r="AS291" t="s">
        <v>30</v>
      </c>
    </row>
    <row r="292" spans="1:45" s="128" customFormat="1">
      <c r="A292" s="126" t="s">
        <v>9527</v>
      </c>
      <c r="B292" s="127">
        <v>43782</v>
      </c>
      <c r="C292" s="126" t="s">
        <v>6393</v>
      </c>
      <c r="D292" s="126" t="s">
        <v>6394</v>
      </c>
      <c r="E292" s="126" t="s">
        <v>9528</v>
      </c>
      <c r="F292" s="126" t="s">
        <v>6310</v>
      </c>
      <c r="G292" s="126" t="s">
        <v>6311</v>
      </c>
      <c r="H292" s="126" t="s">
        <v>6312</v>
      </c>
      <c r="I292" s="126" t="s">
        <v>6322</v>
      </c>
      <c r="J292" s="126" t="s">
        <v>6351</v>
      </c>
      <c r="K292" s="126" t="s">
        <v>6395</v>
      </c>
      <c r="L292" s="126" t="s">
        <v>6396</v>
      </c>
      <c r="M292" s="126" t="s">
        <v>6397</v>
      </c>
      <c r="N292" s="126" t="s">
        <v>6351</v>
      </c>
      <c r="O292" s="126" t="s">
        <v>6398</v>
      </c>
      <c r="P292" s="126" t="s">
        <v>6399</v>
      </c>
      <c r="Q292" s="126" t="s">
        <v>6400</v>
      </c>
      <c r="R292" s="126" t="s">
        <v>6444</v>
      </c>
      <c r="S292" s="126" t="s">
        <v>6445</v>
      </c>
      <c r="T292" s="131">
        <v>5</v>
      </c>
      <c r="U292" s="131">
        <v>5</v>
      </c>
      <c r="V292" s="126" t="s">
        <v>6403</v>
      </c>
      <c r="W292" s="126" t="s">
        <v>6403</v>
      </c>
      <c r="X292" s="145">
        <v>181.28200000000001</v>
      </c>
      <c r="Y292" s="145">
        <v>181.28200000000001</v>
      </c>
      <c r="Z292" s="146" t="s">
        <v>6309</v>
      </c>
      <c r="AA292" s="145">
        <v>906.41</v>
      </c>
      <c r="AB292" s="145">
        <v>-159.95500000000001</v>
      </c>
      <c r="AC292" s="145">
        <v>90.641000000000005</v>
      </c>
      <c r="AD292" s="145">
        <v>997.05100000000004</v>
      </c>
      <c r="AE292" s="126" t="s">
        <v>6314</v>
      </c>
      <c r="AF292" s="126" t="s">
        <v>6309</v>
      </c>
      <c r="AG292" s="126" t="s">
        <v>6309</v>
      </c>
      <c r="AH292" s="126" t="s">
        <v>9529</v>
      </c>
      <c r="AI292" s="126" t="s">
        <v>6309</v>
      </c>
      <c r="AJ292" s="126" t="s">
        <v>6352</v>
      </c>
      <c r="AK292" s="126" t="s">
        <v>6353</v>
      </c>
      <c r="AL292" s="126" t="s">
        <v>6404</v>
      </c>
      <c r="AM292" s="128" t="s">
        <v>6366</v>
      </c>
      <c r="AN292" s="128" t="s">
        <v>6423</v>
      </c>
      <c r="AO292" s="128" t="s">
        <v>6322</v>
      </c>
      <c r="AP292" s="128" t="s">
        <v>6366</v>
      </c>
      <c r="AQ292" s="129">
        <v>5</v>
      </c>
      <c r="AR292" t="s">
        <v>34</v>
      </c>
      <c r="AS292" t="s">
        <v>30</v>
      </c>
    </row>
    <row r="293" spans="1:45" s="128" customFormat="1">
      <c r="A293" s="126" t="s">
        <v>9527</v>
      </c>
      <c r="B293" s="127">
        <v>43782</v>
      </c>
      <c r="C293" s="126" t="s">
        <v>6393</v>
      </c>
      <c r="D293" s="126" t="s">
        <v>6394</v>
      </c>
      <c r="E293" s="126" t="s">
        <v>9528</v>
      </c>
      <c r="F293" s="126" t="s">
        <v>6310</v>
      </c>
      <c r="G293" s="126" t="s">
        <v>6311</v>
      </c>
      <c r="H293" s="126" t="s">
        <v>6312</v>
      </c>
      <c r="I293" s="126" t="s">
        <v>6322</v>
      </c>
      <c r="J293" s="126" t="s">
        <v>6351</v>
      </c>
      <c r="K293" s="126" t="s">
        <v>6395</v>
      </c>
      <c r="L293" s="126" t="s">
        <v>6396</v>
      </c>
      <c r="M293" s="126" t="s">
        <v>6397</v>
      </c>
      <c r="N293" s="126" t="s">
        <v>6351</v>
      </c>
      <c r="O293" s="126" t="s">
        <v>6398</v>
      </c>
      <c r="P293" s="126" t="s">
        <v>6399</v>
      </c>
      <c r="Q293" s="126" t="s">
        <v>6400</v>
      </c>
      <c r="R293" s="126" t="s">
        <v>6409</v>
      </c>
      <c r="S293" s="126" t="s">
        <v>6410</v>
      </c>
      <c r="T293" s="131">
        <v>5</v>
      </c>
      <c r="U293" s="131">
        <v>5</v>
      </c>
      <c r="V293" s="126" t="s">
        <v>6403</v>
      </c>
      <c r="W293" s="126" t="s">
        <v>6403</v>
      </c>
      <c r="X293" s="145">
        <v>313.63600000000002</v>
      </c>
      <c r="Y293" s="145">
        <v>313.63600000000002</v>
      </c>
      <c r="Z293" s="146" t="s">
        <v>6309</v>
      </c>
      <c r="AA293" s="145">
        <v>1568.18</v>
      </c>
      <c r="AB293" s="145">
        <v>0</v>
      </c>
      <c r="AC293" s="145">
        <v>156.81800000000001</v>
      </c>
      <c r="AD293" s="145">
        <v>1724.998</v>
      </c>
      <c r="AE293" s="126" t="s">
        <v>6314</v>
      </c>
      <c r="AF293" s="126" t="s">
        <v>6309</v>
      </c>
      <c r="AG293" s="126" t="s">
        <v>6309</v>
      </c>
      <c r="AH293" s="126" t="s">
        <v>9529</v>
      </c>
      <c r="AI293" s="126" t="s">
        <v>6309</v>
      </c>
      <c r="AJ293" s="126" t="s">
        <v>6352</v>
      </c>
      <c r="AK293" s="126" t="s">
        <v>6353</v>
      </c>
      <c r="AL293" s="126" t="s">
        <v>6404</v>
      </c>
      <c r="AM293" s="128" t="s">
        <v>6366</v>
      </c>
      <c r="AN293" s="128" t="s">
        <v>6423</v>
      </c>
      <c r="AO293" s="128" t="s">
        <v>6322</v>
      </c>
      <c r="AP293" s="128" t="s">
        <v>6366</v>
      </c>
      <c r="AQ293" s="129">
        <v>5</v>
      </c>
      <c r="AR293" t="s">
        <v>34</v>
      </c>
      <c r="AS293" t="s">
        <v>30</v>
      </c>
    </row>
    <row r="294" spans="1:45" s="128" customFormat="1">
      <c r="A294" s="126" t="s">
        <v>9527</v>
      </c>
      <c r="B294" s="127">
        <v>43782</v>
      </c>
      <c r="C294" s="126" t="s">
        <v>6393</v>
      </c>
      <c r="D294" s="126" t="s">
        <v>6394</v>
      </c>
      <c r="E294" s="126" t="s">
        <v>9528</v>
      </c>
      <c r="F294" s="126" t="s">
        <v>6310</v>
      </c>
      <c r="G294" s="126" t="s">
        <v>6311</v>
      </c>
      <c r="H294" s="126" t="s">
        <v>6312</v>
      </c>
      <c r="I294" s="126" t="s">
        <v>6322</v>
      </c>
      <c r="J294" s="126" t="s">
        <v>6351</v>
      </c>
      <c r="K294" s="126" t="s">
        <v>6395</v>
      </c>
      <c r="L294" s="126" t="s">
        <v>6396</v>
      </c>
      <c r="M294" s="126" t="s">
        <v>6397</v>
      </c>
      <c r="N294" s="126" t="s">
        <v>6351</v>
      </c>
      <c r="O294" s="126" t="s">
        <v>6398</v>
      </c>
      <c r="P294" s="126" t="s">
        <v>6399</v>
      </c>
      <c r="Q294" s="126" t="s">
        <v>6400</v>
      </c>
      <c r="R294" s="126" t="s">
        <v>6491</v>
      </c>
      <c r="S294" s="126" t="s">
        <v>6492</v>
      </c>
      <c r="T294" s="131">
        <v>5</v>
      </c>
      <c r="U294" s="131">
        <v>5</v>
      </c>
      <c r="V294" s="126" t="s">
        <v>6403</v>
      </c>
      <c r="W294" s="126" t="s">
        <v>6403</v>
      </c>
      <c r="X294" s="145">
        <v>313.63600000000002</v>
      </c>
      <c r="Y294" s="145">
        <v>313.63600000000002</v>
      </c>
      <c r="Z294" s="146" t="s">
        <v>6309</v>
      </c>
      <c r="AA294" s="145">
        <v>1568.18</v>
      </c>
      <c r="AB294" s="145">
        <v>0</v>
      </c>
      <c r="AC294" s="145">
        <v>156.81800000000001</v>
      </c>
      <c r="AD294" s="145">
        <v>1724.998</v>
      </c>
      <c r="AE294" s="126" t="s">
        <v>6314</v>
      </c>
      <c r="AF294" s="126" t="s">
        <v>6309</v>
      </c>
      <c r="AG294" s="126" t="s">
        <v>6309</v>
      </c>
      <c r="AH294" s="126" t="s">
        <v>9529</v>
      </c>
      <c r="AI294" s="126" t="s">
        <v>6309</v>
      </c>
      <c r="AJ294" s="126" t="s">
        <v>6352</v>
      </c>
      <c r="AK294" s="126" t="s">
        <v>6353</v>
      </c>
      <c r="AL294" s="126" t="s">
        <v>6404</v>
      </c>
      <c r="AM294" s="128" t="s">
        <v>6366</v>
      </c>
      <c r="AN294" s="128" t="s">
        <v>6423</v>
      </c>
      <c r="AO294" s="128" t="s">
        <v>6322</v>
      </c>
      <c r="AP294" s="128" t="s">
        <v>6366</v>
      </c>
      <c r="AQ294" s="129">
        <v>5</v>
      </c>
      <c r="AR294" t="s">
        <v>34</v>
      </c>
      <c r="AS294" t="s">
        <v>30</v>
      </c>
    </row>
    <row r="295" spans="1:45" s="128" customFormat="1">
      <c r="A295" s="126" t="s">
        <v>9530</v>
      </c>
      <c r="B295" s="127">
        <v>43782</v>
      </c>
      <c r="C295" s="126" t="s">
        <v>6393</v>
      </c>
      <c r="D295" s="126" t="s">
        <v>6394</v>
      </c>
      <c r="E295" s="126" t="s">
        <v>9531</v>
      </c>
      <c r="F295" s="126" t="s">
        <v>6310</v>
      </c>
      <c r="G295" s="126" t="s">
        <v>6311</v>
      </c>
      <c r="H295" s="126" t="s">
        <v>6312</v>
      </c>
      <c r="I295" s="126" t="s">
        <v>6335</v>
      </c>
      <c r="J295" s="126" t="s">
        <v>6351</v>
      </c>
      <c r="K295" s="126" t="s">
        <v>6395</v>
      </c>
      <c r="L295" s="126" t="s">
        <v>6396</v>
      </c>
      <c r="M295" s="126" t="s">
        <v>6397</v>
      </c>
      <c r="N295" s="126" t="s">
        <v>6351</v>
      </c>
      <c r="O295" s="126" t="s">
        <v>6398</v>
      </c>
      <c r="P295" s="126" t="s">
        <v>6399</v>
      </c>
      <c r="Q295" s="126" t="s">
        <v>6400</v>
      </c>
      <c r="R295" s="126" t="s">
        <v>6401</v>
      </c>
      <c r="S295" s="126" t="s">
        <v>6402</v>
      </c>
      <c r="T295" s="131">
        <v>20</v>
      </c>
      <c r="U295" s="131">
        <v>20</v>
      </c>
      <c r="V295" s="126" t="s">
        <v>6403</v>
      </c>
      <c r="W295" s="126" t="s">
        <v>6403</v>
      </c>
      <c r="X295" s="145">
        <v>119.7</v>
      </c>
      <c r="Y295" s="145">
        <v>119.7</v>
      </c>
      <c r="Z295" s="146" t="s">
        <v>6309</v>
      </c>
      <c r="AA295" s="145">
        <v>2394.0070000000001</v>
      </c>
      <c r="AB295" s="145">
        <v>-715.09299999999996</v>
      </c>
      <c r="AC295" s="145">
        <v>239.40100000000001</v>
      </c>
      <c r="AD295" s="145">
        <v>2633.4079999999999</v>
      </c>
      <c r="AE295" s="126" t="s">
        <v>6314</v>
      </c>
      <c r="AF295" s="126" t="s">
        <v>6309</v>
      </c>
      <c r="AG295" s="126" t="s">
        <v>6309</v>
      </c>
      <c r="AH295" s="126" t="s">
        <v>9532</v>
      </c>
      <c r="AI295" s="126" t="s">
        <v>6309</v>
      </c>
      <c r="AJ295" s="126" t="s">
        <v>6352</v>
      </c>
      <c r="AK295" s="126" t="s">
        <v>6353</v>
      </c>
      <c r="AL295" s="126" t="s">
        <v>6404</v>
      </c>
      <c r="AM295" s="128" t="s">
        <v>6366</v>
      </c>
      <c r="AN295" s="128" t="s">
        <v>6424</v>
      </c>
      <c r="AO295" s="128" t="s">
        <v>6335</v>
      </c>
      <c r="AP295" s="128" t="s">
        <v>6366</v>
      </c>
      <c r="AQ295" s="129">
        <v>20</v>
      </c>
      <c r="AR295" t="s">
        <v>34</v>
      </c>
      <c r="AS295" t="s">
        <v>30</v>
      </c>
    </row>
    <row r="296" spans="1:45" s="128" customFormat="1">
      <c r="A296" s="126" t="s">
        <v>9530</v>
      </c>
      <c r="B296" s="127">
        <v>43782</v>
      </c>
      <c r="C296" s="126" t="s">
        <v>6393</v>
      </c>
      <c r="D296" s="126" t="s">
        <v>6394</v>
      </c>
      <c r="E296" s="126" t="s">
        <v>9531</v>
      </c>
      <c r="F296" s="126" t="s">
        <v>6310</v>
      </c>
      <c r="G296" s="126" t="s">
        <v>6311</v>
      </c>
      <c r="H296" s="126" t="s">
        <v>6312</v>
      </c>
      <c r="I296" s="126" t="s">
        <v>6335</v>
      </c>
      <c r="J296" s="126" t="s">
        <v>6351</v>
      </c>
      <c r="K296" s="126" t="s">
        <v>6395</v>
      </c>
      <c r="L296" s="126" t="s">
        <v>6396</v>
      </c>
      <c r="M296" s="126" t="s">
        <v>6397</v>
      </c>
      <c r="N296" s="126" t="s">
        <v>6351</v>
      </c>
      <c r="O296" s="126" t="s">
        <v>6398</v>
      </c>
      <c r="P296" s="126" t="s">
        <v>6399</v>
      </c>
      <c r="Q296" s="126" t="s">
        <v>6400</v>
      </c>
      <c r="R296" s="126" t="s">
        <v>6405</v>
      </c>
      <c r="S296" s="126" t="s">
        <v>6406</v>
      </c>
      <c r="T296" s="131">
        <v>2</v>
      </c>
      <c r="U296" s="131">
        <v>2</v>
      </c>
      <c r="V296" s="126" t="s">
        <v>6403</v>
      </c>
      <c r="W296" s="126" t="s">
        <v>6403</v>
      </c>
      <c r="X296" s="145">
        <v>355.45499999999998</v>
      </c>
      <c r="Y296" s="145">
        <v>355.45499999999998</v>
      </c>
      <c r="Z296" s="146" t="s">
        <v>6309</v>
      </c>
      <c r="AA296" s="145">
        <v>710.91</v>
      </c>
      <c r="AB296" s="145">
        <v>0</v>
      </c>
      <c r="AC296" s="145">
        <v>71.090999999999994</v>
      </c>
      <c r="AD296" s="145">
        <v>782.00099999999998</v>
      </c>
      <c r="AE296" s="126" t="s">
        <v>6314</v>
      </c>
      <c r="AF296" s="126" t="s">
        <v>6309</v>
      </c>
      <c r="AG296" s="126" t="s">
        <v>6309</v>
      </c>
      <c r="AH296" s="126" t="s">
        <v>9532</v>
      </c>
      <c r="AI296" s="126" t="s">
        <v>6309</v>
      </c>
      <c r="AJ296" s="126" t="s">
        <v>6352</v>
      </c>
      <c r="AK296" s="126" t="s">
        <v>6353</v>
      </c>
      <c r="AL296" s="126" t="s">
        <v>6404</v>
      </c>
      <c r="AM296" s="128" t="s">
        <v>6366</v>
      </c>
      <c r="AN296" s="128" t="s">
        <v>6424</v>
      </c>
      <c r="AO296" s="128" t="s">
        <v>6335</v>
      </c>
      <c r="AP296" s="128" t="s">
        <v>6366</v>
      </c>
      <c r="AQ296" s="129">
        <v>2</v>
      </c>
      <c r="AR296" t="s">
        <v>34</v>
      </c>
      <c r="AS296" t="s">
        <v>30</v>
      </c>
    </row>
    <row r="297" spans="1:45" s="128" customFormat="1">
      <c r="A297" s="126" t="s">
        <v>9530</v>
      </c>
      <c r="B297" s="127">
        <v>43782</v>
      </c>
      <c r="C297" s="126" t="s">
        <v>6393</v>
      </c>
      <c r="D297" s="126" t="s">
        <v>6394</v>
      </c>
      <c r="E297" s="126" t="s">
        <v>9531</v>
      </c>
      <c r="F297" s="126" t="s">
        <v>6310</v>
      </c>
      <c r="G297" s="126" t="s">
        <v>6311</v>
      </c>
      <c r="H297" s="126" t="s">
        <v>6312</v>
      </c>
      <c r="I297" s="126" t="s">
        <v>6335</v>
      </c>
      <c r="J297" s="126" t="s">
        <v>6351</v>
      </c>
      <c r="K297" s="126" t="s">
        <v>6395</v>
      </c>
      <c r="L297" s="126" t="s">
        <v>6396</v>
      </c>
      <c r="M297" s="126" t="s">
        <v>6397</v>
      </c>
      <c r="N297" s="126" t="s">
        <v>6351</v>
      </c>
      <c r="O297" s="126" t="s">
        <v>6398</v>
      </c>
      <c r="P297" s="126" t="s">
        <v>6399</v>
      </c>
      <c r="Q297" s="126" t="s">
        <v>6400</v>
      </c>
      <c r="R297" s="126" t="s">
        <v>6444</v>
      </c>
      <c r="S297" s="126" t="s">
        <v>6445</v>
      </c>
      <c r="T297" s="131">
        <v>11</v>
      </c>
      <c r="U297" s="131">
        <v>11</v>
      </c>
      <c r="V297" s="126" t="s">
        <v>6403</v>
      </c>
      <c r="W297" s="126" t="s">
        <v>6403</v>
      </c>
      <c r="X297" s="145">
        <v>181.28200000000001</v>
      </c>
      <c r="Y297" s="145">
        <v>181.28200000000001</v>
      </c>
      <c r="Z297" s="146" t="s">
        <v>6309</v>
      </c>
      <c r="AA297" s="145">
        <v>1994.1030000000001</v>
      </c>
      <c r="AB297" s="145">
        <v>-351.9</v>
      </c>
      <c r="AC297" s="145">
        <v>199.41</v>
      </c>
      <c r="AD297" s="145">
        <v>2193.5129999999999</v>
      </c>
      <c r="AE297" s="126" t="s">
        <v>6314</v>
      </c>
      <c r="AF297" s="126" t="s">
        <v>6309</v>
      </c>
      <c r="AG297" s="126" t="s">
        <v>6309</v>
      </c>
      <c r="AH297" s="126" t="s">
        <v>9532</v>
      </c>
      <c r="AI297" s="126" t="s">
        <v>6309</v>
      </c>
      <c r="AJ297" s="126" t="s">
        <v>6352</v>
      </c>
      <c r="AK297" s="126" t="s">
        <v>6353</v>
      </c>
      <c r="AL297" s="126" t="s">
        <v>6404</v>
      </c>
      <c r="AM297" s="128" t="s">
        <v>6366</v>
      </c>
      <c r="AN297" s="128" t="s">
        <v>6424</v>
      </c>
      <c r="AO297" s="128" t="s">
        <v>6335</v>
      </c>
      <c r="AP297" s="128" t="s">
        <v>6366</v>
      </c>
      <c r="AQ297" s="129">
        <v>11</v>
      </c>
      <c r="AR297" t="s">
        <v>34</v>
      </c>
      <c r="AS297" t="s">
        <v>30</v>
      </c>
    </row>
    <row r="298" spans="1:45" s="128" customFormat="1">
      <c r="A298" s="126" t="s">
        <v>9533</v>
      </c>
      <c r="B298" s="127">
        <v>43782</v>
      </c>
      <c r="C298" s="126" t="s">
        <v>6393</v>
      </c>
      <c r="D298" s="126" t="s">
        <v>6394</v>
      </c>
      <c r="E298" s="126" t="s">
        <v>9534</v>
      </c>
      <c r="F298" s="126" t="s">
        <v>6310</v>
      </c>
      <c r="G298" s="126" t="s">
        <v>6373</v>
      </c>
      <c r="H298" s="126" t="s">
        <v>6374</v>
      </c>
      <c r="I298" s="126" t="s">
        <v>6375</v>
      </c>
      <c r="J298" s="126" t="s">
        <v>6351</v>
      </c>
      <c r="K298" s="126" t="s">
        <v>6395</v>
      </c>
      <c r="L298" s="126" t="s">
        <v>6396</v>
      </c>
      <c r="M298" s="126" t="s">
        <v>6397</v>
      </c>
      <c r="N298" s="126" t="s">
        <v>6351</v>
      </c>
      <c r="O298" s="126" t="s">
        <v>6398</v>
      </c>
      <c r="P298" s="126" t="s">
        <v>6399</v>
      </c>
      <c r="Q298" s="126" t="s">
        <v>6400</v>
      </c>
      <c r="R298" s="126" t="s">
        <v>6401</v>
      </c>
      <c r="S298" s="126" t="s">
        <v>6402</v>
      </c>
      <c r="T298" s="131">
        <v>10</v>
      </c>
      <c r="U298" s="131">
        <v>10</v>
      </c>
      <c r="V298" s="126" t="s">
        <v>6403</v>
      </c>
      <c r="W298" s="126" t="s">
        <v>6403</v>
      </c>
      <c r="X298" s="145">
        <v>155.45500000000001</v>
      </c>
      <c r="Y298" s="145">
        <v>155.45500000000001</v>
      </c>
      <c r="Z298" s="146" t="s">
        <v>6309</v>
      </c>
      <c r="AA298" s="145">
        <v>1554.55</v>
      </c>
      <c r="AB298" s="145">
        <v>0</v>
      </c>
      <c r="AC298" s="145">
        <v>155.45500000000001</v>
      </c>
      <c r="AD298" s="145">
        <v>1710.0050000000001</v>
      </c>
      <c r="AE298" s="126" t="s">
        <v>6314</v>
      </c>
      <c r="AF298" s="126" t="s">
        <v>6309</v>
      </c>
      <c r="AG298" s="126" t="s">
        <v>6309</v>
      </c>
      <c r="AH298" s="126" t="s">
        <v>9535</v>
      </c>
      <c r="AI298" s="126" t="s">
        <v>6309</v>
      </c>
      <c r="AJ298" s="126" t="s">
        <v>6352</v>
      </c>
      <c r="AK298" s="126" t="s">
        <v>6353</v>
      </c>
      <c r="AL298" s="126" t="s">
        <v>6404</v>
      </c>
      <c r="AM298" s="128" t="s">
        <v>13</v>
      </c>
      <c r="AN298" s="128" t="s">
        <v>6373</v>
      </c>
      <c r="AO298" s="128" t="s">
        <v>6309</v>
      </c>
      <c r="AP298" s="128" t="s">
        <v>6309</v>
      </c>
      <c r="AQ298" s="129">
        <v>10</v>
      </c>
      <c r="AR298" t="s">
        <v>94</v>
      </c>
      <c r="AS298" t="s">
        <v>72</v>
      </c>
    </row>
    <row r="299" spans="1:45" s="128" customFormat="1">
      <c r="A299" s="126" t="s">
        <v>9533</v>
      </c>
      <c r="B299" s="127">
        <v>43782</v>
      </c>
      <c r="C299" s="126" t="s">
        <v>6393</v>
      </c>
      <c r="D299" s="126" t="s">
        <v>6394</v>
      </c>
      <c r="E299" s="126" t="s">
        <v>9534</v>
      </c>
      <c r="F299" s="126" t="s">
        <v>6310</v>
      </c>
      <c r="G299" s="126" t="s">
        <v>6373</v>
      </c>
      <c r="H299" s="126" t="s">
        <v>6374</v>
      </c>
      <c r="I299" s="126" t="s">
        <v>6375</v>
      </c>
      <c r="J299" s="126" t="s">
        <v>6351</v>
      </c>
      <c r="K299" s="126" t="s">
        <v>6395</v>
      </c>
      <c r="L299" s="126" t="s">
        <v>6396</v>
      </c>
      <c r="M299" s="126" t="s">
        <v>6397</v>
      </c>
      <c r="N299" s="126" t="s">
        <v>6351</v>
      </c>
      <c r="O299" s="126" t="s">
        <v>6398</v>
      </c>
      <c r="P299" s="126" t="s">
        <v>6399</v>
      </c>
      <c r="Q299" s="126" t="s">
        <v>6400</v>
      </c>
      <c r="R299" s="126" t="s">
        <v>6405</v>
      </c>
      <c r="S299" s="126" t="s">
        <v>6406</v>
      </c>
      <c r="T299" s="131">
        <v>15</v>
      </c>
      <c r="U299" s="131">
        <v>15</v>
      </c>
      <c r="V299" s="126" t="s">
        <v>6403</v>
      </c>
      <c r="W299" s="126" t="s">
        <v>6403</v>
      </c>
      <c r="X299" s="145">
        <v>340</v>
      </c>
      <c r="Y299" s="145">
        <v>340</v>
      </c>
      <c r="Z299" s="146" t="s">
        <v>6309</v>
      </c>
      <c r="AA299" s="145">
        <v>5100</v>
      </c>
      <c r="AB299" s="145">
        <v>0</v>
      </c>
      <c r="AC299" s="145">
        <v>510</v>
      </c>
      <c r="AD299" s="145">
        <v>5610</v>
      </c>
      <c r="AE299" s="126" t="s">
        <v>6314</v>
      </c>
      <c r="AF299" s="126" t="s">
        <v>6309</v>
      </c>
      <c r="AG299" s="126" t="s">
        <v>6309</v>
      </c>
      <c r="AH299" s="126" t="s">
        <v>9535</v>
      </c>
      <c r="AI299" s="126" t="s">
        <v>6309</v>
      </c>
      <c r="AJ299" s="126" t="s">
        <v>6352</v>
      </c>
      <c r="AK299" s="126" t="s">
        <v>6353</v>
      </c>
      <c r="AL299" s="126" t="s">
        <v>6404</v>
      </c>
      <c r="AM299" s="128" t="s">
        <v>13</v>
      </c>
      <c r="AN299" s="128" t="s">
        <v>6373</v>
      </c>
      <c r="AO299" s="128" t="s">
        <v>6309</v>
      </c>
      <c r="AP299" s="128" t="s">
        <v>6309</v>
      </c>
      <c r="AQ299" s="129">
        <v>15</v>
      </c>
      <c r="AR299" t="s">
        <v>94</v>
      </c>
      <c r="AS299" t="s">
        <v>72</v>
      </c>
    </row>
    <row r="300" spans="1:45" s="128" customFormat="1">
      <c r="A300" s="126" t="s">
        <v>9533</v>
      </c>
      <c r="B300" s="127">
        <v>43782</v>
      </c>
      <c r="C300" s="126" t="s">
        <v>6393</v>
      </c>
      <c r="D300" s="126" t="s">
        <v>6394</v>
      </c>
      <c r="E300" s="126" t="s">
        <v>9534</v>
      </c>
      <c r="F300" s="126" t="s">
        <v>6310</v>
      </c>
      <c r="G300" s="126" t="s">
        <v>6373</v>
      </c>
      <c r="H300" s="126" t="s">
        <v>6374</v>
      </c>
      <c r="I300" s="126" t="s">
        <v>6375</v>
      </c>
      <c r="J300" s="126" t="s">
        <v>6351</v>
      </c>
      <c r="K300" s="126" t="s">
        <v>6395</v>
      </c>
      <c r="L300" s="126" t="s">
        <v>6396</v>
      </c>
      <c r="M300" s="126" t="s">
        <v>6397</v>
      </c>
      <c r="N300" s="126" t="s">
        <v>6351</v>
      </c>
      <c r="O300" s="126" t="s">
        <v>6398</v>
      </c>
      <c r="P300" s="126" t="s">
        <v>6399</v>
      </c>
      <c r="Q300" s="126" t="s">
        <v>6400</v>
      </c>
      <c r="R300" s="126" t="s">
        <v>6407</v>
      </c>
      <c r="S300" s="126" t="s">
        <v>6408</v>
      </c>
      <c r="T300" s="131">
        <v>5</v>
      </c>
      <c r="U300" s="131">
        <v>5</v>
      </c>
      <c r="V300" s="126" t="s">
        <v>6403</v>
      </c>
      <c r="W300" s="126" t="s">
        <v>6403</v>
      </c>
      <c r="X300" s="145">
        <v>213.273</v>
      </c>
      <c r="Y300" s="145">
        <v>213.273</v>
      </c>
      <c r="Z300" s="146" t="s">
        <v>6309</v>
      </c>
      <c r="AA300" s="145">
        <v>1066.365</v>
      </c>
      <c r="AB300" s="145">
        <v>0</v>
      </c>
      <c r="AC300" s="145">
        <v>106.637</v>
      </c>
      <c r="AD300" s="145">
        <v>1173.002</v>
      </c>
      <c r="AE300" s="126" t="s">
        <v>6314</v>
      </c>
      <c r="AF300" s="126" t="s">
        <v>6309</v>
      </c>
      <c r="AG300" s="126" t="s">
        <v>6309</v>
      </c>
      <c r="AH300" s="126" t="s">
        <v>9535</v>
      </c>
      <c r="AI300" s="126" t="s">
        <v>6309</v>
      </c>
      <c r="AJ300" s="126" t="s">
        <v>6352</v>
      </c>
      <c r="AK300" s="126" t="s">
        <v>6353</v>
      </c>
      <c r="AL300" s="126" t="s">
        <v>6404</v>
      </c>
      <c r="AM300" s="128" t="s">
        <v>13</v>
      </c>
      <c r="AN300" s="128" t="s">
        <v>6373</v>
      </c>
      <c r="AO300" s="128" t="s">
        <v>6309</v>
      </c>
      <c r="AP300" s="128" t="s">
        <v>6309</v>
      </c>
      <c r="AQ300" s="129">
        <v>5</v>
      </c>
      <c r="AR300" t="s">
        <v>94</v>
      </c>
      <c r="AS300" t="s">
        <v>72</v>
      </c>
    </row>
    <row r="301" spans="1:45" s="128" customFormat="1">
      <c r="A301" s="126" t="s">
        <v>9533</v>
      </c>
      <c r="B301" s="127">
        <v>43782</v>
      </c>
      <c r="C301" s="126" t="s">
        <v>6393</v>
      </c>
      <c r="D301" s="126" t="s">
        <v>6394</v>
      </c>
      <c r="E301" s="126" t="s">
        <v>9534</v>
      </c>
      <c r="F301" s="126" t="s">
        <v>6310</v>
      </c>
      <c r="G301" s="126" t="s">
        <v>6373</v>
      </c>
      <c r="H301" s="126" t="s">
        <v>6374</v>
      </c>
      <c r="I301" s="126" t="s">
        <v>6375</v>
      </c>
      <c r="J301" s="126" t="s">
        <v>6351</v>
      </c>
      <c r="K301" s="126" t="s">
        <v>6395</v>
      </c>
      <c r="L301" s="126" t="s">
        <v>6396</v>
      </c>
      <c r="M301" s="126" t="s">
        <v>6397</v>
      </c>
      <c r="N301" s="126" t="s">
        <v>6351</v>
      </c>
      <c r="O301" s="126" t="s">
        <v>6398</v>
      </c>
      <c r="P301" s="126" t="s">
        <v>6399</v>
      </c>
      <c r="Q301" s="126" t="s">
        <v>6400</v>
      </c>
      <c r="R301" s="126" t="s">
        <v>6409</v>
      </c>
      <c r="S301" s="126" t="s">
        <v>6410</v>
      </c>
      <c r="T301" s="131">
        <v>2</v>
      </c>
      <c r="U301" s="131">
        <v>2</v>
      </c>
      <c r="V301" s="126" t="s">
        <v>6403</v>
      </c>
      <c r="W301" s="126" t="s">
        <v>6403</v>
      </c>
      <c r="X301" s="145">
        <v>300</v>
      </c>
      <c r="Y301" s="145">
        <v>300</v>
      </c>
      <c r="Z301" s="146" t="s">
        <v>6309</v>
      </c>
      <c r="AA301" s="145">
        <v>600</v>
      </c>
      <c r="AB301" s="145">
        <v>0</v>
      </c>
      <c r="AC301" s="145">
        <v>60</v>
      </c>
      <c r="AD301" s="145">
        <v>660</v>
      </c>
      <c r="AE301" s="126" t="s">
        <v>6314</v>
      </c>
      <c r="AF301" s="126" t="s">
        <v>6309</v>
      </c>
      <c r="AG301" s="126" t="s">
        <v>6309</v>
      </c>
      <c r="AH301" s="126" t="s">
        <v>9535</v>
      </c>
      <c r="AI301" s="126" t="s">
        <v>6309</v>
      </c>
      <c r="AJ301" s="126" t="s">
        <v>6352</v>
      </c>
      <c r="AK301" s="126" t="s">
        <v>6353</v>
      </c>
      <c r="AL301" s="126" t="s">
        <v>6404</v>
      </c>
      <c r="AM301" s="128" t="s">
        <v>13</v>
      </c>
      <c r="AN301" s="128" t="s">
        <v>6373</v>
      </c>
      <c r="AO301" s="128" t="s">
        <v>6309</v>
      </c>
      <c r="AP301" s="128" t="s">
        <v>6309</v>
      </c>
      <c r="AQ301" s="129">
        <v>2</v>
      </c>
      <c r="AR301" t="s">
        <v>94</v>
      </c>
      <c r="AS301" t="s">
        <v>72</v>
      </c>
    </row>
    <row r="302" spans="1:45" s="128" customFormat="1">
      <c r="A302" s="126" t="s">
        <v>9533</v>
      </c>
      <c r="B302" s="127">
        <v>43782</v>
      </c>
      <c r="C302" s="126" t="s">
        <v>6393</v>
      </c>
      <c r="D302" s="126" t="s">
        <v>6394</v>
      </c>
      <c r="E302" s="126" t="s">
        <v>9534</v>
      </c>
      <c r="F302" s="126" t="s">
        <v>6310</v>
      </c>
      <c r="G302" s="126" t="s">
        <v>6373</v>
      </c>
      <c r="H302" s="126" t="s">
        <v>6374</v>
      </c>
      <c r="I302" s="126" t="s">
        <v>6375</v>
      </c>
      <c r="J302" s="126" t="s">
        <v>6351</v>
      </c>
      <c r="K302" s="126" t="s">
        <v>6395</v>
      </c>
      <c r="L302" s="126" t="s">
        <v>6396</v>
      </c>
      <c r="M302" s="126" t="s">
        <v>6397</v>
      </c>
      <c r="N302" s="126" t="s">
        <v>6351</v>
      </c>
      <c r="O302" s="126" t="s">
        <v>6398</v>
      </c>
      <c r="P302" s="126" t="s">
        <v>6399</v>
      </c>
      <c r="Q302" s="126" t="s">
        <v>6400</v>
      </c>
      <c r="R302" s="126" t="s">
        <v>6446</v>
      </c>
      <c r="S302" s="126" t="s">
        <v>6447</v>
      </c>
      <c r="T302" s="131">
        <v>3</v>
      </c>
      <c r="U302" s="131">
        <v>3</v>
      </c>
      <c r="V302" s="126" t="s">
        <v>6403</v>
      </c>
      <c r="W302" s="126" t="s">
        <v>6403</v>
      </c>
      <c r="X302" s="145">
        <v>300</v>
      </c>
      <c r="Y302" s="145">
        <v>300</v>
      </c>
      <c r="Z302" s="146" t="s">
        <v>6309</v>
      </c>
      <c r="AA302" s="145">
        <v>900</v>
      </c>
      <c r="AB302" s="145">
        <v>0</v>
      </c>
      <c r="AC302" s="145">
        <v>90</v>
      </c>
      <c r="AD302" s="145">
        <v>990</v>
      </c>
      <c r="AE302" s="126" t="s">
        <v>6314</v>
      </c>
      <c r="AF302" s="126" t="s">
        <v>6309</v>
      </c>
      <c r="AG302" s="126" t="s">
        <v>6309</v>
      </c>
      <c r="AH302" s="126" t="s">
        <v>9535</v>
      </c>
      <c r="AI302" s="126" t="s">
        <v>6309</v>
      </c>
      <c r="AJ302" s="126" t="s">
        <v>6352</v>
      </c>
      <c r="AK302" s="126" t="s">
        <v>6353</v>
      </c>
      <c r="AL302" s="126" t="s">
        <v>6404</v>
      </c>
      <c r="AM302" s="128" t="s">
        <v>13</v>
      </c>
      <c r="AN302" s="128" t="s">
        <v>6373</v>
      </c>
      <c r="AO302" s="128" t="s">
        <v>6309</v>
      </c>
      <c r="AP302" s="128" t="s">
        <v>6309</v>
      </c>
      <c r="AQ302" s="129">
        <v>3</v>
      </c>
      <c r="AR302" t="s">
        <v>94</v>
      </c>
      <c r="AS302" t="s">
        <v>72</v>
      </c>
    </row>
    <row r="303" spans="1:45" s="128" customFormat="1">
      <c r="A303" s="126" t="s">
        <v>9533</v>
      </c>
      <c r="B303" s="127">
        <v>43782</v>
      </c>
      <c r="C303" s="126" t="s">
        <v>6393</v>
      </c>
      <c r="D303" s="126" t="s">
        <v>6394</v>
      </c>
      <c r="E303" s="126" t="s">
        <v>9534</v>
      </c>
      <c r="F303" s="126" t="s">
        <v>6310</v>
      </c>
      <c r="G303" s="126" t="s">
        <v>6373</v>
      </c>
      <c r="H303" s="126" t="s">
        <v>6374</v>
      </c>
      <c r="I303" s="126" t="s">
        <v>6375</v>
      </c>
      <c r="J303" s="126" t="s">
        <v>6351</v>
      </c>
      <c r="K303" s="126" t="s">
        <v>6395</v>
      </c>
      <c r="L303" s="126" t="s">
        <v>6396</v>
      </c>
      <c r="M303" s="126" t="s">
        <v>6397</v>
      </c>
      <c r="N303" s="126" t="s">
        <v>6351</v>
      </c>
      <c r="O303" s="126" t="s">
        <v>6398</v>
      </c>
      <c r="P303" s="126" t="s">
        <v>6399</v>
      </c>
      <c r="Q303" s="126" t="s">
        <v>6400</v>
      </c>
      <c r="R303" s="126" t="s">
        <v>6444</v>
      </c>
      <c r="S303" s="126" t="s">
        <v>6445</v>
      </c>
      <c r="T303" s="131">
        <v>10</v>
      </c>
      <c r="U303" s="131">
        <v>10</v>
      </c>
      <c r="V303" s="126" t="s">
        <v>6403</v>
      </c>
      <c r="W303" s="126" t="s">
        <v>6403</v>
      </c>
      <c r="X303" s="145">
        <v>213.273</v>
      </c>
      <c r="Y303" s="145">
        <v>213.273</v>
      </c>
      <c r="Z303" s="146" t="s">
        <v>6309</v>
      </c>
      <c r="AA303" s="145">
        <v>2132.73</v>
      </c>
      <c r="AB303" s="145">
        <v>0</v>
      </c>
      <c r="AC303" s="145">
        <v>213.273</v>
      </c>
      <c r="AD303" s="145">
        <v>2346.0030000000002</v>
      </c>
      <c r="AE303" s="126" t="s">
        <v>6314</v>
      </c>
      <c r="AF303" s="126" t="s">
        <v>6309</v>
      </c>
      <c r="AG303" s="126" t="s">
        <v>6309</v>
      </c>
      <c r="AH303" s="126" t="s">
        <v>9535</v>
      </c>
      <c r="AI303" s="126" t="s">
        <v>6309</v>
      </c>
      <c r="AJ303" s="126" t="s">
        <v>6352</v>
      </c>
      <c r="AK303" s="126" t="s">
        <v>6353</v>
      </c>
      <c r="AL303" s="126" t="s">
        <v>6404</v>
      </c>
      <c r="AM303" s="128" t="s">
        <v>13</v>
      </c>
      <c r="AN303" s="128" t="s">
        <v>6373</v>
      </c>
      <c r="AO303" s="128" t="s">
        <v>6309</v>
      </c>
      <c r="AP303" s="128" t="s">
        <v>6309</v>
      </c>
      <c r="AQ303" s="129">
        <v>10</v>
      </c>
      <c r="AR303" t="s">
        <v>94</v>
      </c>
      <c r="AS303" t="s">
        <v>72</v>
      </c>
    </row>
    <row r="304" spans="1:45" s="128" customFormat="1">
      <c r="A304" s="126" t="s">
        <v>9536</v>
      </c>
      <c r="B304" s="127">
        <v>43782</v>
      </c>
      <c r="C304" s="126" t="s">
        <v>6393</v>
      </c>
      <c r="D304" s="126" t="s">
        <v>6394</v>
      </c>
      <c r="E304" s="126" t="s">
        <v>9537</v>
      </c>
      <c r="F304" s="126" t="s">
        <v>6310</v>
      </c>
      <c r="G304" s="126" t="s">
        <v>6311</v>
      </c>
      <c r="H304" s="126" t="s">
        <v>6312</v>
      </c>
      <c r="I304" s="126" t="s">
        <v>6316</v>
      </c>
      <c r="J304" s="126" t="s">
        <v>6351</v>
      </c>
      <c r="K304" s="126" t="s">
        <v>6395</v>
      </c>
      <c r="L304" s="126" t="s">
        <v>6396</v>
      </c>
      <c r="M304" s="126" t="s">
        <v>6397</v>
      </c>
      <c r="N304" s="126" t="s">
        <v>6351</v>
      </c>
      <c r="O304" s="126" t="s">
        <v>6398</v>
      </c>
      <c r="P304" s="126" t="s">
        <v>6399</v>
      </c>
      <c r="Q304" s="126" t="s">
        <v>6400</v>
      </c>
      <c r="R304" s="126" t="s">
        <v>6487</v>
      </c>
      <c r="S304" s="126" t="s">
        <v>6488</v>
      </c>
      <c r="T304" s="131">
        <v>10</v>
      </c>
      <c r="U304" s="131">
        <v>10</v>
      </c>
      <c r="V304" s="126" t="s">
        <v>6403</v>
      </c>
      <c r="W304" s="126" t="s">
        <v>6403</v>
      </c>
      <c r="X304" s="145">
        <v>313.63600000000002</v>
      </c>
      <c r="Y304" s="145">
        <v>313.63600000000002</v>
      </c>
      <c r="Z304" s="146" t="s">
        <v>6309</v>
      </c>
      <c r="AA304" s="145">
        <v>3136.36</v>
      </c>
      <c r="AB304" s="145">
        <v>0</v>
      </c>
      <c r="AC304" s="145">
        <v>313.63600000000002</v>
      </c>
      <c r="AD304" s="145">
        <v>3449.9960000000001</v>
      </c>
      <c r="AE304" s="126" t="s">
        <v>6314</v>
      </c>
      <c r="AF304" s="126" t="s">
        <v>6309</v>
      </c>
      <c r="AG304" s="126" t="s">
        <v>6309</v>
      </c>
      <c r="AH304" s="126" t="s">
        <v>9538</v>
      </c>
      <c r="AI304" s="126" t="s">
        <v>6309</v>
      </c>
      <c r="AJ304" s="126" t="s">
        <v>6352</v>
      </c>
      <c r="AK304" s="126" t="s">
        <v>6353</v>
      </c>
      <c r="AL304" s="126" t="s">
        <v>6404</v>
      </c>
      <c r="AM304" s="128" t="s">
        <v>6366</v>
      </c>
      <c r="AN304" s="128" t="s">
        <v>6415</v>
      </c>
      <c r="AO304" s="128" t="s">
        <v>6316</v>
      </c>
      <c r="AP304" s="128" t="s">
        <v>6366</v>
      </c>
      <c r="AQ304" s="129">
        <v>10</v>
      </c>
      <c r="AR304" t="s">
        <v>34</v>
      </c>
      <c r="AS304" t="s">
        <v>30</v>
      </c>
    </row>
    <row r="305" spans="1:45" s="128" customFormat="1">
      <c r="A305" s="126" t="s">
        <v>9536</v>
      </c>
      <c r="B305" s="127">
        <v>43782</v>
      </c>
      <c r="C305" s="126" t="s">
        <v>6393</v>
      </c>
      <c r="D305" s="126" t="s">
        <v>6394</v>
      </c>
      <c r="E305" s="126" t="s">
        <v>9537</v>
      </c>
      <c r="F305" s="126" t="s">
        <v>6310</v>
      </c>
      <c r="G305" s="126" t="s">
        <v>6311</v>
      </c>
      <c r="H305" s="126" t="s">
        <v>6312</v>
      </c>
      <c r="I305" s="126" t="s">
        <v>6316</v>
      </c>
      <c r="J305" s="126" t="s">
        <v>6351</v>
      </c>
      <c r="K305" s="126" t="s">
        <v>6395</v>
      </c>
      <c r="L305" s="126" t="s">
        <v>6396</v>
      </c>
      <c r="M305" s="126" t="s">
        <v>6397</v>
      </c>
      <c r="N305" s="126" t="s">
        <v>6351</v>
      </c>
      <c r="O305" s="126" t="s">
        <v>6398</v>
      </c>
      <c r="P305" s="126" t="s">
        <v>6399</v>
      </c>
      <c r="Q305" s="126" t="s">
        <v>6400</v>
      </c>
      <c r="R305" s="126" t="s">
        <v>6405</v>
      </c>
      <c r="S305" s="126" t="s">
        <v>6406</v>
      </c>
      <c r="T305" s="131">
        <v>5</v>
      </c>
      <c r="U305" s="131">
        <v>5</v>
      </c>
      <c r="V305" s="126" t="s">
        <v>6403</v>
      </c>
      <c r="W305" s="126" t="s">
        <v>6403</v>
      </c>
      <c r="X305" s="145">
        <v>355.45499999999998</v>
      </c>
      <c r="Y305" s="145">
        <v>355.45499999999998</v>
      </c>
      <c r="Z305" s="146" t="s">
        <v>6309</v>
      </c>
      <c r="AA305" s="145">
        <v>1777.2750000000001</v>
      </c>
      <c r="AB305" s="145">
        <v>0</v>
      </c>
      <c r="AC305" s="145">
        <v>177.72800000000001</v>
      </c>
      <c r="AD305" s="145">
        <v>1955.0029999999999</v>
      </c>
      <c r="AE305" s="126" t="s">
        <v>6314</v>
      </c>
      <c r="AF305" s="126" t="s">
        <v>6309</v>
      </c>
      <c r="AG305" s="126" t="s">
        <v>6309</v>
      </c>
      <c r="AH305" s="126" t="s">
        <v>9538</v>
      </c>
      <c r="AI305" s="126" t="s">
        <v>6309</v>
      </c>
      <c r="AJ305" s="126" t="s">
        <v>6352</v>
      </c>
      <c r="AK305" s="126" t="s">
        <v>6353</v>
      </c>
      <c r="AL305" s="126" t="s">
        <v>6404</v>
      </c>
      <c r="AM305" s="128" t="s">
        <v>6366</v>
      </c>
      <c r="AN305" s="128" t="s">
        <v>6415</v>
      </c>
      <c r="AO305" s="128" t="s">
        <v>6316</v>
      </c>
      <c r="AP305" s="128" t="s">
        <v>6366</v>
      </c>
      <c r="AQ305" s="129">
        <v>5</v>
      </c>
      <c r="AR305" t="s">
        <v>34</v>
      </c>
      <c r="AS305" t="s">
        <v>30</v>
      </c>
    </row>
    <row r="306" spans="1:45" s="128" customFormat="1">
      <c r="A306" s="126" t="s">
        <v>9536</v>
      </c>
      <c r="B306" s="127">
        <v>43782</v>
      </c>
      <c r="C306" s="126" t="s">
        <v>6393</v>
      </c>
      <c r="D306" s="126" t="s">
        <v>6394</v>
      </c>
      <c r="E306" s="126" t="s">
        <v>9537</v>
      </c>
      <c r="F306" s="126" t="s">
        <v>6310</v>
      </c>
      <c r="G306" s="126" t="s">
        <v>6311</v>
      </c>
      <c r="H306" s="126" t="s">
        <v>6312</v>
      </c>
      <c r="I306" s="126" t="s">
        <v>6316</v>
      </c>
      <c r="J306" s="126" t="s">
        <v>6351</v>
      </c>
      <c r="K306" s="126" t="s">
        <v>6395</v>
      </c>
      <c r="L306" s="126" t="s">
        <v>6396</v>
      </c>
      <c r="M306" s="126" t="s">
        <v>6397</v>
      </c>
      <c r="N306" s="126" t="s">
        <v>6351</v>
      </c>
      <c r="O306" s="126" t="s">
        <v>6398</v>
      </c>
      <c r="P306" s="126" t="s">
        <v>6399</v>
      </c>
      <c r="Q306" s="126" t="s">
        <v>6400</v>
      </c>
      <c r="R306" s="126" t="s">
        <v>6444</v>
      </c>
      <c r="S306" s="126" t="s">
        <v>6445</v>
      </c>
      <c r="T306" s="131">
        <v>5</v>
      </c>
      <c r="U306" s="131">
        <v>5</v>
      </c>
      <c r="V306" s="126" t="s">
        <v>6403</v>
      </c>
      <c r="W306" s="126" t="s">
        <v>6403</v>
      </c>
      <c r="X306" s="145">
        <v>181.28200000000001</v>
      </c>
      <c r="Y306" s="145">
        <v>181.28200000000001</v>
      </c>
      <c r="Z306" s="146" t="s">
        <v>6309</v>
      </c>
      <c r="AA306" s="145">
        <v>906.41</v>
      </c>
      <c r="AB306" s="145">
        <v>-159.95500000000001</v>
      </c>
      <c r="AC306" s="145">
        <v>90.641000000000005</v>
      </c>
      <c r="AD306" s="145">
        <v>997.05100000000004</v>
      </c>
      <c r="AE306" s="126" t="s">
        <v>6314</v>
      </c>
      <c r="AF306" s="126" t="s">
        <v>6309</v>
      </c>
      <c r="AG306" s="126" t="s">
        <v>6309</v>
      </c>
      <c r="AH306" s="126" t="s">
        <v>9538</v>
      </c>
      <c r="AI306" s="126" t="s">
        <v>6309</v>
      </c>
      <c r="AJ306" s="126" t="s">
        <v>6352</v>
      </c>
      <c r="AK306" s="126" t="s">
        <v>6353</v>
      </c>
      <c r="AL306" s="126" t="s">
        <v>6404</v>
      </c>
      <c r="AM306" s="128" t="s">
        <v>6366</v>
      </c>
      <c r="AN306" s="128" t="s">
        <v>6415</v>
      </c>
      <c r="AO306" s="128" t="s">
        <v>6316</v>
      </c>
      <c r="AP306" s="128" t="s">
        <v>6366</v>
      </c>
      <c r="AQ306" s="129">
        <v>5</v>
      </c>
      <c r="AR306" t="s">
        <v>34</v>
      </c>
      <c r="AS306" t="s">
        <v>30</v>
      </c>
    </row>
    <row r="307" spans="1:45" s="128" customFormat="1">
      <c r="A307" s="126" t="s">
        <v>9536</v>
      </c>
      <c r="B307" s="127">
        <v>43782</v>
      </c>
      <c r="C307" s="126" t="s">
        <v>6393</v>
      </c>
      <c r="D307" s="126" t="s">
        <v>6394</v>
      </c>
      <c r="E307" s="126" t="s">
        <v>9537</v>
      </c>
      <c r="F307" s="126" t="s">
        <v>6310</v>
      </c>
      <c r="G307" s="126" t="s">
        <v>6311</v>
      </c>
      <c r="H307" s="126" t="s">
        <v>6312</v>
      </c>
      <c r="I307" s="126" t="s">
        <v>6316</v>
      </c>
      <c r="J307" s="126" t="s">
        <v>6351</v>
      </c>
      <c r="K307" s="126" t="s">
        <v>6395</v>
      </c>
      <c r="L307" s="126" t="s">
        <v>6396</v>
      </c>
      <c r="M307" s="126" t="s">
        <v>6397</v>
      </c>
      <c r="N307" s="126" t="s">
        <v>6351</v>
      </c>
      <c r="O307" s="126" t="s">
        <v>6398</v>
      </c>
      <c r="P307" s="126" t="s">
        <v>6399</v>
      </c>
      <c r="Q307" s="126" t="s">
        <v>6400</v>
      </c>
      <c r="R307" s="126" t="s">
        <v>6409</v>
      </c>
      <c r="S307" s="126" t="s">
        <v>6410</v>
      </c>
      <c r="T307" s="131">
        <v>5</v>
      </c>
      <c r="U307" s="131">
        <v>5</v>
      </c>
      <c r="V307" s="126" t="s">
        <v>6403</v>
      </c>
      <c r="W307" s="126" t="s">
        <v>6403</v>
      </c>
      <c r="X307" s="145">
        <v>313.63600000000002</v>
      </c>
      <c r="Y307" s="145">
        <v>313.63600000000002</v>
      </c>
      <c r="Z307" s="146" t="s">
        <v>6309</v>
      </c>
      <c r="AA307" s="145">
        <v>1568.18</v>
      </c>
      <c r="AB307" s="145">
        <v>0</v>
      </c>
      <c r="AC307" s="145">
        <v>156.81800000000001</v>
      </c>
      <c r="AD307" s="145">
        <v>1724.998</v>
      </c>
      <c r="AE307" s="126" t="s">
        <v>6314</v>
      </c>
      <c r="AF307" s="126" t="s">
        <v>6309</v>
      </c>
      <c r="AG307" s="126" t="s">
        <v>6309</v>
      </c>
      <c r="AH307" s="126" t="s">
        <v>9538</v>
      </c>
      <c r="AI307" s="126" t="s">
        <v>6309</v>
      </c>
      <c r="AJ307" s="126" t="s">
        <v>6352</v>
      </c>
      <c r="AK307" s="126" t="s">
        <v>6353</v>
      </c>
      <c r="AL307" s="126" t="s">
        <v>6404</v>
      </c>
      <c r="AM307" s="128" t="s">
        <v>6366</v>
      </c>
      <c r="AN307" s="128" t="s">
        <v>6415</v>
      </c>
      <c r="AO307" s="128" t="s">
        <v>6316</v>
      </c>
      <c r="AP307" s="128" t="s">
        <v>6366</v>
      </c>
      <c r="AQ307" s="129">
        <v>5</v>
      </c>
      <c r="AR307" t="s">
        <v>34</v>
      </c>
      <c r="AS307" t="s">
        <v>30</v>
      </c>
    </row>
    <row r="308" spans="1:45" s="128" customFormat="1">
      <c r="A308" s="126" t="s">
        <v>9536</v>
      </c>
      <c r="B308" s="127">
        <v>43782</v>
      </c>
      <c r="C308" s="126" t="s">
        <v>6393</v>
      </c>
      <c r="D308" s="126" t="s">
        <v>6394</v>
      </c>
      <c r="E308" s="126" t="s">
        <v>9537</v>
      </c>
      <c r="F308" s="126" t="s">
        <v>6310</v>
      </c>
      <c r="G308" s="126" t="s">
        <v>6311</v>
      </c>
      <c r="H308" s="126" t="s">
        <v>6312</v>
      </c>
      <c r="I308" s="126" t="s">
        <v>6316</v>
      </c>
      <c r="J308" s="126" t="s">
        <v>6351</v>
      </c>
      <c r="K308" s="126" t="s">
        <v>6395</v>
      </c>
      <c r="L308" s="126" t="s">
        <v>6396</v>
      </c>
      <c r="M308" s="126" t="s">
        <v>6397</v>
      </c>
      <c r="N308" s="126" t="s">
        <v>6351</v>
      </c>
      <c r="O308" s="126" t="s">
        <v>6398</v>
      </c>
      <c r="P308" s="126" t="s">
        <v>6399</v>
      </c>
      <c r="Q308" s="126" t="s">
        <v>6400</v>
      </c>
      <c r="R308" s="126" t="s">
        <v>6491</v>
      </c>
      <c r="S308" s="126" t="s">
        <v>6492</v>
      </c>
      <c r="T308" s="131">
        <v>10</v>
      </c>
      <c r="U308" s="131">
        <v>10</v>
      </c>
      <c r="V308" s="126" t="s">
        <v>6403</v>
      </c>
      <c r="W308" s="126" t="s">
        <v>6403</v>
      </c>
      <c r="X308" s="145">
        <v>313.63600000000002</v>
      </c>
      <c r="Y308" s="145">
        <v>313.63600000000002</v>
      </c>
      <c r="Z308" s="146" t="s">
        <v>6309</v>
      </c>
      <c r="AA308" s="145">
        <v>3136.36</v>
      </c>
      <c r="AB308" s="145">
        <v>0</v>
      </c>
      <c r="AC308" s="145">
        <v>313.63600000000002</v>
      </c>
      <c r="AD308" s="145">
        <v>3449.9960000000001</v>
      </c>
      <c r="AE308" s="126" t="s">
        <v>6314</v>
      </c>
      <c r="AF308" s="126" t="s">
        <v>6309</v>
      </c>
      <c r="AG308" s="126" t="s">
        <v>6309</v>
      </c>
      <c r="AH308" s="126" t="s">
        <v>9538</v>
      </c>
      <c r="AI308" s="126" t="s">
        <v>6309</v>
      </c>
      <c r="AJ308" s="126" t="s">
        <v>6352</v>
      </c>
      <c r="AK308" s="126" t="s">
        <v>6353</v>
      </c>
      <c r="AL308" s="126" t="s">
        <v>6404</v>
      </c>
      <c r="AM308" s="128" t="s">
        <v>6366</v>
      </c>
      <c r="AN308" s="128" t="s">
        <v>6415</v>
      </c>
      <c r="AO308" s="128" t="s">
        <v>6316</v>
      </c>
      <c r="AP308" s="128" t="s">
        <v>6366</v>
      </c>
      <c r="AQ308" s="129">
        <v>10</v>
      </c>
      <c r="AR308" t="s">
        <v>34</v>
      </c>
      <c r="AS308" t="s">
        <v>30</v>
      </c>
    </row>
    <row r="309" spans="1:45" s="128" customFormat="1">
      <c r="A309" s="126" t="s">
        <v>9539</v>
      </c>
      <c r="B309" s="127">
        <v>43782</v>
      </c>
      <c r="C309" s="126" t="s">
        <v>6393</v>
      </c>
      <c r="D309" s="126" t="s">
        <v>6394</v>
      </c>
      <c r="E309" s="126" t="s">
        <v>9540</v>
      </c>
      <c r="F309" s="126" t="s">
        <v>6310</v>
      </c>
      <c r="G309" s="126" t="s">
        <v>6311</v>
      </c>
      <c r="H309" s="126" t="s">
        <v>6312</v>
      </c>
      <c r="I309" s="126" t="s">
        <v>6332</v>
      </c>
      <c r="J309" s="126" t="s">
        <v>6351</v>
      </c>
      <c r="K309" s="126" t="s">
        <v>6395</v>
      </c>
      <c r="L309" s="126" t="s">
        <v>6396</v>
      </c>
      <c r="M309" s="126" t="s">
        <v>6397</v>
      </c>
      <c r="N309" s="126" t="s">
        <v>6351</v>
      </c>
      <c r="O309" s="126" t="s">
        <v>6398</v>
      </c>
      <c r="P309" s="126" t="s">
        <v>6399</v>
      </c>
      <c r="Q309" s="126" t="s">
        <v>6400</v>
      </c>
      <c r="R309" s="126" t="s">
        <v>6405</v>
      </c>
      <c r="S309" s="126" t="s">
        <v>6406</v>
      </c>
      <c r="T309" s="131">
        <v>1</v>
      </c>
      <c r="U309" s="131">
        <v>1</v>
      </c>
      <c r="V309" s="126" t="s">
        <v>6403</v>
      </c>
      <c r="W309" s="126" t="s">
        <v>6403</v>
      </c>
      <c r="X309" s="145">
        <v>355.45499999999998</v>
      </c>
      <c r="Y309" s="145">
        <v>355.45499999999998</v>
      </c>
      <c r="Z309" s="146" t="s">
        <v>6309</v>
      </c>
      <c r="AA309" s="145">
        <v>355.45499999999998</v>
      </c>
      <c r="AB309" s="145">
        <v>0</v>
      </c>
      <c r="AC309" s="145">
        <v>35.545999999999999</v>
      </c>
      <c r="AD309" s="145">
        <v>391.00099999999998</v>
      </c>
      <c r="AE309" s="126" t="s">
        <v>6314</v>
      </c>
      <c r="AF309" s="126" t="s">
        <v>6309</v>
      </c>
      <c r="AG309" s="126" t="s">
        <v>6309</v>
      </c>
      <c r="AH309" s="126" t="s">
        <v>9541</v>
      </c>
      <c r="AI309" s="126" t="s">
        <v>6309</v>
      </c>
      <c r="AJ309" s="126" t="s">
        <v>6352</v>
      </c>
      <c r="AK309" s="126" t="s">
        <v>6353</v>
      </c>
      <c r="AL309" s="126" t="s">
        <v>6404</v>
      </c>
      <c r="AM309" s="128" t="s">
        <v>6366</v>
      </c>
      <c r="AN309" s="128" t="s">
        <v>6463</v>
      </c>
      <c r="AO309" s="128" t="s">
        <v>6332</v>
      </c>
      <c r="AP309" s="128" t="s">
        <v>6366</v>
      </c>
      <c r="AQ309" s="129">
        <v>1</v>
      </c>
      <c r="AR309" t="s">
        <v>29</v>
      </c>
      <c r="AS309" t="s">
        <v>30</v>
      </c>
    </row>
    <row r="310" spans="1:45" s="128" customFormat="1">
      <c r="A310" s="126" t="s">
        <v>9539</v>
      </c>
      <c r="B310" s="127">
        <v>43782</v>
      </c>
      <c r="C310" s="126" t="s">
        <v>6393</v>
      </c>
      <c r="D310" s="126" t="s">
        <v>6394</v>
      </c>
      <c r="E310" s="126" t="s">
        <v>9540</v>
      </c>
      <c r="F310" s="126" t="s">
        <v>6310</v>
      </c>
      <c r="G310" s="126" t="s">
        <v>6311</v>
      </c>
      <c r="H310" s="126" t="s">
        <v>6312</v>
      </c>
      <c r="I310" s="126" t="s">
        <v>6332</v>
      </c>
      <c r="J310" s="126" t="s">
        <v>6351</v>
      </c>
      <c r="K310" s="126" t="s">
        <v>6395</v>
      </c>
      <c r="L310" s="126" t="s">
        <v>6396</v>
      </c>
      <c r="M310" s="126" t="s">
        <v>6397</v>
      </c>
      <c r="N310" s="126" t="s">
        <v>6351</v>
      </c>
      <c r="O310" s="126" t="s">
        <v>6398</v>
      </c>
      <c r="P310" s="126" t="s">
        <v>6399</v>
      </c>
      <c r="Q310" s="126" t="s">
        <v>6400</v>
      </c>
      <c r="R310" s="126" t="s">
        <v>6444</v>
      </c>
      <c r="S310" s="126" t="s">
        <v>6445</v>
      </c>
      <c r="T310" s="131">
        <v>4</v>
      </c>
      <c r="U310" s="131">
        <v>4</v>
      </c>
      <c r="V310" s="126" t="s">
        <v>6403</v>
      </c>
      <c r="W310" s="126" t="s">
        <v>6403</v>
      </c>
      <c r="X310" s="145">
        <v>181.28200000000001</v>
      </c>
      <c r="Y310" s="145">
        <v>181.28200000000001</v>
      </c>
      <c r="Z310" s="146" t="s">
        <v>6309</v>
      </c>
      <c r="AA310" s="145">
        <v>725.12800000000004</v>
      </c>
      <c r="AB310" s="145">
        <v>-127.964</v>
      </c>
      <c r="AC310" s="145">
        <v>72.512</v>
      </c>
      <c r="AD310" s="145">
        <v>797.64</v>
      </c>
      <c r="AE310" s="126" t="s">
        <v>6314</v>
      </c>
      <c r="AF310" s="126" t="s">
        <v>6309</v>
      </c>
      <c r="AG310" s="126" t="s">
        <v>6309</v>
      </c>
      <c r="AH310" s="126" t="s">
        <v>9541</v>
      </c>
      <c r="AI310" s="126" t="s">
        <v>6309</v>
      </c>
      <c r="AJ310" s="126" t="s">
        <v>6352</v>
      </c>
      <c r="AK310" s="126" t="s">
        <v>6353</v>
      </c>
      <c r="AL310" s="126" t="s">
        <v>6404</v>
      </c>
      <c r="AM310" s="128" t="s">
        <v>6366</v>
      </c>
      <c r="AN310" s="128" t="s">
        <v>6463</v>
      </c>
      <c r="AO310" s="128" t="s">
        <v>6332</v>
      </c>
      <c r="AP310" s="128" t="s">
        <v>6366</v>
      </c>
      <c r="AQ310" s="129">
        <v>4</v>
      </c>
      <c r="AR310" t="s">
        <v>29</v>
      </c>
      <c r="AS310" t="s">
        <v>30</v>
      </c>
    </row>
    <row r="311" spans="1:45" s="128" customFormat="1">
      <c r="A311" s="126" t="s">
        <v>9542</v>
      </c>
      <c r="B311" s="127">
        <v>43784</v>
      </c>
      <c r="C311" s="126" t="s">
        <v>6393</v>
      </c>
      <c r="D311" s="126" t="s">
        <v>6394</v>
      </c>
      <c r="E311" s="126" t="s">
        <v>9543</v>
      </c>
      <c r="F311" s="126" t="s">
        <v>6310</v>
      </c>
      <c r="G311" s="126" t="s">
        <v>6311</v>
      </c>
      <c r="H311" s="126" t="s">
        <v>6312</v>
      </c>
      <c r="I311" s="126" t="s">
        <v>6319</v>
      </c>
      <c r="J311" s="126" t="s">
        <v>6351</v>
      </c>
      <c r="K311" s="126" t="s">
        <v>6395</v>
      </c>
      <c r="L311" s="126" t="s">
        <v>6396</v>
      </c>
      <c r="M311" s="126" t="s">
        <v>6397</v>
      </c>
      <c r="N311" s="126" t="s">
        <v>6351</v>
      </c>
      <c r="O311" s="126" t="s">
        <v>6398</v>
      </c>
      <c r="P311" s="126" t="s">
        <v>6399</v>
      </c>
      <c r="Q311" s="126" t="s">
        <v>6400</v>
      </c>
      <c r="R311" s="126" t="s">
        <v>6401</v>
      </c>
      <c r="S311" s="126" t="s">
        <v>6402</v>
      </c>
      <c r="T311" s="131">
        <v>6</v>
      </c>
      <c r="U311" s="131">
        <v>6</v>
      </c>
      <c r="V311" s="126" t="s">
        <v>6403</v>
      </c>
      <c r="W311" s="126" t="s">
        <v>6403</v>
      </c>
      <c r="X311" s="145">
        <v>155.45500000000001</v>
      </c>
      <c r="Y311" s="145">
        <v>155.45500000000001</v>
      </c>
      <c r="Z311" s="146" t="s">
        <v>6309</v>
      </c>
      <c r="AA311" s="145">
        <v>932.73</v>
      </c>
      <c r="AB311" s="145">
        <v>0</v>
      </c>
      <c r="AC311" s="145">
        <v>93.272999999999996</v>
      </c>
      <c r="AD311" s="145">
        <v>1026.0029999999999</v>
      </c>
      <c r="AE311" s="126" t="s">
        <v>6314</v>
      </c>
      <c r="AF311" s="126" t="s">
        <v>6309</v>
      </c>
      <c r="AG311" s="126" t="s">
        <v>6309</v>
      </c>
      <c r="AH311" s="126" t="s">
        <v>9544</v>
      </c>
      <c r="AI311" s="126" t="s">
        <v>6309</v>
      </c>
      <c r="AJ311" s="126" t="s">
        <v>6352</v>
      </c>
      <c r="AK311" s="126" t="s">
        <v>6353</v>
      </c>
      <c r="AL311" s="126" t="s">
        <v>6404</v>
      </c>
      <c r="AM311" s="128" t="s">
        <v>6366</v>
      </c>
      <c r="AN311" s="128" t="s">
        <v>6474</v>
      </c>
      <c r="AO311" s="128" t="s">
        <v>6319</v>
      </c>
      <c r="AP311" s="128" t="s">
        <v>6366</v>
      </c>
      <c r="AQ311" s="129">
        <v>6</v>
      </c>
      <c r="AR311" t="s">
        <v>34</v>
      </c>
      <c r="AS311" t="s">
        <v>30</v>
      </c>
    </row>
    <row r="312" spans="1:45" s="128" customFormat="1">
      <c r="A312" s="126" t="s">
        <v>9542</v>
      </c>
      <c r="B312" s="127">
        <v>43784</v>
      </c>
      <c r="C312" s="126" t="s">
        <v>6393</v>
      </c>
      <c r="D312" s="126" t="s">
        <v>6394</v>
      </c>
      <c r="E312" s="126" t="s">
        <v>9543</v>
      </c>
      <c r="F312" s="126" t="s">
        <v>6310</v>
      </c>
      <c r="G312" s="126" t="s">
        <v>6311</v>
      </c>
      <c r="H312" s="126" t="s">
        <v>6312</v>
      </c>
      <c r="I312" s="126" t="s">
        <v>6319</v>
      </c>
      <c r="J312" s="126" t="s">
        <v>6351</v>
      </c>
      <c r="K312" s="126" t="s">
        <v>6395</v>
      </c>
      <c r="L312" s="126" t="s">
        <v>6396</v>
      </c>
      <c r="M312" s="126" t="s">
        <v>6397</v>
      </c>
      <c r="N312" s="126" t="s">
        <v>6351</v>
      </c>
      <c r="O312" s="126" t="s">
        <v>6398</v>
      </c>
      <c r="P312" s="126" t="s">
        <v>6399</v>
      </c>
      <c r="Q312" s="126" t="s">
        <v>6400</v>
      </c>
      <c r="R312" s="126" t="s">
        <v>6405</v>
      </c>
      <c r="S312" s="126" t="s">
        <v>6406</v>
      </c>
      <c r="T312" s="131">
        <v>2</v>
      </c>
      <c r="U312" s="131">
        <v>2</v>
      </c>
      <c r="V312" s="126" t="s">
        <v>6403</v>
      </c>
      <c r="W312" s="126" t="s">
        <v>6403</v>
      </c>
      <c r="X312" s="145">
        <v>355.45499999999998</v>
      </c>
      <c r="Y312" s="145">
        <v>355.45499999999998</v>
      </c>
      <c r="Z312" s="146" t="s">
        <v>6309</v>
      </c>
      <c r="AA312" s="145">
        <v>710.91</v>
      </c>
      <c r="AB312" s="145">
        <v>0</v>
      </c>
      <c r="AC312" s="145">
        <v>71.090999999999994</v>
      </c>
      <c r="AD312" s="145">
        <v>782.00099999999998</v>
      </c>
      <c r="AE312" s="126" t="s">
        <v>6314</v>
      </c>
      <c r="AF312" s="126" t="s">
        <v>6309</v>
      </c>
      <c r="AG312" s="126" t="s">
        <v>6309</v>
      </c>
      <c r="AH312" s="126" t="s">
        <v>9544</v>
      </c>
      <c r="AI312" s="126" t="s">
        <v>6309</v>
      </c>
      <c r="AJ312" s="126" t="s">
        <v>6352</v>
      </c>
      <c r="AK312" s="126" t="s">
        <v>6353</v>
      </c>
      <c r="AL312" s="126" t="s">
        <v>6404</v>
      </c>
      <c r="AM312" s="128" t="s">
        <v>6366</v>
      </c>
      <c r="AN312" s="128" t="s">
        <v>6474</v>
      </c>
      <c r="AO312" s="128" t="s">
        <v>6319</v>
      </c>
      <c r="AP312" s="128" t="s">
        <v>6366</v>
      </c>
      <c r="AQ312" s="129">
        <v>2</v>
      </c>
      <c r="AR312" t="s">
        <v>34</v>
      </c>
      <c r="AS312" t="s">
        <v>30</v>
      </c>
    </row>
    <row r="313" spans="1:45" s="128" customFormat="1">
      <c r="A313" s="126" t="s">
        <v>9542</v>
      </c>
      <c r="B313" s="127">
        <v>43784</v>
      </c>
      <c r="C313" s="126" t="s">
        <v>6393</v>
      </c>
      <c r="D313" s="126" t="s">
        <v>6394</v>
      </c>
      <c r="E313" s="126" t="s">
        <v>9543</v>
      </c>
      <c r="F313" s="126" t="s">
        <v>6310</v>
      </c>
      <c r="G313" s="126" t="s">
        <v>6311</v>
      </c>
      <c r="H313" s="126" t="s">
        <v>6312</v>
      </c>
      <c r="I313" s="126" t="s">
        <v>6319</v>
      </c>
      <c r="J313" s="126" t="s">
        <v>6351</v>
      </c>
      <c r="K313" s="126" t="s">
        <v>6395</v>
      </c>
      <c r="L313" s="126" t="s">
        <v>6396</v>
      </c>
      <c r="M313" s="126" t="s">
        <v>6397</v>
      </c>
      <c r="N313" s="126" t="s">
        <v>6351</v>
      </c>
      <c r="O313" s="126" t="s">
        <v>6398</v>
      </c>
      <c r="P313" s="126" t="s">
        <v>6399</v>
      </c>
      <c r="Q313" s="126" t="s">
        <v>6400</v>
      </c>
      <c r="R313" s="126" t="s">
        <v>6444</v>
      </c>
      <c r="S313" s="126" t="s">
        <v>6445</v>
      </c>
      <c r="T313" s="131">
        <v>6</v>
      </c>
      <c r="U313" s="131">
        <v>6</v>
      </c>
      <c r="V313" s="126" t="s">
        <v>6403</v>
      </c>
      <c r="W313" s="126" t="s">
        <v>6403</v>
      </c>
      <c r="X313" s="145">
        <v>181.28200000000001</v>
      </c>
      <c r="Y313" s="145">
        <v>181.28200000000001</v>
      </c>
      <c r="Z313" s="146" t="s">
        <v>6309</v>
      </c>
      <c r="AA313" s="145">
        <v>1087.692</v>
      </c>
      <c r="AB313" s="145">
        <v>-191.946</v>
      </c>
      <c r="AC313" s="145">
        <v>108.76900000000001</v>
      </c>
      <c r="AD313" s="145">
        <v>1196.461</v>
      </c>
      <c r="AE313" s="126" t="s">
        <v>6314</v>
      </c>
      <c r="AF313" s="126" t="s">
        <v>6309</v>
      </c>
      <c r="AG313" s="126" t="s">
        <v>6309</v>
      </c>
      <c r="AH313" s="126" t="s">
        <v>9544</v>
      </c>
      <c r="AI313" s="126" t="s">
        <v>6309</v>
      </c>
      <c r="AJ313" s="126" t="s">
        <v>6352</v>
      </c>
      <c r="AK313" s="126" t="s">
        <v>6353</v>
      </c>
      <c r="AL313" s="126" t="s">
        <v>6404</v>
      </c>
      <c r="AM313" s="128" t="s">
        <v>6366</v>
      </c>
      <c r="AN313" s="128" t="s">
        <v>6474</v>
      </c>
      <c r="AO313" s="128" t="s">
        <v>6319</v>
      </c>
      <c r="AP313" s="128" t="s">
        <v>6366</v>
      </c>
      <c r="AQ313" s="129">
        <v>6</v>
      </c>
      <c r="AR313" t="s">
        <v>34</v>
      </c>
      <c r="AS313" t="s">
        <v>30</v>
      </c>
    </row>
    <row r="314" spans="1:45" s="128" customFormat="1">
      <c r="A314" s="126" t="s">
        <v>9542</v>
      </c>
      <c r="B314" s="127">
        <v>43784</v>
      </c>
      <c r="C314" s="126" t="s">
        <v>6393</v>
      </c>
      <c r="D314" s="126" t="s">
        <v>6394</v>
      </c>
      <c r="E314" s="126" t="s">
        <v>9543</v>
      </c>
      <c r="F314" s="126" t="s">
        <v>6310</v>
      </c>
      <c r="G314" s="126" t="s">
        <v>6311</v>
      </c>
      <c r="H314" s="126" t="s">
        <v>6312</v>
      </c>
      <c r="I314" s="126" t="s">
        <v>6319</v>
      </c>
      <c r="J314" s="126" t="s">
        <v>6351</v>
      </c>
      <c r="K314" s="126" t="s">
        <v>6395</v>
      </c>
      <c r="L314" s="126" t="s">
        <v>6396</v>
      </c>
      <c r="M314" s="126" t="s">
        <v>6397</v>
      </c>
      <c r="N314" s="126" t="s">
        <v>6351</v>
      </c>
      <c r="O314" s="126" t="s">
        <v>6398</v>
      </c>
      <c r="P314" s="126" t="s">
        <v>6399</v>
      </c>
      <c r="Q314" s="126" t="s">
        <v>6400</v>
      </c>
      <c r="R314" s="126" t="s">
        <v>6409</v>
      </c>
      <c r="S314" s="126" t="s">
        <v>6410</v>
      </c>
      <c r="T314" s="131">
        <v>3</v>
      </c>
      <c r="U314" s="131">
        <v>3</v>
      </c>
      <c r="V314" s="126" t="s">
        <v>6403</v>
      </c>
      <c r="W314" s="126" t="s">
        <v>6403</v>
      </c>
      <c r="X314" s="145">
        <v>313.63600000000002</v>
      </c>
      <c r="Y314" s="145">
        <v>313.63600000000002</v>
      </c>
      <c r="Z314" s="146" t="s">
        <v>6309</v>
      </c>
      <c r="AA314" s="145">
        <v>940.90800000000002</v>
      </c>
      <c r="AB314" s="145">
        <v>0</v>
      </c>
      <c r="AC314" s="145">
        <v>94.090999999999994</v>
      </c>
      <c r="AD314" s="145">
        <v>1034.999</v>
      </c>
      <c r="AE314" s="126" t="s">
        <v>6314</v>
      </c>
      <c r="AF314" s="126" t="s">
        <v>6309</v>
      </c>
      <c r="AG314" s="126" t="s">
        <v>6309</v>
      </c>
      <c r="AH314" s="126" t="s">
        <v>9544</v>
      </c>
      <c r="AI314" s="126" t="s">
        <v>6309</v>
      </c>
      <c r="AJ314" s="126" t="s">
        <v>6352</v>
      </c>
      <c r="AK314" s="126" t="s">
        <v>6353</v>
      </c>
      <c r="AL314" s="126" t="s">
        <v>6404</v>
      </c>
      <c r="AM314" s="128" t="s">
        <v>6366</v>
      </c>
      <c r="AN314" s="128" t="s">
        <v>6474</v>
      </c>
      <c r="AO314" s="128" t="s">
        <v>6319</v>
      </c>
      <c r="AP314" s="128" t="s">
        <v>6366</v>
      </c>
      <c r="AQ314" s="129">
        <v>3</v>
      </c>
      <c r="AR314" t="s">
        <v>34</v>
      </c>
      <c r="AS314" t="s">
        <v>30</v>
      </c>
    </row>
    <row r="315" spans="1:45" s="128" customFormat="1">
      <c r="A315" s="126" t="s">
        <v>9542</v>
      </c>
      <c r="B315" s="127">
        <v>43784</v>
      </c>
      <c r="C315" s="126" t="s">
        <v>6393</v>
      </c>
      <c r="D315" s="126" t="s">
        <v>6394</v>
      </c>
      <c r="E315" s="126" t="s">
        <v>9543</v>
      </c>
      <c r="F315" s="126" t="s">
        <v>6310</v>
      </c>
      <c r="G315" s="126" t="s">
        <v>6311</v>
      </c>
      <c r="H315" s="126" t="s">
        <v>6312</v>
      </c>
      <c r="I315" s="126" t="s">
        <v>6319</v>
      </c>
      <c r="J315" s="126" t="s">
        <v>6351</v>
      </c>
      <c r="K315" s="126" t="s">
        <v>6395</v>
      </c>
      <c r="L315" s="126" t="s">
        <v>6396</v>
      </c>
      <c r="M315" s="126" t="s">
        <v>6397</v>
      </c>
      <c r="N315" s="126" t="s">
        <v>6351</v>
      </c>
      <c r="O315" s="126" t="s">
        <v>6398</v>
      </c>
      <c r="P315" s="126" t="s">
        <v>6399</v>
      </c>
      <c r="Q315" s="126" t="s">
        <v>6400</v>
      </c>
      <c r="R315" s="126" t="s">
        <v>6491</v>
      </c>
      <c r="S315" s="126" t="s">
        <v>6492</v>
      </c>
      <c r="T315" s="131">
        <v>3</v>
      </c>
      <c r="U315" s="131">
        <v>3</v>
      </c>
      <c r="V315" s="126" t="s">
        <v>6403</v>
      </c>
      <c r="W315" s="126" t="s">
        <v>6403</v>
      </c>
      <c r="X315" s="145">
        <v>313.63600000000002</v>
      </c>
      <c r="Y315" s="145">
        <v>313.63600000000002</v>
      </c>
      <c r="Z315" s="146" t="s">
        <v>6309</v>
      </c>
      <c r="AA315" s="145">
        <v>940.90800000000002</v>
      </c>
      <c r="AB315" s="145">
        <v>0</v>
      </c>
      <c r="AC315" s="145">
        <v>94.090999999999994</v>
      </c>
      <c r="AD315" s="145">
        <v>1034.999</v>
      </c>
      <c r="AE315" s="126" t="s">
        <v>6314</v>
      </c>
      <c r="AF315" s="126" t="s">
        <v>6309</v>
      </c>
      <c r="AG315" s="126" t="s">
        <v>6309</v>
      </c>
      <c r="AH315" s="126" t="s">
        <v>9544</v>
      </c>
      <c r="AI315" s="126" t="s">
        <v>6309</v>
      </c>
      <c r="AJ315" s="126" t="s">
        <v>6352</v>
      </c>
      <c r="AK315" s="126" t="s">
        <v>6353</v>
      </c>
      <c r="AL315" s="126" t="s">
        <v>6404</v>
      </c>
      <c r="AM315" s="128" t="s">
        <v>6366</v>
      </c>
      <c r="AN315" s="128" t="s">
        <v>6474</v>
      </c>
      <c r="AO315" s="128" t="s">
        <v>6319</v>
      </c>
      <c r="AP315" s="128" t="s">
        <v>6366</v>
      </c>
      <c r="AQ315" s="129">
        <v>3</v>
      </c>
      <c r="AR315" t="s">
        <v>34</v>
      </c>
      <c r="AS315" t="s">
        <v>30</v>
      </c>
    </row>
    <row r="316" spans="1:45" s="128" customFormat="1">
      <c r="A316" s="126" t="s">
        <v>9542</v>
      </c>
      <c r="B316" s="127">
        <v>43784</v>
      </c>
      <c r="C316" s="126" t="s">
        <v>6393</v>
      </c>
      <c r="D316" s="126" t="s">
        <v>6394</v>
      </c>
      <c r="E316" s="126" t="s">
        <v>9543</v>
      </c>
      <c r="F316" s="126" t="s">
        <v>6310</v>
      </c>
      <c r="G316" s="126" t="s">
        <v>6311</v>
      </c>
      <c r="H316" s="126" t="s">
        <v>6312</v>
      </c>
      <c r="I316" s="126" t="s">
        <v>6319</v>
      </c>
      <c r="J316" s="126" t="s">
        <v>6351</v>
      </c>
      <c r="K316" s="126" t="s">
        <v>6395</v>
      </c>
      <c r="L316" s="126" t="s">
        <v>6396</v>
      </c>
      <c r="M316" s="126" t="s">
        <v>6397</v>
      </c>
      <c r="N316" s="126" t="s">
        <v>6351</v>
      </c>
      <c r="O316" s="126" t="s">
        <v>6398</v>
      </c>
      <c r="P316" s="126" t="s">
        <v>6399</v>
      </c>
      <c r="Q316" s="126" t="s">
        <v>6400</v>
      </c>
      <c r="R316" s="126" t="s">
        <v>6413</v>
      </c>
      <c r="S316" s="126" t="s">
        <v>6414</v>
      </c>
      <c r="T316" s="131">
        <v>2</v>
      </c>
      <c r="U316" s="131">
        <v>2</v>
      </c>
      <c r="V316" s="126" t="s">
        <v>6403</v>
      </c>
      <c r="W316" s="126" t="s">
        <v>6403</v>
      </c>
      <c r="X316" s="145">
        <v>313.63600000000002</v>
      </c>
      <c r="Y316" s="145">
        <v>313.63600000000002</v>
      </c>
      <c r="Z316" s="146" t="s">
        <v>6309</v>
      </c>
      <c r="AA316" s="145">
        <v>627.27200000000005</v>
      </c>
      <c r="AB316" s="145">
        <v>0</v>
      </c>
      <c r="AC316" s="145">
        <v>62.726999999999997</v>
      </c>
      <c r="AD316" s="145">
        <v>689.99900000000002</v>
      </c>
      <c r="AE316" s="126" t="s">
        <v>6314</v>
      </c>
      <c r="AF316" s="126" t="s">
        <v>6309</v>
      </c>
      <c r="AG316" s="126" t="s">
        <v>6309</v>
      </c>
      <c r="AH316" s="126" t="s">
        <v>9544</v>
      </c>
      <c r="AI316" s="126" t="s">
        <v>6309</v>
      </c>
      <c r="AJ316" s="126" t="s">
        <v>6352</v>
      </c>
      <c r="AK316" s="126" t="s">
        <v>6353</v>
      </c>
      <c r="AL316" s="126" t="s">
        <v>6404</v>
      </c>
      <c r="AM316" s="128" t="s">
        <v>6366</v>
      </c>
      <c r="AN316" s="128" t="s">
        <v>6474</v>
      </c>
      <c r="AO316" s="128" t="s">
        <v>6319</v>
      </c>
      <c r="AP316" s="128" t="s">
        <v>6366</v>
      </c>
      <c r="AQ316" s="129">
        <v>2</v>
      </c>
      <c r="AR316" t="s">
        <v>34</v>
      </c>
      <c r="AS316" t="s">
        <v>30</v>
      </c>
    </row>
    <row r="317" spans="1:45" s="128" customFormat="1">
      <c r="A317" s="126" t="s">
        <v>9545</v>
      </c>
      <c r="B317" s="127">
        <v>43783</v>
      </c>
      <c r="C317" s="126" t="s">
        <v>6393</v>
      </c>
      <c r="D317" s="126" t="s">
        <v>6394</v>
      </c>
      <c r="E317" s="126" t="s">
        <v>9546</v>
      </c>
      <c r="F317" s="126" t="s">
        <v>6310</v>
      </c>
      <c r="G317" s="126" t="s">
        <v>6469</v>
      </c>
      <c r="H317" s="126" t="s">
        <v>6470</v>
      </c>
      <c r="I317" s="126" t="s">
        <v>6471</v>
      </c>
      <c r="J317" s="126" t="s">
        <v>6351</v>
      </c>
      <c r="K317" s="126" t="s">
        <v>6395</v>
      </c>
      <c r="L317" s="126" t="s">
        <v>6396</v>
      </c>
      <c r="M317" s="126" t="s">
        <v>6397</v>
      </c>
      <c r="N317" s="126" t="s">
        <v>6351</v>
      </c>
      <c r="O317" s="126" t="s">
        <v>6398</v>
      </c>
      <c r="P317" s="126" t="s">
        <v>6399</v>
      </c>
      <c r="Q317" s="126" t="s">
        <v>6400</v>
      </c>
      <c r="R317" s="126" t="s">
        <v>6405</v>
      </c>
      <c r="S317" s="126" t="s">
        <v>6406</v>
      </c>
      <c r="T317" s="131">
        <v>1</v>
      </c>
      <c r="U317" s="131">
        <v>1</v>
      </c>
      <c r="V317" s="126" t="s">
        <v>6403</v>
      </c>
      <c r="W317" s="126" t="s">
        <v>6403</v>
      </c>
      <c r="X317" s="145">
        <v>306</v>
      </c>
      <c r="Y317" s="145">
        <v>306</v>
      </c>
      <c r="Z317" s="146" t="s">
        <v>6309</v>
      </c>
      <c r="AA317" s="145">
        <v>306</v>
      </c>
      <c r="AB317" s="145">
        <v>-34</v>
      </c>
      <c r="AC317" s="145">
        <v>30.6</v>
      </c>
      <c r="AD317" s="145">
        <v>336.6</v>
      </c>
      <c r="AE317" s="126" t="s">
        <v>6314</v>
      </c>
      <c r="AF317" s="126" t="s">
        <v>6309</v>
      </c>
      <c r="AG317" s="126" t="s">
        <v>6309</v>
      </c>
      <c r="AH317" s="126" t="s">
        <v>9547</v>
      </c>
      <c r="AI317" s="126" t="s">
        <v>6309</v>
      </c>
      <c r="AJ317" s="126" t="s">
        <v>6352</v>
      </c>
      <c r="AK317" s="126" t="s">
        <v>6353</v>
      </c>
      <c r="AL317" s="126" t="s">
        <v>6404</v>
      </c>
      <c r="AM317" s="128" t="s">
        <v>6309</v>
      </c>
      <c r="AN317" s="128" t="s">
        <v>6469</v>
      </c>
      <c r="AO317" s="128" t="s">
        <v>6309</v>
      </c>
      <c r="AP317" s="128" t="s">
        <v>6309</v>
      </c>
      <c r="AQ317" s="129">
        <v>1</v>
      </c>
      <c r="AR317">
        <v>0</v>
      </c>
      <c r="AS317" t="s">
        <v>19</v>
      </c>
    </row>
    <row r="318" spans="1:45" s="128" customFormat="1">
      <c r="A318" s="126" t="s">
        <v>9545</v>
      </c>
      <c r="B318" s="127">
        <v>43783</v>
      </c>
      <c r="C318" s="126" t="s">
        <v>6393</v>
      </c>
      <c r="D318" s="126" t="s">
        <v>6394</v>
      </c>
      <c r="E318" s="126" t="s">
        <v>9546</v>
      </c>
      <c r="F318" s="126" t="s">
        <v>6310</v>
      </c>
      <c r="G318" s="126" t="s">
        <v>6469</v>
      </c>
      <c r="H318" s="126" t="s">
        <v>6470</v>
      </c>
      <c r="I318" s="126" t="s">
        <v>6471</v>
      </c>
      <c r="J318" s="126" t="s">
        <v>6351</v>
      </c>
      <c r="K318" s="126" t="s">
        <v>6395</v>
      </c>
      <c r="L318" s="126" t="s">
        <v>6396</v>
      </c>
      <c r="M318" s="126" t="s">
        <v>6397</v>
      </c>
      <c r="N318" s="126" t="s">
        <v>6351</v>
      </c>
      <c r="O318" s="126" t="s">
        <v>6398</v>
      </c>
      <c r="P318" s="126" t="s">
        <v>6399</v>
      </c>
      <c r="Q318" s="126" t="s">
        <v>6400</v>
      </c>
      <c r="R318" s="126" t="s">
        <v>6444</v>
      </c>
      <c r="S318" s="126" t="s">
        <v>6445</v>
      </c>
      <c r="T318" s="131">
        <v>1</v>
      </c>
      <c r="U318" s="131">
        <v>1</v>
      </c>
      <c r="V318" s="126" t="s">
        <v>6403</v>
      </c>
      <c r="W318" s="126" t="s">
        <v>6403</v>
      </c>
      <c r="X318" s="145">
        <v>183.6</v>
      </c>
      <c r="Y318" s="145">
        <v>183.6</v>
      </c>
      <c r="Z318" s="146" t="s">
        <v>6309</v>
      </c>
      <c r="AA318" s="145">
        <v>183.6</v>
      </c>
      <c r="AB318" s="145">
        <v>-20.399999999999999</v>
      </c>
      <c r="AC318" s="145">
        <v>18.36</v>
      </c>
      <c r="AD318" s="145">
        <v>201.96</v>
      </c>
      <c r="AE318" s="126" t="s">
        <v>6314</v>
      </c>
      <c r="AF318" s="126" t="s">
        <v>6309</v>
      </c>
      <c r="AG318" s="126" t="s">
        <v>6309</v>
      </c>
      <c r="AH318" s="126" t="s">
        <v>9547</v>
      </c>
      <c r="AI318" s="126" t="s">
        <v>6309</v>
      </c>
      <c r="AJ318" s="126" t="s">
        <v>6352</v>
      </c>
      <c r="AK318" s="126" t="s">
        <v>6353</v>
      </c>
      <c r="AL318" s="126" t="s">
        <v>6404</v>
      </c>
      <c r="AM318" s="128" t="s">
        <v>6309</v>
      </c>
      <c r="AN318" s="128" t="s">
        <v>6469</v>
      </c>
      <c r="AO318" s="128" t="s">
        <v>6309</v>
      </c>
      <c r="AP318" s="128" t="s">
        <v>6309</v>
      </c>
      <c r="AQ318" s="129">
        <v>1</v>
      </c>
      <c r="AR318">
        <v>0</v>
      </c>
      <c r="AS318" t="s">
        <v>19</v>
      </c>
    </row>
    <row r="319" spans="1:45" s="128" customFormat="1">
      <c r="A319" s="126" t="s">
        <v>9545</v>
      </c>
      <c r="B319" s="127">
        <v>43783</v>
      </c>
      <c r="C319" s="126" t="s">
        <v>6393</v>
      </c>
      <c r="D319" s="126" t="s">
        <v>6394</v>
      </c>
      <c r="E319" s="126" t="s">
        <v>9546</v>
      </c>
      <c r="F319" s="126" t="s">
        <v>6310</v>
      </c>
      <c r="G319" s="126" t="s">
        <v>6469</v>
      </c>
      <c r="H319" s="126" t="s">
        <v>6470</v>
      </c>
      <c r="I319" s="126" t="s">
        <v>6471</v>
      </c>
      <c r="J319" s="126" t="s">
        <v>6351</v>
      </c>
      <c r="K319" s="126" t="s">
        <v>6395</v>
      </c>
      <c r="L319" s="126" t="s">
        <v>6396</v>
      </c>
      <c r="M319" s="126" t="s">
        <v>6397</v>
      </c>
      <c r="N319" s="126" t="s">
        <v>6351</v>
      </c>
      <c r="O319" s="126" t="s">
        <v>6398</v>
      </c>
      <c r="P319" s="126" t="s">
        <v>6399</v>
      </c>
      <c r="Q319" s="126" t="s">
        <v>6400</v>
      </c>
      <c r="R319" s="126" t="s">
        <v>6409</v>
      </c>
      <c r="S319" s="126" t="s">
        <v>6410</v>
      </c>
      <c r="T319" s="131">
        <v>1</v>
      </c>
      <c r="U319" s="131">
        <v>1</v>
      </c>
      <c r="V319" s="126" t="s">
        <v>6403</v>
      </c>
      <c r="W319" s="126" t="s">
        <v>6403</v>
      </c>
      <c r="X319" s="145">
        <v>270</v>
      </c>
      <c r="Y319" s="145">
        <v>270</v>
      </c>
      <c r="Z319" s="146" t="s">
        <v>6309</v>
      </c>
      <c r="AA319" s="145">
        <v>270</v>
      </c>
      <c r="AB319" s="145">
        <v>-30</v>
      </c>
      <c r="AC319" s="145">
        <v>27</v>
      </c>
      <c r="AD319" s="145">
        <v>297</v>
      </c>
      <c r="AE319" s="126" t="s">
        <v>6314</v>
      </c>
      <c r="AF319" s="126" t="s">
        <v>6309</v>
      </c>
      <c r="AG319" s="126" t="s">
        <v>6309</v>
      </c>
      <c r="AH319" s="126" t="s">
        <v>9547</v>
      </c>
      <c r="AI319" s="126" t="s">
        <v>6309</v>
      </c>
      <c r="AJ319" s="126" t="s">
        <v>6352</v>
      </c>
      <c r="AK319" s="126" t="s">
        <v>6353</v>
      </c>
      <c r="AL319" s="126" t="s">
        <v>6404</v>
      </c>
      <c r="AM319" s="128" t="s">
        <v>6309</v>
      </c>
      <c r="AN319" s="128" t="s">
        <v>6469</v>
      </c>
      <c r="AO319" s="128" t="s">
        <v>6309</v>
      </c>
      <c r="AP319" s="128" t="s">
        <v>6309</v>
      </c>
      <c r="AQ319" s="129">
        <v>1</v>
      </c>
      <c r="AR319">
        <v>0</v>
      </c>
      <c r="AS319" t="s">
        <v>19</v>
      </c>
    </row>
    <row r="320" spans="1:45" s="128" customFormat="1">
      <c r="A320" s="126" t="s">
        <v>9548</v>
      </c>
      <c r="B320" s="127">
        <v>43783</v>
      </c>
      <c r="C320" s="126" t="s">
        <v>6393</v>
      </c>
      <c r="D320" s="126" t="s">
        <v>6394</v>
      </c>
      <c r="E320" s="126" t="s">
        <v>9549</v>
      </c>
      <c r="F320" s="126" t="s">
        <v>6310</v>
      </c>
      <c r="G320" s="126" t="s">
        <v>6437</v>
      </c>
      <c r="H320" s="126" t="s">
        <v>6438</v>
      </c>
      <c r="I320" s="126" t="s">
        <v>6439</v>
      </c>
      <c r="J320" s="126" t="s">
        <v>6351</v>
      </c>
      <c r="K320" s="126" t="s">
        <v>6395</v>
      </c>
      <c r="L320" s="126" t="s">
        <v>6396</v>
      </c>
      <c r="M320" s="126" t="s">
        <v>6397</v>
      </c>
      <c r="N320" s="126" t="s">
        <v>6351</v>
      </c>
      <c r="O320" s="126" t="s">
        <v>6398</v>
      </c>
      <c r="P320" s="126" t="s">
        <v>6440</v>
      </c>
      <c r="Q320" s="126" t="s">
        <v>6441</v>
      </c>
      <c r="R320" s="126" t="s">
        <v>6401</v>
      </c>
      <c r="S320" s="126" t="s">
        <v>6402</v>
      </c>
      <c r="T320" s="131">
        <v>6</v>
      </c>
      <c r="U320" s="131">
        <v>6</v>
      </c>
      <c r="V320" s="126" t="s">
        <v>6403</v>
      </c>
      <c r="W320" s="126" t="s">
        <v>6403</v>
      </c>
      <c r="X320" s="145">
        <v>155.45500000000001</v>
      </c>
      <c r="Y320" s="145">
        <v>155.45500000000001</v>
      </c>
      <c r="Z320" s="146" t="s">
        <v>6309</v>
      </c>
      <c r="AA320" s="145">
        <v>932.73</v>
      </c>
      <c r="AB320" s="145">
        <v>0</v>
      </c>
      <c r="AC320" s="145">
        <v>93.272999999999996</v>
      </c>
      <c r="AD320" s="145">
        <v>1026.0029999999999</v>
      </c>
      <c r="AE320" s="126" t="s">
        <v>6314</v>
      </c>
      <c r="AF320" s="126" t="s">
        <v>6309</v>
      </c>
      <c r="AG320" s="126" t="s">
        <v>6309</v>
      </c>
      <c r="AH320" s="126" t="s">
        <v>9550</v>
      </c>
      <c r="AI320" s="126" t="s">
        <v>6309</v>
      </c>
      <c r="AJ320" s="126" t="s">
        <v>6352</v>
      </c>
      <c r="AK320" s="126" t="s">
        <v>6353</v>
      </c>
      <c r="AL320" s="126" t="s">
        <v>6404</v>
      </c>
      <c r="AM320" s="128" t="s">
        <v>6366</v>
      </c>
      <c r="AN320" s="128" t="s">
        <v>6437</v>
      </c>
      <c r="AO320" s="128" t="s">
        <v>6309</v>
      </c>
      <c r="AP320" s="128" t="s">
        <v>6309</v>
      </c>
      <c r="AQ320" s="129">
        <v>6</v>
      </c>
      <c r="AR320" t="s">
        <v>29</v>
      </c>
      <c r="AS320" t="s">
        <v>30</v>
      </c>
    </row>
    <row r="321" spans="1:45" s="128" customFormat="1">
      <c r="A321" s="126" t="s">
        <v>9548</v>
      </c>
      <c r="B321" s="127">
        <v>43783</v>
      </c>
      <c r="C321" s="126" t="s">
        <v>6393</v>
      </c>
      <c r="D321" s="126" t="s">
        <v>6394</v>
      </c>
      <c r="E321" s="126" t="s">
        <v>9549</v>
      </c>
      <c r="F321" s="126" t="s">
        <v>6310</v>
      </c>
      <c r="G321" s="126" t="s">
        <v>6437</v>
      </c>
      <c r="H321" s="126" t="s">
        <v>6438</v>
      </c>
      <c r="I321" s="126" t="s">
        <v>6439</v>
      </c>
      <c r="J321" s="126" t="s">
        <v>6351</v>
      </c>
      <c r="K321" s="126" t="s">
        <v>6395</v>
      </c>
      <c r="L321" s="126" t="s">
        <v>6396</v>
      </c>
      <c r="M321" s="126" t="s">
        <v>6397</v>
      </c>
      <c r="N321" s="126" t="s">
        <v>6351</v>
      </c>
      <c r="O321" s="126" t="s">
        <v>6398</v>
      </c>
      <c r="P321" s="126" t="s">
        <v>6440</v>
      </c>
      <c r="Q321" s="126" t="s">
        <v>6441</v>
      </c>
      <c r="R321" s="126" t="s">
        <v>6405</v>
      </c>
      <c r="S321" s="126" t="s">
        <v>6406</v>
      </c>
      <c r="T321" s="131">
        <v>150</v>
      </c>
      <c r="U321" s="131">
        <v>150</v>
      </c>
      <c r="V321" s="126" t="s">
        <v>6403</v>
      </c>
      <c r="W321" s="126" t="s">
        <v>6403</v>
      </c>
      <c r="X321" s="145">
        <v>340</v>
      </c>
      <c r="Y321" s="145">
        <v>340</v>
      </c>
      <c r="Z321" s="146" t="s">
        <v>6309</v>
      </c>
      <c r="AA321" s="145">
        <v>51000</v>
      </c>
      <c r="AB321" s="145">
        <v>0</v>
      </c>
      <c r="AC321" s="145">
        <v>5100</v>
      </c>
      <c r="AD321" s="145">
        <v>56100</v>
      </c>
      <c r="AE321" s="126" t="s">
        <v>6314</v>
      </c>
      <c r="AF321" s="126" t="s">
        <v>6309</v>
      </c>
      <c r="AG321" s="126" t="s">
        <v>6309</v>
      </c>
      <c r="AH321" s="126" t="s">
        <v>9550</v>
      </c>
      <c r="AI321" s="126" t="s">
        <v>6309</v>
      </c>
      <c r="AJ321" s="126" t="s">
        <v>6352</v>
      </c>
      <c r="AK321" s="126" t="s">
        <v>6353</v>
      </c>
      <c r="AL321" s="126" t="s">
        <v>6404</v>
      </c>
      <c r="AM321" s="128" t="s">
        <v>6366</v>
      </c>
      <c r="AN321" s="128" t="s">
        <v>6437</v>
      </c>
      <c r="AO321" s="128" t="s">
        <v>6309</v>
      </c>
      <c r="AP321" s="128" t="s">
        <v>6309</v>
      </c>
      <c r="AQ321" s="129">
        <v>150</v>
      </c>
      <c r="AR321" t="s">
        <v>29</v>
      </c>
      <c r="AS321" t="s">
        <v>30</v>
      </c>
    </row>
    <row r="322" spans="1:45" s="128" customFormat="1">
      <c r="A322" s="126" t="s">
        <v>9548</v>
      </c>
      <c r="B322" s="127">
        <v>43783</v>
      </c>
      <c r="C322" s="126" t="s">
        <v>6393</v>
      </c>
      <c r="D322" s="126" t="s">
        <v>6394</v>
      </c>
      <c r="E322" s="126" t="s">
        <v>9549</v>
      </c>
      <c r="F322" s="126" t="s">
        <v>6310</v>
      </c>
      <c r="G322" s="126" t="s">
        <v>6437</v>
      </c>
      <c r="H322" s="126" t="s">
        <v>6438</v>
      </c>
      <c r="I322" s="126" t="s">
        <v>6439</v>
      </c>
      <c r="J322" s="126" t="s">
        <v>6351</v>
      </c>
      <c r="K322" s="126" t="s">
        <v>6395</v>
      </c>
      <c r="L322" s="126" t="s">
        <v>6396</v>
      </c>
      <c r="M322" s="126" t="s">
        <v>6397</v>
      </c>
      <c r="N322" s="126" t="s">
        <v>6351</v>
      </c>
      <c r="O322" s="126" t="s">
        <v>6398</v>
      </c>
      <c r="P322" s="126" t="s">
        <v>6440</v>
      </c>
      <c r="Q322" s="126" t="s">
        <v>6441</v>
      </c>
      <c r="R322" s="126" t="s">
        <v>6407</v>
      </c>
      <c r="S322" s="126" t="s">
        <v>6408</v>
      </c>
      <c r="T322" s="131">
        <v>6</v>
      </c>
      <c r="U322" s="131">
        <v>6</v>
      </c>
      <c r="V322" s="126" t="s">
        <v>6403</v>
      </c>
      <c r="W322" s="126" t="s">
        <v>6403</v>
      </c>
      <c r="X322" s="145">
        <v>213.273</v>
      </c>
      <c r="Y322" s="145">
        <v>213.273</v>
      </c>
      <c r="Z322" s="146" t="s">
        <v>6309</v>
      </c>
      <c r="AA322" s="145">
        <v>1279.6379999999999</v>
      </c>
      <c r="AB322" s="145">
        <v>0</v>
      </c>
      <c r="AC322" s="145">
        <v>127.964</v>
      </c>
      <c r="AD322" s="145">
        <v>1407.6020000000001</v>
      </c>
      <c r="AE322" s="126" t="s">
        <v>6314</v>
      </c>
      <c r="AF322" s="126" t="s">
        <v>6309</v>
      </c>
      <c r="AG322" s="126" t="s">
        <v>6309</v>
      </c>
      <c r="AH322" s="126" t="s">
        <v>9550</v>
      </c>
      <c r="AI322" s="126" t="s">
        <v>6309</v>
      </c>
      <c r="AJ322" s="126" t="s">
        <v>6352</v>
      </c>
      <c r="AK322" s="126" t="s">
        <v>6353</v>
      </c>
      <c r="AL322" s="126" t="s">
        <v>6404</v>
      </c>
      <c r="AM322" s="128" t="s">
        <v>6366</v>
      </c>
      <c r="AN322" s="128" t="s">
        <v>6437</v>
      </c>
      <c r="AO322" s="128" t="s">
        <v>6309</v>
      </c>
      <c r="AP322" s="128" t="s">
        <v>6309</v>
      </c>
      <c r="AQ322" s="129">
        <v>6</v>
      </c>
      <c r="AR322" t="s">
        <v>29</v>
      </c>
      <c r="AS322" t="s">
        <v>30</v>
      </c>
    </row>
    <row r="323" spans="1:45" s="128" customFormat="1">
      <c r="A323" s="126" t="s">
        <v>9548</v>
      </c>
      <c r="B323" s="127">
        <v>43783</v>
      </c>
      <c r="C323" s="126" t="s">
        <v>6393</v>
      </c>
      <c r="D323" s="126" t="s">
        <v>6394</v>
      </c>
      <c r="E323" s="126" t="s">
        <v>9549</v>
      </c>
      <c r="F323" s="126" t="s">
        <v>6310</v>
      </c>
      <c r="G323" s="126" t="s">
        <v>6437</v>
      </c>
      <c r="H323" s="126" t="s">
        <v>6438</v>
      </c>
      <c r="I323" s="126" t="s">
        <v>6439</v>
      </c>
      <c r="J323" s="126" t="s">
        <v>6351</v>
      </c>
      <c r="K323" s="126" t="s">
        <v>6395</v>
      </c>
      <c r="L323" s="126" t="s">
        <v>6396</v>
      </c>
      <c r="M323" s="126" t="s">
        <v>6397</v>
      </c>
      <c r="N323" s="126" t="s">
        <v>6351</v>
      </c>
      <c r="O323" s="126" t="s">
        <v>6398</v>
      </c>
      <c r="P323" s="126" t="s">
        <v>6440</v>
      </c>
      <c r="Q323" s="126" t="s">
        <v>6441</v>
      </c>
      <c r="R323" s="126" t="s">
        <v>6409</v>
      </c>
      <c r="S323" s="126" t="s">
        <v>6410</v>
      </c>
      <c r="T323" s="131">
        <v>1</v>
      </c>
      <c r="U323" s="131">
        <v>1</v>
      </c>
      <c r="V323" s="126" t="s">
        <v>6403</v>
      </c>
      <c r="W323" s="126" t="s">
        <v>6403</v>
      </c>
      <c r="X323" s="145">
        <v>300</v>
      </c>
      <c r="Y323" s="145">
        <v>300</v>
      </c>
      <c r="Z323" s="146" t="s">
        <v>6309</v>
      </c>
      <c r="AA323" s="145">
        <v>300</v>
      </c>
      <c r="AB323" s="145">
        <v>0</v>
      </c>
      <c r="AC323" s="145">
        <v>30</v>
      </c>
      <c r="AD323" s="145">
        <v>330</v>
      </c>
      <c r="AE323" s="126" t="s">
        <v>6314</v>
      </c>
      <c r="AF323" s="126" t="s">
        <v>6309</v>
      </c>
      <c r="AG323" s="126" t="s">
        <v>6309</v>
      </c>
      <c r="AH323" s="126" t="s">
        <v>9550</v>
      </c>
      <c r="AI323" s="126" t="s">
        <v>6309</v>
      </c>
      <c r="AJ323" s="126" t="s">
        <v>6352</v>
      </c>
      <c r="AK323" s="126" t="s">
        <v>6353</v>
      </c>
      <c r="AL323" s="126" t="s">
        <v>6404</v>
      </c>
      <c r="AM323" s="128" t="s">
        <v>6366</v>
      </c>
      <c r="AN323" s="128" t="s">
        <v>6437</v>
      </c>
      <c r="AO323" s="128" t="s">
        <v>6309</v>
      </c>
      <c r="AP323" s="128" t="s">
        <v>6309</v>
      </c>
      <c r="AQ323" s="129">
        <v>1</v>
      </c>
      <c r="AR323" t="s">
        <v>29</v>
      </c>
      <c r="AS323" t="s">
        <v>30</v>
      </c>
    </row>
    <row r="324" spans="1:45" s="128" customFormat="1">
      <c r="A324" s="126" t="s">
        <v>9548</v>
      </c>
      <c r="B324" s="127">
        <v>43783</v>
      </c>
      <c r="C324" s="126" t="s">
        <v>6393</v>
      </c>
      <c r="D324" s="126" t="s">
        <v>6394</v>
      </c>
      <c r="E324" s="126" t="s">
        <v>9549</v>
      </c>
      <c r="F324" s="126" t="s">
        <v>6310</v>
      </c>
      <c r="G324" s="126" t="s">
        <v>6437</v>
      </c>
      <c r="H324" s="126" t="s">
        <v>6438</v>
      </c>
      <c r="I324" s="126" t="s">
        <v>6439</v>
      </c>
      <c r="J324" s="126" t="s">
        <v>6351</v>
      </c>
      <c r="K324" s="126" t="s">
        <v>6395</v>
      </c>
      <c r="L324" s="126" t="s">
        <v>6396</v>
      </c>
      <c r="M324" s="126" t="s">
        <v>6397</v>
      </c>
      <c r="N324" s="126" t="s">
        <v>6351</v>
      </c>
      <c r="O324" s="126" t="s">
        <v>6398</v>
      </c>
      <c r="P324" s="126" t="s">
        <v>6440</v>
      </c>
      <c r="Q324" s="126" t="s">
        <v>6441</v>
      </c>
      <c r="R324" s="126" t="s">
        <v>6446</v>
      </c>
      <c r="S324" s="126" t="s">
        <v>6447</v>
      </c>
      <c r="T324" s="131">
        <v>5</v>
      </c>
      <c r="U324" s="131">
        <v>5</v>
      </c>
      <c r="V324" s="126" t="s">
        <v>6403</v>
      </c>
      <c r="W324" s="126" t="s">
        <v>6403</v>
      </c>
      <c r="X324" s="145">
        <v>300</v>
      </c>
      <c r="Y324" s="145">
        <v>300</v>
      </c>
      <c r="Z324" s="146" t="s">
        <v>6309</v>
      </c>
      <c r="AA324" s="145">
        <v>1500</v>
      </c>
      <c r="AB324" s="145">
        <v>0</v>
      </c>
      <c r="AC324" s="145">
        <v>150</v>
      </c>
      <c r="AD324" s="145">
        <v>1650</v>
      </c>
      <c r="AE324" s="126" t="s">
        <v>6314</v>
      </c>
      <c r="AF324" s="126" t="s">
        <v>6309</v>
      </c>
      <c r="AG324" s="126" t="s">
        <v>6309</v>
      </c>
      <c r="AH324" s="126" t="s">
        <v>9550</v>
      </c>
      <c r="AI324" s="126" t="s">
        <v>6309</v>
      </c>
      <c r="AJ324" s="126" t="s">
        <v>6352</v>
      </c>
      <c r="AK324" s="126" t="s">
        <v>6353</v>
      </c>
      <c r="AL324" s="126" t="s">
        <v>6404</v>
      </c>
      <c r="AM324" s="128" t="s">
        <v>6366</v>
      </c>
      <c r="AN324" s="128" t="s">
        <v>6437</v>
      </c>
      <c r="AO324" s="128" t="s">
        <v>6309</v>
      </c>
      <c r="AP324" s="128" t="s">
        <v>6309</v>
      </c>
      <c r="AQ324" s="129">
        <v>5</v>
      </c>
      <c r="AR324" t="s">
        <v>29</v>
      </c>
      <c r="AS324" t="s">
        <v>30</v>
      </c>
    </row>
    <row r="325" spans="1:45" s="128" customFormat="1">
      <c r="A325" s="126" t="s">
        <v>9548</v>
      </c>
      <c r="B325" s="127">
        <v>43783</v>
      </c>
      <c r="C325" s="126" t="s">
        <v>6393</v>
      </c>
      <c r="D325" s="126" t="s">
        <v>6394</v>
      </c>
      <c r="E325" s="126" t="s">
        <v>9549</v>
      </c>
      <c r="F325" s="126" t="s">
        <v>6310</v>
      </c>
      <c r="G325" s="126" t="s">
        <v>6437</v>
      </c>
      <c r="H325" s="126" t="s">
        <v>6438</v>
      </c>
      <c r="I325" s="126" t="s">
        <v>6439</v>
      </c>
      <c r="J325" s="126" t="s">
        <v>6351</v>
      </c>
      <c r="K325" s="126" t="s">
        <v>6395</v>
      </c>
      <c r="L325" s="126" t="s">
        <v>6396</v>
      </c>
      <c r="M325" s="126" t="s">
        <v>6397</v>
      </c>
      <c r="N325" s="126" t="s">
        <v>6351</v>
      </c>
      <c r="O325" s="126" t="s">
        <v>6398</v>
      </c>
      <c r="P325" s="126" t="s">
        <v>6440</v>
      </c>
      <c r="Q325" s="126" t="s">
        <v>6441</v>
      </c>
      <c r="R325" s="126" t="s">
        <v>6444</v>
      </c>
      <c r="S325" s="126" t="s">
        <v>6445</v>
      </c>
      <c r="T325" s="131">
        <v>6</v>
      </c>
      <c r="U325" s="131">
        <v>6</v>
      </c>
      <c r="V325" s="126" t="s">
        <v>6403</v>
      </c>
      <c r="W325" s="126" t="s">
        <v>6403</v>
      </c>
      <c r="X325" s="145">
        <v>213.273</v>
      </c>
      <c r="Y325" s="145">
        <v>213.273</v>
      </c>
      <c r="Z325" s="146" t="s">
        <v>6309</v>
      </c>
      <c r="AA325" s="145">
        <v>1279.6379999999999</v>
      </c>
      <c r="AB325" s="145">
        <v>0</v>
      </c>
      <c r="AC325" s="145">
        <v>127.964</v>
      </c>
      <c r="AD325" s="145">
        <v>1407.6020000000001</v>
      </c>
      <c r="AE325" s="126" t="s">
        <v>6314</v>
      </c>
      <c r="AF325" s="126" t="s">
        <v>6309</v>
      </c>
      <c r="AG325" s="126" t="s">
        <v>6309</v>
      </c>
      <c r="AH325" s="126" t="s">
        <v>9550</v>
      </c>
      <c r="AI325" s="126" t="s">
        <v>6309</v>
      </c>
      <c r="AJ325" s="126" t="s">
        <v>6352</v>
      </c>
      <c r="AK325" s="126" t="s">
        <v>6353</v>
      </c>
      <c r="AL325" s="126" t="s">
        <v>6404</v>
      </c>
      <c r="AM325" s="128" t="s">
        <v>6366</v>
      </c>
      <c r="AN325" s="128" t="s">
        <v>6437</v>
      </c>
      <c r="AO325" s="128" t="s">
        <v>6309</v>
      </c>
      <c r="AP325" s="128" t="s">
        <v>6309</v>
      </c>
      <c r="AQ325" s="129">
        <v>6</v>
      </c>
      <c r="AR325" t="s">
        <v>29</v>
      </c>
      <c r="AS325" t="s">
        <v>30</v>
      </c>
    </row>
    <row r="326" spans="1:45" s="128" customFormat="1">
      <c r="A326" s="126" t="s">
        <v>9548</v>
      </c>
      <c r="B326" s="127">
        <v>43783</v>
      </c>
      <c r="C326" s="126" t="s">
        <v>6393</v>
      </c>
      <c r="D326" s="126" t="s">
        <v>6394</v>
      </c>
      <c r="E326" s="126" t="s">
        <v>9549</v>
      </c>
      <c r="F326" s="126" t="s">
        <v>6310</v>
      </c>
      <c r="G326" s="126" t="s">
        <v>6437</v>
      </c>
      <c r="H326" s="126" t="s">
        <v>6438</v>
      </c>
      <c r="I326" s="126" t="s">
        <v>6439</v>
      </c>
      <c r="J326" s="126" t="s">
        <v>6351</v>
      </c>
      <c r="K326" s="126" t="s">
        <v>6395</v>
      </c>
      <c r="L326" s="126" t="s">
        <v>6396</v>
      </c>
      <c r="M326" s="126" t="s">
        <v>6397</v>
      </c>
      <c r="N326" s="126" t="s">
        <v>6351</v>
      </c>
      <c r="O326" s="126" t="s">
        <v>6398</v>
      </c>
      <c r="P326" s="126" t="s">
        <v>6440</v>
      </c>
      <c r="Q326" s="126" t="s">
        <v>6441</v>
      </c>
      <c r="R326" s="126" t="s">
        <v>6413</v>
      </c>
      <c r="S326" s="126" t="s">
        <v>6414</v>
      </c>
      <c r="T326" s="131">
        <v>6</v>
      </c>
      <c r="U326" s="131">
        <v>6</v>
      </c>
      <c r="V326" s="126" t="s">
        <v>6403</v>
      </c>
      <c r="W326" s="126" t="s">
        <v>6403</v>
      </c>
      <c r="X326" s="145">
        <v>300</v>
      </c>
      <c r="Y326" s="145">
        <v>300</v>
      </c>
      <c r="Z326" s="146" t="s">
        <v>6309</v>
      </c>
      <c r="AA326" s="145">
        <v>1800</v>
      </c>
      <c r="AB326" s="145">
        <v>0</v>
      </c>
      <c r="AC326" s="145">
        <v>180</v>
      </c>
      <c r="AD326" s="145">
        <v>1980</v>
      </c>
      <c r="AE326" s="126" t="s">
        <v>6314</v>
      </c>
      <c r="AF326" s="126" t="s">
        <v>6309</v>
      </c>
      <c r="AG326" s="126" t="s">
        <v>6309</v>
      </c>
      <c r="AH326" s="126" t="s">
        <v>9550</v>
      </c>
      <c r="AI326" s="126" t="s">
        <v>6309</v>
      </c>
      <c r="AJ326" s="126" t="s">
        <v>6352</v>
      </c>
      <c r="AK326" s="126" t="s">
        <v>6353</v>
      </c>
      <c r="AL326" s="126" t="s">
        <v>6404</v>
      </c>
      <c r="AM326" s="128" t="s">
        <v>6366</v>
      </c>
      <c r="AN326" s="128" t="s">
        <v>6437</v>
      </c>
      <c r="AO326" s="128" t="s">
        <v>6309</v>
      </c>
      <c r="AP326" s="128" t="s">
        <v>6309</v>
      </c>
      <c r="AQ326" s="129">
        <v>6</v>
      </c>
      <c r="AR326" t="s">
        <v>29</v>
      </c>
      <c r="AS326" t="s">
        <v>30</v>
      </c>
    </row>
    <row r="327" spans="1:45" s="128" customFormat="1">
      <c r="A327" s="126" t="s">
        <v>9551</v>
      </c>
      <c r="B327" s="127">
        <v>43783</v>
      </c>
      <c r="C327" s="126" t="s">
        <v>6393</v>
      </c>
      <c r="D327" s="126" t="s">
        <v>6394</v>
      </c>
      <c r="E327" s="126" t="s">
        <v>9552</v>
      </c>
      <c r="F327" s="126" t="s">
        <v>6310</v>
      </c>
      <c r="G327" s="126" t="s">
        <v>6381</v>
      </c>
      <c r="H327" s="126" t="s">
        <v>6382</v>
      </c>
      <c r="I327" s="126" t="s">
        <v>6383</v>
      </c>
      <c r="J327" s="126" t="s">
        <v>6351</v>
      </c>
      <c r="K327" s="126" t="s">
        <v>6395</v>
      </c>
      <c r="L327" s="126" t="s">
        <v>6396</v>
      </c>
      <c r="M327" s="126" t="s">
        <v>6397</v>
      </c>
      <c r="N327" s="126" t="s">
        <v>6351</v>
      </c>
      <c r="O327" s="126" t="s">
        <v>6398</v>
      </c>
      <c r="P327" s="126" t="s">
        <v>6399</v>
      </c>
      <c r="Q327" s="126" t="s">
        <v>6400</v>
      </c>
      <c r="R327" s="126" t="s">
        <v>6401</v>
      </c>
      <c r="S327" s="126" t="s">
        <v>6402</v>
      </c>
      <c r="T327" s="131">
        <v>20</v>
      </c>
      <c r="U327" s="131">
        <v>20</v>
      </c>
      <c r="V327" s="126" t="s">
        <v>6403</v>
      </c>
      <c r="W327" s="126" t="s">
        <v>6403</v>
      </c>
      <c r="X327" s="145">
        <v>155.45500000000001</v>
      </c>
      <c r="Y327" s="145">
        <v>155.45500000000001</v>
      </c>
      <c r="Z327" s="146" t="s">
        <v>6309</v>
      </c>
      <c r="AA327" s="145">
        <v>3109.1</v>
      </c>
      <c r="AB327" s="145">
        <v>0</v>
      </c>
      <c r="AC327" s="145">
        <v>310.90899999999999</v>
      </c>
      <c r="AD327" s="145">
        <v>3420.009</v>
      </c>
      <c r="AE327" s="126" t="s">
        <v>6314</v>
      </c>
      <c r="AF327" s="126" t="s">
        <v>6309</v>
      </c>
      <c r="AG327" s="126" t="s">
        <v>6309</v>
      </c>
      <c r="AH327" s="126" t="s">
        <v>9553</v>
      </c>
      <c r="AI327" s="126" t="s">
        <v>6309</v>
      </c>
      <c r="AJ327" s="126" t="s">
        <v>6352</v>
      </c>
      <c r="AK327" s="126" t="s">
        <v>6353</v>
      </c>
      <c r="AL327" s="126" t="s">
        <v>6404</v>
      </c>
      <c r="AM327" s="128" t="s">
        <v>13</v>
      </c>
      <c r="AN327" s="128" t="s">
        <v>6381</v>
      </c>
      <c r="AO327" s="128" t="s">
        <v>6309</v>
      </c>
      <c r="AP327" s="128" t="s">
        <v>6309</v>
      </c>
      <c r="AQ327" s="129">
        <v>20</v>
      </c>
      <c r="AR327" t="s">
        <v>95</v>
      </c>
      <c r="AS327" t="s">
        <v>72</v>
      </c>
    </row>
    <row r="328" spans="1:45" s="128" customFormat="1">
      <c r="A328" s="126" t="s">
        <v>9551</v>
      </c>
      <c r="B328" s="127">
        <v>43783</v>
      </c>
      <c r="C328" s="126" t="s">
        <v>6393</v>
      </c>
      <c r="D328" s="126" t="s">
        <v>6394</v>
      </c>
      <c r="E328" s="126" t="s">
        <v>9552</v>
      </c>
      <c r="F328" s="126" t="s">
        <v>6310</v>
      </c>
      <c r="G328" s="126" t="s">
        <v>6381</v>
      </c>
      <c r="H328" s="126" t="s">
        <v>6382</v>
      </c>
      <c r="I328" s="126" t="s">
        <v>6383</v>
      </c>
      <c r="J328" s="126" t="s">
        <v>6351</v>
      </c>
      <c r="K328" s="126" t="s">
        <v>6395</v>
      </c>
      <c r="L328" s="126" t="s">
        <v>6396</v>
      </c>
      <c r="M328" s="126" t="s">
        <v>6397</v>
      </c>
      <c r="N328" s="126" t="s">
        <v>6351</v>
      </c>
      <c r="O328" s="126" t="s">
        <v>6398</v>
      </c>
      <c r="P328" s="126" t="s">
        <v>6399</v>
      </c>
      <c r="Q328" s="126" t="s">
        <v>6400</v>
      </c>
      <c r="R328" s="126" t="s">
        <v>6405</v>
      </c>
      <c r="S328" s="126" t="s">
        <v>6406</v>
      </c>
      <c r="T328" s="131">
        <v>2</v>
      </c>
      <c r="U328" s="131">
        <v>2</v>
      </c>
      <c r="V328" s="126" t="s">
        <v>6403</v>
      </c>
      <c r="W328" s="126" t="s">
        <v>6403</v>
      </c>
      <c r="X328" s="145">
        <v>340</v>
      </c>
      <c r="Y328" s="145">
        <v>340</v>
      </c>
      <c r="Z328" s="146" t="s">
        <v>6309</v>
      </c>
      <c r="AA328" s="145">
        <v>680</v>
      </c>
      <c r="AB328" s="145">
        <v>0</v>
      </c>
      <c r="AC328" s="145">
        <v>68</v>
      </c>
      <c r="AD328" s="145">
        <v>748</v>
      </c>
      <c r="AE328" s="126" t="s">
        <v>6314</v>
      </c>
      <c r="AF328" s="126" t="s">
        <v>6309</v>
      </c>
      <c r="AG328" s="126" t="s">
        <v>6309</v>
      </c>
      <c r="AH328" s="126" t="s">
        <v>9553</v>
      </c>
      <c r="AI328" s="126" t="s">
        <v>6309</v>
      </c>
      <c r="AJ328" s="126" t="s">
        <v>6352</v>
      </c>
      <c r="AK328" s="126" t="s">
        <v>6353</v>
      </c>
      <c r="AL328" s="126" t="s">
        <v>6404</v>
      </c>
      <c r="AM328" s="128" t="s">
        <v>13</v>
      </c>
      <c r="AN328" s="128" t="s">
        <v>6381</v>
      </c>
      <c r="AO328" s="128" t="s">
        <v>6309</v>
      </c>
      <c r="AP328" s="128" t="s">
        <v>6309</v>
      </c>
      <c r="AQ328" s="129">
        <v>2</v>
      </c>
      <c r="AR328" t="s">
        <v>95</v>
      </c>
      <c r="AS328" t="s">
        <v>72</v>
      </c>
    </row>
    <row r="329" spans="1:45" s="128" customFormat="1">
      <c r="A329" s="126" t="s">
        <v>9551</v>
      </c>
      <c r="B329" s="127">
        <v>43783</v>
      </c>
      <c r="C329" s="126" t="s">
        <v>6393</v>
      </c>
      <c r="D329" s="126" t="s">
        <v>6394</v>
      </c>
      <c r="E329" s="126" t="s">
        <v>9552</v>
      </c>
      <c r="F329" s="126" t="s">
        <v>6310</v>
      </c>
      <c r="G329" s="126" t="s">
        <v>6381</v>
      </c>
      <c r="H329" s="126" t="s">
        <v>6382</v>
      </c>
      <c r="I329" s="126" t="s">
        <v>6383</v>
      </c>
      <c r="J329" s="126" t="s">
        <v>6351</v>
      </c>
      <c r="K329" s="126" t="s">
        <v>6395</v>
      </c>
      <c r="L329" s="126" t="s">
        <v>6396</v>
      </c>
      <c r="M329" s="126" t="s">
        <v>6397</v>
      </c>
      <c r="N329" s="126" t="s">
        <v>6351</v>
      </c>
      <c r="O329" s="126" t="s">
        <v>6398</v>
      </c>
      <c r="P329" s="126" t="s">
        <v>6399</v>
      </c>
      <c r="Q329" s="126" t="s">
        <v>6400</v>
      </c>
      <c r="R329" s="126" t="s">
        <v>6407</v>
      </c>
      <c r="S329" s="126" t="s">
        <v>6408</v>
      </c>
      <c r="T329" s="131">
        <v>2</v>
      </c>
      <c r="U329" s="131">
        <v>2</v>
      </c>
      <c r="V329" s="126" t="s">
        <v>6403</v>
      </c>
      <c r="W329" s="126" t="s">
        <v>6403</v>
      </c>
      <c r="X329" s="145">
        <v>213.273</v>
      </c>
      <c r="Y329" s="145">
        <v>213.273</v>
      </c>
      <c r="Z329" s="146" t="s">
        <v>6309</v>
      </c>
      <c r="AA329" s="145">
        <v>426.54599999999999</v>
      </c>
      <c r="AB329" s="145">
        <v>0</v>
      </c>
      <c r="AC329" s="145">
        <v>42.655000000000001</v>
      </c>
      <c r="AD329" s="145">
        <v>469.20100000000002</v>
      </c>
      <c r="AE329" s="126" t="s">
        <v>6314</v>
      </c>
      <c r="AF329" s="126" t="s">
        <v>6309</v>
      </c>
      <c r="AG329" s="126" t="s">
        <v>6309</v>
      </c>
      <c r="AH329" s="126" t="s">
        <v>9553</v>
      </c>
      <c r="AI329" s="126" t="s">
        <v>6309</v>
      </c>
      <c r="AJ329" s="126" t="s">
        <v>6352</v>
      </c>
      <c r="AK329" s="126" t="s">
        <v>6353</v>
      </c>
      <c r="AL329" s="126" t="s">
        <v>6404</v>
      </c>
      <c r="AM329" s="128" t="s">
        <v>13</v>
      </c>
      <c r="AN329" s="128" t="s">
        <v>6381</v>
      </c>
      <c r="AO329" s="128" t="s">
        <v>6309</v>
      </c>
      <c r="AP329" s="128" t="s">
        <v>6309</v>
      </c>
      <c r="AQ329" s="129">
        <v>2</v>
      </c>
      <c r="AR329" t="s">
        <v>95</v>
      </c>
      <c r="AS329" t="s">
        <v>72</v>
      </c>
    </row>
    <row r="330" spans="1:45" s="128" customFormat="1">
      <c r="A330" s="126" t="s">
        <v>9551</v>
      </c>
      <c r="B330" s="127">
        <v>43783</v>
      </c>
      <c r="C330" s="126" t="s">
        <v>6393</v>
      </c>
      <c r="D330" s="126" t="s">
        <v>6394</v>
      </c>
      <c r="E330" s="126" t="s">
        <v>9552</v>
      </c>
      <c r="F330" s="126" t="s">
        <v>6310</v>
      </c>
      <c r="G330" s="126" t="s">
        <v>6381</v>
      </c>
      <c r="H330" s="126" t="s">
        <v>6382</v>
      </c>
      <c r="I330" s="126" t="s">
        <v>6383</v>
      </c>
      <c r="J330" s="126" t="s">
        <v>6351</v>
      </c>
      <c r="K330" s="126" t="s">
        <v>6395</v>
      </c>
      <c r="L330" s="126" t="s">
        <v>6396</v>
      </c>
      <c r="M330" s="126" t="s">
        <v>6397</v>
      </c>
      <c r="N330" s="126" t="s">
        <v>6351</v>
      </c>
      <c r="O330" s="126" t="s">
        <v>6398</v>
      </c>
      <c r="P330" s="126" t="s">
        <v>6399</v>
      </c>
      <c r="Q330" s="126" t="s">
        <v>6400</v>
      </c>
      <c r="R330" s="126" t="s">
        <v>6409</v>
      </c>
      <c r="S330" s="126" t="s">
        <v>6410</v>
      </c>
      <c r="T330" s="131">
        <v>1</v>
      </c>
      <c r="U330" s="131">
        <v>1</v>
      </c>
      <c r="V330" s="126" t="s">
        <v>6403</v>
      </c>
      <c r="W330" s="126" t="s">
        <v>6403</v>
      </c>
      <c r="X330" s="145">
        <v>300</v>
      </c>
      <c r="Y330" s="145">
        <v>300</v>
      </c>
      <c r="Z330" s="146" t="s">
        <v>6309</v>
      </c>
      <c r="AA330" s="145">
        <v>300</v>
      </c>
      <c r="AB330" s="145">
        <v>0</v>
      </c>
      <c r="AC330" s="145">
        <v>30</v>
      </c>
      <c r="AD330" s="145">
        <v>330</v>
      </c>
      <c r="AE330" s="126" t="s">
        <v>6314</v>
      </c>
      <c r="AF330" s="126" t="s">
        <v>6309</v>
      </c>
      <c r="AG330" s="126" t="s">
        <v>6309</v>
      </c>
      <c r="AH330" s="126" t="s">
        <v>9553</v>
      </c>
      <c r="AI330" s="126" t="s">
        <v>6309</v>
      </c>
      <c r="AJ330" s="126" t="s">
        <v>6352</v>
      </c>
      <c r="AK330" s="126" t="s">
        <v>6353</v>
      </c>
      <c r="AL330" s="126" t="s">
        <v>6404</v>
      </c>
      <c r="AM330" s="128" t="s">
        <v>13</v>
      </c>
      <c r="AN330" s="128" t="s">
        <v>6381</v>
      </c>
      <c r="AO330" s="128" t="s">
        <v>6309</v>
      </c>
      <c r="AP330" s="128" t="s">
        <v>6309</v>
      </c>
      <c r="AQ330" s="129">
        <v>1</v>
      </c>
      <c r="AR330" t="s">
        <v>95</v>
      </c>
      <c r="AS330" t="s">
        <v>72</v>
      </c>
    </row>
    <row r="331" spans="1:45" s="128" customFormat="1">
      <c r="A331" s="126" t="s">
        <v>9551</v>
      </c>
      <c r="B331" s="127">
        <v>43783</v>
      </c>
      <c r="C331" s="126" t="s">
        <v>6393</v>
      </c>
      <c r="D331" s="126" t="s">
        <v>6394</v>
      </c>
      <c r="E331" s="126" t="s">
        <v>9552</v>
      </c>
      <c r="F331" s="126" t="s">
        <v>6310</v>
      </c>
      <c r="G331" s="126" t="s">
        <v>6381</v>
      </c>
      <c r="H331" s="126" t="s">
        <v>6382</v>
      </c>
      <c r="I331" s="126" t="s">
        <v>6383</v>
      </c>
      <c r="J331" s="126" t="s">
        <v>6351</v>
      </c>
      <c r="K331" s="126" t="s">
        <v>6395</v>
      </c>
      <c r="L331" s="126" t="s">
        <v>6396</v>
      </c>
      <c r="M331" s="126" t="s">
        <v>6397</v>
      </c>
      <c r="N331" s="126" t="s">
        <v>6351</v>
      </c>
      <c r="O331" s="126" t="s">
        <v>6398</v>
      </c>
      <c r="P331" s="126" t="s">
        <v>6399</v>
      </c>
      <c r="Q331" s="126" t="s">
        <v>6400</v>
      </c>
      <c r="R331" s="126" t="s">
        <v>6446</v>
      </c>
      <c r="S331" s="126" t="s">
        <v>6447</v>
      </c>
      <c r="T331" s="131">
        <v>2</v>
      </c>
      <c r="U331" s="131">
        <v>2</v>
      </c>
      <c r="V331" s="126" t="s">
        <v>6403</v>
      </c>
      <c r="W331" s="126" t="s">
        <v>6403</v>
      </c>
      <c r="X331" s="145">
        <v>300</v>
      </c>
      <c r="Y331" s="145">
        <v>300</v>
      </c>
      <c r="Z331" s="146" t="s">
        <v>6309</v>
      </c>
      <c r="AA331" s="145">
        <v>600</v>
      </c>
      <c r="AB331" s="145">
        <v>0</v>
      </c>
      <c r="AC331" s="145">
        <v>60</v>
      </c>
      <c r="AD331" s="145">
        <v>660</v>
      </c>
      <c r="AE331" s="126" t="s">
        <v>6314</v>
      </c>
      <c r="AF331" s="126" t="s">
        <v>6309</v>
      </c>
      <c r="AG331" s="126" t="s">
        <v>6309</v>
      </c>
      <c r="AH331" s="126" t="s">
        <v>9553</v>
      </c>
      <c r="AI331" s="126" t="s">
        <v>6309</v>
      </c>
      <c r="AJ331" s="126" t="s">
        <v>6352</v>
      </c>
      <c r="AK331" s="126" t="s">
        <v>6353</v>
      </c>
      <c r="AL331" s="126" t="s">
        <v>6404</v>
      </c>
      <c r="AM331" s="128" t="s">
        <v>13</v>
      </c>
      <c r="AN331" s="128" t="s">
        <v>6381</v>
      </c>
      <c r="AO331" s="128" t="s">
        <v>6309</v>
      </c>
      <c r="AP331" s="128" t="s">
        <v>6309</v>
      </c>
      <c r="AQ331" s="129">
        <v>2</v>
      </c>
      <c r="AR331" t="s">
        <v>95</v>
      </c>
      <c r="AS331" t="s">
        <v>72</v>
      </c>
    </row>
    <row r="332" spans="1:45" s="128" customFormat="1">
      <c r="A332" s="126" t="s">
        <v>9551</v>
      </c>
      <c r="B332" s="127">
        <v>43783</v>
      </c>
      <c r="C332" s="126" t="s">
        <v>6393</v>
      </c>
      <c r="D332" s="126" t="s">
        <v>6394</v>
      </c>
      <c r="E332" s="126" t="s">
        <v>9552</v>
      </c>
      <c r="F332" s="126" t="s">
        <v>6310</v>
      </c>
      <c r="G332" s="126" t="s">
        <v>6381</v>
      </c>
      <c r="H332" s="126" t="s">
        <v>6382</v>
      </c>
      <c r="I332" s="126" t="s">
        <v>6383</v>
      </c>
      <c r="J332" s="126" t="s">
        <v>6351</v>
      </c>
      <c r="K332" s="126" t="s">
        <v>6395</v>
      </c>
      <c r="L332" s="126" t="s">
        <v>6396</v>
      </c>
      <c r="M332" s="126" t="s">
        <v>6397</v>
      </c>
      <c r="N332" s="126" t="s">
        <v>6351</v>
      </c>
      <c r="O332" s="126" t="s">
        <v>6398</v>
      </c>
      <c r="P332" s="126" t="s">
        <v>6399</v>
      </c>
      <c r="Q332" s="126" t="s">
        <v>6400</v>
      </c>
      <c r="R332" s="126" t="s">
        <v>6444</v>
      </c>
      <c r="S332" s="126" t="s">
        <v>6445</v>
      </c>
      <c r="T332" s="131">
        <v>5</v>
      </c>
      <c r="U332" s="131">
        <v>5</v>
      </c>
      <c r="V332" s="126" t="s">
        <v>6403</v>
      </c>
      <c r="W332" s="126" t="s">
        <v>6403</v>
      </c>
      <c r="X332" s="145">
        <v>213.273</v>
      </c>
      <c r="Y332" s="145">
        <v>213.273</v>
      </c>
      <c r="Z332" s="146" t="s">
        <v>6309</v>
      </c>
      <c r="AA332" s="145">
        <v>1066.365</v>
      </c>
      <c r="AB332" s="145">
        <v>0</v>
      </c>
      <c r="AC332" s="145">
        <v>106.637</v>
      </c>
      <c r="AD332" s="145">
        <v>1173.002</v>
      </c>
      <c r="AE332" s="126" t="s">
        <v>6314</v>
      </c>
      <c r="AF332" s="126" t="s">
        <v>6309</v>
      </c>
      <c r="AG332" s="126" t="s">
        <v>6309</v>
      </c>
      <c r="AH332" s="126" t="s">
        <v>9553</v>
      </c>
      <c r="AI332" s="126" t="s">
        <v>6309</v>
      </c>
      <c r="AJ332" s="126" t="s">
        <v>6352</v>
      </c>
      <c r="AK332" s="126" t="s">
        <v>6353</v>
      </c>
      <c r="AL332" s="126" t="s">
        <v>6404</v>
      </c>
      <c r="AM332" s="128" t="s">
        <v>13</v>
      </c>
      <c r="AN332" s="128" t="s">
        <v>6381</v>
      </c>
      <c r="AO332" s="128" t="s">
        <v>6309</v>
      </c>
      <c r="AP332" s="128" t="s">
        <v>6309</v>
      </c>
      <c r="AQ332" s="129">
        <v>5</v>
      </c>
      <c r="AR332" t="s">
        <v>95</v>
      </c>
      <c r="AS332" t="s">
        <v>72</v>
      </c>
    </row>
    <row r="333" spans="1:45" s="128" customFormat="1">
      <c r="A333" s="126" t="s">
        <v>9551</v>
      </c>
      <c r="B333" s="127">
        <v>43783</v>
      </c>
      <c r="C333" s="126" t="s">
        <v>6393</v>
      </c>
      <c r="D333" s="126" t="s">
        <v>6394</v>
      </c>
      <c r="E333" s="126" t="s">
        <v>9552</v>
      </c>
      <c r="F333" s="126" t="s">
        <v>6310</v>
      </c>
      <c r="G333" s="126" t="s">
        <v>6381</v>
      </c>
      <c r="H333" s="126" t="s">
        <v>6382</v>
      </c>
      <c r="I333" s="126" t="s">
        <v>6383</v>
      </c>
      <c r="J333" s="126" t="s">
        <v>6351</v>
      </c>
      <c r="K333" s="126" t="s">
        <v>6395</v>
      </c>
      <c r="L333" s="126" t="s">
        <v>6396</v>
      </c>
      <c r="M333" s="126" t="s">
        <v>6397</v>
      </c>
      <c r="N333" s="126" t="s">
        <v>6351</v>
      </c>
      <c r="O333" s="126" t="s">
        <v>6398</v>
      </c>
      <c r="P333" s="126" t="s">
        <v>6399</v>
      </c>
      <c r="Q333" s="126" t="s">
        <v>6400</v>
      </c>
      <c r="R333" s="126" t="s">
        <v>6413</v>
      </c>
      <c r="S333" s="126" t="s">
        <v>6414</v>
      </c>
      <c r="T333" s="131">
        <v>1</v>
      </c>
      <c r="U333" s="131">
        <v>1</v>
      </c>
      <c r="V333" s="126" t="s">
        <v>6403</v>
      </c>
      <c r="W333" s="126" t="s">
        <v>6403</v>
      </c>
      <c r="X333" s="145">
        <v>300</v>
      </c>
      <c r="Y333" s="145">
        <v>300</v>
      </c>
      <c r="Z333" s="146" t="s">
        <v>6309</v>
      </c>
      <c r="AA333" s="145">
        <v>300</v>
      </c>
      <c r="AB333" s="145">
        <v>0</v>
      </c>
      <c r="AC333" s="145">
        <v>30</v>
      </c>
      <c r="AD333" s="145">
        <v>330</v>
      </c>
      <c r="AE333" s="126" t="s">
        <v>6314</v>
      </c>
      <c r="AF333" s="126" t="s">
        <v>6309</v>
      </c>
      <c r="AG333" s="126" t="s">
        <v>6309</v>
      </c>
      <c r="AH333" s="126" t="s">
        <v>9553</v>
      </c>
      <c r="AI333" s="126" t="s">
        <v>6309</v>
      </c>
      <c r="AJ333" s="126" t="s">
        <v>6352</v>
      </c>
      <c r="AK333" s="126" t="s">
        <v>6353</v>
      </c>
      <c r="AL333" s="126" t="s">
        <v>6404</v>
      </c>
      <c r="AM333" s="128" t="s">
        <v>13</v>
      </c>
      <c r="AN333" s="128" t="s">
        <v>6381</v>
      </c>
      <c r="AO333" s="128" t="s">
        <v>6309</v>
      </c>
      <c r="AP333" s="128" t="s">
        <v>6309</v>
      </c>
      <c r="AQ333" s="129">
        <v>1</v>
      </c>
      <c r="AR333" t="s">
        <v>95</v>
      </c>
      <c r="AS333" t="s">
        <v>72</v>
      </c>
    </row>
    <row r="334" spans="1:45" s="128" customFormat="1">
      <c r="A334" s="126" t="s">
        <v>9554</v>
      </c>
      <c r="B334" s="127">
        <v>43784</v>
      </c>
      <c r="C334" s="126" t="s">
        <v>6393</v>
      </c>
      <c r="D334" s="126" t="s">
        <v>6394</v>
      </c>
      <c r="E334" s="126" t="s">
        <v>9555</v>
      </c>
      <c r="F334" s="126" t="s">
        <v>6310</v>
      </c>
      <c r="G334" s="126" t="s">
        <v>6469</v>
      </c>
      <c r="H334" s="126" t="s">
        <v>6470</v>
      </c>
      <c r="I334" s="126" t="s">
        <v>6471</v>
      </c>
      <c r="J334" s="126" t="s">
        <v>6351</v>
      </c>
      <c r="K334" s="126" t="s">
        <v>6395</v>
      </c>
      <c r="L334" s="126" t="s">
        <v>6396</v>
      </c>
      <c r="M334" s="126" t="s">
        <v>6397</v>
      </c>
      <c r="N334" s="126" t="s">
        <v>6351</v>
      </c>
      <c r="O334" s="126" t="s">
        <v>6398</v>
      </c>
      <c r="P334" s="126" t="s">
        <v>6399</v>
      </c>
      <c r="Q334" s="126" t="s">
        <v>6400</v>
      </c>
      <c r="R334" s="126" t="s">
        <v>6401</v>
      </c>
      <c r="S334" s="126" t="s">
        <v>6402</v>
      </c>
      <c r="T334" s="131">
        <v>840</v>
      </c>
      <c r="U334" s="131">
        <v>840</v>
      </c>
      <c r="V334" s="126" t="s">
        <v>6403</v>
      </c>
      <c r="W334" s="126" t="s">
        <v>6403</v>
      </c>
      <c r="X334" s="145">
        <v>114.545</v>
      </c>
      <c r="Y334" s="145">
        <v>114.545</v>
      </c>
      <c r="Z334" s="146" t="s">
        <v>6309</v>
      </c>
      <c r="AA334" s="145">
        <v>96218.01</v>
      </c>
      <c r="AB334" s="145">
        <v>-32072.67</v>
      </c>
      <c r="AC334" s="145">
        <v>9621.8009999999995</v>
      </c>
      <c r="AD334" s="145">
        <v>105839.811</v>
      </c>
      <c r="AE334" s="126" t="s">
        <v>6314</v>
      </c>
      <c r="AF334" s="126" t="s">
        <v>6309</v>
      </c>
      <c r="AG334" s="126" t="s">
        <v>6309</v>
      </c>
      <c r="AH334" s="126" t="s">
        <v>9556</v>
      </c>
      <c r="AI334" s="126" t="s">
        <v>6309</v>
      </c>
      <c r="AJ334" s="126" t="s">
        <v>6352</v>
      </c>
      <c r="AK334" s="126" t="s">
        <v>6353</v>
      </c>
      <c r="AL334" s="126" t="s">
        <v>6404</v>
      </c>
      <c r="AM334" s="128" t="s">
        <v>6309</v>
      </c>
      <c r="AN334" s="128" t="s">
        <v>6469</v>
      </c>
      <c r="AO334" s="128" t="s">
        <v>6309</v>
      </c>
      <c r="AP334" s="128" t="s">
        <v>6309</v>
      </c>
      <c r="AQ334" s="129">
        <v>840</v>
      </c>
      <c r="AR334">
        <v>0</v>
      </c>
      <c r="AS334" t="s">
        <v>19</v>
      </c>
    </row>
    <row r="335" spans="1:45" s="128" customFormat="1">
      <c r="A335" s="126" t="s">
        <v>9554</v>
      </c>
      <c r="B335" s="127">
        <v>43784</v>
      </c>
      <c r="C335" s="126" t="s">
        <v>6393</v>
      </c>
      <c r="D335" s="126" t="s">
        <v>6394</v>
      </c>
      <c r="E335" s="126" t="s">
        <v>9555</v>
      </c>
      <c r="F335" s="126" t="s">
        <v>6310</v>
      </c>
      <c r="G335" s="126" t="s">
        <v>6469</v>
      </c>
      <c r="H335" s="126" t="s">
        <v>6470</v>
      </c>
      <c r="I335" s="126" t="s">
        <v>6471</v>
      </c>
      <c r="J335" s="126" t="s">
        <v>6351</v>
      </c>
      <c r="K335" s="126" t="s">
        <v>6395</v>
      </c>
      <c r="L335" s="126" t="s">
        <v>6396</v>
      </c>
      <c r="M335" s="126" t="s">
        <v>6397</v>
      </c>
      <c r="N335" s="126" t="s">
        <v>6351</v>
      </c>
      <c r="O335" s="126" t="s">
        <v>6398</v>
      </c>
      <c r="P335" s="126" t="s">
        <v>6399</v>
      </c>
      <c r="Q335" s="126" t="s">
        <v>6400</v>
      </c>
      <c r="R335" s="126" t="s">
        <v>6444</v>
      </c>
      <c r="S335" s="126" t="s">
        <v>6445</v>
      </c>
      <c r="T335" s="131">
        <v>130</v>
      </c>
      <c r="U335" s="131">
        <v>130</v>
      </c>
      <c r="V335" s="126" t="s">
        <v>6403</v>
      </c>
      <c r="W335" s="126" t="s">
        <v>6403</v>
      </c>
      <c r="X335" s="145">
        <v>204</v>
      </c>
      <c r="Y335" s="145">
        <v>204</v>
      </c>
      <c r="Z335" s="146" t="s">
        <v>6309</v>
      </c>
      <c r="AA335" s="145">
        <v>26520</v>
      </c>
      <c r="AB335" s="145">
        <v>0</v>
      </c>
      <c r="AC335" s="145">
        <v>2652</v>
      </c>
      <c r="AD335" s="145">
        <v>29172</v>
      </c>
      <c r="AE335" s="126" t="s">
        <v>6314</v>
      </c>
      <c r="AF335" s="126" t="s">
        <v>6309</v>
      </c>
      <c r="AG335" s="126" t="s">
        <v>6309</v>
      </c>
      <c r="AH335" s="126" t="s">
        <v>9556</v>
      </c>
      <c r="AI335" s="126" t="s">
        <v>6309</v>
      </c>
      <c r="AJ335" s="126" t="s">
        <v>6352</v>
      </c>
      <c r="AK335" s="126" t="s">
        <v>6353</v>
      </c>
      <c r="AL335" s="126" t="s">
        <v>6404</v>
      </c>
      <c r="AM335" s="128" t="s">
        <v>6309</v>
      </c>
      <c r="AN335" s="128" t="s">
        <v>6469</v>
      </c>
      <c r="AO335" s="128" t="s">
        <v>6309</v>
      </c>
      <c r="AP335" s="128" t="s">
        <v>6309</v>
      </c>
      <c r="AQ335" s="129">
        <v>130</v>
      </c>
      <c r="AR335">
        <v>0</v>
      </c>
      <c r="AS335" t="s">
        <v>19</v>
      </c>
    </row>
    <row r="336" spans="1:45" s="128" customFormat="1">
      <c r="A336" s="126" t="s">
        <v>9557</v>
      </c>
      <c r="B336" s="127">
        <v>43784</v>
      </c>
      <c r="C336" s="126" t="s">
        <v>6393</v>
      </c>
      <c r="D336" s="126" t="s">
        <v>6394</v>
      </c>
      <c r="E336" s="126" t="s">
        <v>9558</v>
      </c>
      <c r="F336" s="126" t="s">
        <v>6310</v>
      </c>
      <c r="G336" s="126" t="s">
        <v>6469</v>
      </c>
      <c r="H336" s="126" t="s">
        <v>6470</v>
      </c>
      <c r="I336" s="126" t="s">
        <v>6471</v>
      </c>
      <c r="J336" s="126" t="s">
        <v>6351</v>
      </c>
      <c r="K336" s="126" t="s">
        <v>6395</v>
      </c>
      <c r="L336" s="126" t="s">
        <v>6396</v>
      </c>
      <c r="M336" s="126" t="s">
        <v>6397</v>
      </c>
      <c r="N336" s="126" t="s">
        <v>6351</v>
      </c>
      <c r="O336" s="126" t="s">
        <v>6398</v>
      </c>
      <c r="P336" s="126" t="s">
        <v>6399</v>
      </c>
      <c r="Q336" s="126" t="s">
        <v>6400</v>
      </c>
      <c r="R336" s="126" t="s">
        <v>6405</v>
      </c>
      <c r="S336" s="126" t="s">
        <v>6406</v>
      </c>
      <c r="T336" s="131">
        <v>100</v>
      </c>
      <c r="U336" s="131">
        <v>100</v>
      </c>
      <c r="V336" s="126" t="s">
        <v>6403</v>
      </c>
      <c r="W336" s="126" t="s">
        <v>6403</v>
      </c>
      <c r="X336" s="145">
        <v>340</v>
      </c>
      <c r="Y336" s="145">
        <v>340</v>
      </c>
      <c r="Z336" s="146" t="s">
        <v>6309</v>
      </c>
      <c r="AA336" s="145">
        <v>34000</v>
      </c>
      <c r="AB336" s="145">
        <v>0</v>
      </c>
      <c r="AC336" s="145">
        <v>3400</v>
      </c>
      <c r="AD336" s="145">
        <v>37400</v>
      </c>
      <c r="AE336" s="126" t="s">
        <v>6314</v>
      </c>
      <c r="AF336" s="126" t="s">
        <v>6309</v>
      </c>
      <c r="AG336" s="126" t="s">
        <v>6309</v>
      </c>
      <c r="AH336" s="126" t="s">
        <v>9559</v>
      </c>
      <c r="AI336" s="126" t="s">
        <v>6309</v>
      </c>
      <c r="AJ336" s="126" t="s">
        <v>6352</v>
      </c>
      <c r="AK336" s="126" t="s">
        <v>6353</v>
      </c>
      <c r="AL336" s="126" t="s">
        <v>6404</v>
      </c>
      <c r="AM336" s="128" t="s">
        <v>6309</v>
      </c>
      <c r="AN336" s="128" t="s">
        <v>6469</v>
      </c>
      <c r="AO336" s="128" t="s">
        <v>6309</v>
      </c>
      <c r="AP336" s="128" t="s">
        <v>6309</v>
      </c>
      <c r="AQ336" s="129">
        <v>100</v>
      </c>
      <c r="AR336">
        <v>0</v>
      </c>
      <c r="AS336" t="s">
        <v>19</v>
      </c>
    </row>
    <row r="337" spans="1:45" s="128" customFormat="1">
      <c r="A337" s="126" t="s">
        <v>9557</v>
      </c>
      <c r="B337" s="127">
        <v>43784</v>
      </c>
      <c r="C337" s="126" t="s">
        <v>6393</v>
      </c>
      <c r="D337" s="126" t="s">
        <v>6394</v>
      </c>
      <c r="E337" s="126" t="s">
        <v>9558</v>
      </c>
      <c r="F337" s="126" t="s">
        <v>6310</v>
      </c>
      <c r="G337" s="126" t="s">
        <v>6469</v>
      </c>
      <c r="H337" s="126" t="s">
        <v>6470</v>
      </c>
      <c r="I337" s="126" t="s">
        <v>6471</v>
      </c>
      <c r="J337" s="126" t="s">
        <v>6351</v>
      </c>
      <c r="K337" s="126" t="s">
        <v>6395</v>
      </c>
      <c r="L337" s="126" t="s">
        <v>6396</v>
      </c>
      <c r="M337" s="126" t="s">
        <v>6397</v>
      </c>
      <c r="N337" s="126" t="s">
        <v>6351</v>
      </c>
      <c r="O337" s="126" t="s">
        <v>6398</v>
      </c>
      <c r="P337" s="126" t="s">
        <v>6399</v>
      </c>
      <c r="Q337" s="126" t="s">
        <v>6400</v>
      </c>
      <c r="R337" s="126" t="s">
        <v>6444</v>
      </c>
      <c r="S337" s="126" t="s">
        <v>6445</v>
      </c>
      <c r="T337" s="131">
        <v>500</v>
      </c>
      <c r="U337" s="131">
        <v>500</v>
      </c>
      <c r="V337" s="126" t="s">
        <v>6403</v>
      </c>
      <c r="W337" s="126" t="s">
        <v>6403</v>
      </c>
      <c r="X337" s="145">
        <v>204</v>
      </c>
      <c r="Y337" s="145">
        <v>204</v>
      </c>
      <c r="Z337" s="146" t="s">
        <v>6309</v>
      </c>
      <c r="AA337" s="145">
        <v>102000</v>
      </c>
      <c r="AB337" s="145">
        <v>0</v>
      </c>
      <c r="AC337" s="145">
        <v>10200</v>
      </c>
      <c r="AD337" s="145">
        <v>112200</v>
      </c>
      <c r="AE337" s="126" t="s">
        <v>6314</v>
      </c>
      <c r="AF337" s="126" t="s">
        <v>6309</v>
      </c>
      <c r="AG337" s="126" t="s">
        <v>6309</v>
      </c>
      <c r="AH337" s="126" t="s">
        <v>9559</v>
      </c>
      <c r="AI337" s="126" t="s">
        <v>6309</v>
      </c>
      <c r="AJ337" s="126" t="s">
        <v>6352</v>
      </c>
      <c r="AK337" s="126" t="s">
        <v>6353</v>
      </c>
      <c r="AL337" s="126" t="s">
        <v>6404</v>
      </c>
      <c r="AM337" s="128" t="s">
        <v>6309</v>
      </c>
      <c r="AN337" s="128" t="s">
        <v>6469</v>
      </c>
      <c r="AO337" s="128" t="s">
        <v>6309</v>
      </c>
      <c r="AP337" s="128" t="s">
        <v>6309</v>
      </c>
      <c r="AQ337" s="129">
        <v>500</v>
      </c>
      <c r="AR337">
        <v>0</v>
      </c>
      <c r="AS337" t="s">
        <v>19</v>
      </c>
    </row>
    <row r="338" spans="1:45" s="128" customFormat="1">
      <c r="A338" s="126" t="s">
        <v>9557</v>
      </c>
      <c r="B338" s="127">
        <v>43784</v>
      </c>
      <c r="C338" s="126" t="s">
        <v>6393</v>
      </c>
      <c r="D338" s="126" t="s">
        <v>6394</v>
      </c>
      <c r="E338" s="126" t="s">
        <v>9558</v>
      </c>
      <c r="F338" s="126" t="s">
        <v>6310</v>
      </c>
      <c r="G338" s="126" t="s">
        <v>6469</v>
      </c>
      <c r="H338" s="126" t="s">
        <v>6470</v>
      </c>
      <c r="I338" s="126" t="s">
        <v>6471</v>
      </c>
      <c r="J338" s="126" t="s">
        <v>6351</v>
      </c>
      <c r="K338" s="126" t="s">
        <v>6395</v>
      </c>
      <c r="L338" s="126" t="s">
        <v>6396</v>
      </c>
      <c r="M338" s="126" t="s">
        <v>6397</v>
      </c>
      <c r="N338" s="126" t="s">
        <v>6351</v>
      </c>
      <c r="O338" s="126" t="s">
        <v>6398</v>
      </c>
      <c r="P338" s="126" t="s">
        <v>6399</v>
      </c>
      <c r="Q338" s="126" t="s">
        <v>6400</v>
      </c>
      <c r="R338" s="126" t="s">
        <v>6413</v>
      </c>
      <c r="S338" s="126" t="s">
        <v>6414</v>
      </c>
      <c r="T338" s="131">
        <v>80</v>
      </c>
      <c r="U338" s="131">
        <v>80</v>
      </c>
      <c r="V338" s="126" t="s">
        <v>6403</v>
      </c>
      <c r="W338" s="126" t="s">
        <v>6403</v>
      </c>
      <c r="X338" s="145">
        <v>300</v>
      </c>
      <c r="Y338" s="145">
        <v>300</v>
      </c>
      <c r="Z338" s="146" t="s">
        <v>6309</v>
      </c>
      <c r="AA338" s="145">
        <v>24000</v>
      </c>
      <c r="AB338" s="145">
        <v>0</v>
      </c>
      <c r="AC338" s="145">
        <v>2400</v>
      </c>
      <c r="AD338" s="145">
        <v>26400</v>
      </c>
      <c r="AE338" s="126" t="s">
        <v>6314</v>
      </c>
      <c r="AF338" s="126" t="s">
        <v>6309</v>
      </c>
      <c r="AG338" s="126" t="s">
        <v>6309</v>
      </c>
      <c r="AH338" s="126" t="s">
        <v>9559</v>
      </c>
      <c r="AI338" s="126" t="s">
        <v>6309</v>
      </c>
      <c r="AJ338" s="126" t="s">
        <v>6352</v>
      </c>
      <c r="AK338" s="126" t="s">
        <v>6353</v>
      </c>
      <c r="AL338" s="126" t="s">
        <v>6404</v>
      </c>
      <c r="AM338" s="128" t="s">
        <v>6309</v>
      </c>
      <c r="AN338" s="128" t="s">
        <v>6469</v>
      </c>
      <c r="AO338" s="128" t="s">
        <v>6309</v>
      </c>
      <c r="AP338" s="128" t="s">
        <v>6309</v>
      </c>
      <c r="AQ338" s="129">
        <v>80</v>
      </c>
      <c r="AR338">
        <v>0</v>
      </c>
      <c r="AS338" t="s">
        <v>19</v>
      </c>
    </row>
    <row r="339" spans="1:45" s="128" customFormat="1">
      <c r="A339" s="126" t="s">
        <v>9560</v>
      </c>
      <c r="B339" s="127">
        <v>43784</v>
      </c>
      <c r="C339" s="126" t="s">
        <v>6393</v>
      </c>
      <c r="D339" s="126" t="s">
        <v>6394</v>
      </c>
      <c r="E339" s="126" t="s">
        <v>9561</v>
      </c>
      <c r="F339" s="126" t="s">
        <v>6310</v>
      </c>
      <c r="G339" s="126" t="s">
        <v>6354</v>
      </c>
      <c r="H339" s="126" t="s">
        <v>6355</v>
      </c>
      <c r="I339" s="126" t="s">
        <v>6356</v>
      </c>
      <c r="J339" s="126" t="s">
        <v>6351</v>
      </c>
      <c r="K339" s="126" t="s">
        <v>6395</v>
      </c>
      <c r="L339" s="126" t="s">
        <v>6396</v>
      </c>
      <c r="M339" s="126" t="s">
        <v>6397</v>
      </c>
      <c r="N339" s="126" t="s">
        <v>6351</v>
      </c>
      <c r="O339" s="126" t="s">
        <v>6398</v>
      </c>
      <c r="P339" s="126" t="s">
        <v>6399</v>
      </c>
      <c r="Q339" s="126" t="s">
        <v>6400</v>
      </c>
      <c r="R339" s="126" t="s">
        <v>6401</v>
      </c>
      <c r="S339" s="126" t="s">
        <v>6402</v>
      </c>
      <c r="T339" s="131">
        <v>10</v>
      </c>
      <c r="U339" s="131">
        <v>10</v>
      </c>
      <c r="V339" s="126" t="s">
        <v>6403</v>
      </c>
      <c r="W339" s="126" t="s">
        <v>6403</v>
      </c>
      <c r="X339" s="145">
        <v>155.45500000000001</v>
      </c>
      <c r="Y339" s="145">
        <v>155.45500000000001</v>
      </c>
      <c r="Z339" s="146" t="s">
        <v>6309</v>
      </c>
      <c r="AA339" s="145">
        <v>1554.55</v>
      </c>
      <c r="AB339" s="145">
        <v>0</v>
      </c>
      <c r="AC339" s="145">
        <v>155.45500000000001</v>
      </c>
      <c r="AD339" s="145">
        <v>1710.0050000000001</v>
      </c>
      <c r="AE339" s="126" t="s">
        <v>6314</v>
      </c>
      <c r="AF339" s="126" t="s">
        <v>6309</v>
      </c>
      <c r="AG339" s="126" t="s">
        <v>6309</v>
      </c>
      <c r="AH339" s="126" t="s">
        <v>9562</v>
      </c>
      <c r="AI339" s="126" t="s">
        <v>6309</v>
      </c>
      <c r="AJ339" s="126" t="s">
        <v>6352</v>
      </c>
      <c r="AK339" s="126" t="s">
        <v>6353</v>
      </c>
      <c r="AL339" s="126" t="s">
        <v>6404</v>
      </c>
      <c r="AM339" s="128" t="s">
        <v>13</v>
      </c>
      <c r="AN339" s="128" t="s">
        <v>6354</v>
      </c>
      <c r="AO339" s="128" t="s">
        <v>6309</v>
      </c>
      <c r="AP339" s="128" t="s">
        <v>6309</v>
      </c>
      <c r="AQ339" s="129">
        <v>10</v>
      </c>
      <c r="AR339" t="s">
        <v>94</v>
      </c>
      <c r="AS339" t="s">
        <v>72</v>
      </c>
    </row>
    <row r="340" spans="1:45" s="128" customFormat="1">
      <c r="A340" s="126" t="s">
        <v>9560</v>
      </c>
      <c r="B340" s="127">
        <v>43784</v>
      </c>
      <c r="C340" s="126" t="s">
        <v>6393</v>
      </c>
      <c r="D340" s="126" t="s">
        <v>6394</v>
      </c>
      <c r="E340" s="126" t="s">
        <v>9561</v>
      </c>
      <c r="F340" s="126" t="s">
        <v>6310</v>
      </c>
      <c r="G340" s="126" t="s">
        <v>6354</v>
      </c>
      <c r="H340" s="126" t="s">
        <v>6355</v>
      </c>
      <c r="I340" s="126" t="s">
        <v>6356</v>
      </c>
      <c r="J340" s="126" t="s">
        <v>6351</v>
      </c>
      <c r="K340" s="126" t="s">
        <v>6395</v>
      </c>
      <c r="L340" s="126" t="s">
        <v>6396</v>
      </c>
      <c r="M340" s="126" t="s">
        <v>6397</v>
      </c>
      <c r="N340" s="126" t="s">
        <v>6351</v>
      </c>
      <c r="O340" s="126" t="s">
        <v>6398</v>
      </c>
      <c r="P340" s="126" t="s">
        <v>6399</v>
      </c>
      <c r="Q340" s="126" t="s">
        <v>6400</v>
      </c>
      <c r="R340" s="126" t="s">
        <v>6405</v>
      </c>
      <c r="S340" s="126" t="s">
        <v>6406</v>
      </c>
      <c r="T340" s="131">
        <v>2</v>
      </c>
      <c r="U340" s="131">
        <v>2</v>
      </c>
      <c r="V340" s="126" t="s">
        <v>6403</v>
      </c>
      <c r="W340" s="126" t="s">
        <v>6403</v>
      </c>
      <c r="X340" s="145">
        <v>340</v>
      </c>
      <c r="Y340" s="145">
        <v>340</v>
      </c>
      <c r="Z340" s="146" t="s">
        <v>6309</v>
      </c>
      <c r="AA340" s="145">
        <v>680</v>
      </c>
      <c r="AB340" s="145">
        <v>0</v>
      </c>
      <c r="AC340" s="145">
        <v>68</v>
      </c>
      <c r="AD340" s="145">
        <v>748</v>
      </c>
      <c r="AE340" s="126" t="s">
        <v>6314</v>
      </c>
      <c r="AF340" s="126" t="s">
        <v>6309</v>
      </c>
      <c r="AG340" s="126" t="s">
        <v>6309</v>
      </c>
      <c r="AH340" s="126" t="s">
        <v>9562</v>
      </c>
      <c r="AI340" s="126" t="s">
        <v>6309</v>
      </c>
      <c r="AJ340" s="126" t="s">
        <v>6352</v>
      </c>
      <c r="AK340" s="126" t="s">
        <v>6353</v>
      </c>
      <c r="AL340" s="126" t="s">
        <v>6404</v>
      </c>
      <c r="AM340" s="128" t="s">
        <v>13</v>
      </c>
      <c r="AN340" s="128" t="s">
        <v>6354</v>
      </c>
      <c r="AO340" s="128" t="s">
        <v>6309</v>
      </c>
      <c r="AP340" s="128" t="s">
        <v>6309</v>
      </c>
      <c r="AQ340" s="129">
        <v>2</v>
      </c>
      <c r="AR340" t="s">
        <v>94</v>
      </c>
      <c r="AS340" t="s">
        <v>72</v>
      </c>
    </row>
    <row r="341" spans="1:45" s="128" customFormat="1">
      <c r="A341" s="126" t="s">
        <v>9560</v>
      </c>
      <c r="B341" s="127">
        <v>43784</v>
      </c>
      <c r="C341" s="126" t="s">
        <v>6393</v>
      </c>
      <c r="D341" s="126" t="s">
        <v>6394</v>
      </c>
      <c r="E341" s="126" t="s">
        <v>9561</v>
      </c>
      <c r="F341" s="126" t="s">
        <v>6310</v>
      </c>
      <c r="G341" s="126" t="s">
        <v>6354</v>
      </c>
      <c r="H341" s="126" t="s">
        <v>6355</v>
      </c>
      <c r="I341" s="126" t="s">
        <v>6356</v>
      </c>
      <c r="J341" s="126" t="s">
        <v>6351</v>
      </c>
      <c r="K341" s="126" t="s">
        <v>6395</v>
      </c>
      <c r="L341" s="126" t="s">
        <v>6396</v>
      </c>
      <c r="M341" s="126" t="s">
        <v>6397</v>
      </c>
      <c r="N341" s="126" t="s">
        <v>6351</v>
      </c>
      <c r="O341" s="126" t="s">
        <v>6398</v>
      </c>
      <c r="P341" s="126" t="s">
        <v>6399</v>
      </c>
      <c r="Q341" s="126" t="s">
        <v>6400</v>
      </c>
      <c r="R341" s="126" t="s">
        <v>6409</v>
      </c>
      <c r="S341" s="126" t="s">
        <v>6410</v>
      </c>
      <c r="T341" s="131">
        <v>2</v>
      </c>
      <c r="U341" s="131">
        <v>2</v>
      </c>
      <c r="V341" s="126" t="s">
        <v>6403</v>
      </c>
      <c r="W341" s="126" t="s">
        <v>6403</v>
      </c>
      <c r="X341" s="145">
        <v>300</v>
      </c>
      <c r="Y341" s="145">
        <v>300</v>
      </c>
      <c r="Z341" s="146" t="s">
        <v>6309</v>
      </c>
      <c r="AA341" s="145">
        <v>600</v>
      </c>
      <c r="AB341" s="145">
        <v>0</v>
      </c>
      <c r="AC341" s="145">
        <v>60</v>
      </c>
      <c r="AD341" s="145">
        <v>660</v>
      </c>
      <c r="AE341" s="126" t="s">
        <v>6314</v>
      </c>
      <c r="AF341" s="126" t="s">
        <v>6309</v>
      </c>
      <c r="AG341" s="126" t="s">
        <v>6309</v>
      </c>
      <c r="AH341" s="126" t="s">
        <v>9562</v>
      </c>
      <c r="AI341" s="126" t="s">
        <v>6309</v>
      </c>
      <c r="AJ341" s="126" t="s">
        <v>6352</v>
      </c>
      <c r="AK341" s="126" t="s">
        <v>6353</v>
      </c>
      <c r="AL341" s="126" t="s">
        <v>6404</v>
      </c>
      <c r="AM341" s="128" t="s">
        <v>13</v>
      </c>
      <c r="AN341" s="128" t="s">
        <v>6354</v>
      </c>
      <c r="AO341" s="128" t="s">
        <v>6309</v>
      </c>
      <c r="AP341" s="128" t="s">
        <v>6309</v>
      </c>
      <c r="AQ341" s="129">
        <v>2</v>
      </c>
      <c r="AR341" t="s">
        <v>94</v>
      </c>
      <c r="AS341" t="s">
        <v>72</v>
      </c>
    </row>
    <row r="342" spans="1:45" s="128" customFormat="1">
      <c r="A342" s="126" t="s">
        <v>9560</v>
      </c>
      <c r="B342" s="127">
        <v>43784</v>
      </c>
      <c r="C342" s="126" t="s">
        <v>6393</v>
      </c>
      <c r="D342" s="126" t="s">
        <v>6394</v>
      </c>
      <c r="E342" s="126" t="s">
        <v>9561</v>
      </c>
      <c r="F342" s="126" t="s">
        <v>6310</v>
      </c>
      <c r="G342" s="126" t="s">
        <v>6354</v>
      </c>
      <c r="H342" s="126" t="s">
        <v>6355</v>
      </c>
      <c r="I342" s="126" t="s">
        <v>6356</v>
      </c>
      <c r="J342" s="126" t="s">
        <v>6351</v>
      </c>
      <c r="K342" s="126" t="s">
        <v>6395</v>
      </c>
      <c r="L342" s="126" t="s">
        <v>6396</v>
      </c>
      <c r="M342" s="126" t="s">
        <v>6397</v>
      </c>
      <c r="N342" s="126" t="s">
        <v>6351</v>
      </c>
      <c r="O342" s="126" t="s">
        <v>6398</v>
      </c>
      <c r="P342" s="126" t="s">
        <v>6399</v>
      </c>
      <c r="Q342" s="126" t="s">
        <v>6400</v>
      </c>
      <c r="R342" s="126" t="s">
        <v>6446</v>
      </c>
      <c r="S342" s="126" t="s">
        <v>6447</v>
      </c>
      <c r="T342" s="131">
        <v>3</v>
      </c>
      <c r="U342" s="131">
        <v>3</v>
      </c>
      <c r="V342" s="126" t="s">
        <v>6403</v>
      </c>
      <c r="W342" s="126" t="s">
        <v>6403</v>
      </c>
      <c r="X342" s="145">
        <v>300</v>
      </c>
      <c r="Y342" s="145">
        <v>300</v>
      </c>
      <c r="Z342" s="146" t="s">
        <v>6309</v>
      </c>
      <c r="AA342" s="145">
        <v>900</v>
      </c>
      <c r="AB342" s="145">
        <v>0</v>
      </c>
      <c r="AC342" s="145">
        <v>90</v>
      </c>
      <c r="AD342" s="145">
        <v>990</v>
      </c>
      <c r="AE342" s="126" t="s">
        <v>6314</v>
      </c>
      <c r="AF342" s="126" t="s">
        <v>6309</v>
      </c>
      <c r="AG342" s="126" t="s">
        <v>6309</v>
      </c>
      <c r="AH342" s="126" t="s">
        <v>9562</v>
      </c>
      <c r="AI342" s="126" t="s">
        <v>6309</v>
      </c>
      <c r="AJ342" s="126" t="s">
        <v>6352</v>
      </c>
      <c r="AK342" s="126" t="s">
        <v>6353</v>
      </c>
      <c r="AL342" s="126" t="s">
        <v>6404</v>
      </c>
      <c r="AM342" s="128" t="s">
        <v>13</v>
      </c>
      <c r="AN342" s="128" t="s">
        <v>6354</v>
      </c>
      <c r="AO342" s="128" t="s">
        <v>6309</v>
      </c>
      <c r="AP342" s="128" t="s">
        <v>6309</v>
      </c>
      <c r="AQ342" s="129">
        <v>3</v>
      </c>
      <c r="AR342" t="s">
        <v>94</v>
      </c>
      <c r="AS342" t="s">
        <v>72</v>
      </c>
    </row>
    <row r="343" spans="1:45" s="128" customFormat="1">
      <c r="A343" s="126" t="s">
        <v>9560</v>
      </c>
      <c r="B343" s="127">
        <v>43784</v>
      </c>
      <c r="C343" s="126" t="s">
        <v>6393</v>
      </c>
      <c r="D343" s="126" t="s">
        <v>6394</v>
      </c>
      <c r="E343" s="126" t="s">
        <v>9561</v>
      </c>
      <c r="F343" s="126" t="s">
        <v>6310</v>
      </c>
      <c r="G343" s="126" t="s">
        <v>6354</v>
      </c>
      <c r="H343" s="126" t="s">
        <v>6355</v>
      </c>
      <c r="I343" s="126" t="s">
        <v>6356</v>
      </c>
      <c r="J343" s="126" t="s">
        <v>6351</v>
      </c>
      <c r="K343" s="126" t="s">
        <v>6395</v>
      </c>
      <c r="L343" s="126" t="s">
        <v>6396</v>
      </c>
      <c r="M343" s="126" t="s">
        <v>6397</v>
      </c>
      <c r="N343" s="126" t="s">
        <v>6351</v>
      </c>
      <c r="O343" s="126" t="s">
        <v>6398</v>
      </c>
      <c r="P343" s="126" t="s">
        <v>6399</v>
      </c>
      <c r="Q343" s="126" t="s">
        <v>6400</v>
      </c>
      <c r="R343" s="126" t="s">
        <v>6489</v>
      </c>
      <c r="S343" s="126" t="s">
        <v>6490</v>
      </c>
      <c r="T343" s="131">
        <v>5</v>
      </c>
      <c r="U343" s="131">
        <v>5</v>
      </c>
      <c r="V343" s="126" t="s">
        <v>6403</v>
      </c>
      <c r="W343" s="126" t="s">
        <v>6403</v>
      </c>
      <c r="X343" s="145">
        <v>252</v>
      </c>
      <c r="Y343" s="145">
        <v>252</v>
      </c>
      <c r="Z343" s="146" t="s">
        <v>6309</v>
      </c>
      <c r="AA343" s="145">
        <v>1260</v>
      </c>
      <c r="AB343" s="145">
        <v>0</v>
      </c>
      <c r="AC343" s="145">
        <v>126</v>
      </c>
      <c r="AD343" s="145">
        <v>1386</v>
      </c>
      <c r="AE343" s="126" t="s">
        <v>6314</v>
      </c>
      <c r="AF343" s="126" t="s">
        <v>6309</v>
      </c>
      <c r="AG343" s="126" t="s">
        <v>6309</v>
      </c>
      <c r="AH343" s="126" t="s">
        <v>9562</v>
      </c>
      <c r="AI343" s="126" t="s">
        <v>6309</v>
      </c>
      <c r="AJ343" s="126" t="s">
        <v>6352</v>
      </c>
      <c r="AK343" s="126" t="s">
        <v>6353</v>
      </c>
      <c r="AL343" s="126" t="s">
        <v>6404</v>
      </c>
      <c r="AM343" s="128" t="s">
        <v>13</v>
      </c>
      <c r="AN343" s="128" t="s">
        <v>6354</v>
      </c>
      <c r="AO343" s="128" t="s">
        <v>6309</v>
      </c>
      <c r="AP343" s="128" t="s">
        <v>6309</v>
      </c>
      <c r="AQ343" s="129">
        <v>5</v>
      </c>
      <c r="AR343" t="s">
        <v>94</v>
      </c>
      <c r="AS343" t="s">
        <v>72</v>
      </c>
    </row>
    <row r="344" spans="1:45" s="128" customFormat="1">
      <c r="A344" s="126" t="s">
        <v>9563</v>
      </c>
      <c r="B344" s="127">
        <v>43784</v>
      </c>
      <c r="C344" s="126" t="s">
        <v>6393</v>
      </c>
      <c r="D344" s="126" t="s">
        <v>6394</v>
      </c>
      <c r="E344" s="126" t="s">
        <v>9564</v>
      </c>
      <c r="F344" s="126" t="s">
        <v>6310</v>
      </c>
      <c r="G344" s="126" t="s">
        <v>6363</v>
      </c>
      <c r="H344" s="126" t="s">
        <v>6364</v>
      </c>
      <c r="I344" s="126" t="s">
        <v>6365</v>
      </c>
      <c r="J344" s="126" t="s">
        <v>6351</v>
      </c>
      <c r="K344" s="126" t="s">
        <v>6395</v>
      </c>
      <c r="L344" s="126" t="s">
        <v>6396</v>
      </c>
      <c r="M344" s="126" t="s">
        <v>6397</v>
      </c>
      <c r="N344" s="126" t="s">
        <v>6351</v>
      </c>
      <c r="O344" s="126" t="s">
        <v>6398</v>
      </c>
      <c r="P344" s="126" t="s">
        <v>6425</v>
      </c>
      <c r="Q344" s="126" t="s">
        <v>6426</v>
      </c>
      <c r="R344" s="126" t="s">
        <v>6405</v>
      </c>
      <c r="S344" s="126" t="s">
        <v>6406</v>
      </c>
      <c r="T344" s="131">
        <v>7</v>
      </c>
      <c r="U344" s="131">
        <v>7</v>
      </c>
      <c r="V344" s="126" t="s">
        <v>6403</v>
      </c>
      <c r="W344" s="126" t="s">
        <v>6403</v>
      </c>
      <c r="X344" s="145">
        <v>340</v>
      </c>
      <c r="Y344" s="145">
        <v>340</v>
      </c>
      <c r="Z344" s="146" t="s">
        <v>6309</v>
      </c>
      <c r="AA344" s="145">
        <v>2380</v>
      </c>
      <c r="AB344" s="145">
        <v>0</v>
      </c>
      <c r="AC344" s="145">
        <v>238</v>
      </c>
      <c r="AD344" s="145">
        <v>2618</v>
      </c>
      <c r="AE344" s="126" t="s">
        <v>6314</v>
      </c>
      <c r="AF344" s="126" t="s">
        <v>6309</v>
      </c>
      <c r="AG344" s="126" t="s">
        <v>6309</v>
      </c>
      <c r="AH344" s="126" t="s">
        <v>9565</v>
      </c>
      <c r="AI344" s="126" t="s">
        <v>6309</v>
      </c>
      <c r="AJ344" s="126" t="s">
        <v>6352</v>
      </c>
      <c r="AK344" s="126" t="s">
        <v>6353</v>
      </c>
      <c r="AL344" s="126" t="s">
        <v>6404</v>
      </c>
      <c r="AM344" s="128" t="s">
        <v>6366</v>
      </c>
      <c r="AN344" s="128" t="s">
        <v>6427</v>
      </c>
      <c r="AO344" s="128" t="s">
        <v>6309</v>
      </c>
      <c r="AP344" s="128" t="s">
        <v>6309</v>
      </c>
      <c r="AQ344" s="129">
        <v>7</v>
      </c>
      <c r="AR344" t="s">
        <v>34</v>
      </c>
      <c r="AS344" t="s">
        <v>30</v>
      </c>
    </row>
    <row r="345" spans="1:45" s="128" customFormat="1">
      <c r="A345" s="126" t="s">
        <v>9563</v>
      </c>
      <c r="B345" s="127">
        <v>43784</v>
      </c>
      <c r="C345" s="126" t="s">
        <v>6393</v>
      </c>
      <c r="D345" s="126" t="s">
        <v>6394</v>
      </c>
      <c r="E345" s="126" t="s">
        <v>9564</v>
      </c>
      <c r="F345" s="126" t="s">
        <v>6310</v>
      </c>
      <c r="G345" s="126" t="s">
        <v>6363</v>
      </c>
      <c r="H345" s="126" t="s">
        <v>6364</v>
      </c>
      <c r="I345" s="126" t="s">
        <v>6365</v>
      </c>
      <c r="J345" s="126" t="s">
        <v>6351</v>
      </c>
      <c r="K345" s="126" t="s">
        <v>6395</v>
      </c>
      <c r="L345" s="126" t="s">
        <v>6396</v>
      </c>
      <c r="M345" s="126" t="s">
        <v>6397</v>
      </c>
      <c r="N345" s="126" t="s">
        <v>6351</v>
      </c>
      <c r="O345" s="126" t="s">
        <v>6398</v>
      </c>
      <c r="P345" s="126" t="s">
        <v>6425</v>
      </c>
      <c r="Q345" s="126" t="s">
        <v>6426</v>
      </c>
      <c r="R345" s="126" t="s">
        <v>6407</v>
      </c>
      <c r="S345" s="126" t="s">
        <v>6408</v>
      </c>
      <c r="T345" s="131">
        <v>5</v>
      </c>
      <c r="U345" s="131">
        <v>5</v>
      </c>
      <c r="V345" s="126" t="s">
        <v>6403</v>
      </c>
      <c r="W345" s="126" t="s">
        <v>6403</v>
      </c>
      <c r="X345" s="145">
        <v>213.273</v>
      </c>
      <c r="Y345" s="145">
        <v>213.273</v>
      </c>
      <c r="Z345" s="146" t="s">
        <v>6309</v>
      </c>
      <c r="AA345" s="145">
        <v>1066.365</v>
      </c>
      <c r="AB345" s="145">
        <v>0</v>
      </c>
      <c r="AC345" s="145">
        <v>106.637</v>
      </c>
      <c r="AD345" s="145">
        <v>1173.002</v>
      </c>
      <c r="AE345" s="126" t="s">
        <v>6314</v>
      </c>
      <c r="AF345" s="126" t="s">
        <v>6309</v>
      </c>
      <c r="AG345" s="126" t="s">
        <v>6309</v>
      </c>
      <c r="AH345" s="126" t="s">
        <v>9565</v>
      </c>
      <c r="AI345" s="126" t="s">
        <v>6309</v>
      </c>
      <c r="AJ345" s="126" t="s">
        <v>6352</v>
      </c>
      <c r="AK345" s="126" t="s">
        <v>6353</v>
      </c>
      <c r="AL345" s="126" t="s">
        <v>6404</v>
      </c>
      <c r="AM345" s="128" t="s">
        <v>6366</v>
      </c>
      <c r="AN345" s="128" t="s">
        <v>6427</v>
      </c>
      <c r="AO345" s="128" t="s">
        <v>6309</v>
      </c>
      <c r="AP345" s="128" t="s">
        <v>6309</v>
      </c>
      <c r="AQ345" s="129">
        <v>5</v>
      </c>
      <c r="AR345" t="s">
        <v>34</v>
      </c>
      <c r="AS345" t="s">
        <v>30</v>
      </c>
    </row>
    <row r="346" spans="1:45" s="128" customFormat="1">
      <c r="A346" s="126" t="s">
        <v>9563</v>
      </c>
      <c r="B346" s="127">
        <v>43784</v>
      </c>
      <c r="C346" s="126" t="s">
        <v>6393</v>
      </c>
      <c r="D346" s="126" t="s">
        <v>6394</v>
      </c>
      <c r="E346" s="126" t="s">
        <v>9564</v>
      </c>
      <c r="F346" s="126" t="s">
        <v>6310</v>
      </c>
      <c r="G346" s="126" t="s">
        <v>6363</v>
      </c>
      <c r="H346" s="126" t="s">
        <v>6364</v>
      </c>
      <c r="I346" s="126" t="s">
        <v>6365</v>
      </c>
      <c r="J346" s="126" t="s">
        <v>6351</v>
      </c>
      <c r="K346" s="126" t="s">
        <v>6395</v>
      </c>
      <c r="L346" s="126" t="s">
        <v>6396</v>
      </c>
      <c r="M346" s="126" t="s">
        <v>6397</v>
      </c>
      <c r="N346" s="126" t="s">
        <v>6351</v>
      </c>
      <c r="O346" s="126" t="s">
        <v>6398</v>
      </c>
      <c r="P346" s="126" t="s">
        <v>6425</v>
      </c>
      <c r="Q346" s="126" t="s">
        <v>6426</v>
      </c>
      <c r="R346" s="126" t="s">
        <v>6413</v>
      </c>
      <c r="S346" s="126" t="s">
        <v>6414</v>
      </c>
      <c r="T346" s="131">
        <v>2</v>
      </c>
      <c r="U346" s="131">
        <v>2</v>
      </c>
      <c r="V346" s="126" t="s">
        <v>6403</v>
      </c>
      <c r="W346" s="126" t="s">
        <v>6403</v>
      </c>
      <c r="X346" s="145">
        <v>300</v>
      </c>
      <c r="Y346" s="145">
        <v>300</v>
      </c>
      <c r="Z346" s="146" t="s">
        <v>6309</v>
      </c>
      <c r="AA346" s="145">
        <v>600</v>
      </c>
      <c r="AB346" s="145">
        <v>0</v>
      </c>
      <c r="AC346" s="145">
        <v>60</v>
      </c>
      <c r="AD346" s="145">
        <v>660</v>
      </c>
      <c r="AE346" s="126" t="s">
        <v>6314</v>
      </c>
      <c r="AF346" s="126" t="s">
        <v>6309</v>
      </c>
      <c r="AG346" s="126" t="s">
        <v>6309</v>
      </c>
      <c r="AH346" s="126" t="s">
        <v>9565</v>
      </c>
      <c r="AI346" s="126" t="s">
        <v>6309</v>
      </c>
      <c r="AJ346" s="126" t="s">
        <v>6352</v>
      </c>
      <c r="AK346" s="126" t="s">
        <v>6353</v>
      </c>
      <c r="AL346" s="126" t="s">
        <v>6404</v>
      </c>
      <c r="AM346" s="128" t="s">
        <v>6366</v>
      </c>
      <c r="AN346" s="128" t="s">
        <v>6427</v>
      </c>
      <c r="AO346" s="128" t="s">
        <v>6309</v>
      </c>
      <c r="AP346" s="128" t="s">
        <v>6309</v>
      </c>
      <c r="AQ346" s="129">
        <v>2</v>
      </c>
      <c r="AR346" t="s">
        <v>34</v>
      </c>
      <c r="AS346" t="s">
        <v>30</v>
      </c>
    </row>
    <row r="347" spans="1:45" s="128" customFormat="1">
      <c r="A347" s="126" t="s">
        <v>9563</v>
      </c>
      <c r="B347" s="127">
        <v>43784</v>
      </c>
      <c r="C347" s="126" t="s">
        <v>6393</v>
      </c>
      <c r="D347" s="126" t="s">
        <v>6394</v>
      </c>
      <c r="E347" s="126" t="s">
        <v>9564</v>
      </c>
      <c r="F347" s="126" t="s">
        <v>6310</v>
      </c>
      <c r="G347" s="126" t="s">
        <v>6363</v>
      </c>
      <c r="H347" s="126" t="s">
        <v>6364</v>
      </c>
      <c r="I347" s="126" t="s">
        <v>6365</v>
      </c>
      <c r="J347" s="126" t="s">
        <v>6351</v>
      </c>
      <c r="K347" s="126" t="s">
        <v>6395</v>
      </c>
      <c r="L347" s="126" t="s">
        <v>6396</v>
      </c>
      <c r="M347" s="126" t="s">
        <v>6397</v>
      </c>
      <c r="N347" s="126" t="s">
        <v>6351</v>
      </c>
      <c r="O347" s="126" t="s">
        <v>6398</v>
      </c>
      <c r="P347" s="126" t="s">
        <v>6425</v>
      </c>
      <c r="Q347" s="126" t="s">
        <v>6426</v>
      </c>
      <c r="R347" s="126" t="s">
        <v>6487</v>
      </c>
      <c r="S347" s="126" t="s">
        <v>6488</v>
      </c>
      <c r="T347" s="131">
        <v>4</v>
      </c>
      <c r="U347" s="131">
        <v>4</v>
      </c>
      <c r="V347" s="126" t="s">
        <v>6403</v>
      </c>
      <c r="W347" s="126" t="s">
        <v>6403</v>
      </c>
      <c r="X347" s="145">
        <v>264</v>
      </c>
      <c r="Y347" s="145">
        <v>264</v>
      </c>
      <c r="Z347" s="146" t="s">
        <v>6309</v>
      </c>
      <c r="AA347" s="145">
        <v>1056</v>
      </c>
      <c r="AB347" s="145">
        <v>-144</v>
      </c>
      <c r="AC347" s="145">
        <v>105.6</v>
      </c>
      <c r="AD347" s="145">
        <v>1161.5999999999999</v>
      </c>
      <c r="AE347" s="126" t="s">
        <v>6314</v>
      </c>
      <c r="AF347" s="126" t="s">
        <v>6309</v>
      </c>
      <c r="AG347" s="126" t="s">
        <v>6309</v>
      </c>
      <c r="AH347" s="126" t="s">
        <v>9565</v>
      </c>
      <c r="AI347" s="126" t="s">
        <v>6309</v>
      </c>
      <c r="AJ347" s="126" t="s">
        <v>6352</v>
      </c>
      <c r="AK347" s="126" t="s">
        <v>6353</v>
      </c>
      <c r="AL347" s="126" t="s">
        <v>6404</v>
      </c>
      <c r="AM347" s="128" t="s">
        <v>6366</v>
      </c>
      <c r="AN347" s="128" t="s">
        <v>6427</v>
      </c>
      <c r="AO347" s="128" t="s">
        <v>6309</v>
      </c>
      <c r="AP347" s="128" t="s">
        <v>6309</v>
      </c>
      <c r="AQ347" s="129">
        <v>4</v>
      </c>
      <c r="AR347" t="s">
        <v>34</v>
      </c>
      <c r="AS347" t="s">
        <v>30</v>
      </c>
    </row>
    <row r="348" spans="1:45" s="128" customFormat="1">
      <c r="A348" s="126" t="s">
        <v>9563</v>
      </c>
      <c r="B348" s="127">
        <v>43784</v>
      </c>
      <c r="C348" s="126" t="s">
        <v>6393</v>
      </c>
      <c r="D348" s="126" t="s">
        <v>6394</v>
      </c>
      <c r="E348" s="126" t="s">
        <v>9564</v>
      </c>
      <c r="F348" s="126" t="s">
        <v>6310</v>
      </c>
      <c r="G348" s="126" t="s">
        <v>6363</v>
      </c>
      <c r="H348" s="126" t="s">
        <v>6364</v>
      </c>
      <c r="I348" s="126" t="s">
        <v>6365</v>
      </c>
      <c r="J348" s="126" t="s">
        <v>6351</v>
      </c>
      <c r="K348" s="126" t="s">
        <v>6395</v>
      </c>
      <c r="L348" s="126" t="s">
        <v>6396</v>
      </c>
      <c r="M348" s="126" t="s">
        <v>6397</v>
      </c>
      <c r="N348" s="126" t="s">
        <v>6351</v>
      </c>
      <c r="O348" s="126" t="s">
        <v>6398</v>
      </c>
      <c r="P348" s="126" t="s">
        <v>6425</v>
      </c>
      <c r="Q348" s="126" t="s">
        <v>6426</v>
      </c>
      <c r="R348" s="126" t="s">
        <v>6489</v>
      </c>
      <c r="S348" s="126" t="s">
        <v>6490</v>
      </c>
      <c r="T348" s="131">
        <v>3</v>
      </c>
      <c r="U348" s="131">
        <v>3</v>
      </c>
      <c r="V348" s="126" t="s">
        <v>6403</v>
      </c>
      <c r="W348" s="126" t="s">
        <v>6403</v>
      </c>
      <c r="X348" s="145">
        <v>252</v>
      </c>
      <c r="Y348" s="145">
        <v>252</v>
      </c>
      <c r="Z348" s="146" t="s">
        <v>6309</v>
      </c>
      <c r="AA348" s="145">
        <v>756</v>
      </c>
      <c r="AB348" s="145">
        <v>0</v>
      </c>
      <c r="AC348" s="145">
        <v>75.599999999999994</v>
      </c>
      <c r="AD348" s="145">
        <v>831.6</v>
      </c>
      <c r="AE348" s="126" t="s">
        <v>6314</v>
      </c>
      <c r="AF348" s="126" t="s">
        <v>6309</v>
      </c>
      <c r="AG348" s="126" t="s">
        <v>6309</v>
      </c>
      <c r="AH348" s="126" t="s">
        <v>9565</v>
      </c>
      <c r="AI348" s="126" t="s">
        <v>6309</v>
      </c>
      <c r="AJ348" s="126" t="s">
        <v>6352</v>
      </c>
      <c r="AK348" s="126" t="s">
        <v>6353</v>
      </c>
      <c r="AL348" s="126" t="s">
        <v>6404</v>
      </c>
      <c r="AM348" s="128" t="s">
        <v>6366</v>
      </c>
      <c r="AN348" s="128" t="s">
        <v>6427</v>
      </c>
      <c r="AO348" s="128" t="s">
        <v>6309</v>
      </c>
      <c r="AP348" s="128" t="s">
        <v>6309</v>
      </c>
      <c r="AQ348" s="129">
        <v>3</v>
      </c>
      <c r="AR348" t="s">
        <v>34</v>
      </c>
      <c r="AS348" t="s">
        <v>30</v>
      </c>
    </row>
    <row r="349" spans="1:45" s="128" customFormat="1">
      <c r="A349" s="126" t="s">
        <v>9566</v>
      </c>
      <c r="B349" s="127">
        <v>43784</v>
      </c>
      <c r="C349" s="126" t="s">
        <v>6393</v>
      </c>
      <c r="D349" s="126" t="s">
        <v>6394</v>
      </c>
      <c r="E349" s="126" t="s">
        <v>9567</v>
      </c>
      <c r="F349" s="126" t="s">
        <v>6310</v>
      </c>
      <c r="G349" s="126" t="s">
        <v>6311</v>
      </c>
      <c r="H349" s="126" t="s">
        <v>6312</v>
      </c>
      <c r="I349" s="126" t="s">
        <v>6327</v>
      </c>
      <c r="J349" s="126" t="s">
        <v>6351</v>
      </c>
      <c r="K349" s="126" t="s">
        <v>6395</v>
      </c>
      <c r="L349" s="126" t="s">
        <v>6396</v>
      </c>
      <c r="M349" s="126" t="s">
        <v>6397</v>
      </c>
      <c r="N349" s="126" t="s">
        <v>6351</v>
      </c>
      <c r="O349" s="126" t="s">
        <v>6398</v>
      </c>
      <c r="P349" s="126" t="s">
        <v>6399</v>
      </c>
      <c r="Q349" s="126" t="s">
        <v>6400</v>
      </c>
      <c r="R349" s="126" t="s">
        <v>6401</v>
      </c>
      <c r="S349" s="126" t="s">
        <v>6402</v>
      </c>
      <c r="T349" s="131">
        <v>7</v>
      </c>
      <c r="U349" s="131">
        <v>7</v>
      </c>
      <c r="V349" s="126" t="s">
        <v>6403</v>
      </c>
      <c r="W349" s="126" t="s">
        <v>6403</v>
      </c>
      <c r="X349" s="145">
        <v>155.45500000000001</v>
      </c>
      <c r="Y349" s="145">
        <v>155.45500000000001</v>
      </c>
      <c r="Z349" s="146" t="s">
        <v>6309</v>
      </c>
      <c r="AA349" s="145">
        <v>1088.1849999999999</v>
      </c>
      <c r="AB349" s="145">
        <v>0</v>
      </c>
      <c r="AC349" s="145">
        <v>108.819</v>
      </c>
      <c r="AD349" s="145">
        <v>1197.0039999999999</v>
      </c>
      <c r="AE349" s="126" t="s">
        <v>6314</v>
      </c>
      <c r="AF349" s="126" t="s">
        <v>6309</v>
      </c>
      <c r="AG349" s="126" t="s">
        <v>6309</v>
      </c>
      <c r="AH349" s="126" t="s">
        <v>9568</v>
      </c>
      <c r="AI349" s="126" t="s">
        <v>6309</v>
      </c>
      <c r="AJ349" s="126" t="s">
        <v>6352</v>
      </c>
      <c r="AK349" s="126" t="s">
        <v>6353</v>
      </c>
      <c r="AL349" s="126" t="s">
        <v>6404</v>
      </c>
      <c r="AM349" s="128" t="s">
        <v>13</v>
      </c>
      <c r="AN349" s="128" t="s">
        <v>6436</v>
      </c>
      <c r="AO349" s="128" t="s">
        <v>6327</v>
      </c>
      <c r="AP349" s="128" t="s">
        <v>13</v>
      </c>
      <c r="AQ349" s="129">
        <v>7</v>
      </c>
      <c r="AR349" t="s">
        <v>95</v>
      </c>
      <c r="AS349" t="s">
        <v>72</v>
      </c>
    </row>
    <row r="350" spans="1:45" s="128" customFormat="1">
      <c r="A350" s="126" t="s">
        <v>9566</v>
      </c>
      <c r="B350" s="127">
        <v>43784</v>
      </c>
      <c r="C350" s="126" t="s">
        <v>6393</v>
      </c>
      <c r="D350" s="126" t="s">
        <v>6394</v>
      </c>
      <c r="E350" s="126" t="s">
        <v>9567</v>
      </c>
      <c r="F350" s="126" t="s">
        <v>6310</v>
      </c>
      <c r="G350" s="126" t="s">
        <v>6311</v>
      </c>
      <c r="H350" s="126" t="s">
        <v>6312</v>
      </c>
      <c r="I350" s="126" t="s">
        <v>6327</v>
      </c>
      <c r="J350" s="126" t="s">
        <v>6351</v>
      </c>
      <c r="K350" s="126" t="s">
        <v>6395</v>
      </c>
      <c r="L350" s="126" t="s">
        <v>6396</v>
      </c>
      <c r="M350" s="126" t="s">
        <v>6397</v>
      </c>
      <c r="N350" s="126" t="s">
        <v>6351</v>
      </c>
      <c r="O350" s="126" t="s">
        <v>6398</v>
      </c>
      <c r="P350" s="126" t="s">
        <v>6399</v>
      </c>
      <c r="Q350" s="126" t="s">
        <v>6400</v>
      </c>
      <c r="R350" s="126" t="s">
        <v>6405</v>
      </c>
      <c r="S350" s="126" t="s">
        <v>6406</v>
      </c>
      <c r="T350" s="131">
        <v>7</v>
      </c>
      <c r="U350" s="131">
        <v>7</v>
      </c>
      <c r="V350" s="126" t="s">
        <v>6403</v>
      </c>
      <c r="W350" s="126" t="s">
        <v>6403</v>
      </c>
      <c r="X350" s="145">
        <v>355.45499999999998</v>
      </c>
      <c r="Y350" s="145">
        <v>355.45499999999998</v>
      </c>
      <c r="Z350" s="146" t="s">
        <v>6309</v>
      </c>
      <c r="AA350" s="145">
        <v>2488.1849999999999</v>
      </c>
      <c r="AB350" s="145">
        <v>0</v>
      </c>
      <c r="AC350" s="145">
        <v>248.81800000000001</v>
      </c>
      <c r="AD350" s="145">
        <v>2737.0030000000002</v>
      </c>
      <c r="AE350" s="126" t="s">
        <v>6314</v>
      </c>
      <c r="AF350" s="126" t="s">
        <v>6309</v>
      </c>
      <c r="AG350" s="126" t="s">
        <v>6309</v>
      </c>
      <c r="AH350" s="126" t="s">
        <v>9568</v>
      </c>
      <c r="AI350" s="126" t="s">
        <v>6309</v>
      </c>
      <c r="AJ350" s="126" t="s">
        <v>6352</v>
      </c>
      <c r="AK350" s="126" t="s">
        <v>6353</v>
      </c>
      <c r="AL350" s="126" t="s">
        <v>6404</v>
      </c>
      <c r="AM350" s="128" t="s">
        <v>13</v>
      </c>
      <c r="AN350" s="128" t="s">
        <v>6436</v>
      </c>
      <c r="AO350" s="128" t="s">
        <v>6327</v>
      </c>
      <c r="AP350" s="128" t="s">
        <v>13</v>
      </c>
      <c r="AQ350" s="129">
        <v>7</v>
      </c>
      <c r="AR350" t="s">
        <v>95</v>
      </c>
      <c r="AS350" t="s">
        <v>72</v>
      </c>
    </row>
    <row r="351" spans="1:45" s="128" customFormat="1">
      <c r="A351" s="126" t="s">
        <v>9566</v>
      </c>
      <c r="B351" s="127">
        <v>43784</v>
      </c>
      <c r="C351" s="126" t="s">
        <v>6393</v>
      </c>
      <c r="D351" s="126" t="s">
        <v>6394</v>
      </c>
      <c r="E351" s="126" t="s">
        <v>9567</v>
      </c>
      <c r="F351" s="126" t="s">
        <v>6310</v>
      </c>
      <c r="G351" s="126" t="s">
        <v>6311</v>
      </c>
      <c r="H351" s="126" t="s">
        <v>6312</v>
      </c>
      <c r="I351" s="126" t="s">
        <v>6327</v>
      </c>
      <c r="J351" s="126" t="s">
        <v>6351</v>
      </c>
      <c r="K351" s="126" t="s">
        <v>6395</v>
      </c>
      <c r="L351" s="126" t="s">
        <v>6396</v>
      </c>
      <c r="M351" s="126" t="s">
        <v>6397</v>
      </c>
      <c r="N351" s="126" t="s">
        <v>6351</v>
      </c>
      <c r="O351" s="126" t="s">
        <v>6398</v>
      </c>
      <c r="P351" s="126" t="s">
        <v>6399</v>
      </c>
      <c r="Q351" s="126" t="s">
        <v>6400</v>
      </c>
      <c r="R351" s="126" t="s">
        <v>6409</v>
      </c>
      <c r="S351" s="126" t="s">
        <v>6410</v>
      </c>
      <c r="T351" s="131">
        <v>2</v>
      </c>
      <c r="U351" s="131">
        <v>2</v>
      </c>
      <c r="V351" s="126" t="s">
        <v>6403</v>
      </c>
      <c r="W351" s="126" t="s">
        <v>6403</v>
      </c>
      <c r="X351" s="145">
        <v>313.63600000000002</v>
      </c>
      <c r="Y351" s="145">
        <v>313.63600000000002</v>
      </c>
      <c r="Z351" s="146" t="s">
        <v>6309</v>
      </c>
      <c r="AA351" s="145">
        <v>627.27200000000005</v>
      </c>
      <c r="AB351" s="145">
        <v>0</v>
      </c>
      <c r="AC351" s="145">
        <v>62.726999999999997</v>
      </c>
      <c r="AD351" s="145">
        <v>689.99900000000002</v>
      </c>
      <c r="AE351" s="126" t="s">
        <v>6314</v>
      </c>
      <c r="AF351" s="126" t="s">
        <v>6309</v>
      </c>
      <c r="AG351" s="126" t="s">
        <v>6309</v>
      </c>
      <c r="AH351" s="126" t="s">
        <v>9568</v>
      </c>
      <c r="AI351" s="126" t="s">
        <v>6309</v>
      </c>
      <c r="AJ351" s="126" t="s">
        <v>6352</v>
      </c>
      <c r="AK351" s="126" t="s">
        <v>6353</v>
      </c>
      <c r="AL351" s="126" t="s">
        <v>6404</v>
      </c>
      <c r="AM351" s="128" t="s">
        <v>13</v>
      </c>
      <c r="AN351" s="128" t="s">
        <v>6436</v>
      </c>
      <c r="AO351" s="128" t="s">
        <v>6327</v>
      </c>
      <c r="AP351" s="128" t="s">
        <v>13</v>
      </c>
      <c r="AQ351" s="129">
        <v>2</v>
      </c>
      <c r="AR351" t="s">
        <v>95</v>
      </c>
      <c r="AS351" t="s">
        <v>72</v>
      </c>
    </row>
    <row r="352" spans="1:45" s="128" customFormat="1">
      <c r="A352" s="126" t="s">
        <v>9569</v>
      </c>
      <c r="B352" s="127">
        <v>43784</v>
      </c>
      <c r="C352" s="126" t="s">
        <v>6393</v>
      </c>
      <c r="D352" s="126" t="s">
        <v>6394</v>
      </c>
      <c r="E352" s="126" t="s">
        <v>9570</v>
      </c>
      <c r="F352" s="126" t="s">
        <v>6310</v>
      </c>
      <c r="G352" s="126" t="s">
        <v>6311</v>
      </c>
      <c r="H352" s="126" t="s">
        <v>6312</v>
      </c>
      <c r="I352" s="126" t="s">
        <v>6328</v>
      </c>
      <c r="J352" s="126" t="s">
        <v>6351</v>
      </c>
      <c r="K352" s="126" t="s">
        <v>6395</v>
      </c>
      <c r="L352" s="126" t="s">
        <v>6396</v>
      </c>
      <c r="M352" s="126" t="s">
        <v>6397</v>
      </c>
      <c r="N352" s="126" t="s">
        <v>6351</v>
      </c>
      <c r="O352" s="126" t="s">
        <v>6398</v>
      </c>
      <c r="P352" s="126" t="s">
        <v>6399</v>
      </c>
      <c r="Q352" s="126" t="s">
        <v>6400</v>
      </c>
      <c r="R352" s="126" t="s">
        <v>6401</v>
      </c>
      <c r="S352" s="126" t="s">
        <v>6402</v>
      </c>
      <c r="T352" s="131">
        <v>2</v>
      </c>
      <c r="U352" s="131">
        <v>2</v>
      </c>
      <c r="V352" s="126" t="s">
        <v>6403</v>
      </c>
      <c r="W352" s="126" t="s">
        <v>6403</v>
      </c>
      <c r="X352" s="145">
        <v>155.45500000000001</v>
      </c>
      <c r="Y352" s="145">
        <v>155.45500000000001</v>
      </c>
      <c r="Z352" s="146" t="s">
        <v>6309</v>
      </c>
      <c r="AA352" s="145">
        <v>310.91000000000003</v>
      </c>
      <c r="AB352" s="145">
        <v>0</v>
      </c>
      <c r="AC352" s="145">
        <v>31.091000000000001</v>
      </c>
      <c r="AD352" s="145">
        <v>342.00099999999998</v>
      </c>
      <c r="AE352" s="126" t="s">
        <v>6314</v>
      </c>
      <c r="AF352" s="126" t="s">
        <v>6309</v>
      </c>
      <c r="AG352" s="126" t="s">
        <v>6309</v>
      </c>
      <c r="AH352" s="126" t="s">
        <v>9571</v>
      </c>
      <c r="AI352" s="126" t="s">
        <v>6309</v>
      </c>
      <c r="AJ352" s="126" t="s">
        <v>6352</v>
      </c>
      <c r="AK352" s="126" t="s">
        <v>6353</v>
      </c>
      <c r="AL352" s="126" t="s">
        <v>6404</v>
      </c>
      <c r="AM352" s="128" t="s">
        <v>13</v>
      </c>
      <c r="AN352" s="128" t="s">
        <v>6435</v>
      </c>
      <c r="AO352" s="128" t="s">
        <v>6328</v>
      </c>
      <c r="AP352" s="128" t="s">
        <v>13</v>
      </c>
      <c r="AQ352" s="129">
        <v>2</v>
      </c>
      <c r="AR352" t="s">
        <v>94</v>
      </c>
      <c r="AS352" t="s">
        <v>72</v>
      </c>
    </row>
    <row r="353" spans="1:45" s="128" customFormat="1">
      <c r="A353" s="126" t="s">
        <v>9569</v>
      </c>
      <c r="B353" s="127">
        <v>43784</v>
      </c>
      <c r="C353" s="126" t="s">
        <v>6393</v>
      </c>
      <c r="D353" s="126" t="s">
        <v>6394</v>
      </c>
      <c r="E353" s="126" t="s">
        <v>9570</v>
      </c>
      <c r="F353" s="126" t="s">
        <v>6310</v>
      </c>
      <c r="G353" s="126" t="s">
        <v>6311</v>
      </c>
      <c r="H353" s="126" t="s">
        <v>6312</v>
      </c>
      <c r="I353" s="126" t="s">
        <v>6328</v>
      </c>
      <c r="J353" s="126" t="s">
        <v>6351</v>
      </c>
      <c r="K353" s="126" t="s">
        <v>6395</v>
      </c>
      <c r="L353" s="126" t="s">
        <v>6396</v>
      </c>
      <c r="M353" s="126" t="s">
        <v>6397</v>
      </c>
      <c r="N353" s="126" t="s">
        <v>6351</v>
      </c>
      <c r="O353" s="126" t="s">
        <v>6398</v>
      </c>
      <c r="P353" s="126" t="s">
        <v>6399</v>
      </c>
      <c r="Q353" s="126" t="s">
        <v>6400</v>
      </c>
      <c r="R353" s="126" t="s">
        <v>6444</v>
      </c>
      <c r="S353" s="126" t="s">
        <v>6445</v>
      </c>
      <c r="T353" s="131">
        <v>11</v>
      </c>
      <c r="U353" s="131">
        <v>11</v>
      </c>
      <c r="V353" s="126" t="s">
        <v>6403</v>
      </c>
      <c r="W353" s="126" t="s">
        <v>6403</v>
      </c>
      <c r="X353" s="145">
        <v>181.28200000000001</v>
      </c>
      <c r="Y353" s="145">
        <v>181.28200000000001</v>
      </c>
      <c r="Z353" s="146" t="s">
        <v>6309</v>
      </c>
      <c r="AA353" s="145">
        <v>1994.1030000000001</v>
      </c>
      <c r="AB353" s="145">
        <v>-351.9</v>
      </c>
      <c r="AC353" s="145">
        <v>199.41</v>
      </c>
      <c r="AD353" s="145">
        <v>2193.5129999999999</v>
      </c>
      <c r="AE353" s="126" t="s">
        <v>6314</v>
      </c>
      <c r="AF353" s="126" t="s">
        <v>6309</v>
      </c>
      <c r="AG353" s="126" t="s">
        <v>6309</v>
      </c>
      <c r="AH353" s="126" t="s">
        <v>9571</v>
      </c>
      <c r="AI353" s="126" t="s">
        <v>6309</v>
      </c>
      <c r="AJ353" s="126" t="s">
        <v>6352</v>
      </c>
      <c r="AK353" s="126" t="s">
        <v>6353</v>
      </c>
      <c r="AL353" s="126" t="s">
        <v>6404</v>
      </c>
      <c r="AM353" s="128" t="s">
        <v>13</v>
      </c>
      <c r="AN353" s="128" t="s">
        <v>6435</v>
      </c>
      <c r="AO353" s="128" t="s">
        <v>6328</v>
      </c>
      <c r="AP353" s="128" t="s">
        <v>13</v>
      </c>
      <c r="AQ353" s="129">
        <v>11</v>
      </c>
      <c r="AR353" t="s">
        <v>94</v>
      </c>
      <c r="AS353" t="s">
        <v>72</v>
      </c>
    </row>
    <row r="354" spans="1:45" s="128" customFormat="1">
      <c r="A354" s="126" t="s">
        <v>9569</v>
      </c>
      <c r="B354" s="127">
        <v>43784</v>
      </c>
      <c r="C354" s="126" t="s">
        <v>6393</v>
      </c>
      <c r="D354" s="126" t="s">
        <v>6394</v>
      </c>
      <c r="E354" s="126" t="s">
        <v>9570</v>
      </c>
      <c r="F354" s="126" t="s">
        <v>6310</v>
      </c>
      <c r="G354" s="126" t="s">
        <v>6311</v>
      </c>
      <c r="H354" s="126" t="s">
        <v>6312</v>
      </c>
      <c r="I354" s="126" t="s">
        <v>6328</v>
      </c>
      <c r="J354" s="126" t="s">
        <v>6351</v>
      </c>
      <c r="K354" s="126" t="s">
        <v>6395</v>
      </c>
      <c r="L354" s="126" t="s">
        <v>6396</v>
      </c>
      <c r="M354" s="126" t="s">
        <v>6397</v>
      </c>
      <c r="N354" s="126" t="s">
        <v>6351</v>
      </c>
      <c r="O354" s="126" t="s">
        <v>6398</v>
      </c>
      <c r="P354" s="126" t="s">
        <v>6399</v>
      </c>
      <c r="Q354" s="126" t="s">
        <v>6400</v>
      </c>
      <c r="R354" s="126" t="s">
        <v>6491</v>
      </c>
      <c r="S354" s="126" t="s">
        <v>6492</v>
      </c>
      <c r="T354" s="131">
        <v>2</v>
      </c>
      <c r="U354" s="131">
        <v>2</v>
      </c>
      <c r="V354" s="126" t="s">
        <v>6403</v>
      </c>
      <c r="W354" s="126" t="s">
        <v>6403</v>
      </c>
      <c r="X354" s="145">
        <v>313.63600000000002</v>
      </c>
      <c r="Y354" s="145">
        <v>313.63600000000002</v>
      </c>
      <c r="Z354" s="146" t="s">
        <v>6309</v>
      </c>
      <c r="AA354" s="145">
        <v>627.27200000000005</v>
      </c>
      <c r="AB354" s="145">
        <v>0</v>
      </c>
      <c r="AC354" s="145">
        <v>62.726999999999997</v>
      </c>
      <c r="AD354" s="145">
        <v>689.99900000000002</v>
      </c>
      <c r="AE354" s="126" t="s">
        <v>6314</v>
      </c>
      <c r="AF354" s="126" t="s">
        <v>6309</v>
      </c>
      <c r="AG354" s="126" t="s">
        <v>6309</v>
      </c>
      <c r="AH354" s="126" t="s">
        <v>9571</v>
      </c>
      <c r="AI354" s="126" t="s">
        <v>6309</v>
      </c>
      <c r="AJ354" s="126" t="s">
        <v>6352</v>
      </c>
      <c r="AK354" s="126" t="s">
        <v>6353</v>
      </c>
      <c r="AL354" s="126" t="s">
        <v>6404</v>
      </c>
      <c r="AM354" s="128" t="s">
        <v>13</v>
      </c>
      <c r="AN354" s="128" t="s">
        <v>6435</v>
      </c>
      <c r="AO354" s="128" t="s">
        <v>6328</v>
      </c>
      <c r="AP354" s="128" t="s">
        <v>13</v>
      </c>
      <c r="AQ354" s="129">
        <v>2</v>
      </c>
      <c r="AR354" t="s">
        <v>94</v>
      </c>
      <c r="AS354" t="s">
        <v>72</v>
      </c>
    </row>
    <row r="355" spans="1:45" s="128" customFormat="1">
      <c r="A355" s="126" t="s">
        <v>9569</v>
      </c>
      <c r="B355" s="127">
        <v>43784</v>
      </c>
      <c r="C355" s="126" t="s">
        <v>6393</v>
      </c>
      <c r="D355" s="126" t="s">
        <v>6394</v>
      </c>
      <c r="E355" s="126" t="s">
        <v>9570</v>
      </c>
      <c r="F355" s="126" t="s">
        <v>6310</v>
      </c>
      <c r="G355" s="126" t="s">
        <v>6311</v>
      </c>
      <c r="H355" s="126" t="s">
        <v>6312</v>
      </c>
      <c r="I355" s="126" t="s">
        <v>6328</v>
      </c>
      <c r="J355" s="126" t="s">
        <v>6351</v>
      </c>
      <c r="K355" s="126" t="s">
        <v>6395</v>
      </c>
      <c r="L355" s="126" t="s">
        <v>6396</v>
      </c>
      <c r="M355" s="126" t="s">
        <v>6397</v>
      </c>
      <c r="N355" s="126" t="s">
        <v>6351</v>
      </c>
      <c r="O355" s="126" t="s">
        <v>6398</v>
      </c>
      <c r="P355" s="126" t="s">
        <v>6399</v>
      </c>
      <c r="Q355" s="126" t="s">
        <v>6400</v>
      </c>
      <c r="R355" s="126" t="s">
        <v>6413</v>
      </c>
      <c r="S355" s="126" t="s">
        <v>6414</v>
      </c>
      <c r="T355" s="131">
        <v>9</v>
      </c>
      <c r="U355" s="131">
        <v>9</v>
      </c>
      <c r="V355" s="126" t="s">
        <v>6403</v>
      </c>
      <c r="W355" s="126" t="s">
        <v>6403</v>
      </c>
      <c r="X355" s="145">
        <v>313.63600000000002</v>
      </c>
      <c r="Y355" s="145">
        <v>313.63600000000002</v>
      </c>
      <c r="Z355" s="146" t="s">
        <v>6309</v>
      </c>
      <c r="AA355" s="145">
        <v>2822.7240000000002</v>
      </c>
      <c r="AB355" s="145">
        <v>0</v>
      </c>
      <c r="AC355" s="145">
        <v>282.27300000000002</v>
      </c>
      <c r="AD355" s="145">
        <v>3104.9969999999998</v>
      </c>
      <c r="AE355" s="126" t="s">
        <v>6314</v>
      </c>
      <c r="AF355" s="126" t="s">
        <v>6309</v>
      </c>
      <c r="AG355" s="126" t="s">
        <v>6309</v>
      </c>
      <c r="AH355" s="126" t="s">
        <v>9571</v>
      </c>
      <c r="AI355" s="126" t="s">
        <v>6309</v>
      </c>
      <c r="AJ355" s="126" t="s">
        <v>6352</v>
      </c>
      <c r="AK355" s="126" t="s">
        <v>6353</v>
      </c>
      <c r="AL355" s="126" t="s">
        <v>6404</v>
      </c>
      <c r="AM355" s="128" t="s">
        <v>13</v>
      </c>
      <c r="AN355" s="128" t="s">
        <v>6435</v>
      </c>
      <c r="AO355" s="128" t="s">
        <v>6328</v>
      </c>
      <c r="AP355" s="128" t="s">
        <v>13</v>
      </c>
      <c r="AQ355" s="129">
        <v>9</v>
      </c>
      <c r="AR355" t="s">
        <v>94</v>
      </c>
      <c r="AS355" t="s">
        <v>72</v>
      </c>
    </row>
    <row r="356" spans="1:45" s="128" customFormat="1">
      <c r="A356" s="126" t="s">
        <v>9572</v>
      </c>
      <c r="B356" s="127">
        <v>43787</v>
      </c>
      <c r="C356" s="126" t="s">
        <v>6393</v>
      </c>
      <c r="D356" s="126" t="s">
        <v>6394</v>
      </c>
      <c r="E356" s="126" t="s">
        <v>9573</v>
      </c>
      <c r="F356" s="126" t="s">
        <v>6310</v>
      </c>
      <c r="G356" s="126" t="s">
        <v>6311</v>
      </c>
      <c r="H356" s="126" t="s">
        <v>6312</v>
      </c>
      <c r="I356" s="126" t="s">
        <v>6324</v>
      </c>
      <c r="J356" s="126" t="s">
        <v>6351</v>
      </c>
      <c r="K356" s="126" t="s">
        <v>6395</v>
      </c>
      <c r="L356" s="126" t="s">
        <v>6396</v>
      </c>
      <c r="M356" s="126" t="s">
        <v>6397</v>
      </c>
      <c r="N356" s="126" t="s">
        <v>6351</v>
      </c>
      <c r="O356" s="126" t="s">
        <v>6398</v>
      </c>
      <c r="P356" s="126" t="s">
        <v>6399</v>
      </c>
      <c r="Q356" s="126" t="s">
        <v>6400</v>
      </c>
      <c r="R356" s="126" t="s">
        <v>6401</v>
      </c>
      <c r="S356" s="126" t="s">
        <v>6402</v>
      </c>
      <c r="T356" s="131">
        <v>14</v>
      </c>
      <c r="U356" s="131">
        <v>14</v>
      </c>
      <c r="V356" s="126" t="s">
        <v>6403</v>
      </c>
      <c r="W356" s="126" t="s">
        <v>6403</v>
      </c>
      <c r="X356" s="145">
        <v>155.45500000000001</v>
      </c>
      <c r="Y356" s="145">
        <v>155.45500000000001</v>
      </c>
      <c r="Z356" s="146" t="s">
        <v>6309</v>
      </c>
      <c r="AA356" s="145">
        <v>2176.37</v>
      </c>
      <c r="AB356" s="145">
        <v>0</v>
      </c>
      <c r="AC356" s="145">
        <v>217.636</v>
      </c>
      <c r="AD356" s="145">
        <v>2394.0059999999999</v>
      </c>
      <c r="AE356" s="126" t="s">
        <v>6314</v>
      </c>
      <c r="AF356" s="126" t="s">
        <v>6309</v>
      </c>
      <c r="AG356" s="126" t="s">
        <v>6309</v>
      </c>
      <c r="AH356" s="126" t="s">
        <v>9574</v>
      </c>
      <c r="AI356" s="126" t="s">
        <v>6309</v>
      </c>
      <c r="AJ356" s="126" t="s">
        <v>6352</v>
      </c>
      <c r="AK356" s="126" t="s">
        <v>6353</v>
      </c>
      <c r="AL356" s="126" t="s">
        <v>6404</v>
      </c>
      <c r="AM356" s="128" t="s">
        <v>13</v>
      </c>
      <c r="AN356" s="128" t="s">
        <v>6473</v>
      </c>
      <c r="AO356" s="128" t="s">
        <v>6324</v>
      </c>
      <c r="AP356" s="128" t="s">
        <v>13</v>
      </c>
      <c r="AQ356" s="129">
        <v>14</v>
      </c>
      <c r="AR356" t="s">
        <v>94</v>
      </c>
      <c r="AS356" t="s">
        <v>72</v>
      </c>
    </row>
    <row r="357" spans="1:45" s="128" customFormat="1">
      <c r="A357" s="126" t="s">
        <v>9572</v>
      </c>
      <c r="B357" s="127">
        <v>43787</v>
      </c>
      <c r="C357" s="126" t="s">
        <v>6393</v>
      </c>
      <c r="D357" s="126" t="s">
        <v>6394</v>
      </c>
      <c r="E357" s="126" t="s">
        <v>9573</v>
      </c>
      <c r="F357" s="126" t="s">
        <v>6310</v>
      </c>
      <c r="G357" s="126" t="s">
        <v>6311</v>
      </c>
      <c r="H357" s="126" t="s">
        <v>6312</v>
      </c>
      <c r="I357" s="126" t="s">
        <v>6324</v>
      </c>
      <c r="J357" s="126" t="s">
        <v>6351</v>
      </c>
      <c r="K357" s="126" t="s">
        <v>6395</v>
      </c>
      <c r="L357" s="126" t="s">
        <v>6396</v>
      </c>
      <c r="M357" s="126" t="s">
        <v>6397</v>
      </c>
      <c r="N357" s="126" t="s">
        <v>6351</v>
      </c>
      <c r="O357" s="126" t="s">
        <v>6398</v>
      </c>
      <c r="P357" s="126" t="s">
        <v>6399</v>
      </c>
      <c r="Q357" s="126" t="s">
        <v>6400</v>
      </c>
      <c r="R357" s="126" t="s">
        <v>6405</v>
      </c>
      <c r="S357" s="126" t="s">
        <v>6406</v>
      </c>
      <c r="T357" s="131">
        <v>1</v>
      </c>
      <c r="U357" s="131">
        <v>1</v>
      </c>
      <c r="V357" s="126" t="s">
        <v>6403</v>
      </c>
      <c r="W357" s="126" t="s">
        <v>6403</v>
      </c>
      <c r="X357" s="145">
        <v>355.45499999999998</v>
      </c>
      <c r="Y357" s="145">
        <v>355.45499999999998</v>
      </c>
      <c r="Z357" s="146" t="s">
        <v>6309</v>
      </c>
      <c r="AA357" s="145">
        <v>355.45499999999998</v>
      </c>
      <c r="AB357" s="145">
        <v>0</v>
      </c>
      <c r="AC357" s="145">
        <v>35.545999999999999</v>
      </c>
      <c r="AD357" s="145">
        <v>391.00099999999998</v>
      </c>
      <c r="AE357" s="126" t="s">
        <v>6314</v>
      </c>
      <c r="AF357" s="126" t="s">
        <v>6309</v>
      </c>
      <c r="AG357" s="126" t="s">
        <v>6309</v>
      </c>
      <c r="AH357" s="126" t="s">
        <v>9574</v>
      </c>
      <c r="AI357" s="126" t="s">
        <v>6309</v>
      </c>
      <c r="AJ357" s="126" t="s">
        <v>6352</v>
      </c>
      <c r="AK357" s="126" t="s">
        <v>6353</v>
      </c>
      <c r="AL357" s="126" t="s">
        <v>6404</v>
      </c>
      <c r="AM357" s="128" t="s">
        <v>13</v>
      </c>
      <c r="AN357" s="128" t="s">
        <v>6473</v>
      </c>
      <c r="AO357" s="128" t="s">
        <v>6324</v>
      </c>
      <c r="AP357" s="128" t="s">
        <v>13</v>
      </c>
      <c r="AQ357" s="129">
        <v>1</v>
      </c>
      <c r="AR357" t="s">
        <v>94</v>
      </c>
      <c r="AS357" t="s">
        <v>72</v>
      </c>
    </row>
    <row r="358" spans="1:45" s="128" customFormat="1">
      <c r="A358" s="126" t="s">
        <v>9572</v>
      </c>
      <c r="B358" s="127">
        <v>43787</v>
      </c>
      <c r="C358" s="126" t="s">
        <v>6393</v>
      </c>
      <c r="D358" s="126" t="s">
        <v>6394</v>
      </c>
      <c r="E358" s="126" t="s">
        <v>9573</v>
      </c>
      <c r="F358" s="126" t="s">
        <v>6310</v>
      </c>
      <c r="G358" s="126" t="s">
        <v>6311</v>
      </c>
      <c r="H358" s="126" t="s">
        <v>6312</v>
      </c>
      <c r="I358" s="126" t="s">
        <v>6324</v>
      </c>
      <c r="J358" s="126" t="s">
        <v>6351</v>
      </c>
      <c r="K358" s="126" t="s">
        <v>6395</v>
      </c>
      <c r="L358" s="126" t="s">
        <v>6396</v>
      </c>
      <c r="M358" s="126" t="s">
        <v>6397</v>
      </c>
      <c r="N358" s="126" t="s">
        <v>6351</v>
      </c>
      <c r="O358" s="126" t="s">
        <v>6398</v>
      </c>
      <c r="P358" s="126" t="s">
        <v>6399</v>
      </c>
      <c r="Q358" s="126" t="s">
        <v>6400</v>
      </c>
      <c r="R358" s="126" t="s">
        <v>6444</v>
      </c>
      <c r="S358" s="126" t="s">
        <v>6445</v>
      </c>
      <c r="T358" s="131">
        <v>9</v>
      </c>
      <c r="U358" s="131">
        <v>9</v>
      </c>
      <c r="V358" s="126" t="s">
        <v>6403</v>
      </c>
      <c r="W358" s="126" t="s">
        <v>6403</v>
      </c>
      <c r="X358" s="145">
        <v>181.28200000000001</v>
      </c>
      <c r="Y358" s="145">
        <v>181.28200000000001</v>
      </c>
      <c r="Z358" s="146" t="s">
        <v>6309</v>
      </c>
      <c r="AA358" s="145">
        <v>1631.538</v>
      </c>
      <c r="AB358" s="145">
        <v>-287.91899999999998</v>
      </c>
      <c r="AC358" s="145">
        <v>163.154</v>
      </c>
      <c r="AD358" s="145">
        <v>1794.692</v>
      </c>
      <c r="AE358" s="126" t="s">
        <v>6314</v>
      </c>
      <c r="AF358" s="126" t="s">
        <v>6309</v>
      </c>
      <c r="AG358" s="126" t="s">
        <v>6309</v>
      </c>
      <c r="AH358" s="126" t="s">
        <v>9574</v>
      </c>
      <c r="AI358" s="126" t="s">
        <v>6309</v>
      </c>
      <c r="AJ358" s="126" t="s">
        <v>6352</v>
      </c>
      <c r="AK358" s="126" t="s">
        <v>6353</v>
      </c>
      <c r="AL358" s="126" t="s">
        <v>6404</v>
      </c>
      <c r="AM358" s="128" t="s">
        <v>13</v>
      </c>
      <c r="AN358" s="128" t="s">
        <v>6473</v>
      </c>
      <c r="AO358" s="128" t="s">
        <v>6324</v>
      </c>
      <c r="AP358" s="128" t="s">
        <v>13</v>
      </c>
      <c r="AQ358" s="129">
        <v>9</v>
      </c>
      <c r="AR358" t="s">
        <v>94</v>
      </c>
      <c r="AS358" t="s">
        <v>72</v>
      </c>
    </row>
    <row r="359" spans="1:45" s="128" customFormat="1">
      <c r="A359" s="126" t="s">
        <v>9572</v>
      </c>
      <c r="B359" s="127">
        <v>43787</v>
      </c>
      <c r="C359" s="126" t="s">
        <v>6393</v>
      </c>
      <c r="D359" s="126" t="s">
        <v>6394</v>
      </c>
      <c r="E359" s="126" t="s">
        <v>9573</v>
      </c>
      <c r="F359" s="126" t="s">
        <v>6310</v>
      </c>
      <c r="G359" s="126" t="s">
        <v>6311</v>
      </c>
      <c r="H359" s="126" t="s">
        <v>6312</v>
      </c>
      <c r="I359" s="126" t="s">
        <v>6324</v>
      </c>
      <c r="J359" s="126" t="s">
        <v>6351</v>
      </c>
      <c r="K359" s="126" t="s">
        <v>6395</v>
      </c>
      <c r="L359" s="126" t="s">
        <v>6396</v>
      </c>
      <c r="M359" s="126" t="s">
        <v>6397</v>
      </c>
      <c r="N359" s="126" t="s">
        <v>6351</v>
      </c>
      <c r="O359" s="126" t="s">
        <v>6398</v>
      </c>
      <c r="P359" s="126" t="s">
        <v>6399</v>
      </c>
      <c r="Q359" s="126" t="s">
        <v>6400</v>
      </c>
      <c r="R359" s="126" t="s">
        <v>6409</v>
      </c>
      <c r="S359" s="126" t="s">
        <v>6410</v>
      </c>
      <c r="T359" s="131">
        <v>3</v>
      </c>
      <c r="U359" s="131">
        <v>3</v>
      </c>
      <c r="V359" s="126" t="s">
        <v>6403</v>
      </c>
      <c r="W359" s="126" t="s">
        <v>6403</v>
      </c>
      <c r="X359" s="145">
        <v>313.63600000000002</v>
      </c>
      <c r="Y359" s="145">
        <v>313.63600000000002</v>
      </c>
      <c r="Z359" s="146" t="s">
        <v>6309</v>
      </c>
      <c r="AA359" s="145">
        <v>940.90800000000002</v>
      </c>
      <c r="AB359" s="145">
        <v>0</v>
      </c>
      <c r="AC359" s="145">
        <v>94.090999999999994</v>
      </c>
      <c r="AD359" s="145">
        <v>1034.999</v>
      </c>
      <c r="AE359" s="126" t="s">
        <v>6314</v>
      </c>
      <c r="AF359" s="126" t="s">
        <v>6309</v>
      </c>
      <c r="AG359" s="126" t="s">
        <v>6309</v>
      </c>
      <c r="AH359" s="126" t="s">
        <v>9574</v>
      </c>
      <c r="AI359" s="126" t="s">
        <v>6309</v>
      </c>
      <c r="AJ359" s="126" t="s">
        <v>6352</v>
      </c>
      <c r="AK359" s="126" t="s">
        <v>6353</v>
      </c>
      <c r="AL359" s="126" t="s">
        <v>6404</v>
      </c>
      <c r="AM359" s="128" t="s">
        <v>13</v>
      </c>
      <c r="AN359" s="128" t="s">
        <v>6473</v>
      </c>
      <c r="AO359" s="128" t="s">
        <v>6324</v>
      </c>
      <c r="AP359" s="128" t="s">
        <v>13</v>
      </c>
      <c r="AQ359" s="129">
        <v>3</v>
      </c>
      <c r="AR359" t="s">
        <v>94</v>
      </c>
      <c r="AS359" t="s">
        <v>72</v>
      </c>
    </row>
    <row r="360" spans="1:45" s="128" customFormat="1">
      <c r="A360" s="126" t="s">
        <v>9572</v>
      </c>
      <c r="B360" s="127">
        <v>43787</v>
      </c>
      <c r="C360" s="126" t="s">
        <v>6393</v>
      </c>
      <c r="D360" s="126" t="s">
        <v>6394</v>
      </c>
      <c r="E360" s="126" t="s">
        <v>9573</v>
      </c>
      <c r="F360" s="126" t="s">
        <v>6310</v>
      </c>
      <c r="G360" s="126" t="s">
        <v>6311</v>
      </c>
      <c r="H360" s="126" t="s">
        <v>6312</v>
      </c>
      <c r="I360" s="126" t="s">
        <v>6324</v>
      </c>
      <c r="J360" s="126" t="s">
        <v>6351</v>
      </c>
      <c r="K360" s="126" t="s">
        <v>6395</v>
      </c>
      <c r="L360" s="126" t="s">
        <v>6396</v>
      </c>
      <c r="M360" s="126" t="s">
        <v>6397</v>
      </c>
      <c r="N360" s="126" t="s">
        <v>6351</v>
      </c>
      <c r="O360" s="126" t="s">
        <v>6398</v>
      </c>
      <c r="P360" s="126" t="s">
        <v>6399</v>
      </c>
      <c r="Q360" s="126" t="s">
        <v>6400</v>
      </c>
      <c r="R360" s="126" t="s">
        <v>6491</v>
      </c>
      <c r="S360" s="126" t="s">
        <v>6492</v>
      </c>
      <c r="T360" s="131">
        <v>5</v>
      </c>
      <c r="U360" s="131">
        <v>5</v>
      </c>
      <c r="V360" s="126" t="s">
        <v>6403</v>
      </c>
      <c r="W360" s="126" t="s">
        <v>6403</v>
      </c>
      <c r="X360" s="145">
        <v>313.63600000000002</v>
      </c>
      <c r="Y360" s="145">
        <v>313.63600000000002</v>
      </c>
      <c r="Z360" s="146" t="s">
        <v>6309</v>
      </c>
      <c r="AA360" s="145">
        <v>1568.18</v>
      </c>
      <c r="AB360" s="145">
        <v>0</v>
      </c>
      <c r="AC360" s="145">
        <v>156.81800000000001</v>
      </c>
      <c r="AD360" s="145">
        <v>1724.998</v>
      </c>
      <c r="AE360" s="126" t="s">
        <v>6314</v>
      </c>
      <c r="AF360" s="126" t="s">
        <v>6309</v>
      </c>
      <c r="AG360" s="126" t="s">
        <v>6309</v>
      </c>
      <c r="AH360" s="126" t="s">
        <v>9574</v>
      </c>
      <c r="AI360" s="126" t="s">
        <v>6309</v>
      </c>
      <c r="AJ360" s="126" t="s">
        <v>6352</v>
      </c>
      <c r="AK360" s="126" t="s">
        <v>6353</v>
      </c>
      <c r="AL360" s="126" t="s">
        <v>6404</v>
      </c>
      <c r="AM360" s="128" t="s">
        <v>13</v>
      </c>
      <c r="AN360" s="128" t="s">
        <v>6473</v>
      </c>
      <c r="AO360" s="128" t="s">
        <v>6324</v>
      </c>
      <c r="AP360" s="128" t="s">
        <v>13</v>
      </c>
      <c r="AQ360" s="129">
        <v>5</v>
      </c>
      <c r="AR360" t="s">
        <v>94</v>
      </c>
      <c r="AS360" t="s">
        <v>72</v>
      </c>
    </row>
    <row r="361" spans="1:45" s="128" customFormat="1">
      <c r="A361" s="126" t="s">
        <v>9572</v>
      </c>
      <c r="B361" s="127">
        <v>43787</v>
      </c>
      <c r="C361" s="126" t="s">
        <v>6393</v>
      </c>
      <c r="D361" s="126" t="s">
        <v>6394</v>
      </c>
      <c r="E361" s="126" t="s">
        <v>9573</v>
      </c>
      <c r="F361" s="126" t="s">
        <v>6310</v>
      </c>
      <c r="G361" s="126" t="s">
        <v>6311</v>
      </c>
      <c r="H361" s="126" t="s">
        <v>6312</v>
      </c>
      <c r="I361" s="126" t="s">
        <v>6324</v>
      </c>
      <c r="J361" s="126" t="s">
        <v>6351</v>
      </c>
      <c r="K361" s="126" t="s">
        <v>6395</v>
      </c>
      <c r="L361" s="126" t="s">
        <v>6396</v>
      </c>
      <c r="M361" s="126" t="s">
        <v>6397</v>
      </c>
      <c r="N361" s="126" t="s">
        <v>6351</v>
      </c>
      <c r="O361" s="126" t="s">
        <v>6398</v>
      </c>
      <c r="P361" s="126" t="s">
        <v>6399</v>
      </c>
      <c r="Q361" s="126" t="s">
        <v>6400</v>
      </c>
      <c r="R361" s="126" t="s">
        <v>6413</v>
      </c>
      <c r="S361" s="126" t="s">
        <v>6414</v>
      </c>
      <c r="T361" s="131">
        <v>1</v>
      </c>
      <c r="U361" s="131">
        <v>1</v>
      </c>
      <c r="V361" s="126" t="s">
        <v>6403</v>
      </c>
      <c r="W361" s="126" t="s">
        <v>6403</v>
      </c>
      <c r="X361" s="145">
        <v>313.63600000000002</v>
      </c>
      <c r="Y361" s="145">
        <v>313.63600000000002</v>
      </c>
      <c r="Z361" s="146" t="s">
        <v>6309</v>
      </c>
      <c r="AA361" s="145">
        <v>313.63600000000002</v>
      </c>
      <c r="AB361" s="145">
        <v>0</v>
      </c>
      <c r="AC361" s="145">
        <v>31.364000000000001</v>
      </c>
      <c r="AD361" s="145">
        <v>345</v>
      </c>
      <c r="AE361" s="126" t="s">
        <v>6314</v>
      </c>
      <c r="AF361" s="126" t="s">
        <v>6309</v>
      </c>
      <c r="AG361" s="126" t="s">
        <v>6309</v>
      </c>
      <c r="AH361" s="126" t="s">
        <v>9574</v>
      </c>
      <c r="AI361" s="126" t="s">
        <v>6309</v>
      </c>
      <c r="AJ361" s="126" t="s">
        <v>6352</v>
      </c>
      <c r="AK361" s="126" t="s">
        <v>6353</v>
      </c>
      <c r="AL361" s="126" t="s">
        <v>6404</v>
      </c>
      <c r="AM361" s="128" t="s">
        <v>13</v>
      </c>
      <c r="AN361" s="128" t="s">
        <v>6473</v>
      </c>
      <c r="AO361" s="128" t="s">
        <v>6324</v>
      </c>
      <c r="AP361" s="128" t="s">
        <v>13</v>
      </c>
      <c r="AQ361" s="129">
        <v>1</v>
      </c>
      <c r="AR361" t="s">
        <v>94</v>
      </c>
      <c r="AS361" t="s">
        <v>72</v>
      </c>
    </row>
    <row r="362" spans="1:45" s="128" customFormat="1">
      <c r="A362" s="126" t="s">
        <v>9575</v>
      </c>
      <c r="B362" s="127">
        <v>43787</v>
      </c>
      <c r="C362" s="126" t="s">
        <v>6393</v>
      </c>
      <c r="D362" s="126" t="s">
        <v>6394</v>
      </c>
      <c r="E362" s="126" t="s">
        <v>9576</v>
      </c>
      <c r="F362" s="126" t="s">
        <v>6310</v>
      </c>
      <c r="G362" s="126" t="s">
        <v>6373</v>
      </c>
      <c r="H362" s="126" t="s">
        <v>6374</v>
      </c>
      <c r="I362" s="126" t="s">
        <v>6375</v>
      </c>
      <c r="J362" s="126" t="s">
        <v>6351</v>
      </c>
      <c r="K362" s="126" t="s">
        <v>6395</v>
      </c>
      <c r="L362" s="126" t="s">
        <v>6396</v>
      </c>
      <c r="M362" s="126" t="s">
        <v>6397</v>
      </c>
      <c r="N362" s="126" t="s">
        <v>6351</v>
      </c>
      <c r="O362" s="126" t="s">
        <v>6398</v>
      </c>
      <c r="P362" s="126" t="s">
        <v>6399</v>
      </c>
      <c r="Q362" s="126" t="s">
        <v>6400</v>
      </c>
      <c r="R362" s="126" t="s">
        <v>6401</v>
      </c>
      <c r="S362" s="126" t="s">
        <v>6402</v>
      </c>
      <c r="T362" s="131">
        <v>20</v>
      </c>
      <c r="U362" s="131">
        <v>20</v>
      </c>
      <c r="V362" s="126" t="s">
        <v>6403</v>
      </c>
      <c r="W362" s="126" t="s">
        <v>6403</v>
      </c>
      <c r="X362" s="145">
        <v>155.45500000000001</v>
      </c>
      <c r="Y362" s="145">
        <v>155.45500000000001</v>
      </c>
      <c r="Z362" s="146" t="s">
        <v>6309</v>
      </c>
      <c r="AA362" s="145">
        <v>3109.1</v>
      </c>
      <c r="AB362" s="145">
        <v>0</v>
      </c>
      <c r="AC362" s="145">
        <v>310.91000000000003</v>
      </c>
      <c r="AD362" s="145">
        <v>3420.01</v>
      </c>
      <c r="AE362" s="126" t="s">
        <v>6314</v>
      </c>
      <c r="AF362" s="126" t="s">
        <v>6309</v>
      </c>
      <c r="AG362" s="126" t="s">
        <v>6309</v>
      </c>
      <c r="AH362" s="126" t="s">
        <v>9577</v>
      </c>
      <c r="AI362" s="126" t="s">
        <v>6309</v>
      </c>
      <c r="AJ362" s="126" t="s">
        <v>6352</v>
      </c>
      <c r="AK362" s="126" t="s">
        <v>6353</v>
      </c>
      <c r="AL362" s="126" t="s">
        <v>6404</v>
      </c>
      <c r="AM362" s="128" t="s">
        <v>13</v>
      </c>
      <c r="AN362" s="128" t="s">
        <v>6373</v>
      </c>
      <c r="AO362" s="128" t="s">
        <v>6309</v>
      </c>
      <c r="AP362" s="128" t="s">
        <v>6309</v>
      </c>
      <c r="AQ362" s="129">
        <v>20</v>
      </c>
      <c r="AR362" t="s">
        <v>94</v>
      </c>
      <c r="AS362" t="s">
        <v>72</v>
      </c>
    </row>
    <row r="363" spans="1:45" s="128" customFormat="1">
      <c r="A363" s="126" t="s">
        <v>9575</v>
      </c>
      <c r="B363" s="127">
        <v>43787</v>
      </c>
      <c r="C363" s="126" t="s">
        <v>6393</v>
      </c>
      <c r="D363" s="126" t="s">
        <v>6394</v>
      </c>
      <c r="E363" s="126" t="s">
        <v>9576</v>
      </c>
      <c r="F363" s="126" t="s">
        <v>6310</v>
      </c>
      <c r="G363" s="126" t="s">
        <v>6373</v>
      </c>
      <c r="H363" s="126" t="s">
        <v>6374</v>
      </c>
      <c r="I363" s="126" t="s">
        <v>6375</v>
      </c>
      <c r="J363" s="126" t="s">
        <v>6351</v>
      </c>
      <c r="K363" s="126" t="s">
        <v>6395</v>
      </c>
      <c r="L363" s="126" t="s">
        <v>6396</v>
      </c>
      <c r="M363" s="126" t="s">
        <v>6397</v>
      </c>
      <c r="N363" s="126" t="s">
        <v>6351</v>
      </c>
      <c r="O363" s="126" t="s">
        <v>6398</v>
      </c>
      <c r="P363" s="126" t="s">
        <v>6399</v>
      </c>
      <c r="Q363" s="126" t="s">
        <v>6400</v>
      </c>
      <c r="R363" s="126" t="s">
        <v>6405</v>
      </c>
      <c r="S363" s="126" t="s">
        <v>6406</v>
      </c>
      <c r="T363" s="131">
        <v>5</v>
      </c>
      <c r="U363" s="131">
        <v>5</v>
      </c>
      <c r="V363" s="126" t="s">
        <v>6403</v>
      </c>
      <c r="W363" s="126" t="s">
        <v>6403</v>
      </c>
      <c r="X363" s="145">
        <v>340</v>
      </c>
      <c r="Y363" s="145">
        <v>340</v>
      </c>
      <c r="Z363" s="146" t="s">
        <v>6309</v>
      </c>
      <c r="AA363" s="145">
        <v>1700</v>
      </c>
      <c r="AB363" s="145">
        <v>0</v>
      </c>
      <c r="AC363" s="145">
        <v>170</v>
      </c>
      <c r="AD363" s="145">
        <v>1870</v>
      </c>
      <c r="AE363" s="126" t="s">
        <v>6314</v>
      </c>
      <c r="AF363" s="126" t="s">
        <v>6309</v>
      </c>
      <c r="AG363" s="126" t="s">
        <v>6309</v>
      </c>
      <c r="AH363" s="126" t="s">
        <v>9577</v>
      </c>
      <c r="AI363" s="126" t="s">
        <v>6309</v>
      </c>
      <c r="AJ363" s="126" t="s">
        <v>6352</v>
      </c>
      <c r="AK363" s="126" t="s">
        <v>6353</v>
      </c>
      <c r="AL363" s="126" t="s">
        <v>6404</v>
      </c>
      <c r="AM363" s="128" t="s">
        <v>13</v>
      </c>
      <c r="AN363" s="128" t="s">
        <v>6373</v>
      </c>
      <c r="AO363" s="128" t="s">
        <v>6309</v>
      </c>
      <c r="AP363" s="128" t="s">
        <v>6309</v>
      </c>
      <c r="AQ363" s="129">
        <v>5</v>
      </c>
      <c r="AR363" t="s">
        <v>94</v>
      </c>
      <c r="AS363" t="s">
        <v>72</v>
      </c>
    </row>
    <row r="364" spans="1:45" s="128" customFormat="1">
      <c r="A364" s="126" t="s">
        <v>9575</v>
      </c>
      <c r="B364" s="127">
        <v>43787</v>
      </c>
      <c r="C364" s="126" t="s">
        <v>6393</v>
      </c>
      <c r="D364" s="126" t="s">
        <v>6394</v>
      </c>
      <c r="E364" s="126" t="s">
        <v>9576</v>
      </c>
      <c r="F364" s="126" t="s">
        <v>6310</v>
      </c>
      <c r="G364" s="126" t="s">
        <v>6373</v>
      </c>
      <c r="H364" s="126" t="s">
        <v>6374</v>
      </c>
      <c r="I364" s="126" t="s">
        <v>6375</v>
      </c>
      <c r="J364" s="126" t="s">
        <v>6351</v>
      </c>
      <c r="K364" s="126" t="s">
        <v>6395</v>
      </c>
      <c r="L364" s="126" t="s">
        <v>6396</v>
      </c>
      <c r="M364" s="126" t="s">
        <v>6397</v>
      </c>
      <c r="N364" s="126" t="s">
        <v>6351</v>
      </c>
      <c r="O364" s="126" t="s">
        <v>6398</v>
      </c>
      <c r="P364" s="126" t="s">
        <v>6399</v>
      </c>
      <c r="Q364" s="126" t="s">
        <v>6400</v>
      </c>
      <c r="R364" s="126" t="s">
        <v>6407</v>
      </c>
      <c r="S364" s="126" t="s">
        <v>6408</v>
      </c>
      <c r="T364" s="131">
        <v>10</v>
      </c>
      <c r="U364" s="131">
        <v>10</v>
      </c>
      <c r="V364" s="126" t="s">
        <v>6403</v>
      </c>
      <c r="W364" s="126" t="s">
        <v>6403</v>
      </c>
      <c r="X364" s="145">
        <v>213.273</v>
      </c>
      <c r="Y364" s="145">
        <v>213.273</v>
      </c>
      <c r="Z364" s="146" t="s">
        <v>6309</v>
      </c>
      <c r="AA364" s="145">
        <v>2132.73</v>
      </c>
      <c r="AB364" s="145">
        <v>0</v>
      </c>
      <c r="AC364" s="145">
        <v>213.273</v>
      </c>
      <c r="AD364" s="145">
        <v>2346.0030000000002</v>
      </c>
      <c r="AE364" s="126" t="s">
        <v>6314</v>
      </c>
      <c r="AF364" s="126" t="s">
        <v>6309</v>
      </c>
      <c r="AG364" s="126" t="s">
        <v>6309</v>
      </c>
      <c r="AH364" s="126" t="s">
        <v>9577</v>
      </c>
      <c r="AI364" s="126" t="s">
        <v>6309</v>
      </c>
      <c r="AJ364" s="126" t="s">
        <v>6352</v>
      </c>
      <c r="AK364" s="126" t="s">
        <v>6353</v>
      </c>
      <c r="AL364" s="126" t="s">
        <v>6404</v>
      </c>
      <c r="AM364" s="128" t="s">
        <v>13</v>
      </c>
      <c r="AN364" s="128" t="s">
        <v>6373</v>
      </c>
      <c r="AO364" s="128" t="s">
        <v>6309</v>
      </c>
      <c r="AP364" s="128" t="s">
        <v>6309</v>
      </c>
      <c r="AQ364" s="129">
        <v>10</v>
      </c>
      <c r="AR364" t="s">
        <v>94</v>
      </c>
      <c r="AS364" t="s">
        <v>72</v>
      </c>
    </row>
    <row r="365" spans="1:45" s="128" customFormat="1">
      <c r="A365" s="126" t="s">
        <v>9575</v>
      </c>
      <c r="B365" s="127">
        <v>43787</v>
      </c>
      <c r="C365" s="126" t="s">
        <v>6393</v>
      </c>
      <c r="D365" s="126" t="s">
        <v>6394</v>
      </c>
      <c r="E365" s="126" t="s">
        <v>9576</v>
      </c>
      <c r="F365" s="126" t="s">
        <v>6310</v>
      </c>
      <c r="G365" s="126" t="s">
        <v>6373</v>
      </c>
      <c r="H365" s="126" t="s">
        <v>6374</v>
      </c>
      <c r="I365" s="126" t="s">
        <v>6375</v>
      </c>
      <c r="J365" s="126" t="s">
        <v>6351</v>
      </c>
      <c r="K365" s="126" t="s">
        <v>6395</v>
      </c>
      <c r="L365" s="126" t="s">
        <v>6396</v>
      </c>
      <c r="M365" s="126" t="s">
        <v>6397</v>
      </c>
      <c r="N365" s="126" t="s">
        <v>6351</v>
      </c>
      <c r="O365" s="126" t="s">
        <v>6398</v>
      </c>
      <c r="P365" s="126" t="s">
        <v>6399</v>
      </c>
      <c r="Q365" s="126" t="s">
        <v>6400</v>
      </c>
      <c r="R365" s="126" t="s">
        <v>6409</v>
      </c>
      <c r="S365" s="126" t="s">
        <v>6410</v>
      </c>
      <c r="T365" s="131">
        <v>2</v>
      </c>
      <c r="U365" s="131">
        <v>2</v>
      </c>
      <c r="V365" s="126" t="s">
        <v>6403</v>
      </c>
      <c r="W365" s="126" t="s">
        <v>6403</v>
      </c>
      <c r="X365" s="145">
        <v>300</v>
      </c>
      <c r="Y365" s="145">
        <v>300</v>
      </c>
      <c r="Z365" s="146" t="s">
        <v>6309</v>
      </c>
      <c r="AA365" s="145">
        <v>600</v>
      </c>
      <c r="AB365" s="145">
        <v>0</v>
      </c>
      <c r="AC365" s="145">
        <v>60</v>
      </c>
      <c r="AD365" s="145">
        <v>660</v>
      </c>
      <c r="AE365" s="126" t="s">
        <v>6314</v>
      </c>
      <c r="AF365" s="126" t="s">
        <v>6309</v>
      </c>
      <c r="AG365" s="126" t="s">
        <v>6309</v>
      </c>
      <c r="AH365" s="126" t="s">
        <v>9577</v>
      </c>
      <c r="AI365" s="126" t="s">
        <v>6309</v>
      </c>
      <c r="AJ365" s="126" t="s">
        <v>6352</v>
      </c>
      <c r="AK365" s="126" t="s">
        <v>6353</v>
      </c>
      <c r="AL365" s="126" t="s">
        <v>6404</v>
      </c>
      <c r="AM365" s="128" t="s">
        <v>13</v>
      </c>
      <c r="AN365" s="128" t="s">
        <v>6373</v>
      </c>
      <c r="AO365" s="128" t="s">
        <v>6309</v>
      </c>
      <c r="AP365" s="128" t="s">
        <v>6309</v>
      </c>
      <c r="AQ365" s="129">
        <v>2</v>
      </c>
      <c r="AR365" t="s">
        <v>94</v>
      </c>
      <c r="AS365" t="s">
        <v>72</v>
      </c>
    </row>
    <row r="366" spans="1:45" s="128" customFormat="1">
      <c r="A366" s="126" t="s">
        <v>9575</v>
      </c>
      <c r="B366" s="127">
        <v>43787</v>
      </c>
      <c r="C366" s="126" t="s">
        <v>6393</v>
      </c>
      <c r="D366" s="126" t="s">
        <v>6394</v>
      </c>
      <c r="E366" s="126" t="s">
        <v>9576</v>
      </c>
      <c r="F366" s="126" t="s">
        <v>6310</v>
      </c>
      <c r="G366" s="126" t="s">
        <v>6373</v>
      </c>
      <c r="H366" s="126" t="s">
        <v>6374</v>
      </c>
      <c r="I366" s="126" t="s">
        <v>6375</v>
      </c>
      <c r="J366" s="126" t="s">
        <v>6351</v>
      </c>
      <c r="K366" s="126" t="s">
        <v>6395</v>
      </c>
      <c r="L366" s="126" t="s">
        <v>6396</v>
      </c>
      <c r="M366" s="126" t="s">
        <v>6397</v>
      </c>
      <c r="N366" s="126" t="s">
        <v>6351</v>
      </c>
      <c r="O366" s="126" t="s">
        <v>6398</v>
      </c>
      <c r="P366" s="126" t="s">
        <v>6399</v>
      </c>
      <c r="Q366" s="126" t="s">
        <v>6400</v>
      </c>
      <c r="R366" s="126" t="s">
        <v>6444</v>
      </c>
      <c r="S366" s="126" t="s">
        <v>6445</v>
      </c>
      <c r="T366" s="131">
        <v>10</v>
      </c>
      <c r="U366" s="131">
        <v>10</v>
      </c>
      <c r="V366" s="126" t="s">
        <v>6403</v>
      </c>
      <c r="W366" s="126" t="s">
        <v>6403</v>
      </c>
      <c r="X366" s="145">
        <v>213.273</v>
      </c>
      <c r="Y366" s="145">
        <v>213.273</v>
      </c>
      <c r="Z366" s="146" t="s">
        <v>6309</v>
      </c>
      <c r="AA366" s="145">
        <v>2132.73</v>
      </c>
      <c r="AB366" s="145">
        <v>0</v>
      </c>
      <c r="AC366" s="145">
        <v>213.273</v>
      </c>
      <c r="AD366" s="145">
        <v>2346.0030000000002</v>
      </c>
      <c r="AE366" s="126" t="s">
        <v>6314</v>
      </c>
      <c r="AF366" s="126" t="s">
        <v>6309</v>
      </c>
      <c r="AG366" s="126" t="s">
        <v>6309</v>
      </c>
      <c r="AH366" s="126" t="s">
        <v>9577</v>
      </c>
      <c r="AI366" s="126" t="s">
        <v>6309</v>
      </c>
      <c r="AJ366" s="126" t="s">
        <v>6352</v>
      </c>
      <c r="AK366" s="126" t="s">
        <v>6353</v>
      </c>
      <c r="AL366" s="126" t="s">
        <v>6404</v>
      </c>
      <c r="AM366" s="128" t="s">
        <v>13</v>
      </c>
      <c r="AN366" s="128" t="s">
        <v>6373</v>
      </c>
      <c r="AO366" s="128" t="s">
        <v>6309</v>
      </c>
      <c r="AP366" s="128" t="s">
        <v>6309</v>
      </c>
      <c r="AQ366" s="129">
        <v>10</v>
      </c>
      <c r="AR366" t="s">
        <v>94</v>
      </c>
      <c r="AS366" t="s">
        <v>72</v>
      </c>
    </row>
    <row r="367" spans="1:45" s="128" customFormat="1">
      <c r="A367" s="126" t="s">
        <v>9575</v>
      </c>
      <c r="B367" s="127">
        <v>43787</v>
      </c>
      <c r="C367" s="126" t="s">
        <v>6393</v>
      </c>
      <c r="D367" s="126" t="s">
        <v>6394</v>
      </c>
      <c r="E367" s="126" t="s">
        <v>9576</v>
      </c>
      <c r="F367" s="126" t="s">
        <v>6310</v>
      </c>
      <c r="G367" s="126" t="s">
        <v>6373</v>
      </c>
      <c r="H367" s="126" t="s">
        <v>6374</v>
      </c>
      <c r="I367" s="126" t="s">
        <v>6375</v>
      </c>
      <c r="J367" s="126" t="s">
        <v>6351</v>
      </c>
      <c r="K367" s="126" t="s">
        <v>6395</v>
      </c>
      <c r="L367" s="126" t="s">
        <v>6396</v>
      </c>
      <c r="M367" s="126" t="s">
        <v>6397</v>
      </c>
      <c r="N367" s="126" t="s">
        <v>6351</v>
      </c>
      <c r="O367" s="126" t="s">
        <v>6398</v>
      </c>
      <c r="P367" s="126" t="s">
        <v>6399</v>
      </c>
      <c r="Q367" s="126" t="s">
        <v>6400</v>
      </c>
      <c r="R367" s="126" t="s">
        <v>6413</v>
      </c>
      <c r="S367" s="126" t="s">
        <v>6414</v>
      </c>
      <c r="T367" s="131">
        <v>5</v>
      </c>
      <c r="U367" s="131">
        <v>5</v>
      </c>
      <c r="V367" s="126" t="s">
        <v>6403</v>
      </c>
      <c r="W367" s="126" t="s">
        <v>6403</v>
      </c>
      <c r="X367" s="145">
        <v>300</v>
      </c>
      <c r="Y367" s="145">
        <v>300</v>
      </c>
      <c r="Z367" s="146" t="s">
        <v>6309</v>
      </c>
      <c r="AA367" s="145">
        <v>1500</v>
      </c>
      <c r="AB367" s="145">
        <v>0</v>
      </c>
      <c r="AC367" s="145">
        <v>150</v>
      </c>
      <c r="AD367" s="145">
        <v>1650</v>
      </c>
      <c r="AE367" s="126" t="s">
        <v>6314</v>
      </c>
      <c r="AF367" s="126" t="s">
        <v>6309</v>
      </c>
      <c r="AG367" s="126" t="s">
        <v>6309</v>
      </c>
      <c r="AH367" s="126" t="s">
        <v>9577</v>
      </c>
      <c r="AI367" s="126" t="s">
        <v>6309</v>
      </c>
      <c r="AJ367" s="126" t="s">
        <v>6352</v>
      </c>
      <c r="AK367" s="126" t="s">
        <v>6353</v>
      </c>
      <c r="AL367" s="126" t="s">
        <v>6404</v>
      </c>
      <c r="AM367" s="128" t="s">
        <v>13</v>
      </c>
      <c r="AN367" s="128" t="s">
        <v>6373</v>
      </c>
      <c r="AO367" s="128" t="s">
        <v>6309</v>
      </c>
      <c r="AP367" s="128" t="s">
        <v>6309</v>
      </c>
      <c r="AQ367" s="129">
        <v>5</v>
      </c>
      <c r="AR367" t="s">
        <v>94</v>
      </c>
      <c r="AS367" t="s">
        <v>72</v>
      </c>
    </row>
    <row r="368" spans="1:45" s="128" customFormat="1">
      <c r="A368" s="126" t="s">
        <v>9575</v>
      </c>
      <c r="B368" s="127">
        <v>43787</v>
      </c>
      <c r="C368" s="126" t="s">
        <v>6393</v>
      </c>
      <c r="D368" s="126" t="s">
        <v>6394</v>
      </c>
      <c r="E368" s="126" t="s">
        <v>9576</v>
      </c>
      <c r="F368" s="126" t="s">
        <v>6310</v>
      </c>
      <c r="G368" s="126" t="s">
        <v>6373</v>
      </c>
      <c r="H368" s="126" t="s">
        <v>6374</v>
      </c>
      <c r="I368" s="126" t="s">
        <v>6375</v>
      </c>
      <c r="J368" s="126" t="s">
        <v>6351</v>
      </c>
      <c r="K368" s="126" t="s">
        <v>6395</v>
      </c>
      <c r="L368" s="126" t="s">
        <v>6396</v>
      </c>
      <c r="M368" s="126" t="s">
        <v>6397</v>
      </c>
      <c r="N368" s="126" t="s">
        <v>6351</v>
      </c>
      <c r="O368" s="126" t="s">
        <v>6398</v>
      </c>
      <c r="P368" s="126" t="s">
        <v>6399</v>
      </c>
      <c r="Q368" s="126" t="s">
        <v>6400</v>
      </c>
      <c r="R368" s="126" t="s">
        <v>6487</v>
      </c>
      <c r="S368" s="126" t="s">
        <v>6488</v>
      </c>
      <c r="T368" s="131">
        <v>3</v>
      </c>
      <c r="U368" s="131">
        <v>3</v>
      </c>
      <c r="V368" s="126" t="s">
        <v>6403</v>
      </c>
      <c r="W368" s="126" t="s">
        <v>6403</v>
      </c>
      <c r="X368" s="145">
        <v>264</v>
      </c>
      <c r="Y368" s="145">
        <v>264</v>
      </c>
      <c r="Z368" s="146" t="s">
        <v>6309</v>
      </c>
      <c r="AA368" s="145">
        <v>792</v>
      </c>
      <c r="AB368" s="145">
        <v>-108</v>
      </c>
      <c r="AC368" s="145">
        <v>79.2</v>
      </c>
      <c r="AD368" s="145">
        <v>871.2</v>
      </c>
      <c r="AE368" s="126" t="s">
        <v>6314</v>
      </c>
      <c r="AF368" s="126" t="s">
        <v>6309</v>
      </c>
      <c r="AG368" s="126" t="s">
        <v>6309</v>
      </c>
      <c r="AH368" s="126" t="s">
        <v>9577</v>
      </c>
      <c r="AI368" s="126" t="s">
        <v>6309</v>
      </c>
      <c r="AJ368" s="126" t="s">
        <v>6352</v>
      </c>
      <c r="AK368" s="126" t="s">
        <v>6353</v>
      </c>
      <c r="AL368" s="126" t="s">
        <v>6404</v>
      </c>
      <c r="AM368" s="128" t="s">
        <v>13</v>
      </c>
      <c r="AN368" s="128" t="s">
        <v>6373</v>
      </c>
      <c r="AO368" s="128" t="s">
        <v>6309</v>
      </c>
      <c r="AP368" s="128" t="s">
        <v>6309</v>
      </c>
      <c r="AQ368" s="129">
        <v>3</v>
      </c>
      <c r="AR368" t="s">
        <v>94</v>
      </c>
      <c r="AS368" t="s">
        <v>72</v>
      </c>
    </row>
    <row r="369" spans="1:45" s="128" customFormat="1">
      <c r="A369" s="126" t="s">
        <v>9575</v>
      </c>
      <c r="B369" s="127">
        <v>43787</v>
      </c>
      <c r="C369" s="126" t="s">
        <v>6393</v>
      </c>
      <c r="D369" s="126" t="s">
        <v>6394</v>
      </c>
      <c r="E369" s="126" t="s">
        <v>9576</v>
      </c>
      <c r="F369" s="126" t="s">
        <v>6310</v>
      </c>
      <c r="G369" s="126" t="s">
        <v>6373</v>
      </c>
      <c r="H369" s="126" t="s">
        <v>6374</v>
      </c>
      <c r="I369" s="126" t="s">
        <v>6375</v>
      </c>
      <c r="J369" s="126" t="s">
        <v>6351</v>
      </c>
      <c r="K369" s="126" t="s">
        <v>6395</v>
      </c>
      <c r="L369" s="126" t="s">
        <v>6396</v>
      </c>
      <c r="M369" s="126" t="s">
        <v>6397</v>
      </c>
      <c r="N369" s="126" t="s">
        <v>6351</v>
      </c>
      <c r="O369" s="126" t="s">
        <v>6398</v>
      </c>
      <c r="P369" s="126" t="s">
        <v>6399</v>
      </c>
      <c r="Q369" s="126" t="s">
        <v>6400</v>
      </c>
      <c r="R369" s="126" t="s">
        <v>6489</v>
      </c>
      <c r="S369" s="126" t="s">
        <v>6490</v>
      </c>
      <c r="T369" s="131">
        <v>2</v>
      </c>
      <c r="U369" s="131">
        <v>2</v>
      </c>
      <c r="V369" s="126" t="s">
        <v>6403</v>
      </c>
      <c r="W369" s="126" t="s">
        <v>6403</v>
      </c>
      <c r="X369" s="145">
        <v>252</v>
      </c>
      <c r="Y369" s="145">
        <v>252</v>
      </c>
      <c r="Z369" s="146" t="s">
        <v>6309</v>
      </c>
      <c r="AA369" s="145">
        <v>504</v>
      </c>
      <c r="AB369" s="145">
        <v>0</v>
      </c>
      <c r="AC369" s="145">
        <v>50.4</v>
      </c>
      <c r="AD369" s="145">
        <v>554.4</v>
      </c>
      <c r="AE369" s="126" t="s">
        <v>6314</v>
      </c>
      <c r="AF369" s="126" t="s">
        <v>6309</v>
      </c>
      <c r="AG369" s="126" t="s">
        <v>6309</v>
      </c>
      <c r="AH369" s="126" t="s">
        <v>9577</v>
      </c>
      <c r="AI369" s="126" t="s">
        <v>6309</v>
      </c>
      <c r="AJ369" s="126" t="s">
        <v>6352</v>
      </c>
      <c r="AK369" s="126" t="s">
        <v>6353</v>
      </c>
      <c r="AL369" s="126" t="s">
        <v>6404</v>
      </c>
      <c r="AM369" s="128" t="s">
        <v>13</v>
      </c>
      <c r="AN369" s="128" t="s">
        <v>6373</v>
      </c>
      <c r="AO369" s="128" t="s">
        <v>6309</v>
      </c>
      <c r="AP369" s="128" t="s">
        <v>6309</v>
      </c>
      <c r="AQ369" s="129">
        <v>2</v>
      </c>
      <c r="AR369" t="s">
        <v>94</v>
      </c>
      <c r="AS369" t="s">
        <v>72</v>
      </c>
    </row>
    <row r="370" spans="1:45" s="128" customFormat="1">
      <c r="A370" s="126" t="s">
        <v>9578</v>
      </c>
      <c r="B370" s="127">
        <v>43787</v>
      </c>
      <c r="C370" s="126" t="s">
        <v>6393</v>
      </c>
      <c r="D370" s="126" t="s">
        <v>6394</v>
      </c>
      <c r="E370" s="126" t="s">
        <v>9579</v>
      </c>
      <c r="F370" s="126" t="s">
        <v>6310</v>
      </c>
      <c r="G370" s="126" t="s">
        <v>6311</v>
      </c>
      <c r="H370" s="126" t="s">
        <v>6312</v>
      </c>
      <c r="I370" s="126" t="s">
        <v>6329</v>
      </c>
      <c r="J370" s="126" t="s">
        <v>6351</v>
      </c>
      <c r="K370" s="126" t="s">
        <v>6395</v>
      </c>
      <c r="L370" s="126" t="s">
        <v>6396</v>
      </c>
      <c r="M370" s="126" t="s">
        <v>6397</v>
      </c>
      <c r="N370" s="126" t="s">
        <v>6351</v>
      </c>
      <c r="O370" s="126" t="s">
        <v>6398</v>
      </c>
      <c r="P370" s="126" t="s">
        <v>6399</v>
      </c>
      <c r="Q370" s="126" t="s">
        <v>6400</v>
      </c>
      <c r="R370" s="126" t="s">
        <v>6401</v>
      </c>
      <c r="S370" s="126" t="s">
        <v>6402</v>
      </c>
      <c r="T370" s="131">
        <v>15</v>
      </c>
      <c r="U370" s="131">
        <v>15</v>
      </c>
      <c r="V370" s="126" t="s">
        <v>6403</v>
      </c>
      <c r="W370" s="126" t="s">
        <v>6403</v>
      </c>
      <c r="X370" s="145">
        <v>155.45500000000001</v>
      </c>
      <c r="Y370" s="145">
        <v>155.45500000000001</v>
      </c>
      <c r="Z370" s="146" t="s">
        <v>6309</v>
      </c>
      <c r="AA370" s="145">
        <v>2331.8249999999998</v>
      </c>
      <c r="AB370" s="145">
        <v>0</v>
      </c>
      <c r="AC370" s="145">
        <v>233.18299999999999</v>
      </c>
      <c r="AD370" s="145">
        <v>2565.0079999999998</v>
      </c>
      <c r="AE370" s="126" t="s">
        <v>6314</v>
      </c>
      <c r="AF370" s="126" t="s">
        <v>6309</v>
      </c>
      <c r="AG370" s="126" t="s">
        <v>6309</v>
      </c>
      <c r="AH370" s="126" t="s">
        <v>9580</v>
      </c>
      <c r="AI370" s="126" t="s">
        <v>6309</v>
      </c>
      <c r="AJ370" s="126" t="s">
        <v>6352</v>
      </c>
      <c r="AK370" s="126" t="s">
        <v>6353</v>
      </c>
      <c r="AL370" s="126" t="s">
        <v>6404</v>
      </c>
      <c r="AM370" s="128" t="s">
        <v>13</v>
      </c>
      <c r="AN370" s="128" t="s">
        <v>6434</v>
      </c>
      <c r="AO370" s="128" t="s">
        <v>6329</v>
      </c>
      <c r="AP370" s="128" t="s">
        <v>13</v>
      </c>
      <c r="AQ370" s="129">
        <v>15</v>
      </c>
      <c r="AR370" t="s">
        <v>94</v>
      </c>
      <c r="AS370" t="s">
        <v>72</v>
      </c>
    </row>
    <row r="371" spans="1:45" s="128" customFormat="1">
      <c r="A371" s="126" t="s">
        <v>9578</v>
      </c>
      <c r="B371" s="127">
        <v>43787</v>
      </c>
      <c r="C371" s="126" t="s">
        <v>6393</v>
      </c>
      <c r="D371" s="126" t="s">
        <v>6394</v>
      </c>
      <c r="E371" s="126" t="s">
        <v>9579</v>
      </c>
      <c r="F371" s="126" t="s">
        <v>6310</v>
      </c>
      <c r="G371" s="126" t="s">
        <v>6311</v>
      </c>
      <c r="H371" s="126" t="s">
        <v>6312</v>
      </c>
      <c r="I371" s="126" t="s">
        <v>6329</v>
      </c>
      <c r="J371" s="126" t="s">
        <v>6351</v>
      </c>
      <c r="K371" s="126" t="s">
        <v>6395</v>
      </c>
      <c r="L371" s="126" t="s">
        <v>6396</v>
      </c>
      <c r="M371" s="126" t="s">
        <v>6397</v>
      </c>
      <c r="N371" s="126" t="s">
        <v>6351</v>
      </c>
      <c r="O371" s="126" t="s">
        <v>6398</v>
      </c>
      <c r="P371" s="126" t="s">
        <v>6399</v>
      </c>
      <c r="Q371" s="126" t="s">
        <v>6400</v>
      </c>
      <c r="R371" s="126" t="s">
        <v>6444</v>
      </c>
      <c r="S371" s="126" t="s">
        <v>6445</v>
      </c>
      <c r="T371" s="131">
        <v>5</v>
      </c>
      <c r="U371" s="131">
        <v>5</v>
      </c>
      <c r="V371" s="126" t="s">
        <v>6403</v>
      </c>
      <c r="W371" s="126" t="s">
        <v>6403</v>
      </c>
      <c r="X371" s="145">
        <v>181.28200000000001</v>
      </c>
      <c r="Y371" s="145">
        <v>181.28200000000001</v>
      </c>
      <c r="Z371" s="146" t="s">
        <v>6309</v>
      </c>
      <c r="AA371" s="145">
        <v>906.41</v>
      </c>
      <c r="AB371" s="145">
        <v>-159.95500000000001</v>
      </c>
      <c r="AC371" s="145">
        <v>90.641000000000005</v>
      </c>
      <c r="AD371" s="145">
        <v>997.05100000000004</v>
      </c>
      <c r="AE371" s="126" t="s">
        <v>6314</v>
      </c>
      <c r="AF371" s="126" t="s">
        <v>6309</v>
      </c>
      <c r="AG371" s="126" t="s">
        <v>6309</v>
      </c>
      <c r="AH371" s="126" t="s">
        <v>9580</v>
      </c>
      <c r="AI371" s="126" t="s">
        <v>6309</v>
      </c>
      <c r="AJ371" s="126" t="s">
        <v>6352</v>
      </c>
      <c r="AK371" s="126" t="s">
        <v>6353</v>
      </c>
      <c r="AL371" s="126" t="s">
        <v>6404</v>
      </c>
      <c r="AM371" s="128" t="s">
        <v>13</v>
      </c>
      <c r="AN371" s="128" t="s">
        <v>6434</v>
      </c>
      <c r="AO371" s="128" t="s">
        <v>6329</v>
      </c>
      <c r="AP371" s="128" t="s">
        <v>13</v>
      </c>
      <c r="AQ371" s="129">
        <v>5</v>
      </c>
      <c r="AR371" t="s">
        <v>94</v>
      </c>
      <c r="AS371" t="s">
        <v>72</v>
      </c>
    </row>
    <row r="372" spans="1:45" s="128" customFormat="1">
      <c r="A372" s="126" t="s">
        <v>9578</v>
      </c>
      <c r="B372" s="127">
        <v>43787</v>
      </c>
      <c r="C372" s="126" t="s">
        <v>6393</v>
      </c>
      <c r="D372" s="126" t="s">
        <v>6394</v>
      </c>
      <c r="E372" s="126" t="s">
        <v>9579</v>
      </c>
      <c r="F372" s="126" t="s">
        <v>6310</v>
      </c>
      <c r="G372" s="126" t="s">
        <v>6311</v>
      </c>
      <c r="H372" s="126" t="s">
        <v>6312</v>
      </c>
      <c r="I372" s="126" t="s">
        <v>6329</v>
      </c>
      <c r="J372" s="126" t="s">
        <v>6351</v>
      </c>
      <c r="K372" s="126" t="s">
        <v>6395</v>
      </c>
      <c r="L372" s="126" t="s">
        <v>6396</v>
      </c>
      <c r="M372" s="126" t="s">
        <v>6397</v>
      </c>
      <c r="N372" s="126" t="s">
        <v>6351</v>
      </c>
      <c r="O372" s="126" t="s">
        <v>6398</v>
      </c>
      <c r="P372" s="126" t="s">
        <v>6399</v>
      </c>
      <c r="Q372" s="126" t="s">
        <v>6400</v>
      </c>
      <c r="R372" s="126" t="s">
        <v>6409</v>
      </c>
      <c r="S372" s="126" t="s">
        <v>6410</v>
      </c>
      <c r="T372" s="131">
        <v>1</v>
      </c>
      <c r="U372" s="131">
        <v>1</v>
      </c>
      <c r="V372" s="126" t="s">
        <v>6403</v>
      </c>
      <c r="W372" s="126" t="s">
        <v>6403</v>
      </c>
      <c r="X372" s="145">
        <v>313.63600000000002</v>
      </c>
      <c r="Y372" s="145">
        <v>313.63600000000002</v>
      </c>
      <c r="Z372" s="146" t="s">
        <v>6309</v>
      </c>
      <c r="AA372" s="145">
        <v>313.63600000000002</v>
      </c>
      <c r="AB372" s="145">
        <v>0</v>
      </c>
      <c r="AC372" s="145">
        <v>31.364000000000001</v>
      </c>
      <c r="AD372" s="145">
        <v>345</v>
      </c>
      <c r="AE372" s="126" t="s">
        <v>6314</v>
      </c>
      <c r="AF372" s="126" t="s">
        <v>6309</v>
      </c>
      <c r="AG372" s="126" t="s">
        <v>6309</v>
      </c>
      <c r="AH372" s="126" t="s">
        <v>9580</v>
      </c>
      <c r="AI372" s="126" t="s">
        <v>6309</v>
      </c>
      <c r="AJ372" s="126" t="s">
        <v>6352</v>
      </c>
      <c r="AK372" s="126" t="s">
        <v>6353</v>
      </c>
      <c r="AL372" s="126" t="s">
        <v>6404</v>
      </c>
      <c r="AM372" s="128" t="s">
        <v>13</v>
      </c>
      <c r="AN372" s="128" t="s">
        <v>6434</v>
      </c>
      <c r="AO372" s="128" t="s">
        <v>6329</v>
      </c>
      <c r="AP372" s="128" t="s">
        <v>13</v>
      </c>
      <c r="AQ372" s="129">
        <v>1</v>
      </c>
      <c r="AR372" t="s">
        <v>94</v>
      </c>
      <c r="AS372" t="s">
        <v>72</v>
      </c>
    </row>
    <row r="373" spans="1:45" s="128" customFormat="1">
      <c r="A373" s="126" t="s">
        <v>9578</v>
      </c>
      <c r="B373" s="127">
        <v>43787</v>
      </c>
      <c r="C373" s="126" t="s">
        <v>6393</v>
      </c>
      <c r="D373" s="126" t="s">
        <v>6394</v>
      </c>
      <c r="E373" s="126" t="s">
        <v>9579</v>
      </c>
      <c r="F373" s="126" t="s">
        <v>6310</v>
      </c>
      <c r="G373" s="126" t="s">
        <v>6311</v>
      </c>
      <c r="H373" s="126" t="s">
        <v>6312</v>
      </c>
      <c r="I373" s="126" t="s">
        <v>6329</v>
      </c>
      <c r="J373" s="126" t="s">
        <v>6351</v>
      </c>
      <c r="K373" s="126" t="s">
        <v>6395</v>
      </c>
      <c r="L373" s="126" t="s">
        <v>6396</v>
      </c>
      <c r="M373" s="126" t="s">
        <v>6397</v>
      </c>
      <c r="N373" s="126" t="s">
        <v>6351</v>
      </c>
      <c r="O373" s="126" t="s">
        <v>6398</v>
      </c>
      <c r="P373" s="126" t="s">
        <v>6399</v>
      </c>
      <c r="Q373" s="126" t="s">
        <v>6400</v>
      </c>
      <c r="R373" s="126" t="s">
        <v>6491</v>
      </c>
      <c r="S373" s="126" t="s">
        <v>6492</v>
      </c>
      <c r="T373" s="131">
        <v>2</v>
      </c>
      <c r="U373" s="131">
        <v>2</v>
      </c>
      <c r="V373" s="126" t="s">
        <v>6403</v>
      </c>
      <c r="W373" s="126" t="s">
        <v>6403</v>
      </c>
      <c r="X373" s="145">
        <v>313.63600000000002</v>
      </c>
      <c r="Y373" s="145">
        <v>313.63600000000002</v>
      </c>
      <c r="Z373" s="146" t="s">
        <v>6309</v>
      </c>
      <c r="AA373" s="145">
        <v>627.27200000000005</v>
      </c>
      <c r="AB373" s="145">
        <v>0</v>
      </c>
      <c r="AC373" s="145">
        <v>62.726999999999997</v>
      </c>
      <c r="AD373" s="145">
        <v>689.99900000000002</v>
      </c>
      <c r="AE373" s="126" t="s">
        <v>6314</v>
      </c>
      <c r="AF373" s="126" t="s">
        <v>6309</v>
      </c>
      <c r="AG373" s="126" t="s">
        <v>6309</v>
      </c>
      <c r="AH373" s="126" t="s">
        <v>9580</v>
      </c>
      <c r="AI373" s="126" t="s">
        <v>6309</v>
      </c>
      <c r="AJ373" s="126" t="s">
        <v>6352</v>
      </c>
      <c r="AK373" s="126" t="s">
        <v>6353</v>
      </c>
      <c r="AL373" s="126" t="s">
        <v>6404</v>
      </c>
      <c r="AM373" s="128" t="s">
        <v>13</v>
      </c>
      <c r="AN373" s="128" t="s">
        <v>6434</v>
      </c>
      <c r="AO373" s="128" t="s">
        <v>6329</v>
      </c>
      <c r="AP373" s="128" t="s">
        <v>13</v>
      </c>
      <c r="AQ373" s="129">
        <v>2</v>
      </c>
      <c r="AR373" t="s">
        <v>94</v>
      </c>
      <c r="AS373" t="s">
        <v>72</v>
      </c>
    </row>
    <row r="374" spans="1:45" s="128" customFormat="1">
      <c r="A374" s="126" t="s">
        <v>9578</v>
      </c>
      <c r="B374" s="127">
        <v>43787</v>
      </c>
      <c r="C374" s="126" t="s">
        <v>6393</v>
      </c>
      <c r="D374" s="126" t="s">
        <v>6394</v>
      </c>
      <c r="E374" s="126" t="s">
        <v>9579</v>
      </c>
      <c r="F374" s="126" t="s">
        <v>6310</v>
      </c>
      <c r="G374" s="126" t="s">
        <v>6311</v>
      </c>
      <c r="H374" s="126" t="s">
        <v>6312</v>
      </c>
      <c r="I374" s="126" t="s">
        <v>6329</v>
      </c>
      <c r="J374" s="126" t="s">
        <v>6351</v>
      </c>
      <c r="K374" s="126" t="s">
        <v>6395</v>
      </c>
      <c r="L374" s="126" t="s">
        <v>6396</v>
      </c>
      <c r="M374" s="126" t="s">
        <v>6397</v>
      </c>
      <c r="N374" s="126" t="s">
        <v>6351</v>
      </c>
      <c r="O374" s="126" t="s">
        <v>6398</v>
      </c>
      <c r="P374" s="126" t="s">
        <v>6399</v>
      </c>
      <c r="Q374" s="126" t="s">
        <v>6400</v>
      </c>
      <c r="R374" s="126" t="s">
        <v>6413</v>
      </c>
      <c r="S374" s="126" t="s">
        <v>6414</v>
      </c>
      <c r="T374" s="131">
        <v>2</v>
      </c>
      <c r="U374" s="131">
        <v>2</v>
      </c>
      <c r="V374" s="126" t="s">
        <v>6403</v>
      </c>
      <c r="W374" s="126" t="s">
        <v>6403</v>
      </c>
      <c r="X374" s="145">
        <v>313.63600000000002</v>
      </c>
      <c r="Y374" s="145">
        <v>313.63600000000002</v>
      </c>
      <c r="Z374" s="146" t="s">
        <v>6309</v>
      </c>
      <c r="AA374" s="145">
        <v>627.27200000000005</v>
      </c>
      <c r="AB374" s="145">
        <v>0</v>
      </c>
      <c r="AC374" s="145">
        <v>62.726999999999997</v>
      </c>
      <c r="AD374" s="145">
        <v>689.99900000000002</v>
      </c>
      <c r="AE374" s="126" t="s">
        <v>6314</v>
      </c>
      <c r="AF374" s="126" t="s">
        <v>6309</v>
      </c>
      <c r="AG374" s="126" t="s">
        <v>6309</v>
      </c>
      <c r="AH374" s="126" t="s">
        <v>9580</v>
      </c>
      <c r="AI374" s="126" t="s">
        <v>6309</v>
      </c>
      <c r="AJ374" s="126" t="s">
        <v>6352</v>
      </c>
      <c r="AK374" s="126" t="s">
        <v>6353</v>
      </c>
      <c r="AL374" s="126" t="s">
        <v>6404</v>
      </c>
      <c r="AM374" s="128" t="s">
        <v>13</v>
      </c>
      <c r="AN374" s="128" t="s">
        <v>6434</v>
      </c>
      <c r="AO374" s="128" t="s">
        <v>6329</v>
      </c>
      <c r="AP374" s="128" t="s">
        <v>13</v>
      </c>
      <c r="AQ374" s="129">
        <v>2</v>
      </c>
      <c r="AR374" t="s">
        <v>94</v>
      </c>
      <c r="AS374" t="s">
        <v>72</v>
      </c>
    </row>
    <row r="375" spans="1:45" s="128" customFormat="1">
      <c r="A375" s="126" t="s">
        <v>9581</v>
      </c>
      <c r="B375" s="127">
        <v>43788</v>
      </c>
      <c r="C375" s="126" t="s">
        <v>6393</v>
      </c>
      <c r="D375" s="126" t="s">
        <v>6394</v>
      </c>
      <c r="E375" s="126" t="s">
        <v>9582</v>
      </c>
      <c r="F375" s="126" t="s">
        <v>6310</v>
      </c>
      <c r="G375" s="126" t="s">
        <v>6469</v>
      </c>
      <c r="H375" s="126" t="s">
        <v>6470</v>
      </c>
      <c r="I375" s="126" t="s">
        <v>6471</v>
      </c>
      <c r="J375" s="126" t="s">
        <v>6351</v>
      </c>
      <c r="K375" s="126" t="s">
        <v>6395</v>
      </c>
      <c r="L375" s="126" t="s">
        <v>6396</v>
      </c>
      <c r="M375" s="126" t="s">
        <v>6397</v>
      </c>
      <c r="N375" s="126" t="s">
        <v>6351</v>
      </c>
      <c r="O375" s="126" t="s">
        <v>6398</v>
      </c>
      <c r="P375" s="126" t="s">
        <v>6399</v>
      </c>
      <c r="Q375" s="126" t="s">
        <v>6400</v>
      </c>
      <c r="R375" s="126" t="s">
        <v>6489</v>
      </c>
      <c r="S375" s="126" t="s">
        <v>6490</v>
      </c>
      <c r="T375" s="131">
        <v>400</v>
      </c>
      <c r="U375" s="131">
        <v>400</v>
      </c>
      <c r="V375" s="126" t="s">
        <v>6403</v>
      </c>
      <c r="W375" s="126" t="s">
        <v>6403</v>
      </c>
      <c r="X375" s="145">
        <v>252</v>
      </c>
      <c r="Y375" s="145">
        <v>252</v>
      </c>
      <c r="Z375" s="146" t="s">
        <v>6309</v>
      </c>
      <c r="AA375" s="145">
        <v>100800</v>
      </c>
      <c r="AB375" s="145">
        <v>0</v>
      </c>
      <c r="AC375" s="145">
        <v>10080</v>
      </c>
      <c r="AD375" s="145">
        <v>110880</v>
      </c>
      <c r="AE375" s="126" t="s">
        <v>6314</v>
      </c>
      <c r="AF375" s="126" t="s">
        <v>6309</v>
      </c>
      <c r="AG375" s="126" t="s">
        <v>6309</v>
      </c>
      <c r="AH375" s="126" t="s">
        <v>9583</v>
      </c>
      <c r="AI375" s="126" t="s">
        <v>6309</v>
      </c>
      <c r="AJ375" s="126" t="s">
        <v>6352</v>
      </c>
      <c r="AK375" s="126" t="s">
        <v>6353</v>
      </c>
      <c r="AL375" s="126" t="s">
        <v>6404</v>
      </c>
      <c r="AM375" s="128" t="s">
        <v>6309</v>
      </c>
      <c r="AN375" s="128" t="s">
        <v>6469</v>
      </c>
      <c r="AO375" s="128" t="s">
        <v>6309</v>
      </c>
      <c r="AP375" s="128" t="s">
        <v>6309</v>
      </c>
      <c r="AQ375" s="129">
        <v>400</v>
      </c>
      <c r="AR375">
        <v>0</v>
      </c>
      <c r="AS375" t="s">
        <v>19</v>
      </c>
    </row>
    <row r="376" spans="1:45" s="128" customFormat="1">
      <c r="A376" s="126" t="s">
        <v>9584</v>
      </c>
      <c r="B376" s="127">
        <v>43788</v>
      </c>
      <c r="C376" s="126" t="s">
        <v>6393</v>
      </c>
      <c r="D376" s="126" t="s">
        <v>6394</v>
      </c>
      <c r="E376" s="126" t="s">
        <v>9585</v>
      </c>
      <c r="F376" s="126" t="s">
        <v>6310</v>
      </c>
      <c r="G376" s="126" t="s">
        <v>6469</v>
      </c>
      <c r="H376" s="126" t="s">
        <v>6470</v>
      </c>
      <c r="I376" s="126" t="s">
        <v>6471</v>
      </c>
      <c r="J376" s="126" t="s">
        <v>6351</v>
      </c>
      <c r="K376" s="126" t="s">
        <v>6395</v>
      </c>
      <c r="L376" s="126" t="s">
        <v>6396</v>
      </c>
      <c r="M376" s="126" t="s">
        <v>6397</v>
      </c>
      <c r="N376" s="126" t="s">
        <v>6351</v>
      </c>
      <c r="O376" s="126" t="s">
        <v>6398</v>
      </c>
      <c r="P376" s="126" t="s">
        <v>6399</v>
      </c>
      <c r="Q376" s="126" t="s">
        <v>6400</v>
      </c>
      <c r="R376" s="126" t="s">
        <v>6487</v>
      </c>
      <c r="S376" s="126" t="s">
        <v>6488</v>
      </c>
      <c r="T376" s="131">
        <v>400</v>
      </c>
      <c r="U376" s="131">
        <v>400</v>
      </c>
      <c r="V376" s="126" t="s">
        <v>6403</v>
      </c>
      <c r="W376" s="126" t="s">
        <v>6403</v>
      </c>
      <c r="X376" s="145">
        <v>264</v>
      </c>
      <c r="Y376" s="145">
        <v>264</v>
      </c>
      <c r="Z376" s="146" t="s">
        <v>6309</v>
      </c>
      <c r="AA376" s="145">
        <v>105600</v>
      </c>
      <c r="AB376" s="145">
        <v>-14400</v>
      </c>
      <c r="AC376" s="145">
        <v>10560</v>
      </c>
      <c r="AD376" s="145">
        <v>116160</v>
      </c>
      <c r="AE376" s="126" t="s">
        <v>6314</v>
      </c>
      <c r="AF376" s="126" t="s">
        <v>6309</v>
      </c>
      <c r="AG376" s="126" t="s">
        <v>6309</v>
      </c>
      <c r="AH376" s="126" t="s">
        <v>9586</v>
      </c>
      <c r="AI376" s="126" t="s">
        <v>6309</v>
      </c>
      <c r="AJ376" s="126" t="s">
        <v>6352</v>
      </c>
      <c r="AK376" s="126" t="s">
        <v>6353</v>
      </c>
      <c r="AL376" s="126" t="s">
        <v>6404</v>
      </c>
      <c r="AM376" s="128" t="s">
        <v>6309</v>
      </c>
      <c r="AN376" s="128" t="s">
        <v>6469</v>
      </c>
      <c r="AO376" s="128" t="s">
        <v>6309</v>
      </c>
      <c r="AP376" s="128" t="s">
        <v>6309</v>
      </c>
      <c r="AQ376" s="129">
        <v>400</v>
      </c>
      <c r="AR376">
        <v>0</v>
      </c>
      <c r="AS376" t="s">
        <v>19</v>
      </c>
    </row>
    <row r="377" spans="1:45" s="128" customFormat="1">
      <c r="A377" s="126" t="s">
        <v>9587</v>
      </c>
      <c r="B377" s="127">
        <v>43788</v>
      </c>
      <c r="C377" s="126" t="s">
        <v>6393</v>
      </c>
      <c r="D377" s="126" t="s">
        <v>6394</v>
      </c>
      <c r="E377" s="126" t="s">
        <v>9588</v>
      </c>
      <c r="F377" s="126" t="s">
        <v>6310</v>
      </c>
      <c r="G377" s="126" t="s">
        <v>6384</v>
      </c>
      <c r="H377" s="126" t="s">
        <v>6385</v>
      </c>
      <c r="I377" s="126" t="s">
        <v>6386</v>
      </c>
      <c r="J377" s="126" t="s">
        <v>6351</v>
      </c>
      <c r="K377" s="126" t="s">
        <v>6395</v>
      </c>
      <c r="L377" s="126" t="s">
        <v>6396</v>
      </c>
      <c r="M377" s="126" t="s">
        <v>6397</v>
      </c>
      <c r="N377" s="126" t="s">
        <v>6351</v>
      </c>
      <c r="O377" s="126" t="s">
        <v>6398</v>
      </c>
      <c r="P377" s="126" t="s">
        <v>6399</v>
      </c>
      <c r="Q377" s="126" t="s">
        <v>6400</v>
      </c>
      <c r="R377" s="126" t="s">
        <v>6401</v>
      </c>
      <c r="S377" s="126" t="s">
        <v>6402</v>
      </c>
      <c r="T377" s="131">
        <v>10</v>
      </c>
      <c r="U377" s="131">
        <v>10</v>
      </c>
      <c r="V377" s="126" t="s">
        <v>6403</v>
      </c>
      <c r="W377" s="126" t="s">
        <v>6403</v>
      </c>
      <c r="X377" s="145">
        <v>155.45500000000001</v>
      </c>
      <c r="Y377" s="145">
        <v>155.45500000000001</v>
      </c>
      <c r="Z377" s="146" t="s">
        <v>6309</v>
      </c>
      <c r="AA377" s="145">
        <v>1554.55</v>
      </c>
      <c r="AB377" s="145">
        <v>0</v>
      </c>
      <c r="AC377" s="145">
        <v>155.45500000000001</v>
      </c>
      <c r="AD377" s="145">
        <v>1710.0050000000001</v>
      </c>
      <c r="AE377" s="126" t="s">
        <v>6314</v>
      </c>
      <c r="AF377" s="126" t="s">
        <v>6309</v>
      </c>
      <c r="AG377" s="126" t="s">
        <v>6309</v>
      </c>
      <c r="AH377" s="126" t="s">
        <v>9589</v>
      </c>
      <c r="AI377" s="126" t="s">
        <v>6309</v>
      </c>
      <c r="AJ377" s="126" t="s">
        <v>6352</v>
      </c>
      <c r="AK377" s="126" t="s">
        <v>6353</v>
      </c>
      <c r="AL377" s="126" t="s">
        <v>6404</v>
      </c>
      <c r="AM377" s="128" t="s">
        <v>13</v>
      </c>
      <c r="AN377" s="128" t="s">
        <v>6384</v>
      </c>
      <c r="AO377" s="128" t="s">
        <v>6309</v>
      </c>
      <c r="AP377" s="128" t="s">
        <v>6309</v>
      </c>
      <c r="AQ377" s="129">
        <v>10</v>
      </c>
      <c r="AR377" t="s">
        <v>94</v>
      </c>
      <c r="AS377" t="s">
        <v>72</v>
      </c>
    </row>
    <row r="378" spans="1:45" s="128" customFormat="1">
      <c r="A378" s="126" t="s">
        <v>9587</v>
      </c>
      <c r="B378" s="127">
        <v>43788</v>
      </c>
      <c r="C378" s="126" t="s">
        <v>6393</v>
      </c>
      <c r="D378" s="126" t="s">
        <v>6394</v>
      </c>
      <c r="E378" s="126" t="s">
        <v>9588</v>
      </c>
      <c r="F378" s="126" t="s">
        <v>6310</v>
      </c>
      <c r="G378" s="126" t="s">
        <v>6384</v>
      </c>
      <c r="H378" s="126" t="s">
        <v>6385</v>
      </c>
      <c r="I378" s="126" t="s">
        <v>6386</v>
      </c>
      <c r="J378" s="126" t="s">
        <v>6351</v>
      </c>
      <c r="K378" s="126" t="s">
        <v>6395</v>
      </c>
      <c r="L378" s="126" t="s">
        <v>6396</v>
      </c>
      <c r="M378" s="126" t="s">
        <v>6397</v>
      </c>
      <c r="N378" s="126" t="s">
        <v>6351</v>
      </c>
      <c r="O378" s="126" t="s">
        <v>6398</v>
      </c>
      <c r="P378" s="126" t="s">
        <v>6399</v>
      </c>
      <c r="Q378" s="126" t="s">
        <v>6400</v>
      </c>
      <c r="R378" s="126" t="s">
        <v>6405</v>
      </c>
      <c r="S378" s="126" t="s">
        <v>6406</v>
      </c>
      <c r="T378" s="131">
        <v>50</v>
      </c>
      <c r="U378" s="131">
        <v>50</v>
      </c>
      <c r="V378" s="126" t="s">
        <v>6403</v>
      </c>
      <c r="W378" s="126" t="s">
        <v>6403</v>
      </c>
      <c r="X378" s="145">
        <v>340</v>
      </c>
      <c r="Y378" s="145">
        <v>340</v>
      </c>
      <c r="Z378" s="146" t="s">
        <v>6309</v>
      </c>
      <c r="AA378" s="145">
        <v>17000</v>
      </c>
      <c r="AB378" s="145">
        <v>0</v>
      </c>
      <c r="AC378" s="145">
        <v>1699.999</v>
      </c>
      <c r="AD378" s="145">
        <v>18699.999</v>
      </c>
      <c r="AE378" s="126" t="s">
        <v>6314</v>
      </c>
      <c r="AF378" s="126" t="s">
        <v>6309</v>
      </c>
      <c r="AG378" s="126" t="s">
        <v>6309</v>
      </c>
      <c r="AH378" s="126" t="s">
        <v>9589</v>
      </c>
      <c r="AI378" s="126" t="s">
        <v>6309</v>
      </c>
      <c r="AJ378" s="126" t="s">
        <v>6352</v>
      </c>
      <c r="AK378" s="126" t="s">
        <v>6353</v>
      </c>
      <c r="AL378" s="126" t="s">
        <v>6404</v>
      </c>
      <c r="AM378" s="128" t="s">
        <v>13</v>
      </c>
      <c r="AN378" s="128" t="s">
        <v>6384</v>
      </c>
      <c r="AO378" s="128" t="s">
        <v>6309</v>
      </c>
      <c r="AP378" s="128" t="s">
        <v>6309</v>
      </c>
      <c r="AQ378" s="129">
        <v>50</v>
      </c>
      <c r="AR378" t="s">
        <v>94</v>
      </c>
      <c r="AS378" t="s">
        <v>72</v>
      </c>
    </row>
    <row r="379" spans="1:45" s="128" customFormat="1">
      <c r="A379" s="126" t="s">
        <v>9587</v>
      </c>
      <c r="B379" s="127">
        <v>43788</v>
      </c>
      <c r="C379" s="126" t="s">
        <v>6393</v>
      </c>
      <c r="D379" s="126" t="s">
        <v>6394</v>
      </c>
      <c r="E379" s="126" t="s">
        <v>9588</v>
      </c>
      <c r="F379" s="126" t="s">
        <v>6310</v>
      </c>
      <c r="G379" s="126" t="s">
        <v>6384</v>
      </c>
      <c r="H379" s="126" t="s">
        <v>6385</v>
      </c>
      <c r="I379" s="126" t="s">
        <v>6386</v>
      </c>
      <c r="J379" s="126" t="s">
        <v>6351</v>
      </c>
      <c r="K379" s="126" t="s">
        <v>6395</v>
      </c>
      <c r="L379" s="126" t="s">
        <v>6396</v>
      </c>
      <c r="M379" s="126" t="s">
        <v>6397</v>
      </c>
      <c r="N379" s="126" t="s">
        <v>6351</v>
      </c>
      <c r="O379" s="126" t="s">
        <v>6398</v>
      </c>
      <c r="P379" s="126" t="s">
        <v>6399</v>
      </c>
      <c r="Q379" s="126" t="s">
        <v>6400</v>
      </c>
      <c r="R379" s="126" t="s">
        <v>6407</v>
      </c>
      <c r="S379" s="126" t="s">
        <v>6408</v>
      </c>
      <c r="T379" s="131">
        <v>5</v>
      </c>
      <c r="U379" s="131">
        <v>5</v>
      </c>
      <c r="V379" s="126" t="s">
        <v>6403</v>
      </c>
      <c r="W379" s="126" t="s">
        <v>6403</v>
      </c>
      <c r="X379" s="145">
        <v>213.273</v>
      </c>
      <c r="Y379" s="145">
        <v>213.273</v>
      </c>
      <c r="Z379" s="146" t="s">
        <v>6309</v>
      </c>
      <c r="AA379" s="145">
        <v>1066.365</v>
      </c>
      <c r="AB379" s="145">
        <v>0</v>
      </c>
      <c r="AC379" s="145">
        <v>106.637</v>
      </c>
      <c r="AD379" s="145">
        <v>1173.002</v>
      </c>
      <c r="AE379" s="126" t="s">
        <v>6314</v>
      </c>
      <c r="AF379" s="126" t="s">
        <v>6309</v>
      </c>
      <c r="AG379" s="126" t="s">
        <v>6309</v>
      </c>
      <c r="AH379" s="126" t="s">
        <v>9589</v>
      </c>
      <c r="AI379" s="126" t="s">
        <v>6309</v>
      </c>
      <c r="AJ379" s="126" t="s">
        <v>6352</v>
      </c>
      <c r="AK379" s="126" t="s">
        <v>6353</v>
      </c>
      <c r="AL379" s="126" t="s">
        <v>6404</v>
      </c>
      <c r="AM379" s="128" t="s">
        <v>13</v>
      </c>
      <c r="AN379" s="128" t="s">
        <v>6384</v>
      </c>
      <c r="AO379" s="128" t="s">
        <v>6309</v>
      </c>
      <c r="AP379" s="128" t="s">
        <v>6309</v>
      </c>
      <c r="AQ379" s="129">
        <v>5</v>
      </c>
      <c r="AR379" t="s">
        <v>94</v>
      </c>
      <c r="AS379" t="s">
        <v>72</v>
      </c>
    </row>
    <row r="380" spans="1:45" s="128" customFormat="1">
      <c r="A380" s="126" t="s">
        <v>9587</v>
      </c>
      <c r="B380" s="127">
        <v>43788</v>
      </c>
      <c r="C380" s="126" t="s">
        <v>6393</v>
      </c>
      <c r="D380" s="126" t="s">
        <v>6394</v>
      </c>
      <c r="E380" s="126" t="s">
        <v>9588</v>
      </c>
      <c r="F380" s="126" t="s">
        <v>6310</v>
      </c>
      <c r="G380" s="126" t="s">
        <v>6384</v>
      </c>
      <c r="H380" s="126" t="s">
        <v>6385</v>
      </c>
      <c r="I380" s="126" t="s">
        <v>6386</v>
      </c>
      <c r="J380" s="126" t="s">
        <v>6351</v>
      </c>
      <c r="K380" s="126" t="s">
        <v>6395</v>
      </c>
      <c r="L380" s="126" t="s">
        <v>6396</v>
      </c>
      <c r="M380" s="126" t="s">
        <v>6397</v>
      </c>
      <c r="N380" s="126" t="s">
        <v>6351</v>
      </c>
      <c r="O380" s="126" t="s">
        <v>6398</v>
      </c>
      <c r="P380" s="126" t="s">
        <v>6399</v>
      </c>
      <c r="Q380" s="126" t="s">
        <v>6400</v>
      </c>
      <c r="R380" s="126" t="s">
        <v>6409</v>
      </c>
      <c r="S380" s="126" t="s">
        <v>6410</v>
      </c>
      <c r="T380" s="131">
        <v>5</v>
      </c>
      <c r="U380" s="131">
        <v>5</v>
      </c>
      <c r="V380" s="126" t="s">
        <v>6403</v>
      </c>
      <c r="W380" s="126" t="s">
        <v>6403</v>
      </c>
      <c r="X380" s="145">
        <v>300</v>
      </c>
      <c r="Y380" s="145">
        <v>300</v>
      </c>
      <c r="Z380" s="146" t="s">
        <v>6309</v>
      </c>
      <c r="AA380" s="145">
        <v>1500</v>
      </c>
      <c r="AB380" s="145">
        <v>0</v>
      </c>
      <c r="AC380" s="145">
        <v>150</v>
      </c>
      <c r="AD380" s="145">
        <v>1650</v>
      </c>
      <c r="AE380" s="126" t="s">
        <v>6314</v>
      </c>
      <c r="AF380" s="126" t="s">
        <v>6309</v>
      </c>
      <c r="AG380" s="126" t="s">
        <v>6309</v>
      </c>
      <c r="AH380" s="126" t="s">
        <v>9589</v>
      </c>
      <c r="AI380" s="126" t="s">
        <v>6309</v>
      </c>
      <c r="AJ380" s="126" t="s">
        <v>6352</v>
      </c>
      <c r="AK380" s="126" t="s">
        <v>6353</v>
      </c>
      <c r="AL380" s="126" t="s">
        <v>6404</v>
      </c>
      <c r="AM380" s="128" t="s">
        <v>13</v>
      </c>
      <c r="AN380" s="128" t="s">
        <v>6384</v>
      </c>
      <c r="AO380" s="128" t="s">
        <v>6309</v>
      </c>
      <c r="AP380" s="128" t="s">
        <v>6309</v>
      </c>
      <c r="AQ380" s="129">
        <v>5</v>
      </c>
      <c r="AR380" t="s">
        <v>94</v>
      </c>
      <c r="AS380" t="s">
        <v>72</v>
      </c>
    </row>
    <row r="381" spans="1:45" s="128" customFormat="1">
      <c r="A381" s="126" t="s">
        <v>9587</v>
      </c>
      <c r="B381" s="127">
        <v>43788</v>
      </c>
      <c r="C381" s="126" t="s">
        <v>6393</v>
      </c>
      <c r="D381" s="126" t="s">
        <v>6394</v>
      </c>
      <c r="E381" s="126" t="s">
        <v>9588</v>
      </c>
      <c r="F381" s="126" t="s">
        <v>6310</v>
      </c>
      <c r="G381" s="126" t="s">
        <v>6384</v>
      </c>
      <c r="H381" s="126" t="s">
        <v>6385</v>
      </c>
      <c r="I381" s="126" t="s">
        <v>6386</v>
      </c>
      <c r="J381" s="126" t="s">
        <v>6351</v>
      </c>
      <c r="K381" s="126" t="s">
        <v>6395</v>
      </c>
      <c r="L381" s="126" t="s">
        <v>6396</v>
      </c>
      <c r="M381" s="126" t="s">
        <v>6397</v>
      </c>
      <c r="N381" s="126" t="s">
        <v>6351</v>
      </c>
      <c r="O381" s="126" t="s">
        <v>6398</v>
      </c>
      <c r="P381" s="126" t="s">
        <v>6399</v>
      </c>
      <c r="Q381" s="126" t="s">
        <v>6400</v>
      </c>
      <c r="R381" s="126" t="s">
        <v>6446</v>
      </c>
      <c r="S381" s="126" t="s">
        <v>6447</v>
      </c>
      <c r="T381" s="131">
        <v>5</v>
      </c>
      <c r="U381" s="131">
        <v>5</v>
      </c>
      <c r="V381" s="126" t="s">
        <v>6403</v>
      </c>
      <c r="W381" s="126" t="s">
        <v>6403</v>
      </c>
      <c r="X381" s="145">
        <v>300</v>
      </c>
      <c r="Y381" s="145">
        <v>300</v>
      </c>
      <c r="Z381" s="146" t="s">
        <v>6309</v>
      </c>
      <c r="AA381" s="145">
        <v>1500</v>
      </c>
      <c r="AB381" s="145">
        <v>0</v>
      </c>
      <c r="AC381" s="145">
        <v>150</v>
      </c>
      <c r="AD381" s="145">
        <v>1650</v>
      </c>
      <c r="AE381" s="126" t="s">
        <v>6314</v>
      </c>
      <c r="AF381" s="126" t="s">
        <v>6309</v>
      </c>
      <c r="AG381" s="126" t="s">
        <v>6309</v>
      </c>
      <c r="AH381" s="126" t="s">
        <v>9589</v>
      </c>
      <c r="AI381" s="126" t="s">
        <v>6309</v>
      </c>
      <c r="AJ381" s="126" t="s">
        <v>6352</v>
      </c>
      <c r="AK381" s="126" t="s">
        <v>6353</v>
      </c>
      <c r="AL381" s="126" t="s">
        <v>6404</v>
      </c>
      <c r="AM381" s="128" t="s">
        <v>13</v>
      </c>
      <c r="AN381" s="128" t="s">
        <v>6384</v>
      </c>
      <c r="AO381" s="128" t="s">
        <v>6309</v>
      </c>
      <c r="AP381" s="128" t="s">
        <v>6309</v>
      </c>
      <c r="AQ381" s="129">
        <v>5</v>
      </c>
      <c r="AR381" t="s">
        <v>94</v>
      </c>
      <c r="AS381" t="s">
        <v>72</v>
      </c>
    </row>
    <row r="382" spans="1:45" s="128" customFormat="1">
      <c r="A382" s="126" t="s">
        <v>9587</v>
      </c>
      <c r="B382" s="127">
        <v>43788</v>
      </c>
      <c r="C382" s="126" t="s">
        <v>6393</v>
      </c>
      <c r="D382" s="126" t="s">
        <v>6394</v>
      </c>
      <c r="E382" s="126" t="s">
        <v>9588</v>
      </c>
      <c r="F382" s="126" t="s">
        <v>6310</v>
      </c>
      <c r="G382" s="126" t="s">
        <v>6384</v>
      </c>
      <c r="H382" s="126" t="s">
        <v>6385</v>
      </c>
      <c r="I382" s="126" t="s">
        <v>6386</v>
      </c>
      <c r="J382" s="126" t="s">
        <v>6351</v>
      </c>
      <c r="K382" s="126" t="s">
        <v>6395</v>
      </c>
      <c r="L382" s="126" t="s">
        <v>6396</v>
      </c>
      <c r="M382" s="126" t="s">
        <v>6397</v>
      </c>
      <c r="N382" s="126" t="s">
        <v>6351</v>
      </c>
      <c r="O382" s="126" t="s">
        <v>6398</v>
      </c>
      <c r="P382" s="126" t="s">
        <v>6399</v>
      </c>
      <c r="Q382" s="126" t="s">
        <v>6400</v>
      </c>
      <c r="R382" s="126" t="s">
        <v>6444</v>
      </c>
      <c r="S382" s="126" t="s">
        <v>6445</v>
      </c>
      <c r="T382" s="131">
        <v>5</v>
      </c>
      <c r="U382" s="131">
        <v>5</v>
      </c>
      <c r="V382" s="126" t="s">
        <v>6403</v>
      </c>
      <c r="W382" s="126" t="s">
        <v>6403</v>
      </c>
      <c r="X382" s="145">
        <v>213.273</v>
      </c>
      <c r="Y382" s="145">
        <v>213.273</v>
      </c>
      <c r="Z382" s="146" t="s">
        <v>6309</v>
      </c>
      <c r="AA382" s="145">
        <v>1066.365</v>
      </c>
      <c r="AB382" s="145">
        <v>0</v>
      </c>
      <c r="AC382" s="145">
        <v>106.637</v>
      </c>
      <c r="AD382" s="145">
        <v>1173.002</v>
      </c>
      <c r="AE382" s="126" t="s">
        <v>6314</v>
      </c>
      <c r="AF382" s="126" t="s">
        <v>6309</v>
      </c>
      <c r="AG382" s="126" t="s">
        <v>6309</v>
      </c>
      <c r="AH382" s="126" t="s">
        <v>9589</v>
      </c>
      <c r="AI382" s="126" t="s">
        <v>6309</v>
      </c>
      <c r="AJ382" s="126" t="s">
        <v>6352</v>
      </c>
      <c r="AK382" s="126" t="s">
        <v>6353</v>
      </c>
      <c r="AL382" s="126" t="s">
        <v>6404</v>
      </c>
      <c r="AM382" s="128" t="s">
        <v>13</v>
      </c>
      <c r="AN382" s="128" t="s">
        <v>6384</v>
      </c>
      <c r="AO382" s="128" t="s">
        <v>6309</v>
      </c>
      <c r="AP382" s="128" t="s">
        <v>6309</v>
      </c>
      <c r="AQ382" s="129">
        <v>5</v>
      </c>
      <c r="AR382" t="s">
        <v>94</v>
      </c>
      <c r="AS382" t="s">
        <v>72</v>
      </c>
    </row>
    <row r="383" spans="1:45" s="128" customFormat="1">
      <c r="A383" s="126" t="s">
        <v>9587</v>
      </c>
      <c r="B383" s="127">
        <v>43788</v>
      </c>
      <c r="C383" s="126" t="s">
        <v>6393</v>
      </c>
      <c r="D383" s="126" t="s">
        <v>6394</v>
      </c>
      <c r="E383" s="126" t="s">
        <v>9588</v>
      </c>
      <c r="F383" s="126" t="s">
        <v>6310</v>
      </c>
      <c r="G383" s="126" t="s">
        <v>6384</v>
      </c>
      <c r="H383" s="126" t="s">
        <v>6385</v>
      </c>
      <c r="I383" s="126" t="s">
        <v>6386</v>
      </c>
      <c r="J383" s="126" t="s">
        <v>6351</v>
      </c>
      <c r="K383" s="126" t="s">
        <v>6395</v>
      </c>
      <c r="L383" s="126" t="s">
        <v>6396</v>
      </c>
      <c r="M383" s="126" t="s">
        <v>6397</v>
      </c>
      <c r="N383" s="126" t="s">
        <v>6351</v>
      </c>
      <c r="O383" s="126" t="s">
        <v>6398</v>
      </c>
      <c r="P383" s="126" t="s">
        <v>6399</v>
      </c>
      <c r="Q383" s="126" t="s">
        <v>6400</v>
      </c>
      <c r="R383" s="126" t="s">
        <v>6413</v>
      </c>
      <c r="S383" s="126" t="s">
        <v>6414</v>
      </c>
      <c r="T383" s="131">
        <v>5</v>
      </c>
      <c r="U383" s="131">
        <v>5</v>
      </c>
      <c r="V383" s="126" t="s">
        <v>6403</v>
      </c>
      <c r="W383" s="126" t="s">
        <v>6403</v>
      </c>
      <c r="X383" s="145">
        <v>300</v>
      </c>
      <c r="Y383" s="145">
        <v>300</v>
      </c>
      <c r="Z383" s="146" t="s">
        <v>6309</v>
      </c>
      <c r="AA383" s="145">
        <v>1500</v>
      </c>
      <c r="AB383" s="145">
        <v>0</v>
      </c>
      <c r="AC383" s="145">
        <v>150</v>
      </c>
      <c r="AD383" s="145">
        <v>1650</v>
      </c>
      <c r="AE383" s="126" t="s">
        <v>6314</v>
      </c>
      <c r="AF383" s="126" t="s">
        <v>6309</v>
      </c>
      <c r="AG383" s="126" t="s">
        <v>6309</v>
      </c>
      <c r="AH383" s="126" t="s">
        <v>9589</v>
      </c>
      <c r="AI383" s="126" t="s">
        <v>6309</v>
      </c>
      <c r="AJ383" s="126" t="s">
        <v>6352</v>
      </c>
      <c r="AK383" s="126" t="s">
        <v>6353</v>
      </c>
      <c r="AL383" s="126" t="s">
        <v>6404</v>
      </c>
      <c r="AM383" s="128" t="s">
        <v>13</v>
      </c>
      <c r="AN383" s="128" t="s">
        <v>6384</v>
      </c>
      <c r="AO383" s="128" t="s">
        <v>6309</v>
      </c>
      <c r="AP383" s="128" t="s">
        <v>6309</v>
      </c>
      <c r="AQ383" s="129">
        <v>5</v>
      </c>
      <c r="AR383" t="s">
        <v>94</v>
      </c>
      <c r="AS383" t="s">
        <v>72</v>
      </c>
    </row>
    <row r="384" spans="1:45" s="128" customFormat="1">
      <c r="A384" s="126" t="s">
        <v>9587</v>
      </c>
      <c r="B384" s="127">
        <v>43788</v>
      </c>
      <c r="C384" s="126" t="s">
        <v>6393</v>
      </c>
      <c r="D384" s="126" t="s">
        <v>6394</v>
      </c>
      <c r="E384" s="126" t="s">
        <v>9588</v>
      </c>
      <c r="F384" s="126" t="s">
        <v>6310</v>
      </c>
      <c r="G384" s="126" t="s">
        <v>6384</v>
      </c>
      <c r="H384" s="126" t="s">
        <v>6385</v>
      </c>
      <c r="I384" s="126" t="s">
        <v>6386</v>
      </c>
      <c r="J384" s="126" t="s">
        <v>6351</v>
      </c>
      <c r="K384" s="126" t="s">
        <v>6395</v>
      </c>
      <c r="L384" s="126" t="s">
        <v>6396</v>
      </c>
      <c r="M384" s="126" t="s">
        <v>6397</v>
      </c>
      <c r="N384" s="126" t="s">
        <v>6351</v>
      </c>
      <c r="O384" s="126" t="s">
        <v>6398</v>
      </c>
      <c r="P384" s="126" t="s">
        <v>6399</v>
      </c>
      <c r="Q384" s="126" t="s">
        <v>6400</v>
      </c>
      <c r="R384" s="126" t="s">
        <v>6487</v>
      </c>
      <c r="S384" s="126" t="s">
        <v>6488</v>
      </c>
      <c r="T384" s="131">
        <v>5</v>
      </c>
      <c r="U384" s="131">
        <v>5</v>
      </c>
      <c r="V384" s="126" t="s">
        <v>6403</v>
      </c>
      <c r="W384" s="126" t="s">
        <v>6403</v>
      </c>
      <c r="X384" s="145">
        <v>264</v>
      </c>
      <c r="Y384" s="145">
        <v>264</v>
      </c>
      <c r="Z384" s="146" t="s">
        <v>6309</v>
      </c>
      <c r="AA384" s="145">
        <v>1320</v>
      </c>
      <c r="AB384" s="145">
        <v>-180</v>
      </c>
      <c r="AC384" s="145">
        <v>132</v>
      </c>
      <c r="AD384" s="145">
        <v>1452</v>
      </c>
      <c r="AE384" s="126" t="s">
        <v>6314</v>
      </c>
      <c r="AF384" s="126" t="s">
        <v>6309</v>
      </c>
      <c r="AG384" s="126" t="s">
        <v>6309</v>
      </c>
      <c r="AH384" s="126" t="s">
        <v>9589</v>
      </c>
      <c r="AI384" s="126" t="s">
        <v>6309</v>
      </c>
      <c r="AJ384" s="126" t="s">
        <v>6352</v>
      </c>
      <c r="AK384" s="126" t="s">
        <v>6353</v>
      </c>
      <c r="AL384" s="126" t="s">
        <v>6404</v>
      </c>
      <c r="AM384" s="128" t="s">
        <v>13</v>
      </c>
      <c r="AN384" s="128" t="s">
        <v>6384</v>
      </c>
      <c r="AO384" s="128" t="s">
        <v>6309</v>
      </c>
      <c r="AP384" s="128" t="s">
        <v>6309</v>
      </c>
      <c r="AQ384" s="129">
        <v>5</v>
      </c>
      <c r="AR384" t="s">
        <v>94</v>
      </c>
      <c r="AS384" t="s">
        <v>72</v>
      </c>
    </row>
    <row r="385" spans="1:45" s="128" customFormat="1">
      <c r="A385" s="126" t="s">
        <v>9587</v>
      </c>
      <c r="B385" s="127">
        <v>43788</v>
      </c>
      <c r="C385" s="126" t="s">
        <v>6393</v>
      </c>
      <c r="D385" s="126" t="s">
        <v>6394</v>
      </c>
      <c r="E385" s="126" t="s">
        <v>9588</v>
      </c>
      <c r="F385" s="126" t="s">
        <v>6310</v>
      </c>
      <c r="G385" s="126" t="s">
        <v>6384</v>
      </c>
      <c r="H385" s="126" t="s">
        <v>6385</v>
      </c>
      <c r="I385" s="126" t="s">
        <v>6386</v>
      </c>
      <c r="J385" s="126" t="s">
        <v>6351</v>
      </c>
      <c r="K385" s="126" t="s">
        <v>6395</v>
      </c>
      <c r="L385" s="126" t="s">
        <v>6396</v>
      </c>
      <c r="M385" s="126" t="s">
        <v>6397</v>
      </c>
      <c r="N385" s="126" t="s">
        <v>6351</v>
      </c>
      <c r="O385" s="126" t="s">
        <v>6398</v>
      </c>
      <c r="P385" s="126" t="s">
        <v>6399</v>
      </c>
      <c r="Q385" s="126" t="s">
        <v>6400</v>
      </c>
      <c r="R385" s="126" t="s">
        <v>6489</v>
      </c>
      <c r="S385" s="126" t="s">
        <v>6490</v>
      </c>
      <c r="T385" s="131">
        <v>1</v>
      </c>
      <c r="U385" s="131">
        <v>1</v>
      </c>
      <c r="V385" s="126" t="s">
        <v>6403</v>
      </c>
      <c r="W385" s="126" t="s">
        <v>6403</v>
      </c>
      <c r="X385" s="145">
        <v>252</v>
      </c>
      <c r="Y385" s="145">
        <v>252</v>
      </c>
      <c r="Z385" s="146" t="s">
        <v>6309</v>
      </c>
      <c r="AA385" s="145">
        <v>252</v>
      </c>
      <c r="AB385" s="145">
        <v>0</v>
      </c>
      <c r="AC385" s="145">
        <v>25.2</v>
      </c>
      <c r="AD385" s="145">
        <v>277.2</v>
      </c>
      <c r="AE385" s="126" t="s">
        <v>6314</v>
      </c>
      <c r="AF385" s="126" t="s">
        <v>6309</v>
      </c>
      <c r="AG385" s="126" t="s">
        <v>6309</v>
      </c>
      <c r="AH385" s="126" t="s">
        <v>9589</v>
      </c>
      <c r="AI385" s="126" t="s">
        <v>6309</v>
      </c>
      <c r="AJ385" s="126" t="s">
        <v>6352</v>
      </c>
      <c r="AK385" s="126" t="s">
        <v>6353</v>
      </c>
      <c r="AL385" s="126" t="s">
        <v>6404</v>
      </c>
      <c r="AM385" s="128" t="s">
        <v>13</v>
      </c>
      <c r="AN385" s="128" t="s">
        <v>6384</v>
      </c>
      <c r="AO385" s="128" t="s">
        <v>6309</v>
      </c>
      <c r="AP385" s="128" t="s">
        <v>6309</v>
      </c>
      <c r="AQ385" s="129">
        <v>1</v>
      </c>
      <c r="AR385" t="s">
        <v>94</v>
      </c>
      <c r="AS385" t="s">
        <v>72</v>
      </c>
    </row>
    <row r="386" spans="1:45" s="128" customFormat="1">
      <c r="A386" s="126" t="s">
        <v>9590</v>
      </c>
      <c r="B386" s="127">
        <v>43788</v>
      </c>
      <c r="C386" s="126" t="s">
        <v>6393</v>
      </c>
      <c r="D386" s="126" t="s">
        <v>6394</v>
      </c>
      <c r="E386" s="126" t="s">
        <v>9591</v>
      </c>
      <c r="F386" s="126" t="s">
        <v>6310</v>
      </c>
      <c r="G386" s="126" t="s">
        <v>6367</v>
      </c>
      <c r="H386" s="126" t="s">
        <v>6368</v>
      </c>
      <c r="I386" s="126" t="s">
        <v>6369</v>
      </c>
      <c r="J386" s="126" t="s">
        <v>6351</v>
      </c>
      <c r="K386" s="126" t="s">
        <v>6395</v>
      </c>
      <c r="L386" s="126" t="s">
        <v>6396</v>
      </c>
      <c r="M386" s="126" t="s">
        <v>6397</v>
      </c>
      <c r="N386" s="126" t="s">
        <v>6351</v>
      </c>
      <c r="O386" s="126" t="s">
        <v>6398</v>
      </c>
      <c r="P386" s="126" t="s">
        <v>6425</v>
      </c>
      <c r="Q386" s="126" t="s">
        <v>6426</v>
      </c>
      <c r="R386" s="126" t="s">
        <v>6405</v>
      </c>
      <c r="S386" s="126" t="s">
        <v>6406</v>
      </c>
      <c r="T386" s="131">
        <v>3</v>
      </c>
      <c r="U386" s="131">
        <v>3</v>
      </c>
      <c r="V386" s="126" t="s">
        <v>6403</v>
      </c>
      <c r="W386" s="126" t="s">
        <v>6403</v>
      </c>
      <c r="X386" s="145">
        <v>340</v>
      </c>
      <c r="Y386" s="145">
        <v>340</v>
      </c>
      <c r="Z386" s="146" t="s">
        <v>6309</v>
      </c>
      <c r="AA386" s="145">
        <v>1020</v>
      </c>
      <c r="AB386" s="145">
        <v>0</v>
      </c>
      <c r="AC386" s="145">
        <v>102</v>
      </c>
      <c r="AD386" s="145">
        <v>1122</v>
      </c>
      <c r="AE386" s="126" t="s">
        <v>6314</v>
      </c>
      <c r="AF386" s="126" t="s">
        <v>6309</v>
      </c>
      <c r="AG386" s="126" t="s">
        <v>6309</v>
      </c>
      <c r="AH386" s="126" t="s">
        <v>9592</v>
      </c>
      <c r="AI386" s="126" t="s">
        <v>6309</v>
      </c>
      <c r="AJ386" s="126" t="s">
        <v>6352</v>
      </c>
      <c r="AK386" s="126" t="s">
        <v>6353</v>
      </c>
      <c r="AL386" s="126" t="s">
        <v>6404</v>
      </c>
      <c r="AM386" s="128" t="s">
        <v>6366</v>
      </c>
      <c r="AN386" s="128" t="s">
        <v>6466</v>
      </c>
      <c r="AO386" s="128" t="s">
        <v>6309</v>
      </c>
      <c r="AP386" s="128" t="s">
        <v>6309</v>
      </c>
      <c r="AQ386" s="129">
        <v>3</v>
      </c>
      <c r="AR386" t="s">
        <v>34</v>
      </c>
      <c r="AS386" t="s">
        <v>30</v>
      </c>
    </row>
    <row r="387" spans="1:45" s="128" customFormat="1">
      <c r="A387" s="126" t="s">
        <v>9590</v>
      </c>
      <c r="B387" s="127">
        <v>43788</v>
      </c>
      <c r="C387" s="126" t="s">
        <v>6393</v>
      </c>
      <c r="D387" s="126" t="s">
        <v>6394</v>
      </c>
      <c r="E387" s="126" t="s">
        <v>9591</v>
      </c>
      <c r="F387" s="126" t="s">
        <v>6310</v>
      </c>
      <c r="G387" s="126" t="s">
        <v>6367</v>
      </c>
      <c r="H387" s="126" t="s">
        <v>6368</v>
      </c>
      <c r="I387" s="126" t="s">
        <v>6369</v>
      </c>
      <c r="J387" s="126" t="s">
        <v>6351</v>
      </c>
      <c r="K387" s="126" t="s">
        <v>6395</v>
      </c>
      <c r="L387" s="126" t="s">
        <v>6396</v>
      </c>
      <c r="M387" s="126" t="s">
        <v>6397</v>
      </c>
      <c r="N387" s="126" t="s">
        <v>6351</v>
      </c>
      <c r="O387" s="126" t="s">
        <v>6398</v>
      </c>
      <c r="P387" s="126" t="s">
        <v>6425</v>
      </c>
      <c r="Q387" s="126" t="s">
        <v>6426</v>
      </c>
      <c r="R387" s="126" t="s">
        <v>6409</v>
      </c>
      <c r="S387" s="126" t="s">
        <v>6410</v>
      </c>
      <c r="T387" s="131">
        <v>1</v>
      </c>
      <c r="U387" s="131">
        <v>1</v>
      </c>
      <c r="V387" s="126" t="s">
        <v>6403</v>
      </c>
      <c r="W387" s="126" t="s">
        <v>6403</v>
      </c>
      <c r="X387" s="145">
        <v>300</v>
      </c>
      <c r="Y387" s="145">
        <v>300</v>
      </c>
      <c r="Z387" s="146" t="s">
        <v>6309</v>
      </c>
      <c r="AA387" s="145">
        <v>300</v>
      </c>
      <c r="AB387" s="145">
        <v>0</v>
      </c>
      <c r="AC387" s="145">
        <v>30</v>
      </c>
      <c r="AD387" s="145">
        <v>330</v>
      </c>
      <c r="AE387" s="126" t="s">
        <v>6314</v>
      </c>
      <c r="AF387" s="126" t="s">
        <v>6309</v>
      </c>
      <c r="AG387" s="126" t="s">
        <v>6309</v>
      </c>
      <c r="AH387" s="126" t="s">
        <v>9592</v>
      </c>
      <c r="AI387" s="126" t="s">
        <v>6309</v>
      </c>
      <c r="AJ387" s="126" t="s">
        <v>6352</v>
      </c>
      <c r="AK387" s="126" t="s">
        <v>6353</v>
      </c>
      <c r="AL387" s="126" t="s">
        <v>6404</v>
      </c>
      <c r="AM387" s="128" t="s">
        <v>6366</v>
      </c>
      <c r="AN387" s="128" t="s">
        <v>6466</v>
      </c>
      <c r="AO387" s="128" t="s">
        <v>6309</v>
      </c>
      <c r="AP387" s="128" t="s">
        <v>6309</v>
      </c>
      <c r="AQ387" s="129">
        <v>1</v>
      </c>
      <c r="AR387" t="s">
        <v>34</v>
      </c>
      <c r="AS387" t="s">
        <v>30</v>
      </c>
    </row>
    <row r="388" spans="1:45" s="128" customFormat="1">
      <c r="A388" s="126" t="s">
        <v>9590</v>
      </c>
      <c r="B388" s="127">
        <v>43788</v>
      </c>
      <c r="C388" s="126" t="s">
        <v>6393</v>
      </c>
      <c r="D388" s="126" t="s">
        <v>6394</v>
      </c>
      <c r="E388" s="126" t="s">
        <v>9591</v>
      </c>
      <c r="F388" s="126" t="s">
        <v>6310</v>
      </c>
      <c r="G388" s="126" t="s">
        <v>6367</v>
      </c>
      <c r="H388" s="126" t="s">
        <v>6368</v>
      </c>
      <c r="I388" s="126" t="s">
        <v>6369</v>
      </c>
      <c r="J388" s="126" t="s">
        <v>6351</v>
      </c>
      <c r="K388" s="126" t="s">
        <v>6395</v>
      </c>
      <c r="L388" s="126" t="s">
        <v>6396</v>
      </c>
      <c r="M388" s="126" t="s">
        <v>6397</v>
      </c>
      <c r="N388" s="126" t="s">
        <v>6351</v>
      </c>
      <c r="O388" s="126" t="s">
        <v>6398</v>
      </c>
      <c r="P388" s="126" t="s">
        <v>6425</v>
      </c>
      <c r="Q388" s="126" t="s">
        <v>6426</v>
      </c>
      <c r="R388" s="126" t="s">
        <v>6446</v>
      </c>
      <c r="S388" s="126" t="s">
        <v>6447</v>
      </c>
      <c r="T388" s="131">
        <v>2</v>
      </c>
      <c r="U388" s="131">
        <v>2</v>
      </c>
      <c r="V388" s="126" t="s">
        <v>6403</v>
      </c>
      <c r="W388" s="126" t="s">
        <v>6403</v>
      </c>
      <c r="X388" s="145">
        <v>300</v>
      </c>
      <c r="Y388" s="145">
        <v>300</v>
      </c>
      <c r="Z388" s="146" t="s">
        <v>6309</v>
      </c>
      <c r="AA388" s="145">
        <v>600</v>
      </c>
      <c r="AB388" s="145">
        <v>0</v>
      </c>
      <c r="AC388" s="145">
        <v>60</v>
      </c>
      <c r="AD388" s="145">
        <v>660</v>
      </c>
      <c r="AE388" s="126" t="s">
        <v>6314</v>
      </c>
      <c r="AF388" s="126" t="s">
        <v>6309</v>
      </c>
      <c r="AG388" s="126" t="s">
        <v>6309</v>
      </c>
      <c r="AH388" s="126" t="s">
        <v>9592</v>
      </c>
      <c r="AI388" s="126" t="s">
        <v>6309</v>
      </c>
      <c r="AJ388" s="126" t="s">
        <v>6352</v>
      </c>
      <c r="AK388" s="126" t="s">
        <v>6353</v>
      </c>
      <c r="AL388" s="126" t="s">
        <v>6404</v>
      </c>
      <c r="AM388" s="128" t="s">
        <v>6366</v>
      </c>
      <c r="AN388" s="128" t="s">
        <v>6466</v>
      </c>
      <c r="AO388" s="128" t="s">
        <v>6309</v>
      </c>
      <c r="AP388" s="128" t="s">
        <v>6309</v>
      </c>
      <c r="AQ388" s="129">
        <v>2</v>
      </c>
      <c r="AR388" t="s">
        <v>34</v>
      </c>
      <c r="AS388" t="s">
        <v>30</v>
      </c>
    </row>
    <row r="389" spans="1:45" s="128" customFormat="1">
      <c r="A389" s="126" t="s">
        <v>9590</v>
      </c>
      <c r="B389" s="127">
        <v>43788</v>
      </c>
      <c r="C389" s="126" t="s">
        <v>6393</v>
      </c>
      <c r="D389" s="126" t="s">
        <v>6394</v>
      </c>
      <c r="E389" s="126" t="s">
        <v>9591</v>
      </c>
      <c r="F389" s="126" t="s">
        <v>6310</v>
      </c>
      <c r="G389" s="126" t="s">
        <v>6367</v>
      </c>
      <c r="H389" s="126" t="s">
        <v>6368</v>
      </c>
      <c r="I389" s="126" t="s">
        <v>6369</v>
      </c>
      <c r="J389" s="126" t="s">
        <v>6351</v>
      </c>
      <c r="K389" s="126" t="s">
        <v>6395</v>
      </c>
      <c r="L389" s="126" t="s">
        <v>6396</v>
      </c>
      <c r="M389" s="126" t="s">
        <v>6397</v>
      </c>
      <c r="N389" s="126" t="s">
        <v>6351</v>
      </c>
      <c r="O389" s="126" t="s">
        <v>6398</v>
      </c>
      <c r="P389" s="126" t="s">
        <v>6425</v>
      </c>
      <c r="Q389" s="126" t="s">
        <v>6426</v>
      </c>
      <c r="R389" s="126" t="s">
        <v>6444</v>
      </c>
      <c r="S389" s="126" t="s">
        <v>6445</v>
      </c>
      <c r="T389" s="131">
        <v>5</v>
      </c>
      <c r="U389" s="131">
        <v>5</v>
      </c>
      <c r="V389" s="126" t="s">
        <v>6403</v>
      </c>
      <c r="W389" s="126" t="s">
        <v>6403</v>
      </c>
      <c r="X389" s="145">
        <v>213.273</v>
      </c>
      <c r="Y389" s="145">
        <v>213.273</v>
      </c>
      <c r="Z389" s="146" t="s">
        <v>6309</v>
      </c>
      <c r="AA389" s="145">
        <v>1066.365</v>
      </c>
      <c r="AB389" s="145">
        <v>0</v>
      </c>
      <c r="AC389" s="145">
        <v>106.637</v>
      </c>
      <c r="AD389" s="145">
        <v>1173.002</v>
      </c>
      <c r="AE389" s="126" t="s">
        <v>6314</v>
      </c>
      <c r="AF389" s="126" t="s">
        <v>6309</v>
      </c>
      <c r="AG389" s="126" t="s">
        <v>6309</v>
      </c>
      <c r="AH389" s="126" t="s">
        <v>9592</v>
      </c>
      <c r="AI389" s="126" t="s">
        <v>6309</v>
      </c>
      <c r="AJ389" s="126" t="s">
        <v>6352</v>
      </c>
      <c r="AK389" s="126" t="s">
        <v>6353</v>
      </c>
      <c r="AL389" s="126" t="s">
        <v>6404</v>
      </c>
      <c r="AM389" s="128" t="s">
        <v>6366</v>
      </c>
      <c r="AN389" s="128" t="s">
        <v>6466</v>
      </c>
      <c r="AO389" s="128" t="s">
        <v>6309</v>
      </c>
      <c r="AP389" s="128" t="s">
        <v>6309</v>
      </c>
      <c r="AQ389" s="129">
        <v>5</v>
      </c>
      <c r="AR389" t="s">
        <v>34</v>
      </c>
      <c r="AS389" t="s">
        <v>30</v>
      </c>
    </row>
    <row r="390" spans="1:45" s="128" customFormat="1">
      <c r="A390" s="126" t="s">
        <v>9590</v>
      </c>
      <c r="B390" s="127">
        <v>43788</v>
      </c>
      <c r="C390" s="126" t="s">
        <v>6393</v>
      </c>
      <c r="D390" s="126" t="s">
        <v>6394</v>
      </c>
      <c r="E390" s="126" t="s">
        <v>9591</v>
      </c>
      <c r="F390" s="126" t="s">
        <v>6310</v>
      </c>
      <c r="G390" s="126" t="s">
        <v>6367</v>
      </c>
      <c r="H390" s="126" t="s">
        <v>6368</v>
      </c>
      <c r="I390" s="126" t="s">
        <v>6369</v>
      </c>
      <c r="J390" s="126" t="s">
        <v>6351</v>
      </c>
      <c r="K390" s="126" t="s">
        <v>6395</v>
      </c>
      <c r="L390" s="126" t="s">
        <v>6396</v>
      </c>
      <c r="M390" s="126" t="s">
        <v>6397</v>
      </c>
      <c r="N390" s="126" t="s">
        <v>6351</v>
      </c>
      <c r="O390" s="126" t="s">
        <v>6398</v>
      </c>
      <c r="P390" s="126" t="s">
        <v>6425</v>
      </c>
      <c r="Q390" s="126" t="s">
        <v>6426</v>
      </c>
      <c r="R390" s="126" t="s">
        <v>6413</v>
      </c>
      <c r="S390" s="126" t="s">
        <v>6414</v>
      </c>
      <c r="T390" s="131">
        <v>2</v>
      </c>
      <c r="U390" s="131">
        <v>2</v>
      </c>
      <c r="V390" s="126" t="s">
        <v>6403</v>
      </c>
      <c r="W390" s="126" t="s">
        <v>6403</v>
      </c>
      <c r="X390" s="145">
        <v>300</v>
      </c>
      <c r="Y390" s="145">
        <v>300</v>
      </c>
      <c r="Z390" s="146" t="s">
        <v>6309</v>
      </c>
      <c r="AA390" s="145">
        <v>600</v>
      </c>
      <c r="AB390" s="145">
        <v>0</v>
      </c>
      <c r="AC390" s="145">
        <v>60</v>
      </c>
      <c r="AD390" s="145">
        <v>660</v>
      </c>
      <c r="AE390" s="126" t="s">
        <v>6314</v>
      </c>
      <c r="AF390" s="126" t="s">
        <v>6309</v>
      </c>
      <c r="AG390" s="126" t="s">
        <v>6309</v>
      </c>
      <c r="AH390" s="126" t="s">
        <v>9592</v>
      </c>
      <c r="AI390" s="126" t="s">
        <v>6309</v>
      </c>
      <c r="AJ390" s="126" t="s">
        <v>6352</v>
      </c>
      <c r="AK390" s="126" t="s">
        <v>6353</v>
      </c>
      <c r="AL390" s="126" t="s">
        <v>6404</v>
      </c>
      <c r="AM390" s="128" t="s">
        <v>6366</v>
      </c>
      <c r="AN390" s="128" t="s">
        <v>6466</v>
      </c>
      <c r="AO390" s="128" t="s">
        <v>6309</v>
      </c>
      <c r="AP390" s="128" t="s">
        <v>6309</v>
      </c>
      <c r="AQ390" s="129">
        <v>2</v>
      </c>
      <c r="AR390" t="s">
        <v>34</v>
      </c>
      <c r="AS390" t="s">
        <v>30</v>
      </c>
    </row>
    <row r="391" spans="1:45" s="128" customFormat="1">
      <c r="A391" s="126" t="s">
        <v>9590</v>
      </c>
      <c r="B391" s="127">
        <v>43788</v>
      </c>
      <c r="C391" s="126" t="s">
        <v>6393</v>
      </c>
      <c r="D391" s="126" t="s">
        <v>6394</v>
      </c>
      <c r="E391" s="126" t="s">
        <v>9591</v>
      </c>
      <c r="F391" s="126" t="s">
        <v>6310</v>
      </c>
      <c r="G391" s="126" t="s">
        <v>6367</v>
      </c>
      <c r="H391" s="126" t="s">
        <v>6368</v>
      </c>
      <c r="I391" s="126" t="s">
        <v>6369</v>
      </c>
      <c r="J391" s="126" t="s">
        <v>6351</v>
      </c>
      <c r="K391" s="126" t="s">
        <v>6395</v>
      </c>
      <c r="L391" s="126" t="s">
        <v>6396</v>
      </c>
      <c r="M391" s="126" t="s">
        <v>6397</v>
      </c>
      <c r="N391" s="126" t="s">
        <v>6351</v>
      </c>
      <c r="O391" s="126" t="s">
        <v>6398</v>
      </c>
      <c r="P391" s="126" t="s">
        <v>6425</v>
      </c>
      <c r="Q391" s="126" t="s">
        <v>6426</v>
      </c>
      <c r="R391" s="126" t="s">
        <v>6487</v>
      </c>
      <c r="S391" s="126" t="s">
        <v>6488</v>
      </c>
      <c r="T391" s="131">
        <v>5</v>
      </c>
      <c r="U391" s="131">
        <v>5</v>
      </c>
      <c r="V391" s="126" t="s">
        <v>6403</v>
      </c>
      <c r="W391" s="126" t="s">
        <v>6403</v>
      </c>
      <c r="X391" s="145">
        <v>264</v>
      </c>
      <c r="Y391" s="145">
        <v>264</v>
      </c>
      <c r="Z391" s="146" t="s">
        <v>6309</v>
      </c>
      <c r="AA391" s="145">
        <v>1320</v>
      </c>
      <c r="AB391" s="145">
        <v>-180</v>
      </c>
      <c r="AC391" s="145">
        <v>132</v>
      </c>
      <c r="AD391" s="145">
        <v>1452</v>
      </c>
      <c r="AE391" s="126" t="s">
        <v>6314</v>
      </c>
      <c r="AF391" s="126" t="s">
        <v>6309</v>
      </c>
      <c r="AG391" s="126" t="s">
        <v>6309</v>
      </c>
      <c r="AH391" s="126" t="s">
        <v>9592</v>
      </c>
      <c r="AI391" s="126" t="s">
        <v>6309</v>
      </c>
      <c r="AJ391" s="126" t="s">
        <v>6352</v>
      </c>
      <c r="AK391" s="126" t="s">
        <v>6353</v>
      </c>
      <c r="AL391" s="126" t="s">
        <v>6404</v>
      </c>
      <c r="AM391" s="128" t="s">
        <v>6366</v>
      </c>
      <c r="AN391" s="128" t="s">
        <v>6466</v>
      </c>
      <c r="AO391" s="128" t="s">
        <v>6309</v>
      </c>
      <c r="AP391" s="128" t="s">
        <v>6309</v>
      </c>
      <c r="AQ391" s="129">
        <v>5</v>
      </c>
      <c r="AR391" t="s">
        <v>34</v>
      </c>
      <c r="AS391" t="s">
        <v>30</v>
      </c>
    </row>
    <row r="392" spans="1:45" s="128" customFormat="1">
      <c r="A392" s="126" t="s">
        <v>9593</v>
      </c>
      <c r="B392" s="127">
        <v>43788</v>
      </c>
      <c r="C392" s="126" t="s">
        <v>6393</v>
      </c>
      <c r="D392" s="126" t="s">
        <v>6394</v>
      </c>
      <c r="E392" s="126" t="s">
        <v>9594</v>
      </c>
      <c r="F392" s="126" t="s">
        <v>6310</v>
      </c>
      <c r="G392" s="126" t="s">
        <v>6428</v>
      </c>
      <c r="H392" s="126" t="s">
        <v>5299</v>
      </c>
      <c r="I392" s="126" t="s">
        <v>6429</v>
      </c>
      <c r="J392" s="126" t="s">
        <v>6351</v>
      </c>
      <c r="K392" s="126" t="s">
        <v>6430</v>
      </c>
      <c r="L392" s="126" t="s">
        <v>6431</v>
      </c>
      <c r="M392" s="126" t="s">
        <v>6397</v>
      </c>
      <c r="N392" s="126" t="s">
        <v>6351</v>
      </c>
      <c r="O392" s="126" t="s">
        <v>6398</v>
      </c>
      <c r="P392" s="126" t="s">
        <v>6432</v>
      </c>
      <c r="Q392" s="126" t="s">
        <v>6433</v>
      </c>
      <c r="R392" s="126" t="s">
        <v>6444</v>
      </c>
      <c r="S392" s="126" t="s">
        <v>6445</v>
      </c>
      <c r="T392" s="131">
        <v>800</v>
      </c>
      <c r="U392" s="131">
        <v>800</v>
      </c>
      <c r="V392" s="126" t="s">
        <v>6403</v>
      </c>
      <c r="W392" s="126" t="s">
        <v>6403</v>
      </c>
      <c r="X392" s="145">
        <v>185.64</v>
      </c>
      <c r="Y392" s="145">
        <v>185.64</v>
      </c>
      <c r="Z392" s="146" t="s">
        <v>6309</v>
      </c>
      <c r="AA392" s="145">
        <v>148512</v>
      </c>
      <c r="AB392" s="145">
        <v>0</v>
      </c>
      <c r="AC392" s="145">
        <v>14851.2</v>
      </c>
      <c r="AD392" s="145">
        <v>163363.20000000001</v>
      </c>
      <c r="AE392" s="126" t="s">
        <v>6314</v>
      </c>
      <c r="AF392" s="126" t="s">
        <v>6309</v>
      </c>
      <c r="AG392" s="126" t="s">
        <v>6309</v>
      </c>
      <c r="AH392" s="126" t="s">
        <v>9595</v>
      </c>
      <c r="AI392" s="126" t="s">
        <v>6309</v>
      </c>
      <c r="AJ392" s="126" t="s">
        <v>6352</v>
      </c>
      <c r="AK392" s="126" t="s">
        <v>6353</v>
      </c>
      <c r="AL392" s="126" t="s">
        <v>6404</v>
      </c>
      <c r="AM392" s="128" t="s">
        <v>6309</v>
      </c>
      <c r="AN392" s="128" t="s">
        <v>6428</v>
      </c>
      <c r="AO392" s="128" t="s">
        <v>6309</v>
      </c>
      <c r="AP392" s="128" t="s">
        <v>6309</v>
      </c>
      <c r="AQ392" s="129">
        <v>800</v>
      </c>
      <c r="AR392">
        <v>0</v>
      </c>
      <c r="AS392" t="s">
        <v>27</v>
      </c>
    </row>
    <row r="393" spans="1:45" s="128" customFormat="1">
      <c r="A393" s="126" t="s">
        <v>9596</v>
      </c>
      <c r="B393" s="127">
        <v>43788</v>
      </c>
      <c r="C393" s="126" t="s">
        <v>6393</v>
      </c>
      <c r="D393" s="126" t="s">
        <v>6394</v>
      </c>
      <c r="E393" s="126" t="s">
        <v>9597</v>
      </c>
      <c r="F393" s="126" t="s">
        <v>6310</v>
      </c>
      <c r="G393" s="126" t="s">
        <v>6428</v>
      </c>
      <c r="H393" s="126" t="s">
        <v>5299</v>
      </c>
      <c r="I393" s="126" t="s">
        <v>6429</v>
      </c>
      <c r="J393" s="126" t="s">
        <v>6351</v>
      </c>
      <c r="K393" s="126" t="s">
        <v>6430</v>
      </c>
      <c r="L393" s="126" t="s">
        <v>6431</v>
      </c>
      <c r="M393" s="126" t="s">
        <v>6397</v>
      </c>
      <c r="N393" s="126" t="s">
        <v>6351</v>
      </c>
      <c r="O393" s="126" t="s">
        <v>6398</v>
      </c>
      <c r="P393" s="126" t="s">
        <v>6432</v>
      </c>
      <c r="Q393" s="126" t="s">
        <v>6433</v>
      </c>
      <c r="R393" s="126" t="s">
        <v>6405</v>
      </c>
      <c r="S393" s="126" t="s">
        <v>6406</v>
      </c>
      <c r="T393" s="131">
        <v>100</v>
      </c>
      <c r="U393" s="131">
        <v>100</v>
      </c>
      <c r="V393" s="126" t="s">
        <v>6403</v>
      </c>
      <c r="W393" s="126" t="s">
        <v>6403</v>
      </c>
      <c r="X393" s="145">
        <v>309.39999999999998</v>
      </c>
      <c r="Y393" s="145">
        <v>309.39999999999998</v>
      </c>
      <c r="Z393" s="146" t="s">
        <v>6309</v>
      </c>
      <c r="AA393" s="145">
        <v>30940</v>
      </c>
      <c r="AB393" s="145">
        <v>0</v>
      </c>
      <c r="AC393" s="145">
        <v>3094</v>
      </c>
      <c r="AD393" s="145">
        <v>34034</v>
      </c>
      <c r="AE393" s="126" t="s">
        <v>6314</v>
      </c>
      <c r="AF393" s="126" t="s">
        <v>6309</v>
      </c>
      <c r="AG393" s="126" t="s">
        <v>6309</v>
      </c>
      <c r="AH393" s="126" t="s">
        <v>9598</v>
      </c>
      <c r="AI393" s="126" t="s">
        <v>6309</v>
      </c>
      <c r="AJ393" s="126" t="s">
        <v>6352</v>
      </c>
      <c r="AK393" s="126" t="s">
        <v>6353</v>
      </c>
      <c r="AL393" s="126" t="s">
        <v>6404</v>
      </c>
      <c r="AM393" s="128" t="s">
        <v>6309</v>
      </c>
      <c r="AN393" s="128" t="s">
        <v>6428</v>
      </c>
      <c r="AO393" s="128" t="s">
        <v>6309</v>
      </c>
      <c r="AP393" s="128" t="s">
        <v>6309</v>
      </c>
      <c r="AQ393" s="129">
        <v>100</v>
      </c>
      <c r="AR393">
        <v>0</v>
      </c>
      <c r="AS393" t="s">
        <v>27</v>
      </c>
    </row>
    <row r="394" spans="1:45" s="128" customFormat="1">
      <c r="A394" s="126" t="s">
        <v>9596</v>
      </c>
      <c r="B394" s="127">
        <v>43788</v>
      </c>
      <c r="C394" s="126" t="s">
        <v>6393</v>
      </c>
      <c r="D394" s="126" t="s">
        <v>6394</v>
      </c>
      <c r="E394" s="126" t="s">
        <v>9597</v>
      </c>
      <c r="F394" s="126" t="s">
        <v>6310</v>
      </c>
      <c r="G394" s="126" t="s">
        <v>6428</v>
      </c>
      <c r="H394" s="126" t="s">
        <v>5299</v>
      </c>
      <c r="I394" s="126" t="s">
        <v>6429</v>
      </c>
      <c r="J394" s="126" t="s">
        <v>6351</v>
      </c>
      <c r="K394" s="126" t="s">
        <v>6430</v>
      </c>
      <c r="L394" s="126" t="s">
        <v>6431</v>
      </c>
      <c r="M394" s="126" t="s">
        <v>6397</v>
      </c>
      <c r="N394" s="126" t="s">
        <v>6351</v>
      </c>
      <c r="O394" s="126" t="s">
        <v>6398</v>
      </c>
      <c r="P394" s="126" t="s">
        <v>6432</v>
      </c>
      <c r="Q394" s="126" t="s">
        <v>6433</v>
      </c>
      <c r="R394" s="126" t="s">
        <v>6491</v>
      </c>
      <c r="S394" s="126" t="s">
        <v>6492</v>
      </c>
      <c r="T394" s="131">
        <v>350</v>
      </c>
      <c r="U394" s="131">
        <v>350</v>
      </c>
      <c r="V394" s="126" t="s">
        <v>6403</v>
      </c>
      <c r="W394" s="126" t="s">
        <v>6403</v>
      </c>
      <c r="X394" s="145">
        <v>273</v>
      </c>
      <c r="Y394" s="145">
        <v>273</v>
      </c>
      <c r="Z394" s="146" t="s">
        <v>6309</v>
      </c>
      <c r="AA394" s="145">
        <v>95550</v>
      </c>
      <c r="AB394" s="145">
        <v>0</v>
      </c>
      <c r="AC394" s="145">
        <v>9555</v>
      </c>
      <c r="AD394" s="145">
        <v>105105</v>
      </c>
      <c r="AE394" s="126" t="s">
        <v>6314</v>
      </c>
      <c r="AF394" s="126" t="s">
        <v>6309</v>
      </c>
      <c r="AG394" s="126" t="s">
        <v>6309</v>
      </c>
      <c r="AH394" s="126" t="s">
        <v>9598</v>
      </c>
      <c r="AI394" s="126" t="s">
        <v>6309</v>
      </c>
      <c r="AJ394" s="126" t="s">
        <v>6352</v>
      </c>
      <c r="AK394" s="126" t="s">
        <v>6353</v>
      </c>
      <c r="AL394" s="126" t="s">
        <v>6404</v>
      </c>
      <c r="AM394" s="128" t="s">
        <v>6309</v>
      </c>
      <c r="AN394" s="128" t="s">
        <v>6428</v>
      </c>
      <c r="AO394" s="128" t="s">
        <v>6309</v>
      </c>
      <c r="AP394" s="128" t="s">
        <v>6309</v>
      </c>
      <c r="AQ394" s="129">
        <v>350</v>
      </c>
      <c r="AR394">
        <v>0</v>
      </c>
      <c r="AS394" t="s">
        <v>27</v>
      </c>
    </row>
    <row r="395" spans="1:45" s="128" customFormat="1">
      <c r="A395" s="126" t="s">
        <v>9596</v>
      </c>
      <c r="B395" s="127">
        <v>43788</v>
      </c>
      <c r="C395" s="126" t="s">
        <v>6393</v>
      </c>
      <c r="D395" s="126" t="s">
        <v>6394</v>
      </c>
      <c r="E395" s="126" t="s">
        <v>9597</v>
      </c>
      <c r="F395" s="126" t="s">
        <v>6310</v>
      </c>
      <c r="G395" s="126" t="s">
        <v>6428</v>
      </c>
      <c r="H395" s="126" t="s">
        <v>5299</v>
      </c>
      <c r="I395" s="126" t="s">
        <v>6429</v>
      </c>
      <c r="J395" s="126" t="s">
        <v>6351</v>
      </c>
      <c r="K395" s="126" t="s">
        <v>6430</v>
      </c>
      <c r="L395" s="126" t="s">
        <v>6431</v>
      </c>
      <c r="M395" s="126" t="s">
        <v>6397</v>
      </c>
      <c r="N395" s="126" t="s">
        <v>6351</v>
      </c>
      <c r="O395" s="126" t="s">
        <v>6398</v>
      </c>
      <c r="P395" s="126" t="s">
        <v>6432</v>
      </c>
      <c r="Q395" s="126" t="s">
        <v>6433</v>
      </c>
      <c r="R395" s="126" t="s">
        <v>6409</v>
      </c>
      <c r="S395" s="126" t="s">
        <v>6410</v>
      </c>
      <c r="T395" s="131">
        <v>150</v>
      </c>
      <c r="U395" s="131">
        <v>150</v>
      </c>
      <c r="V395" s="126" t="s">
        <v>6403</v>
      </c>
      <c r="W395" s="126" t="s">
        <v>6403</v>
      </c>
      <c r="X395" s="145">
        <v>273</v>
      </c>
      <c r="Y395" s="145">
        <v>273</v>
      </c>
      <c r="Z395" s="146" t="s">
        <v>6309</v>
      </c>
      <c r="AA395" s="145">
        <v>40950</v>
      </c>
      <c r="AB395" s="145">
        <v>0</v>
      </c>
      <c r="AC395" s="145">
        <v>4095</v>
      </c>
      <c r="AD395" s="145">
        <v>45045</v>
      </c>
      <c r="AE395" s="126" t="s">
        <v>6314</v>
      </c>
      <c r="AF395" s="126" t="s">
        <v>6309</v>
      </c>
      <c r="AG395" s="126" t="s">
        <v>6309</v>
      </c>
      <c r="AH395" s="126" t="s">
        <v>9598</v>
      </c>
      <c r="AI395" s="126" t="s">
        <v>6309</v>
      </c>
      <c r="AJ395" s="126" t="s">
        <v>6352</v>
      </c>
      <c r="AK395" s="126" t="s">
        <v>6353</v>
      </c>
      <c r="AL395" s="126" t="s">
        <v>6404</v>
      </c>
      <c r="AM395" s="128" t="s">
        <v>6309</v>
      </c>
      <c r="AN395" s="128" t="s">
        <v>6428</v>
      </c>
      <c r="AO395" s="128" t="s">
        <v>6309</v>
      </c>
      <c r="AP395" s="128" t="s">
        <v>6309</v>
      </c>
      <c r="AQ395" s="129">
        <v>150</v>
      </c>
      <c r="AR395">
        <v>0</v>
      </c>
      <c r="AS395" t="s">
        <v>27</v>
      </c>
    </row>
    <row r="396" spans="1:45" s="128" customFormat="1">
      <c r="A396" s="126" t="s">
        <v>9599</v>
      </c>
      <c r="B396" s="127">
        <v>43788</v>
      </c>
      <c r="C396" s="126" t="s">
        <v>6393</v>
      </c>
      <c r="D396" s="126" t="s">
        <v>6394</v>
      </c>
      <c r="E396" s="126" t="s">
        <v>9600</v>
      </c>
      <c r="F396" s="126" t="s">
        <v>6310</v>
      </c>
      <c r="G396" s="126" t="s">
        <v>6428</v>
      </c>
      <c r="H396" s="126" t="s">
        <v>5299</v>
      </c>
      <c r="I396" s="126" t="s">
        <v>6429</v>
      </c>
      <c r="J396" s="126" t="s">
        <v>6351</v>
      </c>
      <c r="K396" s="126" t="s">
        <v>6430</v>
      </c>
      <c r="L396" s="126" t="s">
        <v>6431</v>
      </c>
      <c r="M396" s="126" t="s">
        <v>6397</v>
      </c>
      <c r="N396" s="126" t="s">
        <v>6351</v>
      </c>
      <c r="O396" s="126" t="s">
        <v>6398</v>
      </c>
      <c r="P396" s="126" t="s">
        <v>6432</v>
      </c>
      <c r="Q396" s="126" t="s">
        <v>6433</v>
      </c>
      <c r="R396" s="126" t="s">
        <v>6405</v>
      </c>
      <c r="S396" s="126" t="s">
        <v>6406</v>
      </c>
      <c r="T396" s="131">
        <v>100</v>
      </c>
      <c r="U396" s="131">
        <v>100</v>
      </c>
      <c r="V396" s="126" t="s">
        <v>6403</v>
      </c>
      <c r="W396" s="126" t="s">
        <v>6403</v>
      </c>
      <c r="X396" s="145">
        <v>309.39999999999998</v>
      </c>
      <c r="Y396" s="145">
        <v>309.39999999999998</v>
      </c>
      <c r="Z396" s="146" t="s">
        <v>6309</v>
      </c>
      <c r="AA396" s="145">
        <v>30940</v>
      </c>
      <c r="AB396" s="145">
        <v>0</v>
      </c>
      <c r="AC396" s="145">
        <v>3094</v>
      </c>
      <c r="AD396" s="145">
        <v>34034</v>
      </c>
      <c r="AE396" s="126" t="s">
        <v>6314</v>
      </c>
      <c r="AF396" s="126" t="s">
        <v>6309</v>
      </c>
      <c r="AG396" s="126" t="s">
        <v>6309</v>
      </c>
      <c r="AH396" s="126" t="s">
        <v>9601</v>
      </c>
      <c r="AI396" s="126" t="s">
        <v>6309</v>
      </c>
      <c r="AJ396" s="126" t="s">
        <v>6352</v>
      </c>
      <c r="AK396" s="126" t="s">
        <v>6353</v>
      </c>
      <c r="AL396" s="126" t="s">
        <v>6404</v>
      </c>
      <c r="AM396" s="128" t="s">
        <v>6309</v>
      </c>
      <c r="AN396" s="128" t="s">
        <v>6428</v>
      </c>
      <c r="AO396" s="128" t="s">
        <v>6309</v>
      </c>
      <c r="AP396" s="128" t="s">
        <v>6309</v>
      </c>
      <c r="AQ396" s="129">
        <v>100</v>
      </c>
      <c r="AR396">
        <v>0</v>
      </c>
      <c r="AS396" t="s">
        <v>27</v>
      </c>
    </row>
    <row r="397" spans="1:45" s="128" customFormat="1">
      <c r="A397" s="126" t="s">
        <v>9599</v>
      </c>
      <c r="B397" s="127">
        <v>43788</v>
      </c>
      <c r="C397" s="126" t="s">
        <v>6393</v>
      </c>
      <c r="D397" s="126" t="s">
        <v>6394</v>
      </c>
      <c r="E397" s="126" t="s">
        <v>9600</v>
      </c>
      <c r="F397" s="126" t="s">
        <v>6310</v>
      </c>
      <c r="G397" s="126" t="s">
        <v>6428</v>
      </c>
      <c r="H397" s="126" t="s">
        <v>5299</v>
      </c>
      <c r="I397" s="126" t="s">
        <v>6429</v>
      </c>
      <c r="J397" s="126" t="s">
        <v>6351</v>
      </c>
      <c r="K397" s="126" t="s">
        <v>6430</v>
      </c>
      <c r="L397" s="126" t="s">
        <v>6431</v>
      </c>
      <c r="M397" s="126" t="s">
        <v>6397</v>
      </c>
      <c r="N397" s="126" t="s">
        <v>6351</v>
      </c>
      <c r="O397" s="126" t="s">
        <v>6398</v>
      </c>
      <c r="P397" s="126" t="s">
        <v>6432</v>
      </c>
      <c r="Q397" s="126" t="s">
        <v>6433</v>
      </c>
      <c r="R397" s="126" t="s">
        <v>6491</v>
      </c>
      <c r="S397" s="126" t="s">
        <v>6492</v>
      </c>
      <c r="T397" s="131">
        <v>350</v>
      </c>
      <c r="U397" s="131">
        <v>350</v>
      </c>
      <c r="V397" s="126" t="s">
        <v>6403</v>
      </c>
      <c r="W397" s="126" t="s">
        <v>6403</v>
      </c>
      <c r="X397" s="145">
        <v>273</v>
      </c>
      <c r="Y397" s="145">
        <v>273</v>
      </c>
      <c r="Z397" s="146" t="s">
        <v>6309</v>
      </c>
      <c r="AA397" s="145">
        <v>95550</v>
      </c>
      <c r="AB397" s="145">
        <v>0</v>
      </c>
      <c r="AC397" s="145">
        <v>9555</v>
      </c>
      <c r="AD397" s="145">
        <v>105105</v>
      </c>
      <c r="AE397" s="126" t="s">
        <v>6314</v>
      </c>
      <c r="AF397" s="126" t="s">
        <v>6309</v>
      </c>
      <c r="AG397" s="126" t="s">
        <v>6309</v>
      </c>
      <c r="AH397" s="126" t="s">
        <v>9601</v>
      </c>
      <c r="AI397" s="126" t="s">
        <v>6309</v>
      </c>
      <c r="AJ397" s="126" t="s">
        <v>6352</v>
      </c>
      <c r="AK397" s="126" t="s">
        <v>6353</v>
      </c>
      <c r="AL397" s="126" t="s">
        <v>6404</v>
      </c>
      <c r="AM397" s="128" t="s">
        <v>6309</v>
      </c>
      <c r="AN397" s="128" t="s">
        <v>6428</v>
      </c>
      <c r="AO397" s="128" t="s">
        <v>6309</v>
      </c>
      <c r="AP397" s="128" t="s">
        <v>6309</v>
      </c>
      <c r="AQ397" s="129">
        <v>350</v>
      </c>
      <c r="AR397">
        <v>0</v>
      </c>
      <c r="AS397" t="s">
        <v>27</v>
      </c>
    </row>
    <row r="398" spans="1:45" s="128" customFormat="1">
      <c r="A398" s="126" t="s">
        <v>9599</v>
      </c>
      <c r="B398" s="127">
        <v>43788</v>
      </c>
      <c r="C398" s="126" t="s">
        <v>6393</v>
      </c>
      <c r="D398" s="126" t="s">
        <v>6394</v>
      </c>
      <c r="E398" s="126" t="s">
        <v>9600</v>
      </c>
      <c r="F398" s="126" t="s">
        <v>6310</v>
      </c>
      <c r="G398" s="126" t="s">
        <v>6428</v>
      </c>
      <c r="H398" s="126" t="s">
        <v>5299</v>
      </c>
      <c r="I398" s="133" t="s">
        <v>6429</v>
      </c>
      <c r="J398" s="126" t="s">
        <v>6351</v>
      </c>
      <c r="K398" s="126" t="s">
        <v>6430</v>
      </c>
      <c r="L398" s="126" t="s">
        <v>6431</v>
      </c>
      <c r="M398" s="126" t="s">
        <v>6397</v>
      </c>
      <c r="N398" s="126" t="s">
        <v>6351</v>
      </c>
      <c r="O398" s="126" t="s">
        <v>6398</v>
      </c>
      <c r="P398" s="126" t="s">
        <v>6432</v>
      </c>
      <c r="Q398" s="126" t="s">
        <v>6433</v>
      </c>
      <c r="R398" s="126" t="s">
        <v>6409</v>
      </c>
      <c r="S398" s="126" t="s">
        <v>6410</v>
      </c>
      <c r="T398" s="131">
        <v>150</v>
      </c>
      <c r="U398" s="131">
        <v>150</v>
      </c>
      <c r="V398" s="126" t="s">
        <v>6403</v>
      </c>
      <c r="W398" s="126" t="s">
        <v>6403</v>
      </c>
      <c r="X398" s="145">
        <v>273</v>
      </c>
      <c r="Y398" s="145">
        <v>273</v>
      </c>
      <c r="Z398" s="146" t="s">
        <v>6309</v>
      </c>
      <c r="AA398" s="145">
        <v>40950</v>
      </c>
      <c r="AB398" s="145">
        <v>0</v>
      </c>
      <c r="AC398" s="145">
        <v>4095</v>
      </c>
      <c r="AD398" s="145">
        <v>45045</v>
      </c>
      <c r="AE398" s="126" t="s">
        <v>6314</v>
      </c>
      <c r="AF398" s="126" t="s">
        <v>6309</v>
      </c>
      <c r="AG398" s="126" t="s">
        <v>6309</v>
      </c>
      <c r="AH398" s="126" t="s">
        <v>9601</v>
      </c>
      <c r="AI398" s="126" t="s">
        <v>6309</v>
      </c>
      <c r="AJ398" s="126" t="s">
        <v>6352</v>
      </c>
      <c r="AK398" s="126" t="s">
        <v>6353</v>
      </c>
      <c r="AL398" s="126" t="s">
        <v>6404</v>
      </c>
      <c r="AM398" s="128" t="s">
        <v>6309</v>
      </c>
      <c r="AN398" s="128" t="s">
        <v>6428</v>
      </c>
      <c r="AO398" s="128" t="s">
        <v>6309</v>
      </c>
      <c r="AP398" s="128" t="s">
        <v>6309</v>
      </c>
      <c r="AQ398" s="129">
        <v>150</v>
      </c>
      <c r="AR398">
        <v>0</v>
      </c>
      <c r="AS398" t="s">
        <v>27</v>
      </c>
    </row>
    <row r="399" spans="1:45" s="128" customFormat="1">
      <c r="A399" s="126" t="s">
        <v>9602</v>
      </c>
      <c r="B399" s="127">
        <v>43788</v>
      </c>
      <c r="C399" s="126" t="s">
        <v>6393</v>
      </c>
      <c r="D399" s="126" t="s">
        <v>6394</v>
      </c>
      <c r="E399" s="126" t="s">
        <v>9603</v>
      </c>
      <c r="F399" s="126" t="s">
        <v>6310</v>
      </c>
      <c r="G399" s="126" t="s">
        <v>6311</v>
      </c>
      <c r="H399" s="126" t="s">
        <v>6312</v>
      </c>
      <c r="I399" s="126" t="s">
        <v>6330</v>
      </c>
      <c r="J399" s="126" t="s">
        <v>6351</v>
      </c>
      <c r="K399" s="126" t="s">
        <v>6395</v>
      </c>
      <c r="L399" s="126" t="s">
        <v>6396</v>
      </c>
      <c r="M399" s="126" t="s">
        <v>6397</v>
      </c>
      <c r="N399" s="126" t="s">
        <v>6351</v>
      </c>
      <c r="O399" s="126" t="s">
        <v>6398</v>
      </c>
      <c r="P399" s="126" t="s">
        <v>6399</v>
      </c>
      <c r="Q399" s="126" t="s">
        <v>6400</v>
      </c>
      <c r="R399" s="126" t="s">
        <v>6401</v>
      </c>
      <c r="S399" s="126" t="s">
        <v>6402</v>
      </c>
      <c r="T399" s="131">
        <v>3</v>
      </c>
      <c r="U399" s="131">
        <v>3</v>
      </c>
      <c r="V399" s="126" t="s">
        <v>6403</v>
      </c>
      <c r="W399" s="126" t="s">
        <v>6403</v>
      </c>
      <c r="X399" s="145">
        <v>155.45500000000001</v>
      </c>
      <c r="Y399" s="145">
        <v>155.45500000000001</v>
      </c>
      <c r="Z399" s="146" t="s">
        <v>6309</v>
      </c>
      <c r="AA399" s="145">
        <v>466.36500000000001</v>
      </c>
      <c r="AB399" s="145">
        <v>0</v>
      </c>
      <c r="AC399" s="145">
        <v>46.637</v>
      </c>
      <c r="AD399" s="145">
        <v>513.00199999999995</v>
      </c>
      <c r="AE399" s="126" t="s">
        <v>6314</v>
      </c>
      <c r="AF399" s="126" t="s">
        <v>6309</v>
      </c>
      <c r="AG399" s="126" t="s">
        <v>6309</v>
      </c>
      <c r="AH399" s="126" t="s">
        <v>9604</v>
      </c>
      <c r="AI399" s="126" t="s">
        <v>6309</v>
      </c>
      <c r="AJ399" s="126" t="s">
        <v>6352</v>
      </c>
      <c r="AK399" s="126" t="s">
        <v>6353</v>
      </c>
      <c r="AL399" s="126" t="s">
        <v>6404</v>
      </c>
      <c r="AM399" s="128" t="s">
        <v>13</v>
      </c>
      <c r="AN399" s="128" t="s">
        <v>6448</v>
      </c>
      <c r="AO399" s="128" t="s">
        <v>6330</v>
      </c>
      <c r="AP399" s="128" t="s">
        <v>13</v>
      </c>
      <c r="AQ399" s="129">
        <v>3</v>
      </c>
      <c r="AR399" t="s">
        <v>95</v>
      </c>
      <c r="AS399" t="s">
        <v>72</v>
      </c>
    </row>
    <row r="400" spans="1:45" s="128" customFormat="1">
      <c r="A400" s="126" t="s">
        <v>9602</v>
      </c>
      <c r="B400" s="127">
        <v>43788</v>
      </c>
      <c r="C400" s="126" t="s">
        <v>6393</v>
      </c>
      <c r="D400" s="126" t="s">
        <v>6394</v>
      </c>
      <c r="E400" s="126" t="s">
        <v>9603</v>
      </c>
      <c r="F400" s="126" t="s">
        <v>6310</v>
      </c>
      <c r="G400" s="126" t="s">
        <v>6311</v>
      </c>
      <c r="H400" s="126" t="s">
        <v>6312</v>
      </c>
      <c r="I400" s="126" t="s">
        <v>6330</v>
      </c>
      <c r="J400" s="126" t="s">
        <v>6351</v>
      </c>
      <c r="K400" s="126" t="s">
        <v>6395</v>
      </c>
      <c r="L400" s="126" t="s">
        <v>6396</v>
      </c>
      <c r="M400" s="126" t="s">
        <v>6397</v>
      </c>
      <c r="N400" s="126" t="s">
        <v>6351</v>
      </c>
      <c r="O400" s="126" t="s">
        <v>6398</v>
      </c>
      <c r="P400" s="126" t="s">
        <v>6399</v>
      </c>
      <c r="Q400" s="126" t="s">
        <v>6400</v>
      </c>
      <c r="R400" s="126" t="s">
        <v>6405</v>
      </c>
      <c r="S400" s="126" t="s">
        <v>6406</v>
      </c>
      <c r="T400" s="131">
        <v>1</v>
      </c>
      <c r="U400" s="131">
        <v>1</v>
      </c>
      <c r="V400" s="126" t="s">
        <v>6403</v>
      </c>
      <c r="W400" s="126" t="s">
        <v>6403</v>
      </c>
      <c r="X400" s="145">
        <v>355.45499999999998</v>
      </c>
      <c r="Y400" s="145">
        <v>355.45499999999998</v>
      </c>
      <c r="Z400" s="146" t="s">
        <v>6309</v>
      </c>
      <c r="AA400" s="145">
        <v>355.45499999999998</v>
      </c>
      <c r="AB400" s="145">
        <v>0</v>
      </c>
      <c r="AC400" s="145">
        <v>35.545999999999999</v>
      </c>
      <c r="AD400" s="145">
        <v>391.00099999999998</v>
      </c>
      <c r="AE400" s="126" t="s">
        <v>6314</v>
      </c>
      <c r="AF400" s="126" t="s">
        <v>6309</v>
      </c>
      <c r="AG400" s="126" t="s">
        <v>6309</v>
      </c>
      <c r="AH400" s="126" t="s">
        <v>9604</v>
      </c>
      <c r="AI400" s="126" t="s">
        <v>6309</v>
      </c>
      <c r="AJ400" s="126" t="s">
        <v>6352</v>
      </c>
      <c r="AK400" s="126" t="s">
        <v>6353</v>
      </c>
      <c r="AL400" s="126" t="s">
        <v>6404</v>
      </c>
      <c r="AM400" s="128" t="s">
        <v>13</v>
      </c>
      <c r="AN400" s="128" t="s">
        <v>6448</v>
      </c>
      <c r="AO400" s="128" t="s">
        <v>6330</v>
      </c>
      <c r="AP400" s="128" t="s">
        <v>13</v>
      </c>
      <c r="AQ400" s="129">
        <v>1</v>
      </c>
      <c r="AR400" t="s">
        <v>95</v>
      </c>
      <c r="AS400" t="s">
        <v>72</v>
      </c>
    </row>
    <row r="401" spans="1:45" s="128" customFormat="1">
      <c r="A401" s="126" t="s">
        <v>9602</v>
      </c>
      <c r="B401" s="127">
        <v>43788</v>
      </c>
      <c r="C401" s="126" t="s">
        <v>6393</v>
      </c>
      <c r="D401" s="126" t="s">
        <v>6394</v>
      </c>
      <c r="E401" s="126" t="s">
        <v>9603</v>
      </c>
      <c r="F401" s="126" t="s">
        <v>6310</v>
      </c>
      <c r="G401" s="126" t="s">
        <v>6311</v>
      </c>
      <c r="H401" s="126" t="s">
        <v>6312</v>
      </c>
      <c r="I401" s="126" t="s">
        <v>6330</v>
      </c>
      <c r="J401" s="126" t="s">
        <v>6351</v>
      </c>
      <c r="K401" s="126" t="s">
        <v>6395</v>
      </c>
      <c r="L401" s="126" t="s">
        <v>6396</v>
      </c>
      <c r="M401" s="126" t="s">
        <v>6397</v>
      </c>
      <c r="N401" s="126" t="s">
        <v>6351</v>
      </c>
      <c r="O401" s="126" t="s">
        <v>6398</v>
      </c>
      <c r="P401" s="126" t="s">
        <v>6399</v>
      </c>
      <c r="Q401" s="126" t="s">
        <v>6400</v>
      </c>
      <c r="R401" s="126" t="s">
        <v>6444</v>
      </c>
      <c r="S401" s="126" t="s">
        <v>6445</v>
      </c>
      <c r="T401" s="131">
        <v>7</v>
      </c>
      <c r="U401" s="131">
        <v>7</v>
      </c>
      <c r="V401" s="126" t="s">
        <v>6403</v>
      </c>
      <c r="W401" s="126" t="s">
        <v>6403</v>
      </c>
      <c r="X401" s="145">
        <v>181.28200000000001</v>
      </c>
      <c r="Y401" s="145">
        <v>181.28200000000001</v>
      </c>
      <c r="Z401" s="146" t="s">
        <v>6309</v>
      </c>
      <c r="AA401" s="145">
        <v>1268.9739999999999</v>
      </c>
      <c r="AB401" s="145">
        <v>-223.93700000000001</v>
      </c>
      <c r="AC401" s="145">
        <v>126.896</v>
      </c>
      <c r="AD401" s="145">
        <v>1395.87</v>
      </c>
      <c r="AE401" s="126" t="s">
        <v>6314</v>
      </c>
      <c r="AF401" s="126" t="s">
        <v>6309</v>
      </c>
      <c r="AG401" s="126" t="s">
        <v>6309</v>
      </c>
      <c r="AH401" s="126" t="s">
        <v>9604</v>
      </c>
      <c r="AI401" s="126" t="s">
        <v>6309</v>
      </c>
      <c r="AJ401" s="126" t="s">
        <v>6352</v>
      </c>
      <c r="AK401" s="126" t="s">
        <v>6353</v>
      </c>
      <c r="AL401" s="126" t="s">
        <v>6404</v>
      </c>
      <c r="AM401" s="128" t="s">
        <v>13</v>
      </c>
      <c r="AN401" s="128" t="s">
        <v>6448</v>
      </c>
      <c r="AO401" s="128" t="s">
        <v>6330</v>
      </c>
      <c r="AP401" s="128" t="s">
        <v>13</v>
      </c>
      <c r="AQ401" s="129">
        <v>7</v>
      </c>
      <c r="AR401" t="s">
        <v>95</v>
      </c>
      <c r="AS401" t="s">
        <v>72</v>
      </c>
    </row>
    <row r="402" spans="1:45" s="128" customFormat="1">
      <c r="A402" s="126" t="s">
        <v>9602</v>
      </c>
      <c r="B402" s="127">
        <v>43788</v>
      </c>
      <c r="C402" s="126" t="s">
        <v>6393</v>
      </c>
      <c r="D402" s="126" t="s">
        <v>6394</v>
      </c>
      <c r="E402" s="126" t="s">
        <v>9603</v>
      </c>
      <c r="F402" s="126" t="s">
        <v>6310</v>
      </c>
      <c r="G402" s="126" t="s">
        <v>6311</v>
      </c>
      <c r="H402" s="126" t="s">
        <v>6312</v>
      </c>
      <c r="I402" s="126" t="s">
        <v>6330</v>
      </c>
      <c r="J402" s="126" t="s">
        <v>6351</v>
      </c>
      <c r="K402" s="126" t="s">
        <v>6395</v>
      </c>
      <c r="L402" s="126" t="s">
        <v>6396</v>
      </c>
      <c r="M402" s="126" t="s">
        <v>6397</v>
      </c>
      <c r="N402" s="126" t="s">
        <v>6351</v>
      </c>
      <c r="O402" s="126" t="s">
        <v>6398</v>
      </c>
      <c r="P402" s="126" t="s">
        <v>6399</v>
      </c>
      <c r="Q402" s="126" t="s">
        <v>6400</v>
      </c>
      <c r="R402" s="126" t="s">
        <v>6409</v>
      </c>
      <c r="S402" s="126" t="s">
        <v>6410</v>
      </c>
      <c r="T402" s="131">
        <v>1</v>
      </c>
      <c r="U402" s="131">
        <v>1</v>
      </c>
      <c r="V402" s="126" t="s">
        <v>6403</v>
      </c>
      <c r="W402" s="126" t="s">
        <v>6403</v>
      </c>
      <c r="X402" s="145">
        <v>313.63600000000002</v>
      </c>
      <c r="Y402" s="145">
        <v>313.63600000000002</v>
      </c>
      <c r="Z402" s="146" t="s">
        <v>6309</v>
      </c>
      <c r="AA402" s="145">
        <v>313.63600000000002</v>
      </c>
      <c r="AB402" s="145">
        <v>0</v>
      </c>
      <c r="AC402" s="145">
        <v>31.364000000000001</v>
      </c>
      <c r="AD402" s="145">
        <v>345</v>
      </c>
      <c r="AE402" s="126" t="s">
        <v>6314</v>
      </c>
      <c r="AF402" s="126" t="s">
        <v>6309</v>
      </c>
      <c r="AG402" s="126" t="s">
        <v>6309</v>
      </c>
      <c r="AH402" s="126" t="s">
        <v>9604</v>
      </c>
      <c r="AI402" s="126" t="s">
        <v>6309</v>
      </c>
      <c r="AJ402" s="126" t="s">
        <v>6352</v>
      </c>
      <c r="AK402" s="126" t="s">
        <v>6353</v>
      </c>
      <c r="AL402" s="126" t="s">
        <v>6404</v>
      </c>
      <c r="AM402" s="128" t="s">
        <v>13</v>
      </c>
      <c r="AN402" s="128" t="s">
        <v>6448</v>
      </c>
      <c r="AO402" s="128" t="s">
        <v>6330</v>
      </c>
      <c r="AP402" s="128" t="s">
        <v>13</v>
      </c>
      <c r="AQ402" s="129">
        <v>1</v>
      </c>
      <c r="AR402" t="s">
        <v>95</v>
      </c>
      <c r="AS402" t="s">
        <v>72</v>
      </c>
    </row>
    <row r="403" spans="1:45" s="128" customFormat="1">
      <c r="A403" s="126" t="s">
        <v>9602</v>
      </c>
      <c r="B403" s="127">
        <v>43788</v>
      </c>
      <c r="C403" s="126" t="s">
        <v>6393</v>
      </c>
      <c r="D403" s="126" t="s">
        <v>6394</v>
      </c>
      <c r="E403" s="126" t="s">
        <v>9603</v>
      </c>
      <c r="F403" s="126" t="s">
        <v>6310</v>
      </c>
      <c r="G403" s="126" t="s">
        <v>6311</v>
      </c>
      <c r="H403" s="126" t="s">
        <v>6312</v>
      </c>
      <c r="I403" s="126" t="s">
        <v>6330</v>
      </c>
      <c r="J403" s="126" t="s">
        <v>6351</v>
      </c>
      <c r="K403" s="126" t="s">
        <v>6395</v>
      </c>
      <c r="L403" s="126" t="s">
        <v>6396</v>
      </c>
      <c r="M403" s="126" t="s">
        <v>6397</v>
      </c>
      <c r="N403" s="126" t="s">
        <v>6351</v>
      </c>
      <c r="O403" s="126" t="s">
        <v>6398</v>
      </c>
      <c r="P403" s="126" t="s">
        <v>6399</v>
      </c>
      <c r="Q403" s="126" t="s">
        <v>6400</v>
      </c>
      <c r="R403" s="126" t="s">
        <v>6491</v>
      </c>
      <c r="S403" s="126" t="s">
        <v>6492</v>
      </c>
      <c r="T403" s="131">
        <v>3</v>
      </c>
      <c r="U403" s="131">
        <v>3</v>
      </c>
      <c r="V403" s="126" t="s">
        <v>6403</v>
      </c>
      <c r="W403" s="126" t="s">
        <v>6403</v>
      </c>
      <c r="X403" s="145">
        <v>313.63600000000002</v>
      </c>
      <c r="Y403" s="145">
        <v>313.63600000000002</v>
      </c>
      <c r="Z403" s="146" t="s">
        <v>6309</v>
      </c>
      <c r="AA403" s="145">
        <v>940.90800000000002</v>
      </c>
      <c r="AB403" s="145">
        <v>0</v>
      </c>
      <c r="AC403" s="145">
        <v>94.090999999999994</v>
      </c>
      <c r="AD403" s="145">
        <v>1034.999</v>
      </c>
      <c r="AE403" s="126" t="s">
        <v>6314</v>
      </c>
      <c r="AF403" s="126" t="s">
        <v>6309</v>
      </c>
      <c r="AG403" s="126" t="s">
        <v>6309</v>
      </c>
      <c r="AH403" s="126" t="s">
        <v>9604</v>
      </c>
      <c r="AI403" s="126" t="s">
        <v>6309</v>
      </c>
      <c r="AJ403" s="126" t="s">
        <v>6352</v>
      </c>
      <c r="AK403" s="126" t="s">
        <v>6353</v>
      </c>
      <c r="AL403" s="126" t="s">
        <v>6404</v>
      </c>
      <c r="AM403" s="128" t="s">
        <v>13</v>
      </c>
      <c r="AN403" s="128" t="s">
        <v>6448</v>
      </c>
      <c r="AO403" s="128" t="s">
        <v>6330</v>
      </c>
      <c r="AP403" s="128" t="s">
        <v>13</v>
      </c>
      <c r="AQ403" s="129">
        <v>3</v>
      </c>
      <c r="AR403" t="s">
        <v>95</v>
      </c>
      <c r="AS403" t="s">
        <v>72</v>
      </c>
    </row>
    <row r="404" spans="1:45" s="128" customFormat="1">
      <c r="A404" s="126" t="s">
        <v>9602</v>
      </c>
      <c r="B404" s="127">
        <v>43788</v>
      </c>
      <c r="C404" s="126" t="s">
        <v>6393</v>
      </c>
      <c r="D404" s="126" t="s">
        <v>6394</v>
      </c>
      <c r="E404" s="126" t="s">
        <v>9603</v>
      </c>
      <c r="F404" s="126" t="s">
        <v>6310</v>
      </c>
      <c r="G404" s="126" t="s">
        <v>6311</v>
      </c>
      <c r="H404" s="126" t="s">
        <v>6312</v>
      </c>
      <c r="I404" s="126" t="s">
        <v>6330</v>
      </c>
      <c r="J404" s="126" t="s">
        <v>6351</v>
      </c>
      <c r="K404" s="126" t="s">
        <v>6395</v>
      </c>
      <c r="L404" s="126" t="s">
        <v>6396</v>
      </c>
      <c r="M404" s="126" t="s">
        <v>6397</v>
      </c>
      <c r="N404" s="126" t="s">
        <v>6351</v>
      </c>
      <c r="O404" s="126" t="s">
        <v>6398</v>
      </c>
      <c r="P404" s="126" t="s">
        <v>6399</v>
      </c>
      <c r="Q404" s="126" t="s">
        <v>6400</v>
      </c>
      <c r="R404" s="126" t="s">
        <v>6413</v>
      </c>
      <c r="S404" s="126" t="s">
        <v>6414</v>
      </c>
      <c r="T404" s="131">
        <v>3</v>
      </c>
      <c r="U404" s="131">
        <v>3</v>
      </c>
      <c r="V404" s="126" t="s">
        <v>6403</v>
      </c>
      <c r="W404" s="126" t="s">
        <v>6403</v>
      </c>
      <c r="X404" s="145">
        <v>313.63600000000002</v>
      </c>
      <c r="Y404" s="145">
        <v>313.63600000000002</v>
      </c>
      <c r="Z404" s="146" t="s">
        <v>6309</v>
      </c>
      <c r="AA404" s="145">
        <v>940.90800000000002</v>
      </c>
      <c r="AB404" s="145">
        <v>0</v>
      </c>
      <c r="AC404" s="145">
        <v>94.090999999999994</v>
      </c>
      <c r="AD404" s="145">
        <v>1034.999</v>
      </c>
      <c r="AE404" s="126" t="s">
        <v>6314</v>
      </c>
      <c r="AF404" s="126" t="s">
        <v>6309</v>
      </c>
      <c r="AG404" s="126" t="s">
        <v>6309</v>
      </c>
      <c r="AH404" s="126" t="s">
        <v>9604</v>
      </c>
      <c r="AI404" s="126" t="s">
        <v>6309</v>
      </c>
      <c r="AJ404" s="126" t="s">
        <v>6352</v>
      </c>
      <c r="AK404" s="126" t="s">
        <v>6353</v>
      </c>
      <c r="AL404" s="126" t="s">
        <v>6404</v>
      </c>
      <c r="AM404" s="128" t="s">
        <v>13</v>
      </c>
      <c r="AN404" s="128" t="s">
        <v>6448</v>
      </c>
      <c r="AO404" s="128" t="s">
        <v>6330</v>
      </c>
      <c r="AP404" s="128" t="s">
        <v>13</v>
      </c>
      <c r="AQ404" s="129">
        <v>3</v>
      </c>
      <c r="AR404" t="s">
        <v>95</v>
      </c>
      <c r="AS404" t="s">
        <v>72</v>
      </c>
    </row>
    <row r="405" spans="1:45" s="128" customFormat="1">
      <c r="A405" s="126" t="s">
        <v>9605</v>
      </c>
      <c r="B405" s="127">
        <v>43788</v>
      </c>
      <c r="C405" s="126" t="s">
        <v>6393</v>
      </c>
      <c r="D405" s="126" t="s">
        <v>6394</v>
      </c>
      <c r="E405" s="126" t="s">
        <v>9606</v>
      </c>
      <c r="F405" s="126" t="s">
        <v>6310</v>
      </c>
      <c r="G405" s="126" t="s">
        <v>6311</v>
      </c>
      <c r="H405" s="126" t="s">
        <v>6312</v>
      </c>
      <c r="I405" s="126" t="s">
        <v>6325</v>
      </c>
      <c r="J405" s="126" t="s">
        <v>6351</v>
      </c>
      <c r="K405" s="126" t="s">
        <v>6395</v>
      </c>
      <c r="L405" s="126" t="s">
        <v>6396</v>
      </c>
      <c r="M405" s="126" t="s">
        <v>6397</v>
      </c>
      <c r="N405" s="126" t="s">
        <v>6351</v>
      </c>
      <c r="O405" s="126" t="s">
        <v>6398</v>
      </c>
      <c r="P405" s="126" t="s">
        <v>6399</v>
      </c>
      <c r="Q405" s="126" t="s">
        <v>6400</v>
      </c>
      <c r="R405" s="126" t="s">
        <v>6401</v>
      </c>
      <c r="S405" s="126" t="s">
        <v>6402</v>
      </c>
      <c r="T405" s="131">
        <v>15</v>
      </c>
      <c r="U405" s="131">
        <v>15</v>
      </c>
      <c r="V405" s="126" t="s">
        <v>6403</v>
      </c>
      <c r="W405" s="126" t="s">
        <v>6403</v>
      </c>
      <c r="X405" s="145">
        <v>155.45500000000001</v>
      </c>
      <c r="Y405" s="145">
        <v>155.45500000000001</v>
      </c>
      <c r="Z405" s="146" t="s">
        <v>6309</v>
      </c>
      <c r="AA405" s="145">
        <v>2331.8249999999998</v>
      </c>
      <c r="AB405" s="145">
        <v>0</v>
      </c>
      <c r="AC405" s="145">
        <v>233.18299999999999</v>
      </c>
      <c r="AD405" s="145">
        <v>2565.0079999999998</v>
      </c>
      <c r="AE405" s="126" t="s">
        <v>6314</v>
      </c>
      <c r="AF405" s="126" t="s">
        <v>6309</v>
      </c>
      <c r="AG405" s="126" t="s">
        <v>6309</v>
      </c>
      <c r="AH405" s="126" t="s">
        <v>9607</v>
      </c>
      <c r="AI405" s="126" t="s">
        <v>6309</v>
      </c>
      <c r="AJ405" s="126" t="s">
        <v>6352</v>
      </c>
      <c r="AK405" s="126" t="s">
        <v>6353</v>
      </c>
      <c r="AL405" s="126" t="s">
        <v>6404</v>
      </c>
      <c r="AM405" s="128" t="s">
        <v>13</v>
      </c>
      <c r="AN405" s="128" t="s">
        <v>6467</v>
      </c>
      <c r="AO405" s="128" t="s">
        <v>6325</v>
      </c>
      <c r="AP405" s="128" t="s">
        <v>13</v>
      </c>
      <c r="AQ405" s="129">
        <v>15</v>
      </c>
      <c r="AR405" t="s">
        <v>95</v>
      </c>
      <c r="AS405" t="s">
        <v>72</v>
      </c>
    </row>
    <row r="406" spans="1:45" s="128" customFormat="1">
      <c r="A406" s="126" t="s">
        <v>9605</v>
      </c>
      <c r="B406" s="127">
        <v>43788</v>
      </c>
      <c r="C406" s="126" t="s">
        <v>6393</v>
      </c>
      <c r="D406" s="126" t="s">
        <v>6394</v>
      </c>
      <c r="E406" s="126" t="s">
        <v>9606</v>
      </c>
      <c r="F406" s="126" t="s">
        <v>6310</v>
      </c>
      <c r="G406" s="126" t="s">
        <v>6311</v>
      </c>
      <c r="H406" s="126" t="s">
        <v>6312</v>
      </c>
      <c r="I406" s="126" t="s">
        <v>6325</v>
      </c>
      <c r="J406" s="126" t="s">
        <v>6351</v>
      </c>
      <c r="K406" s="126" t="s">
        <v>6395</v>
      </c>
      <c r="L406" s="126" t="s">
        <v>6396</v>
      </c>
      <c r="M406" s="126" t="s">
        <v>6397</v>
      </c>
      <c r="N406" s="126" t="s">
        <v>6351</v>
      </c>
      <c r="O406" s="126" t="s">
        <v>6398</v>
      </c>
      <c r="P406" s="126" t="s">
        <v>6399</v>
      </c>
      <c r="Q406" s="126" t="s">
        <v>6400</v>
      </c>
      <c r="R406" s="126" t="s">
        <v>6409</v>
      </c>
      <c r="S406" s="126" t="s">
        <v>6410</v>
      </c>
      <c r="T406" s="131">
        <v>4</v>
      </c>
      <c r="U406" s="131">
        <v>4</v>
      </c>
      <c r="V406" s="126" t="s">
        <v>6403</v>
      </c>
      <c r="W406" s="126" t="s">
        <v>6403</v>
      </c>
      <c r="X406" s="145">
        <v>313.63600000000002</v>
      </c>
      <c r="Y406" s="145">
        <v>313.63600000000002</v>
      </c>
      <c r="Z406" s="146" t="s">
        <v>6309</v>
      </c>
      <c r="AA406" s="145">
        <v>1254.5440000000001</v>
      </c>
      <c r="AB406" s="145">
        <v>0</v>
      </c>
      <c r="AC406" s="145">
        <v>125.45399999999999</v>
      </c>
      <c r="AD406" s="145">
        <v>1379.998</v>
      </c>
      <c r="AE406" s="126" t="s">
        <v>6314</v>
      </c>
      <c r="AF406" s="126" t="s">
        <v>6309</v>
      </c>
      <c r="AG406" s="126" t="s">
        <v>6309</v>
      </c>
      <c r="AH406" s="126" t="s">
        <v>9607</v>
      </c>
      <c r="AI406" s="126" t="s">
        <v>6309</v>
      </c>
      <c r="AJ406" s="126" t="s">
        <v>6352</v>
      </c>
      <c r="AK406" s="126" t="s">
        <v>6353</v>
      </c>
      <c r="AL406" s="126" t="s">
        <v>6404</v>
      </c>
      <c r="AM406" s="128" t="s">
        <v>13</v>
      </c>
      <c r="AN406" s="128" t="s">
        <v>6467</v>
      </c>
      <c r="AO406" s="128" t="s">
        <v>6325</v>
      </c>
      <c r="AP406" s="128" t="s">
        <v>13</v>
      </c>
      <c r="AQ406" s="129">
        <v>4</v>
      </c>
      <c r="AR406" t="s">
        <v>95</v>
      </c>
      <c r="AS406" t="s">
        <v>72</v>
      </c>
    </row>
    <row r="407" spans="1:45" s="128" customFormat="1">
      <c r="A407" s="126" t="s">
        <v>9605</v>
      </c>
      <c r="B407" s="127">
        <v>43788</v>
      </c>
      <c r="C407" s="126" t="s">
        <v>6393</v>
      </c>
      <c r="D407" s="126" t="s">
        <v>6394</v>
      </c>
      <c r="E407" s="126" t="s">
        <v>9606</v>
      </c>
      <c r="F407" s="126" t="s">
        <v>6310</v>
      </c>
      <c r="G407" s="126" t="s">
        <v>6311</v>
      </c>
      <c r="H407" s="126" t="s">
        <v>6312</v>
      </c>
      <c r="I407" s="126" t="s">
        <v>6325</v>
      </c>
      <c r="J407" s="126" t="s">
        <v>6351</v>
      </c>
      <c r="K407" s="126" t="s">
        <v>6395</v>
      </c>
      <c r="L407" s="126" t="s">
        <v>6396</v>
      </c>
      <c r="M407" s="126" t="s">
        <v>6397</v>
      </c>
      <c r="N407" s="126" t="s">
        <v>6351</v>
      </c>
      <c r="O407" s="126" t="s">
        <v>6398</v>
      </c>
      <c r="P407" s="126" t="s">
        <v>6399</v>
      </c>
      <c r="Q407" s="126" t="s">
        <v>6400</v>
      </c>
      <c r="R407" s="126" t="s">
        <v>6491</v>
      </c>
      <c r="S407" s="126" t="s">
        <v>6492</v>
      </c>
      <c r="T407" s="131">
        <v>3</v>
      </c>
      <c r="U407" s="131">
        <v>3</v>
      </c>
      <c r="V407" s="126" t="s">
        <v>6403</v>
      </c>
      <c r="W407" s="126" t="s">
        <v>6403</v>
      </c>
      <c r="X407" s="145">
        <v>313.63600000000002</v>
      </c>
      <c r="Y407" s="145">
        <v>313.63600000000002</v>
      </c>
      <c r="Z407" s="146" t="s">
        <v>6309</v>
      </c>
      <c r="AA407" s="145">
        <v>940.90800000000002</v>
      </c>
      <c r="AB407" s="145">
        <v>0</v>
      </c>
      <c r="AC407" s="145">
        <v>94.090999999999994</v>
      </c>
      <c r="AD407" s="145">
        <v>1034.999</v>
      </c>
      <c r="AE407" s="126" t="s">
        <v>6314</v>
      </c>
      <c r="AF407" s="126" t="s">
        <v>6309</v>
      </c>
      <c r="AG407" s="126" t="s">
        <v>6309</v>
      </c>
      <c r="AH407" s="126" t="s">
        <v>9607</v>
      </c>
      <c r="AI407" s="126" t="s">
        <v>6309</v>
      </c>
      <c r="AJ407" s="126" t="s">
        <v>6352</v>
      </c>
      <c r="AK407" s="126" t="s">
        <v>6353</v>
      </c>
      <c r="AL407" s="126" t="s">
        <v>6404</v>
      </c>
      <c r="AM407" s="128" t="s">
        <v>13</v>
      </c>
      <c r="AN407" s="128" t="s">
        <v>6467</v>
      </c>
      <c r="AO407" s="128" t="s">
        <v>6325</v>
      </c>
      <c r="AP407" s="128" t="s">
        <v>13</v>
      </c>
      <c r="AQ407" s="129">
        <v>3</v>
      </c>
      <c r="AR407" t="s">
        <v>95</v>
      </c>
      <c r="AS407" t="s">
        <v>72</v>
      </c>
    </row>
    <row r="408" spans="1:45" s="128" customFormat="1">
      <c r="A408" s="126" t="s">
        <v>9608</v>
      </c>
      <c r="B408" s="127">
        <v>43788</v>
      </c>
      <c r="C408" s="126" t="s">
        <v>6393</v>
      </c>
      <c r="D408" s="126" t="s">
        <v>6394</v>
      </c>
      <c r="E408" s="126" t="s">
        <v>9609</v>
      </c>
      <c r="F408" s="126" t="s">
        <v>6310</v>
      </c>
      <c r="G408" s="126" t="s">
        <v>6451</v>
      </c>
      <c r="H408" s="126" t="s">
        <v>5300</v>
      </c>
      <c r="I408" s="126" t="s">
        <v>6452</v>
      </c>
      <c r="J408" s="126" t="s">
        <v>6351</v>
      </c>
      <c r="K408" s="126" t="s">
        <v>6453</v>
      </c>
      <c r="L408" s="126" t="s">
        <v>6454</v>
      </c>
      <c r="M408" s="126" t="s">
        <v>6397</v>
      </c>
      <c r="N408" s="126" t="s">
        <v>6351</v>
      </c>
      <c r="O408" s="126" t="s">
        <v>6398</v>
      </c>
      <c r="P408" s="126" t="s">
        <v>6455</v>
      </c>
      <c r="Q408" s="126" t="s">
        <v>6456</v>
      </c>
      <c r="R408" s="126" t="s">
        <v>6407</v>
      </c>
      <c r="S408" s="126" t="s">
        <v>6408</v>
      </c>
      <c r="T408" s="131">
        <v>50</v>
      </c>
      <c r="U408" s="131">
        <v>50</v>
      </c>
      <c r="V408" s="126" t="s">
        <v>6403</v>
      </c>
      <c r="W408" s="126" t="s">
        <v>6403</v>
      </c>
      <c r="X408" s="145">
        <v>159.52799999999999</v>
      </c>
      <c r="Y408" s="145">
        <v>159.52799999999999</v>
      </c>
      <c r="Z408" s="146" t="s">
        <v>6309</v>
      </c>
      <c r="AA408" s="145">
        <v>7976.4</v>
      </c>
      <c r="AB408" s="145">
        <v>-1407.6</v>
      </c>
      <c r="AC408" s="145">
        <v>797.64</v>
      </c>
      <c r="AD408" s="145">
        <v>8774.0400000000009</v>
      </c>
      <c r="AE408" s="126" t="s">
        <v>6314</v>
      </c>
      <c r="AF408" s="126" t="s">
        <v>6309</v>
      </c>
      <c r="AG408" s="126" t="s">
        <v>6309</v>
      </c>
      <c r="AH408" s="126" t="s">
        <v>9610</v>
      </c>
      <c r="AI408" s="126" t="s">
        <v>6309</v>
      </c>
      <c r="AJ408" s="126" t="s">
        <v>6379</v>
      </c>
      <c r="AK408" s="126" t="s">
        <v>6380</v>
      </c>
      <c r="AL408" s="126" t="s">
        <v>6404</v>
      </c>
      <c r="AM408" s="128" t="s">
        <v>6309</v>
      </c>
      <c r="AN408" s="128" t="s">
        <v>6451</v>
      </c>
      <c r="AO408" s="128" t="s">
        <v>6309</v>
      </c>
      <c r="AP408" s="128" t="s">
        <v>6309</v>
      </c>
      <c r="AQ408" s="129">
        <v>50</v>
      </c>
      <c r="AR408">
        <v>0</v>
      </c>
      <c r="AS408" s="128" t="s">
        <v>30</v>
      </c>
    </row>
    <row r="409" spans="1:45" s="128" customFormat="1">
      <c r="A409" s="126" t="s">
        <v>9608</v>
      </c>
      <c r="B409" s="127">
        <v>43788</v>
      </c>
      <c r="C409" s="126" t="s">
        <v>6393</v>
      </c>
      <c r="D409" s="126" t="s">
        <v>6394</v>
      </c>
      <c r="E409" s="126" t="s">
        <v>9609</v>
      </c>
      <c r="F409" s="126" t="s">
        <v>6310</v>
      </c>
      <c r="G409" s="126" t="s">
        <v>6451</v>
      </c>
      <c r="H409" s="126" t="s">
        <v>5300</v>
      </c>
      <c r="I409" s="126" t="s">
        <v>6452</v>
      </c>
      <c r="J409" s="126" t="s">
        <v>6351</v>
      </c>
      <c r="K409" s="126" t="s">
        <v>6453</v>
      </c>
      <c r="L409" s="126" t="s">
        <v>6454</v>
      </c>
      <c r="M409" s="126" t="s">
        <v>6397</v>
      </c>
      <c r="N409" s="126" t="s">
        <v>6351</v>
      </c>
      <c r="O409" s="126" t="s">
        <v>6398</v>
      </c>
      <c r="P409" s="126" t="s">
        <v>6455</v>
      </c>
      <c r="Q409" s="126" t="s">
        <v>6456</v>
      </c>
      <c r="R409" s="126" t="s">
        <v>6444</v>
      </c>
      <c r="S409" s="126" t="s">
        <v>6445</v>
      </c>
      <c r="T409" s="131">
        <v>320</v>
      </c>
      <c r="U409" s="131">
        <v>320</v>
      </c>
      <c r="V409" s="126" t="s">
        <v>6403</v>
      </c>
      <c r="W409" s="126" t="s">
        <v>6403</v>
      </c>
      <c r="X409" s="145">
        <v>159.52799999999999</v>
      </c>
      <c r="Y409" s="145">
        <v>159.52799999999999</v>
      </c>
      <c r="Z409" s="146" t="s">
        <v>6309</v>
      </c>
      <c r="AA409" s="145">
        <v>51048.959999999999</v>
      </c>
      <c r="AB409" s="145">
        <v>-9008.64</v>
      </c>
      <c r="AC409" s="145">
        <v>5104.8959999999997</v>
      </c>
      <c r="AD409" s="145">
        <v>56153.856</v>
      </c>
      <c r="AE409" s="126" t="s">
        <v>6314</v>
      </c>
      <c r="AF409" s="126" t="s">
        <v>6309</v>
      </c>
      <c r="AG409" s="126" t="s">
        <v>6309</v>
      </c>
      <c r="AH409" s="126" t="s">
        <v>9610</v>
      </c>
      <c r="AI409" s="126" t="s">
        <v>6309</v>
      </c>
      <c r="AJ409" s="126" t="s">
        <v>6379</v>
      </c>
      <c r="AK409" s="126" t="s">
        <v>6380</v>
      </c>
      <c r="AL409" s="126" t="s">
        <v>6404</v>
      </c>
      <c r="AM409" s="128" t="s">
        <v>6309</v>
      </c>
      <c r="AN409" s="128" t="s">
        <v>6451</v>
      </c>
      <c r="AO409" s="128" t="s">
        <v>6309</v>
      </c>
      <c r="AP409" s="128" t="s">
        <v>6309</v>
      </c>
      <c r="AQ409" s="129">
        <v>320</v>
      </c>
      <c r="AR409">
        <v>0</v>
      </c>
      <c r="AS409" s="128" t="s">
        <v>30</v>
      </c>
    </row>
    <row r="410" spans="1:45" s="128" customFormat="1">
      <c r="A410" s="126" t="s">
        <v>9611</v>
      </c>
      <c r="B410" s="127">
        <v>43788</v>
      </c>
      <c r="C410" s="126" t="s">
        <v>6393</v>
      </c>
      <c r="D410" s="126" t="s">
        <v>6394</v>
      </c>
      <c r="E410" s="126" t="s">
        <v>9612</v>
      </c>
      <c r="F410" s="126" t="s">
        <v>6310</v>
      </c>
      <c r="G410" s="126" t="s">
        <v>6451</v>
      </c>
      <c r="H410" s="126" t="s">
        <v>5300</v>
      </c>
      <c r="I410" s="126" t="s">
        <v>6452</v>
      </c>
      <c r="J410" s="126" t="s">
        <v>6351</v>
      </c>
      <c r="K410" s="126" t="s">
        <v>6453</v>
      </c>
      <c r="L410" s="126" t="s">
        <v>6454</v>
      </c>
      <c r="M410" s="126" t="s">
        <v>6397</v>
      </c>
      <c r="N410" s="126" t="s">
        <v>6351</v>
      </c>
      <c r="O410" s="126" t="s">
        <v>6398</v>
      </c>
      <c r="P410" s="126" t="s">
        <v>6455</v>
      </c>
      <c r="Q410" s="126" t="s">
        <v>6456</v>
      </c>
      <c r="R410" s="126" t="s">
        <v>6491</v>
      </c>
      <c r="S410" s="126" t="s">
        <v>6492</v>
      </c>
      <c r="T410" s="131">
        <v>100</v>
      </c>
      <c r="U410" s="131">
        <v>100</v>
      </c>
      <c r="V410" s="126" t="s">
        <v>6403</v>
      </c>
      <c r="W410" s="126" t="s">
        <v>6403</v>
      </c>
      <c r="X410" s="145">
        <v>276</v>
      </c>
      <c r="Y410" s="145">
        <v>276</v>
      </c>
      <c r="Z410" s="146" t="s">
        <v>6309</v>
      </c>
      <c r="AA410" s="145">
        <v>27600</v>
      </c>
      <c r="AB410" s="145">
        <v>0</v>
      </c>
      <c r="AC410" s="145">
        <v>2760</v>
      </c>
      <c r="AD410" s="145">
        <v>30360</v>
      </c>
      <c r="AE410" s="126" t="s">
        <v>6314</v>
      </c>
      <c r="AF410" s="126" t="s">
        <v>6309</v>
      </c>
      <c r="AG410" s="126" t="s">
        <v>6309</v>
      </c>
      <c r="AH410" s="126" t="s">
        <v>9613</v>
      </c>
      <c r="AI410" s="126" t="s">
        <v>6309</v>
      </c>
      <c r="AJ410" s="126" t="s">
        <v>6379</v>
      </c>
      <c r="AK410" s="126" t="s">
        <v>6380</v>
      </c>
      <c r="AL410" s="126" t="s">
        <v>6404</v>
      </c>
      <c r="AM410" s="128" t="s">
        <v>6309</v>
      </c>
      <c r="AN410" s="128" t="s">
        <v>6451</v>
      </c>
      <c r="AO410" s="128" t="s">
        <v>6309</v>
      </c>
      <c r="AP410" s="128" t="s">
        <v>6309</v>
      </c>
      <c r="AQ410" s="129">
        <v>100</v>
      </c>
      <c r="AR410">
        <v>0</v>
      </c>
      <c r="AS410" s="128" t="s">
        <v>30</v>
      </c>
    </row>
    <row r="411" spans="1:45" s="128" customFormat="1">
      <c r="A411" s="126" t="s">
        <v>9611</v>
      </c>
      <c r="B411" s="127">
        <v>43788</v>
      </c>
      <c r="C411" s="126" t="s">
        <v>6393</v>
      </c>
      <c r="D411" s="126" t="s">
        <v>6394</v>
      </c>
      <c r="E411" s="126" t="s">
        <v>9612</v>
      </c>
      <c r="F411" s="126" t="s">
        <v>6310</v>
      </c>
      <c r="G411" s="126" t="s">
        <v>6451</v>
      </c>
      <c r="H411" s="126" t="s">
        <v>5300</v>
      </c>
      <c r="I411" s="126" t="s">
        <v>6452</v>
      </c>
      <c r="J411" s="126" t="s">
        <v>6351</v>
      </c>
      <c r="K411" s="126" t="s">
        <v>6453</v>
      </c>
      <c r="L411" s="126" t="s">
        <v>6454</v>
      </c>
      <c r="M411" s="126" t="s">
        <v>6397</v>
      </c>
      <c r="N411" s="126" t="s">
        <v>6351</v>
      </c>
      <c r="O411" s="126" t="s">
        <v>6398</v>
      </c>
      <c r="P411" s="126" t="s">
        <v>6455</v>
      </c>
      <c r="Q411" s="126" t="s">
        <v>6456</v>
      </c>
      <c r="R411" s="126" t="s">
        <v>6444</v>
      </c>
      <c r="S411" s="126" t="s">
        <v>6445</v>
      </c>
      <c r="T411" s="131">
        <v>60</v>
      </c>
      <c r="U411" s="131">
        <v>60</v>
      </c>
      <c r="V411" s="126" t="s">
        <v>6403</v>
      </c>
      <c r="W411" s="126" t="s">
        <v>6403</v>
      </c>
      <c r="X411" s="145">
        <v>159.52799999999999</v>
      </c>
      <c r="Y411" s="145">
        <v>159.52799999999999</v>
      </c>
      <c r="Z411" s="146" t="s">
        <v>6309</v>
      </c>
      <c r="AA411" s="145">
        <v>9571.68</v>
      </c>
      <c r="AB411" s="145">
        <v>-1689.12</v>
      </c>
      <c r="AC411" s="145">
        <v>957.16800000000001</v>
      </c>
      <c r="AD411" s="145">
        <v>10528.848</v>
      </c>
      <c r="AE411" s="126" t="s">
        <v>6314</v>
      </c>
      <c r="AF411" s="126" t="s">
        <v>6309</v>
      </c>
      <c r="AG411" s="126" t="s">
        <v>6309</v>
      </c>
      <c r="AH411" s="126" t="s">
        <v>9613</v>
      </c>
      <c r="AI411" s="126" t="s">
        <v>6309</v>
      </c>
      <c r="AJ411" s="126" t="s">
        <v>6379</v>
      </c>
      <c r="AK411" s="126" t="s">
        <v>6380</v>
      </c>
      <c r="AL411" s="126" t="s">
        <v>6404</v>
      </c>
      <c r="AM411" s="128" t="s">
        <v>6309</v>
      </c>
      <c r="AN411" s="128" t="s">
        <v>6451</v>
      </c>
      <c r="AO411" s="128" t="s">
        <v>6309</v>
      </c>
      <c r="AP411" s="128" t="s">
        <v>6309</v>
      </c>
      <c r="AQ411" s="129">
        <v>60</v>
      </c>
      <c r="AR411">
        <v>0</v>
      </c>
      <c r="AS411" s="128" t="s">
        <v>30</v>
      </c>
    </row>
    <row r="412" spans="1:45" s="128" customFormat="1">
      <c r="A412" s="126" t="s">
        <v>9614</v>
      </c>
      <c r="B412" s="127">
        <v>43789</v>
      </c>
      <c r="C412" s="126" t="s">
        <v>6393</v>
      </c>
      <c r="D412" s="126" t="s">
        <v>6394</v>
      </c>
      <c r="E412" s="126" t="s">
        <v>9615</v>
      </c>
      <c r="F412" s="126" t="s">
        <v>6310</v>
      </c>
      <c r="G412" s="126" t="s">
        <v>6376</v>
      </c>
      <c r="H412" s="126" t="s">
        <v>6377</v>
      </c>
      <c r="I412" s="126" t="s">
        <v>6378</v>
      </c>
      <c r="J412" s="126" t="s">
        <v>6351</v>
      </c>
      <c r="K412" s="126" t="s">
        <v>6395</v>
      </c>
      <c r="L412" s="126" t="s">
        <v>6396</v>
      </c>
      <c r="M412" s="126" t="s">
        <v>6397</v>
      </c>
      <c r="N412" s="126" t="s">
        <v>6351</v>
      </c>
      <c r="O412" s="126" t="s">
        <v>6398</v>
      </c>
      <c r="P412" s="126" t="s">
        <v>6425</v>
      </c>
      <c r="Q412" s="126" t="s">
        <v>6426</v>
      </c>
      <c r="R412" s="126" t="s">
        <v>6401</v>
      </c>
      <c r="S412" s="126" t="s">
        <v>6402</v>
      </c>
      <c r="T412" s="131">
        <v>3</v>
      </c>
      <c r="U412" s="131">
        <v>3</v>
      </c>
      <c r="V412" s="126" t="s">
        <v>6403</v>
      </c>
      <c r="W412" s="126" t="s">
        <v>6403</v>
      </c>
      <c r="X412" s="145">
        <v>155.45500000000001</v>
      </c>
      <c r="Y412" s="145">
        <v>155.45500000000001</v>
      </c>
      <c r="Z412" s="146" t="s">
        <v>6309</v>
      </c>
      <c r="AA412" s="145">
        <v>466.36500000000001</v>
      </c>
      <c r="AB412" s="145">
        <v>0</v>
      </c>
      <c r="AC412" s="145">
        <v>46.637</v>
      </c>
      <c r="AD412" s="145">
        <v>513.00199999999995</v>
      </c>
      <c r="AE412" s="126" t="s">
        <v>6314</v>
      </c>
      <c r="AF412" s="126" t="s">
        <v>6309</v>
      </c>
      <c r="AG412" s="126" t="s">
        <v>6309</v>
      </c>
      <c r="AH412" s="126" t="s">
        <v>9616</v>
      </c>
      <c r="AI412" s="126" t="s">
        <v>6309</v>
      </c>
      <c r="AJ412" s="126" t="s">
        <v>6379</v>
      </c>
      <c r="AK412" s="126" t="s">
        <v>6380</v>
      </c>
      <c r="AL412" s="126" t="s">
        <v>6404</v>
      </c>
      <c r="AM412" s="128" t="s">
        <v>6366</v>
      </c>
      <c r="AN412" s="128" t="s">
        <v>6376</v>
      </c>
      <c r="AO412" s="128" t="s">
        <v>6309</v>
      </c>
      <c r="AP412" s="128" t="s">
        <v>6309</v>
      </c>
      <c r="AQ412" s="129">
        <v>3</v>
      </c>
      <c r="AR412" t="s">
        <v>34</v>
      </c>
      <c r="AS412" t="s">
        <v>30</v>
      </c>
    </row>
    <row r="413" spans="1:45" s="128" customFormat="1">
      <c r="A413" s="126" t="s">
        <v>9614</v>
      </c>
      <c r="B413" s="127">
        <v>43789</v>
      </c>
      <c r="C413" s="126" t="s">
        <v>6393</v>
      </c>
      <c r="D413" s="126" t="s">
        <v>6394</v>
      </c>
      <c r="E413" s="126" t="s">
        <v>9615</v>
      </c>
      <c r="F413" s="126" t="s">
        <v>6310</v>
      </c>
      <c r="G413" s="126" t="s">
        <v>6376</v>
      </c>
      <c r="H413" s="126" t="s">
        <v>6377</v>
      </c>
      <c r="I413" s="126" t="s">
        <v>6378</v>
      </c>
      <c r="J413" s="126" t="s">
        <v>6351</v>
      </c>
      <c r="K413" s="126" t="s">
        <v>6395</v>
      </c>
      <c r="L413" s="126" t="s">
        <v>6396</v>
      </c>
      <c r="M413" s="126" t="s">
        <v>6397</v>
      </c>
      <c r="N413" s="126" t="s">
        <v>6351</v>
      </c>
      <c r="O413" s="126" t="s">
        <v>6398</v>
      </c>
      <c r="P413" s="126" t="s">
        <v>6425</v>
      </c>
      <c r="Q413" s="126" t="s">
        <v>6426</v>
      </c>
      <c r="R413" s="126" t="s">
        <v>6405</v>
      </c>
      <c r="S413" s="126" t="s">
        <v>6406</v>
      </c>
      <c r="T413" s="131">
        <v>3</v>
      </c>
      <c r="U413" s="131">
        <v>3</v>
      </c>
      <c r="V413" s="126" t="s">
        <v>6403</v>
      </c>
      <c r="W413" s="126" t="s">
        <v>6403</v>
      </c>
      <c r="X413" s="145">
        <v>340</v>
      </c>
      <c r="Y413" s="145">
        <v>340</v>
      </c>
      <c r="Z413" s="146" t="s">
        <v>6309</v>
      </c>
      <c r="AA413" s="145">
        <v>1020</v>
      </c>
      <c r="AB413" s="145">
        <v>0</v>
      </c>
      <c r="AC413" s="145">
        <v>101.999</v>
      </c>
      <c r="AD413" s="145">
        <v>1121.999</v>
      </c>
      <c r="AE413" s="126" t="s">
        <v>6314</v>
      </c>
      <c r="AF413" s="126" t="s">
        <v>6309</v>
      </c>
      <c r="AG413" s="126" t="s">
        <v>6309</v>
      </c>
      <c r="AH413" s="126" t="s">
        <v>9616</v>
      </c>
      <c r="AI413" s="126" t="s">
        <v>6309</v>
      </c>
      <c r="AJ413" s="126" t="s">
        <v>6379</v>
      </c>
      <c r="AK413" s="126" t="s">
        <v>6380</v>
      </c>
      <c r="AL413" s="126" t="s">
        <v>6404</v>
      </c>
      <c r="AM413" s="128" t="s">
        <v>6366</v>
      </c>
      <c r="AN413" s="128" t="s">
        <v>6376</v>
      </c>
      <c r="AO413" s="128" t="s">
        <v>6309</v>
      </c>
      <c r="AP413" s="128" t="s">
        <v>6309</v>
      </c>
      <c r="AQ413" s="129">
        <v>3</v>
      </c>
      <c r="AR413" t="s">
        <v>34</v>
      </c>
      <c r="AS413" t="s">
        <v>30</v>
      </c>
    </row>
    <row r="414" spans="1:45" s="128" customFormat="1">
      <c r="A414" s="126" t="s">
        <v>9614</v>
      </c>
      <c r="B414" s="127">
        <v>43789</v>
      </c>
      <c r="C414" s="126" t="s">
        <v>6393</v>
      </c>
      <c r="D414" s="126" t="s">
        <v>6394</v>
      </c>
      <c r="E414" s="126" t="s">
        <v>9615</v>
      </c>
      <c r="F414" s="126" t="s">
        <v>6310</v>
      </c>
      <c r="G414" s="126" t="s">
        <v>6376</v>
      </c>
      <c r="H414" s="126" t="s">
        <v>6377</v>
      </c>
      <c r="I414" s="126" t="s">
        <v>6378</v>
      </c>
      <c r="J414" s="126" t="s">
        <v>6351</v>
      </c>
      <c r="K414" s="126" t="s">
        <v>6395</v>
      </c>
      <c r="L414" s="126" t="s">
        <v>6396</v>
      </c>
      <c r="M414" s="126" t="s">
        <v>6397</v>
      </c>
      <c r="N414" s="126" t="s">
        <v>6351</v>
      </c>
      <c r="O414" s="126" t="s">
        <v>6398</v>
      </c>
      <c r="P414" s="126" t="s">
        <v>6425</v>
      </c>
      <c r="Q414" s="126" t="s">
        <v>6426</v>
      </c>
      <c r="R414" s="126" t="s">
        <v>6407</v>
      </c>
      <c r="S414" s="126" t="s">
        <v>6408</v>
      </c>
      <c r="T414" s="131">
        <v>2</v>
      </c>
      <c r="U414" s="131">
        <v>2</v>
      </c>
      <c r="V414" s="126" t="s">
        <v>6403</v>
      </c>
      <c r="W414" s="126" t="s">
        <v>6403</v>
      </c>
      <c r="X414" s="145">
        <v>213.273</v>
      </c>
      <c r="Y414" s="145">
        <v>213.273</v>
      </c>
      <c r="Z414" s="146" t="s">
        <v>6309</v>
      </c>
      <c r="AA414" s="145">
        <v>426.54599999999999</v>
      </c>
      <c r="AB414" s="145">
        <v>0</v>
      </c>
      <c r="AC414" s="145">
        <v>42.655000000000001</v>
      </c>
      <c r="AD414" s="145">
        <v>469.20100000000002</v>
      </c>
      <c r="AE414" s="126" t="s">
        <v>6314</v>
      </c>
      <c r="AF414" s="126" t="s">
        <v>6309</v>
      </c>
      <c r="AG414" s="126" t="s">
        <v>6309</v>
      </c>
      <c r="AH414" s="126" t="s">
        <v>9616</v>
      </c>
      <c r="AI414" s="126" t="s">
        <v>6309</v>
      </c>
      <c r="AJ414" s="126" t="s">
        <v>6379</v>
      </c>
      <c r="AK414" s="126" t="s">
        <v>6380</v>
      </c>
      <c r="AL414" s="126" t="s">
        <v>6404</v>
      </c>
      <c r="AM414" s="128" t="s">
        <v>6366</v>
      </c>
      <c r="AN414" s="128" t="s">
        <v>6376</v>
      </c>
      <c r="AO414" s="128" t="s">
        <v>6309</v>
      </c>
      <c r="AP414" s="128" t="s">
        <v>6309</v>
      </c>
      <c r="AQ414" s="129">
        <v>2</v>
      </c>
      <c r="AR414" t="s">
        <v>34</v>
      </c>
      <c r="AS414" t="s">
        <v>30</v>
      </c>
    </row>
    <row r="415" spans="1:45" s="128" customFormat="1">
      <c r="A415" s="126" t="s">
        <v>9614</v>
      </c>
      <c r="B415" s="127">
        <v>43789</v>
      </c>
      <c r="C415" s="126" t="s">
        <v>6393</v>
      </c>
      <c r="D415" s="126" t="s">
        <v>6394</v>
      </c>
      <c r="E415" s="126" t="s">
        <v>9615</v>
      </c>
      <c r="F415" s="126" t="s">
        <v>6310</v>
      </c>
      <c r="G415" s="126" t="s">
        <v>6376</v>
      </c>
      <c r="H415" s="126" t="s">
        <v>6377</v>
      </c>
      <c r="I415" s="126" t="s">
        <v>6378</v>
      </c>
      <c r="J415" s="126" t="s">
        <v>6351</v>
      </c>
      <c r="K415" s="126" t="s">
        <v>6395</v>
      </c>
      <c r="L415" s="126" t="s">
        <v>6396</v>
      </c>
      <c r="M415" s="126" t="s">
        <v>6397</v>
      </c>
      <c r="N415" s="126" t="s">
        <v>6351</v>
      </c>
      <c r="O415" s="126" t="s">
        <v>6398</v>
      </c>
      <c r="P415" s="126" t="s">
        <v>6425</v>
      </c>
      <c r="Q415" s="126" t="s">
        <v>6426</v>
      </c>
      <c r="R415" s="126" t="s">
        <v>6409</v>
      </c>
      <c r="S415" s="126" t="s">
        <v>6410</v>
      </c>
      <c r="T415" s="131">
        <v>3</v>
      </c>
      <c r="U415" s="131">
        <v>3</v>
      </c>
      <c r="V415" s="126" t="s">
        <v>6403</v>
      </c>
      <c r="W415" s="126" t="s">
        <v>6403</v>
      </c>
      <c r="X415" s="145">
        <v>300</v>
      </c>
      <c r="Y415" s="145">
        <v>300</v>
      </c>
      <c r="Z415" s="146" t="s">
        <v>6309</v>
      </c>
      <c r="AA415" s="145">
        <v>900</v>
      </c>
      <c r="AB415" s="145">
        <v>0</v>
      </c>
      <c r="AC415" s="145">
        <v>90</v>
      </c>
      <c r="AD415" s="145">
        <v>990</v>
      </c>
      <c r="AE415" s="126" t="s">
        <v>6314</v>
      </c>
      <c r="AF415" s="126" t="s">
        <v>6309</v>
      </c>
      <c r="AG415" s="126" t="s">
        <v>6309</v>
      </c>
      <c r="AH415" s="126" t="s">
        <v>9616</v>
      </c>
      <c r="AI415" s="126" t="s">
        <v>6309</v>
      </c>
      <c r="AJ415" s="126" t="s">
        <v>6379</v>
      </c>
      <c r="AK415" s="126" t="s">
        <v>6380</v>
      </c>
      <c r="AL415" s="126" t="s">
        <v>6404</v>
      </c>
      <c r="AM415" s="128" t="s">
        <v>6366</v>
      </c>
      <c r="AN415" s="128" t="s">
        <v>6376</v>
      </c>
      <c r="AO415" s="128" t="s">
        <v>6309</v>
      </c>
      <c r="AP415" s="128" t="s">
        <v>6309</v>
      </c>
      <c r="AQ415" s="129">
        <v>3</v>
      </c>
      <c r="AR415" t="s">
        <v>34</v>
      </c>
      <c r="AS415" t="s">
        <v>30</v>
      </c>
    </row>
    <row r="416" spans="1:45" s="128" customFormat="1">
      <c r="A416" s="126" t="s">
        <v>9614</v>
      </c>
      <c r="B416" s="127">
        <v>43789</v>
      </c>
      <c r="C416" s="126" t="s">
        <v>6393</v>
      </c>
      <c r="D416" s="126" t="s">
        <v>6394</v>
      </c>
      <c r="E416" s="126" t="s">
        <v>9615</v>
      </c>
      <c r="F416" s="126" t="s">
        <v>6310</v>
      </c>
      <c r="G416" s="126" t="s">
        <v>6376</v>
      </c>
      <c r="H416" s="126" t="s">
        <v>6377</v>
      </c>
      <c r="I416" s="126" t="s">
        <v>6378</v>
      </c>
      <c r="J416" s="126" t="s">
        <v>6351</v>
      </c>
      <c r="K416" s="126" t="s">
        <v>6395</v>
      </c>
      <c r="L416" s="126" t="s">
        <v>6396</v>
      </c>
      <c r="M416" s="126" t="s">
        <v>6397</v>
      </c>
      <c r="N416" s="126" t="s">
        <v>6351</v>
      </c>
      <c r="O416" s="126" t="s">
        <v>6398</v>
      </c>
      <c r="P416" s="126" t="s">
        <v>6425</v>
      </c>
      <c r="Q416" s="126" t="s">
        <v>6426</v>
      </c>
      <c r="R416" s="126" t="s">
        <v>6446</v>
      </c>
      <c r="S416" s="126" t="s">
        <v>6447</v>
      </c>
      <c r="T416" s="131">
        <v>2</v>
      </c>
      <c r="U416" s="131">
        <v>2</v>
      </c>
      <c r="V416" s="126" t="s">
        <v>6403</v>
      </c>
      <c r="W416" s="126" t="s">
        <v>6403</v>
      </c>
      <c r="X416" s="145">
        <v>300</v>
      </c>
      <c r="Y416" s="145">
        <v>300</v>
      </c>
      <c r="Z416" s="146" t="s">
        <v>6309</v>
      </c>
      <c r="AA416" s="145">
        <v>600</v>
      </c>
      <c r="AB416" s="145">
        <v>0</v>
      </c>
      <c r="AC416" s="145">
        <v>60</v>
      </c>
      <c r="AD416" s="145">
        <v>660</v>
      </c>
      <c r="AE416" s="126" t="s">
        <v>6314</v>
      </c>
      <c r="AF416" s="126" t="s">
        <v>6309</v>
      </c>
      <c r="AG416" s="126" t="s">
        <v>6309</v>
      </c>
      <c r="AH416" s="126" t="s">
        <v>9616</v>
      </c>
      <c r="AI416" s="126" t="s">
        <v>6309</v>
      </c>
      <c r="AJ416" s="126" t="s">
        <v>6379</v>
      </c>
      <c r="AK416" s="126" t="s">
        <v>6380</v>
      </c>
      <c r="AL416" s="126" t="s">
        <v>6404</v>
      </c>
      <c r="AM416" s="128" t="s">
        <v>6366</v>
      </c>
      <c r="AN416" s="128" t="s">
        <v>6376</v>
      </c>
      <c r="AO416" s="128" t="s">
        <v>6309</v>
      </c>
      <c r="AP416" s="128" t="s">
        <v>6309</v>
      </c>
      <c r="AQ416" s="129">
        <v>2</v>
      </c>
      <c r="AR416" t="s">
        <v>34</v>
      </c>
      <c r="AS416" t="s">
        <v>30</v>
      </c>
    </row>
    <row r="417" spans="1:45" s="128" customFormat="1">
      <c r="A417" s="126" t="s">
        <v>9614</v>
      </c>
      <c r="B417" s="127">
        <v>43789</v>
      </c>
      <c r="C417" s="126" t="s">
        <v>6393</v>
      </c>
      <c r="D417" s="126" t="s">
        <v>6394</v>
      </c>
      <c r="E417" s="126" t="s">
        <v>9615</v>
      </c>
      <c r="F417" s="126" t="s">
        <v>6310</v>
      </c>
      <c r="G417" s="126" t="s">
        <v>6376</v>
      </c>
      <c r="H417" s="126" t="s">
        <v>6377</v>
      </c>
      <c r="I417" s="126" t="s">
        <v>6378</v>
      </c>
      <c r="J417" s="126" t="s">
        <v>6351</v>
      </c>
      <c r="K417" s="126" t="s">
        <v>6395</v>
      </c>
      <c r="L417" s="126" t="s">
        <v>6396</v>
      </c>
      <c r="M417" s="126" t="s">
        <v>6397</v>
      </c>
      <c r="N417" s="126" t="s">
        <v>6351</v>
      </c>
      <c r="O417" s="126" t="s">
        <v>6398</v>
      </c>
      <c r="P417" s="126" t="s">
        <v>6425</v>
      </c>
      <c r="Q417" s="126" t="s">
        <v>6426</v>
      </c>
      <c r="R417" s="126" t="s">
        <v>6444</v>
      </c>
      <c r="S417" s="126" t="s">
        <v>6445</v>
      </c>
      <c r="T417" s="131">
        <v>2</v>
      </c>
      <c r="U417" s="131">
        <v>2</v>
      </c>
      <c r="V417" s="126" t="s">
        <v>6403</v>
      </c>
      <c r="W417" s="126" t="s">
        <v>6403</v>
      </c>
      <c r="X417" s="145">
        <v>213.273</v>
      </c>
      <c r="Y417" s="145">
        <v>213.273</v>
      </c>
      <c r="Z417" s="146" t="s">
        <v>6309</v>
      </c>
      <c r="AA417" s="145">
        <v>426.54599999999999</v>
      </c>
      <c r="AB417" s="145">
        <v>0</v>
      </c>
      <c r="AC417" s="145">
        <v>42.655000000000001</v>
      </c>
      <c r="AD417" s="145">
        <v>469.20100000000002</v>
      </c>
      <c r="AE417" s="126" t="s">
        <v>6314</v>
      </c>
      <c r="AF417" s="126" t="s">
        <v>6309</v>
      </c>
      <c r="AG417" s="126" t="s">
        <v>6309</v>
      </c>
      <c r="AH417" s="126" t="s">
        <v>9616</v>
      </c>
      <c r="AI417" s="126" t="s">
        <v>6309</v>
      </c>
      <c r="AJ417" s="126" t="s">
        <v>6379</v>
      </c>
      <c r="AK417" s="126" t="s">
        <v>6380</v>
      </c>
      <c r="AL417" s="126" t="s">
        <v>6404</v>
      </c>
      <c r="AM417" s="128" t="s">
        <v>6366</v>
      </c>
      <c r="AN417" s="128" t="s">
        <v>6376</v>
      </c>
      <c r="AO417" s="128" t="s">
        <v>6309</v>
      </c>
      <c r="AP417" s="128" t="s">
        <v>6309</v>
      </c>
      <c r="AQ417" s="129">
        <v>2</v>
      </c>
      <c r="AR417" t="s">
        <v>34</v>
      </c>
      <c r="AS417" t="s">
        <v>30</v>
      </c>
    </row>
    <row r="418" spans="1:45" s="128" customFormat="1">
      <c r="A418" s="126" t="s">
        <v>9614</v>
      </c>
      <c r="B418" s="127">
        <v>43789</v>
      </c>
      <c r="C418" s="126" t="s">
        <v>6393</v>
      </c>
      <c r="D418" s="126" t="s">
        <v>6394</v>
      </c>
      <c r="E418" s="126" t="s">
        <v>9615</v>
      </c>
      <c r="F418" s="126" t="s">
        <v>6310</v>
      </c>
      <c r="G418" s="126" t="s">
        <v>6376</v>
      </c>
      <c r="H418" s="126" t="s">
        <v>6377</v>
      </c>
      <c r="I418" s="126" t="s">
        <v>6378</v>
      </c>
      <c r="J418" s="126" t="s">
        <v>6351</v>
      </c>
      <c r="K418" s="126" t="s">
        <v>6395</v>
      </c>
      <c r="L418" s="126" t="s">
        <v>6396</v>
      </c>
      <c r="M418" s="126" t="s">
        <v>6397</v>
      </c>
      <c r="N418" s="126" t="s">
        <v>6351</v>
      </c>
      <c r="O418" s="126" t="s">
        <v>6398</v>
      </c>
      <c r="P418" s="126" t="s">
        <v>6425</v>
      </c>
      <c r="Q418" s="126" t="s">
        <v>6426</v>
      </c>
      <c r="R418" s="126" t="s">
        <v>6487</v>
      </c>
      <c r="S418" s="126" t="s">
        <v>6488</v>
      </c>
      <c r="T418" s="131">
        <v>2</v>
      </c>
      <c r="U418" s="131">
        <v>2</v>
      </c>
      <c r="V418" s="126" t="s">
        <v>6403</v>
      </c>
      <c r="W418" s="126" t="s">
        <v>6403</v>
      </c>
      <c r="X418" s="145">
        <v>264</v>
      </c>
      <c r="Y418" s="145">
        <v>264</v>
      </c>
      <c r="Z418" s="146" t="s">
        <v>6309</v>
      </c>
      <c r="AA418" s="145">
        <v>528</v>
      </c>
      <c r="AB418" s="145">
        <v>-72</v>
      </c>
      <c r="AC418" s="145">
        <v>52.8</v>
      </c>
      <c r="AD418" s="145">
        <v>580.79999999999995</v>
      </c>
      <c r="AE418" s="126" t="s">
        <v>6314</v>
      </c>
      <c r="AF418" s="126" t="s">
        <v>6309</v>
      </c>
      <c r="AG418" s="126" t="s">
        <v>6309</v>
      </c>
      <c r="AH418" s="126" t="s">
        <v>9616</v>
      </c>
      <c r="AI418" s="126" t="s">
        <v>6309</v>
      </c>
      <c r="AJ418" s="126" t="s">
        <v>6379</v>
      </c>
      <c r="AK418" s="126" t="s">
        <v>6380</v>
      </c>
      <c r="AL418" s="126" t="s">
        <v>6404</v>
      </c>
      <c r="AM418" s="128" t="s">
        <v>6366</v>
      </c>
      <c r="AN418" s="128" t="s">
        <v>6376</v>
      </c>
      <c r="AO418" s="128" t="s">
        <v>6309</v>
      </c>
      <c r="AP418" s="128" t="s">
        <v>6309</v>
      </c>
      <c r="AQ418" s="129">
        <v>2</v>
      </c>
      <c r="AR418" t="s">
        <v>34</v>
      </c>
      <c r="AS418" t="s">
        <v>30</v>
      </c>
    </row>
    <row r="419" spans="1:45" s="128" customFormat="1">
      <c r="A419" s="126" t="s">
        <v>9614</v>
      </c>
      <c r="B419" s="127">
        <v>43789</v>
      </c>
      <c r="C419" s="126" t="s">
        <v>6393</v>
      </c>
      <c r="D419" s="126" t="s">
        <v>6394</v>
      </c>
      <c r="E419" s="126" t="s">
        <v>9615</v>
      </c>
      <c r="F419" s="126" t="s">
        <v>6310</v>
      </c>
      <c r="G419" s="126" t="s">
        <v>6376</v>
      </c>
      <c r="H419" s="126" t="s">
        <v>6377</v>
      </c>
      <c r="I419" s="126" t="s">
        <v>6378</v>
      </c>
      <c r="J419" s="126" t="s">
        <v>6351</v>
      </c>
      <c r="K419" s="126" t="s">
        <v>6395</v>
      </c>
      <c r="L419" s="126" t="s">
        <v>6396</v>
      </c>
      <c r="M419" s="126" t="s">
        <v>6397</v>
      </c>
      <c r="N419" s="126" t="s">
        <v>6351</v>
      </c>
      <c r="O419" s="126" t="s">
        <v>6398</v>
      </c>
      <c r="P419" s="126" t="s">
        <v>6425</v>
      </c>
      <c r="Q419" s="126" t="s">
        <v>6426</v>
      </c>
      <c r="R419" s="126" t="s">
        <v>6489</v>
      </c>
      <c r="S419" s="126" t="s">
        <v>6490</v>
      </c>
      <c r="T419" s="131">
        <v>1</v>
      </c>
      <c r="U419" s="131">
        <v>1</v>
      </c>
      <c r="V419" s="126" t="s">
        <v>6403</v>
      </c>
      <c r="W419" s="126" t="s">
        <v>6403</v>
      </c>
      <c r="X419" s="145">
        <v>252</v>
      </c>
      <c r="Y419" s="145">
        <v>252</v>
      </c>
      <c r="Z419" s="146" t="s">
        <v>6309</v>
      </c>
      <c r="AA419" s="145">
        <v>252</v>
      </c>
      <c r="AB419" s="145">
        <v>0</v>
      </c>
      <c r="AC419" s="145">
        <v>25.2</v>
      </c>
      <c r="AD419" s="145">
        <v>277.2</v>
      </c>
      <c r="AE419" s="126" t="s">
        <v>6314</v>
      </c>
      <c r="AF419" s="126" t="s">
        <v>6309</v>
      </c>
      <c r="AG419" s="126" t="s">
        <v>6309</v>
      </c>
      <c r="AH419" s="126" t="s">
        <v>9616</v>
      </c>
      <c r="AI419" s="126" t="s">
        <v>6309</v>
      </c>
      <c r="AJ419" s="126" t="s">
        <v>6379</v>
      </c>
      <c r="AK419" s="126" t="s">
        <v>6380</v>
      </c>
      <c r="AL419" s="126" t="s">
        <v>6404</v>
      </c>
      <c r="AM419" s="128" t="s">
        <v>6366</v>
      </c>
      <c r="AN419" s="128" t="s">
        <v>6376</v>
      </c>
      <c r="AO419" s="128" t="s">
        <v>6309</v>
      </c>
      <c r="AP419" s="128" t="s">
        <v>6309</v>
      </c>
      <c r="AQ419" s="129">
        <v>1</v>
      </c>
      <c r="AR419" t="s">
        <v>34</v>
      </c>
      <c r="AS419" t="s">
        <v>30</v>
      </c>
    </row>
    <row r="420" spans="1:45" s="128" customFormat="1">
      <c r="A420" s="126" t="s">
        <v>9617</v>
      </c>
      <c r="B420" s="127">
        <v>43789</v>
      </c>
      <c r="C420" s="126" t="s">
        <v>6393</v>
      </c>
      <c r="D420" s="126" t="s">
        <v>6394</v>
      </c>
      <c r="E420" s="126" t="s">
        <v>9618</v>
      </c>
      <c r="F420" s="126" t="s">
        <v>6310</v>
      </c>
      <c r="G420" s="126" t="s">
        <v>6360</v>
      </c>
      <c r="H420" s="126" t="s">
        <v>6361</v>
      </c>
      <c r="I420" s="126" t="s">
        <v>6362</v>
      </c>
      <c r="J420" s="126" t="s">
        <v>6351</v>
      </c>
      <c r="K420" s="126" t="s">
        <v>6395</v>
      </c>
      <c r="L420" s="126" t="s">
        <v>6396</v>
      </c>
      <c r="M420" s="126" t="s">
        <v>6397</v>
      </c>
      <c r="N420" s="126" t="s">
        <v>6351</v>
      </c>
      <c r="O420" s="126" t="s">
        <v>6398</v>
      </c>
      <c r="P420" s="126" t="s">
        <v>6399</v>
      </c>
      <c r="Q420" s="126" t="s">
        <v>6400</v>
      </c>
      <c r="R420" s="126" t="s">
        <v>6405</v>
      </c>
      <c r="S420" s="126" t="s">
        <v>6406</v>
      </c>
      <c r="T420" s="131">
        <v>5</v>
      </c>
      <c r="U420" s="131">
        <v>5</v>
      </c>
      <c r="V420" s="126" t="s">
        <v>6403</v>
      </c>
      <c r="W420" s="126" t="s">
        <v>6403</v>
      </c>
      <c r="X420" s="145">
        <v>340</v>
      </c>
      <c r="Y420" s="145">
        <v>340</v>
      </c>
      <c r="Z420" s="146" t="s">
        <v>6309</v>
      </c>
      <c r="AA420" s="145">
        <v>1700</v>
      </c>
      <c r="AB420" s="145">
        <v>0</v>
      </c>
      <c r="AC420" s="145">
        <v>170</v>
      </c>
      <c r="AD420" s="145">
        <v>1870</v>
      </c>
      <c r="AE420" s="126" t="s">
        <v>6314</v>
      </c>
      <c r="AF420" s="126" t="s">
        <v>6309</v>
      </c>
      <c r="AG420" s="126" t="s">
        <v>6309</v>
      </c>
      <c r="AH420" s="126" t="s">
        <v>9619</v>
      </c>
      <c r="AI420" s="126" t="s">
        <v>6309</v>
      </c>
      <c r="AJ420" s="126" t="s">
        <v>6352</v>
      </c>
      <c r="AK420" s="126" t="s">
        <v>6353</v>
      </c>
      <c r="AL420" s="126" t="s">
        <v>6404</v>
      </c>
      <c r="AM420" s="128" t="s">
        <v>13</v>
      </c>
      <c r="AN420" s="128" t="s">
        <v>6360</v>
      </c>
      <c r="AO420" s="128" t="s">
        <v>6309</v>
      </c>
      <c r="AP420" s="128" t="s">
        <v>6309</v>
      </c>
      <c r="AQ420" s="129">
        <v>5</v>
      </c>
      <c r="AR420" t="s">
        <v>95</v>
      </c>
      <c r="AS420" t="s">
        <v>72</v>
      </c>
    </row>
    <row r="421" spans="1:45" s="128" customFormat="1">
      <c r="A421" s="126" t="s">
        <v>9617</v>
      </c>
      <c r="B421" s="127">
        <v>43789</v>
      </c>
      <c r="C421" s="126" t="s">
        <v>6393</v>
      </c>
      <c r="D421" s="126" t="s">
        <v>6394</v>
      </c>
      <c r="E421" s="126" t="s">
        <v>9618</v>
      </c>
      <c r="F421" s="126" t="s">
        <v>6310</v>
      </c>
      <c r="G421" s="126" t="s">
        <v>6360</v>
      </c>
      <c r="H421" s="126" t="s">
        <v>6361</v>
      </c>
      <c r="I421" s="126" t="s">
        <v>6362</v>
      </c>
      <c r="J421" s="126" t="s">
        <v>6351</v>
      </c>
      <c r="K421" s="126" t="s">
        <v>6395</v>
      </c>
      <c r="L421" s="126" t="s">
        <v>6396</v>
      </c>
      <c r="M421" s="126" t="s">
        <v>6397</v>
      </c>
      <c r="N421" s="126" t="s">
        <v>6351</v>
      </c>
      <c r="O421" s="126" t="s">
        <v>6398</v>
      </c>
      <c r="P421" s="126" t="s">
        <v>6399</v>
      </c>
      <c r="Q421" s="126" t="s">
        <v>6400</v>
      </c>
      <c r="R421" s="126" t="s">
        <v>6413</v>
      </c>
      <c r="S421" s="126" t="s">
        <v>6414</v>
      </c>
      <c r="T421" s="131">
        <v>5</v>
      </c>
      <c r="U421" s="131">
        <v>5</v>
      </c>
      <c r="V421" s="126" t="s">
        <v>6403</v>
      </c>
      <c r="W421" s="126" t="s">
        <v>6403</v>
      </c>
      <c r="X421" s="145">
        <v>300</v>
      </c>
      <c r="Y421" s="145">
        <v>300</v>
      </c>
      <c r="Z421" s="146" t="s">
        <v>6309</v>
      </c>
      <c r="AA421" s="145">
        <v>1500</v>
      </c>
      <c r="AB421" s="145">
        <v>0</v>
      </c>
      <c r="AC421" s="145">
        <v>150</v>
      </c>
      <c r="AD421" s="145">
        <v>1650</v>
      </c>
      <c r="AE421" s="126" t="s">
        <v>6314</v>
      </c>
      <c r="AF421" s="126" t="s">
        <v>6309</v>
      </c>
      <c r="AG421" s="126" t="s">
        <v>6309</v>
      </c>
      <c r="AH421" s="126" t="s">
        <v>9619</v>
      </c>
      <c r="AI421" s="126" t="s">
        <v>6309</v>
      </c>
      <c r="AJ421" s="126" t="s">
        <v>6352</v>
      </c>
      <c r="AK421" s="126" t="s">
        <v>6353</v>
      </c>
      <c r="AL421" s="126" t="s">
        <v>6404</v>
      </c>
      <c r="AM421" s="128" t="s">
        <v>13</v>
      </c>
      <c r="AN421" s="128" t="s">
        <v>6360</v>
      </c>
      <c r="AO421" s="128" t="s">
        <v>6309</v>
      </c>
      <c r="AP421" s="128" t="s">
        <v>6309</v>
      </c>
      <c r="AQ421" s="129">
        <v>5</v>
      </c>
      <c r="AR421" t="s">
        <v>95</v>
      </c>
      <c r="AS421" t="s">
        <v>72</v>
      </c>
    </row>
    <row r="422" spans="1:45" s="128" customFormat="1">
      <c r="A422" s="126" t="s">
        <v>9617</v>
      </c>
      <c r="B422" s="127">
        <v>43789</v>
      </c>
      <c r="C422" s="126" t="s">
        <v>6393</v>
      </c>
      <c r="D422" s="126" t="s">
        <v>6394</v>
      </c>
      <c r="E422" s="126" t="s">
        <v>9618</v>
      </c>
      <c r="F422" s="126" t="s">
        <v>6310</v>
      </c>
      <c r="G422" s="126" t="s">
        <v>6360</v>
      </c>
      <c r="H422" s="126" t="s">
        <v>6361</v>
      </c>
      <c r="I422" s="126" t="s">
        <v>6362</v>
      </c>
      <c r="J422" s="126" t="s">
        <v>6351</v>
      </c>
      <c r="K422" s="126" t="s">
        <v>6395</v>
      </c>
      <c r="L422" s="126" t="s">
        <v>6396</v>
      </c>
      <c r="M422" s="126" t="s">
        <v>6397</v>
      </c>
      <c r="N422" s="126" t="s">
        <v>6351</v>
      </c>
      <c r="O422" s="126" t="s">
        <v>6398</v>
      </c>
      <c r="P422" s="126" t="s">
        <v>6399</v>
      </c>
      <c r="Q422" s="126" t="s">
        <v>6400</v>
      </c>
      <c r="R422" s="126" t="s">
        <v>6487</v>
      </c>
      <c r="S422" s="126" t="s">
        <v>6488</v>
      </c>
      <c r="T422" s="131">
        <v>10</v>
      </c>
      <c r="U422" s="131">
        <v>10</v>
      </c>
      <c r="V422" s="126" t="s">
        <v>6403</v>
      </c>
      <c r="W422" s="126" t="s">
        <v>6403</v>
      </c>
      <c r="X422" s="145">
        <v>264</v>
      </c>
      <c r="Y422" s="145">
        <v>264</v>
      </c>
      <c r="Z422" s="146" t="s">
        <v>6309</v>
      </c>
      <c r="AA422" s="145">
        <v>2640</v>
      </c>
      <c r="AB422" s="145">
        <v>-360</v>
      </c>
      <c r="AC422" s="145">
        <v>264</v>
      </c>
      <c r="AD422" s="145">
        <v>2904</v>
      </c>
      <c r="AE422" s="126" t="s">
        <v>6314</v>
      </c>
      <c r="AF422" s="126" t="s">
        <v>6309</v>
      </c>
      <c r="AG422" s="126" t="s">
        <v>6309</v>
      </c>
      <c r="AH422" s="126" t="s">
        <v>9619</v>
      </c>
      <c r="AI422" s="126" t="s">
        <v>6309</v>
      </c>
      <c r="AJ422" s="126" t="s">
        <v>6352</v>
      </c>
      <c r="AK422" s="126" t="s">
        <v>6353</v>
      </c>
      <c r="AL422" s="126" t="s">
        <v>6404</v>
      </c>
      <c r="AM422" s="128" t="s">
        <v>13</v>
      </c>
      <c r="AN422" s="128" t="s">
        <v>6360</v>
      </c>
      <c r="AO422" s="128" t="s">
        <v>6309</v>
      </c>
      <c r="AP422" s="128" t="s">
        <v>6309</v>
      </c>
      <c r="AQ422" s="129">
        <v>10</v>
      </c>
      <c r="AR422" t="s">
        <v>95</v>
      </c>
      <c r="AS422" t="s">
        <v>72</v>
      </c>
    </row>
    <row r="423" spans="1:45" s="128" customFormat="1">
      <c r="A423" s="126" t="s">
        <v>9620</v>
      </c>
      <c r="B423" s="127">
        <v>43789</v>
      </c>
      <c r="C423" s="126" t="s">
        <v>6393</v>
      </c>
      <c r="D423" s="126" t="s">
        <v>6394</v>
      </c>
      <c r="E423" s="126" t="s">
        <v>9621</v>
      </c>
      <c r="F423" s="126" t="s">
        <v>6310</v>
      </c>
      <c r="G423" s="126" t="s">
        <v>6357</v>
      </c>
      <c r="H423" s="126" t="s">
        <v>6358</v>
      </c>
      <c r="I423" s="126" t="s">
        <v>6359</v>
      </c>
      <c r="J423" s="126" t="s">
        <v>6351</v>
      </c>
      <c r="K423" s="126" t="s">
        <v>6395</v>
      </c>
      <c r="L423" s="126" t="s">
        <v>6396</v>
      </c>
      <c r="M423" s="126" t="s">
        <v>6397</v>
      </c>
      <c r="N423" s="126" t="s">
        <v>6351</v>
      </c>
      <c r="O423" s="126" t="s">
        <v>6398</v>
      </c>
      <c r="P423" s="126" t="s">
        <v>6399</v>
      </c>
      <c r="Q423" s="126" t="s">
        <v>6400</v>
      </c>
      <c r="R423" s="126" t="s">
        <v>6401</v>
      </c>
      <c r="S423" s="126" t="s">
        <v>6402</v>
      </c>
      <c r="T423" s="131">
        <v>6</v>
      </c>
      <c r="U423" s="131">
        <v>6</v>
      </c>
      <c r="V423" s="126" t="s">
        <v>6403</v>
      </c>
      <c r="W423" s="126" t="s">
        <v>6403</v>
      </c>
      <c r="X423" s="145">
        <v>155.45500000000001</v>
      </c>
      <c r="Y423" s="145">
        <v>155.45500000000001</v>
      </c>
      <c r="Z423" s="146" t="s">
        <v>6309</v>
      </c>
      <c r="AA423" s="145">
        <v>932.73</v>
      </c>
      <c r="AB423" s="145">
        <v>0</v>
      </c>
      <c r="AC423" s="145">
        <v>93.272999999999996</v>
      </c>
      <c r="AD423" s="145">
        <v>1026.0029999999999</v>
      </c>
      <c r="AE423" s="126" t="s">
        <v>6314</v>
      </c>
      <c r="AF423" s="126" t="s">
        <v>6309</v>
      </c>
      <c r="AG423" s="126" t="s">
        <v>6309</v>
      </c>
      <c r="AH423" s="126" t="s">
        <v>9622</v>
      </c>
      <c r="AI423" s="126" t="s">
        <v>6309</v>
      </c>
      <c r="AJ423" s="126" t="s">
        <v>6352</v>
      </c>
      <c r="AK423" s="126" t="s">
        <v>6353</v>
      </c>
      <c r="AL423" s="126" t="s">
        <v>6404</v>
      </c>
      <c r="AM423" s="128" t="s">
        <v>13</v>
      </c>
      <c r="AN423" s="128" t="s">
        <v>6357</v>
      </c>
      <c r="AO423" s="128" t="s">
        <v>6309</v>
      </c>
      <c r="AP423" s="128" t="s">
        <v>6309</v>
      </c>
      <c r="AQ423" s="129">
        <v>6</v>
      </c>
      <c r="AR423" t="s">
        <v>94</v>
      </c>
      <c r="AS423" t="s">
        <v>72</v>
      </c>
    </row>
    <row r="424" spans="1:45" s="128" customFormat="1">
      <c r="A424" s="126" t="s">
        <v>9620</v>
      </c>
      <c r="B424" s="127">
        <v>43789</v>
      </c>
      <c r="C424" s="126" t="s">
        <v>6393</v>
      </c>
      <c r="D424" s="126" t="s">
        <v>6394</v>
      </c>
      <c r="E424" s="126" t="s">
        <v>9621</v>
      </c>
      <c r="F424" s="126" t="s">
        <v>6310</v>
      </c>
      <c r="G424" s="126" t="s">
        <v>6357</v>
      </c>
      <c r="H424" s="126" t="s">
        <v>6358</v>
      </c>
      <c r="I424" s="126" t="s">
        <v>6359</v>
      </c>
      <c r="J424" s="126" t="s">
        <v>6351</v>
      </c>
      <c r="K424" s="126" t="s">
        <v>6395</v>
      </c>
      <c r="L424" s="126" t="s">
        <v>6396</v>
      </c>
      <c r="M424" s="126" t="s">
        <v>6397</v>
      </c>
      <c r="N424" s="126" t="s">
        <v>6351</v>
      </c>
      <c r="O424" s="126" t="s">
        <v>6398</v>
      </c>
      <c r="P424" s="126" t="s">
        <v>6399</v>
      </c>
      <c r="Q424" s="126" t="s">
        <v>6400</v>
      </c>
      <c r="R424" s="126" t="s">
        <v>6405</v>
      </c>
      <c r="S424" s="126" t="s">
        <v>6406</v>
      </c>
      <c r="T424" s="131">
        <v>2</v>
      </c>
      <c r="U424" s="131">
        <v>2</v>
      </c>
      <c r="V424" s="126" t="s">
        <v>6403</v>
      </c>
      <c r="W424" s="126" t="s">
        <v>6403</v>
      </c>
      <c r="X424" s="145">
        <v>340</v>
      </c>
      <c r="Y424" s="145">
        <v>340</v>
      </c>
      <c r="Z424" s="146" t="s">
        <v>6309</v>
      </c>
      <c r="AA424" s="145">
        <v>680</v>
      </c>
      <c r="AB424" s="145">
        <v>0</v>
      </c>
      <c r="AC424" s="145">
        <v>68</v>
      </c>
      <c r="AD424" s="145">
        <v>748</v>
      </c>
      <c r="AE424" s="126" t="s">
        <v>6314</v>
      </c>
      <c r="AF424" s="126" t="s">
        <v>6309</v>
      </c>
      <c r="AG424" s="126" t="s">
        <v>6309</v>
      </c>
      <c r="AH424" s="126" t="s">
        <v>9622</v>
      </c>
      <c r="AI424" s="126" t="s">
        <v>6309</v>
      </c>
      <c r="AJ424" s="126" t="s">
        <v>6352</v>
      </c>
      <c r="AK424" s="126" t="s">
        <v>6353</v>
      </c>
      <c r="AL424" s="126" t="s">
        <v>6404</v>
      </c>
      <c r="AM424" s="128" t="s">
        <v>13</v>
      </c>
      <c r="AN424" s="128" t="s">
        <v>6357</v>
      </c>
      <c r="AO424" s="128" t="s">
        <v>6309</v>
      </c>
      <c r="AP424" s="128" t="s">
        <v>6309</v>
      </c>
      <c r="AQ424" s="129">
        <v>2</v>
      </c>
      <c r="AR424" t="s">
        <v>94</v>
      </c>
      <c r="AS424" t="s">
        <v>72</v>
      </c>
    </row>
    <row r="425" spans="1:45" s="128" customFormat="1">
      <c r="A425" s="126" t="s">
        <v>9620</v>
      </c>
      <c r="B425" s="127">
        <v>43789</v>
      </c>
      <c r="C425" s="126" t="s">
        <v>6393</v>
      </c>
      <c r="D425" s="126" t="s">
        <v>6394</v>
      </c>
      <c r="E425" s="126" t="s">
        <v>9621</v>
      </c>
      <c r="F425" s="126" t="s">
        <v>6310</v>
      </c>
      <c r="G425" s="126" t="s">
        <v>6357</v>
      </c>
      <c r="H425" s="126" t="s">
        <v>6358</v>
      </c>
      <c r="I425" s="126" t="s">
        <v>6359</v>
      </c>
      <c r="J425" s="126" t="s">
        <v>6351</v>
      </c>
      <c r="K425" s="126" t="s">
        <v>6395</v>
      </c>
      <c r="L425" s="126" t="s">
        <v>6396</v>
      </c>
      <c r="M425" s="126" t="s">
        <v>6397</v>
      </c>
      <c r="N425" s="126" t="s">
        <v>6351</v>
      </c>
      <c r="O425" s="126" t="s">
        <v>6398</v>
      </c>
      <c r="P425" s="126" t="s">
        <v>6399</v>
      </c>
      <c r="Q425" s="126" t="s">
        <v>6400</v>
      </c>
      <c r="R425" s="126" t="s">
        <v>6446</v>
      </c>
      <c r="S425" s="126" t="s">
        <v>6447</v>
      </c>
      <c r="T425" s="131">
        <v>3</v>
      </c>
      <c r="U425" s="131">
        <v>3</v>
      </c>
      <c r="V425" s="126" t="s">
        <v>6403</v>
      </c>
      <c r="W425" s="126" t="s">
        <v>6403</v>
      </c>
      <c r="X425" s="145">
        <v>300</v>
      </c>
      <c r="Y425" s="145">
        <v>300</v>
      </c>
      <c r="Z425" s="146" t="s">
        <v>6309</v>
      </c>
      <c r="AA425" s="145">
        <v>900</v>
      </c>
      <c r="AB425" s="145">
        <v>0</v>
      </c>
      <c r="AC425" s="145">
        <v>90</v>
      </c>
      <c r="AD425" s="145">
        <v>990</v>
      </c>
      <c r="AE425" s="126" t="s">
        <v>6314</v>
      </c>
      <c r="AF425" s="126" t="s">
        <v>6309</v>
      </c>
      <c r="AG425" s="126" t="s">
        <v>6309</v>
      </c>
      <c r="AH425" s="126" t="s">
        <v>9622</v>
      </c>
      <c r="AI425" s="126" t="s">
        <v>6309</v>
      </c>
      <c r="AJ425" s="126" t="s">
        <v>6352</v>
      </c>
      <c r="AK425" s="126" t="s">
        <v>6353</v>
      </c>
      <c r="AL425" s="126" t="s">
        <v>6404</v>
      </c>
      <c r="AM425" s="128" t="s">
        <v>13</v>
      </c>
      <c r="AN425" s="128" t="s">
        <v>6357</v>
      </c>
      <c r="AO425" s="128" t="s">
        <v>6309</v>
      </c>
      <c r="AP425" s="128" t="s">
        <v>6309</v>
      </c>
      <c r="AQ425" s="129">
        <v>3</v>
      </c>
      <c r="AR425" t="s">
        <v>94</v>
      </c>
      <c r="AS425" t="s">
        <v>72</v>
      </c>
    </row>
    <row r="426" spans="1:45" s="128" customFormat="1">
      <c r="A426" s="126" t="s">
        <v>9620</v>
      </c>
      <c r="B426" s="127">
        <v>43789</v>
      </c>
      <c r="C426" s="126" t="s">
        <v>6393</v>
      </c>
      <c r="D426" s="126" t="s">
        <v>6394</v>
      </c>
      <c r="E426" s="126" t="s">
        <v>9621</v>
      </c>
      <c r="F426" s="126" t="s">
        <v>6310</v>
      </c>
      <c r="G426" s="126" t="s">
        <v>6357</v>
      </c>
      <c r="H426" s="126" t="s">
        <v>6358</v>
      </c>
      <c r="I426" s="126" t="s">
        <v>6359</v>
      </c>
      <c r="J426" s="126" t="s">
        <v>6351</v>
      </c>
      <c r="K426" s="126" t="s">
        <v>6395</v>
      </c>
      <c r="L426" s="126" t="s">
        <v>6396</v>
      </c>
      <c r="M426" s="126" t="s">
        <v>6397</v>
      </c>
      <c r="N426" s="126" t="s">
        <v>6351</v>
      </c>
      <c r="O426" s="126" t="s">
        <v>6398</v>
      </c>
      <c r="P426" s="126" t="s">
        <v>6399</v>
      </c>
      <c r="Q426" s="126" t="s">
        <v>6400</v>
      </c>
      <c r="R426" s="126" t="s">
        <v>6444</v>
      </c>
      <c r="S426" s="126" t="s">
        <v>6445</v>
      </c>
      <c r="T426" s="131">
        <v>6</v>
      </c>
      <c r="U426" s="131">
        <v>6</v>
      </c>
      <c r="V426" s="126" t="s">
        <v>6403</v>
      </c>
      <c r="W426" s="126" t="s">
        <v>6403</v>
      </c>
      <c r="X426" s="145">
        <v>213.273</v>
      </c>
      <c r="Y426" s="145">
        <v>213.273</v>
      </c>
      <c r="Z426" s="146" t="s">
        <v>6309</v>
      </c>
      <c r="AA426" s="145">
        <v>1279.6379999999999</v>
      </c>
      <c r="AB426" s="145">
        <v>0</v>
      </c>
      <c r="AC426" s="145">
        <v>127.964</v>
      </c>
      <c r="AD426" s="145">
        <v>1407.6020000000001</v>
      </c>
      <c r="AE426" s="126" t="s">
        <v>6314</v>
      </c>
      <c r="AF426" s="126" t="s">
        <v>6309</v>
      </c>
      <c r="AG426" s="126" t="s">
        <v>6309</v>
      </c>
      <c r="AH426" s="126" t="s">
        <v>9622</v>
      </c>
      <c r="AI426" s="126" t="s">
        <v>6309</v>
      </c>
      <c r="AJ426" s="126" t="s">
        <v>6352</v>
      </c>
      <c r="AK426" s="126" t="s">
        <v>6353</v>
      </c>
      <c r="AL426" s="126" t="s">
        <v>6404</v>
      </c>
      <c r="AM426" s="128" t="s">
        <v>13</v>
      </c>
      <c r="AN426" s="128" t="s">
        <v>6357</v>
      </c>
      <c r="AO426" s="128" t="s">
        <v>6309</v>
      </c>
      <c r="AP426" s="128" t="s">
        <v>6309</v>
      </c>
      <c r="AQ426" s="129">
        <v>6</v>
      </c>
      <c r="AR426" t="s">
        <v>94</v>
      </c>
      <c r="AS426" t="s">
        <v>72</v>
      </c>
    </row>
    <row r="427" spans="1:45" s="128" customFormat="1">
      <c r="A427" s="126" t="s">
        <v>9620</v>
      </c>
      <c r="B427" s="127">
        <v>43789</v>
      </c>
      <c r="C427" s="126" t="s">
        <v>6393</v>
      </c>
      <c r="D427" s="126" t="s">
        <v>6394</v>
      </c>
      <c r="E427" s="126" t="s">
        <v>9621</v>
      </c>
      <c r="F427" s="126" t="s">
        <v>6310</v>
      </c>
      <c r="G427" s="126" t="s">
        <v>6357</v>
      </c>
      <c r="H427" s="126" t="s">
        <v>6358</v>
      </c>
      <c r="I427" s="126" t="s">
        <v>6359</v>
      </c>
      <c r="J427" s="126" t="s">
        <v>6351</v>
      </c>
      <c r="K427" s="126" t="s">
        <v>6395</v>
      </c>
      <c r="L427" s="126" t="s">
        <v>6396</v>
      </c>
      <c r="M427" s="126" t="s">
        <v>6397</v>
      </c>
      <c r="N427" s="126" t="s">
        <v>6351</v>
      </c>
      <c r="O427" s="126" t="s">
        <v>6398</v>
      </c>
      <c r="P427" s="126" t="s">
        <v>6399</v>
      </c>
      <c r="Q427" s="126" t="s">
        <v>6400</v>
      </c>
      <c r="R427" s="126" t="s">
        <v>6413</v>
      </c>
      <c r="S427" s="126" t="s">
        <v>6414</v>
      </c>
      <c r="T427" s="131">
        <v>1</v>
      </c>
      <c r="U427" s="131">
        <v>1</v>
      </c>
      <c r="V427" s="126" t="s">
        <v>6403</v>
      </c>
      <c r="W427" s="126" t="s">
        <v>6403</v>
      </c>
      <c r="X427" s="145">
        <v>300</v>
      </c>
      <c r="Y427" s="145">
        <v>300</v>
      </c>
      <c r="Z427" s="146" t="s">
        <v>6309</v>
      </c>
      <c r="AA427" s="145">
        <v>300</v>
      </c>
      <c r="AB427" s="145">
        <v>0</v>
      </c>
      <c r="AC427" s="145">
        <v>30</v>
      </c>
      <c r="AD427" s="145">
        <v>330</v>
      </c>
      <c r="AE427" s="126" t="s">
        <v>6314</v>
      </c>
      <c r="AF427" s="126" t="s">
        <v>6309</v>
      </c>
      <c r="AG427" s="126" t="s">
        <v>6309</v>
      </c>
      <c r="AH427" s="126" t="s">
        <v>9622</v>
      </c>
      <c r="AI427" s="126" t="s">
        <v>6309</v>
      </c>
      <c r="AJ427" s="126" t="s">
        <v>6352</v>
      </c>
      <c r="AK427" s="126" t="s">
        <v>6353</v>
      </c>
      <c r="AL427" s="126" t="s">
        <v>6404</v>
      </c>
      <c r="AM427" s="128" t="s">
        <v>13</v>
      </c>
      <c r="AN427" s="128" t="s">
        <v>6357</v>
      </c>
      <c r="AO427" s="128" t="s">
        <v>6309</v>
      </c>
      <c r="AP427" s="128" t="s">
        <v>6309</v>
      </c>
      <c r="AQ427" s="129">
        <v>1</v>
      </c>
      <c r="AR427" t="s">
        <v>94</v>
      </c>
      <c r="AS427" t="s">
        <v>72</v>
      </c>
    </row>
    <row r="428" spans="1:45" s="128" customFormat="1">
      <c r="A428" s="126" t="s">
        <v>9620</v>
      </c>
      <c r="B428" s="127">
        <v>43789</v>
      </c>
      <c r="C428" s="126" t="s">
        <v>6393</v>
      </c>
      <c r="D428" s="126" t="s">
        <v>6394</v>
      </c>
      <c r="E428" s="126" t="s">
        <v>9621</v>
      </c>
      <c r="F428" s="126" t="s">
        <v>6310</v>
      </c>
      <c r="G428" s="126" t="s">
        <v>6357</v>
      </c>
      <c r="H428" s="126" t="s">
        <v>6358</v>
      </c>
      <c r="I428" s="126" t="s">
        <v>6359</v>
      </c>
      <c r="J428" s="126" t="s">
        <v>6351</v>
      </c>
      <c r="K428" s="126" t="s">
        <v>6395</v>
      </c>
      <c r="L428" s="126" t="s">
        <v>6396</v>
      </c>
      <c r="M428" s="126" t="s">
        <v>6397</v>
      </c>
      <c r="N428" s="126" t="s">
        <v>6351</v>
      </c>
      <c r="O428" s="126" t="s">
        <v>6398</v>
      </c>
      <c r="P428" s="126" t="s">
        <v>6399</v>
      </c>
      <c r="Q428" s="126" t="s">
        <v>6400</v>
      </c>
      <c r="R428" s="126" t="s">
        <v>6487</v>
      </c>
      <c r="S428" s="126" t="s">
        <v>6488</v>
      </c>
      <c r="T428" s="131">
        <v>2</v>
      </c>
      <c r="U428" s="131">
        <v>2</v>
      </c>
      <c r="V428" s="126" t="s">
        <v>6403</v>
      </c>
      <c r="W428" s="126" t="s">
        <v>6403</v>
      </c>
      <c r="X428" s="145">
        <v>264</v>
      </c>
      <c r="Y428" s="145">
        <v>264</v>
      </c>
      <c r="Z428" s="146" t="s">
        <v>6309</v>
      </c>
      <c r="AA428" s="145">
        <v>528</v>
      </c>
      <c r="AB428" s="145">
        <v>-72</v>
      </c>
      <c r="AC428" s="145">
        <v>52.8</v>
      </c>
      <c r="AD428" s="145">
        <v>580.79999999999995</v>
      </c>
      <c r="AE428" s="126" t="s">
        <v>6314</v>
      </c>
      <c r="AF428" s="126" t="s">
        <v>6309</v>
      </c>
      <c r="AG428" s="126" t="s">
        <v>6309</v>
      </c>
      <c r="AH428" s="126" t="s">
        <v>9622</v>
      </c>
      <c r="AI428" s="126" t="s">
        <v>6309</v>
      </c>
      <c r="AJ428" s="126" t="s">
        <v>6352</v>
      </c>
      <c r="AK428" s="126" t="s">
        <v>6353</v>
      </c>
      <c r="AL428" s="126" t="s">
        <v>6404</v>
      </c>
      <c r="AM428" s="128" t="s">
        <v>13</v>
      </c>
      <c r="AN428" s="128" t="s">
        <v>6357</v>
      </c>
      <c r="AO428" s="128" t="s">
        <v>6309</v>
      </c>
      <c r="AP428" s="128" t="s">
        <v>6309</v>
      </c>
      <c r="AQ428" s="129">
        <v>2</v>
      </c>
      <c r="AR428" t="s">
        <v>94</v>
      </c>
      <c r="AS428" t="s">
        <v>72</v>
      </c>
    </row>
    <row r="429" spans="1:45" s="128" customFormat="1">
      <c r="A429" s="126" t="s">
        <v>9620</v>
      </c>
      <c r="B429" s="127">
        <v>43789</v>
      </c>
      <c r="C429" s="126" t="s">
        <v>6393</v>
      </c>
      <c r="D429" s="126" t="s">
        <v>6394</v>
      </c>
      <c r="E429" s="126" t="s">
        <v>9621</v>
      </c>
      <c r="F429" s="126" t="s">
        <v>6310</v>
      </c>
      <c r="G429" s="126" t="s">
        <v>6357</v>
      </c>
      <c r="H429" s="126" t="s">
        <v>6358</v>
      </c>
      <c r="I429" s="126" t="s">
        <v>6359</v>
      </c>
      <c r="J429" s="126" t="s">
        <v>6351</v>
      </c>
      <c r="K429" s="126" t="s">
        <v>6395</v>
      </c>
      <c r="L429" s="126" t="s">
        <v>6396</v>
      </c>
      <c r="M429" s="126" t="s">
        <v>6397</v>
      </c>
      <c r="N429" s="126" t="s">
        <v>6351</v>
      </c>
      <c r="O429" s="126" t="s">
        <v>6398</v>
      </c>
      <c r="P429" s="126" t="s">
        <v>6399</v>
      </c>
      <c r="Q429" s="126" t="s">
        <v>6400</v>
      </c>
      <c r="R429" s="126" t="s">
        <v>6489</v>
      </c>
      <c r="S429" s="126" t="s">
        <v>6490</v>
      </c>
      <c r="T429" s="131">
        <v>10</v>
      </c>
      <c r="U429" s="131">
        <v>10</v>
      </c>
      <c r="V429" s="126" t="s">
        <v>6403</v>
      </c>
      <c r="W429" s="126" t="s">
        <v>6403</v>
      </c>
      <c r="X429" s="145">
        <v>252</v>
      </c>
      <c r="Y429" s="145">
        <v>252</v>
      </c>
      <c r="Z429" s="146" t="s">
        <v>6309</v>
      </c>
      <c r="AA429" s="145">
        <v>2520</v>
      </c>
      <c r="AB429" s="145">
        <v>0</v>
      </c>
      <c r="AC429" s="145">
        <v>252</v>
      </c>
      <c r="AD429" s="145">
        <v>2772</v>
      </c>
      <c r="AE429" s="126" t="s">
        <v>6314</v>
      </c>
      <c r="AF429" s="126" t="s">
        <v>6309</v>
      </c>
      <c r="AG429" s="126" t="s">
        <v>6309</v>
      </c>
      <c r="AH429" s="126" t="s">
        <v>9622</v>
      </c>
      <c r="AI429" s="126" t="s">
        <v>6309</v>
      </c>
      <c r="AJ429" s="126" t="s">
        <v>6352</v>
      </c>
      <c r="AK429" s="126" t="s">
        <v>6353</v>
      </c>
      <c r="AL429" s="126" t="s">
        <v>6404</v>
      </c>
      <c r="AM429" s="128" t="s">
        <v>13</v>
      </c>
      <c r="AN429" s="128" t="s">
        <v>6357</v>
      </c>
      <c r="AO429" s="128" t="s">
        <v>6309</v>
      </c>
      <c r="AP429" s="128" t="s">
        <v>6309</v>
      </c>
      <c r="AQ429" s="129">
        <v>10</v>
      </c>
      <c r="AR429" t="s">
        <v>94</v>
      </c>
      <c r="AS429" t="s">
        <v>72</v>
      </c>
    </row>
    <row r="430" spans="1:45" s="128" customFormat="1">
      <c r="A430" s="126" t="s">
        <v>9623</v>
      </c>
      <c r="B430" s="127">
        <v>43788</v>
      </c>
      <c r="C430" s="126" t="s">
        <v>6393</v>
      </c>
      <c r="D430" s="126" t="s">
        <v>6394</v>
      </c>
      <c r="E430" s="126" t="s">
        <v>9624</v>
      </c>
      <c r="F430" s="126" t="s">
        <v>6310</v>
      </c>
      <c r="G430" s="126" t="s">
        <v>6370</v>
      </c>
      <c r="H430" s="126" t="s">
        <v>6371</v>
      </c>
      <c r="I430" s="126" t="s">
        <v>6372</v>
      </c>
      <c r="J430" s="126" t="s">
        <v>6351</v>
      </c>
      <c r="K430" s="126" t="s">
        <v>6395</v>
      </c>
      <c r="L430" s="126" t="s">
        <v>6396</v>
      </c>
      <c r="M430" s="126" t="s">
        <v>6397</v>
      </c>
      <c r="N430" s="126" t="s">
        <v>6351</v>
      </c>
      <c r="O430" s="126" t="s">
        <v>6398</v>
      </c>
      <c r="P430" s="126" t="s">
        <v>6399</v>
      </c>
      <c r="Q430" s="126" t="s">
        <v>6400</v>
      </c>
      <c r="R430" s="126" t="s">
        <v>6405</v>
      </c>
      <c r="S430" s="126" t="s">
        <v>6406</v>
      </c>
      <c r="T430" s="131">
        <v>5</v>
      </c>
      <c r="U430" s="131">
        <v>5</v>
      </c>
      <c r="V430" s="126" t="s">
        <v>6403</v>
      </c>
      <c r="W430" s="126" t="s">
        <v>6403</v>
      </c>
      <c r="X430" s="145">
        <v>340</v>
      </c>
      <c r="Y430" s="145">
        <v>340</v>
      </c>
      <c r="Z430" s="146" t="s">
        <v>6309</v>
      </c>
      <c r="AA430" s="145">
        <v>1700</v>
      </c>
      <c r="AB430" s="145">
        <v>0</v>
      </c>
      <c r="AC430" s="145">
        <v>170</v>
      </c>
      <c r="AD430" s="145">
        <v>1870</v>
      </c>
      <c r="AE430" s="126" t="s">
        <v>6314</v>
      </c>
      <c r="AF430" s="126" t="s">
        <v>6309</v>
      </c>
      <c r="AG430" s="126" t="s">
        <v>6309</v>
      </c>
      <c r="AH430" s="126" t="s">
        <v>9625</v>
      </c>
      <c r="AI430" s="126" t="s">
        <v>6309</v>
      </c>
      <c r="AJ430" s="126" t="s">
        <v>6352</v>
      </c>
      <c r="AK430" s="126" t="s">
        <v>6353</v>
      </c>
      <c r="AL430" s="126" t="s">
        <v>6404</v>
      </c>
      <c r="AM430" s="128" t="s">
        <v>13</v>
      </c>
      <c r="AN430" s="128" t="s">
        <v>6370</v>
      </c>
      <c r="AO430" s="128" t="s">
        <v>6309</v>
      </c>
      <c r="AP430" s="128" t="s">
        <v>6309</v>
      </c>
      <c r="AQ430" s="129">
        <v>5</v>
      </c>
      <c r="AR430" t="s">
        <v>95</v>
      </c>
      <c r="AS430" t="s">
        <v>72</v>
      </c>
    </row>
    <row r="431" spans="1:45" s="128" customFormat="1">
      <c r="A431" s="126" t="s">
        <v>9623</v>
      </c>
      <c r="B431" s="127">
        <v>43788</v>
      </c>
      <c r="C431" s="126" t="s">
        <v>6393</v>
      </c>
      <c r="D431" s="126" t="s">
        <v>6394</v>
      </c>
      <c r="E431" s="126" t="s">
        <v>9624</v>
      </c>
      <c r="F431" s="126" t="s">
        <v>6310</v>
      </c>
      <c r="G431" s="126" t="s">
        <v>6370</v>
      </c>
      <c r="H431" s="126" t="s">
        <v>6371</v>
      </c>
      <c r="I431" s="126" t="s">
        <v>6372</v>
      </c>
      <c r="J431" s="126" t="s">
        <v>6351</v>
      </c>
      <c r="K431" s="126" t="s">
        <v>6395</v>
      </c>
      <c r="L431" s="126" t="s">
        <v>6396</v>
      </c>
      <c r="M431" s="126" t="s">
        <v>6397</v>
      </c>
      <c r="N431" s="126" t="s">
        <v>6351</v>
      </c>
      <c r="O431" s="126" t="s">
        <v>6398</v>
      </c>
      <c r="P431" s="126" t="s">
        <v>6399</v>
      </c>
      <c r="Q431" s="126" t="s">
        <v>6400</v>
      </c>
      <c r="R431" s="126" t="s">
        <v>6407</v>
      </c>
      <c r="S431" s="126" t="s">
        <v>6408</v>
      </c>
      <c r="T431" s="131">
        <v>5</v>
      </c>
      <c r="U431" s="131">
        <v>5</v>
      </c>
      <c r="V431" s="126" t="s">
        <v>6403</v>
      </c>
      <c r="W431" s="126" t="s">
        <v>6403</v>
      </c>
      <c r="X431" s="145">
        <v>213.273</v>
      </c>
      <c r="Y431" s="145">
        <v>213.273</v>
      </c>
      <c r="Z431" s="146" t="s">
        <v>6309</v>
      </c>
      <c r="AA431" s="145">
        <v>1066.365</v>
      </c>
      <c r="AB431" s="145">
        <v>0</v>
      </c>
      <c r="AC431" s="145">
        <v>106.637</v>
      </c>
      <c r="AD431" s="145">
        <v>1173.002</v>
      </c>
      <c r="AE431" s="126" t="s">
        <v>6314</v>
      </c>
      <c r="AF431" s="126" t="s">
        <v>6309</v>
      </c>
      <c r="AG431" s="126" t="s">
        <v>6309</v>
      </c>
      <c r="AH431" s="126" t="s">
        <v>9625</v>
      </c>
      <c r="AI431" s="126" t="s">
        <v>6309</v>
      </c>
      <c r="AJ431" s="126" t="s">
        <v>6352</v>
      </c>
      <c r="AK431" s="126" t="s">
        <v>6353</v>
      </c>
      <c r="AL431" s="126" t="s">
        <v>6404</v>
      </c>
      <c r="AM431" s="128" t="s">
        <v>13</v>
      </c>
      <c r="AN431" s="128" t="s">
        <v>6370</v>
      </c>
      <c r="AO431" s="128" t="s">
        <v>6309</v>
      </c>
      <c r="AP431" s="128" t="s">
        <v>6309</v>
      </c>
      <c r="AQ431" s="129">
        <v>5</v>
      </c>
      <c r="AR431" t="s">
        <v>95</v>
      </c>
      <c r="AS431" t="s">
        <v>72</v>
      </c>
    </row>
    <row r="432" spans="1:45" s="128" customFormat="1">
      <c r="A432" s="126" t="s">
        <v>9623</v>
      </c>
      <c r="B432" s="127">
        <v>43788</v>
      </c>
      <c r="C432" s="126" t="s">
        <v>6393</v>
      </c>
      <c r="D432" s="126" t="s">
        <v>6394</v>
      </c>
      <c r="E432" s="126" t="s">
        <v>9624</v>
      </c>
      <c r="F432" s="126" t="s">
        <v>6310</v>
      </c>
      <c r="G432" s="126" t="s">
        <v>6370</v>
      </c>
      <c r="H432" s="126" t="s">
        <v>6371</v>
      </c>
      <c r="I432" s="126" t="s">
        <v>6372</v>
      </c>
      <c r="J432" s="126" t="s">
        <v>6351</v>
      </c>
      <c r="K432" s="126" t="s">
        <v>6395</v>
      </c>
      <c r="L432" s="126" t="s">
        <v>6396</v>
      </c>
      <c r="M432" s="126" t="s">
        <v>6397</v>
      </c>
      <c r="N432" s="126" t="s">
        <v>6351</v>
      </c>
      <c r="O432" s="126" t="s">
        <v>6398</v>
      </c>
      <c r="P432" s="126" t="s">
        <v>6399</v>
      </c>
      <c r="Q432" s="126" t="s">
        <v>6400</v>
      </c>
      <c r="R432" s="126" t="s">
        <v>6444</v>
      </c>
      <c r="S432" s="126" t="s">
        <v>6445</v>
      </c>
      <c r="T432" s="131">
        <v>30</v>
      </c>
      <c r="U432" s="131">
        <v>30</v>
      </c>
      <c r="V432" s="126" t="s">
        <v>6403</v>
      </c>
      <c r="W432" s="126" t="s">
        <v>6403</v>
      </c>
      <c r="X432" s="145">
        <v>213.273</v>
      </c>
      <c r="Y432" s="145">
        <v>213.273</v>
      </c>
      <c r="Z432" s="146" t="s">
        <v>6309</v>
      </c>
      <c r="AA432" s="145">
        <v>6398.19</v>
      </c>
      <c r="AB432" s="145">
        <v>0</v>
      </c>
      <c r="AC432" s="145">
        <v>639.81899999999996</v>
      </c>
      <c r="AD432" s="145">
        <v>7038.009</v>
      </c>
      <c r="AE432" s="126" t="s">
        <v>6314</v>
      </c>
      <c r="AF432" s="126" t="s">
        <v>6309</v>
      </c>
      <c r="AG432" s="126" t="s">
        <v>6309</v>
      </c>
      <c r="AH432" s="126" t="s">
        <v>9625</v>
      </c>
      <c r="AI432" s="126" t="s">
        <v>6309</v>
      </c>
      <c r="AJ432" s="126" t="s">
        <v>6352</v>
      </c>
      <c r="AK432" s="126" t="s">
        <v>6353</v>
      </c>
      <c r="AL432" s="126" t="s">
        <v>6404</v>
      </c>
      <c r="AM432" s="128" t="s">
        <v>13</v>
      </c>
      <c r="AN432" s="128" t="s">
        <v>6370</v>
      </c>
      <c r="AO432" s="128" t="s">
        <v>6309</v>
      </c>
      <c r="AP432" s="128" t="s">
        <v>6309</v>
      </c>
      <c r="AQ432" s="129">
        <v>30</v>
      </c>
      <c r="AR432" t="s">
        <v>95</v>
      </c>
      <c r="AS432" t="s">
        <v>72</v>
      </c>
    </row>
    <row r="433" spans="1:45" s="128" customFormat="1">
      <c r="A433" s="126" t="s">
        <v>9623</v>
      </c>
      <c r="B433" s="127">
        <v>43788</v>
      </c>
      <c r="C433" s="126" t="s">
        <v>6393</v>
      </c>
      <c r="D433" s="126" t="s">
        <v>6394</v>
      </c>
      <c r="E433" s="126" t="s">
        <v>9624</v>
      </c>
      <c r="F433" s="126" t="s">
        <v>6310</v>
      </c>
      <c r="G433" s="126" t="s">
        <v>6370</v>
      </c>
      <c r="H433" s="126" t="s">
        <v>6371</v>
      </c>
      <c r="I433" s="126" t="s">
        <v>6372</v>
      </c>
      <c r="J433" s="126" t="s">
        <v>6351</v>
      </c>
      <c r="K433" s="126" t="s">
        <v>6395</v>
      </c>
      <c r="L433" s="126" t="s">
        <v>6396</v>
      </c>
      <c r="M433" s="126" t="s">
        <v>6397</v>
      </c>
      <c r="N433" s="126" t="s">
        <v>6351</v>
      </c>
      <c r="O433" s="126" t="s">
        <v>6398</v>
      </c>
      <c r="P433" s="126" t="s">
        <v>6399</v>
      </c>
      <c r="Q433" s="126" t="s">
        <v>6400</v>
      </c>
      <c r="R433" s="126" t="s">
        <v>6413</v>
      </c>
      <c r="S433" s="126" t="s">
        <v>6414</v>
      </c>
      <c r="T433" s="131">
        <v>1</v>
      </c>
      <c r="U433" s="131">
        <v>1</v>
      </c>
      <c r="V433" s="126" t="s">
        <v>6403</v>
      </c>
      <c r="W433" s="126" t="s">
        <v>6403</v>
      </c>
      <c r="X433" s="145">
        <v>300</v>
      </c>
      <c r="Y433" s="145">
        <v>300</v>
      </c>
      <c r="Z433" s="146" t="s">
        <v>6309</v>
      </c>
      <c r="AA433" s="145">
        <v>300</v>
      </c>
      <c r="AB433" s="145">
        <v>0</v>
      </c>
      <c r="AC433" s="145">
        <v>30</v>
      </c>
      <c r="AD433" s="145">
        <v>330</v>
      </c>
      <c r="AE433" s="126" t="s">
        <v>6314</v>
      </c>
      <c r="AF433" s="126" t="s">
        <v>6309</v>
      </c>
      <c r="AG433" s="126" t="s">
        <v>6309</v>
      </c>
      <c r="AH433" s="126" t="s">
        <v>9625</v>
      </c>
      <c r="AI433" s="126" t="s">
        <v>6309</v>
      </c>
      <c r="AJ433" s="126" t="s">
        <v>6352</v>
      </c>
      <c r="AK433" s="126" t="s">
        <v>6353</v>
      </c>
      <c r="AL433" s="126" t="s">
        <v>6404</v>
      </c>
      <c r="AM433" s="128" t="s">
        <v>13</v>
      </c>
      <c r="AN433" s="128" t="s">
        <v>6370</v>
      </c>
      <c r="AO433" s="128" t="s">
        <v>6309</v>
      </c>
      <c r="AP433" s="128" t="s">
        <v>6309</v>
      </c>
      <c r="AQ433" s="129">
        <v>1</v>
      </c>
      <c r="AR433" t="s">
        <v>95</v>
      </c>
      <c r="AS433" t="s">
        <v>72</v>
      </c>
    </row>
    <row r="434" spans="1:45" s="128" customFormat="1">
      <c r="A434" s="126" t="s">
        <v>9623</v>
      </c>
      <c r="B434" s="127">
        <v>43788</v>
      </c>
      <c r="C434" s="126" t="s">
        <v>6393</v>
      </c>
      <c r="D434" s="126" t="s">
        <v>6394</v>
      </c>
      <c r="E434" s="126" t="s">
        <v>9624</v>
      </c>
      <c r="F434" s="126" t="s">
        <v>6310</v>
      </c>
      <c r="G434" s="126" t="s">
        <v>6370</v>
      </c>
      <c r="H434" s="126" t="s">
        <v>6371</v>
      </c>
      <c r="I434" s="126" t="s">
        <v>6372</v>
      </c>
      <c r="J434" s="126" t="s">
        <v>6351</v>
      </c>
      <c r="K434" s="126" t="s">
        <v>6395</v>
      </c>
      <c r="L434" s="126" t="s">
        <v>6396</v>
      </c>
      <c r="M434" s="126" t="s">
        <v>6397</v>
      </c>
      <c r="N434" s="126" t="s">
        <v>6351</v>
      </c>
      <c r="O434" s="126" t="s">
        <v>6398</v>
      </c>
      <c r="P434" s="126" t="s">
        <v>6399</v>
      </c>
      <c r="Q434" s="126" t="s">
        <v>6400</v>
      </c>
      <c r="R434" s="126" t="s">
        <v>6487</v>
      </c>
      <c r="S434" s="126" t="s">
        <v>6488</v>
      </c>
      <c r="T434" s="131">
        <v>1</v>
      </c>
      <c r="U434" s="131">
        <v>1</v>
      </c>
      <c r="V434" s="126" t="s">
        <v>6403</v>
      </c>
      <c r="W434" s="126" t="s">
        <v>6403</v>
      </c>
      <c r="X434" s="145">
        <v>264</v>
      </c>
      <c r="Y434" s="145">
        <v>264</v>
      </c>
      <c r="Z434" s="146" t="s">
        <v>6309</v>
      </c>
      <c r="AA434" s="145">
        <v>264</v>
      </c>
      <c r="AB434" s="145">
        <v>-36</v>
      </c>
      <c r="AC434" s="145">
        <v>26.4</v>
      </c>
      <c r="AD434" s="145">
        <v>290.39999999999998</v>
      </c>
      <c r="AE434" s="126" t="s">
        <v>6314</v>
      </c>
      <c r="AF434" s="126" t="s">
        <v>6309</v>
      </c>
      <c r="AG434" s="126" t="s">
        <v>6309</v>
      </c>
      <c r="AH434" s="126" t="s">
        <v>9625</v>
      </c>
      <c r="AI434" s="126" t="s">
        <v>6309</v>
      </c>
      <c r="AJ434" s="126" t="s">
        <v>6352</v>
      </c>
      <c r="AK434" s="126" t="s">
        <v>6353</v>
      </c>
      <c r="AL434" s="126" t="s">
        <v>6404</v>
      </c>
      <c r="AM434" s="128" t="s">
        <v>13</v>
      </c>
      <c r="AN434" s="128" t="s">
        <v>6370</v>
      </c>
      <c r="AO434" s="128" t="s">
        <v>6309</v>
      </c>
      <c r="AP434" s="128" t="s">
        <v>6309</v>
      </c>
      <c r="AQ434" s="129">
        <v>1</v>
      </c>
      <c r="AR434" t="s">
        <v>95</v>
      </c>
      <c r="AS434" t="s">
        <v>72</v>
      </c>
    </row>
    <row r="435" spans="1:45" s="128" customFormat="1">
      <c r="A435" s="126" t="s">
        <v>9623</v>
      </c>
      <c r="B435" s="127">
        <v>43788</v>
      </c>
      <c r="C435" s="126" t="s">
        <v>6393</v>
      </c>
      <c r="D435" s="126" t="s">
        <v>6394</v>
      </c>
      <c r="E435" s="126" t="s">
        <v>9624</v>
      </c>
      <c r="F435" s="126" t="s">
        <v>6310</v>
      </c>
      <c r="G435" s="126" t="s">
        <v>6370</v>
      </c>
      <c r="H435" s="126" t="s">
        <v>6371</v>
      </c>
      <c r="I435" s="126" t="s">
        <v>6372</v>
      </c>
      <c r="J435" s="126" t="s">
        <v>6351</v>
      </c>
      <c r="K435" s="126" t="s">
        <v>6395</v>
      </c>
      <c r="L435" s="126" t="s">
        <v>6396</v>
      </c>
      <c r="M435" s="126" t="s">
        <v>6397</v>
      </c>
      <c r="N435" s="126" t="s">
        <v>6351</v>
      </c>
      <c r="O435" s="126" t="s">
        <v>6398</v>
      </c>
      <c r="P435" s="126" t="s">
        <v>6399</v>
      </c>
      <c r="Q435" s="126" t="s">
        <v>6400</v>
      </c>
      <c r="R435" s="126" t="s">
        <v>6489</v>
      </c>
      <c r="S435" s="126" t="s">
        <v>6490</v>
      </c>
      <c r="T435" s="131">
        <v>10</v>
      </c>
      <c r="U435" s="131">
        <v>10</v>
      </c>
      <c r="V435" s="126" t="s">
        <v>6403</v>
      </c>
      <c r="W435" s="126" t="s">
        <v>6403</v>
      </c>
      <c r="X435" s="145">
        <v>252</v>
      </c>
      <c r="Y435" s="145">
        <v>252</v>
      </c>
      <c r="Z435" s="146" t="s">
        <v>6309</v>
      </c>
      <c r="AA435" s="145">
        <v>2520</v>
      </c>
      <c r="AB435" s="145">
        <v>0</v>
      </c>
      <c r="AC435" s="145">
        <v>252</v>
      </c>
      <c r="AD435" s="145">
        <v>2772</v>
      </c>
      <c r="AE435" s="126" t="s">
        <v>6314</v>
      </c>
      <c r="AF435" s="126" t="s">
        <v>6309</v>
      </c>
      <c r="AG435" s="126" t="s">
        <v>6309</v>
      </c>
      <c r="AH435" s="126" t="s">
        <v>9625</v>
      </c>
      <c r="AI435" s="126" t="s">
        <v>6309</v>
      </c>
      <c r="AJ435" s="126" t="s">
        <v>6352</v>
      </c>
      <c r="AK435" s="126" t="s">
        <v>6353</v>
      </c>
      <c r="AL435" s="126" t="s">
        <v>6404</v>
      </c>
      <c r="AM435" s="128" t="s">
        <v>13</v>
      </c>
      <c r="AN435" s="128" t="s">
        <v>6370</v>
      </c>
      <c r="AO435" s="128" t="s">
        <v>6309</v>
      </c>
      <c r="AP435" s="128" t="s">
        <v>6309</v>
      </c>
      <c r="AQ435" s="129">
        <v>10</v>
      </c>
      <c r="AR435" t="s">
        <v>95</v>
      </c>
      <c r="AS435" t="s">
        <v>72</v>
      </c>
    </row>
    <row r="436" spans="1:45" s="128" customFormat="1">
      <c r="A436" s="126" t="s">
        <v>9626</v>
      </c>
      <c r="B436" s="127">
        <v>43788</v>
      </c>
      <c r="C436" s="126" t="s">
        <v>6393</v>
      </c>
      <c r="D436" s="126" t="s">
        <v>6394</v>
      </c>
      <c r="E436" s="126" t="s">
        <v>9627</v>
      </c>
      <c r="F436" s="126" t="s">
        <v>6310</v>
      </c>
      <c r="G436" s="126" t="s">
        <v>6348</v>
      </c>
      <c r="H436" s="126" t="s">
        <v>6349</v>
      </c>
      <c r="I436" s="126" t="s">
        <v>6350</v>
      </c>
      <c r="J436" s="126" t="s">
        <v>6351</v>
      </c>
      <c r="K436" s="126" t="s">
        <v>6395</v>
      </c>
      <c r="L436" s="126" t="s">
        <v>6396</v>
      </c>
      <c r="M436" s="126" t="s">
        <v>6397</v>
      </c>
      <c r="N436" s="126" t="s">
        <v>6351</v>
      </c>
      <c r="O436" s="126" t="s">
        <v>6398</v>
      </c>
      <c r="P436" s="126" t="s">
        <v>6399</v>
      </c>
      <c r="Q436" s="126" t="s">
        <v>6400</v>
      </c>
      <c r="R436" s="126" t="s">
        <v>6401</v>
      </c>
      <c r="S436" s="126" t="s">
        <v>6402</v>
      </c>
      <c r="T436" s="131">
        <v>5</v>
      </c>
      <c r="U436" s="131">
        <v>5</v>
      </c>
      <c r="V436" s="126" t="s">
        <v>6403</v>
      </c>
      <c r="W436" s="126" t="s">
        <v>6403</v>
      </c>
      <c r="X436" s="145">
        <v>155.45500000000001</v>
      </c>
      <c r="Y436" s="145">
        <v>155.45500000000001</v>
      </c>
      <c r="Z436" s="146" t="s">
        <v>6309</v>
      </c>
      <c r="AA436" s="145">
        <v>777.27499999999998</v>
      </c>
      <c r="AB436" s="145">
        <v>0</v>
      </c>
      <c r="AC436" s="145">
        <v>77.727999999999994</v>
      </c>
      <c r="AD436" s="145">
        <v>855.00300000000004</v>
      </c>
      <c r="AE436" s="126" t="s">
        <v>6314</v>
      </c>
      <c r="AF436" s="126" t="s">
        <v>6309</v>
      </c>
      <c r="AG436" s="126" t="s">
        <v>6309</v>
      </c>
      <c r="AH436" s="126" t="s">
        <v>9628</v>
      </c>
      <c r="AI436" s="126" t="s">
        <v>6309</v>
      </c>
      <c r="AJ436" s="126" t="s">
        <v>6352</v>
      </c>
      <c r="AK436" s="126" t="s">
        <v>6353</v>
      </c>
      <c r="AL436" s="126" t="s">
        <v>6404</v>
      </c>
      <c r="AM436" s="128" t="s">
        <v>13</v>
      </c>
      <c r="AN436" s="128" t="s">
        <v>6348</v>
      </c>
      <c r="AO436" s="128" t="s">
        <v>6309</v>
      </c>
      <c r="AP436" s="128" t="s">
        <v>6309</v>
      </c>
      <c r="AQ436" s="129">
        <v>5</v>
      </c>
      <c r="AR436" t="s">
        <v>94</v>
      </c>
      <c r="AS436" t="s">
        <v>72</v>
      </c>
    </row>
    <row r="437" spans="1:45" s="128" customFormat="1">
      <c r="A437" s="126" t="s">
        <v>9626</v>
      </c>
      <c r="B437" s="127">
        <v>43788</v>
      </c>
      <c r="C437" s="126" t="s">
        <v>6393</v>
      </c>
      <c r="D437" s="126" t="s">
        <v>6394</v>
      </c>
      <c r="E437" s="126" t="s">
        <v>9627</v>
      </c>
      <c r="F437" s="126" t="s">
        <v>6310</v>
      </c>
      <c r="G437" s="126" t="s">
        <v>6348</v>
      </c>
      <c r="H437" s="126" t="s">
        <v>6349</v>
      </c>
      <c r="I437" s="126" t="s">
        <v>6350</v>
      </c>
      <c r="J437" s="126" t="s">
        <v>6351</v>
      </c>
      <c r="K437" s="126" t="s">
        <v>6395</v>
      </c>
      <c r="L437" s="126" t="s">
        <v>6396</v>
      </c>
      <c r="M437" s="126" t="s">
        <v>6397</v>
      </c>
      <c r="N437" s="126" t="s">
        <v>6351</v>
      </c>
      <c r="O437" s="126" t="s">
        <v>6398</v>
      </c>
      <c r="P437" s="126" t="s">
        <v>6399</v>
      </c>
      <c r="Q437" s="126" t="s">
        <v>6400</v>
      </c>
      <c r="R437" s="126" t="s">
        <v>6405</v>
      </c>
      <c r="S437" s="126" t="s">
        <v>6406</v>
      </c>
      <c r="T437" s="131">
        <v>2</v>
      </c>
      <c r="U437" s="131">
        <v>2</v>
      </c>
      <c r="V437" s="126" t="s">
        <v>6403</v>
      </c>
      <c r="W437" s="126" t="s">
        <v>6403</v>
      </c>
      <c r="X437" s="145">
        <v>340</v>
      </c>
      <c r="Y437" s="145">
        <v>340</v>
      </c>
      <c r="Z437" s="146" t="s">
        <v>6309</v>
      </c>
      <c r="AA437" s="145">
        <v>680</v>
      </c>
      <c r="AB437" s="145">
        <v>0</v>
      </c>
      <c r="AC437" s="145">
        <v>68</v>
      </c>
      <c r="AD437" s="145">
        <v>748</v>
      </c>
      <c r="AE437" s="126" t="s">
        <v>6314</v>
      </c>
      <c r="AF437" s="126" t="s">
        <v>6309</v>
      </c>
      <c r="AG437" s="126" t="s">
        <v>6309</v>
      </c>
      <c r="AH437" s="126" t="s">
        <v>9628</v>
      </c>
      <c r="AI437" s="126" t="s">
        <v>6309</v>
      </c>
      <c r="AJ437" s="126" t="s">
        <v>6352</v>
      </c>
      <c r="AK437" s="126" t="s">
        <v>6353</v>
      </c>
      <c r="AL437" s="126" t="s">
        <v>6404</v>
      </c>
      <c r="AM437" s="128" t="s">
        <v>13</v>
      </c>
      <c r="AN437" s="128" t="s">
        <v>6348</v>
      </c>
      <c r="AO437" s="128" t="s">
        <v>6309</v>
      </c>
      <c r="AP437" s="128" t="s">
        <v>6309</v>
      </c>
      <c r="AQ437" s="129">
        <v>2</v>
      </c>
      <c r="AR437" t="s">
        <v>94</v>
      </c>
      <c r="AS437" t="s">
        <v>72</v>
      </c>
    </row>
    <row r="438" spans="1:45" s="128" customFormat="1">
      <c r="A438" s="126" t="s">
        <v>9626</v>
      </c>
      <c r="B438" s="127">
        <v>43788</v>
      </c>
      <c r="C438" s="126" t="s">
        <v>6393</v>
      </c>
      <c r="D438" s="126" t="s">
        <v>6394</v>
      </c>
      <c r="E438" s="126" t="s">
        <v>9627</v>
      </c>
      <c r="F438" s="126" t="s">
        <v>6310</v>
      </c>
      <c r="G438" s="126" t="s">
        <v>6348</v>
      </c>
      <c r="H438" s="126" t="s">
        <v>6349</v>
      </c>
      <c r="I438" s="126" t="s">
        <v>6350</v>
      </c>
      <c r="J438" s="126" t="s">
        <v>6351</v>
      </c>
      <c r="K438" s="126" t="s">
        <v>6395</v>
      </c>
      <c r="L438" s="126" t="s">
        <v>6396</v>
      </c>
      <c r="M438" s="126" t="s">
        <v>6397</v>
      </c>
      <c r="N438" s="126" t="s">
        <v>6351</v>
      </c>
      <c r="O438" s="126" t="s">
        <v>6398</v>
      </c>
      <c r="P438" s="126" t="s">
        <v>6399</v>
      </c>
      <c r="Q438" s="126" t="s">
        <v>6400</v>
      </c>
      <c r="R438" s="126" t="s">
        <v>6407</v>
      </c>
      <c r="S438" s="126" t="s">
        <v>6408</v>
      </c>
      <c r="T438" s="131">
        <v>10</v>
      </c>
      <c r="U438" s="131">
        <v>10</v>
      </c>
      <c r="V438" s="126" t="s">
        <v>6403</v>
      </c>
      <c r="W438" s="126" t="s">
        <v>6403</v>
      </c>
      <c r="X438" s="145">
        <v>213.273</v>
      </c>
      <c r="Y438" s="145">
        <v>213.273</v>
      </c>
      <c r="Z438" s="146" t="s">
        <v>6309</v>
      </c>
      <c r="AA438" s="145">
        <v>2132.73</v>
      </c>
      <c r="AB438" s="145">
        <v>0</v>
      </c>
      <c r="AC438" s="145">
        <v>213.273</v>
      </c>
      <c r="AD438" s="145">
        <v>2346.0030000000002</v>
      </c>
      <c r="AE438" s="126" t="s">
        <v>6314</v>
      </c>
      <c r="AF438" s="126" t="s">
        <v>6309</v>
      </c>
      <c r="AG438" s="126" t="s">
        <v>6309</v>
      </c>
      <c r="AH438" s="126" t="s">
        <v>9628</v>
      </c>
      <c r="AI438" s="126" t="s">
        <v>6309</v>
      </c>
      <c r="AJ438" s="126" t="s">
        <v>6352</v>
      </c>
      <c r="AK438" s="126" t="s">
        <v>6353</v>
      </c>
      <c r="AL438" s="126" t="s">
        <v>6404</v>
      </c>
      <c r="AM438" s="128" t="s">
        <v>13</v>
      </c>
      <c r="AN438" s="128" t="s">
        <v>6348</v>
      </c>
      <c r="AO438" s="128" t="s">
        <v>6309</v>
      </c>
      <c r="AP438" s="128" t="s">
        <v>6309</v>
      </c>
      <c r="AQ438" s="129">
        <v>10</v>
      </c>
      <c r="AR438" t="s">
        <v>94</v>
      </c>
      <c r="AS438" t="s">
        <v>72</v>
      </c>
    </row>
    <row r="439" spans="1:45" s="128" customFormat="1">
      <c r="A439" s="126" t="s">
        <v>9626</v>
      </c>
      <c r="B439" s="127">
        <v>43788</v>
      </c>
      <c r="C439" s="126" t="s">
        <v>6393</v>
      </c>
      <c r="D439" s="126" t="s">
        <v>6394</v>
      </c>
      <c r="E439" s="126" t="s">
        <v>9627</v>
      </c>
      <c r="F439" s="126" t="s">
        <v>6310</v>
      </c>
      <c r="G439" s="126" t="s">
        <v>6348</v>
      </c>
      <c r="H439" s="126" t="s">
        <v>6349</v>
      </c>
      <c r="I439" s="126" t="s">
        <v>6350</v>
      </c>
      <c r="J439" s="126" t="s">
        <v>6351</v>
      </c>
      <c r="K439" s="126" t="s">
        <v>6395</v>
      </c>
      <c r="L439" s="126" t="s">
        <v>6396</v>
      </c>
      <c r="M439" s="126" t="s">
        <v>6397</v>
      </c>
      <c r="N439" s="126" t="s">
        <v>6351</v>
      </c>
      <c r="O439" s="126" t="s">
        <v>6398</v>
      </c>
      <c r="P439" s="126" t="s">
        <v>6399</v>
      </c>
      <c r="Q439" s="126" t="s">
        <v>6400</v>
      </c>
      <c r="R439" s="126" t="s">
        <v>6413</v>
      </c>
      <c r="S439" s="126" t="s">
        <v>6414</v>
      </c>
      <c r="T439" s="131">
        <v>5</v>
      </c>
      <c r="U439" s="131">
        <v>5</v>
      </c>
      <c r="V439" s="126" t="s">
        <v>6403</v>
      </c>
      <c r="W439" s="126" t="s">
        <v>6403</v>
      </c>
      <c r="X439" s="145">
        <v>300</v>
      </c>
      <c r="Y439" s="145">
        <v>300</v>
      </c>
      <c r="Z439" s="146" t="s">
        <v>6309</v>
      </c>
      <c r="AA439" s="145">
        <v>1500</v>
      </c>
      <c r="AB439" s="145">
        <v>0</v>
      </c>
      <c r="AC439" s="145">
        <v>150</v>
      </c>
      <c r="AD439" s="145">
        <v>1650</v>
      </c>
      <c r="AE439" s="126" t="s">
        <v>6314</v>
      </c>
      <c r="AF439" s="126" t="s">
        <v>6309</v>
      </c>
      <c r="AG439" s="126" t="s">
        <v>6309</v>
      </c>
      <c r="AH439" s="126" t="s">
        <v>9628</v>
      </c>
      <c r="AI439" s="126" t="s">
        <v>6309</v>
      </c>
      <c r="AJ439" s="126" t="s">
        <v>6352</v>
      </c>
      <c r="AK439" s="126" t="s">
        <v>6353</v>
      </c>
      <c r="AL439" s="126" t="s">
        <v>6404</v>
      </c>
      <c r="AM439" s="128" t="s">
        <v>13</v>
      </c>
      <c r="AN439" s="128" t="s">
        <v>6348</v>
      </c>
      <c r="AO439" s="128" t="s">
        <v>6309</v>
      </c>
      <c r="AP439" s="128" t="s">
        <v>6309</v>
      </c>
      <c r="AQ439" s="129">
        <v>5</v>
      </c>
      <c r="AR439" t="s">
        <v>94</v>
      </c>
      <c r="AS439" t="s">
        <v>72</v>
      </c>
    </row>
    <row r="440" spans="1:45" s="128" customFormat="1">
      <c r="A440" s="126" t="s">
        <v>9626</v>
      </c>
      <c r="B440" s="127">
        <v>43788</v>
      </c>
      <c r="C440" s="126" t="s">
        <v>6393</v>
      </c>
      <c r="D440" s="126" t="s">
        <v>6394</v>
      </c>
      <c r="E440" s="126" t="s">
        <v>9627</v>
      </c>
      <c r="F440" s="126" t="s">
        <v>6310</v>
      </c>
      <c r="G440" s="126" t="s">
        <v>6348</v>
      </c>
      <c r="H440" s="126" t="s">
        <v>6349</v>
      </c>
      <c r="I440" s="126" t="s">
        <v>6350</v>
      </c>
      <c r="J440" s="126" t="s">
        <v>6351</v>
      </c>
      <c r="K440" s="126" t="s">
        <v>6395</v>
      </c>
      <c r="L440" s="126" t="s">
        <v>6396</v>
      </c>
      <c r="M440" s="126" t="s">
        <v>6397</v>
      </c>
      <c r="N440" s="126" t="s">
        <v>6351</v>
      </c>
      <c r="O440" s="126" t="s">
        <v>6398</v>
      </c>
      <c r="P440" s="126" t="s">
        <v>6399</v>
      </c>
      <c r="Q440" s="126" t="s">
        <v>6400</v>
      </c>
      <c r="R440" s="126" t="s">
        <v>6487</v>
      </c>
      <c r="S440" s="126" t="s">
        <v>6488</v>
      </c>
      <c r="T440" s="131">
        <v>2</v>
      </c>
      <c r="U440" s="131">
        <v>2</v>
      </c>
      <c r="V440" s="126" t="s">
        <v>6403</v>
      </c>
      <c r="W440" s="126" t="s">
        <v>6403</v>
      </c>
      <c r="X440" s="145">
        <v>264</v>
      </c>
      <c r="Y440" s="145">
        <v>264</v>
      </c>
      <c r="Z440" s="146" t="s">
        <v>6309</v>
      </c>
      <c r="AA440" s="145">
        <v>528</v>
      </c>
      <c r="AB440" s="145">
        <v>-72</v>
      </c>
      <c r="AC440" s="145">
        <v>52.8</v>
      </c>
      <c r="AD440" s="145">
        <v>580.79999999999995</v>
      </c>
      <c r="AE440" s="126" t="s">
        <v>6314</v>
      </c>
      <c r="AF440" s="126" t="s">
        <v>6309</v>
      </c>
      <c r="AG440" s="126" t="s">
        <v>6309</v>
      </c>
      <c r="AH440" s="126" t="s">
        <v>9628</v>
      </c>
      <c r="AI440" s="126" t="s">
        <v>6309</v>
      </c>
      <c r="AJ440" s="126" t="s">
        <v>6352</v>
      </c>
      <c r="AK440" s="126" t="s">
        <v>6353</v>
      </c>
      <c r="AL440" s="126" t="s">
        <v>6404</v>
      </c>
      <c r="AM440" s="128" t="s">
        <v>13</v>
      </c>
      <c r="AN440" s="128" t="s">
        <v>6348</v>
      </c>
      <c r="AO440" s="128" t="s">
        <v>6309</v>
      </c>
      <c r="AP440" s="128" t="s">
        <v>6309</v>
      </c>
      <c r="AQ440" s="129">
        <v>2</v>
      </c>
      <c r="AR440" t="s">
        <v>94</v>
      </c>
      <c r="AS440" t="s">
        <v>72</v>
      </c>
    </row>
    <row r="441" spans="1:45" s="128" customFormat="1">
      <c r="A441" s="126" t="s">
        <v>9629</v>
      </c>
      <c r="B441" s="127">
        <v>43788</v>
      </c>
      <c r="C441" s="126" t="s">
        <v>6393</v>
      </c>
      <c r="D441" s="126" t="s">
        <v>6394</v>
      </c>
      <c r="E441" s="126" t="s">
        <v>9630</v>
      </c>
      <c r="F441" s="126" t="s">
        <v>6310</v>
      </c>
      <c r="G441" s="126" t="s">
        <v>6469</v>
      </c>
      <c r="H441" s="126" t="s">
        <v>6470</v>
      </c>
      <c r="I441" s="126" t="s">
        <v>6471</v>
      </c>
      <c r="J441" s="126" t="s">
        <v>6351</v>
      </c>
      <c r="K441" s="126" t="s">
        <v>6395</v>
      </c>
      <c r="L441" s="126" t="s">
        <v>6396</v>
      </c>
      <c r="M441" s="126" t="s">
        <v>6397</v>
      </c>
      <c r="N441" s="126" t="s">
        <v>6351</v>
      </c>
      <c r="O441" s="126" t="s">
        <v>6398</v>
      </c>
      <c r="P441" s="126" t="s">
        <v>6399</v>
      </c>
      <c r="Q441" s="126" t="s">
        <v>6400</v>
      </c>
      <c r="R441" s="126" t="s">
        <v>6401</v>
      </c>
      <c r="S441" s="126" t="s">
        <v>6402</v>
      </c>
      <c r="T441" s="131">
        <v>70</v>
      </c>
      <c r="U441" s="131">
        <v>70</v>
      </c>
      <c r="V441" s="126" t="s">
        <v>6403</v>
      </c>
      <c r="W441" s="126" t="s">
        <v>6403</v>
      </c>
      <c r="X441" s="145">
        <v>114.545</v>
      </c>
      <c r="Y441" s="145">
        <v>114.545</v>
      </c>
      <c r="Z441" s="146" t="s">
        <v>6309</v>
      </c>
      <c r="AA441" s="145">
        <v>8018.1670000000004</v>
      </c>
      <c r="AB441" s="145">
        <v>-2672.723</v>
      </c>
      <c r="AC441" s="145">
        <v>801.81700000000001</v>
      </c>
      <c r="AD441" s="145">
        <v>8819.9840000000004</v>
      </c>
      <c r="AE441" s="126" t="s">
        <v>6314</v>
      </c>
      <c r="AF441" s="126" t="s">
        <v>6309</v>
      </c>
      <c r="AG441" s="126" t="s">
        <v>6309</v>
      </c>
      <c r="AH441" s="126" t="s">
        <v>9631</v>
      </c>
      <c r="AI441" s="126" t="s">
        <v>6309</v>
      </c>
      <c r="AJ441" s="126" t="s">
        <v>6352</v>
      </c>
      <c r="AK441" s="126" t="s">
        <v>6353</v>
      </c>
      <c r="AL441" s="126" t="s">
        <v>6450</v>
      </c>
      <c r="AM441" s="128" t="s">
        <v>6309</v>
      </c>
      <c r="AN441" s="128" t="s">
        <v>6309</v>
      </c>
      <c r="AO441" s="128" t="s">
        <v>6309</v>
      </c>
      <c r="AP441" s="128" t="s">
        <v>6309</v>
      </c>
      <c r="AQ441" s="129">
        <v>70</v>
      </c>
      <c r="AR441">
        <v>0</v>
      </c>
      <c r="AS441" t="s">
        <v>19</v>
      </c>
    </row>
    <row r="442" spans="1:45" s="128" customFormat="1">
      <c r="A442" s="126" t="s">
        <v>9629</v>
      </c>
      <c r="B442" s="127">
        <v>43788</v>
      </c>
      <c r="C442" s="126" t="s">
        <v>6393</v>
      </c>
      <c r="D442" s="126" t="s">
        <v>6394</v>
      </c>
      <c r="E442" s="126" t="s">
        <v>9630</v>
      </c>
      <c r="F442" s="126" t="s">
        <v>6310</v>
      </c>
      <c r="G442" s="126" t="s">
        <v>6469</v>
      </c>
      <c r="H442" s="126" t="s">
        <v>6470</v>
      </c>
      <c r="I442" s="126" t="s">
        <v>6471</v>
      </c>
      <c r="J442" s="126" t="s">
        <v>6351</v>
      </c>
      <c r="K442" s="126" t="s">
        <v>6395</v>
      </c>
      <c r="L442" s="126" t="s">
        <v>6396</v>
      </c>
      <c r="M442" s="126" t="s">
        <v>6397</v>
      </c>
      <c r="N442" s="126" t="s">
        <v>6351</v>
      </c>
      <c r="O442" s="126" t="s">
        <v>6398</v>
      </c>
      <c r="P442" s="126" t="s">
        <v>6399</v>
      </c>
      <c r="Q442" s="126" t="s">
        <v>6400</v>
      </c>
      <c r="R442" s="126" t="s">
        <v>6405</v>
      </c>
      <c r="S442" s="126" t="s">
        <v>6406</v>
      </c>
      <c r="T442" s="131">
        <v>20</v>
      </c>
      <c r="U442" s="131">
        <v>20</v>
      </c>
      <c r="V442" s="126" t="s">
        <v>6403</v>
      </c>
      <c r="W442" s="126" t="s">
        <v>6403</v>
      </c>
      <c r="X442" s="145">
        <v>340</v>
      </c>
      <c r="Y442" s="145">
        <v>340</v>
      </c>
      <c r="Z442" s="146" t="s">
        <v>6309</v>
      </c>
      <c r="AA442" s="145">
        <v>6800</v>
      </c>
      <c r="AB442" s="145">
        <v>0</v>
      </c>
      <c r="AC442" s="145">
        <v>680</v>
      </c>
      <c r="AD442" s="145">
        <v>7480</v>
      </c>
      <c r="AE442" s="126" t="s">
        <v>6314</v>
      </c>
      <c r="AF442" s="126" t="s">
        <v>6309</v>
      </c>
      <c r="AG442" s="126" t="s">
        <v>6309</v>
      </c>
      <c r="AH442" s="126" t="s">
        <v>9631</v>
      </c>
      <c r="AI442" s="126" t="s">
        <v>6309</v>
      </c>
      <c r="AJ442" s="126" t="s">
        <v>6352</v>
      </c>
      <c r="AK442" s="126" t="s">
        <v>6353</v>
      </c>
      <c r="AL442" s="126" t="s">
        <v>6450</v>
      </c>
      <c r="AM442" s="128" t="s">
        <v>6309</v>
      </c>
      <c r="AN442" s="128" t="s">
        <v>6309</v>
      </c>
      <c r="AO442" s="128" t="s">
        <v>6309</v>
      </c>
      <c r="AP442" s="128" t="s">
        <v>6309</v>
      </c>
      <c r="AQ442" s="129">
        <v>20</v>
      </c>
      <c r="AR442">
        <v>0</v>
      </c>
      <c r="AS442" t="s">
        <v>19</v>
      </c>
    </row>
    <row r="443" spans="1:45" s="128" customFormat="1">
      <c r="A443" s="126" t="s">
        <v>9629</v>
      </c>
      <c r="B443" s="127">
        <v>43788</v>
      </c>
      <c r="C443" s="126" t="s">
        <v>6393</v>
      </c>
      <c r="D443" s="126" t="s">
        <v>6394</v>
      </c>
      <c r="E443" s="126" t="s">
        <v>9630</v>
      </c>
      <c r="F443" s="126" t="s">
        <v>6310</v>
      </c>
      <c r="G443" s="126" t="s">
        <v>6469</v>
      </c>
      <c r="H443" s="126" t="s">
        <v>6470</v>
      </c>
      <c r="I443" s="126" t="s">
        <v>6471</v>
      </c>
      <c r="J443" s="126" t="s">
        <v>6351</v>
      </c>
      <c r="K443" s="126" t="s">
        <v>6395</v>
      </c>
      <c r="L443" s="126" t="s">
        <v>6396</v>
      </c>
      <c r="M443" s="126" t="s">
        <v>6397</v>
      </c>
      <c r="N443" s="126" t="s">
        <v>6351</v>
      </c>
      <c r="O443" s="126" t="s">
        <v>6398</v>
      </c>
      <c r="P443" s="126" t="s">
        <v>6399</v>
      </c>
      <c r="Q443" s="126" t="s">
        <v>6400</v>
      </c>
      <c r="R443" s="126" t="s">
        <v>6413</v>
      </c>
      <c r="S443" s="126" t="s">
        <v>6414</v>
      </c>
      <c r="T443" s="131">
        <v>20</v>
      </c>
      <c r="U443" s="131">
        <v>20</v>
      </c>
      <c r="V443" s="126" t="s">
        <v>6403</v>
      </c>
      <c r="W443" s="126" t="s">
        <v>6403</v>
      </c>
      <c r="X443" s="145">
        <v>300</v>
      </c>
      <c r="Y443" s="145">
        <v>300</v>
      </c>
      <c r="Z443" s="146" t="s">
        <v>6309</v>
      </c>
      <c r="AA443" s="145">
        <v>6000</v>
      </c>
      <c r="AB443" s="145">
        <v>0</v>
      </c>
      <c r="AC443" s="145">
        <v>600</v>
      </c>
      <c r="AD443" s="145">
        <v>6600</v>
      </c>
      <c r="AE443" s="126" t="s">
        <v>6314</v>
      </c>
      <c r="AF443" s="126" t="s">
        <v>6309</v>
      </c>
      <c r="AG443" s="126" t="s">
        <v>6309</v>
      </c>
      <c r="AH443" s="126" t="s">
        <v>9631</v>
      </c>
      <c r="AI443" s="126" t="s">
        <v>6309</v>
      </c>
      <c r="AJ443" s="126" t="s">
        <v>6352</v>
      </c>
      <c r="AK443" s="126" t="s">
        <v>6353</v>
      </c>
      <c r="AL443" s="126" t="s">
        <v>6450</v>
      </c>
      <c r="AM443" s="128" t="s">
        <v>6309</v>
      </c>
      <c r="AN443" s="128" t="s">
        <v>6309</v>
      </c>
      <c r="AO443" s="128" t="s">
        <v>6309</v>
      </c>
      <c r="AP443" s="128" t="s">
        <v>6309</v>
      </c>
      <c r="AQ443" s="129">
        <v>20</v>
      </c>
      <c r="AR443">
        <v>0</v>
      </c>
      <c r="AS443" t="s">
        <v>19</v>
      </c>
    </row>
    <row r="444" spans="1:45" s="128" customFormat="1">
      <c r="A444" s="126" t="s">
        <v>9629</v>
      </c>
      <c r="B444" s="127">
        <v>43788</v>
      </c>
      <c r="C444" s="126" t="s">
        <v>6393</v>
      </c>
      <c r="D444" s="126" t="s">
        <v>6394</v>
      </c>
      <c r="E444" s="126" t="s">
        <v>9630</v>
      </c>
      <c r="F444" s="126" t="s">
        <v>6310</v>
      </c>
      <c r="G444" s="126" t="s">
        <v>6469</v>
      </c>
      <c r="H444" s="126" t="s">
        <v>6470</v>
      </c>
      <c r="I444" s="126" t="s">
        <v>6471</v>
      </c>
      <c r="J444" s="126" t="s">
        <v>6351</v>
      </c>
      <c r="K444" s="126" t="s">
        <v>6395</v>
      </c>
      <c r="L444" s="126" t="s">
        <v>6396</v>
      </c>
      <c r="M444" s="126" t="s">
        <v>6397</v>
      </c>
      <c r="N444" s="126" t="s">
        <v>6351</v>
      </c>
      <c r="O444" s="126" t="s">
        <v>6398</v>
      </c>
      <c r="P444" s="126" t="s">
        <v>6399</v>
      </c>
      <c r="Q444" s="126" t="s">
        <v>6400</v>
      </c>
      <c r="R444" s="126" t="s">
        <v>6487</v>
      </c>
      <c r="S444" s="126" t="s">
        <v>6488</v>
      </c>
      <c r="T444" s="131">
        <v>80</v>
      </c>
      <c r="U444" s="131">
        <v>80</v>
      </c>
      <c r="V444" s="126" t="s">
        <v>6403</v>
      </c>
      <c r="W444" s="126" t="s">
        <v>6403</v>
      </c>
      <c r="X444" s="145">
        <v>264</v>
      </c>
      <c r="Y444" s="145">
        <v>264</v>
      </c>
      <c r="Z444" s="146" t="s">
        <v>6309</v>
      </c>
      <c r="AA444" s="145">
        <v>21120</v>
      </c>
      <c r="AB444" s="145">
        <v>-2880</v>
      </c>
      <c r="AC444" s="145">
        <v>2112</v>
      </c>
      <c r="AD444" s="145">
        <v>23232</v>
      </c>
      <c r="AE444" s="126" t="s">
        <v>6314</v>
      </c>
      <c r="AF444" s="126" t="s">
        <v>6309</v>
      </c>
      <c r="AG444" s="126" t="s">
        <v>6309</v>
      </c>
      <c r="AH444" s="126" t="s">
        <v>9631</v>
      </c>
      <c r="AI444" s="126" t="s">
        <v>6309</v>
      </c>
      <c r="AJ444" s="126" t="s">
        <v>6352</v>
      </c>
      <c r="AK444" s="126" t="s">
        <v>6353</v>
      </c>
      <c r="AL444" s="126" t="s">
        <v>6450</v>
      </c>
      <c r="AM444" s="128" t="s">
        <v>6309</v>
      </c>
      <c r="AN444" s="128" t="s">
        <v>6309</v>
      </c>
      <c r="AO444" s="128" t="s">
        <v>6309</v>
      </c>
      <c r="AP444" s="128" t="s">
        <v>6309</v>
      </c>
      <c r="AQ444" s="129">
        <v>80</v>
      </c>
      <c r="AR444">
        <v>0</v>
      </c>
      <c r="AS444" t="s">
        <v>19</v>
      </c>
    </row>
    <row r="445" spans="1:45" s="128" customFormat="1">
      <c r="A445" s="126" t="s">
        <v>9629</v>
      </c>
      <c r="B445" s="127">
        <v>43788</v>
      </c>
      <c r="C445" s="126" t="s">
        <v>6393</v>
      </c>
      <c r="D445" s="126" t="s">
        <v>6394</v>
      </c>
      <c r="E445" s="126" t="s">
        <v>9630</v>
      </c>
      <c r="F445" s="126" t="s">
        <v>6310</v>
      </c>
      <c r="G445" s="126" t="s">
        <v>6469</v>
      </c>
      <c r="H445" s="126" t="s">
        <v>6470</v>
      </c>
      <c r="I445" s="126" t="s">
        <v>6471</v>
      </c>
      <c r="J445" s="126" t="s">
        <v>6351</v>
      </c>
      <c r="K445" s="126" t="s">
        <v>6395</v>
      </c>
      <c r="L445" s="126" t="s">
        <v>6396</v>
      </c>
      <c r="M445" s="126" t="s">
        <v>6397</v>
      </c>
      <c r="N445" s="126" t="s">
        <v>6351</v>
      </c>
      <c r="O445" s="126" t="s">
        <v>6398</v>
      </c>
      <c r="P445" s="126" t="s">
        <v>6399</v>
      </c>
      <c r="Q445" s="126" t="s">
        <v>6400</v>
      </c>
      <c r="R445" s="126" t="s">
        <v>6489</v>
      </c>
      <c r="S445" s="126" t="s">
        <v>6490</v>
      </c>
      <c r="T445" s="131">
        <v>80</v>
      </c>
      <c r="U445" s="131">
        <v>80</v>
      </c>
      <c r="V445" s="126" t="s">
        <v>6403</v>
      </c>
      <c r="W445" s="126" t="s">
        <v>6403</v>
      </c>
      <c r="X445" s="145">
        <v>252</v>
      </c>
      <c r="Y445" s="145">
        <v>252</v>
      </c>
      <c r="Z445" s="146" t="s">
        <v>6309</v>
      </c>
      <c r="AA445" s="145">
        <v>20160</v>
      </c>
      <c r="AB445" s="145">
        <v>0</v>
      </c>
      <c r="AC445" s="145">
        <v>2016</v>
      </c>
      <c r="AD445" s="145">
        <v>22176</v>
      </c>
      <c r="AE445" s="126" t="s">
        <v>6314</v>
      </c>
      <c r="AF445" s="126" t="s">
        <v>6309</v>
      </c>
      <c r="AG445" s="126" t="s">
        <v>6309</v>
      </c>
      <c r="AH445" s="126" t="s">
        <v>9631</v>
      </c>
      <c r="AI445" s="126" t="s">
        <v>6309</v>
      </c>
      <c r="AJ445" s="126" t="s">
        <v>6352</v>
      </c>
      <c r="AK445" s="126" t="s">
        <v>6353</v>
      </c>
      <c r="AL445" s="126" t="s">
        <v>6450</v>
      </c>
      <c r="AM445" s="128" t="s">
        <v>6309</v>
      </c>
      <c r="AN445" s="128" t="s">
        <v>6309</v>
      </c>
      <c r="AO445" s="128" t="s">
        <v>6309</v>
      </c>
      <c r="AP445" s="128" t="s">
        <v>6309</v>
      </c>
      <c r="AQ445" s="129">
        <v>80</v>
      </c>
      <c r="AR445">
        <v>0</v>
      </c>
      <c r="AS445" t="s">
        <v>19</v>
      </c>
    </row>
    <row r="446" spans="1:45" s="128" customFormat="1">
      <c r="A446" s="126" t="s">
        <v>9632</v>
      </c>
      <c r="B446" s="127">
        <v>43788</v>
      </c>
      <c r="C446" s="126" t="s">
        <v>6393</v>
      </c>
      <c r="D446" s="126" t="s">
        <v>6394</v>
      </c>
      <c r="E446" s="126" t="s">
        <v>9633</v>
      </c>
      <c r="F446" s="126" t="s">
        <v>6310</v>
      </c>
      <c r="G446" s="126" t="s">
        <v>6428</v>
      </c>
      <c r="H446" s="126" t="s">
        <v>5299</v>
      </c>
      <c r="I446" s="126" t="s">
        <v>6429</v>
      </c>
      <c r="J446" s="126" t="s">
        <v>6351</v>
      </c>
      <c r="K446" s="126" t="s">
        <v>6430</v>
      </c>
      <c r="L446" s="126" t="s">
        <v>6431</v>
      </c>
      <c r="M446" s="126" t="s">
        <v>6397</v>
      </c>
      <c r="N446" s="126" t="s">
        <v>6351</v>
      </c>
      <c r="O446" s="126" t="s">
        <v>6398</v>
      </c>
      <c r="P446" s="126" t="s">
        <v>6432</v>
      </c>
      <c r="Q446" s="126" t="s">
        <v>6433</v>
      </c>
      <c r="R446" s="126" t="s">
        <v>6401</v>
      </c>
      <c r="S446" s="126" t="s">
        <v>6402</v>
      </c>
      <c r="T446" s="131">
        <v>800</v>
      </c>
      <c r="U446" s="131">
        <v>800</v>
      </c>
      <c r="V446" s="126" t="s">
        <v>6403</v>
      </c>
      <c r="W446" s="126" t="s">
        <v>6403</v>
      </c>
      <c r="X446" s="145">
        <v>107.01600000000001</v>
      </c>
      <c r="Y446" s="145">
        <v>107.01600000000001</v>
      </c>
      <c r="Z446" s="146" t="s">
        <v>6309</v>
      </c>
      <c r="AA446" s="145">
        <v>85612.911999999997</v>
      </c>
      <c r="AB446" s="145">
        <v>-25572.687999999998</v>
      </c>
      <c r="AC446" s="145">
        <v>8561.2909999999993</v>
      </c>
      <c r="AD446" s="145">
        <v>94174.202999999994</v>
      </c>
      <c r="AE446" s="126" t="s">
        <v>6314</v>
      </c>
      <c r="AF446" s="126" t="s">
        <v>6309</v>
      </c>
      <c r="AG446" s="126" t="s">
        <v>6309</v>
      </c>
      <c r="AH446" s="126" t="s">
        <v>9634</v>
      </c>
      <c r="AI446" s="126" t="s">
        <v>6309</v>
      </c>
      <c r="AJ446" s="126" t="s">
        <v>6352</v>
      </c>
      <c r="AK446" s="126" t="s">
        <v>6353</v>
      </c>
      <c r="AL446" s="126" t="s">
        <v>6404</v>
      </c>
      <c r="AM446" s="128" t="s">
        <v>6309</v>
      </c>
      <c r="AN446" s="128" t="s">
        <v>6428</v>
      </c>
      <c r="AO446" s="128" t="s">
        <v>6309</v>
      </c>
      <c r="AP446" s="128" t="s">
        <v>6309</v>
      </c>
      <c r="AQ446" s="129">
        <v>800</v>
      </c>
      <c r="AR446">
        <v>0</v>
      </c>
      <c r="AS446" t="s">
        <v>27</v>
      </c>
    </row>
    <row r="447" spans="1:45" s="128" customFormat="1">
      <c r="A447" s="126" t="s">
        <v>9635</v>
      </c>
      <c r="B447" s="127">
        <v>43789</v>
      </c>
      <c r="C447" s="126" t="s">
        <v>6393</v>
      </c>
      <c r="D447" s="126" t="s">
        <v>6394</v>
      </c>
      <c r="E447" s="126" t="s">
        <v>9636</v>
      </c>
      <c r="F447" s="126" t="s">
        <v>6310</v>
      </c>
      <c r="G447" s="126" t="s">
        <v>6469</v>
      </c>
      <c r="H447" s="126" t="s">
        <v>6470</v>
      </c>
      <c r="I447" s="126" t="s">
        <v>6471</v>
      </c>
      <c r="J447" s="126" t="s">
        <v>6351</v>
      </c>
      <c r="K447" s="126" t="s">
        <v>6395</v>
      </c>
      <c r="L447" s="126" t="s">
        <v>6396</v>
      </c>
      <c r="M447" s="126" t="s">
        <v>6397</v>
      </c>
      <c r="N447" s="126" t="s">
        <v>6351</v>
      </c>
      <c r="O447" s="126" t="s">
        <v>6398</v>
      </c>
      <c r="P447" s="126" t="s">
        <v>6399</v>
      </c>
      <c r="Q447" s="126" t="s">
        <v>6400</v>
      </c>
      <c r="R447" s="126" t="s">
        <v>6401</v>
      </c>
      <c r="S447" s="126" t="s">
        <v>6402</v>
      </c>
      <c r="T447" s="131">
        <v>70</v>
      </c>
      <c r="U447" s="131">
        <v>70</v>
      </c>
      <c r="V447" s="126" t="s">
        <v>6403</v>
      </c>
      <c r="W447" s="126" t="s">
        <v>6403</v>
      </c>
      <c r="X447" s="145">
        <v>114.545</v>
      </c>
      <c r="Y447" s="145">
        <v>114.545</v>
      </c>
      <c r="Z447" s="146" t="s">
        <v>6309</v>
      </c>
      <c r="AA447" s="145">
        <v>8018.1670000000004</v>
      </c>
      <c r="AB447" s="145">
        <v>-2672.723</v>
      </c>
      <c r="AC447" s="145">
        <v>801.81700000000001</v>
      </c>
      <c r="AD447" s="145">
        <v>8819.9840000000004</v>
      </c>
      <c r="AE447" s="126" t="s">
        <v>6314</v>
      </c>
      <c r="AF447" s="126" t="s">
        <v>6309</v>
      </c>
      <c r="AG447" s="126" t="s">
        <v>6309</v>
      </c>
      <c r="AH447" s="126" t="s">
        <v>9637</v>
      </c>
      <c r="AI447" s="126" t="s">
        <v>6309</v>
      </c>
      <c r="AJ447" s="126" t="s">
        <v>6352</v>
      </c>
      <c r="AK447" s="126" t="s">
        <v>6353</v>
      </c>
      <c r="AL447" s="126" t="s">
        <v>6404</v>
      </c>
      <c r="AM447" s="128" t="s">
        <v>6309</v>
      </c>
      <c r="AN447" s="128" t="s">
        <v>6472</v>
      </c>
      <c r="AO447" s="128" t="s">
        <v>6309</v>
      </c>
      <c r="AP447" s="128" t="s">
        <v>6309</v>
      </c>
      <c r="AQ447" s="129">
        <v>70</v>
      </c>
      <c r="AR447">
        <v>0</v>
      </c>
      <c r="AS447" t="s">
        <v>19</v>
      </c>
    </row>
    <row r="448" spans="1:45" s="128" customFormat="1">
      <c r="A448" s="126" t="s">
        <v>9635</v>
      </c>
      <c r="B448" s="127">
        <v>43789</v>
      </c>
      <c r="C448" s="126" t="s">
        <v>6393</v>
      </c>
      <c r="D448" s="126" t="s">
        <v>6394</v>
      </c>
      <c r="E448" s="126" t="s">
        <v>9636</v>
      </c>
      <c r="F448" s="126" t="s">
        <v>6310</v>
      </c>
      <c r="G448" s="126" t="s">
        <v>6469</v>
      </c>
      <c r="H448" s="126" t="s">
        <v>6470</v>
      </c>
      <c r="I448" s="126" t="s">
        <v>6471</v>
      </c>
      <c r="J448" s="126" t="s">
        <v>6351</v>
      </c>
      <c r="K448" s="126" t="s">
        <v>6395</v>
      </c>
      <c r="L448" s="126" t="s">
        <v>6396</v>
      </c>
      <c r="M448" s="126" t="s">
        <v>6397</v>
      </c>
      <c r="N448" s="126" t="s">
        <v>6351</v>
      </c>
      <c r="O448" s="126" t="s">
        <v>6398</v>
      </c>
      <c r="P448" s="126" t="s">
        <v>6399</v>
      </c>
      <c r="Q448" s="126" t="s">
        <v>6400</v>
      </c>
      <c r="R448" s="126" t="s">
        <v>6405</v>
      </c>
      <c r="S448" s="126" t="s">
        <v>6406</v>
      </c>
      <c r="T448" s="131">
        <v>20</v>
      </c>
      <c r="U448" s="131">
        <v>20</v>
      </c>
      <c r="V448" s="126" t="s">
        <v>6403</v>
      </c>
      <c r="W448" s="126" t="s">
        <v>6403</v>
      </c>
      <c r="X448" s="145">
        <v>340</v>
      </c>
      <c r="Y448" s="145">
        <v>340</v>
      </c>
      <c r="Z448" s="146" t="s">
        <v>6309</v>
      </c>
      <c r="AA448" s="145">
        <v>6800</v>
      </c>
      <c r="AB448" s="145">
        <v>0</v>
      </c>
      <c r="AC448" s="145">
        <v>680</v>
      </c>
      <c r="AD448" s="145">
        <v>7480</v>
      </c>
      <c r="AE448" s="126" t="s">
        <v>6314</v>
      </c>
      <c r="AF448" s="126" t="s">
        <v>6309</v>
      </c>
      <c r="AG448" s="126" t="s">
        <v>6309</v>
      </c>
      <c r="AH448" s="126" t="s">
        <v>9637</v>
      </c>
      <c r="AI448" s="126" t="s">
        <v>6309</v>
      </c>
      <c r="AJ448" s="126" t="s">
        <v>6352</v>
      </c>
      <c r="AK448" s="126" t="s">
        <v>6353</v>
      </c>
      <c r="AL448" s="126" t="s">
        <v>6404</v>
      </c>
      <c r="AM448" s="128" t="s">
        <v>6309</v>
      </c>
      <c r="AN448" s="128" t="s">
        <v>6472</v>
      </c>
      <c r="AO448" s="128" t="s">
        <v>6309</v>
      </c>
      <c r="AP448" s="128" t="s">
        <v>6309</v>
      </c>
      <c r="AQ448" s="129">
        <v>20</v>
      </c>
      <c r="AR448">
        <v>0</v>
      </c>
      <c r="AS448" t="s">
        <v>19</v>
      </c>
    </row>
    <row r="449" spans="1:45" s="128" customFormat="1">
      <c r="A449" s="126" t="s">
        <v>9635</v>
      </c>
      <c r="B449" s="127">
        <v>43789</v>
      </c>
      <c r="C449" s="126" t="s">
        <v>6393</v>
      </c>
      <c r="D449" s="126" t="s">
        <v>6394</v>
      </c>
      <c r="E449" s="126" t="s">
        <v>9636</v>
      </c>
      <c r="F449" s="126" t="s">
        <v>6310</v>
      </c>
      <c r="G449" s="126" t="s">
        <v>6469</v>
      </c>
      <c r="H449" s="126" t="s">
        <v>6470</v>
      </c>
      <c r="I449" s="126" t="s">
        <v>6471</v>
      </c>
      <c r="J449" s="126" t="s">
        <v>6351</v>
      </c>
      <c r="K449" s="126" t="s">
        <v>6395</v>
      </c>
      <c r="L449" s="126" t="s">
        <v>6396</v>
      </c>
      <c r="M449" s="126" t="s">
        <v>6397</v>
      </c>
      <c r="N449" s="126" t="s">
        <v>6351</v>
      </c>
      <c r="O449" s="126" t="s">
        <v>6398</v>
      </c>
      <c r="P449" s="126" t="s">
        <v>6399</v>
      </c>
      <c r="Q449" s="126" t="s">
        <v>6400</v>
      </c>
      <c r="R449" s="126" t="s">
        <v>6413</v>
      </c>
      <c r="S449" s="126" t="s">
        <v>6414</v>
      </c>
      <c r="T449" s="131">
        <v>20</v>
      </c>
      <c r="U449" s="131">
        <v>20</v>
      </c>
      <c r="V449" s="126" t="s">
        <v>6403</v>
      </c>
      <c r="W449" s="126" t="s">
        <v>6403</v>
      </c>
      <c r="X449" s="145">
        <v>300</v>
      </c>
      <c r="Y449" s="145">
        <v>300</v>
      </c>
      <c r="Z449" s="146" t="s">
        <v>6309</v>
      </c>
      <c r="AA449" s="145">
        <v>6000</v>
      </c>
      <c r="AB449" s="145">
        <v>0</v>
      </c>
      <c r="AC449" s="145">
        <v>600</v>
      </c>
      <c r="AD449" s="145">
        <v>6600</v>
      </c>
      <c r="AE449" s="126" t="s">
        <v>6314</v>
      </c>
      <c r="AF449" s="126" t="s">
        <v>6309</v>
      </c>
      <c r="AG449" s="126" t="s">
        <v>6309</v>
      </c>
      <c r="AH449" s="126" t="s">
        <v>9637</v>
      </c>
      <c r="AI449" s="126" t="s">
        <v>6309</v>
      </c>
      <c r="AJ449" s="126" t="s">
        <v>6352</v>
      </c>
      <c r="AK449" s="126" t="s">
        <v>6353</v>
      </c>
      <c r="AL449" s="126" t="s">
        <v>6404</v>
      </c>
      <c r="AM449" s="128" t="s">
        <v>6309</v>
      </c>
      <c r="AN449" s="128" t="s">
        <v>6472</v>
      </c>
      <c r="AO449" s="128" t="s">
        <v>6309</v>
      </c>
      <c r="AP449" s="128" t="s">
        <v>6309</v>
      </c>
      <c r="AQ449" s="129">
        <v>20</v>
      </c>
      <c r="AR449">
        <v>0</v>
      </c>
      <c r="AS449" t="s">
        <v>19</v>
      </c>
    </row>
    <row r="450" spans="1:45" s="128" customFormat="1">
      <c r="A450" s="126" t="s">
        <v>9635</v>
      </c>
      <c r="B450" s="127">
        <v>43789</v>
      </c>
      <c r="C450" s="126" t="s">
        <v>6393</v>
      </c>
      <c r="D450" s="126" t="s">
        <v>6394</v>
      </c>
      <c r="E450" s="126" t="s">
        <v>9636</v>
      </c>
      <c r="F450" s="126" t="s">
        <v>6310</v>
      </c>
      <c r="G450" s="126" t="s">
        <v>6469</v>
      </c>
      <c r="H450" s="126" t="s">
        <v>6470</v>
      </c>
      <c r="I450" s="126" t="s">
        <v>6471</v>
      </c>
      <c r="J450" s="126" t="s">
        <v>6351</v>
      </c>
      <c r="K450" s="126" t="s">
        <v>6395</v>
      </c>
      <c r="L450" s="126" t="s">
        <v>6396</v>
      </c>
      <c r="M450" s="126" t="s">
        <v>6397</v>
      </c>
      <c r="N450" s="126" t="s">
        <v>6351</v>
      </c>
      <c r="O450" s="126" t="s">
        <v>6398</v>
      </c>
      <c r="P450" s="126" t="s">
        <v>6399</v>
      </c>
      <c r="Q450" s="126" t="s">
        <v>6400</v>
      </c>
      <c r="R450" s="126" t="s">
        <v>6487</v>
      </c>
      <c r="S450" s="126" t="s">
        <v>6488</v>
      </c>
      <c r="T450" s="131">
        <v>80</v>
      </c>
      <c r="U450" s="131">
        <v>80</v>
      </c>
      <c r="V450" s="126" t="s">
        <v>6403</v>
      </c>
      <c r="W450" s="126" t="s">
        <v>6403</v>
      </c>
      <c r="X450" s="145">
        <v>264</v>
      </c>
      <c r="Y450" s="145">
        <v>264</v>
      </c>
      <c r="Z450" s="146" t="s">
        <v>6309</v>
      </c>
      <c r="AA450" s="145">
        <v>21120</v>
      </c>
      <c r="AB450" s="145">
        <v>-2880</v>
      </c>
      <c r="AC450" s="145">
        <v>2112</v>
      </c>
      <c r="AD450" s="145">
        <v>23232</v>
      </c>
      <c r="AE450" s="126" t="s">
        <v>6314</v>
      </c>
      <c r="AF450" s="126" t="s">
        <v>6309</v>
      </c>
      <c r="AG450" s="126" t="s">
        <v>6309</v>
      </c>
      <c r="AH450" s="126" t="s">
        <v>9637</v>
      </c>
      <c r="AI450" s="126" t="s">
        <v>6309</v>
      </c>
      <c r="AJ450" s="126" t="s">
        <v>6352</v>
      </c>
      <c r="AK450" s="126" t="s">
        <v>6353</v>
      </c>
      <c r="AL450" s="126" t="s">
        <v>6404</v>
      </c>
      <c r="AM450" s="128" t="s">
        <v>6309</v>
      </c>
      <c r="AN450" s="128" t="s">
        <v>6472</v>
      </c>
      <c r="AO450" s="128" t="s">
        <v>6309</v>
      </c>
      <c r="AP450" s="128" t="s">
        <v>6309</v>
      </c>
      <c r="AQ450" s="129">
        <v>80</v>
      </c>
      <c r="AR450">
        <v>0</v>
      </c>
      <c r="AS450" t="s">
        <v>19</v>
      </c>
    </row>
    <row r="451" spans="1:45" s="128" customFormat="1">
      <c r="A451" s="126" t="s">
        <v>9635</v>
      </c>
      <c r="B451" s="127">
        <v>43789</v>
      </c>
      <c r="C451" s="126" t="s">
        <v>6393</v>
      </c>
      <c r="D451" s="126" t="s">
        <v>6394</v>
      </c>
      <c r="E451" s="126" t="s">
        <v>9636</v>
      </c>
      <c r="F451" s="126" t="s">
        <v>6310</v>
      </c>
      <c r="G451" s="126" t="s">
        <v>6469</v>
      </c>
      <c r="H451" s="126" t="s">
        <v>6470</v>
      </c>
      <c r="I451" s="126" t="s">
        <v>6471</v>
      </c>
      <c r="J451" s="126" t="s">
        <v>6351</v>
      </c>
      <c r="K451" s="126" t="s">
        <v>6395</v>
      </c>
      <c r="L451" s="126" t="s">
        <v>6396</v>
      </c>
      <c r="M451" s="126" t="s">
        <v>6397</v>
      </c>
      <c r="N451" s="126" t="s">
        <v>6351</v>
      </c>
      <c r="O451" s="126" t="s">
        <v>6398</v>
      </c>
      <c r="P451" s="126" t="s">
        <v>6399</v>
      </c>
      <c r="Q451" s="126" t="s">
        <v>6400</v>
      </c>
      <c r="R451" s="126" t="s">
        <v>6489</v>
      </c>
      <c r="S451" s="126" t="s">
        <v>6490</v>
      </c>
      <c r="T451" s="131">
        <v>80</v>
      </c>
      <c r="U451" s="131">
        <v>80</v>
      </c>
      <c r="V451" s="126" t="s">
        <v>6403</v>
      </c>
      <c r="W451" s="126" t="s">
        <v>6403</v>
      </c>
      <c r="X451" s="145">
        <v>252</v>
      </c>
      <c r="Y451" s="145">
        <v>252</v>
      </c>
      <c r="Z451" s="146" t="s">
        <v>6309</v>
      </c>
      <c r="AA451" s="145">
        <v>20160</v>
      </c>
      <c r="AB451" s="145">
        <v>0</v>
      </c>
      <c r="AC451" s="145">
        <v>2016</v>
      </c>
      <c r="AD451" s="145">
        <v>22176</v>
      </c>
      <c r="AE451" s="126" t="s">
        <v>6314</v>
      </c>
      <c r="AF451" s="126" t="s">
        <v>6309</v>
      </c>
      <c r="AG451" s="126" t="s">
        <v>6309</v>
      </c>
      <c r="AH451" s="126" t="s">
        <v>9637</v>
      </c>
      <c r="AI451" s="126" t="s">
        <v>6309</v>
      </c>
      <c r="AJ451" s="126" t="s">
        <v>6352</v>
      </c>
      <c r="AK451" s="126" t="s">
        <v>6353</v>
      </c>
      <c r="AL451" s="126" t="s">
        <v>6404</v>
      </c>
      <c r="AM451" s="128" t="s">
        <v>6309</v>
      </c>
      <c r="AN451" s="128" t="s">
        <v>6472</v>
      </c>
      <c r="AO451" s="128" t="s">
        <v>6309</v>
      </c>
      <c r="AP451" s="128" t="s">
        <v>6309</v>
      </c>
      <c r="AQ451" s="129">
        <v>80</v>
      </c>
      <c r="AR451">
        <v>0</v>
      </c>
      <c r="AS451" t="s">
        <v>19</v>
      </c>
    </row>
    <row r="452" spans="1:45" s="128" customFormat="1">
      <c r="A452" s="126" t="s">
        <v>9638</v>
      </c>
      <c r="B452" s="127">
        <v>43789</v>
      </c>
      <c r="C452" s="126" t="s">
        <v>6393</v>
      </c>
      <c r="D452" s="126" t="s">
        <v>6394</v>
      </c>
      <c r="E452" s="126" t="s">
        <v>9639</v>
      </c>
      <c r="F452" s="126" t="s">
        <v>6310</v>
      </c>
      <c r="G452" s="126" t="s">
        <v>6390</v>
      </c>
      <c r="H452" s="126" t="s">
        <v>6391</v>
      </c>
      <c r="I452" s="126" t="s">
        <v>6392</v>
      </c>
      <c r="J452" s="126" t="s">
        <v>6351</v>
      </c>
      <c r="K452" s="126" t="s">
        <v>6395</v>
      </c>
      <c r="L452" s="126" t="s">
        <v>6396</v>
      </c>
      <c r="M452" s="126" t="s">
        <v>6397</v>
      </c>
      <c r="N452" s="126" t="s">
        <v>6351</v>
      </c>
      <c r="O452" s="126" t="s">
        <v>6398</v>
      </c>
      <c r="P452" s="126" t="s">
        <v>6399</v>
      </c>
      <c r="Q452" s="126" t="s">
        <v>6400</v>
      </c>
      <c r="R452" s="126" t="s">
        <v>6401</v>
      </c>
      <c r="S452" s="126" t="s">
        <v>6402</v>
      </c>
      <c r="T452" s="131">
        <v>10</v>
      </c>
      <c r="U452" s="131">
        <v>10</v>
      </c>
      <c r="V452" s="126" t="s">
        <v>6403</v>
      </c>
      <c r="W452" s="126" t="s">
        <v>6403</v>
      </c>
      <c r="X452" s="145">
        <v>155.45500000000001</v>
      </c>
      <c r="Y452" s="145">
        <v>155.45500000000001</v>
      </c>
      <c r="Z452" s="146" t="s">
        <v>6309</v>
      </c>
      <c r="AA452" s="145">
        <v>1554.55</v>
      </c>
      <c r="AB452" s="145">
        <v>0</v>
      </c>
      <c r="AC452" s="145">
        <v>155.45500000000001</v>
      </c>
      <c r="AD452" s="145">
        <v>1710.0050000000001</v>
      </c>
      <c r="AE452" s="126" t="s">
        <v>6314</v>
      </c>
      <c r="AF452" s="126" t="s">
        <v>6309</v>
      </c>
      <c r="AG452" s="126" t="s">
        <v>6309</v>
      </c>
      <c r="AH452" s="126" t="s">
        <v>9640</v>
      </c>
      <c r="AI452" s="126" t="s">
        <v>6309</v>
      </c>
      <c r="AJ452" s="126" t="s">
        <v>6352</v>
      </c>
      <c r="AK452" s="126" t="s">
        <v>6353</v>
      </c>
      <c r="AL452" s="126" t="s">
        <v>6404</v>
      </c>
      <c r="AM452" s="128" t="s">
        <v>13</v>
      </c>
      <c r="AN452" s="128" t="s">
        <v>6390</v>
      </c>
      <c r="AO452" s="128" t="s">
        <v>6309</v>
      </c>
      <c r="AP452" s="128" t="s">
        <v>6309</v>
      </c>
      <c r="AQ452" s="129">
        <v>10</v>
      </c>
      <c r="AR452" t="s">
        <v>94</v>
      </c>
      <c r="AS452" t="s">
        <v>72</v>
      </c>
    </row>
    <row r="453" spans="1:45" s="128" customFormat="1">
      <c r="A453" s="126" t="s">
        <v>9638</v>
      </c>
      <c r="B453" s="127">
        <v>43789</v>
      </c>
      <c r="C453" s="126" t="s">
        <v>6393</v>
      </c>
      <c r="D453" s="126" t="s">
        <v>6394</v>
      </c>
      <c r="E453" s="126" t="s">
        <v>9639</v>
      </c>
      <c r="F453" s="126" t="s">
        <v>6310</v>
      </c>
      <c r="G453" s="126" t="s">
        <v>6390</v>
      </c>
      <c r="H453" s="126" t="s">
        <v>6391</v>
      </c>
      <c r="I453" s="126" t="s">
        <v>6392</v>
      </c>
      <c r="J453" s="126" t="s">
        <v>6351</v>
      </c>
      <c r="K453" s="126" t="s">
        <v>6395</v>
      </c>
      <c r="L453" s="126" t="s">
        <v>6396</v>
      </c>
      <c r="M453" s="126" t="s">
        <v>6397</v>
      </c>
      <c r="N453" s="126" t="s">
        <v>6351</v>
      </c>
      <c r="O453" s="126" t="s">
        <v>6398</v>
      </c>
      <c r="P453" s="126" t="s">
        <v>6399</v>
      </c>
      <c r="Q453" s="126" t="s">
        <v>6400</v>
      </c>
      <c r="R453" s="126" t="s">
        <v>6444</v>
      </c>
      <c r="S453" s="126" t="s">
        <v>6445</v>
      </c>
      <c r="T453" s="131">
        <v>5</v>
      </c>
      <c r="U453" s="131">
        <v>5</v>
      </c>
      <c r="V453" s="126" t="s">
        <v>6403</v>
      </c>
      <c r="W453" s="126" t="s">
        <v>6403</v>
      </c>
      <c r="X453" s="145">
        <v>213.273</v>
      </c>
      <c r="Y453" s="145">
        <v>213.273</v>
      </c>
      <c r="Z453" s="146" t="s">
        <v>6309</v>
      </c>
      <c r="AA453" s="145">
        <v>1066.365</v>
      </c>
      <c r="AB453" s="145">
        <v>0</v>
      </c>
      <c r="AC453" s="145">
        <v>106.637</v>
      </c>
      <c r="AD453" s="145">
        <v>1173.002</v>
      </c>
      <c r="AE453" s="126" t="s">
        <v>6314</v>
      </c>
      <c r="AF453" s="126" t="s">
        <v>6309</v>
      </c>
      <c r="AG453" s="126" t="s">
        <v>6309</v>
      </c>
      <c r="AH453" s="126" t="s">
        <v>9640</v>
      </c>
      <c r="AI453" s="126" t="s">
        <v>6309</v>
      </c>
      <c r="AJ453" s="126" t="s">
        <v>6352</v>
      </c>
      <c r="AK453" s="126" t="s">
        <v>6353</v>
      </c>
      <c r="AL453" s="126" t="s">
        <v>6404</v>
      </c>
      <c r="AM453" s="128" t="s">
        <v>13</v>
      </c>
      <c r="AN453" s="128" t="s">
        <v>6390</v>
      </c>
      <c r="AO453" s="128" t="s">
        <v>6309</v>
      </c>
      <c r="AP453" s="128" t="s">
        <v>6309</v>
      </c>
      <c r="AQ453" s="129">
        <v>5</v>
      </c>
      <c r="AR453" t="s">
        <v>94</v>
      </c>
      <c r="AS453" t="s">
        <v>72</v>
      </c>
    </row>
    <row r="454" spans="1:45" s="128" customFormat="1">
      <c r="A454" s="126" t="s">
        <v>9638</v>
      </c>
      <c r="B454" s="127">
        <v>43789</v>
      </c>
      <c r="C454" s="126" t="s">
        <v>6393</v>
      </c>
      <c r="D454" s="126" t="s">
        <v>6394</v>
      </c>
      <c r="E454" s="126" t="s">
        <v>9639</v>
      </c>
      <c r="F454" s="126" t="s">
        <v>6310</v>
      </c>
      <c r="G454" s="126" t="s">
        <v>6390</v>
      </c>
      <c r="H454" s="126" t="s">
        <v>6391</v>
      </c>
      <c r="I454" s="126" t="s">
        <v>6392</v>
      </c>
      <c r="J454" s="126" t="s">
        <v>6351</v>
      </c>
      <c r="K454" s="126" t="s">
        <v>6395</v>
      </c>
      <c r="L454" s="126" t="s">
        <v>6396</v>
      </c>
      <c r="M454" s="126" t="s">
        <v>6397</v>
      </c>
      <c r="N454" s="126" t="s">
        <v>6351</v>
      </c>
      <c r="O454" s="126" t="s">
        <v>6398</v>
      </c>
      <c r="P454" s="126" t="s">
        <v>6399</v>
      </c>
      <c r="Q454" s="126" t="s">
        <v>6400</v>
      </c>
      <c r="R454" s="126" t="s">
        <v>6413</v>
      </c>
      <c r="S454" s="126" t="s">
        <v>6414</v>
      </c>
      <c r="T454" s="131">
        <v>3</v>
      </c>
      <c r="U454" s="131">
        <v>3</v>
      </c>
      <c r="V454" s="126" t="s">
        <v>6403</v>
      </c>
      <c r="W454" s="126" t="s">
        <v>6403</v>
      </c>
      <c r="X454" s="145">
        <v>300</v>
      </c>
      <c r="Y454" s="145">
        <v>300</v>
      </c>
      <c r="Z454" s="146" t="s">
        <v>6309</v>
      </c>
      <c r="AA454" s="145">
        <v>900</v>
      </c>
      <c r="AB454" s="145">
        <v>0</v>
      </c>
      <c r="AC454" s="145">
        <v>90</v>
      </c>
      <c r="AD454" s="145">
        <v>990</v>
      </c>
      <c r="AE454" s="126" t="s">
        <v>6314</v>
      </c>
      <c r="AF454" s="126" t="s">
        <v>6309</v>
      </c>
      <c r="AG454" s="126" t="s">
        <v>6309</v>
      </c>
      <c r="AH454" s="126" t="s">
        <v>9640</v>
      </c>
      <c r="AI454" s="126" t="s">
        <v>6309</v>
      </c>
      <c r="AJ454" s="126" t="s">
        <v>6352</v>
      </c>
      <c r="AK454" s="126" t="s">
        <v>6353</v>
      </c>
      <c r="AL454" s="126" t="s">
        <v>6404</v>
      </c>
      <c r="AM454" s="128" t="s">
        <v>13</v>
      </c>
      <c r="AN454" s="128" t="s">
        <v>6390</v>
      </c>
      <c r="AO454" s="128" t="s">
        <v>6309</v>
      </c>
      <c r="AP454" s="128" t="s">
        <v>6309</v>
      </c>
      <c r="AQ454" s="129">
        <v>3</v>
      </c>
      <c r="AR454" t="s">
        <v>94</v>
      </c>
      <c r="AS454" t="s">
        <v>72</v>
      </c>
    </row>
    <row r="455" spans="1:45" s="128" customFormat="1">
      <c r="A455" s="126" t="s">
        <v>9638</v>
      </c>
      <c r="B455" s="127">
        <v>43789</v>
      </c>
      <c r="C455" s="126" t="s">
        <v>6393</v>
      </c>
      <c r="D455" s="126" t="s">
        <v>6394</v>
      </c>
      <c r="E455" s="126" t="s">
        <v>9639</v>
      </c>
      <c r="F455" s="126" t="s">
        <v>6310</v>
      </c>
      <c r="G455" s="126" t="s">
        <v>6390</v>
      </c>
      <c r="H455" s="126" t="s">
        <v>6391</v>
      </c>
      <c r="I455" s="126" t="s">
        <v>6392</v>
      </c>
      <c r="J455" s="126" t="s">
        <v>6351</v>
      </c>
      <c r="K455" s="126" t="s">
        <v>6395</v>
      </c>
      <c r="L455" s="126" t="s">
        <v>6396</v>
      </c>
      <c r="M455" s="126" t="s">
        <v>6397</v>
      </c>
      <c r="N455" s="126" t="s">
        <v>6351</v>
      </c>
      <c r="O455" s="126" t="s">
        <v>6398</v>
      </c>
      <c r="P455" s="126" t="s">
        <v>6399</v>
      </c>
      <c r="Q455" s="126" t="s">
        <v>6400</v>
      </c>
      <c r="R455" s="126" t="s">
        <v>6487</v>
      </c>
      <c r="S455" s="126" t="s">
        <v>6488</v>
      </c>
      <c r="T455" s="131">
        <v>5</v>
      </c>
      <c r="U455" s="131">
        <v>5</v>
      </c>
      <c r="V455" s="126" t="s">
        <v>6403</v>
      </c>
      <c r="W455" s="126" t="s">
        <v>6403</v>
      </c>
      <c r="X455" s="145">
        <v>264</v>
      </c>
      <c r="Y455" s="145">
        <v>264</v>
      </c>
      <c r="Z455" s="146" t="s">
        <v>6309</v>
      </c>
      <c r="AA455" s="145">
        <v>1320</v>
      </c>
      <c r="AB455" s="145">
        <v>-180</v>
      </c>
      <c r="AC455" s="145">
        <v>132</v>
      </c>
      <c r="AD455" s="145">
        <v>1452</v>
      </c>
      <c r="AE455" s="126" t="s">
        <v>6314</v>
      </c>
      <c r="AF455" s="126" t="s">
        <v>6309</v>
      </c>
      <c r="AG455" s="126" t="s">
        <v>6309</v>
      </c>
      <c r="AH455" s="126" t="s">
        <v>9640</v>
      </c>
      <c r="AI455" s="126" t="s">
        <v>6309</v>
      </c>
      <c r="AJ455" s="126" t="s">
        <v>6352</v>
      </c>
      <c r="AK455" s="126" t="s">
        <v>6353</v>
      </c>
      <c r="AL455" s="126" t="s">
        <v>6404</v>
      </c>
      <c r="AM455" s="128" t="s">
        <v>13</v>
      </c>
      <c r="AN455" s="128" t="s">
        <v>6390</v>
      </c>
      <c r="AO455" s="128" t="s">
        <v>6309</v>
      </c>
      <c r="AP455" s="128" t="s">
        <v>6309</v>
      </c>
      <c r="AQ455" s="129">
        <v>5</v>
      </c>
      <c r="AR455" t="s">
        <v>94</v>
      </c>
      <c r="AS455" t="s">
        <v>72</v>
      </c>
    </row>
    <row r="456" spans="1:45" s="128" customFormat="1">
      <c r="A456" s="126" t="s">
        <v>9638</v>
      </c>
      <c r="B456" s="127">
        <v>43789</v>
      </c>
      <c r="C456" s="126" t="s">
        <v>6393</v>
      </c>
      <c r="D456" s="126" t="s">
        <v>6394</v>
      </c>
      <c r="E456" s="126" t="s">
        <v>9639</v>
      </c>
      <c r="F456" s="126" t="s">
        <v>6310</v>
      </c>
      <c r="G456" s="126" t="s">
        <v>6390</v>
      </c>
      <c r="H456" s="126" t="s">
        <v>6391</v>
      </c>
      <c r="I456" s="126" t="s">
        <v>6392</v>
      </c>
      <c r="J456" s="126" t="s">
        <v>6351</v>
      </c>
      <c r="K456" s="126" t="s">
        <v>6395</v>
      </c>
      <c r="L456" s="126" t="s">
        <v>6396</v>
      </c>
      <c r="M456" s="126" t="s">
        <v>6397</v>
      </c>
      <c r="N456" s="126" t="s">
        <v>6351</v>
      </c>
      <c r="O456" s="126" t="s">
        <v>6398</v>
      </c>
      <c r="P456" s="126" t="s">
        <v>6399</v>
      </c>
      <c r="Q456" s="126" t="s">
        <v>6400</v>
      </c>
      <c r="R456" s="126" t="s">
        <v>6489</v>
      </c>
      <c r="S456" s="126" t="s">
        <v>6490</v>
      </c>
      <c r="T456" s="131">
        <v>2</v>
      </c>
      <c r="U456" s="131">
        <v>2</v>
      </c>
      <c r="V456" s="126" t="s">
        <v>6403</v>
      </c>
      <c r="W456" s="126" t="s">
        <v>6403</v>
      </c>
      <c r="X456" s="145">
        <v>252</v>
      </c>
      <c r="Y456" s="145">
        <v>252</v>
      </c>
      <c r="Z456" s="146" t="s">
        <v>6309</v>
      </c>
      <c r="AA456" s="145">
        <v>504</v>
      </c>
      <c r="AB456" s="145">
        <v>0</v>
      </c>
      <c r="AC456" s="145">
        <v>50.4</v>
      </c>
      <c r="AD456" s="145">
        <v>554.4</v>
      </c>
      <c r="AE456" s="126" t="s">
        <v>6314</v>
      </c>
      <c r="AF456" s="126" t="s">
        <v>6309</v>
      </c>
      <c r="AG456" s="126" t="s">
        <v>6309</v>
      </c>
      <c r="AH456" s="126" t="s">
        <v>9640</v>
      </c>
      <c r="AI456" s="126" t="s">
        <v>6309</v>
      </c>
      <c r="AJ456" s="126" t="s">
        <v>6352</v>
      </c>
      <c r="AK456" s="126" t="s">
        <v>6353</v>
      </c>
      <c r="AL456" s="126" t="s">
        <v>6404</v>
      </c>
      <c r="AM456" s="128" t="s">
        <v>13</v>
      </c>
      <c r="AN456" s="128" t="s">
        <v>6390</v>
      </c>
      <c r="AO456" s="128" t="s">
        <v>6309</v>
      </c>
      <c r="AP456" s="128" t="s">
        <v>6309</v>
      </c>
      <c r="AQ456" s="129">
        <v>2</v>
      </c>
      <c r="AR456" t="s">
        <v>94</v>
      </c>
      <c r="AS456" t="s">
        <v>72</v>
      </c>
    </row>
    <row r="457" spans="1:45" s="128" customFormat="1">
      <c r="A457" s="126" t="s">
        <v>9641</v>
      </c>
      <c r="B457" s="127">
        <v>43789</v>
      </c>
      <c r="C457" s="126" t="s">
        <v>6393</v>
      </c>
      <c r="D457" s="126" t="s">
        <v>6394</v>
      </c>
      <c r="E457" s="126" t="s">
        <v>9642</v>
      </c>
      <c r="F457" s="126" t="s">
        <v>6310</v>
      </c>
      <c r="G457" s="126" t="s">
        <v>6428</v>
      </c>
      <c r="H457" s="126" t="s">
        <v>5299</v>
      </c>
      <c r="I457" s="126" t="s">
        <v>6429</v>
      </c>
      <c r="J457" s="126" t="s">
        <v>6351</v>
      </c>
      <c r="K457" s="126" t="s">
        <v>6430</v>
      </c>
      <c r="L457" s="126" t="s">
        <v>6431</v>
      </c>
      <c r="M457" s="126" t="s">
        <v>6397</v>
      </c>
      <c r="N457" s="126" t="s">
        <v>6351</v>
      </c>
      <c r="O457" s="126" t="s">
        <v>6398</v>
      </c>
      <c r="P457" s="126" t="s">
        <v>6432</v>
      </c>
      <c r="Q457" s="126" t="s">
        <v>6433</v>
      </c>
      <c r="R457" s="126" t="s">
        <v>6401</v>
      </c>
      <c r="S457" s="126" t="s">
        <v>6402</v>
      </c>
      <c r="T457" s="131">
        <v>100</v>
      </c>
      <c r="U457" s="131">
        <v>100</v>
      </c>
      <c r="V457" s="126" t="s">
        <v>6403</v>
      </c>
      <c r="W457" s="126" t="s">
        <v>6403</v>
      </c>
      <c r="X457" s="145">
        <v>107.01600000000001</v>
      </c>
      <c r="Y457" s="145">
        <v>107.01600000000001</v>
      </c>
      <c r="Z457" s="146" t="s">
        <v>6309</v>
      </c>
      <c r="AA457" s="145">
        <v>10701.614</v>
      </c>
      <c r="AB457" s="145">
        <v>-3196.5859999999998</v>
      </c>
      <c r="AC457" s="145">
        <v>1070.1610000000001</v>
      </c>
      <c r="AD457" s="145">
        <v>11771.775</v>
      </c>
      <c r="AE457" s="126" t="s">
        <v>6314</v>
      </c>
      <c r="AF457" s="126" t="s">
        <v>6309</v>
      </c>
      <c r="AG457" s="126" t="s">
        <v>6309</v>
      </c>
      <c r="AH457" s="126" t="s">
        <v>9643</v>
      </c>
      <c r="AI457" s="126" t="s">
        <v>6309</v>
      </c>
      <c r="AJ457" s="126" t="s">
        <v>6352</v>
      </c>
      <c r="AK457" s="126" t="s">
        <v>6353</v>
      </c>
      <c r="AL457" s="126" t="s">
        <v>6404</v>
      </c>
      <c r="AM457" s="128" t="s">
        <v>6309</v>
      </c>
      <c r="AN457" s="128" t="s">
        <v>6428</v>
      </c>
      <c r="AO457" s="128" t="s">
        <v>6309</v>
      </c>
      <c r="AP457" s="128" t="s">
        <v>6309</v>
      </c>
      <c r="AQ457" s="129">
        <v>100</v>
      </c>
      <c r="AR457">
        <v>0</v>
      </c>
      <c r="AS457" t="s">
        <v>27</v>
      </c>
    </row>
    <row r="458" spans="1:45" s="128" customFormat="1">
      <c r="A458" s="126" t="s">
        <v>9641</v>
      </c>
      <c r="B458" s="127">
        <v>43789</v>
      </c>
      <c r="C458" s="126" t="s">
        <v>6393</v>
      </c>
      <c r="D458" s="126" t="s">
        <v>6394</v>
      </c>
      <c r="E458" s="126" t="s">
        <v>9642</v>
      </c>
      <c r="F458" s="126" t="s">
        <v>6310</v>
      </c>
      <c r="G458" s="126" t="s">
        <v>6428</v>
      </c>
      <c r="H458" s="126" t="s">
        <v>5299</v>
      </c>
      <c r="I458" s="126" t="s">
        <v>6429</v>
      </c>
      <c r="J458" s="126" t="s">
        <v>6351</v>
      </c>
      <c r="K458" s="126" t="s">
        <v>6430</v>
      </c>
      <c r="L458" s="126" t="s">
        <v>6431</v>
      </c>
      <c r="M458" s="126" t="s">
        <v>6397</v>
      </c>
      <c r="N458" s="126" t="s">
        <v>6351</v>
      </c>
      <c r="O458" s="126" t="s">
        <v>6398</v>
      </c>
      <c r="P458" s="126" t="s">
        <v>6432</v>
      </c>
      <c r="Q458" s="126" t="s">
        <v>6433</v>
      </c>
      <c r="R458" s="126" t="s">
        <v>6407</v>
      </c>
      <c r="S458" s="126" t="s">
        <v>6408</v>
      </c>
      <c r="T458" s="131">
        <v>50</v>
      </c>
      <c r="U458" s="131">
        <v>50</v>
      </c>
      <c r="V458" s="126" t="s">
        <v>6403</v>
      </c>
      <c r="W458" s="126" t="s">
        <v>6403</v>
      </c>
      <c r="X458" s="145">
        <v>157.79400000000001</v>
      </c>
      <c r="Y458" s="145">
        <v>157.79400000000001</v>
      </c>
      <c r="Z458" s="146" t="s">
        <v>6309</v>
      </c>
      <c r="AA458" s="145">
        <v>7889.7</v>
      </c>
      <c r="AB458" s="145">
        <v>-1392.3</v>
      </c>
      <c r="AC458" s="145">
        <v>788.97</v>
      </c>
      <c r="AD458" s="145">
        <v>8678.67</v>
      </c>
      <c r="AE458" s="126" t="s">
        <v>6314</v>
      </c>
      <c r="AF458" s="126" t="s">
        <v>6309</v>
      </c>
      <c r="AG458" s="126" t="s">
        <v>6309</v>
      </c>
      <c r="AH458" s="126" t="s">
        <v>9643</v>
      </c>
      <c r="AI458" s="126" t="s">
        <v>6309</v>
      </c>
      <c r="AJ458" s="126" t="s">
        <v>6352</v>
      </c>
      <c r="AK458" s="126" t="s">
        <v>6353</v>
      </c>
      <c r="AL458" s="126" t="s">
        <v>6404</v>
      </c>
      <c r="AM458" s="128" t="s">
        <v>6309</v>
      </c>
      <c r="AN458" s="128" t="s">
        <v>6428</v>
      </c>
      <c r="AO458" s="128" t="s">
        <v>6309</v>
      </c>
      <c r="AP458" s="128" t="s">
        <v>6309</v>
      </c>
      <c r="AQ458" s="129">
        <v>50</v>
      </c>
      <c r="AR458">
        <v>0</v>
      </c>
      <c r="AS458" t="s">
        <v>27</v>
      </c>
    </row>
    <row r="459" spans="1:45" s="128" customFormat="1">
      <c r="A459" s="126" t="s">
        <v>9641</v>
      </c>
      <c r="B459" s="127">
        <v>43789</v>
      </c>
      <c r="C459" s="126" t="s">
        <v>6393</v>
      </c>
      <c r="D459" s="126" t="s">
        <v>6394</v>
      </c>
      <c r="E459" s="126" t="s">
        <v>9642</v>
      </c>
      <c r="F459" s="126" t="s">
        <v>6310</v>
      </c>
      <c r="G459" s="126" t="s">
        <v>6428</v>
      </c>
      <c r="H459" s="126" t="s">
        <v>5299</v>
      </c>
      <c r="I459" s="126" t="s">
        <v>6429</v>
      </c>
      <c r="J459" s="126" t="s">
        <v>6351</v>
      </c>
      <c r="K459" s="126" t="s">
        <v>6430</v>
      </c>
      <c r="L459" s="126" t="s">
        <v>6431</v>
      </c>
      <c r="M459" s="126" t="s">
        <v>6397</v>
      </c>
      <c r="N459" s="126" t="s">
        <v>6351</v>
      </c>
      <c r="O459" s="126" t="s">
        <v>6398</v>
      </c>
      <c r="P459" s="126" t="s">
        <v>6432</v>
      </c>
      <c r="Q459" s="126" t="s">
        <v>6433</v>
      </c>
      <c r="R459" s="126" t="s">
        <v>6444</v>
      </c>
      <c r="S459" s="126" t="s">
        <v>6445</v>
      </c>
      <c r="T459" s="131">
        <v>1000</v>
      </c>
      <c r="U459" s="131">
        <v>1000</v>
      </c>
      <c r="V459" s="126" t="s">
        <v>6403</v>
      </c>
      <c r="W459" s="126" t="s">
        <v>6403</v>
      </c>
      <c r="X459" s="145">
        <v>157.79400000000001</v>
      </c>
      <c r="Y459" s="145">
        <v>157.79400000000001</v>
      </c>
      <c r="Z459" s="146" t="s">
        <v>6309</v>
      </c>
      <c r="AA459" s="145">
        <v>157794</v>
      </c>
      <c r="AB459" s="145">
        <v>-27846</v>
      </c>
      <c r="AC459" s="145">
        <v>15779.4</v>
      </c>
      <c r="AD459" s="145">
        <v>173573.4</v>
      </c>
      <c r="AE459" s="126" t="s">
        <v>6314</v>
      </c>
      <c r="AF459" s="126" t="s">
        <v>6309</v>
      </c>
      <c r="AG459" s="126" t="s">
        <v>6309</v>
      </c>
      <c r="AH459" s="126" t="s">
        <v>9643</v>
      </c>
      <c r="AI459" s="126" t="s">
        <v>6309</v>
      </c>
      <c r="AJ459" s="126" t="s">
        <v>6352</v>
      </c>
      <c r="AK459" s="126" t="s">
        <v>6353</v>
      </c>
      <c r="AL459" s="126" t="s">
        <v>6404</v>
      </c>
      <c r="AM459" s="128" t="s">
        <v>6309</v>
      </c>
      <c r="AN459" s="128" t="s">
        <v>6428</v>
      </c>
      <c r="AO459" s="128" t="s">
        <v>6309</v>
      </c>
      <c r="AP459" s="128" t="s">
        <v>6309</v>
      </c>
      <c r="AQ459" s="129">
        <v>1000</v>
      </c>
      <c r="AR459">
        <v>0</v>
      </c>
      <c r="AS459" t="s">
        <v>27</v>
      </c>
    </row>
    <row r="460" spans="1:45" s="128" customFormat="1">
      <c r="A460" s="126" t="s">
        <v>9644</v>
      </c>
      <c r="B460" s="127">
        <v>43789</v>
      </c>
      <c r="C460" s="126" t="s">
        <v>6393</v>
      </c>
      <c r="D460" s="126" t="s">
        <v>6394</v>
      </c>
      <c r="E460" s="126" t="s">
        <v>9645</v>
      </c>
      <c r="F460" s="126" t="s">
        <v>6310</v>
      </c>
      <c r="G460" s="126" t="s">
        <v>6437</v>
      </c>
      <c r="H460" s="126" t="s">
        <v>6438</v>
      </c>
      <c r="I460" s="126" t="s">
        <v>6439</v>
      </c>
      <c r="J460" s="126" t="s">
        <v>6351</v>
      </c>
      <c r="K460" s="126" t="s">
        <v>6395</v>
      </c>
      <c r="L460" s="126" t="s">
        <v>6396</v>
      </c>
      <c r="M460" s="126" t="s">
        <v>6397</v>
      </c>
      <c r="N460" s="126" t="s">
        <v>6351</v>
      </c>
      <c r="O460" s="126" t="s">
        <v>6398</v>
      </c>
      <c r="P460" s="126" t="s">
        <v>6440</v>
      </c>
      <c r="Q460" s="126" t="s">
        <v>6441</v>
      </c>
      <c r="R460" s="126" t="s">
        <v>6401</v>
      </c>
      <c r="S460" s="126" t="s">
        <v>6402</v>
      </c>
      <c r="T460" s="131">
        <v>5</v>
      </c>
      <c r="U460" s="131">
        <v>5</v>
      </c>
      <c r="V460" s="126" t="s">
        <v>6403</v>
      </c>
      <c r="W460" s="126" t="s">
        <v>6403</v>
      </c>
      <c r="X460" s="145">
        <v>155.45500000000001</v>
      </c>
      <c r="Y460" s="145">
        <v>155.45500000000001</v>
      </c>
      <c r="Z460" s="146" t="s">
        <v>6309</v>
      </c>
      <c r="AA460" s="145">
        <v>777.27499999999998</v>
      </c>
      <c r="AB460" s="145">
        <v>0</v>
      </c>
      <c r="AC460" s="145">
        <v>77.727999999999994</v>
      </c>
      <c r="AD460" s="145">
        <v>855.00300000000004</v>
      </c>
      <c r="AE460" s="126" t="s">
        <v>6314</v>
      </c>
      <c r="AF460" s="126" t="s">
        <v>6309</v>
      </c>
      <c r="AG460" s="126" t="s">
        <v>6309</v>
      </c>
      <c r="AH460" s="126" t="s">
        <v>9646</v>
      </c>
      <c r="AI460" s="126" t="s">
        <v>6309</v>
      </c>
      <c r="AJ460" s="126" t="s">
        <v>6352</v>
      </c>
      <c r="AK460" s="126" t="s">
        <v>6353</v>
      </c>
      <c r="AL460" s="126" t="s">
        <v>6404</v>
      </c>
      <c r="AM460" s="128" t="s">
        <v>6366</v>
      </c>
      <c r="AN460" s="128" t="s">
        <v>6437</v>
      </c>
      <c r="AO460" s="128" t="s">
        <v>6309</v>
      </c>
      <c r="AP460" s="128" t="s">
        <v>6309</v>
      </c>
      <c r="AQ460" s="129">
        <v>5</v>
      </c>
      <c r="AR460" t="s">
        <v>29</v>
      </c>
      <c r="AS460" t="s">
        <v>30</v>
      </c>
    </row>
    <row r="461" spans="1:45" s="128" customFormat="1">
      <c r="A461" s="126" t="s">
        <v>9644</v>
      </c>
      <c r="B461" s="127">
        <v>43789</v>
      </c>
      <c r="C461" s="126" t="s">
        <v>6393</v>
      </c>
      <c r="D461" s="126" t="s">
        <v>6394</v>
      </c>
      <c r="E461" s="126" t="s">
        <v>9645</v>
      </c>
      <c r="F461" s="126" t="s">
        <v>6310</v>
      </c>
      <c r="G461" s="126" t="s">
        <v>6437</v>
      </c>
      <c r="H461" s="126" t="s">
        <v>6438</v>
      </c>
      <c r="I461" s="126" t="s">
        <v>6439</v>
      </c>
      <c r="J461" s="126" t="s">
        <v>6351</v>
      </c>
      <c r="K461" s="126" t="s">
        <v>6395</v>
      </c>
      <c r="L461" s="126" t="s">
        <v>6396</v>
      </c>
      <c r="M461" s="126" t="s">
        <v>6397</v>
      </c>
      <c r="N461" s="126" t="s">
        <v>6351</v>
      </c>
      <c r="O461" s="126" t="s">
        <v>6398</v>
      </c>
      <c r="P461" s="126" t="s">
        <v>6440</v>
      </c>
      <c r="Q461" s="126" t="s">
        <v>6441</v>
      </c>
      <c r="R461" s="126" t="s">
        <v>6405</v>
      </c>
      <c r="S461" s="126" t="s">
        <v>6406</v>
      </c>
      <c r="T461" s="131">
        <v>200</v>
      </c>
      <c r="U461" s="131">
        <v>200</v>
      </c>
      <c r="V461" s="126" t="s">
        <v>6403</v>
      </c>
      <c r="W461" s="126" t="s">
        <v>6403</v>
      </c>
      <c r="X461" s="145">
        <v>340</v>
      </c>
      <c r="Y461" s="145">
        <v>340</v>
      </c>
      <c r="Z461" s="146" t="s">
        <v>6309</v>
      </c>
      <c r="AA461" s="145">
        <v>68000</v>
      </c>
      <c r="AB461" s="145">
        <v>0</v>
      </c>
      <c r="AC461" s="145">
        <v>6799.9989999999998</v>
      </c>
      <c r="AD461" s="145">
        <v>74799.998999999996</v>
      </c>
      <c r="AE461" s="126" t="s">
        <v>6314</v>
      </c>
      <c r="AF461" s="126" t="s">
        <v>6309</v>
      </c>
      <c r="AG461" s="126" t="s">
        <v>6309</v>
      </c>
      <c r="AH461" s="126" t="s">
        <v>9646</v>
      </c>
      <c r="AI461" s="126" t="s">
        <v>6309</v>
      </c>
      <c r="AJ461" s="126" t="s">
        <v>6352</v>
      </c>
      <c r="AK461" s="126" t="s">
        <v>6353</v>
      </c>
      <c r="AL461" s="126" t="s">
        <v>6404</v>
      </c>
      <c r="AM461" s="128" t="s">
        <v>6366</v>
      </c>
      <c r="AN461" s="128" t="s">
        <v>6437</v>
      </c>
      <c r="AO461" s="128" t="s">
        <v>6309</v>
      </c>
      <c r="AP461" s="128" t="s">
        <v>6309</v>
      </c>
      <c r="AQ461" s="129">
        <v>200</v>
      </c>
      <c r="AR461" t="s">
        <v>29</v>
      </c>
      <c r="AS461" t="s">
        <v>30</v>
      </c>
    </row>
    <row r="462" spans="1:45" s="128" customFormat="1">
      <c r="A462" s="126" t="s">
        <v>9644</v>
      </c>
      <c r="B462" s="127">
        <v>43789</v>
      </c>
      <c r="C462" s="126" t="s">
        <v>6393</v>
      </c>
      <c r="D462" s="126" t="s">
        <v>6394</v>
      </c>
      <c r="E462" s="126" t="s">
        <v>9645</v>
      </c>
      <c r="F462" s="126" t="s">
        <v>6310</v>
      </c>
      <c r="G462" s="126" t="s">
        <v>6437</v>
      </c>
      <c r="H462" s="126" t="s">
        <v>6438</v>
      </c>
      <c r="I462" s="126" t="s">
        <v>6439</v>
      </c>
      <c r="J462" s="126" t="s">
        <v>6351</v>
      </c>
      <c r="K462" s="126" t="s">
        <v>6395</v>
      </c>
      <c r="L462" s="126" t="s">
        <v>6396</v>
      </c>
      <c r="M462" s="126" t="s">
        <v>6397</v>
      </c>
      <c r="N462" s="126" t="s">
        <v>6351</v>
      </c>
      <c r="O462" s="126" t="s">
        <v>6398</v>
      </c>
      <c r="P462" s="126" t="s">
        <v>6440</v>
      </c>
      <c r="Q462" s="126" t="s">
        <v>6441</v>
      </c>
      <c r="R462" s="126" t="s">
        <v>6407</v>
      </c>
      <c r="S462" s="126" t="s">
        <v>6408</v>
      </c>
      <c r="T462" s="131">
        <v>5</v>
      </c>
      <c r="U462" s="131">
        <v>5</v>
      </c>
      <c r="V462" s="126" t="s">
        <v>6403</v>
      </c>
      <c r="W462" s="126" t="s">
        <v>6403</v>
      </c>
      <c r="X462" s="145">
        <v>213.273</v>
      </c>
      <c r="Y462" s="145">
        <v>213.273</v>
      </c>
      <c r="Z462" s="146" t="s">
        <v>6309</v>
      </c>
      <c r="AA462" s="145">
        <v>1066.365</v>
      </c>
      <c r="AB462" s="145">
        <v>0</v>
      </c>
      <c r="AC462" s="145">
        <v>106.637</v>
      </c>
      <c r="AD462" s="145">
        <v>1173.002</v>
      </c>
      <c r="AE462" s="126" t="s">
        <v>6314</v>
      </c>
      <c r="AF462" s="126" t="s">
        <v>6309</v>
      </c>
      <c r="AG462" s="126" t="s">
        <v>6309</v>
      </c>
      <c r="AH462" s="126" t="s">
        <v>9646</v>
      </c>
      <c r="AI462" s="126" t="s">
        <v>6309</v>
      </c>
      <c r="AJ462" s="126" t="s">
        <v>6352</v>
      </c>
      <c r="AK462" s="126" t="s">
        <v>6353</v>
      </c>
      <c r="AL462" s="126" t="s">
        <v>6404</v>
      </c>
      <c r="AM462" s="128" t="s">
        <v>6366</v>
      </c>
      <c r="AN462" s="128" t="s">
        <v>6437</v>
      </c>
      <c r="AO462" s="128" t="s">
        <v>6309</v>
      </c>
      <c r="AP462" s="128" t="s">
        <v>6309</v>
      </c>
      <c r="AQ462" s="129">
        <v>5</v>
      </c>
      <c r="AR462" t="s">
        <v>29</v>
      </c>
      <c r="AS462" t="s">
        <v>30</v>
      </c>
    </row>
    <row r="463" spans="1:45" s="128" customFormat="1">
      <c r="A463" s="126" t="s">
        <v>9644</v>
      </c>
      <c r="B463" s="127">
        <v>43789</v>
      </c>
      <c r="C463" s="126" t="s">
        <v>6393</v>
      </c>
      <c r="D463" s="126" t="s">
        <v>6394</v>
      </c>
      <c r="E463" s="126" t="s">
        <v>9645</v>
      </c>
      <c r="F463" s="126" t="s">
        <v>6310</v>
      </c>
      <c r="G463" s="126" t="s">
        <v>6437</v>
      </c>
      <c r="H463" s="126" t="s">
        <v>6438</v>
      </c>
      <c r="I463" s="126" t="s">
        <v>6439</v>
      </c>
      <c r="J463" s="126" t="s">
        <v>6351</v>
      </c>
      <c r="K463" s="126" t="s">
        <v>6395</v>
      </c>
      <c r="L463" s="126" t="s">
        <v>6396</v>
      </c>
      <c r="M463" s="126" t="s">
        <v>6397</v>
      </c>
      <c r="N463" s="126" t="s">
        <v>6351</v>
      </c>
      <c r="O463" s="126" t="s">
        <v>6398</v>
      </c>
      <c r="P463" s="126" t="s">
        <v>6440</v>
      </c>
      <c r="Q463" s="126" t="s">
        <v>6441</v>
      </c>
      <c r="R463" s="126" t="s">
        <v>6409</v>
      </c>
      <c r="S463" s="126" t="s">
        <v>6410</v>
      </c>
      <c r="T463" s="131">
        <v>3</v>
      </c>
      <c r="U463" s="131">
        <v>3</v>
      </c>
      <c r="V463" s="126" t="s">
        <v>6403</v>
      </c>
      <c r="W463" s="126" t="s">
        <v>6403</v>
      </c>
      <c r="X463" s="145">
        <v>300</v>
      </c>
      <c r="Y463" s="145">
        <v>300</v>
      </c>
      <c r="Z463" s="146" t="s">
        <v>6309</v>
      </c>
      <c r="AA463" s="145">
        <v>900</v>
      </c>
      <c r="AB463" s="145">
        <v>0</v>
      </c>
      <c r="AC463" s="145">
        <v>90</v>
      </c>
      <c r="AD463" s="145">
        <v>990</v>
      </c>
      <c r="AE463" s="126" t="s">
        <v>6314</v>
      </c>
      <c r="AF463" s="126" t="s">
        <v>6309</v>
      </c>
      <c r="AG463" s="126" t="s">
        <v>6309</v>
      </c>
      <c r="AH463" s="126" t="s">
        <v>9646</v>
      </c>
      <c r="AI463" s="126" t="s">
        <v>6309</v>
      </c>
      <c r="AJ463" s="126" t="s">
        <v>6352</v>
      </c>
      <c r="AK463" s="126" t="s">
        <v>6353</v>
      </c>
      <c r="AL463" s="126" t="s">
        <v>6404</v>
      </c>
      <c r="AM463" s="128" t="s">
        <v>6366</v>
      </c>
      <c r="AN463" s="128" t="s">
        <v>6437</v>
      </c>
      <c r="AO463" s="128" t="s">
        <v>6309</v>
      </c>
      <c r="AP463" s="128" t="s">
        <v>6309</v>
      </c>
      <c r="AQ463" s="129">
        <v>3</v>
      </c>
      <c r="AR463" t="s">
        <v>29</v>
      </c>
      <c r="AS463" t="s">
        <v>30</v>
      </c>
    </row>
    <row r="464" spans="1:45" s="128" customFormat="1">
      <c r="A464" s="126" t="s">
        <v>9644</v>
      </c>
      <c r="B464" s="127">
        <v>43789</v>
      </c>
      <c r="C464" s="126" t="s">
        <v>6393</v>
      </c>
      <c r="D464" s="126" t="s">
        <v>6394</v>
      </c>
      <c r="E464" s="126" t="s">
        <v>9645</v>
      </c>
      <c r="F464" s="126" t="s">
        <v>6310</v>
      </c>
      <c r="G464" s="126" t="s">
        <v>6437</v>
      </c>
      <c r="H464" s="126" t="s">
        <v>6438</v>
      </c>
      <c r="I464" s="126" t="s">
        <v>6439</v>
      </c>
      <c r="J464" s="126" t="s">
        <v>6351</v>
      </c>
      <c r="K464" s="126" t="s">
        <v>6395</v>
      </c>
      <c r="L464" s="126" t="s">
        <v>6396</v>
      </c>
      <c r="M464" s="126" t="s">
        <v>6397</v>
      </c>
      <c r="N464" s="126" t="s">
        <v>6351</v>
      </c>
      <c r="O464" s="126" t="s">
        <v>6398</v>
      </c>
      <c r="P464" s="126" t="s">
        <v>6440</v>
      </c>
      <c r="Q464" s="126" t="s">
        <v>6441</v>
      </c>
      <c r="R464" s="126" t="s">
        <v>6446</v>
      </c>
      <c r="S464" s="126" t="s">
        <v>6447</v>
      </c>
      <c r="T464" s="131">
        <v>3</v>
      </c>
      <c r="U464" s="131">
        <v>3</v>
      </c>
      <c r="V464" s="126" t="s">
        <v>6403</v>
      </c>
      <c r="W464" s="126" t="s">
        <v>6403</v>
      </c>
      <c r="X464" s="145">
        <v>300</v>
      </c>
      <c r="Y464" s="145">
        <v>300</v>
      </c>
      <c r="Z464" s="146" t="s">
        <v>6309</v>
      </c>
      <c r="AA464" s="145">
        <v>900</v>
      </c>
      <c r="AB464" s="145">
        <v>0</v>
      </c>
      <c r="AC464" s="145">
        <v>90</v>
      </c>
      <c r="AD464" s="145">
        <v>990</v>
      </c>
      <c r="AE464" s="126" t="s">
        <v>6314</v>
      </c>
      <c r="AF464" s="126" t="s">
        <v>6309</v>
      </c>
      <c r="AG464" s="126" t="s">
        <v>6309</v>
      </c>
      <c r="AH464" s="126" t="s">
        <v>9646</v>
      </c>
      <c r="AI464" s="126" t="s">
        <v>6309</v>
      </c>
      <c r="AJ464" s="126" t="s">
        <v>6352</v>
      </c>
      <c r="AK464" s="126" t="s">
        <v>6353</v>
      </c>
      <c r="AL464" s="126" t="s">
        <v>6404</v>
      </c>
      <c r="AM464" s="128" t="s">
        <v>6366</v>
      </c>
      <c r="AN464" s="128" t="s">
        <v>6437</v>
      </c>
      <c r="AO464" s="128" t="s">
        <v>6309</v>
      </c>
      <c r="AP464" s="128" t="s">
        <v>6309</v>
      </c>
      <c r="AQ464" s="129">
        <v>3</v>
      </c>
      <c r="AR464" t="s">
        <v>29</v>
      </c>
      <c r="AS464" t="s">
        <v>30</v>
      </c>
    </row>
    <row r="465" spans="1:45" s="128" customFormat="1">
      <c r="A465" s="126" t="s">
        <v>9644</v>
      </c>
      <c r="B465" s="127">
        <v>43789</v>
      </c>
      <c r="C465" s="126" t="s">
        <v>6393</v>
      </c>
      <c r="D465" s="126" t="s">
        <v>6394</v>
      </c>
      <c r="E465" s="126" t="s">
        <v>9645</v>
      </c>
      <c r="F465" s="126" t="s">
        <v>6310</v>
      </c>
      <c r="G465" s="126" t="s">
        <v>6437</v>
      </c>
      <c r="H465" s="126" t="s">
        <v>6438</v>
      </c>
      <c r="I465" s="126" t="s">
        <v>6439</v>
      </c>
      <c r="J465" s="126" t="s">
        <v>6351</v>
      </c>
      <c r="K465" s="126" t="s">
        <v>6395</v>
      </c>
      <c r="L465" s="126" t="s">
        <v>6396</v>
      </c>
      <c r="M465" s="126" t="s">
        <v>6397</v>
      </c>
      <c r="N465" s="126" t="s">
        <v>6351</v>
      </c>
      <c r="O465" s="126" t="s">
        <v>6398</v>
      </c>
      <c r="P465" s="126" t="s">
        <v>6440</v>
      </c>
      <c r="Q465" s="126" t="s">
        <v>6441</v>
      </c>
      <c r="R465" s="126" t="s">
        <v>6444</v>
      </c>
      <c r="S465" s="126" t="s">
        <v>6445</v>
      </c>
      <c r="T465" s="131">
        <v>5</v>
      </c>
      <c r="U465" s="131">
        <v>5</v>
      </c>
      <c r="V465" s="126" t="s">
        <v>6403</v>
      </c>
      <c r="W465" s="126" t="s">
        <v>6403</v>
      </c>
      <c r="X465" s="145">
        <v>213.273</v>
      </c>
      <c r="Y465" s="145">
        <v>213.273</v>
      </c>
      <c r="Z465" s="146" t="s">
        <v>6309</v>
      </c>
      <c r="AA465" s="145">
        <v>1066.365</v>
      </c>
      <c r="AB465" s="145">
        <v>0</v>
      </c>
      <c r="AC465" s="145">
        <v>106.637</v>
      </c>
      <c r="AD465" s="145">
        <v>1173.002</v>
      </c>
      <c r="AE465" s="126" t="s">
        <v>6314</v>
      </c>
      <c r="AF465" s="126" t="s">
        <v>6309</v>
      </c>
      <c r="AG465" s="126" t="s">
        <v>6309</v>
      </c>
      <c r="AH465" s="126" t="s">
        <v>9646</v>
      </c>
      <c r="AI465" s="126" t="s">
        <v>6309</v>
      </c>
      <c r="AJ465" s="126" t="s">
        <v>6352</v>
      </c>
      <c r="AK465" s="126" t="s">
        <v>6353</v>
      </c>
      <c r="AL465" s="126" t="s">
        <v>6404</v>
      </c>
      <c r="AM465" s="128" t="s">
        <v>6366</v>
      </c>
      <c r="AN465" s="128" t="s">
        <v>6437</v>
      </c>
      <c r="AO465" s="128" t="s">
        <v>6309</v>
      </c>
      <c r="AP465" s="128" t="s">
        <v>6309</v>
      </c>
      <c r="AQ465" s="129">
        <v>5</v>
      </c>
      <c r="AR465" t="s">
        <v>29</v>
      </c>
      <c r="AS465" t="s">
        <v>30</v>
      </c>
    </row>
    <row r="466" spans="1:45" s="128" customFormat="1">
      <c r="A466" s="126" t="s">
        <v>9644</v>
      </c>
      <c r="B466" s="127">
        <v>43789</v>
      </c>
      <c r="C466" s="126" t="s">
        <v>6393</v>
      </c>
      <c r="D466" s="126" t="s">
        <v>6394</v>
      </c>
      <c r="E466" s="126" t="s">
        <v>9645</v>
      </c>
      <c r="F466" s="126" t="s">
        <v>6310</v>
      </c>
      <c r="G466" s="126" t="s">
        <v>6437</v>
      </c>
      <c r="H466" s="126" t="s">
        <v>6438</v>
      </c>
      <c r="I466" s="126" t="s">
        <v>6439</v>
      </c>
      <c r="J466" s="126" t="s">
        <v>6351</v>
      </c>
      <c r="K466" s="126" t="s">
        <v>6395</v>
      </c>
      <c r="L466" s="126" t="s">
        <v>6396</v>
      </c>
      <c r="M466" s="126" t="s">
        <v>6397</v>
      </c>
      <c r="N466" s="126" t="s">
        <v>6351</v>
      </c>
      <c r="O466" s="126" t="s">
        <v>6398</v>
      </c>
      <c r="P466" s="126" t="s">
        <v>6440</v>
      </c>
      <c r="Q466" s="126" t="s">
        <v>6441</v>
      </c>
      <c r="R466" s="126" t="s">
        <v>6487</v>
      </c>
      <c r="S466" s="126" t="s">
        <v>6488</v>
      </c>
      <c r="T466" s="131">
        <v>5</v>
      </c>
      <c r="U466" s="131">
        <v>5</v>
      </c>
      <c r="V466" s="126" t="s">
        <v>6403</v>
      </c>
      <c r="W466" s="126" t="s">
        <v>6403</v>
      </c>
      <c r="X466" s="145">
        <v>264</v>
      </c>
      <c r="Y466" s="145">
        <v>264</v>
      </c>
      <c r="Z466" s="146" t="s">
        <v>6309</v>
      </c>
      <c r="AA466" s="145">
        <v>1320</v>
      </c>
      <c r="AB466" s="145">
        <v>-180</v>
      </c>
      <c r="AC466" s="145">
        <v>132</v>
      </c>
      <c r="AD466" s="145">
        <v>1452</v>
      </c>
      <c r="AE466" s="126" t="s">
        <v>6314</v>
      </c>
      <c r="AF466" s="126" t="s">
        <v>6309</v>
      </c>
      <c r="AG466" s="126" t="s">
        <v>6309</v>
      </c>
      <c r="AH466" s="126" t="s">
        <v>9646</v>
      </c>
      <c r="AI466" s="126" t="s">
        <v>6309</v>
      </c>
      <c r="AJ466" s="126" t="s">
        <v>6352</v>
      </c>
      <c r="AK466" s="126" t="s">
        <v>6353</v>
      </c>
      <c r="AL466" s="126" t="s">
        <v>6404</v>
      </c>
      <c r="AM466" s="128" t="s">
        <v>6366</v>
      </c>
      <c r="AN466" s="128" t="s">
        <v>6437</v>
      </c>
      <c r="AO466" s="128" t="s">
        <v>6309</v>
      </c>
      <c r="AP466" s="128" t="s">
        <v>6309</v>
      </c>
      <c r="AQ466" s="129">
        <v>5</v>
      </c>
      <c r="AR466" t="s">
        <v>29</v>
      </c>
      <c r="AS466" t="s">
        <v>30</v>
      </c>
    </row>
    <row r="467" spans="1:45" s="128" customFormat="1">
      <c r="A467" s="126" t="s">
        <v>9644</v>
      </c>
      <c r="B467" s="127">
        <v>43789</v>
      </c>
      <c r="C467" s="126" t="s">
        <v>6393</v>
      </c>
      <c r="D467" s="126" t="s">
        <v>6394</v>
      </c>
      <c r="E467" s="126" t="s">
        <v>9645</v>
      </c>
      <c r="F467" s="126" t="s">
        <v>6310</v>
      </c>
      <c r="G467" s="126" t="s">
        <v>6437</v>
      </c>
      <c r="H467" s="126" t="s">
        <v>6438</v>
      </c>
      <c r="I467" s="126" t="s">
        <v>6439</v>
      </c>
      <c r="J467" s="126" t="s">
        <v>6351</v>
      </c>
      <c r="K467" s="126" t="s">
        <v>6395</v>
      </c>
      <c r="L467" s="126" t="s">
        <v>6396</v>
      </c>
      <c r="M467" s="126" t="s">
        <v>6397</v>
      </c>
      <c r="N467" s="126" t="s">
        <v>6351</v>
      </c>
      <c r="O467" s="126" t="s">
        <v>6398</v>
      </c>
      <c r="P467" s="126" t="s">
        <v>6440</v>
      </c>
      <c r="Q467" s="126" t="s">
        <v>6441</v>
      </c>
      <c r="R467" s="126" t="s">
        <v>6489</v>
      </c>
      <c r="S467" s="126" t="s">
        <v>6490</v>
      </c>
      <c r="T467" s="131">
        <v>5</v>
      </c>
      <c r="U467" s="131">
        <v>5</v>
      </c>
      <c r="V467" s="126" t="s">
        <v>6403</v>
      </c>
      <c r="W467" s="126" t="s">
        <v>6403</v>
      </c>
      <c r="X467" s="145">
        <v>252</v>
      </c>
      <c r="Y467" s="145">
        <v>252</v>
      </c>
      <c r="Z467" s="146" t="s">
        <v>6309</v>
      </c>
      <c r="AA467" s="145">
        <v>1260</v>
      </c>
      <c r="AB467" s="145">
        <v>0</v>
      </c>
      <c r="AC467" s="145">
        <v>126</v>
      </c>
      <c r="AD467" s="145">
        <v>1386</v>
      </c>
      <c r="AE467" s="126" t="s">
        <v>6314</v>
      </c>
      <c r="AF467" s="126" t="s">
        <v>6309</v>
      </c>
      <c r="AG467" s="126" t="s">
        <v>6309</v>
      </c>
      <c r="AH467" s="126" t="s">
        <v>9646</v>
      </c>
      <c r="AI467" s="126" t="s">
        <v>6309</v>
      </c>
      <c r="AJ467" s="126" t="s">
        <v>6352</v>
      </c>
      <c r="AK467" s="126" t="s">
        <v>6353</v>
      </c>
      <c r="AL467" s="126" t="s">
        <v>6404</v>
      </c>
      <c r="AM467" s="128" t="s">
        <v>6366</v>
      </c>
      <c r="AN467" s="128" t="s">
        <v>6437</v>
      </c>
      <c r="AO467" s="128" t="s">
        <v>6309</v>
      </c>
      <c r="AP467" s="128" t="s">
        <v>6309</v>
      </c>
      <c r="AQ467" s="129">
        <v>5</v>
      </c>
      <c r="AR467" t="s">
        <v>29</v>
      </c>
      <c r="AS467" t="s">
        <v>30</v>
      </c>
    </row>
    <row r="468" spans="1:45" s="128" customFormat="1">
      <c r="A468" s="126" t="s">
        <v>9647</v>
      </c>
      <c r="B468" s="127">
        <v>43790</v>
      </c>
      <c r="C468" s="126" t="s">
        <v>6393</v>
      </c>
      <c r="D468" s="126" t="s">
        <v>6394</v>
      </c>
      <c r="E468" s="126" t="s">
        <v>9648</v>
      </c>
      <c r="F468" s="126" t="s">
        <v>6310</v>
      </c>
      <c r="G468" s="126" t="s">
        <v>6311</v>
      </c>
      <c r="H468" s="126" t="s">
        <v>6312</v>
      </c>
      <c r="I468" s="126" t="s">
        <v>6346</v>
      </c>
      <c r="J468" s="126" t="s">
        <v>6351</v>
      </c>
      <c r="K468" s="126" t="s">
        <v>6395</v>
      </c>
      <c r="L468" s="126" t="s">
        <v>6396</v>
      </c>
      <c r="M468" s="126" t="s">
        <v>6397</v>
      </c>
      <c r="N468" s="126" t="s">
        <v>6351</v>
      </c>
      <c r="O468" s="126" t="s">
        <v>6398</v>
      </c>
      <c r="P468" s="126" t="s">
        <v>6399</v>
      </c>
      <c r="Q468" s="126" t="s">
        <v>6400</v>
      </c>
      <c r="R468" s="126" t="s">
        <v>6401</v>
      </c>
      <c r="S468" s="126" t="s">
        <v>6402</v>
      </c>
      <c r="T468" s="131">
        <v>5</v>
      </c>
      <c r="U468" s="131">
        <v>5</v>
      </c>
      <c r="V468" s="126" t="s">
        <v>6403</v>
      </c>
      <c r="W468" s="126" t="s">
        <v>6403</v>
      </c>
      <c r="X468" s="145">
        <v>155.45500000000001</v>
      </c>
      <c r="Y468" s="145">
        <v>155.45500000000001</v>
      </c>
      <c r="Z468" s="146" t="s">
        <v>6309</v>
      </c>
      <c r="AA468" s="145">
        <v>777.27499999999998</v>
      </c>
      <c r="AB468" s="145">
        <v>0</v>
      </c>
      <c r="AC468" s="145">
        <v>77.727999999999994</v>
      </c>
      <c r="AD468" s="145">
        <v>855.00300000000004</v>
      </c>
      <c r="AE468" s="126" t="s">
        <v>6314</v>
      </c>
      <c r="AF468" s="126" t="s">
        <v>6309</v>
      </c>
      <c r="AG468" s="126" t="s">
        <v>6309</v>
      </c>
      <c r="AH468" s="126" t="s">
        <v>9649</v>
      </c>
      <c r="AI468" s="126" t="s">
        <v>6309</v>
      </c>
      <c r="AJ468" s="126" t="s">
        <v>6352</v>
      </c>
      <c r="AK468" s="126" t="s">
        <v>6353</v>
      </c>
      <c r="AL468" s="126" t="s">
        <v>6404</v>
      </c>
      <c r="AM468" s="128" t="s">
        <v>6366</v>
      </c>
      <c r="AN468" s="128" t="s">
        <v>6459</v>
      </c>
      <c r="AO468" s="128" t="s">
        <v>6346</v>
      </c>
      <c r="AP468" s="128" t="s">
        <v>6366</v>
      </c>
      <c r="AQ468" s="129">
        <v>5</v>
      </c>
      <c r="AR468" t="s">
        <v>29</v>
      </c>
      <c r="AS468" t="s">
        <v>30</v>
      </c>
    </row>
    <row r="469" spans="1:45" s="128" customFormat="1">
      <c r="A469" s="126" t="s">
        <v>9647</v>
      </c>
      <c r="B469" s="127">
        <v>43790</v>
      </c>
      <c r="C469" s="126" t="s">
        <v>6393</v>
      </c>
      <c r="D469" s="126" t="s">
        <v>6394</v>
      </c>
      <c r="E469" s="126" t="s">
        <v>9648</v>
      </c>
      <c r="F469" s="126" t="s">
        <v>6310</v>
      </c>
      <c r="G469" s="126" t="s">
        <v>6311</v>
      </c>
      <c r="H469" s="126" t="s">
        <v>6312</v>
      </c>
      <c r="I469" s="126" t="s">
        <v>6346</v>
      </c>
      <c r="J469" s="126" t="s">
        <v>6351</v>
      </c>
      <c r="K469" s="126" t="s">
        <v>6395</v>
      </c>
      <c r="L469" s="126" t="s">
        <v>6396</v>
      </c>
      <c r="M469" s="126" t="s">
        <v>6397</v>
      </c>
      <c r="N469" s="126" t="s">
        <v>6351</v>
      </c>
      <c r="O469" s="126" t="s">
        <v>6398</v>
      </c>
      <c r="P469" s="126" t="s">
        <v>6399</v>
      </c>
      <c r="Q469" s="126" t="s">
        <v>6400</v>
      </c>
      <c r="R469" s="126" t="s">
        <v>6487</v>
      </c>
      <c r="S469" s="126" t="s">
        <v>6488</v>
      </c>
      <c r="T469" s="131">
        <v>2</v>
      </c>
      <c r="U469" s="131">
        <v>2</v>
      </c>
      <c r="V469" s="126" t="s">
        <v>6403</v>
      </c>
      <c r="W469" s="126" t="s">
        <v>6403</v>
      </c>
      <c r="X469" s="145">
        <v>276</v>
      </c>
      <c r="Y469" s="145">
        <v>276</v>
      </c>
      <c r="Z469" s="146" t="s">
        <v>6309</v>
      </c>
      <c r="AA469" s="145">
        <v>551.99900000000002</v>
      </c>
      <c r="AB469" s="145">
        <v>-75.272999999999996</v>
      </c>
      <c r="AC469" s="145">
        <v>55.2</v>
      </c>
      <c r="AD469" s="145">
        <v>607.19899999999996</v>
      </c>
      <c r="AE469" s="126" t="s">
        <v>6314</v>
      </c>
      <c r="AF469" s="126" t="s">
        <v>6309</v>
      </c>
      <c r="AG469" s="126" t="s">
        <v>6309</v>
      </c>
      <c r="AH469" s="126" t="s">
        <v>9649</v>
      </c>
      <c r="AI469" s="126" t="s">
        <v>6309</v>
      </c>
      <c r="AJ469" s="126" t="s">
        <v>6352</v>
      </c>
      <c r="AK469" s="126" t="s">
        <v>6353</v>
      </c>
      <c r="AL469" s="126" t="s">
        <v>6404</v>
      </c>
      <c r="AM469" s="128" t="s">
        <v>6366</v>
      </c>
      <c r="AN469" s="128" t="s">
        <v>6459</v>
      </c>
      <c r="AO469" s="128" t="s">
        <v>6346</v>
      </c>
      <c r="AP469" s="128" t="s">
        <v>6366</v>
      </c>
      <c r="AQ469" s="129">
        <v>2</v>
      </c>
      <c r="AR469" t="s">
        <v>29</v>
      </c>
      <c r="AS469" t="s">
        <v>30</v>
      </c>
    </row>
    <row r="470" spans="1:45" s="128" customFormat="1">
      <c r="A470" s="126" t="s">
        <v>9647</v>
      </c>
      <c r="B470" s="127">
        <v>43790</v>
      </c>
      <c r="C470" s="126" t="s">
        <v>6393</v>
      </c>
      <c r="D470" s="126" t="s">
        <v>6394</v>
      </c>
      <c r="E470" s="126" t="s">
        <v>9648</v>
      </c>
      <c r="F470" s="126" t="s">
        <v>6310</v>
      </c>
      <c r="G470" s="126" t="s">
        <v>6311</v>
      </c>
      <c r="H470" s="126" t="s">
        <v>6312</v>
      </c>
      <c r="I470" s="126" t="s">
        <v>6346</v>
      </c>
      <c r="J470" s="126" t="s">
        <v>6351</v>
      </c>
      <c r="K470" s="126" t="s">
        <v>6395</v>
      </c>
      <c r="L470" s="126" t="s">
        <v>6396</v>
      </c>
      <c r="M470" s="126" t="s">
        <v>6397</v>
      </c>
      <c r="N470" s="126" t="s">
        <v>6351</v>
      </c>
      <c r="O470" s="126" t="s">
        <v>6398</v>
      </c>
      <c r="P470" s="126" t="s">
        <v>6399</v>
      </c>
      <c r="Q470" s="126" t="s">
        <v>6400</v>
      </c>
      <c r="R470" s="126" t="s">
        <v>6444</v>
      </c>
      <c r="S470" s="126" t="s">
        <v>6445</v>
      </c>
      <c r="T470" s="131">
        <v>2</v>
      </c>
      <c r="U470" s="131">
        <v>2</v>
      </c>
      <c r="V470" s="126" t="s">
        <v>6403</v>
      </c>
      <c r="W470" s="126" t="s">
        <v>6403</v>
      </c>
      <c r="X470" s="145">
        <v>181.28200000000001</v>
      </c>
      <c r="Y470" s="145">
        <v>181.28200000000001</v>
      </c>
      <c r="Z470" s="146" t="s">
        <v>6309</v>
      </c>
      <c r="AA470" s="145">
        <v>362.56400000000002</v>
      </c>
      <c r="AB470" s="145">
        <v>-63.981999999999999</v>
      </c>
      <c r="AC470" s="145">
        <v>36.256</v>
      </c>
      <c r="AD470" s="145">
        <v>398.82</v>
      </c>
      <c r="AE470" s="126" t="s">
        <v>6314</v>
      </c>
      <c r="AF470" s="126" t="s">
        <v>6309</v>
      </c>
      <c r="AG470" s="126" t="s">
        <v>6309</v>
      </c>
      <c r="AH470" s="126" t="s">
        <v>9649</v>
      </c>
      <c r="AI470" s="126" t="s">
        <v>6309</v>
      </c>
      <c r="AJ470" s="126" t="s">
        <v>6352</v>
      </c>
      <c r="AK470" s="126" t="s">
        <v>6353</v>
      </c>
      <c r="AL470" s="126" t="s">
        <v>6404</v>
      </c>
      <c r="AM470" s="128" t="s">
        <v>6366</v>
      </c>
      <c r="AN470" s="128" t="s">
        <v>6459</v>
      </c>
      <c r="AO470" s="128" t="s">
        <v>6346</v>
      </c>
      <c r="AP470" s="128" t="s">
        <v>6366</v>
      </c>
      <c r="AQ470" s="129">
        <v>2</v>
      </c>
      <c r="AR470" t="s">
        <v>29</v>
      </c>
      <c r="AS470" t="s">
        <v>30</v>
      </c>
    </row>
    <row r="471" spans="1:45" s="128" customFormat="1">
      <c r="A471" s="126" t="s">
        <v>9647</v>
      </c>
      <c r="B471" s="127">
        <v>43790</v>
      </c>
      <c r="C471" s="126" t="s">
        <v>6393</v>
      </c>
      <c r="D471" s="126" t="s">
        <v>6394</v>
      </c>
      <c r="E471" s="126" t="s">
        <v>9648</v>
      </c>
      <c r="F471" s="126" t="s">
        <v>6310</v>
      </c>
      <c r="G471" s="126" t="s">
        <v>6311</v>
      </c>
      <c r="H471" s="126" t="s">
        <v>6312</v>
      </c>
      <c r="I471" s="126" t="s">
        <v>6346</v>
      </c>
      <c r="J471" s="126" t="s">
        <v>6351</v>
      </c>
      <c r="K471" s="126" t="s">
        <v>6395</v>
      </c>
      <c r="L471" s="126" t="s">
        <v>6396</v>
      </c>
      <c r="M471" s="126" t="s">
        <v>6397</v>
      </c>
      <c r="N471" s="126" t="s">
        <v>6351</v>
      </c>
      <c r="O471" s="126" t="s">
        <v>6398</v>
      </c>
      <c r="P471" s="126" t="s">
        <v>6399</v>
      </c>
      <c r="Q471" s="126" t="s">
        <v>6400</v>
      </c>
      <c r="R471" s="126" t="s">
        <v>6409</v>
      </c>
      <c r="S471" s="126" t="s">
        <v>6410</v>
      </c>
      <c r="T471" s="131">
        <v>5</v>
      </c>
      <c r="U471" s="131">
        <v>5</v>
      </c>
      <c r="V471" s="126" t="s">
        <v>6403</v>
      </c>
      <c r="W471" s="126" t="s">
        <v>6403</v>
      </c>
      <c r="X471" s="145">
        <v>313.63600000000002</v>
      </c>
      <c r="Y471" s="145">
        <v>313.63600000000002</v>
      </c>
      <c r="Z471" s="146" t="s">
        <v>6309</v>
      </c>
      <c r="AA471" s="145">
        <v>1568.18</v>
      </c>
      <c r="AB471" s="145">
        <v>0</v>
      </c>
      <c r="AC471" s="145">
        <v>156.81800000000001</v>
      </c>
      <c r="AD471" s="145">
        <v>1724.998</v>
      </c>
      <c r="AE471" s="126" t="s">
        <v>6314</v>
      </c>
      <c r="AF471" s="126" t="s">
        <v>6309</v>
      </c>
      <c r="AG471" s="126" t="s">
        <v>6309</v>
      </c>
      <c r="AH471" s="126" t="s">
        <v>9649</v>
      </c>
      <c r="AI471" s="126" t="s">
        <v>6309</v>
      </c>
      <c r="AJ471" s="126" t="s">
        <v>6352</v>
      </c>
      <c r="AK471" s="126" t="s">
        <v>6353</v>
      </c>
      <c r="AL471" s="126" t="s">
        <v>6404</v>
      </c>
      <c r="AM471" s="128" t="s">
        <v>6366</v>
      </c>
      <c r="AN471" s="128" t="s">
        <v>6459</v>
      </c>
      <c r="AO471" s="128" t="s">
        <v>6346</v>
      </c>
      <c r="AP471" s="128" t="s">
        <v>6366</v>
      </c>
      <c r="AQ471" s="129">
        <v>5</v>
      </c>
      <c r="AR471" t="s">
        <v>29</v>
      </c>
      <c r="AS471" t="s">
        <v>30</v>
      </c>
    </row>
    <row r="472" spans="1:45" s="128" customFormat="1">
      <c r="A472" s="126" t="s">
        <v>9647</v>
      </c>
      <c r="B472" s="127">
        <v>43790</v>
      </c>
      <c r="C472" s="126" t="s">
        <v>6393</v>
      </c>
      <c r="D472" s="126" t="s">
        <v>6394</v>
      </c>
      <c r="E472" s="126" t="s">
        <v>9648</v>
      </c>
      <c r="F472" s="126" t="s">
        <v>6310</v>
      </c>
      <c r="G472" s="126" t="s">
        <v>6311</v>
      </c>
      <c r="H472" s="126" t="s">
        <v>6312</v>
      </c>
      <c r="I472" s="126" t="s">
        <v>6346</v>
      </c>
      <c r="J472" s="126" t="s">
        <v>6351</v>
      </c>
      <c r="K472" s="126" t="s">
        <v>6395</v>
      </c>
      <c r="L472" s="126" t="s">
        <v>6396</v>
      </c>
      <c r="M472" s="126" t="s">
        <v>6397</v>
      </c>
      <c r="N472" s="126" t="s">
        <v>6351</v>
      </c>
      <c r="O472" s="126" t="s">
        <v>6398</v>
      </c>
      <c r="P472" s="126" t="s">
        <v>6399</v>
      </c>
      <c r="Q472" s="126" t="s">
        <v>6400</v>
      </c>
      <c r="R472" s="126" t="s">
        <v>6491</v>
      </c>
      <c r="S472" s="126" t="s">
        <v>6492</v>
      </c>
      <c r="T472" s="131">
        <v>10</v>
      </c>
      <c r="U472" s="131">
        <v>10</v>
      </c>
      <c r="V472" s="126" t="s">
        <v>6403</v>
      </c>
      <c r="W472" s="126" t="s">
        <v>6403</v>
      </c>
      <c r="X472" s="145">
        <v>313.63600000000002</v>
      </c>
      <c r="Y472" s="145">
        <v>313.63600000000002</v>
      </c>
      <c r="Z472" s="146" t="s">
        <v>6309</v>
      </c>
      <c r="AA472" s="145">
        <v>3136.36</v>
      </c>
      <c r="AB472" s="145">
        <v>0</v>
      </c>
      <c r="AC472" s="145">
        <v>313.63600000000002</v>
      </c>
      <c r="AD472" s="145">
        <v>3449.9960000000001</v>
      </c>
      <c r="AE472" s="126" t="s">
        <v>6314</v>
      </c>
      <c r="AF472" s="126" t="s">
        <v>6309</v>
      </c>
      <c r="AG472" s="126" t="s">
        <v>6309</v>
      </c>
      <c r="AH472" s="126" t="s">
        <v>9649</v>
      </c>
      <c r="AI472" s="126" t="s">
        <v>6309</v>
      </c>
      <c r="AJ472" s="126" t="s">
        <v>6352</v>
      </c>
      <c r="AK472" s="126" t="s">
        <v>6353</v>
      </c>
      <c r="AL472" s="126" t="s">
        <v>6404</v>
      </c>
      <c r="AM472" s="128" t="s">
        <v>6366</v>
      </c>
      <c r="AN472" s="128" t="s">
        <v>6459</v>
      </c>
      <c r="AO472" s="128" t="s">
        <v>6346</v>
      </c>
      <c r="AP472" s="128" t="s">
        <v>6366</v>
      </c>
      <c r="AQ472" s="129">
        <v>10</v>
      </c>
      <c r="AR472" t="s">
        <v>29</v>
      </c>
      <c r="AS472" t="s">
        <v>30</v>
      </c>
    </row>
    <row r="473" spans="1:45" s="128" customFormat="1">
      <c r="A473" s="126" t="s">
        <v>9650</v>
      </c>
      <c r="B473" s="127">
        <v>43790</v>
      </c>
      <c r="C473" s="126" t="s">
        <v>6393</v>
      </c>
      <c r="D473" s="126" t="s">
        <v>6394</v>
      </c>
      <c r="E473" s="126" t="s">
        <v>9651</v>
      </c>
      <c r="F473" s="126" t="s">
        <v>6310</v>
      </c>
      <c r="G473" s="126" t="s">
        <v>6311</v>
      </c>
      <c r="H473" s="126" t="s">
        <v>6312</v>
      </c>
      <c r="I473" s="126" t="s">
        <v>6346</v>
      </c>
      <c r="J473" s="126" t="s">
        <v>6351</v>
      </c>
      <c r="K473" s="126" t="s">
        <v>6395</v>
      </c>
      <c r="L473" s="126" t="s">
        <v>6396</v>
      </c>
      <c r="M473" s="126" t="s">
        <v>6397</v>
      </c>
      <c r="N473" s="126" t="s">
        <v>6351</v>
      </c>
      <c r="O473" s="126" t="s">
        <v>6398</v>
      </c>
      <c r="P473" s="126" t="s">
        <v>6399</v>
      </c>
      <c r="Q473" s="126" t="s">
        <v>6400</v>
      </c>
      <c r="R473" s="126" t="s">
        <v>6401</v>
      </c>
      <c r="S473" s="126" t="s">
        <v>6402</v>
      </c>
      <c r="T473" s="131">
        <v>3</v>
      </c>
      <c r="U473" s="131">
        <v>3</v>
      </c>
      <c r="V473" s="126" t="s">
        <v>6403</v>
      </c>
      <c r="W473" s="126" t="s">
        <v>6403</v>
      </c>
      <c r="X473" s="145">
        <v>155.45500000000001</v>
      </c>
      <c r="Y473" s="145">
        <v>155.45500000000001</v>
      </c>
      <c r="Z473" s="146" t="s">
        <v>6309</v>
      </c>
      <c r="AA473" s="145">
        <v>466.36500000000001</v>
      </c>
      <c r="AB473" s="145">
        <v>0</v>
      </c>
      <c r="AC473" s="145">
        <v>46.637</v>
      </c>
      <c r="AD473" s="145">
        <v>513.00199999999995</v>
      </c>
      <c r="AE473" s="126" t="s">
        <v>6314</v>
      </c>
      <c r="AF473" s="126" t="s">
        <v>6309</v>
      </c>
      <c r="AG473" s="126" t="s">
        <v>6309</v>
      </c>
      <c r="AH473" s="126" t="s">
        <v>9652</v>
      </c>
      <c r="AI473" s="126" t="s">
        <v>6309</v>
      </c>
      <c r="AJ473" s="126" t="s">
        <v>6352</v>
      </c>
      <c r="AK473" s="126" t="s">
        <v>6353</v>
      </c>
      <c r="AL473" s="126" t="s">
        <v>6404</v>
      </c>
      <c r="AM473" s="128" t="s">
        <v>6366</v>
      </c>
      <c r="AN473" s="128" t="s">
        <v>6459</v>
      </c>
      <c r="AO473" s="128" t="s">
        <v>6346</v>
      </c>
      <c r="AP473" s="128" t="s">
        <v>6366</v>
      </c>
      <c r="AQ473" s="129">
        <v>3</v>
      </c>
      <c r="AR473" t="s">
        <v>29</v>
      </c>
      <c r="AS473" t="s">
        <v>30</v>
      </c>
    </row>
    <row r="474" spans="1:45" s="128" customFormat="1">
      <c r="A474" s="126" t="s">
        <v>9650</v>
      </c>
      <c r="B474" s="127">
        <v>43790</v>
      </c>
      <c r="C474" s="126" t="s">
        <v>6393</v>
      </c>
      <c r="D474" s="126" t="s">
        <v>6394</v>
      </c>
      <c r="E474" s="126" t="s">
        <v>9651</v>
      </c>
      <c r="F474" s="126" t="s">
        <v>6310</v>
      </c>
      <c r="G474" s="126" t="s">
        <v>6311</v>
      </c>
      <c r="H474" s="126" t="s">
        <v>6312</v>
      </c>
      <c r="I474" s="126" t="s">
        <v>6346</v>
      </c>
      <c r="J474" s="126" t="s">
        <v>6351</v>
      </c>
      <c r="K474" s="126" t="s">
        <v>6395</v>
      </c>
      <c r="L474" s="126" t="s">
        <v>6396</v>
      </c>
      <c r="M474" s="126" t="s">
        <v>6397</v>
      </c>
      <c r="N474" s="126" t="s">
        <v>6351</v>
      </c>
      <c r="O474" s="126" t="s">
        <v>6398</v>
      </c>
      <c r="P474" s="126" t="s">
        <v>6399</v>
      </c>
      <c r="Q474" s="126" t="s">
        <v>6400</v>
      </c>
      <c r="R474" s="126" t="s">
        <v>6487</v>
      </c>
      <c r="S474" s="126" t="s">
        <v>6488</v>
      </c>
      <c r="T474" s="131">
        <v>8</v>
      </c>
      <c r="U474" s="131">
        <v>8</v>
      </c>
      <c r="V474" s="126" t="s">
        <v>6403</v>
      </c>
      <c r="W474" s="126" t="s">
        <v>6403</v>
      </c>
      <c r="X474" s="145">
        <v>276</v>
      </c>
      <c r="Y474" s="145">
        <v>276</v>
      </c>
      <c r="Z474" s="146" t="s">
        <v>6309</v>
      </c>
      <c r="AA474" s="145">
        <v>2207.9969999999998</v>
      </c>
      <c r="AB474" s="145">
        <v>-301.09100000000001</v>
      </c>
      <c r="AC474" s="145">
        <v>220.79900000000001</v>
      </c>
      <c r="AD474" s="145">
        <v>2428.7959999999998</v>
      </c>
      <c r="AE474" s="126" t="s">
        <v>6314</v>
      </c>
      <c r="AF474" s="126" t="s">
        <v>6309</v>
      </c>
      <c r="AG474" s="126" t="s">
        <v>6309</v>
      </c>
      <c r="AH474" s="126" t="s">
        <v>9652</v>
      </c>
      <c r="AI474" s="126" t="s">
        <v>6309</v>
      </c>
      <c r="AJ474" s="126" t="s">
        <v>6352</v>
      </c>
      <c r="AK474" s="126" t="s">
        <v>6353</v>
      </c>
      <c r="AL474" s="126" t="s">
        <v>6404</v>
      </c>
      <c r="AM474" s="128" t="s">
        <v>6366</v>
      </c>
      <c r="AN474" s="128" t="s">
        <v>6459</v>
      </c>
      <c r="AO474" s="128" t="s">
        <v>6346</v>
      </c>
      <c r="AP474" s="128" t="s">
        <v>6366</v>
      </c>
      <c r="AQ474" s="129">
        <v>8</v>
      </c>
      <c r="AR474" t="s">
        <v>29</v>
      </c>
      <c r="AS474" t="s">
        <v>30</v>
      </c>
    </row>
    <row r="475" spans="1:45" s="128" customFormat="1">
      <c r="A475" s="126" t="s">
        <v>9653</v>
      </c>
      <c r="B475" s="127">
        <v>43790</v>
      </c>
      <c r="C475" s="126" t="s">
        <v>6393</v>
      </c>
      <c r="D475" s="126" t="s">
        <v>6394</v>
      </c>
      <c r="E475" s="126" t="s">
        <v>9654</v>
      </c>
      <c r="F475" s="126" t="s">
        <v>6310</v>
      </c>
      <c r="G475" s="126" t="s">
        <v>6311</v>
      </c>
      <c r="H475" s="126" t="s">
        <v>6312</v>
      </c>
      <c r="I475" s="126" t="s">
        <v>6331</v>
      </c>
      <c r="J475" s="126" t="s">
        <v>6351</v>
      </c>
      <c r="K475" s="126" t="s">
        <v>6395</v>
      </c>
      <c r="L475" s="126" t="s">
        <v>6396</v>
      </c>
      <c r="M475" s="126" t="s">
        <v>6397</v>
      </c>
      <c r="N475" s="126" t="s">
        <v>6351</v>
      </c>
      <c r="O475" s="126" t="s">
        <v>6398</v>
      </c>
      <c r="P475" s="126" t="s">
        <v>6399</v>
      </c>
      <c r="Q475" s="126" t="s">
        <v>6400</v>
      </c>
      <c r="R475" s="126" t="s">
        <v>6401</v>
      </c>
      <c r="S475" s="126" t="s">
        <v>6402</v>
      </c>
      <c r="T475" s="131">
        <v>5</v>
      </c>
      <c r="U475" s="131">
        <v>5</v>
      </c>
      <c r="V475" s="126" t="s">
        <v>6403</v>
      </c>
      <c r="W475" s="126" t="s">
        <v>6403</v>
      </c>
      <c r="X475" s="145">
        <v>155.45500000000001</v>
      </c>
      <c r="Y475" s="145">
        <v>155.45500000000001</v>
      </c>
      <c r="Z475" s="146" t="s">
        <v>6309</v>
      </c>
      <c r="AA475" s="145">
        <v>777.27499999999998</v>
      </c>
      <c r="AB475" s="145">
        <v>0</v>
      </c>
      <c r="AC475" s="145">
        <v>77.727999999999994</v>
      </c>
      <c r="AD475" s="145">
        <v>855.00300000000004</v>
      </c>
      <c r="AE475" s="126" t="s">
        <v>6314</v>
      </c>
      <c r="AF475" s="126" t="s">
        <v>6309</v>
      </c>
      <c r="AG475" s="126" t="s">
        <v>6309</v>
      </c>
      <c r="AH475" s="126" t="s">
        <v>9655</v>
      </c>
      <c r="AI475" s="126" t="s">
        <v>6309</v>
      </c>
      <c r="AJ475" s="126" t="s">
        <v>6352</v>
      </c>
      <c r="AK475" s="126" t="s">
        <v>6353</v>
      </c>
      <c r="AL475" s="126" t="s">
        <v>6404</v>
      </c>
      <c r="AM475" s="128" t="s">
        <v>13</v>
      </c>
      <c r="AN475" s="128" t="s">
        <v>6460</v>
      </c>
      <c r="AO475" s="128" t="s">
        <v>6331</v>
      </c>
      <c r="AP475" s="128" t="s">
        <v>13</v>
      </c>
      <c r="AQ475" s="129">
        <v>5</v>
      </c>
      <c r="AR475" t="s">
        <v>94</v>
      </c>
      <c r="AS475" t="s">
        <v>72</v>
      </c>
    </row>
    <row r="476" spans="1:45" s="128" customFormat="1">
      <c r="A476" s="126" t="s">
        <v>9653</v>
      </c>
      <c r="B476" s="127">
        <v>43790</v>
      </c>
      <c r="C476" s="126" t="s">
        <v>6393</v>
      </c>
      <c r="D476" s="126" t="s">
        <v>6394</v>
      </c>
      <c r="E476" s="126" t="s">
        <v>9654</v>
      </c>
      <c r="F476" s="126" t="s">
        <v>6310</v>
      </c>
      <c r="G476" s="126" t="s">
        <v>6311</v>
      </c>
      <c r="H476" s="126" t="s">
        <v>6312</v>
      </c>
      <c r="I476" s="126" t="s">
        <v>6331</v>
      </c>
      <c r="J476" s="126" t="s">
        <v>6351</v>
      </c>
      <c r="K476" s="126" t="s">
        <v>6395</v>
      </c>
      <c r="L476" s="126" t="s">
        <v>6396</v>
      </c>
      <c r="M476" s="126" t="s">
        <v>6397</v>
      </c>
      <c r="N476" s="126" t="s">
        <v>6351</v>
      </c>
      <c r="O476" s="126" t="s">
        <v>6398</v>
      </c>
      <c r="P476" s="126" t="s">
        <v>6399</v>
      </c>
      <c r="Q476" s="126" t="s">
        <v>6400</v>
      </c>
      <c r="R476" s="126" t="s">
        <v>6405</v>
      </c>
      <c r="S476" s="126" t="s">
        <v>6406</v>
      </c>
      <c r="T476" s="131">
        <v>2</v>
      </c>
      <c r="U476" s="131">
        <v>2</v>
      </c>
      <c r="V476" s="126" t="s">
        <v>6403</v>
      </c>
      <c r="W476" s="126" t="s">
        <v>6403</v>
      </c>
      <c r="X476" s="145">
        <v>355.45499999999998</v>
      </c>
      <c r="Y476" s="145">
        <v>355.45499999999998</v>
      </c>
      <c r="Z476" s="146" t="s">
        <v>6309</v>
      </c>
      <c r="AA476" s="145">
        <v>710.91</v>
      </c>
      <c r="AB476" s="145">
        <v>0</v>
      </c>
      <c r="AC476" s="145">
        <v>71.090999999999994</v>
      </c>
      <c r="AD476" s="145">
        <v>782.00099999999998</v>
      </c>
      <c r="AE476" s="126" t="s">
        <v>6314</v>
      </c>
      <c r="AF476" s="126" t="s">
        <v>6309</v>
      </c>
      <c r="AG476" s="126" t="s">
        <v>6309</v>
      </c>
      <c r="AH476" s="126" t="s">
        <v>9655</v>
      </c>
      <c r="AI476" s="126" t="s">
        <v>6309</v>
      </c>
      <c r="AJ476" s="126" t="s">
        <v>6352</v>
      </c>
      <c r="AK476" s="126" t="s">
        <v>6353</v>
      </c>
      <c r="AL476" s="126" t="s">
        <v>6404</v>
      </c>
      <c r="AM476" s="128" t="s">
        <v>13</v>
      </c>
      <c r="AN476" s="128" t="s">
        <v>6460</v>
      </c>
      <c r="AO476" s="128" t="s">
        <v>6331</v>
      </c>
      <c r="AP476" s="128" t="s">
        <v>13</v>
      </c>
      <c r="AQ476" s="129">
        <v>2</v>
      </c>
      <c r="AR476" t="s">
        <v>94</v>
      </c>
      <c r="AS476" t="s">
        <v>72</v>
      </c>
    </row>
    <row r="477" spans="1:45" s="128" customFormat="1">
      <c r="A477" s="126" t="s">
        <v>9653</v>
      </c>
      <c r="B477" s="127">
        <v>43790</v>
      </c>
      <c r="C477" s="126" t="s">
        <v>6393</v>
      </c>
      <c r="D477" s="126" t="s">
        <v>6394</v>
      </c>
      <c r="E477" s="126" t="s">
        <v>9654</v>
      </c>
      <c r="F477" s="126" t="s">
        <v>6310</v>
      </c>
      <c r="G477" s="126" t="s">
        <v>6311</v>
      </c>
      <c r="H477" s="126" t="s">
        <v>6312</v>
      </c>
      <c r="I477" s="126" t="s">
        <v>6331</v>
      </c>
      <c r="J477" s="126" t="s">
        <v>6351</v>
      </c>
      <c r="K477" s="126" t="s">
        <v>6395</v>
      </c>
      <c r="L477" s="126" t="s">
        <v>6396</v>
      </c>
      <c r="M477" s="126" t="s">
        <v>6397</v>
      </c>
      <c r="N477" s="126" t="s">
        <v>6351</v>
      </c>
      <c r="O477" s="126" t="s">
        <v>6398</v>
      </c>
      <c r="P477" s="126" t="s">
        <v>6399</v>
      </c>
      <c r="Q477" s="126" t="s">
        <v>6400</v>
      </c>
      <c r="R477" s="126" t="s">
        <v>6444</v>
      </c>
      <c r="S477" s="126" t="s">
        <v>6445</v>
      </c>
      <c r="T477" s="131">
        <v>3</v>
      </c>
      <c r="U477" s="131">
        <v>3</v>
      </c>
      <c r="V477" s="126" t="s">
        <v>6403</v>
      </c>
      <c r="W477" s="126" t="s">
        <v>6403</v>
      </c>
      <c r="X477" s="145">
        <v>181.28200000000001</v>
      </c>
      <c r="Y477" s="145">
        <v>181.28200000000001</v>
      </c>
      <c r="Z477" s="146" t="s">
        <v>6309</v>
      </c>
      <c r="AA477" s="145">
        <v>543.846</v>
      </c>
      <c r="AB477" s="145">
        <v>-95.972999999999999</v>
      </c>
      <c r="AC477" s="145">
        <v>54.384999999999998</v>
      </c>
      <c r="AD477" s="145">
        <v>598.23099999999999</v>
      </c>
      <c r="AE477" s="126" t="s">
        <v>6314</v>
      </c>
      <c r="AF477" s="126" t="s">
        <v>6309</v>
      </c>
      <c r="AG477" s="126" t="s">
        <v>6309</v>
      </c>
      <c r="AH477" s="126" t="s">
        <v>9655</v>
      </c>
      <c r="AI477" s="126" t="s">
        <v>6309</v>
      </c>
      <c r="AJ477" s="126" t="s">
        <v>6352</v>
      </c>
      <c r="AK477" s="126" t="s">
        <v>6353</v>
      </c>
      <c r="AL477" s="126" t="s">
        <v>6404</v>
      </c>
      <c r="AM477" s="128" t="s">
        <v>13</v>
      </c>
      <c r="AN477" s="128" t="s">
        <v>6460</v>
      </c>
      <c r="AO477" s="128" t="s">
        <v>6331</v>
      </c>
      <c r="AP477" s="128" t="s">
        <v>13</v>
      </c>
      <c r="AQ477" s="129">
        <v>3</v>
      </c>
      <c r="AR477" t="s">
        <v>94</v>
      </c>
      <c r="AS477" t="s">
        <v>72</v>
      </c>
    </row>
    <row r="478" spans="1:45" s="128" customFormat="1">
      <c r="A478" s="126" t="s">
        <v>9653</v>
      </c>
      <c r="B478" s="127">
        <v>43790</v>
      </c>
      <c r="C478" s="126" t="s">
        <v>6393</v>
      </c>
      <c r="D478" s="126" t="s">
        <v>6394</v>
      </c>
      <c r="E478" s="126" t="s">
        <v>9654</v>
      </c>
      <c r="F478" s="126" t="s">
        <v>6310</v>
      </c>
      <c r="G478" s="126" t="s">
        <v>6311</v>
      </c>
      <c r="H478" s="126" t="s">
        <v>6312</v>
      </c>
      <c r="I478" s="126" t="s">
        <v>6331</v>
      </c>
      <c r="J478" s="126" t="s">
        <v>6351</v>
      </c>
      <c r="K478" s="126" t="s">
        <v>6395</v>
      </c>
      <c r="L478" s="126" t="s">
        <v>6396</v>
      </c>
      <c r="M478" s="126" t="s">
        <v>6397</v>
      </c>
      <c r="N478" s="126" t="s">
        <v>6351</v>
      </c>
      <c r="O478" s="126" t="s">
        <v>6398</v>
      </c>
      <c r="P478" s="126" t="s">
        <v>6399</v>
      </c>
      <c r="Q478" s="126" t="s">
        <v>6400</v>
      </c>
      <c r="R478" s="126" t="s">
        <v>6409</v>
      </c>
      <c r="S478" s="126" t="s">
        <v>6410</v>
      </c>
      <c r="T478" s="131">
        <v>3</v>
      </c>
      <c r="U478" s="131">
        <v>3</v>
      </c>
      <c r="V478" s="126" t="s">
        <v>6403</v>
      </c>
      <c r="W478" s="126" t="s">
        <v>6403</v>
      </c>
      <c r="X478" s="145">
        <v>313.63600000000002</v>
      </c>
      <c r="Y478" s="145">
        <v>313.63600000000002</v>
      </c>
      <c r="Z478" s="146" t="s">
        <v>6309</v>
      </c>
      <c r="AA478" s="145">
        <v>940.90800000000002</v>
      </c>
      <c r="AB478" s="145">
        <v>0</v>
      </c>
      <c r="AC478" s="145">
        <v>94.090999999999994</v>
      </c>
      <c r="AD478" s="145">
        <v>1034.999</v>
      </c>
      <c r="AE478" s="126" t="s">
        <v>6314</v>
      </c>
      <c r="AF478" s="126" t="s">
        <v>6309</v>
      </c>
      <c r="AG478" s="126" t="s">
        <v>6309</v>
      </c>
      <c r="AH478" s="126" t="s">
        <v>9655</v>
      </c>
      <c r="AI478" s="126" t="s">
        <v>6309</v>
      </c>
      <c r="AJ478" s="126" t="s">
        <v>6352</v>
      </c>
      <c r="AK478" s="126" t="s">
        <v>6353</v>
      </c>
      <c r="AL478" s="126" t="s">
        <v>6404</v>
      </c>
      <c r="AM478" s="128" t="s">
        <v>13</v>
      </c>
      <c r="AN478" s="128" t="s">
        <v>6460</v>
      </c>
      <c r="AO478" s="128" t="s">
        <v>6331</v>
      </c>
      <c r="AP478" s="128" t="s">
        <v>13</v>
      </c>
      <c r="AQ478" s="129">
        <v>3</v>
      </c>
      <c r="AR478" t="s">
        <v>94</v>
      </c>
      <c r="AS478" t="s">
        <v>72</v>
      </c>
    </row>
    <row r="479" spans="1:45" s="128" customFormat="1">
      <c r="A479" s="126" t="s">
        <v>9653</v>
      </c>
      <c r="B479" s="127">
        <v>43790</v>
      </c>
      <c r="C479" s="126" t="s">
        <v>6393</v>
      </c>
      <c r="D479" s="126" t="s">
        <v>6394</v>
      </c>
      <c r="E479" s="126" t="s">
        <v>9654</v>
      </c>
      <c r="F479" s="126" t="s">
        <v>6310</v>
      </c>
      <c r="G479" s="126" t="s">
        <v>6311</v>
      </c>
      <c r="H479" s="126" t="s">
        <v>6312</v>
      </c>
      <c r="I479" s="126" t="s">
        <v>6331</v>
      </c>
      <c r="J479" s="126" t="s">
        <v>6351</v>
      </c>
      <c r="K479" s="126" t="s">
        <v>6395</v>
      </c>
      <c r="L479" s="126" t="s">
        <v>6396</v>
      </c>
      <c r="M479" s="126" t="s">
        <v>6397</v>
      </c>
      <c r="N479" s="126" t="s">
        <v>6351</v>
      </c>
      <c r="O479" s="126" t="s">
        <v>6398</v>
      </c>
      <c r="P479" s="126" t="s">
        <v>6399</v>
      </c>
      <c r="Q479" s="126" t="s">
        <v>6400</v>
      </c>
      <c r="R479" s="126" t="s">
        <v>6491</v>
      </c>
      <c r="S479" s="126" t="s">
        <v>6492</v>
      </c>
      <c r="T479" s="131">
        <v>3</v>
      </c>
      <c r="U479" s="131">
        <v>3</v>
      </c>
      <c r="V479" s="126" t="s">
        <v>6403</v>
      </c>
      <c r="W479" s="126" t="s">
        <v>6403</v>
      </c>
      <c r="X479" s="145">
        <v>313.63600000000002</v>
      </c>
      <c r="Y479" s="145">
        <v>313.63600000000002</v>
      </c>
      <c r="Z479" s="146" t="s">
        <v>6309</v>
      </c>
      <c r="AA479" s="145">
        <v>940.90800000000002</v>
      </c>
      <c r="AB479" s="145">
        <v>0</v>
      </c>
      <c r="AC479" s="145">
        <v>94.09</v>
      </c>
      <c r="AD479" s="145">
        <v>1034.998</v>
      </c>
      <c r="AE479" s="126" t="s">
        <v>6314</v>
      </c>
      <c r="AF479" s="126" t="s">
        <v>6309</v>
      </c>
      <c r="AG479" s="126" t="s">
        <v>6309</v>
      </c>
      <c r="AH479" s="126" t="s">
        <v>9655</v>
      </c>
      <c r="AI479" s="126" t="s">
        <v>6309</v>
      </c>
      <c r="AJ479" s="126" t="s">
        <v>6352</v>
      </c>
      <c r="AK479" s="126" t="s">
        <v>6353</v>
      </c>
      <c r="AL479" s="126" t="s">
        <v>6404</v>
      </c>
      <c r="AM479" s="128" t="s">
        <v>13</v>
      </c>
      <c r="AN479" s="128" t="s">
        <v>6460</v>
      </c>
      <c r="AO479" s="128" t="s">
        <v>6331</v>
      </c>
      <c r="AP479" s="128" t="s">
        <v>13</v>
      </c>
      <c r="AQ479" s="129">
        <v>3</v>
      </c>
      <c r="AR479" t="s">
        <v>94</v>
      </c>
      <c r="AS479" t="s">
        <v>72</v>
      </c>
    </row>
    <row r="480" spans="1:45" s="128" customFormat="1">
      <c r="A480" s="126" t="s">
        <v>9656</v>
      </c>
      <c r="B480" s="127">
        <v>43790</v>
      </c>
      <c r="C480" s="126" t="s">
        <v>6393</v>
      </c>
      <c r="D480" s="126" t="s">
        <v>6394</v>
      </c>
      <c r="E480" s="126" t="s">
        <v>9657</v>
      </c>
      <c r="F480" s="126" t="s">
        <v>6310</v>
      </c>
      <c r="G480" s="126" t="s">
        <v>6311</v>
      </c>
      <c r="H480" s="126" t="s">
        <v>6312</v>
      </c>
      <c r="I480" s="126" t="s">
        <v>6331</v>
      </c>
      <c r="J480" s="126" t="s">
        <v>6351</v>
      </c>
      <c r="K480" s="126" t="s">
        <v>6395</v>
      </c>
      <c r="L480" s="126" t="s">
        <v>6396</v>
      </c>
      <c r="M480" s="126" t="s">
        <v>6397</v>
      </c>
      <c r="N480" s="126" t="s">
        <v>6351</v>
      </c>
      <c r="O480" s="126" t="s">
        <v>6398</v>
      </c>
      <c r="P480" s="126" t="s">
        <v>6399</v>
      </c>
      <c r="Q480" s="126" t="s">
        <v>6400</v>
      </c>
      <c r="R480" s="126" t="s">
        <v>6487</v>
      </c>
      <c r="S480" s="126" t="s">
        <v>6488</v>
      </c>
      <c r="T480" s="131">
        <v>45</v>
      </c>
      <c r="U480" s="131">
        <v>45</v>
      </c>
      <c r="V480" s="126" t="s">
        <v>6403</v>
      </c>
      <c r="W480" s="126" t="s">
        <v>6403</v>
      </c>
      <c r="X480" s="145">
        <v>276</v>
      </c>
      <c r="Y480" s="145">
        <v>276</v>
      </c>
      <c r="Z480" s="146" t="s">
        <v>6309</v>
      </c>
      <c r="AA480" s="145">
        <v>12419.986000000001</v>
      </c>
      <c r="AB480" s="145">
        <v>-1693.634</v>
      </c>
      <c r="AC480" s="145">
        <v>1241.999</v>
      </c>
      <c r="AD480" s="145">
        <v>13661.985000000001</v>
      </c>
      <c r="AE480" s="126" t="s">
        <v>6314</v>
      </c>
      <c r="AF480" s="126" t="s">
        <v>6309</v>
      </c>
      <c r="AG480" s="126" t="s">
        <v>6309</v>
      </c>
      <c r="AH480" s="126" t="s">
        <v>9658</v>
      </c>
      <c r="AI480" s="126" t="s">
        <v>6309</v>
      </c>
      <c r="AJ480" s="126" t="s">
        <v>6352</v>
      </c>
      <c r="AK480" s="126" t="s">
        <v>6353</v>
      </c>
      <c r="AL480" s="126" t="s">
        <v>6404</v>
      </c>
      <c r="AM480" s="128" t="s">
        <v>13</v>
      </c>
      <c r="AN480" s="128" t="s">
        <v>6460</v>
      </c>
      <c r="AO480" s="128" t="s">
        <v>6331</v>
      </c>
      <c r="AP480" s="128" t="s">
        <v>13</v>
      </c>
      <c r="AQ480" s="129">
        <v>45</v>
      </c>
      <c r="AR480" t="s">
        <v>94</v>
      </c>
      <c r="AS480" t="s">
        <v>72</v>
      </c>
    </row>
    <row r="481" spans="1:45" s="128" customFormat="1">
      <c r="A481" s="126" t="s">
        <v>9659</v>
      </c>
      <c r="B481" s="127">
        <v>43790</v>
      </c>
      <c r="C481" s="126" t="s">
        <v>6393</v>
      </c>
      <c r="D481" s="126" t="s">
        <v>6394</v>
      </c>
      <c r="E481" s="126" t="s">
        <v>9660</v>
      </c>
      <c r="F481" s="126" t="s">
        <v>6310</v>
      </c>
      <c r="G481" s="126" t="s">
        <v>6311</v>
      </c>
      <c r="H481" s="126" t="s">
        <v>6312</v>
      </c>
      <c r="I481" s="126" t="s">
        <v>6337</v>
      </c>
      <c r="J481" s="126" t="s">
        <v>6351</v>
      </c>
      <c r="K481" s="126" t="s">
        <v>6395</v>
      </c>
      <c r="L481" s="126" t="s">
        <v>6396</v>
      </c>
      <c r="M481" s="126" t="s">
        <v>6397</v>
      </c>
      <c r="N481" s="126" t="s">
        <v>6351</v>
      </c>
      <c r="O481" s="126" t="s">
        <v>6398</v>
      </c>
      <c r="P481" s="126" t="s">
        <v>6399</v>
      </c>
      <c r="Q481" s="126" t="s">
        <v>6400</v>
      </c>
      <c r="R481" s="126" t="s">
        <v>6401</v>
      </c>
      <c r="S481" s="126" t="s">
        <v>6402</v>
      </c>
      <c r="T481" s="131">
        <v>10</v>
      </c>
      <c r="U481" s="131">
        <v>10</v>
      </c>
      <c r="V481" s="126" t="s">
        <v>6403</v>
      </c>
      <c r="W481" s="126" t="s">
        <v>6403</v>
      </c>
      <c r="X481" s="145">
        <v>155.45500000000001</v>
      </c>
      <c r="Y481" s="145">
        <v>155.45500000000001</v>
      </c>
      <c r="Z481" s="146" t="s">
        <v>6309</v>
      </c>
      <c r="AA481" s="145">
        <v>1554.55</v>
      </c>
      <c r="AB481" s="145">
        <v>0</v>
      </c>
      <c r="AC481" s="145">
        <v>155.45500000000001</v>
      </c>
      <c r="AD481" s="145">
        <v>1710.0050000000001</v>
      </c>
      <c r="AE481" s="126" t="s">
        <v>6314</v>
      </c>
      <c r="AF481" s="126" t="s">
        <v>6309</v>
      </c>
      <c r="AG481" s="126" t="s">
        <v>6309</v>
      </c>
      <c r="AH481" s="126" t="s">
        <v>9661</v>
      </c>
      <c r="AI481" s="126" t="s">
        <v>6309</v>
      </c>
      <c r="AJ481" s="126" t="s">
        <v>6352</v>
      </c>
      <c r="AK481" s="126" t="s">
        <v>6353</v>
      </c>
      <c r="AL481" s="126" t="s">
        <v>6404</v>
      </c>
      <c r="AM481" s="128" t="s">
        <v>6366</v>
      </c>
      <c r="AN481" s="128" t="s">
        <v>6482</v>
      </c>
      <c r="AO481" s="128" t="s">
        <v>6337</v>
      </c>
      <c r="AP481" s="128" t="s">
        <v>6366</v>
      </c>
      <c r="AQ481" s="129">
        <v>10</v>
      </c>
      <c r="AR481" t="s">
        <v>34</v>
      </c>
      <c r="AS481" t="s">
        <v>30</v>
      </c>
    </row>
    <row r="482" spans="1:45" s="128" customFormat="1">
      <c r="A482" s="126" t="s">
        <v>9659</v>
      </c>
      <c r="B482" s="127">
        <v>43790</v>
      </c>
      <c r="C482" s="126" t="s">
        <v>6393</v>
      </c>
      <c r="D482" s="126" t="s">
        <v>6394</v>
      </c>
      <c r="E482" s="126" t="s">
        <v>9660</v>
      </c>
      <c r="F482" s="126" t="s">
        <v>6310</v>
      </c>
      <c r="G482" s="126" t="s">
        <v>6311</v>
      </c>
      <c r="H482" s="126" t="s">
        <v>6312</v>
      </c>
      <c r="I482" s="126" t="s">
        <v>6337</v>
      </c>
      <c r="J482" s="126" t="s">
        <v>6351</v>
      </c>
      <c r="K482" s="126" t="s">
        <v>6395</v>
      </c>
      <c r="L482" s="126" t="s">
        <v>6396</v>
      </c>
      <c r="M482" s="126" t="s">
        <v>6397</v>
      </c>
      <c r="N482" s="126" t="s">
        <v>6351</v>
      </c>
      <c r="O482" s="126" t="s">
        <v>6398</v>
      </c>
      <c r="P482" s="126" t="s">
        <v>6399</v>
      </c>
      <c r="Q482" s="126" t="s">
        <v>6400</v>
      </c>
      <c r="R482" s="126" t="s">
        <v>6444</v>
      </c>
      <c r="S482" s="126" t="s">
        <v>6445</v>
      </c>
      <c r="T482" s="131">
        <v>10</v>
      </c>
      <c r="U482" s="131">
        <v>10</v>
      </c>
      <c r="V482" s="126" t="s">
        <v>6403</v>
      </c>
      <c r="W482" s="126" t="s">
        <v>6403</v>
      </c>
      <c r="X482" s="145">
        <v>181.28200000000001</v>
      </c>
      <c r="Y482" s="145">
        <v>181.28200000000001</v>
      </c>
      <c r="Z482" s="146" t="s">
        <v>6309</v>
      </c>
      <c r="AA482" s="145">
        <v>1812.82</v>
      </c>
      <c r="AB482" s="145">
        <v>-319.91000000000003</v>
      </c>
      <c r="AC482" s="145">
        <v>181.28200000000001</v>
      </c>
      <c r="AD482" s="145">
        <v>1994.1020000000001</v>
      </c>
      <c r="AE482" s="126" t="s">
        <v>6314</v>
      </c>
      <c r="AF482" s="126" t="s">
        <v>6309</v>
      </c>
      <c r="AG482" s="126" t="s">
        <v>6309</v>
      </c>
      <c r="AH482" s="126" t="s">
        <v>9661</v>
      </c>
      <c r="AI482" s="126" t="s">
        <v>6309</v>
      </c>
      <c r="AJ482" s="126" t="s">
        <v>6352</v>
      </c>
      <c r="AK482" s="126" t="s">
        <v>6353</v>
      </c>
      <c r="AL482" s="126" t="s">
        <v>6404</v>
      </c>
      <c r="AM482" s="128" t="s">
        <v>6366</v>
      </c>
      <c r="AN482" s="128" t="s">
        <v>6482</v>
      </c>
      <c r="AO482" s="128" t="s">
        <v>6337</v>
      </c>
      <c r="AP482" s="128" t="s">
        <v>6366</v>
      </c>
      <c r="AQ482" s="129">
        <v>10</v>
      </c>
      <c r="AR482" t="s">
        <v>34</v>
      </c>
      <c r="AS482" t="s">
        <v>30</v>
      </c>
    </row>
    <row r="483" spans="1:45" s="128" customFormat="1">
      <c r="A483" s="126" t="s">
        <v>9659</v>
      </c>
      <c r="B483" s="127">
        <v>43790</v>
      </c>
      <c r="C483" s="126" t="s">
        <v>6393</v>
      </c>
      <c r="D483" s="126" t="s">
        <v>6394</v>
      </c>
      <c r="E483" s="126" t="s">
        <v>9660</v>
      </c>
      <c r="F483" s="126" t="s">
        <v>6310</v>
      </c>
      <c r="G483" s="126" t="s">
        <v>6311</v>
      </c>
      <c r="H483" s="126" t="s">
        <v>6312</v>
      </c>
      <c r="I483" s="126" t="s">
        <v>6337</v>
      </c>
      <c r="J483" s="126" t="s">
        <v>6351</v>
      </c>
      <c r="K483" s="126" t="s">
        <v>6395</v>
      </c>
      <c r="L483" s="126" t="s">
        <v>6396</v>
      </c>
      <c r="M483" s="126" t="s">
        <v>6397</v>
      </c>
      <c r="N483" s="126" t="s">
        <v>6351</v>
      </c>
      <c r="O483" s="126" t="s">
        <v>6398</v>
      </c>
      <c r="P483" s="126" t="s">
        <v>6399</v>
      </c>
      <c r="Q483" s="126" t="s">
        <v>6400</v>
      </c>
      <c r="R483" s="126" t="s">
        <v>6409</v>
      </c>
      <c r="S483" s="126" t="s">
        <v>6410</v>
      </c>
      <c r="T483" s="131">
        <v>3</v>
      </c>
      <c r="U483" s="131">
        <v>3</v>
      </c>
      <c r="V483" s="126" t="s">
        <v>6403</v>
      </c>
      <c r="W483" s="126" t="s">
        <v>6403</v>
      </c>
      <c r="X483" s="145">
        <v>313.63600000000002</v>
      </c>
      <c r="Y483" s="145">
        <v>313.63600000000002</v>
      </c>
      <c r="Z483" s="146" t="s">
        <v>6309</v>
      </c>
      <c r="AA483" s="145">
        <v>940.90800000000002</v>
      </c>
      <c r="AB483" s="145">
        <v>0</v>
      </c>
      <c r="AC483" s="145">
        <v>94.090999999999994</v>
      </c>
      <c r="AD483" s="145">
        <v>1034.999</v>
      </c>
      <c r="AE483" s="126" t="s">
        <v>6314</v>
      </c>
      <c r="AF483" s="126" t="s">
        <v>6309</v>
      </c>
      <c r="AG483" s="126" t="s">
        <v>6309</v>
      </c>
      <c r="AH483" s="126" t="s">
        <v>9661</v>
      </c>
      <c r="AI483" s="126" t="s">
        <v>6309</v>
      </c>
      <c r="AJ483" s="126" t="s">
        <v>6352</v>
      </c>
      <c r="AK483" s="126" t="s">
        <v>6353</v>
      </c>
      <c r="AL483" s="126" t="s">
        <v>6404</v>
      </c>
      <c r="AM483" s="128" t="s">
        <v>6366</v>
      </c>
      <c r="AN483" s="128" t="s">
        <v>6482</v>
      </c>
      <c r="AO483" s="128" t="s">
        <v>6337</v>
      </c>
      <c r="AP483" s="128" t="s">
        <v>6366</v>
      </c>
      <c r="AQ483" s="129">
        <v>3</v>
      </c>
      <c r="AR483" t="s">
        <v>34</v>
      </c>
      <c r="AS483" t="s">
        <v>30</v>
      </c>
    </row>
    <row r="484" spans="1:45" s="128" customFormat="1">
      <c r="A484" s="126" t="s">
        <v>9659</v>
      </c>
      <c r="B484" s="127">
        <v>43790</v>
      </c>
      <c r="C484" s="126" t="s">
        <v>6393</v>
      </c>
      <c r="D484" s="126" t="s">
        <v>6394</v>
      </c>
      <c r="E484" s="126" t="s">
        <v>9660</v>
      </c>
      <c r="F484" s="126" t="s">
        <v>6310</v>
      </c>
      <c r="G484" s="126" t="s">
        <v>6311</v>
      </c>
      <c r="H484" s="126" t="s">
        <v>6312</v>
      </c>
      <c r="I484" s="126" t="s">
        <v>6337</v>
      </c>
      <c r="J484" s="126" t="s">
        <v>6351</v>
      </c>
      <c r="K484" s="126" t="s">
        <v>6395</v>
      </c>
      <c r="L484" s="126" t="s">
        <v>6396</v>
      </c>
      <c r="M484" s="126" t="s">
        <v>6397</v>
      </c>
      <c r="N484" s="126" t="s">
        <v>6351</v>
      </c>
      <c r="O484" s="126" t="s">
        <v>6398</v>
      </c>
      <c r="P484" s="126" t="s">
        <v>6399</v>
      </c>
      <c r="Q484" s="126" t="s">
        <v>6400</v>
      </c>
      <c r="R484" s="126" t="s">
        <v>6491</v>
      </c>
      <c r="S484" s="126" t="s">
        <v>6492</v>
      </c>
      <c r="T484" s="131">
        <v>3</v>
      </c>
      <c r="U484" s="131">
        <v>3</v>
      </c>
      <c r="V484" s="126" t="s">
        <v>6403</v>
      </c>
      <c r="W484" s="126" t="s">
        <v>6403</v>
      </c>
      <c r="X484" s="145">
        <v>313.63600000000002</v>
      </c>
      <c r="Y484" s="145">
        <v>313.63600000000002</v>
      </c>
      <c r="Z484" s="146" t="s">
        <v>6309</v>
      </c>
      <c r="AA484" s="145">
        <v>940.90800000000002</v>
      </c>
      <c r="AB484" s="145">
        <v>0</v>
      </c>
      <c r="AC484" s="145">
        <v>94.090999999999994</v>
      </c>
      <c r="AD484" s="145">
        <v>1034.999</v>
      </c>
      <c r="AE484" s="126" t="s">
        <v>6314</v>
      </c>
      <c r="AF484" s="126" t="s">
        <v>6309</v>
      </c>
      <c r="AG484" s="126" t="s">
        <v>6309</v>
      </c>
      <c r="AH484" s="126" t="s">
        <v>9661</v>
      </c>
      <c r="AI484" s="126" t="s">
        <v>6309</v>
      </c>
      <c r="AJ484" s="126" t="s">
        <v>6352</v>
      </c>
      <c r="AK484" s="126" t="s">
        <v>6353</v>
      </c>
      <c r="AL484" s="126" t="s">
        <v>6404</v>
      </c>
      <c r="AM484" s="128" t="s">
        <v>6366</v>
      </c>
      <c r="AN484" s="128" t="s">
        <v>6482</v>
      </c>
      <c r="AO484" s="128" t="s">
        <v>6337</v>
      </c>
      <c r="AP484" s="128" t="s">
        <v>6366</v>
      </c>
      <c r="AQ484" s="129">
        <v>3</v>
      </c>
      <c r="AR484" t="s">
        <v>34</v>
      </c>
      <c r="AS484" t="s">
        <v>30</v>
      </c>
    </row>
    <row r="485" spans="1:45" s="128" customFormat="1">
      <c r="A485" s="126" t="s">
        <v>9662</v>
      </c>
      <c r="B485" s="127">
        <v>43790</v>
      </c>
      <c r="C485" s="126" t="s">
        <v>6393</v>
      </c>
      <c r="D485" s="126" t="s">
        <v>6394</v>
      </c>
      <c r="E485" s="126" t="s">
        <v>9663</v>
      </c>
      <c r="F485" s="126" t="s">
        <v>6310</v>
      </c>
      <c r="G485" s="126" t="s">
        <v>6311</v>
      </c>
      <c r="H485" s="126" t="s">
        <v>6312</v>
      </c>
      <c r="I485" s="126" t="s">
        <v>6337</v>
      </c>
      <c r="J485" s="126" t="s">
        <v>6351</v>
      </c>
      <c r="K485" s="126" t="s">
        <v>6395</v>
      </c>
      <c r="L485" s="126" t="s">
        <v>6396</v>
      </c>
      <c r="M485" s="126" t="s">
        <v>6397</v>
      </c>
      <c r="N485" s="126" t="s">
        <v>6351</v>
      </c>
      <c r="O485" s="126" t="s">
        <v>6398</v>
      </c>
      <c r="P485" s="126" t="s">
        <v>6399</v>
      </c>
      <c r="Q485" s="126" t="s">
        <v>6400</v>
      </c>
      <c r="R485" s="126" t="s">
        <v>6487</v>
      </c>
      <c r="S485" s="126" t="s">
        <v>6488</v>
      </c>
      <c r="T485" s="131">
        <v>30</v>
      </c>
      <c r="U485" s="131">
        <v>30</v>
      </c>
      <c r="V485" s="126" t="s">
        <v>6403</v>
      </c>
      <c r="W485" s="126" t="s">
        <v>6403</v>
      </c>
      <c r="X485" s="145">
        <v>276</v>
      </c>
      <c r="Y485" s="145">
        <v>276</v>
      </c>
      <c r="Z485" s="146" t="s">
        <v>6309</v>
      </c>
      <c r="AA485" s="145">
        <v>8279.99</v>
      </c>
      <c r="AB485" s="145">
        <v>-1129.0899999999999</v>
      </c>
      <c r="AC485" s="145">
        <v>827.99900000000002</v>
      </c>
      <c r="AD485" s="145">
        <v>9107.9889999999996</v>
      </c>
      <c r="AE485" s="126" t="s">
        <v>6314</v>
      </c>
      <c r="AF485" s="126" t="s">
        <v>6309</v>
      </c>
      <c r="AG485" s="126" t="s">
        <v>6309</v>
      </c>
      <c r="AH485" s="126" t="s">
        <v>9664</v>
      </c>
      <c r="AI485" s="126" t="s">
        <v>6309</v>
      </c>
      <c r="AJ485" s="126" t="s">
        <v>6352</v>
      </c>
      <c r="AK485" s="126" t="s">
        <v>6353</v>
      </c>
      <c r="AL485" s="126" t="s">
        <v>6404</v>
      </c>
      <c r="AM485" s="128" t="s">
        <v>6366</v>
      </c>
      <c r="AN485" s="128" t="s">
        <v>6482</v>
      </c>
      <c r="AO485" s="128" t="s">
        <v>6337</v>
      </c>
      <c r="AP485" s="128" t="s">
        <v>6366</v>
      </c>
      <c r="AQ485" s="129">
        <v>30</v>
      </c>
      <c r="AR485" t="s">
        <v>34</v>
      </c>
      <c r="AS485" t="s">
        <v>30</v>
      </c>
    </row>
    <row r="486" spans="1:45" s="128" customFormat="1">
      <c r="A486" s="126" t="s">
        <v>9665</v>
      </c>
      <c r="B486" s="127">
        <v>43790</v>
      </c>
      <c r="C486" s="126" t="s">
        <v>6393</v>
      </c>
      <c r="D486" s="126" t="s">
        <v>6394</v>
      </c>
      <c r="E486" s="126" t="s">
        <v>9666</v>
      </c>
      <c r="F486" s="126" t="s">
        <v>6310</v>
      </c>
      <c r="G486" s="126" t="s">
        <v>6311</v>
      </c>
      <c r="H486" s="126" t="s">
        <v>6312</v>
      </c>
      <c r="I486" s="126" t="s">
        <v>6323</v>
      </c>
      <c r="J486" s="126" t="s">
        <v>6351</v>
      </c>
      <c r="K486" s="126" t="s">
        <v>6395</v>
      </c>
      <c r="L486" s="126" t="s">
        <v>6396</v>
      </c>
      <c r="M486" s="126" t="s">
        <v>6397</v>
      </c>
      <c r="N486" s="126" t="s">
        <v>6351</v>
      </c>
      <c r="O486" s="126" t="s">
        <v>6398</v>
      </c>
      <c r="P486" s="126" t="s">
        <v>6399</v>
      </c>
      <c r="Q486" s="126" t="s">
        <v>6400</v>
      </c>
      <c r="R486" s="126" t="s">
        <v>6401</v>
      </c>
      <c r="S486" s="126" t="s">
        <v>6402</v>
      </c>
      <c r="T486" s="131">
        <v>6</v>
      </c>
      <c r="U486" s="131">
        <v>6</v>
      </c>
      <c r="V486" s="126" t="s">
        <v>6403</v>
      </c>
      <c r="W486" s="126" t="s">
        <v>6403</v>
      </c>
      <c r="X486" s="145">
        <v>155.45500000000001</v>
      </c>
      <c r="Y486" s="145">
        <v>155.45500000000001</v>
      </c>
      <c r="Z486" s="146" t="s">
        <v>6309</v>
      </c>
      <c r="AA486" s="145">
        <v>932.73</v>
      </c>
      <c r="AB486" s="145">
        <v>0</v>
      </c>
      <c r="AC486" s="145">
        <v>93.272999999999996</v>
      </c>
      <c r="AD486" s="145">
        <v>1026.0029999999999</v>
      </c>
      <c r="AE486" s="126" t="s">
        <v>6314</v>
      </c>
      <c r="AF486" s="126" t="s">
        <v>6309</v>
      </c>
      <c r="AG486" s="126" t="s">
        <v>6309</v>
      </c>
      <c r="AH486" s="126" t="s">
        <v>9667</v>
      </c>
      <c r="AI486" s="126" t="s">
        <v>6309</v>
      </c>
      <c r="AJ486" s="126" t="s">
        <v>6352</v>
      </c>
      <c r="AK486" s="126" t="s">
        <v>6353</v>
      </c>
      <c r="AL486" s="126" t="s">
        <v>6404</v>
      </c>
      <c r="AM486" s="128" t="s">
        <v>6366</v>
      </c>
      <c r="AN486" s="128" t="s">
        <v>6416</v>
      </c>
      <c r="AO486" s="128" t="s">
        <v>6323</v>
      </c>
      <c r="AP486" s="128" t="s">
        <v>6366</v>
      </c>
      <c r="AQ486" s="129">
        <v>6</v>
      </c>
      <c r="AR486" t="s">
        <v>34</v>
      </c>
      <c r="AS486" t="s">
        <v>30</v>
      </c>
    </row>
    <row r="487" spans="1:45" s="128" customFormat="1">
      <c r="A487" s="126" t="s">
        <v>9665</v>
      </c>
      <c r="B487" s="127">
        <v>43790</v>
      </c>
      <c r="C487" s="126" t="s">
        <v>6393</v>
      </c>
      <c r="D487" s="126" t="s">
        <v>6394</v>
      </c>
      <c r="E487" s="126" t="s">
        <v>9666</v>
      </c>
      <c r="F487" s="126" t="s">
        <v>6310</v>
      </c>
      <c r="G487" s="126" t="s">
        <v>6311</v>
      </c>
      <c r="H487" s="126" t="s">
        <v>6312</v>
      </c>
      <c r="I487" s="126" t="s">
        <v>6323</v>
      </c>
      <c r="J487" s="126" t="s">
        <v>6351</v>
      </c>
      <c r="K487" s="126" t="s">
        <v>6395</v>
      </c>
      <c r="L487" s="126" t="s">
        <v>6396</v>
      </c>
      <c r="M487" s="126" t="s">
        <v>6397</v>
      </c>
      <c r="N487" s="126" t="s">
        <v>6351</v>
      </c>
      <c r="O487" s="126" t="s">
        <v>6398</v>
      </c>
      <c r="P487" s="126" t="s">
        <v>6399</v>
      </c>
      <c r="Q487" s="126" t="s">
        <v>6400</v>
      </c>
      <c r="R487" s="126" t="s">
        <v>6405</v>
      </c>
      <c r="S487" s="126" t="s">
        <v>6406</v>
      </c>
      <c r="T487" s="131">
        <v>3</v>
      </c>
      <c r="U487" s="131">
        <v>3</v>
      </c>
      <c r="V487" s="126" t="s">
        <v>6403</v>
      </c>
      <c r="W487" s="126" t="s">
        <v>6403</v>
      </c>
      <c r="X487" s="145">
        <v>355.45499999999998</v>
      </c>
      <c r="Y487" s="145">
        <v>355.45499999999998</v>
      </c>
      <c r="Z487" s="146" t="s">
        <v>6309</v>
      </c>
      <c r="AA487" s="145">
        <v>1066.365</v>
      </c>
      <c r="AB487" s="145">
        <v>0</v>
      </c>
      <c r="AC487" s="145">
        <v>106.637</v>
      </c>
      <c r="AD487" s="145">
        <v>1173.002</v>
      </c>
      <c r="AE487" s="126" t="s">
        <v>6314</v>
      </c>
      <c r="AF487" s="126" t="s">
        <v>6309</v>
      </c>
      <c r="AG487" s="126" t="s">
        <v>6309</v>
      </c>
      <c r="AH487" s="126" t="s">
        <v>9667</v>
      </c>
      <c r="AI487" s="126" t="s">
        <v>6309</v>
      </c>
      <c r="AJ487" s="126" t="s">
        <v>6352</v>
      </c>
      <c r="AK487" s="126" t="s">
        <v>6353</v>
      </c>
      <c r="AL487" s="126" t="s">
        <v>6404</v>
      </c>
      <c r="AM487" s="128" t="s">
        <v>6366</v>
      </c>
      <c r="AN487" s="128" t="s">
        <v>6416</v>
      </c>
      <c r="AO487" s="128" t="s">
        <v>6323</v>
      </c>
      <c r="AP487" s="128" t="s">
        <v>6366</v>
      </c>
      <c r="AQ487" s="129">
        <v>3</v>
      </c>
      <c r="AR487" t="s">
        <v>34</v>
      </c>
      <c r="AS487" t="s">
        <v>30</v>
      </c>
    </row>
    <row r="488" spans="1:45" s="128" customFormat="1">
      <c r="A488" s="126" t="s">
        <v>9665</v>
      </c>
      <c r="B488" s="127">
        <v>43790</v>
      </c>
      <c r="C488" s="126" t="s">
        <v>6393</v>
      </c>
      <c r="D488" s="126" t="s">
        <v>6394</v>
      </c>
      <c r="E488" s="126" t="s">
        <v>9666</v>
      </c>
      <c r="F488" s="126" t="s">
        <v>6310</v>
      </c>
      <c r="G488" s="126" t="s">
        <v>6311</v>
      </c>
      <c r="H488" s="126" t="s">
        <v>6312</v>
      </c>
      <c r="I488" s="126" t="s">
        <v>6323</v>
      </c>
      <c r="J488" s="126" t="s">
        <v>6351</v>
      </c>
      <c r="K488" s="126" t="s">
        <v>6395</v>
      </c>
      <c r="L488" s="126" t="s">
        <v>6396</v>
      </c>
      <c r="M488" s="126" t="s">
        <v>6397</v>
      </c>
      <c r="N488" s="126" t="s">
        <v>6351</v>
      </c>
      <c r="O488" s="126" t="s">
        <v>6398</v>
      </c>
      <c r="P488" s="126" t="s">
        <v>6399</v>
      </c>
      <c r="Q488" s="126" t="s">
        <v>6400</v>
      </c>
      <c r="R488" s="126" t="s">
        <v>6444</v>
      </c>
      <c r="S488" s="126" t="s">
        <v>6445</v>
      </c>
      <c r="T488" s="131">
        <v>5</v>
      </c>
      <c r="U488" s="131">
        <v>5</v>
      </c>
      <c r="V488" s="126" t="s">
        <v>6403</v>
      </c>
      <c r="W488" s="126" t="s">
        <v>6403</v>
      </c>
      <c r="X488" s="145">
        <v>181.28200000000001</v>
      </c>
      <c r="Y488" s="145">
        <v>181.28200000000001</v>
      </c>
      <c r="Z488" s="146" t="s">
        <v>6309</v>
      </c>
      <c r="AA488" s="145">
        <v>906.41</v>
      </c>
      <c r="AB488" s="145">
        <v>-159.95500000000001</v>
      </c>
      <c r="AC488" s="145">
        <v>90.641000000000005</v>
      </c>
      <c r="AD488" s="145">
        <v>997.05100000000004</v>
      </c>
      <c r="AE488" s="126" t="s">
        <v>6314</v>
      </c>
      <c r="AF488" s="126" t="s">
        <v>6309</v>
      </c>
      <c r="AG488" s="126" t="s">
        <v>6309</v>
      </c>
      <c r="AH488" s="126" t="s">
        <v>9667</v>
      </c>
      <c r="AI488" s="126" t="s">
        <v>6309</v>
      </c>
      <c r="AJ488" s="126" t="s">
        <v>6352</v>
      </c>
      <c r="AK488" s="126" t="s">
        <v>6353</v>
      </c>
      <c r="AL488" s="126" t="s">
        <v>6404</v>
      </c>
      <c r="AM488" s="128" t="s">
        <v>6366</v>
      </c>
      <c r="AN488" s="128" t="s">
        <v>6416</v>
      </c>
      <c r="AO488" s="128" t="s">
        <v>6323</v>
      </c>
      <c r="AP488" s="128" t="s">
        <v>6366</v>
      </c>
      <c r="AQ488" s="129">
        <v>5</v>
      </c>
      <c r="AR488" t="s">
        <v>34</v>
      </c>
      <c r="AS488" t="s">
        <v>30</v>
      </c>
    </row>
    <row r="489" spans="1:45" s="128" customFormat="1">
      <c r="A489" s="126" t="s">
        <v>9665</v>
      </c>
      <c r="B489" s="127">
        <v>43790</v>
      </c>
      <c r="C489" s="126" t="s">
        <v>6393</v>
      </c>
      <c r="D489" s="126" t="s">
        <v>6394</v>
      </c>
      <c r="E489" s="126" t="s">
        <v>9666</v>
      </c>
      <c r="F489" s="126" t="s">
        <v>6310</v>
      </c>
      <c r="G489" s="126" t="s">
        <v>6311</v>
      </c>
      <c r="H489" s="126" t="s">
        <v>6312</v>
      </c>
      <c r="I489" s="126" t="s">
        <v>6323</v>
      </c>
      <c r="J489" s="126" t="s">
        <v>6351</v>
      </c>
      <c r="K489" s="126" t="s">
        <v>6395</v>
      </c>
      <c r="L489" s="126" t="s">
        <v>6396</v>
      </c>
      <c r="M489" s="126" t="s">
        <v>6397</v>
      </c>
      <c r="N489" s="126" t="s">
        <v>6351</v>
      </c>
      <c r="O489" s="126" t="s">
        <v>6398</v>
      </c>
      <c r="P489" s="126" t="s">
        <v>6399</v>
      </c>
      <c r="Q489" s="126" t="s">
        <v>6400</v>
      </c>
      <c r="R489" s="126" t="s">
        <v>6409</v>
      </c>
      <c r="S489" s="126" t="s">
        <v>6410</v>
      </c>
      <c r="T489" s="131">
        <v>2</v>
      </c>
      <c r="U489" s="131">
        <v>2</v>
      </c>
      <c r="V489" s="126" t="s">
        <v>6403</v>
      </c>
      <c r="W489" s="126" t="s">
        <v>6403</v>
      </c>
      <c r="X489" s="145">
        <v>313.63600000000002</v>
      </c>
      <c r="Y489" s="145">
        <v>313.63600000000002</v>
      </c>
      <c r="Z489" s="146" t="s">
        <v>6309</v>
      </c>
      <c r="AA489" s="145">
        <v>627.27200000000005</v>
      </c>
      <c r="AB489" s="145">
        <v>0</v>
      </c>
      <c r="AC489" s="145">
        <v>62.726999999999997</v>
      </c>
      <c r="AD489" s="145">
        <v>689.99900000000002</v>
      </c>
      <c r="AE489" s="126" t="s">
        <v>6314</v>
      </c>
      <c r="AF489" s="126" t="s">
        <v>6309</v>
      </c>
      <c r="AG489" s="126" t="s">
        <v>6309</v>
      </c>
      <c r="AH489" s="126" t="s">
        <v>9667</v>
      </c>
      <c r="AI489" s="126" t="s">
        <v>6309</v>
      </c>
      <c r="AJ489" s="126" t="s">
        <v>6352</v>
      </c>
      <c r="AK489" s="126" t="s">
        <v>6353</v>
      </c>
      <c r="AL489" s="126" t="s">
        <v>6404</v>
      </c>
      <c r="AM489" s="128" t="s">
        <v>6366</v>
      </c>
      <c r="AN489" s="128" t="s">
        <v>6416</v>
      </c>
      <c r="AO489" s="128" t="s">
        <v>6323</v>
      </c>
      <c r="AP489" s="128" t="s">
        <v>6366</v>
      </c>
      <c r="AQ489" s="129">
        <v>2</v>
      </c>
      <c r="AR489" t="s">
        <v>34</v>
      </c>
      <c r="AS489" t="s">
        <v>30</v>
      </c>
    </row>
    <row r="490" spans="1:45" s="128" customFormat="1">
      <c r="A490" s="126" t="s">
        <v>9665</v>
      </c>
      <c r="B490" s="127">
        <v>43790</v>
      </c>
      <c r="C490" s="126" t="s">
        <v>6393</v>
      </c>
      <c r="D490" s="126" t="s">
        <v>6394</v>
      </c>
      <c r="E490" s="126" t="s">
        <v>9666</v>
      </c>
      <c r="F490" s="126" t="s">
        <v>6310</v>
      </c>
      <c r="G490" s="126" t="s">
        <v>6311</v>
      </c>
      <c r="H490" s="126" t="s">
        <v>6312</v>
      </c>
      <c r="I490" s="126" t="s">
        <v>6323</v>
      </c>
      <c r="J490" s="126" t="s">
        <v>6351</v>
      </c>
      <c r="K490" s="126" t="s">
        <v>6395</v>
      </c>
      <c r="L490" s="126" t="s">
        <v>6396</v>
      </c>
      <c r="M490" s="126" t="s">
        <v>6397</v>
      </c>
      <c r="N490" s="126" t="s">
        <v>6351</v>
      </c>
      <c r="O490" s="126" t="s">
        <v>6398</v>
      </c>
      <c r="P490" s="126" t="s">
        <v>6399</v>
      </c>
      <c r="Q490" s="126" t="s">
        <v>6400</v>
      </c>
      <c r="R490" s="126" t="s">
        <v>6491</v>
      </c>
      <c r="S490" s="126" t="s">
        <v>6492</v>
      </c>
      <c r="T490" s="131">
        <v>3</v>
      </c>
      <c r="U490" s="131">
        <v>3</v>
      </c>
      <c r="V490" s="126" t="s">
        <v>6403</v>
      </c>
      <c r="W490" s="126" t="s">
        <v>6403</v>
      </c>
      <c r="X490" s="145">
        <v>313.63600000000002</v>
      </c>
      <c r="Y490" s="145">
        <v>313.63600000000002</v>
      </c>
      <c r="Z490" s="146" t="s">
        <v>6309</v>
      </c>
      <c r="AA490" s="145">
        <v>940.90800000000002</v>
      </c>
      <c r="AB490" s="145">
        <v>0</v>
      </c>
      <c r="AC490" s="145">
        <v>94.090999999999994</v>
      </c>
      <c r="AD490" s="145">
        <v>1034.999</v>
      </c>
      <c r="AE490" s="126" t="s">
        <v>6314</v>
      </c>
      <c r="AF490" s="126" t="s">
        <v>6309</v>
      </c>
      <c r="AG490" s="126" t="s">
        <v>6309</v>
      </c>
      <c r="AH490" s="126" t="s">
        <v>9667</v>
      </c>
      <c r="AI490" s="126" t="s">
        <v>6309</v>
      </c>
      <c r="AJ490" s="126" t="s">
        <v>6352</v>
      </c>
      <c r="AK490" s="126" t="s">
        <v>6353</v>
      </c>
      <c r="AL490" s="126" t="s">
        <v>6404</v>
      </c>
      <c r="AM490" s="128" t="s">
        <v>6366</v>
      </c>
      <c r="AN490" s="128" t="s">
        <v>6416</v>
      </c>
      <c r="AO490" s="128" t="s">
        <v>6323</v>
      </c>
      <c r="AP490" s="128" t="s">
        <v>6366</v>
      </c>
      <c r="AQ490" s="129">
        <v>3</v>
      </c>
      <c r="AR490" t="s">
        <v>34</v>
      </c>
      <c r="AS490" t="s">
        <v>30</v>
      </c>
    </row>
    <row r="491" spans="1:45" s="128" customFormat="1">
      <c r="A491" s="126" t="s">
        <v>9665</v>
      </c>
      <c r="B491" s="127">
        <v>43790</v>
      </c>
      <c r="C491" s="126" t="s">
        <v>6393</v>
      </c>
      <c r="D491" s="126" t="s">
        <v>6394</v>
      </c>
      <c r="E491" s="126" t="s">
        <v>9666</v>
      </c>
      <c r="F491" s="126" t="s">
        <v>6310</v>
      </c>
      <c r="G491" s="126" t="s">
        <v>6311</v>
      </c>
      <c r="H491" s="126" t="s">
        <v>6312</v>
      </c>
      <c r="I491" s="126" t="s">
        <v>6323</v>
      </c>
      <c r="J491" s="126" t="s">
        <v>6351</v>
      </c>
      <c r="K491" s="126" t="s">
        <v>6395</v>
      </c>
      <c r="L491" s="126" t="s">
        <v>6396</v>
      </c>
      <c r="M491" s="126" t="s">
        <v>6397</v>
      </c>
      <c r="N491" s="126" t="s">
        <v>6351</v>
      </c>
      <c r="O491" s="126" t="s">
        <v>6398</v>
      </c>
      <c r="P491" s="126" t="s">
        <v>6399</v>
      </c>
      <c r="Q491" s="126" t="s">
        <v>6400</v>
      </c>
      <c r="R491" s="126" t="s">
        <v>6413</v>
      </c>
      <c r="S491" s="126" t="s">
        <v>6414</v>
      </c>
      <c r="T491" s="131">
        <v>2</v>
      </c>
      <c r="U491" s="131">
        <v>2</v>
      </c>
      <c r="V491" s="126" t="s">
        <v>6403</v>
      </c>
      <c r="W491" s="126" t="s">
        <v>6403</v>
      </c>
      <c r="X491" s="145">
        <v>313.63600000000002</v>
      </c>
      <c r="Y491" s="145">
        <v>313.63600000000002</v>
      </c>
      <c r="Z491" s="146" t="s">
        <v>6309</v>
      </c>
      <c r="AA491" s="145">
        <v>627.27200000000005</v>
      </c>
      <c r="AB491" s="145">
        <v>0</v>
      </c>
      <c r="AC491" s="145">
        <v>62.726999999999997</v>
      </c>
      <c r="AD491" s="145">
        <v>689.99900000000002</v>
      </c>
      <c r="AE491" s="126" t="s">
        <v>6314</v>
      </c>
      <c r="AF491" s="126" t="s">
        <v>6309</v>
      </c>
      <c r="AG491" s="126" t="s">
        <v>6309</v>
      </c>
      <c r="AH491" s="126" t="s">
        <v>9667</v>
      </c>
      <c r="AI491" s="126" t="s">
        <v>6309</v>
      </c>
      <c r="AJ491" s="126" t="s">
        <v>6352</v>
      </c>
      <c r="AK491" s="126" t="s">
        <v>6353</v>
      </c>
      <c r="AL491" s="126" t="s">
        <v>6404</v>
      </c>
      <c r="AM491" s="128" t="s">
        <v>6366</v>
      </c>
      <c r="AN491" s="128" t="s">
        <v>6416</v>
      </c>
      <c r="AO491" s="128" t="s">
        <v>6323</v>
      </c>
      <c r="AP491" s="128" t="s">
        <v>6366</v>
      </c>
      <c r="AQ491" s="129">
        <v>2</v>
      </c>
      <c r="AR491" t="s">
        <v>34</v>
      </c>
      <c r="AS491" t="s">
        <v>30</v>
      </c>
    </row>
    <row r="492" spans="1:45" s="128" customFormat="1">
      <c r="A492" s="126" t="s">
        <v>9668</v>
      </c>
      <c r="B492" s="127">
        <v>43790</v>
      </c>
      <c r="C492" s="126" t="s">
        <v>6393</v>
      </c>
      <c r="D492" s="126" t="s">
        <v>6394</v>
      </c>
      <c r="E492" s="126" t="s">
        <v>9669</v>
      </c>
      <c r="F492" s="126" t="s">
        <v>6310</v>
      </c>
      <c r="G492" s="126" t="s">
        <v>6311</v>
      </c>
      <c r="H492" s="126" t="s">
        <v>6312</v>
      </c>
      <c r="I492" s="126" t="s">
        <v>6317</v>
      </c>
      <c r="J492" s="126" t="s">
        <v>6351</v>
      </c>
      <c r="K492" s="126" t="s">
        <v>6395</v>
      </c>
      <c r="L492" s="126" t="s">
        <v>6396</v>
      </c>
      <c r="M492" s="126" t="s">
        <v>6397</v>
      </c>
      <c r="N492" s="126" t="s">
        <v>6351</v>
      </c>
      <c r="O492" s="126" t="s">
        <v>6398</v>
      </c>
      <c r="P492" s="126" t="s">
        <v>6399</v>
      </c>
      <c r="Q492" s="126" t="s">
        <v>6400</v>
      </c>
      <c r="R492" s="126" t="s">
        <v>6401</v>
      </c>
      <c r="S492" s="126" t="s">
        <v>6402</v>
      </c>
      <c r="T492" s="131">
        <v>9</v>
      </c>
      <c r="U492" s="131">
        <v>9</v>
      </c>
      <c r="V492" s="126" t="s">
        <v>6403</v>
      </c>
      <c r="W492" s="126" t="s">
        <v>6403</v>
      </c>
      <c r="X492" s="145">
        <v>155.45500000000001</v>
      </c>
      <c r="Y492" s="145">
        <v>155.45500000000001</v>
      </c>
      <c r="Z492" s="146" t="s">
        <v>6309</v>
      </c>
      <c r="AA492" s="145">
        <v>1399.095</v>
      </c>
      <c r="AB492" s="145">
        <v>0</v>
      </c>
      <c r="AC492" s="145">
        <v>139.91</v>
      </c>
      <c r="AD492" s="145">
        <v>1539.0050000000001</v>
      </c>
      <c r="AE492" s="126" t="s">
        <v>6314</v>
      </c>
      <c r="AF492" s="126" t="s">
        <v>6309</v>
      </c>
      <c r="AG492" s="126" t="s">
        <v>6309</v>
      </c>
      <c r="AH492" s="126" t="s">
        <v>9670</v>
      </c>
      <c r="AI492" s="126" t="s">
        <v>6309</v>
      </c>
      <c r="AJ492" s="126" t="s">
        <v>6352</v>
      </c>
      <c r="AK492" s="126" t="s">
        <v>6353</v>
      </c>
      <c r="AL492" s="126" t="s">
        <v>6404</v>
      </c>
      <c r="AM492" s="128" t="s">
        <v>6366</v>
      </c>
      <c r="AN492" s="128" t="s">
        <v>6417</v>
      </c>
      <c r="AO492" s="128" t="s">
        <v>6317</v>
      </c>
      <c r="AP492" s="128" t="s">
        <v>6366</v>
      </c>
      <c r="AQ492" s="129">
        <v>9</v>
      </c>
      <c r="AR492" t="s">
        <v>29</v>
      </c>
      <c r="AS492" t="s">
        <v>30</v>
      </c>
    </row>
    <row r="493" spans="1:45" s="128" customFormat="1">
      <c r="A493" s="126" t="s">
        <v>9668</v>
      </c>
      <c r="B493" s="127">
        <v>43790</v>
      </c>
      <c r="C493" s="126" t="s">
        <v>6393</v>
      </c>
      <c r="D493" s="126" t="s">
        <v>6394</v>
      </c>
      <c r="E493" s="126" t="s">
        <v>9669</v>
      </c>
      <c r="F493" s="126" t="s">
        <v>6310</v>
      </c>
      <c r="G493" s="126" t="s">
        <v>6311</v>
      </c>
      <c r="H493" s="126" t="s">
        <v>6312</v>
      </c>
      <c r="I493" s="126" t="s">
        <v>6317</v>
      </c>
      <c r="J493" s="126" t="s">
        <v>6351</v>
      </c>
      <c r="K493" s="126" t="s">
        <v>6395</v>
      </c>
      <c r="L493" s="126" t="s">
        <v>6396</v>
      </c>
      <c r="M493" s="126" t="s">
        <v>6397</v>
      </c>
      <c r="N493" s="126" t="s">
        <v>6351</v>
      </c>
      <c r="O493" s="126" t="s">
        <v>6398</v>
      </c>
      <c r="P493" s="126" t="s">
        <v>6399</v>
      </c>
      <c r="Q493" s="126" t="s">
        <v>6400</v>
      </c>
      <c r="R493" s="126" t="s">
        <v>6405</v>
      </c>
      <c r="S493" s="126" t="s">
        <v>6406</v>
      </c>
      <c r="T493" s="131">
        <v>11</v>
      </c>
      <c r="U493" s="131">
        <v>11</v>
      </c>
      <c r="V493" s="126" t="s">
        <v>6403</v>
      </c>
      <c r="W493" s="126" t="s">
        <v>6403</v>
      </c>
      <c r="X493" s="145">
        <v>355.45499999999998</v>
      </c>
      <c r="Y493" s="145">
        <v>355.45499999999998</v>
      </c>
      <c r="Z493" s="146" t="s">
        <v>6309</v>
      </c>
      <c r="AA493" s="145">
        <v>3910.0050000000001</v>
      </c>
      <c r="AB493" s="145">
        <v>0</v>
      </c>
      <c r="AC493" s="145">
        <v>391</v>
      </c>
      <c r="AD493" s="145">
        <v>4301.0050000000001</v>
      </c>
      <c r="AE493" s="126" t="s">
        <v>6314</v>
      </c>
      <c r="AF493" s="126" t="s">
        <v>6309</v>
      </c>
      <c r="AG493" s="126" t="s">
        <v>6309</v>
      </c>
      <c r="AH493" s="126" t="s">
        <v>9670</v>
      </c>
      <c r="AI493" s="126" t="s">
        <v>6309</v>
      </c>
      <c r="AJ493" s="126" t="s">
        <v>6352</v>
      </c>
      <c r="AK493" s="126" t="s">
        <v>6353</v>
      </c>
      <c r="AL493" s="126" t="s">
        <v>6404</v>
      </c>
      <c r="AM493" s="128" t="s">
        <v>6366</v>
      </c>
      <c r="AN493" s="128" t="s">
        <v>6417</v>
      </c>
      <c r="AO493" s="128" t="s">
        <v>6317</v>
      </c>
      <c r="AP493" s="128" t="s">
        <v>6366</v>
      </c>
      <c r="AQ493" s="129">
        <v>11</v>
      </c>
      <c r="AR493" t="s">
        <v>29</v>
      </c>
      <c r="AS493" t="s">
        <v>30</v>
      </c>
    </row>
    <row r="494" spans="1:45" s="128" customFormat="1">
      <c r="A494" s="126" t="s">
        <v>9668</v>
      </c>
      <c r="B494" s="127">
        <v>43790</v>
      </c>
      <c r="C494" s="126" t="s">
        <v>6393</v>
      </c>
      <c r="D494" s="126" t="s">
        <v>6394</v>
      </c>
      <c r="E494" s="126" t="s">
        <v>9669</v>
      </c>
      <c r="F494" s="126" t="s">
        <v>6310</v>
      </c>
      <c r="G494" s="126" t="s">
        <v>6311</v>
      </c>
      <c r="H494" s="126" t="s">
        <v>6312</v>
      </c>
      <c r="I494" s="126" t="s">
        <v>6317</v>
      </c>
      <c r="J494" s="126" t="s">
        <v>6351</v>
      </c>
      <c r="K494" s="126" t="s">
        <v>6395</v>
      </c>
      <c r="L494" s="126" t="s">
        <v>6396</v>
      </c>
      <c r="M494" s="126" t="s">
        <v>6397</v>
      </c>
      <c r="N494" s="126" t="s">
        <v>6351</v>
      </c>
      <c r="O494" s="126" t="s">
        <v>6398</v>
      </c>
      <c r="P494" s="126" t="s">
        <v>6399</v>
      </c>
      <c r="Q494" s="126" t="s">
        <v>6400</v>
      </c>
      <c r="R494" s="126" t="s">
        <v>6444</v>
      </c>
      <c r="S494" s="126" t="s">
        <v>6445</v>
      </c>
      <c r="T494" s="131">
        <v>6</v>
      </c>
      <c r="U494" s="131">
        <v>6</v>
      </c>
      <c r="V494" s="126" t="s">
        <v>6403</v>
      </c>
      <c r="W494" s="126" t="s">
        <v>6403</v>
      </c>
      <c r="X494" s="145">
        <v>181.28200000000001</v>
      </c>
      <c r="Y494" s="145">
        <v>181.28200000000001</v>
      </c>
      <c r="Z494" s="146" t="s">
        <v>6309</v>
      </c>
      <c r="AA494" s="145">
        <v>1087.692</v>
      </c>
      <c r="AB494" s="145">
        <v>-191.946</v>
      </c>
      <c r="AC494" s="145">
        <v>108.76900000000001</v>
      </c>
      <c r="AD494" s="145">
        <v>1196.461</v>
      </c>
      <c r="AE494" s="126" t="s">
        <v>6314</v>
      </c>
      <c r="AF494" s="126" t="s">
        <v>6309</v>
      </c>
      <c r="AG494" s="126" t="s">
        <v>6309</v>
      </c>
      <c r="AH494" s="126" t="s">
        <v>9670</v>
      </c>
      <c r="AI494" s="126" t="s">
        <v>6309</v>
      </c>
      <c r="AJ494" s="126" t="s">
        <v>6352</v>
      </c>
      <c r="AK494" s="126" t="s">
        <v>6353</v>
      </c>
      <c r="AL494" s="126" t="s">
        <v>6404</v>
      </c>
      <c r="AM494" s="128" t="s">
        <v>6366</v>
      </c>
      <c r="AN494" s="128" t="s">
        <v>6417</v>
      </c>
      <c r="AO494" s="128" t="s">
        <v>6317</v>
      </c>
      <c r="AP494" s="128" t="s">
        <v>6366</v>
      </c>
      <c r="AQ494" s="129">
        <v>6</v>
      </c>
      <c r="AR494" t="s">
        <v>29</v>
      </c>
      <c r="AS494" t="s">
        <v>30</v>
      </c>
    </row>
    <row r="495" spans="1:45" s="128" customFormat="1">
      <c r="A495" s="126" t="s">
        <v>9668</v>
      </c>
      <c r="B495" s="127">
        <v>43790</v>
      </c>
      <c r="C495" s="126" t="s">
        <v>6393</v>
      </c>
      <c r="D495" s="126" t="s">
        <v>6394</v>
      </c>
      <c r="E495" s="126" t="s">
        <v>9669</v>
      </c>
      <c r="F495" s="126" t="s">
        <v>6310</v>
      </c>
      <c r="G495" s="126" t="s">
        <v>6311</v>
      </c>
      <c r="H495" s="126" t="s">
        <v>6312</v>
      </c>
      <c r="I495" s="126" t="s">
        <v>6317</v>
      </c>
      <c r="J495" s="126" t="s">
        <v>6351</v>
      </c>
      <c r="K495" s="126" t="s">
        <v>6395</v>
      </c>
      <c r="L495" s="126" t="s">
        <v>6396</v>
      </c>
      <c r="M495" s="126" t="s">
        <v>6397</v>
      </c>
      <c r="N495" s="126" t="s">
        <v>6351</v>
      </c>
      <c r="O495" s="126" t="s">
        <v>6398</v>
      </c>
      <c r="P495" s="126" t="s">
        <v>6399</v>
      </c>
      <c r="Q495" s="126" t="s">
        <v>6400</v>
      </c>
      <c r="R495" s="126" t="s">
        <v>6409</v>
      </c>
      <c r="S495" s="126" t="s">
        <v>6410</v>
      </c>
      <c r="T495" s="131">
        <v>1</v>
      </c>
      <c r="U495" s="131">
        <v>1</v>
      </c>
      <c r="V495" s="126" t="s">
        <v>6403</v>
      </c>
      <c r="W495" s="126" t="s">
        <v>6403</v>
      </c>
      <c r="X495" s="145">
        <v>313.63600000000002</v>
      </c>
      <c r="Y495" s="145">
        <v>313.63600000000002</v>
      </c>
      <c r="Z495" s="146" t="s">
        <v>6309</v>
      </c>
      <c r="AA495" s="145">
        <v>313.63600000000002</v>
      </c>
      <c r="AB495" s="145">
        <v>0</v>
      </c>
      <c r="AC495" s="145">
        <v>31.364000000000001</v>
      </c>
      <c r="AD495" s="145">
        <v>345</v>
      </c>
      <c r="AE495" s="126" t="s">
        <v>6314</v>
      </c>
      <c r="AF495" s="126" t="s">
        <v>6309</v>
      </c>
      <c r="AG495" s="126" t="s">
        <v>6309</v>
      </c>
      <c r="AH495" s="126" t="s">
        <v>9670</v>
      </c>
      <c r="AI495" s="126" t="s">
        <v>6309</v>
      </c>
      <c r="AJ495" s="126" t="s">
        <v>6352</v>
      </c>
      <c r="AK495" s="126" t="s">
        <v>6353</v>
      </c>
      <c r="AL495" s="126" t="s">
        <v>6404</v>
      </c>
      <c r="AM495" s="128" t="s">
        <v>6366</v>
      </c>
      <c r="AN495" s="128" t="s">
        <v>6417</v>
      </c>
      <c r="AO495" s="128" t="s">
        <v>6317</v>
      </c>
      <c r="AP495" s="128" t="s">
        <v>6366</v>
      </c>
      <c r="AQ495" s="129">
        <v>1</v>
      </c>
      <c r="AR495" t="s">
        <v>29</v>
      </c>
      <c r="AS495" t="s">
        <v>30</v>
      </c>
    </row>
    <row r="496" spans="1:45" s="128" customFormat="1">
      <c r="A496" s="126" t="s">
        <v>9668</v>
      </c>
      <c r="B496" s="127">
        <v>43790</v>
      </c>
      <c r="C496" s="126" t="s">
        <v>6393</v>
      </c>
      <c r="D496" s="126" t="s">
        <v>6394</v>
      </c>
      <c r="E496" s="126" t="s">
        <v>9669</v>
      </c>
      <c r="F496" s="126" t="s">
        <v>6310</v>
      </c>
      <c r="G496" s="126" t="s">
        <v>6311</v>
      </c>
      <c r="H496" s="126" t="s">
        <v>6312</v>
      </c>
      <c r="I496" s="126" t="s">
        <v>6317</v>
      </c>
      <c r="J496" s="126" t="s">
        <v>6351</v>
      </c>
      <c r="K496" s="126" t="s">
        <v>6395</v>
      </c>
      <c r="L496" s="126" t="s">
        <v>6396</v>
      </c>
      <c r="M496" s="126" t="s">
        <v>6397</v>
      </c>
      <c r="N496" s="126" t="s">
        <v>6351</v>
      </c>
      <c r="O496" s="126" t="s">
        <v>6398</v>
      </c>
      <c r="P496" s="126" t="s">
        <v>6399</v>
      </c>
      <c r="Q496" s="126" t="s">
        <v>6400</v>
      </c>
      <c r="R496" s="126" t="s">
        <v>6491</v>
      </c>
      <c r="S496" s="126" t="s">
        <v>6492</v>
      </c>
      <c r="T496" s="131">
        <v>3</v>
      </c>
      <c r="U496" s="131">
        <v>3</v>
      </c>
      <c r="V496" s="126" t="s">
        <v>6403</v>
      </c>
      <c r="W496" s="126" t="s">
        <v>6403</v>
      </c>
      <c r="X496" s="145">
        <v>313.63600000000002</v>
      </c>
      <c r="Y496" s="145">
        <v>313.63600000000002</v>
      </c>
      <c r="Z496" s="146" t="s">
        <v>6309</v>
      </c>
      <c r="AA496" s="145">
        <v>940.90800000000002</v>
      </c>
      <c r="AB496" s="145">
        <v>0</v>
      </c>
      <c r="AC496" s="145">
        <v>94.090999999999994</v>
      </c>
      <c r="AD496" s="145">
        <v>1034.999</v>
      </c>
      <c r="AE496" s="126" t="s">
        <v>6314</v>
      </c>
      <c r="AF496" s="126" t="s">
        <v>6309</v>
      </c>
      <c r="AG496" s="126" t="s">
        <v>6309</v>
      </c>
      <c r="AH496" s="126" t="s">
        <v>9670</v>
      </c>
      <c r="AI496" s="126" t="s">
        <v>6309</v>
      </c>
      <c r="AJ496" s="126" t="s">
        <v>6352</v>
      </c>
      <c r="AK496" s="126" t="s">
        <v>6353</v>
      </c>
      <c r="AL496" s="126" t="s">
        <v>6404</v>
      </c>
      <c r="AM496" s="128" t="s">
        <v>6366</v>
      </c>
      <c r="AN496" s="128" t="s">
        <v>6417</v>
      </c>
      <c r="AO496" s="128" t="s">
        <v>6317</v>
      </c>
      <c r="AP496" s="128" t="s">
        <v>6366</v>
      </c>
      <c r="AQ496" s="129">
        <v>3</v>
      </c>
      <c r="AR496" t="s">
        <v>29</v>
      </c>
      <c r="AS496" t="s">
        <v>30</v>
      </c>
    </row>
    <row r="497" spans="1:45" s="128" customFormat="1">
      <c r="A497" s="126" t="s">
        <v>9668</v>
      </c>
      <c r="B497" s="127">
        <v>43790</v>
      </c>
      <c r="C497" s="126" t="s">
        <v>6393</v>
      </c>
      <c r="D497" s="126" t="s">
        <v>6394</v>
      </c>
      <c r="E497" s="126" t="s">
        <v>9669</v>
      </c>
      <c r="F497" s="126" t="s">
        <v>6310</v>
      </c>
      <c r="G497" s="126" t="s">
        <v>6311</v>
      </c>
      <c r="H497" s="126" t="s">
        <v>6312</v>
      </c>
      <c r="I497" s="126" t="s">
        <v>6317</v>
      </c>
      <c r="J497" s="126" t="s">
        <v>6351</v>
      </c>
      <c r="K497" s="126" t="s">
        <v>6395</v>
      </c>
      <c r="L497" s="126" t="s">
        <v>6396</v>
      </c>
      <c r="M497" s="126" t="s">
        <v>6397</v>
      </c>
      <c r="N497" s="126" t="s">
        <v>6351</v>
      </c>
      <c r="O497" s="126" t="s">
        <v>6398</v>
      </c>
      <c r="P497" s="126" t="s">
        <v>6399</v>
      </c>
      <c r="Q497" s="126" t="s">
        <v>6400</v>
      </c>
      <c r="R497" s="126" t="s">
        <v>6413</v>
      </c>
      <c r="S497" s="126" t="s">
        <v>6414</v>
      </c>
      <c r="T497" s="131">
        <v>2</v>
      </c>
      <c r="U497" s="131">
        <v>2</v>
      </c>
      <c r="V497" s="126" t="s">
        <v>6403</v>
      </c>
      <c r="W497" s="126" t="s">
        <v>6403</v>
      </c>
      <c r="X497" s="145">
        <v>313.63600000000002</v>
      </c>
      <c r="Y497" s="145">
        <v>313.63600000000002</v>
      </c>
      <c r="Z497" s="146" t="s">
        <v>6309</v>
      </c>
      <c r="AA497" s="145">
        <v>627.27200000000005</v>
      </c>
      <c r="AB497" s="145">
        <v>0</v>
      </c>
      <c r="AC497" s="145">
        <v>62.726999999999997</v>
      </c>
      <c r="AD497" s="145">
        <v>689.99900000000002</v>
      </c>
      <c r="AE497" s="126" t="s">
        <v>6314</v>
      </c>
      <c r="AF497" s="126" t="s">
        <v>6309</v>
      </c>
      <c r="AG497" s="126" t="s">
        <v>6309</v>
      </c>
      <c r="AH497" s="126" t="s">
        <v>9670</v>
      </c>
      <c r="AI497" s="126" t="s">
        <v>6309</v>
      </c>
      <c r="AJ497" s="126" t="s">
        <v>6352</v>
      </c>
      <c r="AK497" s="126" t="s">
        <v>6353</v>
      </c>
      <c r="AL497" s="126" t="s">
        <v>6404</v>
      </c>
      <c r="AM497" s="128" t="s">
        <v>6366</v>
      </c>
      <c r="AN497" s="128" t="s">
        <v>6417</v>
      </c>
      <c r="AO497" s="128" t="s">
        <v>6317</v>
      </c>
      <c r="AP497" s="128" t="s">
        <v>6366</v>
      </c>
      <c r="AQ497" s="129">
        <v>2</v>
      </c>
      <c r="AR497" t="s">
        <v>29</v>
      </c>
      <c r="AS497" t="s">
        <v>30</v>
      </c>
    </row>
    <row r="498" spans="1:45" s="128" customFormat="1">
      <c r="A498" s="126" t="s">
        <v>9671</v>
      </c>
      <c r="B498" s="127">
        <v>43790</v>
      </c>
      <c r="C498" s="126" t="s">
        <v>6393</v>
      </c>
      <c r="D498" s="126" t="s">
        <v>6394</v>
      </c>
      <c r="E498" s="126" t="s">
        <v>9672</v>
      </c>
      <c r="F498" s="126" t="s">
        <v>6310</v>
      </c>
      <c r="G498" s="126" t="s">
        <v>6311</v>
      </c>
      <c r="H498" s="126" t="s">
        <v>6312</v>
      </c>
      <c r="I498" s="126" t="s">
        <v>6318</v>
      </c>
      <c r="J498" s="126" t="s">
        <v>6351</v>
      </c>
      <c r="K498" s="126" t="s">
        <v>6395</v>
      </c>
      <c r="L498" s="126" t="s">
        <v>6396</v>
      </c>
      <c r="M498" s="126" t="s">
        <v>6397</v>
      </c>
      <c r="N498" s="126" t="s">
        <v>6351</v>
      </c>
      <c r="O498" s="126" t="s">
        <v>6398</v>
      </c>
      <c r="P498" s="126" t="s">
        <v>6399</v>
      </c>
      <c r="Q498" s="126" t="s">
        <v>6400</v>
      </c>
      <c r="R498" s="126" t="s">
        <v>6401</v>
      </c>
      <c r="S498" s="126" t="s">
        <v>6402</v>
      </c>
      <c r="T498" s="131">
        <v>10</v>
      </c>
      <c r="U498" s="131">
        <v>10</v>
      </c>
      <c r="V498" s="126" t="s">
        <v>6403</v>
      </c>
      <c r="W498" s="126" t="s">
        <v>6403</v>
      </c>
      <c r="X498" s="145">
        <v>155.45500000000001</v>
      </c>
      <c r="Y498" s="145">
        <v>155.45500000000001</v>
      </c>
      <c r="Z498" s="146" t="s">
        <v>6309</v>
      </c>
      <c r="AA498" s="145">
        <v>1554.55</v>
      </c>
      <c r="AB498" s="145">
        <v>0</v>
      </c>
      <c r="AC498" s="145">
        <v>155.45400000000001</v>
      </c>
      <c r="AD498" s="145">
        <v>1710.0039999999999</v>
      </c>
      <c r="AE498" s="126" t="s">
        <v>6314</v>
      </c>
      <c r="AF498" s="126" t="s">
        <v>6309</v>
      </c>
      <c r="AG498" s="126" t="s">
        <v>6309</v>
      </c>
      <c r="AH498" s="126" t="s">
        <v>9673</v>
      </c>
      <c r="AI498" s="126" t="s">
        <v>6309</v>
      </c>
      <c r="AJ498" s="126" t="s">
        <v>6352</v>
      </c>
      <c r="AK498" s="126" t="s">
        <v>6353</v>
      </c>
      <c r="AL498" s="126" t="s">
        <v>6404</v>
      </c>
      <c r="AM498" s="128" t="s">
        <v>6366</v>
      </c>
      <c r="AN498" s="128" t="s">
        <v>6418</v>
      </c>
      <c r="AO498" s="128" t="s">
        <v>6318</v>
      </c>
      <c r="AP498" s="128" t="s">
        <v>6366</v>
      </c>
      <c r="AQ498" s="129">
        <v>10</v>
      </c>
      <c r="AR498" t="s">
        <v>34</v>
      </c>
      <c r="AS498" t="s">
        <v>30</v>
      </c>
    </row>
    <row r="499" spans="1:45" s="128" customFormat="1">
      <c r="A499" s="126" t="s">
        <v>9671</v>
      </c>
      <c r="B499" s="127">
        <v>43790</v>
      </c>
      <c r="C499" s="126" t="s">
        <v>6393</v>
      </c>
      <c r="D499" s="126" t="s">
        <v>6394</v>
      </c>
      <c r="E499" s="126" t="s">
        <v>9672</v>
      </c>
      <c r="F499" s="126" t="s">
        <v>6310</v>
      </c>
      <c r="G499" s="126" t="s">
        <v>6311</v>
      </c>
      <c r="H499" s="126" t="s">
        <v>6312</v>
      </c>
      <c r="I499" s="126" t="s">
        <v>6318</v>
      </c>
      <c r="J499" s="126" t="s">
        <v>6351</v>
      </c>
      <c r="K499" s="126" t="s">
        <v>6395</v>
      </c>
      <c r="L499" s="126" t="s">
        <v>6396</v>
      </c>
      <c r="M499" s="126" t="s">
        <v>6397</v>
      </c>
      <c r="N499" s="126" t="s">
        <v>6351</v>
      </c>
      <c r="O499" s="126" t="s">
        <v>6398</v>
      </c>
      <c r="P499" s="126" t="s">
        <v>6399</v>
      </c>
      <c r="Q499" s="126" t="s">
        <v>6400</v>
      </c>
      <c r="R499" s="126" t="s">
        <v>6405</v>
      </c>
      <c r="S499" s="126" t="s">
        <v>6406</v>
      </c>
      <c r="T499" s="131">
        <v>3</v>
      </c>
      <c r="U499" s="131">
        <v>3</v>
      </c>
      <c r="V499" s="126" t="s">
        <v>6403</v>
      </c>
      <c r="W499" s="126" t="s">
        <v>6403</v>
      </c>
      <c r="X499" s="145">
        <v>355.45499999999998</v>
      </c>
      <c r="Y499" s="145">
        <v>355.45499999999998</v>
      </c>
      <c r="Z499" s="146" t="s">
        <v>6309</v>
      </c>
      <c r="AA499" s="145">
        <v>1066.365</v>
      </c>
      <c r="AB499" s="145">
        <v>0</v>
      </c>
      <c r="AC499" s="145">
        <v>106.637</v>
      </c>
      <c r="AD499" s="145">
        <v>1173.002</v>
      </c>
      <c r="AE499" s="126" t="s">
        <v>6314</v>
      </c>
      <c r="AF499" s="126" t="s">
        <v>6309</v>
      </c>
      <c r="AG499" s="126" t="s">
        <v>6309</v>
      </c>
      <c r="AH499" s="126" t="s">
        <v>9673</v>
      </c>
      <c r="AI499" s="126" t="s">
        <v>6309</v>
      </c>
      <c r="AJ499" s="126" t="s">
        <v>6352</v>
      </c>
      <c r="AK499" s="126" t="s">
        <v>6353</v>
      </c>
      <c r="AL499" s="126" t="s">
        <v>6404</v>
      </c>
      <c r="AM499" s="128" t="s">
        <v>6366</v>
      </c>
      <c r="AN499" s="128" t="s">
        <v>6418</v>
      </c>
      <c r="AO499" s="128" t="s">
        <v>6318</v>
      </c>
      <c r="AP499" s="128" t="s">
        <v>6366</v>
      </c>
      <c r="AQ499" s="129">
        <v>3</v>
      </c>
      <c r="AR499" t="s">
        <v>34</v>
      </c>
      <c r="AS499" t="s">
        <v>30</v>
      </c>
    </row>
    <row r="500" spans="1:45" s="128" customFormat="1">
      <c r="A500" s="126" t="s">
        <v>9671</v>
      </c>
      <c r="B500" s="127">
        <v>43790</v>
      </c>
      <c r="C500" s="126" t="s">
        <v>6393</v>
      </c>
      <c r="D500" s="126" t="s">
        <v>6394</v>
      </c>
      <c r="E500" s="126" t="s">
        <v>9672</v>
      </c>
      <c r="F500" s="126" t="s">
        <v>6310</v>
      </c>
      <c r="G500" s="126" t="s">
        <v>6311</v>
      </c>
      <c r="H500" s="126" t="s">
        <v>6312</v>
      </c>
      <c r="I500" s="126" t="s">
        <v>6318</v>
      </c>
      <c r="J500" s="126" t="s">
        <v>6351</v>
      </c>
      <c r="K500" s="126" t="s">
        <v>6395</v>
      </c>
      <c r="L500" s="126" t="s">
        <v>6396</v>
      </c>
      <c r="M500" s="126" t="s">
        <v>6397</v>
      </c>
      <c r="N500" s="126" t="s">
        <v>6351</v>
      </c>
      <c r="O500" s="126" t="s">
        <v>6398</v>
      </c>
      <c r="P500" s="126" t="s">
        <v>6399</v>
      </c>
      <c r="Q500" s="126" t="s">
        <v>6400</v>
      </c>
      <c r="R500" s="126" t="s">
        <v>6444</v>
      </c>
      <c r="S500" s="126" t="s">
        <v>6445</v>
      </c>
      <c r="T500" s="131">
        <v>8</v>
      </c>
      <c r="U500" s="131">
        <v>8</v>
      </c>
      <c r="V500" s="126" t="s">
        <v>6403</v>
      </c>
      <c r="W500" s="126" t="s">
        <v>6403</v>
      </c>
      <c r="X500" s="145">
        <v>181.28200000000001</v>
      </c>
      <c r="Y500" s="145">
        <v>181.28200000000001</v>
      </c>
      <c r="Z500" s="146" t="s">
        <v>6309</v>
      </c>
      <c r="AA500" s="145">
        <v>1450.2560000000001</v>
      </c>
      <c r="AB500" s="145">
        <v>-255.928</v>
      </c>
      <c r="AC500" s="145">
        <v>145.02600000000001</v>
      </c>
      <c r="AD500" s="145">
        <v>1595.2819999999999</v>
      </c>
      <c r="AE500" s="126" t="s">
        <v>6314</v>
      </c>
      <c r="AF500" s="126" t="s">
        <v>6309</v>
      </c>
      <c r="AG500" s="126" t="s">
        <v>6309</v>
      </c>
      <c r="AH500" s="126" t="s">
        <v>9673</v>
      </c>
      <c r="AI500" s="126" t="s">
        <v>6309</v>
      </c>
      <c r="AJ500" s="126" t="s">
        <v>6352</v>
      </c>
      <c r="AK500" s="126" t="s">
        <v>6353</v>
      </c>
      <c r="AL500" s="126" t="s">
        <v>6404</v>
      </c>
      <c r="AM500" s="128" t="s">
        <v>6366</v>
      </c>
      <c r="AN500" s="128" t="s">
        <v>6418</v>
      </c>
      <c r="AO500" s="128" t="s">
        <v>6318</v>
      </c>
      <c r="AP500" s="128" t="s">
        <v>6366</v>
      </c>
      <c r="AQ500" s="129">
        <v>8</v>
      </c>
      <c r="AR500" t="s">
        <v>34</v>
      </c>
      <c r="AS500" t="s">
        <v>30</v>
      </c>
    </row>
    <row r="501" spans="1:45" s="128" customFormat="1">
      <c r="A501" s="126" t="s">
        <v>9671</v>
      </c>
      <c r="B501" s="127">
        <v>43790</v>
      </c>
      <c r="C501" s="126" t="s">
        <v>6393</v>
      </c>
      <c r="D501" s="126" t="s">
        <v>6394</v>
      </c>
      <c r="E501" s="126" t="s">
        <v>9672</v>
      </c>
      <c r="F501" s="126" t="s">
        <v>6310</v>
      </c>
      <c r="G501" s="126" t="s">
        <v>6311</v>
      </c>
      <c r="H501" s="126" t="s">
        <v>6312</v>
      </c>
      <c r="I501" s="126" t="s">
        <v>6318</v>
      </c>
      <c r="J501" s="126" t="s">
        <v>6351</v>
      </c>
      <c r="K501" s="126" t="s">
        <v>6395</v>
      </c>
      <c r="L501" s="126" t="s">
        <v>6396</v>
      </c>
      <c r="M501" s="126" t="s">
        <v>6397</v>
      </c>
      <c r="N501" s="126" t="s">
        <v>6351</v>
      </c>
      <c r="O501" s="126" t="s">
        <v>6398</v>
      </c>
      <c r="P501" s="126" t="s">
        <v>6399</v>
      </c>
      <c r="Q501" s="126" t="s">
        <v>6400</v>
      </c>
      <c r="R501" s="126" t="s">
        <v>6409</v>
      </c>
      <c r="S501" s="126" t="s">
        <v>6410</v>
      </c>
      <c r="T501" s="131">
        <v>1</v>
      </c>
      <c r="U501" s="131">
        <v>1</v>
      </c>
      <c r="V501" s="126" t="s">
        <v>6403</v>
      </c>
      <c r="W501" s="126" t="s">
        <v>6403</v>
      </c>
      <c r="X501" s="145">
        <v>313.63600000000002</v>
      </c>
      <c r="Y501" s="145">
        <v>313.63600000000002</v>
      </c>
      <c r="Z501" s="146" t="s">
        <v>6309</v>
      </c>
      <c r="AA501" s="145">
        <v>313.63600000000002</v>
      </c>
      <c r="AB501" s="145">
        <v>0</v>
      </c>
      <c r="AC501" s="145">
        <v>31.364000000000001</v>
      </c>
      <c r="AD501" s="145">
        <v>345</v>
      </c>
      <c r="AE501" s="126" t="s">
        <v>6314</v>
      </c>
      <c r="AF501" s="126" t="s">
        <v>6309</v>
      </c>
      <c r="AG501" s="126" t="s">
        <v>6309</v>
      </c>
      <c r="AH501" s="126" t="s">
        <v>9673</v>
      </c>
      <c r="AI501" s="126" t="s">
        <v>6309</v>
      </c>
      <c r="AJ501" s="126" t="s">
        <v>6352</v>
      </c>
      <c r="AK501" s="126" t="s">
        <v>6353</v>
      </c>
      <c r="AL501" s="126" t="s">
        <v>6404</v>
      </c>
      <c r="AM501" s="128" t="s">
        <v>6366</v>
      </c>
      <c r="AN501" s="128" t="s">
        <v>6418</v>
      </c>
      <c r="AO501" s="128" t="s">
        <v>6318</v>
      </c>
      <c r="AP501" s="128" t="s">
        <v>6366</v>
      </c>
      <c r="AQ501" s="129">
        <v>1</v>
      </c>
      <c r="AR501" t="s">
        <v>34</v>
      </c>
      <c r="AS501" t="s">
        <v>30</v>
      </c>
    </row>
    <row r="502" spans="1:45" s="128" customFormat="1">
      <c r="A502" s="126" t="s">
        <v>9671</v>
      </c>
      <c r="B502" s="127">
        <v>43790</v>
      </c>
      <c r="C502" s="126" t="s">
        <v>6393</v>
      </c>
      <c r="D502" s="126" t="s">
        <v>6394</v>
      </c>
      <c r="E502" s="126" t="s">
        <v>9672</v>
      </c>
      <c r="F502" s="126" t="s">
        <v>6310</v>
      </c>
      <c r="G502" s="126" t="s">
        <v>6311</v>
      </c>
      <c r="H502" s="126" t="s">
        <v>6312</v>
      </c>
      <c r="I502" s="126" t="s">
        <v>6318</v>
      </c>
      <c r="J502" s="126" t="s">
        <v>6351</v>
      </c>
      <c r="K502" s="126" t="s">
        <v>6395</v>
      </c>
      <c r="L502" s="126" t="s">
        <v>6396</v>
      </c>
      <c r="M502" s="126" t="s">
        <v>6397</v>
      </c>
      <c r="N502" s="126" t="s">
        <v>6351</v>
      </c>
      <c r="O502" s="126" t="s">
        <v>6398</v>
      </c>
      <c r="P502" s="126" t="s">
        <v>6399</v>
      </c>
      <c r="Q502" s="126" t="s">
        <v>6400</v>
      </c>
      <c r="R502" s="126" t="s">
        <v>6491</v>
      </c>
      <c r="S502" s="126" t="s">
        <v>6492</v>
      </c>
      <c r="T502" s="131">
        <v>2</v>
      </c>
      <c r="U502" s="131">
        <v>2</v>
      </c>
      <c r="V502" s="126" t="s">
        <v>6403</v>
      </c>
      <c r="W502" s="126" t="s">
        <v>6403</v>
      </c>
      <c r="X502" s="145">
        <v>313.63600000000002</v>
      </c>
      <c r="Y502" s="145">
        <v>313.63600000000002</v>
      </c>
      <c r="Z502" s="146" t="s">
        <v>6309</v>
      </c>
      <c r="AA502" s="145">
        <v>627.27200000000005</v>
      </c>
      <c r="AB502" s="145">
        <v>0</v>
      </c>
      <c r="AC502" s="145">
        <v>62.726999999999997</v>
      </c>
      <c r="AD502" s="145">
        <v>689.99900000000002</v>
      </c>
      <c r="AE502" s="126" t="s">
        <v>6314</v>
      </c>
      <c r="AF502" s="126" t="s">
        <v>6309</v>
      </c>
      <c r="AG502" s="126" t="s">
        <v>6309</v>
      </c>
      <c r="AH502" s="126" t="s">
        <v>9673</v>
      </c>
      <c r="AI502" s="126" t="s">
        <v>6309</v>
      </c>
      <c r="AJ502" s="126" t="s">
        <v>6352</v>
      </c>
      <c r="AK502" s="126" t="s">
        <v>6353</v>
      </c>
      <c r="AL502" s="126" t="s">
        <v>6404</v>
      </c>
      <c r="AM502" s="128" t="s">
        <v>6366</v>
      </c>
      <c r="AN502" s="128" t="s">
        <v>6418</v>
      </c>
      <c r="AO502" s="128" t="s">
        <v>6318</v>
      </c>
      <c r="AP502" s="128" t="s">
        <v>6366</v>
      </c>
      <c r="AQ502" s="129">
        <v>2</v>
      </c>
      <c r="AR502" t="s">
        <v>34</v>
      </c>
      <c r="AS502" t="s">
        <v>30</v>
      </c>
    </row>
    <row r="503" spans="1:45" s="128" customFormat="1">
      <c r="A503" s="126" t="s">
        <v>9674</v>
      </c>
      <c r="B503" s="127">
        <v>43790</v>
      </c>
      <c r="C503" s="126" t="s">
        <v>6393</v>
      </c>
      <c r="D503" s="126" t="s">
        <v>6394</v>
      </c>
      <c r="E503" s="126" t="s">
        <v>9675</v>
      </c>
      <c r="F503" s="126" t="s">
        <v>6310</v>
      </c>
      <c r="G503" s="126" t="s">
        <v>6311</v>
      </c>
      <c r="H503" s="126" t="s">
        <v>6312</v>
      </c>
      <c r="I503" s="126" t="s">
        <v>6345</v>
      </c>
      <c r="J503" s="126" t="s">
        <v>6351</v>
      </c>
      <c r="K503" s="126" t="s">
        <v>6395</v>
      </c>
      <c r="L503" s="126" t="s">
        <v>6396</v>
      </c>
      <c r="M503" s="126" t="s">
        <v>6397</v>
      </c>
      <c r="N503" s="126" t="s">
        <v>6351</v>
      </c>
      <c r="O503" s="126" t="s">
        <v>6398</v>
      </c>
      <c r="P503" s="126" t="s">
        <v>6399</v>
      </c>
      <c r="Q503" s="126" t="s">
        <v>6400</v>
      </c>
      <c r="R503" s="126" t="s">
        <v>6401</v>
      </c>
      <c r="S503" s="126" t="s">
        <v>6402</v>
      </c>
      <c r="T503" s="131">
        <v>7</v>
      </c>
      <c r="U503" s="131">
        <v>7</v>
      </c>
      <c r="V503" s="126" t="s">
        <v>6403</v>
      </c>
      <c r="W503" s="126" t="s">
        <v>6403</v>
      </c>
      <c r="X503" s="145">
        <v>155.45500000000001</v>
      </c>
      <c r="Y503" s="145">
        <v>155.45500000000001</v>
      </c>
      <c r="Z503" s="146" t="s">
        <v>6309</v>
      </c>
      <c r="AA503" s="145">
        <v>1088.1849999999999</v>
      </c>
      <c r="AB503" s="145">
        <v>0</v>
      </c>
      <c r="AC503" s="145">
        <v>108.819</v>
      </c>
      <c r="AD503" s="145">
        <v>1197.0039999999999</v>
      </c>
      <c r="AE503" s="126" t="s">
        <v>6314</v>
      </c>
      <c r="AF503" s="126" t="s">
        <v>6309</v>
      </c>
      <c r="AG503" s="126" t="s">
        <v>6309</v>
      </c>
      <c r="AH503" s="126" t="s">
        <v>9676</v>
      </c>
      <c r="AI503" s="126" t="s">
        <v>6309</v>
      </c>
      <c r="AJ503" s="126" t="s">
        <v>6352</v>
      </c>
      <c r="AK503" s="126" t="s">
        <v>6353</v>
      </c>
      <c r="AL503" s="126" t="s">
        <v>6404</v>
      </c>
      <c r="AM503" s="128" t="s">
        <v>6366</v>
      </c>
      <c r="AN503" s="128" t="s">
        <v>6481</v>
      </c>
      <c r="AO503" s="128" t="s">
        <v>6345</v>
      </c>
      <c r="AP503" s="128" t="s">
        <v>6366</v>
      </c>
      <c r="AQ503" s="129">
        <v>7</v>
      </c>
      <c r="AR503" t="s">
        <v>34</v>
      </c>
      <c r="AS503" t="s">
        <v>30</v>
      </c>
    </row>
    <row r="504" spans="1:45" s="128" customFormat="1">
      <c r="A504" s="126" t="s">
        <v>9674</v>
      </c>
      <c r="B504" s="127">
        <v>43790</v>
      </c>
      <c r="C504" s="126" t="s">
        <v>6393</v>
      </c>
      <c r="D504" s="126" t="s">
        <v>6394</v>
      </c>
      <c r="E504" s="126" t="s">
        <v>9675</v>
      </c>
      <c r="F504" s="126" t="s">
        <v>6310</v>
      </c>
      <c r="G504" s="126" t="s">
        <v>6311</v>
      </c>
      <c r="H504" s="126" t="s">
        <v>6312</v>
      </c>
      <c r="I504" s="126" t="s">
        <v>6345</v>
      </c>
      <c r="J504" s="126" t="s">
        <v>6351</v>
      </c>
      <c r="K504" s="126" t="s">
        <v>6395</v>
      </c>
      <c r="L504" s="126" t="s">
        <v>6396</v>
      </c>
      <c r="M504" s="126" t="s">
        <v>6397</v>
      </c>
      <c r="N504" s="126" t="s">
        <v>6351</v>
      </c>
      <c r="O504" s="126" t="s">
        <v>6398</v>
      </c>
      <c r="P504" s="126" t="s">
        <v>6399</v>
      </c>
      <c r="Q504" s="126" t="s">
        <v>6400</v>
      </c>
      <c r="R504" s="126" t="s">
        <v>6405</v>
      </c>
      <c r="S504" s="126" t="s">
        <v>6406</v>
      </c>
      <c r="T504" s="131">
        <v>2</v>
      </c>
      <c r="U504" s="131">
        <v>2</v>
      </c>
      <c r="V504" s="126" t="s">
        <v>6403</v>
      </c>
      <c r="W504" s="126" t="s">
        <v>6403</v>
      </c>
      <c r="X504" s="145">
        <v>355.45499999999998</v>
      </c>
      <c r="Y504" s="145">
        <v>355.45499999999998</v>
      </c>
      <c r="Z504" s="146" t="s">
        <v>6309</v>
      </c>
      <c r="AA504" s="145">
        <v>710.91</v>
      </c>
      <c r="AB504" s="145">
        <v>0</v>
      </c>
      <c r="AC504" s="145">
        <v>71.090999999999994</v>
      </c>
      <c r="AD504" s="145">
        <v>782.00099999999998</v>
      </c>
      <c r="AE504" s="126" t="s">
        <v>6314</v>
      </c>
      <c r="AF504" s="126" t="s">
        <v>6309</v>
      </c>
      <c r="AG504" s="126" t="s">
        <v>6309</v>
      </c>
      <c r="AH504" s="126" t="s">
        <v>9676</v>
      </c>
      <c r="AI504" s="126" t="s">
        <v>6309</v>
      </c>
      <c r="AJ504" s="126" t="s">
        <v>6352</v>
      </c>
      <c r="AK504" s="126" t="s">
        <v>6353</v>
      </c>
      <c r="AL504" s="126" t="s">
        <v>6404</v>
      </c>
      <c r="AM504" s="128" t="s">
        <v>6366</v>
      </c>
      <c r="AN504" s="128" t="s">
        <v>6481</v>
      </c>
      <c r="AO504" s="128" t="s">
        <v>6345</v>
      </c>
      <c r="AP504" s="128" t="s">
        <v>6366</v>
      </c>
      <c r="AQ504" s="129">
        <v>2</v>
      </c>
      <c r="AR504" t="s">
        <v>34</v>
      </c>
      <c r="AS504" t="s">
        <v>30</v>
      </c>
    </row>
    <row r="505" spans="1:45" s="128" customFormat="1">
      <c r="A505" s="126" t="s">
        <v>9674</v>
      </c>
      <c r="B505" s="127">
        <v>43790</v>
      </c>
      <c r="C505" s="126" t="s">
        <v>6393</v>
      </c>
      <c r="D505" s="126" t="s">
        <v>6394</v>
      </c>
      <c r="E505" s="126" t="s">
        <v>9675</v>
      </c>
      <c r="F505" s="126" t="s">
        <v>6310</v>
      </c>
      <c r="G505" s="126" t="s">
        <v>6311</v>
      </c>
      <c r="H505" s="126" t="s">
        <v>6312</v>
      </c>
      <c r="I505" s="126" t="s">
        <v>6345</v>
      </c>
      <c r="J505" s="126" t="s">
        <v>6351</v>
      </c>
      <c r="K505" s="126" t="s">
        <v>6395</v>
      </c>
      <c r="L505" s="126" t="s">
        <v>6396</v>
      </c>
      <c r="M505" s="126" t="s">
        <v>6397</v>
      </c>
      <c r="N505" s="126" t="s">
        <v>6351</v>
      </c>
      <c r="O505" s="126" t="s">
        <v>6398</v>
      </c>
      <c r="P505" s="126" t="s">
        <v>6399</v>
      </c>
      <c r="Q505" s="126" t="s">
        <v>6400</v>
      </c>
      <c r="R505" s="126" t="s">
        <v>6444</v>
      </c>
      <c r="S505" s="126" t="s">
        <v>6445</v>
      </c>
      <c r="T505" s="131">
        <v>5</v>
      </c>
      <c r="U505" s="131">
        <v>5</v>
      </c>
      <c r="V505" s="126" t="s">
        <v>6403</v>
      </c>
      <c r="W505" s="126" t="s">
        <v>6403</v>
      </c>
      <c r="X505" s="145">
        <v>181.28200000000001</v>
      </c>
      <c r="Y505" s="145">
        <v>181.28200000000001</v>
      </c>
      <c r="Z505" s="146" t="s">
        <v>6309</v>
      </c>
      <c r="AA505" s="145">
        <v>906.41</v>
      </c>
      <c r="AB505" s="145">
        <v>-159.95500000000001</v>
      </c>
      <c r="AC505" s="145">
        <v>90.641000000000005</v>
      </c>
      <c r="AD505" s="145">
        <v>997.05100000000004</v>
      </c>
      <c r="AE505" s="126" t="s">
        <v>6314</v>
      </c>
      <c r="AF505" s="126" t="s">
        <v>6309</v>
      </c>
      <c r="AG505" s="126" t="s">
        <v>6309</v>
      </c>
      <c r="AH505" s="126" t="s">
        <v>9676</v>
      </c>
      <c r="AI505" s="126" t="s">
        <v>6309</v>
      </c>
      <c r="AJ505" s="126" t="s">
        <v>6352</v>
      </c>
      <c r="AK505" s="126" t="s">
        <v>6353</v>
      </c>
      <c r="AL505" s="126" t="s">
        <v>6404</v>
      </c>
      <c r="AM505" s="128" t="s">
        <v>6366</v>
      </c>
      <c r="AN505" s="128" t="s">
        <v>6481</v>
      </c>
      <c r="AO505" s="128" t="s">
        <v>6345</v>
      </c>
      <c r="AP505" s="128" t="s">
        <v>6366</v>
      </c>
      <c r="AQ505" s="129">
        <v>5</v>
      </c>
      <c r="AR505" t="s">
        <v>34</v>
      </c>
      <c r="AS505" t="s">
        <v>30</v>
      </c>
    </row>
    <row r="506" spans="1:45" s="128" customFormat="1">
      <c r="A506" s="126" t="s">
        <v>9674</v>
      </c>
      <c r="B506" s="127">
        <v>43790</v>
      </c>
      <c r="C506" s="126" t="s">
        <v>6393</v>
      </c>
      <c r="D506" s="126" t="s">
        <v>6394</v>
      </c>
      <c r="E506" s="126" t="s">
        <v>9675</v>
      </c>
      <c r="F506" s="126" t="s">
        <v>6310</v>
      </c>
      <c r="G506" s="126" t="s">
        <v>6311</v>
      </c>
      <c r="H506" s="126" t="s">
        <v>6312</v>
      </c>
      <c r="I506" s="126" t="s">
        <v>6345</v>
      </c>
      <c r="J506" s="126" t="s">
        <v>6351</v>
      </c>
      <c r="K506" s="126" t="s">
        <v>6395</v>
      </c>
      <c r="L506" s="126" t="s">
        <v>6396</v>
      </c>
      <c r="M506" s="126" t="s">
        <v>6397</v>
      </c>
      <c r="N506" s="126" t="s">
        <v>6351</v>
      </c>
      <c r="O506" s="126" t="s">
        <v>6398</v>
      </c>
      <c r="P506" s="126" t="s">
        <v>6399</v>
      </c>
      <c r="Q506" s="126" t="s">
        <v>6400</v>
      </c>
      <c r="R506" s="126" t="s">
        <v>6409</v>
      </c>
      <c r="S506" s="126" t="s">
        <v>6410</v>
      </c>
      <c r="T506" s="131">
        <v>4</v>
      </c>
      <c r="U506" s="131">
        <v>4</v>
      </c>
      <c r="V506" s="126" t="s">
        <v>6403</v>
      </c>
      <c r="W506" s="126" t="s">
        <v>6403</v>
      </c>
      <c r="X506" s="145">
        <v>313.63600000000002</v>
      </c>
      <c r="Y506" s="145">
        <v>313.63600000000002</v>
      </c>
      <c r="Z506" s="146" t="s">
        <v>6309</v>
      </c>
      <c r="AA506" s="145">
        <v>1254.5440000000001</v>
      </c>
      <c r="AB506" s="145">
        <v>0</v>
      </c>
      <c r="AC506" s="145">
        <v>125.45399999999999</v>
      </c>
      <c r="AD506" s="145">
        <v>1379.998</v>
      </c>
      <c r="AE506" s="126" t="s">
        <v>6314</v>
      </c>
      <c r="AF506" s="126" t="s">
        <v>6309</v>
      </c>
      <c r="AG506" s="126" t="s">
        <v>6309</v>
      </c>
      <c r="AH506" s="126" t="s">
        <v>9676</v>
      </c>
      <c r="AI506" s="126" t="s">
        <v>6309</v>
      </c>
      <c r="AJ506" s="126" t="s">
        <v>6352</v>
      </c>
      <c r="AK506" s="126" t="s">
        <v>6353</v>
      </c>
      <c r="AL506" s="126" t="s">
        <v>6404</v>
      </c>
      <c r="AM506" s="128" t="s">
        <v>6366</v>
      </c>
      <c r="AN506" s="128" t="s">
        <v>6481</v>
      </c>
      <c r="AO506" s="128" t="s">
        <v>6345</v>
      </c>
      <c r="AP506" s="128" t="s">
        <v>6366</v>
      </c>
      <c r="AQ506" s="129">
        <v>4</v>
      </c>
      <c r="AR506" t="s">
        <v>34</v>
      </c>
      <c r="AS506" t="s">
        <v>30</v>
      </c>
    </row>
    <row r="507" spans="1:45" s="128" customFormat="1">
      <c r="A507" s="126" t="s">
        <v>9674</v>
      </c>
      <c r="B507" s="127">
        <v>43790</v>
      </c>
      <c r="C507" s="126" t="s">
        <v>6393</v>
      </c>
      <c r="D507" s="126" t="s">
        <v>6394</v>
      </c>
      <c r="E507" s="126" t="s">
        <v>9675</v>
      </c>
      <c r="F507" s="126" t="s">
        <v>6310</v>
      </c>
      <c r="G507" s="126" t="s">
        <v>6311</v>
      </c>
      <c r="H507" s="126" t="s">
        <v>6312</v>
      </c>
      <c r="I507" s="126" t="s">
        <v>6345</v>
      </c>
      <c r="J507" s="126" t="s">
        <v>6351</v>
      </c>
      <c r="K507" s="126" t="s">
        <v>6395</v>
      </c>
      <c r="L507" s="126" t="s">
        <v>6396</v>
      </c>
      <c r="M507" s="126" t="s">
        <v>6397</v>
      </c>
      <c r="N507" s="126" t="s">
        <v>6351</v>
      </c>
      <c r="O507" s="126" t="s">
        <v>6398</v>
      </c>
      <c r="P507" s="126" t="s">
        <v>6399</v>
      </c>
      <c r="Q507" s="126" t="s">
        <v>6400</v>
      </c>
      <c r="R507" s="126" t="s">
        <v>6491</v>
      </c>
      <c r="S507" s="126" t="s">
        <v>6492</v>
      </c>
      <c r="T507" s="131">
        <v>4</v>
      </c>
      <c r="U507" s="131">
        <v>4</v>
      </c>
      <c r="V507" s="126" t="s">
        <v>6403</v>
      </c>
      <c r="W507" s="126" t="s">
        <v>6403</v>
      </c>
      <c r="X507" s="145">
        <v>313.63600000000002</v>
      </c>
      <c r="Y507" s="145">
        <v>313.63600000000002</v>
      </c>
      <c r="Z507" s="146" t="s">
        <v>6309</v>
      </c>
      <c r="AA507" s="145">
        <v>1254.5440000000001</v>
      </c>
      <c r="AB507" s="145">
        <v>0</v>
      </c>
      <c r="AC507" s="145">
        <v>125.45399999999999</v>
      </c>
      <c r="AD507" s="145">
        <v>1379.998</v>
      </c>
      <c r="AE507" s="126" t="s">
        <v>6314</v>
      </c>
      <c r="AF507" s="126" t="s">
        <v>6309</v>
      </c>
      <c r="AG507" s="126" t="s">
        <v>6309</v>
      </c>
      <c r="AH507" s="126" t="s">
        <v>9676</v>
      </c>
      <c r="AI507" s="126" t="s">
        <v>6309</v>
      </c>
      <c r="AJ507" s="126" t="s">
        <v>6352</v>
      </c>
      <c r="AK507" s="126" t="s">
        <v>6353</v>
      </c>
      <c r="AL507" s="126" t="s">
        <v>6404</v>
      </c>
      <c r="AM507" s="128" t="s">
        <v>6366</v>
      </c>
      <c r="AN507" s="128" t="s">
        <v>6481</v>
      </c>
      <c r="AO507" s="128" t="s">
        <v>6345</v>
      </c>
      <c r="AP507" s="128" t="s">
        <v>6366</v>
      </c>
      <c r="AQ507" s="129">
        <v>4</v>
      </c>
      <c r="AR507" t="s">
        <v>34</v>
      </c>
      <c r="AS507" t="s">
        <v>30</v>
      </c>
    </row>
    <row r="508" spans="1:45" s="128" customFormat="1">
      <c r="A508" s="126" t="s">
        <v>9677</v>
      </c>
      <c r="B508" s="127">
        <v>43790</v>
      </c>
      <c r="C508" s="126" t="s">
        <v>6393</v>
      </c>
      <c r="D508" s="126" t="s">
        <v>6394</v>
      </c>
      <c r="E508" s="126" t="s">
        <v>9678</v>
      </c>
      <c r="F508" s="126" t="s">
        <v>6310</v>
      </c>
      <c r="G508" s="126" t="s">
        <v>6311</v>
      </c>
      <c r="H508" s="126" t="s">
        <v>6312</v>
      </c>
      <c r="I508" s="126" t="s">
        <v>6316</v>
      </c>
      <c r="J508" s="126" t="s">
        <v>6351</v>
      </c>
      <c r="K508" s="126" t="s">
        <v>6395</v>
      </c>
      <c r="L508" s="126" t="s">
        <v>6396</v>
      </c>
      <c r="M508" s="126" t="s">
        <v>6397</v>
      </c>
      <c r="N508" s="126" t="s">
        <v>6351</v>
      </c>
      <c r="O508" s="126" t="s">
        <v>6398</v>
      </c>
      <c r="P508" s="126" t="s">
        <v>6399</v>
      </c>
      <c r="Q508" s="126" t="s">
        <v>6400</v>
      </c>
      <c r="R508" s="126" t="s">
        <v>6409</v>
      </c>
      <c r="S508" s="126" t="s">
        <v>6410</v>
      </c>
      <c r="T508" s="131">
        <v>4</v>
      </c>
      <c r="U508" s="131">
        <v>4</v>
      </c>
      <c r="V508" s="126" t="s">
        <v>6403</v>
      </c>
      <c r="W508" s="126" t="s">
        <v>6403</v>
      </c>
      <c r="X508" s="145">
        <v>313.63600000000002</v>
      </c>
      <c r="Y508" s="145">
        <v>313.63600000000002</v>
      </c>
      <c r="Z508" s="146" t="s">
        <v>6309</v>
      </c>
      <c r="AA508" s="145">
        <v>1254.5440000000001</v>
      </c>
      <c r="AB508" s="145">
        <v>0</v>
      </c>
      <c r="AC508" s="145">
        <v>125.45399999999999</v>
      </c>
      <c r="AD508" s="145">
        <v>1379.998</v>
      </c>
      <c r="AE508" s="126" t="s">
        <v>6314</v>
      </c>
      <c r="AF508" s="126" t="s">
        <v>6309</v>
      </c>
      <c r="AG508" s="126" t="s">
        <v>6309</v>
      </c>
      <c r="AH508" s="126" t="s">
        <v>9679</v>
      </c>
      <c r="AI508" s="126" t="s">
        <v>6309</v>
      </c>
      <c r="AJ508" s="126" t="s">
        <v>6352</v>
      </c>
      <c r="AK508" s="126" t="s">
        <v>6353</v>
      </c>
      <c r="AL508" s="126" t="s">
        <v>6404</v>
      </c>
      <c r="AM508" s="128" t="s">
        <v>6366</v>
      </c>
      <c r="AN508" s="128" t="s">
        <v>6415</v>
      </c>
      <c r="AO508" s="128" t="s">
        <v>6316</v>
      </c>
      <c r="AP508" s="128" t="s">
        <v>6366</v>
      </c>
      <c r="AQ508" s="129">
        <v>4</v>
      </c>
      <c r="AR508" t="s">
        <v>34</v>
      </c>
      <c r="AS508" t="s">
        <v>30</v>
      </c>
    </row>
    <row r="509" spans="1:45" s="128" customFormat="1">
      <c r="A509" s="126" t="s">
        <v>9677</v>
      </c>
      <c r="B509" s="127">
        <v>43790</v>
      </c>
      <c r="C509" s="126" t="s">
        <v>6393</v>
      </c>
      <c r="D509" s="126" t="s">
        <v>6394</v>
      </c>
      <c r="E509" s="126" t="s">
        <v>9678</v>
      </c>
      <c r="F509" s="126" t="s">
        <v>6310</v>
      </c>
      <c r="G509" s="126" t="s">
        <v>6311</v>
      </c>
      <c r="H509" s="126" t="s">
        <v>6312</v>
      </c>
      <c r="I509" s="126" t="s">
        <v>6316</v>
      </c>
      <c r="J509" s="126" t="s">
        <v>6351</v>
      </c>
      <c r="K509" s="126" t="s">
        <v>6395</v>
      </c>
      <c r="L509" s="126" t="s">
        <v>6396</v>
      </c>
      <c r="M509" s="126" t="s">
        <v>6397</v>
      </c>
      <c r="N509" s="126" t="s">
        <v>6351</v>
      </c>
      <c r="O509" s="126" t="s">
        <v>6398</v>
      </c>
      <c r="P509" s="126" t="s">
        <v>6399</v>
      </c>
      <c r="Q509" s="126" t="s">
        <v>6400</v>
      </c>
      <c r="R509" s="126" t="s">
        <v>6491</v>
      </c>
      <c r="S509" s="126" t="s">
        <v>6492</v>
      </c>
      <c r="T509" s="131">
        <v>9</v>
      </c>
      <c r="U509" s="131">
        <v>9</v>
      </c>
      <c r="V509" s="126" t="s">
        <v>6403</v>
      </c>
      <c r="W509" s="126" t="s">
        <v>6403</v>
      </c>
      <c r="X509" s="145">
        <v>313.63600000000002</v>
      </c>
      <c r="Y509" s="145">
        <v>313.63600000000002</v>
      </c>
      <c r="Z509" s="146" t="s">
        <v>6309</v>
      </c>
      <c r="AA509" s="145">
        <v>2822.7240000000002</v>
      </c>
      <c r="AB509" s="145">
        <v>0</v>
      </c>
      <c r="AC509" s="145">
        <v>282.27300000000002</v>
      </c>
      <c r="AD509" s="145">
        <v>3104.9969999999998</v>
      </c>
      <c r="AE509" s="126" t="s">
        <v>6314</v>
      </c>
      <c r="AF509" s="126" t="s">
        <v>6309</v>
      </c>
      <c r="AG509" s="126" t="s">
        <v>6309</v>
      </c>
      <c r="AH509" s="126" t="s">
        <v>9679</v>
      </c>
      <c r="AI509" s="126" t="s">
        <v>6309</v>
      </c>
      <c r="AJ509" s="126" t="s">
        <v>6352</v>
      </c>
      <c r="AK509" s="126" t="s">
        <v>6353</v>
      </c>
      <c r="AL509" s="126" t="s">
        <v>6404</v>
      </c>
      <c r="AM509" s="128" t="s">
        <v>6366</v>
      </c>
      <c r="AN509" s="128" t="s">
        <v>6415</v>
      </c>
      <c r="AO509" s="128" t="s">
        <v>6316</v>
      </c>
      <c r="AP509" s="128" t="s">
        <v>6366</v>
      </c>
      <c r="AQ509" s="129">
        <v>9</v>
      </c>
      <c r="AR509" t="s">
        <v>34</v>
      </c>
      <c r="AS509" t="s">
        <v>30</v>
      </c>
    </row>
    <row r="510" spans="1:45" s="128" customFormat="1">
      <c r="A510" s="126" t="s">
        <v>9677</v>
      </c>
      <c r="B510" s="127">
        <v>43790</v>
      </c>
      <c r="C510" s="126" t="s">
        <v>6393</v>
      </c>
      <c r="D510" s="126" t="s">
        <v>6394</v>
      </c>
      <c r="E510" s="126" t="s">
        <v>9678</v>
      </c>
      <c r="F510" s="126" t="s">
        <v>6310</v>
      </c>
      <c r="G510" s="126" t="s">
        <v>6311</v>
      </c>
      <c r="H510" s="126" t="s">
        <v>6312</v>
      </c>
      <c r="I510" s="126" t="s">
        <v>6316</v>
      </c>
      <c r="J510" s="126" t="s">
        <v>6351</v>
      </c>
      <c r="K510" s="126" t="s">
        <v>6395</v>
      </c>
      <c r="L510" s="126" t="s">
        <v>6396</v>
      </c>
      <c r="M510" s="126" t="s">
        <v>6397</v>
      </c>
      <c r="N510" s="126" t="s">
        <v>6351</v>
      </c>
      <c r="O510" s="126" t="s">
        <v>6398</v>
      </c>
      <c r="P510" s="126" t="s">
        <v>6399</v>
      </c>
      <c r="Q510" s="126" t="s">
        <v>6400</v>
      </c>
      <c r="R510" s="126" t="s">
        <v>6413</v>
      </c>
      <c r="S510" s="126" t="s">
        <v>6414</v>
      </c>
      <c r="T510" s="131">
        <v>3</v>
      </c>
      <c r="U510" s="131">
        <v>3</v>
      </c>
      <c r="V510" s="126" t="s">
        <v>6403</v>
      </c>
      <c r="W510" s="126" t="s">
        <v>6403</v>
      </c>
      <c r="X510" s="145">
        <v>313.63600000000002</v>
      </c>
      <c r="Y510" s="145">
        <v>313.63600000000002</v>
      </c>
      <c r="Z510" s="146" t="s">
        <v>6309</v>
      </c>
      <c r="AA510" s="145">
        <v>940.90800000000002</v>
      </c>
      <c r="AB510" s="145">
        <v>0</v>
      </c>
      <c r="AC510" s="145">
        <v>94.090999999999994</v>
      </c>
      <c r="AD510" s="145">
        <v>1034.999</v>
      </c>
      <c r="AE510" s="126" t="s">
        <v>6314</v>
      </c>
      <c r="AF510" s="126" t="s">
        <v>6309</v>
      </c>
      <c r="AG510" s="126" t="s">
        <v>6309</v>
      </c>
      <c r="AH510" s="126" t="s">
        <v>9679</v>
      </c>
      <c r="AI510" s="126" t="s">
        <v>6309</v>
      </c>
      <c r="AJ510" s="126" t="s">
        <v>6352</v>
      </c>
      <c r="AK510" s="126" t="s">
        <v>6353</v>
      </c>
      <c r="AL510" s="126" t="s">
        <v>6404</v>
      </c>
      <c r="AM510" s="128" t="s">
        <v>6366</v>
      </c>
      <c r="AN510" s="128" t="s">
        <v>6415</v>
      </c>
      <c r="AO510" s="128" t="s">
        <v>6316</v>
      </c>
      <c r="AP510" s="128" t="s">
        <v>6366</v>
      </c>
      <c r="AQ510" s="129">
        <v>3</v>
      </c>
      <c r="AR510" t="s">
        <v>34</v>
      </c>
      <c r="AS510" t="s">
        <v>30</v>
      </c>
    </row>
    <row r="511" spans="1:45" s="128" customFormat="1">
      <c r="A511" s="126" t="s">
        <v>9680</v>
      </c>
      <c r="B511" s="127">
        <v>43790</v>
      </c>
      <c r="C511" s="126" t="s">
        <v>6393</v>
      </c>
      <c r="D511" s="126" t="s">
        <v>6394</v>
      </c>
      <c r="E511" s="126" t="s">
        <v>9681</v>
      </c>
      <c r="F511" s="126" t="s">
        <v>6310</v>
      </c>
      <c r="G511" s="126" t="s">
        <v>6451</v>
      </c>
      <c r="H511" s="126" t="s">
        <v>5300</v>
      </c>
      <c r="I511" s="126" t="s">
        <v>6452</v>
      </c>
      <c r="J511" s="126" t="s">
        <v>6351</v>
      </c>
      <c r="K511" s="126" t="s">
        <v>6453</v>
      </c>
      <c r="L511" s="126" t="s">
        <v>6454</v>
      </c>
      <c r="M511" s="126" t="s">
        <v>6397</v>
      </c>
      <c r="N511" s="126" t="s">
        <v>6351</v>
      </c>
      <c r="O511" s="126" t="s">
        <v>6398</v>
      </c>
      <c r="P511" s="126" t="s">
        <v>6455</v>
      </c>
      <c r="Q511" s="126" t="s">
        <v>6456</v>
      </c>
      <c r="R511" s="126" t="s">
        <v>6401</v>
      </c>
      <c r="S511" s="126" t="s">
        <v>6402</v>
      </c>
      <c r="T511" s="131">
        <v>400</v>
      </c>
      <c r="U511" s="131">
        <v>400</v>
      </c>
      <c r="V511" s="126" t="s">
        <v>6403</v>
      </c>
      <c r="W511" s="126" t="s">
        <v>6403</v>
      </c>
      <c r="X511" s="145">
        <v>108.19199999999999</v>
      </c>
      <c r="Y511" s="145">
        <v>108.19199999999999</v>
      </c>
      <c r="Z511" s="146" t="s">
        <v>6309</v>
      </c>
      <c r="AA511" s="145">
        <v>43276.771999999997</v>
      </c>
      <c r="AB511" s="145">
        <v>-12926.828</v>
      </c>
      <c r="AC511" s="145">
        <v>4327.6769999999997</v>
      </c>
      <c r="AD511" s="145">
        <v>47604.449000000001</v>
      </c>
      <c r="AE511" s="126" t="s">
        <v>6314</v>
      </c>
      <c r="AF511" s="126" t="s">
        <v>6309</v>
      </c>
      <c r="AG511" s="126" t="s">
        <v>6309</v>
      </c>
      <c r="AH511" s="126" t="s">
        <v>9682</v>
      </c>
      <c r="AI511" s="126" t="s">
        <v>6309</v>
      </c>
      <c r="AJ511" s="126" t="s">
        <v>6379</v>
      </c>
      <c r="AK511" s="126" t="s">
        <v>6380</v>
      </c>
      <c r="AL511" s="126" t="s">
        <v>6404</v>
      </c>
      <c r="AM511" s="128" t="s">
        <v>6309</v>
      </c>
      <c r="AN511" s="128" t="s">
        <v>6451</v>
      </c>
      <c r="AO511" s="128" t="s">
        <v>6309</v>
      </c>
      <c r="AP511" s="128" t="s">
        <v>6309</v>
      </c>
      <c r="AQ511" s="129">
        <v>400</v>
      </c>
      <c r="AR511">
        <v>0</v>
      </c>
      <c r="AS511" s="128" t="s">
        <v>30</v>
      </c>
    </row>
    <row r="512" spans="1:45" s="128" customFormat="1">
      <c r="A512" s="126" t="s">
        <v>9683</v>
      </c>
      <c r="B512" s="127">
        <v>43790</v>
      </c>
      <c r="C512" s="126" t="s">
        <v>6393</v>
      </c>
      <c r="D512" s="126" t="s">
        <v>6394</v>
      </c>
      <c r="E512" s="126" t="s">
        <v>9684</v>
      </c>
      <c r="F512" s="126" t="s">
        <v>6310</v>
      </c>
      <c r="G512" s="126" t="s">
        <v>6311</v>
      </c>
      <c r="H512" s="126" t="s">
        <v>6312</v>
      </c>
      <c r="I512" s="126" t="s">
        <v>6341</v>
      </c>
      <c r="J512" s="126" t="s">
        <v>6351</v>
      </c>
      <c r="K512" s="126" t="s">
        <v>6395</v>
      </c>
      <c r="L512" s="126" t="s">
        <v>6396</v>
      </c>
      <c r="M512" s="126" t="s">
        <v>6397</v>
      </c>
      <c r="N512" s="126" t="s">
        <v>6351</v>
      </c>
      <c r="O512" s="126" t="s">
        <v>6398</v>
      </c>
      <c r="P512" s="126" t="s">
        <v>6399</v>
      </c>
      <c r="Q512" s="126" t="s">
        <v>6400</v>
      </c>
      <c r="R512" s="126" t="s">
        <v>6487</v>
      </c>
      <c r="S512" s="126" t="s">
        <v>6488</v>
      </c>
      <c r="T512" s="131">
        <v>13</v>
      </c>
      <c r="U512" s="131">
        <v>13</v>
      </c>
      <c r="V512" s="126" t="s">
        <v>6403</v>
      </c>
      <c r="W512" s="126" t="s">
        <v>6403</v>
      </c>
      <c r="X512" s="145">
        <v>276</v>
      </c>
      <c r="Y512" s="145">
        <v>276</v>
      </c>
      <c r="Z512" s="146" t="s">
        <v>6309</v>
      </c>
      <c r="AA512" s="145">
        <v>3587.9960000000001</v>
      </c>
      <c r="AB512" s="145">
        <v>-489.27199999999999</v>
      </c>
      <c r="AC512" s="145">
        <v>358.8</v>
      </c>
      <c r="AD512" s="145">
        <v>3946.7959999999998</v>
      </c>
      <c r="AE512" s="126" t="s">
        <v>6314</v>
      </c>
      <c r="AF512" s="126" t="s">
        <v>6309</v>
      </c>
      <c r="AG512" s="126" t="s">
        <v>6309</v>
      </c>
      <c r="AH512" s="126" t="s">
        <v>9685</v>
      </c>
      <c r="AI512" s="126" t="s">
        <v>6309</v>
      </c>
      <c r="AJ512" s="126" t="s">
        <v>6352</v>
      </c>
      <c r="AK512" s="126" t="s">
        <v>6353</v>
      </c>
      <c r="AL512" s="126" t="s">
        <v>6404</v>
      </c>
      <c r="AM512" s="128" t="s">
        <v>6366</v>
      </c>
      <c r="AN512" s="128" t="s">
        <v>6461</v>
      </c>
      <c r="AO512" s="128" t="s">
        <v>6341</v>
      </c>
      <c r="AP512" s="128" t="s">
        <v>6366</v>
      </c>
      <c r="AQ512" s="129">
        <v>13</v>
      </c>
      <c r="AR512" t="s">
        <v>34</v>
      </c>
      <c r="AS512" t="s">
        <v>30</v>
      </c>
    </row>
    <row r="513" spans="1:45" s="128" customFormat="1">
      <c r="A513" s="126" t="s">
        <v>9683</v>
      </c>
      <c r="B513" s="127">
        <v>43790</v>
      </c>
      <c r="C513" s="126" t="s">
        <v>6393</v>
      </c>
      <c r="D513" s="126" t="s">
        <v>6394</v>
      </c>
      <c r="E513" s="126" t="s">
        <v>9684</v>
      </c>
      <c r="F513" s="126" t="s">
        <v>6310</v>
      </c>
      <c r="G513" s="126" t="s">
        <v>6311</v>
      </c>
      <c r="H513" s="126" t="s">
        <v>6312</v>
      </c>
      <c r="I513" s="126" t="s">
        <v>6341</v>
      </c>
      <c r="J513" s="126" t="s">
        <v>6351</v>
      </c>
      <c r="K513" s="126" t="s">
        <v>6395</v>
      </c>
      <c r="L513" s="126" t="s">
        <v>6396</v>
      </c>
      <c r="M513" s="126" t="s">
        <v>6397</v>
      </c>
      <c r="N513" s="126" t="s">
        <v>6351</v>
      </c>
      <c r="O513" s="126" t="s">
        <v>6398</v>
      </c>
      <c r="P513" s="126" t="s">
        <v>6399</v>
      </c>
      <c r="Q513" s="126" t="s">
        <v>6400</v>
      </c>
      <c r="R513" s="126" t="s">
        <v>6491</v>
      </c>
      <c r="S513" s="126" t="s">
        <v>6492</v>
      </c>
      <c r="T513" s="131">
        <v>5</v>
      </c>
      <c r="U513" s="131">
        <v>5</v>
      </c>
      <c r="V513" s="126" t="s">
        <v>6403</v>
      </c>
      <c r="W513" s="126" t="s">
        <v>6403</v>
      </c>
      <c r="X513" s="145">
        <v>313.63600000000002</v>
      </c>
      <c r="Y513" s="145">
        <v>313.63600000000002</v>
      </c>
      <c r="Z513" s="146" t="s">
        <v>6309</v>
      </c>
      <c r="AA513" s="145">
        <v>1568.18</v>
      </c>
      <c r="AB513" s="145">
        <v>0</v>
      </c>
      <c r="AC513" s="145">
        <v>156.81800000000001</v>
      </c>
      <c r="AD513" s="145">
        <v>1724.998</v>
      </c>
      <c r="AE513" s="126" t="s">
        <v>6314</v>
      </c>
      <c r="AF513" s="126" t="s">
        <v>6309</v>
      </c>
      <c r="AG513" s="126" t="s">
        <v>6309</v>
      </c>
      <c r="AH513" s="126" t="s">
        <v>9685</v>
      </c>
      <c r="AI513" s="126" t="s">
        <v>6309</v>
      </c>
      <c r="AJ513" s="126" t="s">
        <v>6352</v>
      </c>
      <c r="AK513" s="126" t="s">
        <v>6353</v>
      </c>
      <c r="AL513" s="126" t="s">
        <v>6404</v>
      </c>
      <c r="AM513" s="128" t="s">
        <v>6366</v>
      </c>
      <c r="AN513" s="128" t="s">
        <v>6461</v>
      </c>
      <c r="AO513" s="128" t="s">
        <v>6341</v>
      </c>
      <c r="AP513" s="128" t="s">
        <v>6366</v>
      </c>
      <c r="AQ513" s="129">
        <v>5</v>
      </c>
      <c r="AR513" t="s">
        <v>34</v>
      </c>
      <c r="AS513" t="s">
        <v>30</v>
      </c>
    </row>
    <row r="514" spans="1:45" s="128" customFormat="1">
      <c r="A514" s="126" t="s">
        <v>9686</v>
      </c>
      <c r="B514" s="127">
        <v>43790</v>
      </c>
      <c r="C514" s="126" t="s">
        <v>6393</v>
      </c>
      <c r="D514" s="126" t="s">
        <v>6394</v>
      </c>
      <c r="E514" s="126" t="s">
        <v>9687</v>
      </c>
      <c r="F514" s="126" t="s">
        <v>6310</v>
      </c>
      <c r="G514" s="126" t="s">
        <v>6451</v>
      </c>
      <c r="H514" s="126" t="s">
        <v>5300</v>
      </c>
      <c r="I514" s="126" t="s">
        <v>6452</v>
      </c>
      <c r="J514" s="126" t="s">
        <v>6351</v>
      </c>
      <c r="K514" s="126" t="s">
        <v>6453</v>
      </c>
      <c r="L514" s="126" t="s">
        <v>6454</v>
      </c>
      <c r="M514" s="126" t="s">
        <v>6397</v>
      </c>
      <c r="N514" s="126" t="s">
        <v>6351</v>
      </c>
      <c r="O514" s="126" t="s">
        <v>6398</v>
      </c>
      <c r="P514" s="126" t="s">
        <v>6455</v>
      </c>
      <c r="Q514" s="126" t="s">
        <v>6456</v>
      </c>
      <c r="R514" s="126" t="s">
        <v>6401</v>
      </c>
      <c r="S514" s="126" t="s">
        <v>6402</v>
      </c>
      <c r="T514" s="131">
        <v>400</v>
      </c>
      <c r="U514" s="131">
        <v>400</v>
      </c>
      <c r="V514" s="126" t="s">
        <v>6403</v>
      </c>
      <c r="W514" s="126" t="s">
        <v>6403</v>
      </c>
      <c r="X514" s="145">
        <v>108.19199999999999</v>
      </c>
      <c r="Y514" s="145">
        <v>108.19199999999999</v>
      </c>
      <c r="Z514" s="146" t="s">
        <v>6309</v>
      </c>
      <c r="AA514" s="145">
        <v>43276.771999999997</v>
      </c>
      <c r="AB514" s="145">
        <v>-12926.828</v>
      </c>
      <c r="AC514" s="145">
        <v>4327.6769999999997</v>
      </c>
      <c r="AD514" s="145">
        <v>47604.449000000001</v>
      </c>
      <c r="AE514" s="126" t="s">
        <v>6314</v>
      </c>
      <c r="AF514" s="126" t="s">
        <v>6309</v>
      </c>
      <c r="AG514" s="126" t="s">
        <v>6309</v>
      </c>
      <c r="AH514" s="126" t="s">
        <v>9688</v>
      </c>
      <c r="AI514" s="126" t="s">
        <v>6309</v>
      </c>
      <c r="AJ514" s="126" t="s">
        <v>6379</v>
      </c>
      <c r="AK514" s="126" t="s">
        <v>6380</v>
      </c>
      <c r="AL514" s="126" t="s">
        <v>6404</v>
      </c>
      <c r="AM514" s="128" t="s">
        <v>6309</v>
      </c>
      <c r="AN514" s="128" t="s">
        <v>6451</v>
      </c>
      <c r="AO514" s="128" t="s">
        <v>6309</v>
      </c>
      <c r="AP514" s="128" t="s">
        <v>6309</v>
      </c>
      <c r="AQ514" s="129">
        <v>400</v>
      </c>
      <c r="AR514">
        <v>0</v>
      </c>
      <c r="AS514" s="128" t="s">
        <v>30</v>
      </c>
    </row>
    <row r="515" spans="1:45" s="128" customFormat="1">
      <c r="A515" s="126" t="s">
        <v>9689</v>
      </c>
      <c r="B515" s="127">
        <v>43790</v>
      </c>
      <c r="C515" s="126" t="s">
        <v>6393</v>
      </c>
      <c r="D515" s="126" t="s">
        <v>6394</v>
      </c>
      <c r="E515" s="126" t="s">
        <v>9690</v>
      </c>
      <c r="F515" s="126" t="s">
        <v>6310</v>
      </c>
      <c r="G515" s="126" t="s">
        <v>6451</v>
      </c>
      <c r="H515" s="126" t="s">
        <v>5300</v>
      </c>
      <c r="I515" s="126" t="s">
        <v>6452</v>
      </c>
      <c r="J515" s="126" t="s">
        <v>6351</v>
      </c>
      <c r="K515" s="126" t="s">
        <v>6453</v>
      </c>
      <c r="L515" s="126" t="s">
        <v>6454</v>
      </c>
      <c r="M515" s="126" t="s">
        <v>6397</v>
      </c>
      <c r="N515" s="126" t="s">
        <v>6351</v>
      </c>
      <c r="O515" s="126" t="s">
        <v>6398</v>
      </c>
      <c r="P515" s="126" t="s">
        <v>6455</v>
      </c>
      <c r="Q515" s="126" t="s">
        <v>6456</v>
      </c>
      <c r="R515" s="126" t="s">
        <v>6401</v>
      </c>
      <c r="S515" s="126" t="s">
        <v>6402</v>
      </c>
      <c r="T515" s="131">
        <v>210</v>
      </c>
      <c r="U515" s="131">
        <v>210</v>
      </c>
      <c r="V515" s="126" t="s">
        <v>6403</v>
      </c>
      <c r="W515" s="126" t="s">
        <v>6403</v>
      </c>
      <c r="X515" s="145">
        <v>108.19199999999999</v>
      </c>
      <c r="Y515" s="145">
        <v>108.19199999999999</v>
      </c>
      <c r="Z515" s="146" t="s">
        <v>6309</v>
      </c>
      <c r="AA515" s="145">
        <v>22720.305</v>
      </c>
      <c r="AB515" s="145">
        <v>-6786.585</v>
      </c>
      <c r="AC515" s="145">
        <v>2272.0309999999999</v>
      </c>
      <c r="AD515" s="145">
        <v>24992.335999999999</v>
      </c>
      <c r="AE515" s="126" t="s">
        <v>6314</v>
      </c>
      <c r="AF515" s="126" t="s">
        <v>6309</v>
      </c>
      <c r="AG515" s="126" t="s">
        <v>6309</v>
      </c>
      <c r="AH515" s="126" t="s">
        <v>9691</v>
      </c>
      <c r="AI515" s="126" t="s">
        <v>6309</v>
      </c>
      <c r="AJ515" s="126" t="s">
        <v>6379</v>
      </c>
      <c r="AK515" s="126" t="s">
        <v>6380</v>
      </c>
      <c r="AL515" s="126" t="s">
        <v>6404</v>
      </c>
      <c r="AM515" s="128" t="s">
        <v>6309</v>
      </c>
      <c r="AN515" s="128" t="s">
        <v>6451</v>
      </c>
      <c r="AO515" s="128" t="s">
        <v>6309</v>
      </c>
      <c r="AP515" s="128" t="s">
        <v>6309</v>
      </c>
      <c r="AQ515" s="129">
        <v>210</v>
      </c>
      <c r="AR515">
        <v>0</v>
      </c>
      <c r="AS515" s="128" t="s">
        <v>30</v>
      </c>
    </row>
    <row r="516" spans="1:45" s="128" customFormat="1">
      <c r="A516" s="126" t="s">
        <v>9692</v>
      </c>
      <c r="B516" s="127">
        <v>43790</v>
      </c>
      <c r="C516" s="126" t="s">
        <v>6393</v>
      </c>
      <c r="D516" s="126" t="s">
        <v>6394</v>
      </c>
      <c r="E516" s="126" t="s">
        <v>9693</v>
      </c>
      <c r="F516" s="126" t="s">
        <v>6310</v>
      </c>
      <c r="G516" s="126" t="s">
        <v>6311</v>
      </c>
      <c r="H516" s="126" t="s">
        <v>6312</v>
      </c>
      <c r="I516" s="126" t="s">
        <v>6347</v>
      </c>
      <c r="J516" s="126" t="s">
        <v>6351</v>
      </c>
      <c r="K516" s="126" t="s">
        <v>6395</v>
      </c>
      <c r="L516" s="126" t="s">
        <v>6396</v>
      </c>
      <c r="M516" s="126" t="s">
        <v>6397</v>
      </c>
      <c r="N516" s="126" t="s">
        <v>6351</v>
      </c>
      <c r="O516" s="126" t="s">
        <v>6398</v>
      </c>
      <c r="P516" s="126" t="s">
        <v>6399</v>
      </c>
      <c r="Q516" s="126" t="s">
        <v>6400</v>
      </c>
      <c r="R516" s="126" t="s">
        <v>6401</v>
      </c>
      <c r="S516" s="126" t="s">
        <v>6402</v>
      </c>
      <c r="T516" s="131">
        <v>3</v>
      </c>
      <c r="U516" s="131">
        <v>3</v>
      </c>
      <c r="V516" s="126" t="s">
        <v>6403</v>
      </c>
      <c r="W516" s="126" t="s">
        <v>6403</v>
      </c>
      <c r="X516" s="145">
        <v>155.45500000000001</v>
      </c>
      <c r="Y516" s="145">
        <v>155.45500000000001</v>
      </c>
      <c r="Z516" s="146" t="s">
        <v>6309</v>
      </c>
      <c r="AA516" s="145">
        <v>466.36500000000001</v>
      </c>
      <c r="AB516" s="145">
        <v>0</v>
      </c>
      <c r="AC516" s="145">
        <v>46.637</v>
      </c>
      <c r="AD516" s="145">
        <v>513.00199999999995</v>
      </c>
      <c r="AE516" s="126" t="s">
        <v>6314</v>
      </c>
      <c r="AF516" s="126" t="s">
        <v>6309</v>
      </c>
      <c r="AG516" s="126" t="s">
        <v>6309</v>
      </c>
      <c r="AH516" s="126" t="s">
        <v>9694</v>
      </c>
      <c r="AI516" s="126" t="s">
        <v>6309</v>
      </c>
      <c r="AJ516" s="126" t="s">
        <v>6352</v>
      </c>
      <c r="AK516" s="126" t="s">
        <v>6353</v>
      </c>
      <c r="AL516" s="126" t="s">
        <v>6404</v>
      </c>
      <c r="AM516" s="128" t="s">
        <v>13</v>
      </c>
      <c r="AN516" s="128" t="s">
        <v>6421</v>
      </c>
      <c r="AO516" s="128" t="s">
        <v>6347</v>
      </c>
      <c r="AP516" s="128" t="s">
        <v>13</v>
      </c>
      <c r="AQ516" s="129">
        <v>3</v>
      </c>
      <c r="AR516" t="s">
        <v>95</v>
      </c>
      <c r="AS516" t="s">
        <v>72</v>
      </c>
    </row>
    <row r="517" spans="1:45" s="128" customFormat="1">
      <c r="A517" s="126" t="s">
        <v>9692</v>
      </c>
      <c r="B517" s="127">
        <v>43790</v>
      </c>
      <c r="C517" s="126" t="s">
        <v>6393</v>
      </c>
      <c r="D517" s="126" t="s">
        <v>6394</v>
      </c>
      <c r="E517" s="126" t="s">
        <v>9693</v>
      </c>
      <c r="F517" s="126" t="s">
        <v>6310</v>
      </c>
      <c r="G517" s="126" t="s">
        <v>6311</v>
      </c>
      <c r="H517" s="126" t="s">
        <v>6312</v>
      </c>
      <c r="I517" s="126" t="s">
        <v>6347</v>
      </c>
      <c r="J517" s="126" t="s">
        <v>6351</v>
      </c>
      <c r="K517" s="126" t="s">
        <v>6395</v>
      </c>
      <c r="L517" s="126" t="s">
        <v>6396</v>
      </c>
      <c r="M517" s="126" t="s">
        <v>6397</v>
      </c>
      <c r="N517" s="126" t="s">
        <v>6351</v>
      </c>
      <c r="O517" s="126" t="s">
        <v>6398</v>
      </c>
      <c r="P517" s="126" t="s">
        <v>6399</v>
      </c>
      <c r="Q517" s="126" t="s">
        <v>6400</v>
      </c>
      <c r="R517" s="126" t="s">
        <v>6405</v>
      </c>
      <c r="S517" s="126" t="s">
        <v>6406</v>
      </c>
      <c r="T517" s="131">
        <v>4</v>
      </c>
      <c r="U517" s="131">
        <v>4</v>
      </c>
      <c r="V517" s="126" t="s">
        <v>6403</v>
      </c>
      <c r="W517" s="126" t="s">
        <v>6403</v>
      </c>
      <c r="X517" s="145">
        <v>355.45499999999998</v>
      </c>
      <c r="Y517" s="145">
        <v>355.45499999999998</v>
      </c>
      <c r="Z517" s="146" t="s">
        <v>6309</v>
      </c>
      <c r="AA517" s="145">
        <v>1421.82</v>
      </c>
      <c r="AB517" s="145">
        <v>0</v>
      </c>
      <c r="AC517" s="145">
        <v>142.18199999999999</v>
      </c>
      <c r="AD517" s="145">
        <v>1564.002</v>
      </c>
      <c r="AE517" s="126" t="s">
        <v>6314</v>
      </c>
      <c r="AF517" s="126" t="s">
        <v>6309</v>
      </c>
      <c r="AG517" s="126" t="s">
        <v>6309</v>
      </c>
      <c r="AH517" s="126" t="s">
        <v>9694</v>
      </c>
      <c r="AI517" s="126" t="s">
        <v>6309</v>
      </c>
      <c r="AJ517" s="126" t="s">
        <v>6352</v>
      </c>
      <c r="AK517" s="126" t="s">
        <v>6353</v>
      </c>
      <c r="AL517" s="126" t="s">
        <v>6404</v>
      </c>
      <c r="AM517" s="128" t="s">
        <v>13</v>
      </c>
      <c r="AN517" s="128" t="s">
        <v>6421</v>
      </c>
      <c r="AO517" s="128" t="s">
        <v>6347</v>
      </c>
      <c r="AP517" s="128" t="s">
        <v>13</v>
      </c>
      <c r="AQ517" s="129">
        <v>4</v>
      </c>
      <c r="AR517" t="s">
        <v>95</v>
      </c>
      <c r="AS517" t="s">
        <v>72</v>
      </c>
    </row>
    <row r="518" spans="1:45" s="128" customFormat="1">
      <c r="A518" s="126" t="s">
        <v>9692</v>
      </c>
      <c r="B518" s="127">
        <v>43790</v>
      </c>
      <c r="C518" s="126" t="s">
        <v>6393</v>
      </c>
      <c r="D518" s="126" t="s">
        <v>6394</v>
      </c>
      <c r="E518" s="126" t="s">
        <v>9693</v>
      </c>
      <c r="F518" s="126" t="s">
        <v>6310</v>
      </c>
      <c r="G518" s="126" t="s">
        <v>6311</v>
      </c>
      <c r="H518" s="126" t="s">
        <v>6312</v>
      </c>
      <c r="I518" s="126" t="s">
        <v>6347</v>
      </c>
      <c r="J518" s="126" t="s">
        <v>6351</v>
      </c>
      <c r="K518" s="126" t="s">
        <v>6395</v>
      </c>
      <c r="L518" s="126" t="s">
        <v>6396</v>
      </c>
      <c r="M518" s="126" t="s">
        <v>6397</v>
      </c>
      <c r="N518" s="126" t="s">
        <v>6351</v>
      </c>
      <c r="O518" s="126" t="s">
        <v>6398</v>
      </c>
      <c r="P518" s="126" t="s">
        <v>6399</v>
      </c>
      <c r="Q518" s="126" t="s">
        <v>6400</v>
      </c>
      <c r="R518" s="126" t="s">
        <v>6444</v>
      </c>
      <c r="S518" s="126" t="s">
        <v>6445</v>
      </c>
      <c r="T518" s="131">
        <v>5</v>
      </c>
      <c r="U518" s="131">
        <v>5</v>
      </c>
      <c r="V518" s="126" t="s">
        <v>6403</v>
      </c>
      <c r="W518" s="126" t="s">
        <v>6403</v>
      </c>
      <c r="X518" s="145">
        <v>181.28200000000001</v>
      </c>
      <c r="Y518" s="145">
        <v>181.28200000000001</v>
      </c>
      <c r="Z518" s="146" t="s">
        <v>6309</v>
      </c>
      <c r="AA518" s="145">
        <v>906.41</v>
      </c>
      <c r="AB518" s="145">
        <v>-159.95500000000001</v>
      </c>
      <c r="AC518" s="145">
        <v>90.641000000000005</v>
      </c>
      <c r="AD518" s="145">
        <v>997.05100000000004</v>
      </c>
      <c r="AE518" s="126" t="s">
        <v>6314</v>
      </c>
      <c r="AF518" s="126" t="s">
        <v>6309</v>
      </c>
      <c r="AG518" s="126" t="s">
        <v>6309</v>
      </c>
      <c r="AH518" s="126" t="s">
        <v>9694</v>
      </c>
      <c r="AI518" s="126" t="s">
        <v>6309</v>
      </c>
      <c r="AJ518" s="126" t="s">
        <v>6352</v>
      </c>
      <c r="AK518" s="126" t="s">
        <v>6353</v>
      </c>
      <c r="AL518" s="126" t="s">
        <v>6404</v>
      </c>
      <c r="AM518" s="128" t="s">
        <v>13</v>
      </c>
      <c r="AN518" s="128" t="s">
        <v>6421</v>
      </c>
      <c r="AO518" s="128" t="s">
        <v>6347</v>
      </c>
      <c r="AP518" s="128" t="s">
        <v>13</v>
      </c>
      <c r="AQ518" s="129">
        <v>5</v>
      </c>
      <c r="AR518" t="s">
        <v>95</v>
      </c>
      <c r="AS518" t="s">
        <v>72</v>
      </c>
    </row>
    <row r="519" spans="1:45" s="128" customFormat="1">
      <c r="A519" s="126" t="s">
        <v>9692</v>
      </c>
      <c r="B519" s="127">
        <v>43790</v>
      </c>
      <c r="C519" s="126" t="s">
        <v>6393</v>
      </c>
      <c r="D519" s="126" t="s">
        <v>6394</v>
      </c>
      <c r="E519" s="126" t="s">
        <v>9693</v>
      </c>
      <c r="F519" s="126" t="s">
        <v>6310</v>
      </c>
      <c r="G519" s="126" t="s">
        <v>6311</v>
      </c>
      <c r="H519" s="126" t="s">
        <v>6312</v>
      </c>
      <c r="I519" s="126" t="s">
        <v>6347</v>
      </c>
      <c r="J519" s="126" t="s">
        <v>6351</v>
      </c>
      <c r="K519" s="126" t="s">
        <v>6395</v>
      </c>
      <c r="L519" s="126" t="s">
        <v>6396</v>
      </c>
      <c r="M519" s="126" t="s">
        <v>6397</v>
      </c>
      <c r="N519" s="126" t="s">
        <v>6351</v>
      </c>
      <c r="O519" s="126" t="s">
        <v>6398</v>
      </c>
      <c r="P519" s="126" t="s">
        <v>6399</v>
      </c>
      <c r="Q519" s="126" t="s">
        <v>6400</v>
      </c>
      <c r="R519" s="126" t="s">
        <v>6409</v>
      </c>
      <c r="S519" s="126" t="s">
        <v>6410</v>
      </c>
      <c r="T519" s="131">
        <v>2</v>
      </c>
      <c r="U519" s="131">
        <v>2</v>
      </c>
      <c r="V519" s="126" t="s">
        <v>6403</v>
      </c>
      <c r="W519" s="126" t="s">
        <v>6403</v>
      </c>
      <c r="X519" s="145">
        <v>313.63600000000002</v>
      </c>
      <c r="Y519" s="145">
        <v>313.63600000000002</v>
      </c>
      <c r="Z519" s="146" t="s">
        <v>6309</v>
      </c>
      <c r="AA519" s="145">
        <v>627.27200000000005</v>
      </c>
      <c r="AB519" s="145">
        <v>0</v>
      </c>
      <c r="AC519" s="145">
        <v>62.726999999999997</v>
      </c>
      <c r="AD519" s="145">
        <v>689.99900000000002</v>
      </c>
      <c r="AE519" s="126" t="s">
        <v>6314</v>
      </c>
      <c r="AF519" s="126" t="s">
        <v>6309</v>
      </c>
      <c r="AG519" s="126" t="s">
        <v>6309</v>
      </c>
      <c r="AH519" s="126" t="s">
        <v>9694</v>
      </c>
      <c r="AI519" s="126" t="s">
        <v>6309</v>
      </c>
      <c r="AJ519" s="126" t="s">
        <v>6352</v>
      </c>
      <c r="AK519" s="126" t="s">
        <v>6353</v>
      </c>
      <c r="AL519" s="126" t="s">
        <v>6404</v>
      </c>
      <c r="AM519" s="128" t="s">
        <v>13</v>
      </c>
      <c r="AN519" s="128" t="s">
        <v>6421</v>
      </c>
      <c r="AO519" s="128" t="s">
        <v>6347</v>
      </c>
      <c r="AP519" s="128" t="s">
        <v>13</v>
      </c>
      <c r="AQ519" s="129">
        <v>2</v>
      </c>
      <c r="AR519" t="s">
        <v>95</v>
      </c>
      <c r="AS519" t="s">
        <v>72</v>
      </c>
    </row>
    <row r="520" spans="1:45" s="128" customFormat="1">
      <c r="A520" s="126" t="s">
        <v>9692</v>
      </c>
      <c r="B520" s="127">
        <v>43790</v>
      </c>
      <c r="C520" s="126" t="s">
        <v>6393</v>
      </c>
      <c r="D520" s="126" t="s">
        <v>6394</v>
      </c>
      <c r="E520" s="126" t="s">
        <v>9693</v>
      </c>
      <c r="F520" s="126" t="s">
        <v>6310</v>
      </c>
      <c r="G520" s="126" t="s">
        <v>6311</v>
      </c>
      <c r="H520" s="126" t="s">
        <v>6312</v>
      </c>
      <c r="I520" s="126" t="s">
        <v>6347</v>
      </c>
      <c r="J520" s="126" t="s">
        <v>6351</v>
      </c>
      <c r="K520" s="126" t="s">
        <v>6395</v>
      </c>
      <c r="L520" s="126" t="s">
        <v>6396</v>
      </c>
      <c r="M520" s="126" t="s">
        <v>6397</v>
      </c>
      <c r="N520" s="126" t="s">
        <v>6351</v>
      </c>
      <c r="O520" s="126" t="s">
        <v>6398</v>
      </c>
      <c r="P520" s="126" t="s">
        <v>6399</v>
      </c>
      <c r="Q520" s="126" t="s">
        <v>6400</v>
      </c>
      <c r="R520" s="126" t="s">
        <v>6491</v>
      </c>
      <c r="S520" s="126" t="s">
        <v>6492</v>
      </c>
      <c r="T520" s="131">
        <v>2</v>
      </c>
      <c r="U520" s="131">
        <v>2</v>
      </c>
      <c r="V520" s="126" t="s">
        <v>6403</v>
      </c>
      <c r="W520" s="126" t="s">
        <v>6403</v>
      </c>
      <c r="X520" s="145">
        <v>313.63600000000002</v>
      </c>
      <c r="Y520" s="145">
        <v>313.63600000000002</v>
      </c>
      <c r="Z520" s="146" t="s">
        <v>6309</v>
      </c>
      <c r="AA520" s="145">
        <v>627.27200000000005</v>
      </c>
      <c r="AB520" s="145">
        <v>0</v>
      </c>
      <c r="AC520" s="145">
        <v>62.726999999999997</v>
      </c>
      <c r="AD520" s="145">
        <v>689.99900000000002</v>
      </c>
      <c r="AE520" s="126" t="s">
        <v>6314</v>
      </c>
      <c r="AF520" s="126" t="s">
        <v>6309</v>
      </c>
      <c r="AG520" s="126" t="s">
        <v>6309</v>
      </c>
      <c r="AH520" s="126" t="s">
        <v>9694</v>
      </c>
      <c r="AI520" s="126" t="s">
        <v>6309</v>
      </c>
      <c r="AJ520" s="126" t="s">
        <v>6352</v>
      </c>
      <c r="AK520" s="126" t="s">
        <v>6353</v>
      </c>
      <c r="AL520" s="126" t="s">
        <v>6404</v>
      </c>
      <c r="AM520" s="128" t="s">
        <v>13</v>
      </c>
      <c r="AN520" s="128" t="s">
        <v>6421</v>
      </c>
      <c r="AO520" s="128" t="s">
        <v>6347</v>
      </c>
      <c r="AP520" s="128" t="s">
        <v>13</v>
      </c>
      <c r="AQ520" s="129">
        <v>2</v>
      </c>
      <c r="AR520" t="s">
        <v>95</v>
      </c>
      <c r="AS520" t="s">
        <v>72</v>
      </c>
    </row>
    <row r="521" spans="1:45" s="128" customFormat="1">
      <c r="A521" s="126" t="s">
        <v>9692</v>
      </c>
      <c r="B521" s="127">
        <v>43790</v>
      </c>
      <c r="C521" s="126" t="s">
        <v>6393</v>
      </c>
      <c r="D521" s="126" t="s">
        <v>6394</v>
      </c>
      <c r="E521" s="126" t="s">
        <v>9693</v>
      </c>
      <c r="F521" s="126" t="s">
        <v>6310</v>
      </c>
      <c r="G521" s="126" t="s">
        <v>6311</v>
      </c>
      <c r="H521" s="126" t="s">
        <v>6312</v>
      </c>
      <c r="I521" s="126" t="s">
        <v>6347</v>
      </c>
      <c r="J521" s="126" t="s">
        <v>6351</v>
      </c>
      <c r="K521" s="126" t="s">
        <v>6395</v>
      </c>
      <c r="L521" s="126" t="s">
        <v>6396</v>
      </c>
      <c r="M521" s="126" t="s">
        <v>6397</v>
      </c>
      <c r="N521" s="126" t="s">
        <v>6351</v>
      </c>
      <c r="O521" s="126" t="s">
        <v>6398</v>
      </c>
      <c r="P521" s="126" t="s">
        <v>6399</v>
      </c>
      <c r="Q521" s="126" t="s">
        <v>6400</v>
      </c>
      <c r="R521" s="126" t="s">
        <v>6413</v>
      </c>
      <c r="S521" s="126" t="s">
        <v>6414</v>
      </c>
      <c r="T521" s="131">
        <v>4</v>
      </c>
      <c r="U521" s="131">
        <v>4</v>
      </c>
      <c r="V521" s="126" t="s">
        <v>6403</v>
      </c>
      <c r="W521" s="126" t="s">
        <v>6403</v>
      </c>
      <c r="X521" s="145">
        <v>313.63600000000002</v>
      </c>
      <c r="Y521" s="145">
        <v>313.63600000000002</v>
      </c>
      <c r="Z521" s="146" t="s">
        <v>6309</v>
      </c>
      <c r="AA521" s="145">
        <v>1254.5440000000001</v>
      </c>
      <c r="AB521" s="145">
        <v>0</v>
      </c>
      <c r="AC521" s="145">
        <v>125.45399999999999</v>
      </c>
      <c r="AD521" s="145">
        <v>1379.998</v>
      </c>
      <c r="AE521" s="126" t="s">
        <v>6314</v>
      </c>
      <c r="AF521" s="126" t="s">
        <v>6309</v>
      </c>
      <c r="AG521" s="126" t="s">
        <v>6309</v>
      </c>
      <c r="AH521" s="126" t="s">
        <v>9694</v>
      </c>
      <c r="AI521" s="126" t="s">
        <v>6309</v>
      </c>
      <c r="AJ521" s="126" t="s">
        <v>6352</v>
      </c>
      <c r="AK521" s="126" t="s">
        <v>6353</v>
      </c>
      <c r="AL521" s="126" t="s">
        <v>6404</v>
      </c>
      <c r="AM521" s="128" t="s">
        <v>13</v>
      </c>
      <c r="AN521" s="128" t="s">
        <v>6421</v>
      </c>
      <c r="AO521" s="128" t="s">
        <v>6347</v>
      </c>
      <c r="AP521" s="128" t="s">
        <v>13</v>
      </c>
      <c r="AQ521" s="129">
        <v>4</v>
      </c>
      <c r="AR521" t="s">
        <v>95</v>
      </c>
      <c r="AS521" t="s">
        <v>72</v>
      </c>
    </row>
    <row r="522" spans="1:45" s="128" customFormat="1">
      <c r="A522" s="126" t="s">
        <v>9695</v>
      </c>
      <c r="B522" s="127">
        <v>43790</v>
      </c>
      <c r="C522" s="126" t="s">
        <v>6393</v>
      </c>
      <c r="D522" s="126" t="s">
        <v>6394</v>
      </c>
      <c r="E522" s="126" t="s">
        <v>9696</v>
      </c>
      <c r="F522" s="126" t="s">
        <v>6310</v>
      </c>
      <c r="G522" s="126" t="s">
        <v>6311</v>
      </c>
      <c r="H522" s="126" t="s">
        <v>6312</v>
      </c>
      <c r="I522" s="126" t="s">
        <v>6338</v>
      </c>
      <c r="J522" s="126" t="s">
        <v>6351</v>
      </c>
      <c r="K522" s="126" t="s">
        <v>6395</v>
      </c>
      <c r="L522" s="126" t="s">
        <v>6396</v>
      </c>
      <c r="M522" s="126" t="s">
        <v>6397</v>
      </c>
      <c r="N522" s="126" t="s">
        <v>6351</v>
      </c>
      <c r="O522" s="126" t="s">
        <v>6398</v>
      </c>
      <c r="P522" s="126" t="s">
        <v>6399</v>
      </c>
      <c r="Q522" s="126" t="s">
        <v>6400</v>
      </c>
      <c r="R522" s="126" t="s">
        <v>6401</v>
      </c>
      <c r="S522" s="126" t="s">
        <v>6402</v>
      </c>
      <c r="T522" s="131">
        <v>5</v>
      </c>
      <c r="U522" s="131">
        <v>5</v>
      </c>
      <c r="V522" s="126" t="s">
        <v>6403</v>
      </c>
      <c r="W522" s="126" t="s">
        <v>6403</v>
      </c>
      <c r="X522" s="145">
        <v>155.45500000000001</v>
      </c>
      <c r="Y522" s="145">
        <v>155.45500000000001</v>
      </c>
      <c r="Z522" s="146" t="s">
        <v>6309</v>
      </c>
      <c r="AA522" s="145">
        <v>777.27499999999998</v>
      </c>
      <c r="AB522" s="145">
        <v>0</v>
      </c>
      <c r="AC522" s="145">
        <v>77.727999999999994</v>
      </c>
      <c r="AD522" s="145">
        <v>855.00300000000004</v>
      </c>
      <c r="AE522" s="126" t="s">
        <v>6314</v>
      </c>
      <c r="AF522" s="126" t="s">
        <v>6309</v>
      </c>
      <c r="AG522" s="126" t="s">
        <v>6309</v>
      </c>
      <c r="AH522" s="126" t="s">
        <v>9697</v>
      </c>
      <c r="AI522" s="126" t="s">
        <v>6309</v>
      </c>
      <c r="AJ522" s="126" t="s">
        <v>6352</v>
      </c>
      <c r="AK522" s="126" t="s">
        <v>6353</v>
      </c>
      <c r="AL522" s="126" t="s">
        <v>6404</v>
      </c>
      <c r="AM522" s="128" t="s">
        <v>6366</v>
      </c>
      <c r="AN522" s="128" t="s">
        <v>6422</v>
      </c>
      <c r="AO522" s="128" t="s">
        <v>6338</v>
      </c>
      <c r="AP522" s="128" t="s">
        <v>6366</v>
      </c>
      <c r="AQ522" s="129">
        <v>5</v>
      </c>
      <c r="AR522" t="s">
        <v>34</v>
      </c>
      <c r="AS522" t="s">
        <v>30</v>
      </c>
    </row>
    <row r="523" spans="1:45" s="128" customFormat="1">
      <c r="A523" s="126" t="s">
        <v>9695</v>
      </c>
      <c r="B523" s="127">
        <v>43790</v>
      </c>
      <c r="C523" s="126" t="s">
        <v>6393</v>
      </c>
      <c r="D523" s="126" t="s">
        <v>6394</v>
      </c>
      <c r="E523" s="126" t="s">
        <v>9696</v>
      </c>
      <c r="F523" s="126" t="s">
        <v>6310</v>
      </c>
      <c r="G523" s="126" t="s">
        <v>6311</v>
      </c>
      <c r="H523" s="126" t="s">
        <v>6312</v>
      </c>
      <c r="I523" s="126" t="s">
        <v>6338</v>
      </c>
      <c r="J523" s="126" t="s">
        <v>6351</v>
      </c>
      <c r="K523" s="126" t="s">
        <v>6395</v>
      </c>
      <c r="L523" s="126" t="s">
        <v>6396</v>
      </c>
      <c r="M523" s="126" t="s">
        <v>6397</v>
      </c>
      <c r="N523" s="126" t="s">
        <v>6351</v>
      </c>
      <c r="O523" s="126" t="s">
        <v>6398</v>
      </c>
      <c r="P523" s="126" t="s">
        <v>6399</v>
      </c>
      <c r="Q523" s="126" t="s">
        <v>6400</v>
      </c>
      <c r="R523" s="126" t="s">
        <v>6487</v>
      </c>
      <c r="S523" s="126" t="s">
        <v>6488</v>
      </c>
      <c r="T523" s="131">
        <v>5</v>
      </c>
      <c r="U523" s="131">
        <v>5</v>
      </c>
      <c r="V523" s="126" t="s">
        <v>6403</v>
      </c>
      <c r="W523" s="126" t="s">
        <v>6403</v>
      </c>
      <c r="X523" s="145">
        <v>276</v>
      </c>
      <c r="Y523" s="145">
        <v>276</v>
      </c>
      <c r="Z523" s="146" t="s">
        <v>6309</v>
      </c>
      <c r="AA523" s="145">
        <v>1379.998</v>
      </c>
      <c r="AB523" s="145">
        <v>-188.18199999999999</v>
      </c>
      <c r="AC523" s="145">
        <v>137.999</v>
      </c>
      <c r="AD523" s="145">
        <v>1517.9970000000001</v>
      </c>
      <c r="AE523" s="126" t="s">
        <v>6314</v>
      </c>
      <c r="AF523" s="126" t="s">
        <v>6309</v>
      </c>
      <c r="AG523" s="126" t="s">
        <v>6309</v>
      </c>
      <c r="AH523" s="126" t="s">
        <v>9697</v>
      </c>
      <c r="AI523" s="126" t="s">
        <v>6309</v>
      </c>
      <c r="AJ523" s="126" t="s">
        <v>6352</v>
      </c>
      <c r="AK523" s="126" t="s">
        <v>6353</v>
      </c>
      <c r="AL523" s="126" t="s">
        <v>6404</v>
      </c>
      <c r="AM523" s="128" t="s">
        <v>6366</v>
      </c>
      <c r="AN523" s="128" t="s">
        <v>6422</v>
      </c>
      <c r="AO523" s="128" t="s">
        <v>6338</v>
      </c>
      <c r="AP523" s="128" t="s">
        <v>6366</v>
      </c>
      <c r="AQ523" s="129">
        <v>5</v>
      </c>
      <c r="AR523" t="s">
        <v>34</v>
      </c>
      <c r="AS523" t="s">
        <v>30</v>
      </c>
    </row>
    <row r="524" spans="1:45" s="128" customFormat="1">
      <c r="A524" s="126" t="s">
        <v>9695</v>
      </c>
      <c r="B524" s="127">
        <v>43790</v>
      </c>
      <c r="C524" s="126" t="s">
        <v>6393</v>
      </c>
      <c r="D524" s="126" t="s">
        <v>6394</v>
      </c>
      <c r="E524" s="126" t="s">
        <v>9696</v>
      </c>
      <c r="F524" s="126" t="s">
        <v>6310</v>
      </c>
      <c r="G524" s="126" t="s">
        <v>6311</v>
      </c>
      <c r="H524" s="126" t="s">
        <v>6312</v>
      </c>
      <c r="I524" s="126" t="s">
        <v>6338</v>
      </c>
      <c r="J524" s="126" t="s">
        <v>6351</v>
      </c>
      <c r="K524" s="126" t="s">
        <v>6395</v>
      </c>
      <c r="L524" s="126" t="s">
        <v>6396</v>
      </c>
      <c r="M524" s="126" t="s">
        <v>6397</v>
      </c>
      <c r="N524" s="126" t="s">
        <v>6351</v>
      </c>
      <c r="O524" s="126" t="s">
        <v>6398</v>
      </c>
      <c r="P524" s="126" t="s">
        <v>6399</v>
      </c>
      <c r="Q524" s="126" t="s">
        <v>6400</v>
      </c>
      <c r="R524" s="126" t="s">
        <v>6491</v>
      </c>
      <c r="S524" s="126" t="s">
        <v>6492</v>
      </c>
      <c r="T524" s="131">
        <v>3</v>
      </c>
      <c r="U524" s="131">
        <v>3</v>
      </c>
      <c r="V524" s="126" t="s">
        <v>6403</v>
      </c>
      <c r="W524" s="126" t="s">
        <v>6403</v>
      </c>
      <c r="X524" s="145">
        <v>313.63600000000002</v>
      </c>
      <c r="Y524" s="145">
        <v>313.63600000000002</v>
      </c>
      <c r="Z524" s="146" t="s">
        <v>6309</v>
      </c>
      <c r="AA524" s="145">
        <v>940.90800000000002</v>
      </c>
      <c r="AB524" s="145">
        <v>0</v>
      </c>
      <c r="AC524" s="145">
        <v>94.090999999999994</v>
      </c>
      <c r="AD524" s="145">
        <v>1034.999</v>
      </c>
      <c r="AE524" s="126" t="s">
        <v>6314</v>
      </c>
      <c r="AF524" s="126" t="s">
        <v>6309</v>
      </c>
      <c r="AG524" s="126" t="s">
        <v>6309</v>
      </c>
      <c r="AH524" s="126" t="s">
        <v>9697</v>
      </c>
      <c r="AI524" s="126" t="s">
        <v>6309</v>
      </c>
      <c r="AJ524" s="126" t="s">
        <v>6352</v>
      </c>
      <c r="AK524" s="126" t="s">
        <v>6353</v>
      </c>
      <c r="AL524" s="126" t="s">
        <v>6404</v>
      </c>
      <c r="AM524" s="128" t="s">
        <v>6366</v>
      </c>
      <c r="AN524" s="128" t="s">
        <v>6422</v>
      </c>
      <c r="AO524" s="128" t="s">
        <v>6338</v>
      </c>
      <c r="AP524" s="128" t="s">
        <v>6366</v>
      </c>
      <c r="AQ524" s="129">
        <v>3</v>
      </c>
      <c r="AR524" t="s">
        <v>34</v>
      </c>
      <c r="AS524" t="s">
        <v>30</v>
      </c>
    </row>
    <row r="525" spans="1:45" s="128" customFormat="1">
      <c r="A525" s="126" t="s">
        <v>9695</v>
      </c>
      <c r="B525" s="127">
        <v>43790</v>
      </c>
      <c r="C525" s="126" t="s">
        <v>6393</v>
      </c>
      <c r="D525" s="126" t="s">
        <v>6394</v>
      </c>
      <c r="E525" s="126" t="s">
        <v>9696</v>
      </c>
      <c r="F525" s="126" t="s">
        <v>6310</v>
      </c>
      <c r="G525" s="126" t="s">
        <v>6311</v>
      </c>
      <c r="H525" s="126" t="s">
        <v>6312</v>
      </c>
      <c r="I525" s="126" t="s">
        <v>6338</v>
      </c>
      <c r="J525" s="126" t="s">
        <v>6351</v>
      </c>
      <c r="K525" s="126" t="s">
        <v>6395</v>
      </c>
      <c r="L525" s="126" t="s">
        <v>6396</v>
      </c>
      <c r="M525" s="126" t="s">
        <v>6397</v>
      </c>
      <c r="N525" s="126" t="s">
        <v>6351</v>
      </c>
      <c r="O525" s="126" t="s">
        <v>6398</v>
      </c>
      <c r="P525" s="126" t="s">
        <v>6399</v>
      </c>
      <c r="Q525" s="126" t="s">
        <v>6400</v>
      </c>
      <c r="R525" s="126" t="s">
        <v>6413</v>
      </c>
      <c r="S525" s="126" t="s">
        <v>6414</v>
      </c>
      <c r="T525" s="131">
        <v>3</v>
      </c>
      <c r="U525" s="131">
        <v>3</v>
      </c>
      <c r="V525" s="126" t="s">
        <v>6403</v>
      </c>
      <c r="W525" s="126" t="s">
        <v>6403</v>
      </c>
      <c r="X525" s="145">
        <v>313.63600000000002</v>
      </c>
      <c r="Y525" s="145">
        <v>313.63600000000002</v>
      </c>
      <c r="Z525" s="146" t="s">
        <v>6309</v>
      </c>
      <c r="AA525" s="145">
        <v>940.90800000000002</v>
      </c>
      <c r="AB525" s="145">
        <v>0</v>
      </c>
      <c r="AC525" s="145">
        <v>94.090999999999994</v>
      </c>
      <c r="AD525" s="145">
        <v>1034.999</v>
      </c>
      <c r="AE525" s="126" t="s">
        <v>6314</v>
      </c>
      <c r="AF525" s="126" t="s">
        <v>6309</v>
      </c>
      <c r="AG525" s="126" t="s">
        <v>6309</v>
      </c>
      <c r="AH525" s="126" t="s">
        <v>9697</v>
      </c>
      <c r="AI525" s="126" t="s">
        <v>6309</v>
      </c>
      <c r="AJ525" s="126" t="s">
        <v>6352</v>
      </c>
      <c r="AK525" s="126" t="s">
        <v>6353</v>
      </c>
      <c r="AL525" s="126" t="s">
        <v>6404</v>
      </c>
      <c r="AM525" s="128" t="s">
        <v>6366</v>
      </c>
      <c r="AN525" s="128" t="s">
        <v>6422</v>
      </c>
      <c r="AO525" s="128" t="s">
        <v>6338</v>
      </c>
      <c r="AP525" s="128" t="s">
        <v>6366</v>
      </c>
      <c r="AQ525" s="129">
        <v>3</v>
      </c>
      <c r="AR525" t="s">
        <v>34</v>
      </c>
      <c r="AS525" t="s">
        <v>30</v>
      </c>
    </row>
    <row r="526" spans="1:45" s="128" customFormat="1">
      <c r="A526" s="126" t="s">
        <v>9698</v>
      </c>
      <c r="B526" s="127">
        <v>43790</v>
      </c>
      <c r="C526" s="126" t="s">
        <v>6393</v>
      </c>
      <c r="D526" s="126" t="s">
        <v>6394</v>
      </c>
      <c r="E526" s="126" t="s">
        <v>9699</v>
      </c>
      <c r="F526" s="126" t="s">
        <v>6310</v>
      </c>
      <c r="G526" s="126" t="s">
        <v>6311</v>
      </c>
      <c r="H526" s="126" t="s">
        <v>6312</v>
      </c>
      <c r="I526" s="126" t="s">
        <v>6321</v>
      </c>
      <c r="J526" s="126" t="s">
        <v>6351</v>
      </c>
      <c r="K526" s="126" t="s">
        <v>6395</v>
      </c>
      <c r="L526" s="126" t="s">
        <v>6396</v>
      </c>
      <c r="M526" s="126" t="s">
        <v>6397</v>
      </c>
      <c r="N526" s="126" t="s">
        <v>6351</v>
      </c>
      <c r="O526" s="126" t="s">
        <v>6398</v>
      </c>
      <c r="P526" s="126" t="s">
        <v>6399</v>
      </c>
      <c r="Q526" s="126" t="s">
        <v>6400</v>
      </c>
      <c r="R526" s="126" t="s">
        <v>6401</v>
      </c>
      <c r="S526" s="126" t="s">
        <v>6402</v>
      </c>
      <c r="T526" s="131">
        <v>8</v>
      </c>
      <c r="U526" s="131">
        <v>8</v>
      </c>
      <c r="V526" s="126" t="s">
        <v>6403</v>
      </c>
      <c r="W526" s="126" t="s">
        <v>6403</v>
      </c>
      <c r="X526" s="145">
        <v>155.45500000000001</v>
      </c>
      <c r="Y526" s="145">
        <v>155.45500000000001</v>
      </c>
      <c r="Z526" s="146" t="s">
        <v>6309</v>
      </c>
      <c r="AA526" s="145">
        <v>1243.6400000000001</v>
      </c>
      <c r="AB526" s="145">
        <v>0</v>
      </c>
      <c r="AC526" s="145">
        <v>124.364</v>
      </c>
      <c r="AD526" s="145">
        <v>1368.0039999999999</v>
      </c>
      <c r="AE526" s="126" t="s">
        <v>6314</v>
      </c>
      <c r="AF526" s="126" t="s">
        <v>6309</v>
      </c>
      <c r="AG526" s="126" t="s">
        <v>6309</v>
      </c>
      <c r="AH526" s="126" t="s">
        <v>9700</v>
      </c>
      <c r="AI526" s="126" t="s">
        <v>6309</v>
      </c>
      <c r="AJ526" s="126" t="s">
        <v>6352</v>
      </c>
      <c r="AK526" s="126" t="s">
        <v>6353</v>
      </c>
      <c r="AL526" s="126" t="s">
        <v>6404</v>
      </c>
      <c r="AM526" s="128" t="s">
        <v>6366</v>
      </c>
      <c r="AN526" s="128" t="s">
        <v>6494</v>
      </c>
      <c r="AO526" s="128" t="s">
        <v>6321</v>
      </c>
      <c r="AP526" s="128" t="s">
        <v>6366</v>
      </c>
      <c r="AQ526" s="129">
        <v>8</v>
      </c>
      <c r="AR526" t="s">
        <v>34</v>
      </c>
      <c r="AS526" t="s">
        <v>30</v>
      </c>
    </row>
    <row r="527" spans="1:45" s="128" customFormat="1">
      <c r="A527" s="126" t="s">
        <v>9698</v>
      </c>
      <c r="B527" s="127">
        <v>43790</v>
      </c>
      <c r="C527" s="126" t="s">
        <v>6393</v>
      </c>
      <c r="D527" s="126" t="s">
        <v>6394</v>
      </c>
      <c r="E527" s="126" t="s">
        <v>9699</v>
      </c>
      <c r="F527" s="126" t="s">
        <v>6310</v>
      </c>
      <c r="G527" s="126" t="s">
        <v>6311</v>
      </c>
      <c r="H527" s="126" t="s">
        <v>6312</v>
      </c>
      <c r="I527" s="126" t="s">
        <v>6321</v>
      </c>
      <c r="J527" s="126" t="s">
        <v>6351</v>
      </c>
      <c r="K527" s="126" t="s">
        <v>6395</v>
      </c>
      <c r="L527" s="126" t="s">
        <v>6396</v>
      </c>
      <c r="M527" s="126" t="s">
        <v>6397</v>
      </c>
      <c r="N527" s="126" t="s">
        <v>6351</v>
      </c>
      <c r="O527" s="126" t="s">
        <v>6398</v>
      </c>
      <c r="P527" s="126" t="s">
        <v>6399</v>
      </c>
      <c r="Q527" s="126" t="s">
        <v>6400</v>
      </c>
      <c r="R527" s="126" t="s">
        <v>6444</v>
      </c>
      <c r="S527" s="126" t="s">
        <v>6445</v>
      </c>
      <c r="T527" s="131">
        <v>9</v>
      </c>
      <c r="U527" s="131">
        <v>9</v>
      </c>
      <c r="V527" s="126" t="s">
        <v>6403</v>
      </c>
      <c r="W527" s="126" t="s">
        <v>6403</v>
      </c>
      <c r="X527" s="145">
        <v>181.28200000000001</v>
      </c>
      <c r="Y527" s="145">
        <v>181.28200000000001</v>
      </c>
      <c r="Z527" s="146" t="s">
        <v>6309</v>
      </c>
      <c r="AA527" s="145">
        <v>1631.538</v>
      </c>
      <c r="AB527" s="145">
        <v>-287.91899999999998</v>
      </c>
      <c r="AC527" s="145">
        <v>163.15299999999999</v>
      </c>
      <c r="AD527" s="145">
        <v>1794.691</v>
      </c>
      <c r="AE527" s="126" t="s">
        <v>6314</v>
      </c>
      <c r="AF527" s="126" t="s">
        <v>6309</v>
      </c>
      <c r="AG527" s="126" t="s">
        <v>6309</v>
      </c>
      <c r="AH527" s="126" t="s">
        <v>9700</v>
      </c>
      <c r="AI527" s="126" t="s">
        <v>6309</v>
      </c>
      <c r="AJ527" s="126" t="s">
        <v>6352</v>
      </c>
      <c r="AK527" s="126" t="s">
        <v>6353</v>
      </c>
      <c r="AL527" s="126" t="s">
        <v>6404</v>
      </c>
      <c r="AM527" s="128" t="s">
        <v>6366</v>
      </c>
      <c r="AN527" s="128" t="s">
        <v>6494</v>
      </c>
      <c r="AO527" s="128" t="s">
        <v>6321</v>
      </c>
      <c r="AP527" s="128" t="s">
        <v>6366</v>
      </c>
      <c r="AQ527" s="129">
        <v>9</v>
      </c>
      <c r="AR527" t="s">
        <v>34</v>
      </c>
      <c r="AS527" t="s">
        <v>30</v>
      </c>
    </row>
    <row r="528" spans="1:45" s="128" customFormat="1">
      <c r="A528" s="126" t="s">
        <v>9698</v>
      </c>
      <c r="B528" s="127">
        <v>43790</v>
      </c>
      <c r="C528" s="126" t="s">
        <v>6393</v>
      </c>
      <c r="D528" s="126" t="s">
        <v>6394</v>
      </c>
      <c r="E528" s="126" t="s">
        <v>9699</v>
      </c>
      <c r="F528" s="126" t="s">
        <v>6310</v>
      </c>
      <c r="G528" s="126" t="s">
        <v>6311</v>
      </c>
      <c r="H528" s="126" t="s">
        <v>6312</v>
      </c>
      <c r="I528" s="126" t="s">
        <v>6321</v>
      </c>
      <c r="J528" s="126" t="s">
        <v>6351</v>
      </c>
      <c r="K528" s="126" t="s">
        <v>6395</v>
      </c>
      <c r="L528" s="126" t="s">
        <v>6396</v>
      </c>
      <c r="M528" s="126" t="s">
        <v>6397</v>
      </c>
      <c r="N528" s="126" t="s">
        <v>6351</v>
      </c>
      <c r="O528" s="126" t="s">
        <v>6398</v>
      </c>
      <c r="P528" s="126" t="s">
        <v>6399</v>
      </c>
      <c r="Q528" s="126" t="s">
        <v>6400</v>
      </c>
      <c r="R528" s="126" t="s">
        <v>6409</v>
      </c>
      <c r="S528" s="126" t="s">
        <v>6410</v>
      </c>
      <c r="T528" s="131">
        <v>2</v>
      </c>
      <c r="U528" s="131">
        <v>2</v>
      </c>
      <c r="V528" s="126" t="s">
        <v>6403</v>
      </c>
      <c r="W528" s="126" t="s">
        <v>6403</v>
      </c>
      <c r="X528" s="145">
        <v>313.63600000000002</v>
      </c>
      <c r="Y528" s="145">
        <v>313.63600000000002</v>
      </c>
      <c r="Z528" s="146" t="s">
        <v>6309</v>
      </c>
      <c r="AA528" s="145">
        <v>627.27200000000005</v>
      </c>
      <c r="AB528" s="145">
        <v>0</v>
      </c>
      <c r="AC528" s="145">
        <v>62.726999999999997</v>
      </c>
      <c r="AD528" s="145">
        <v>689.99900000000002</v>
      </c>
      <c r="AE528" s="126" t="s">
        <v>6314</v>
      </c>
      <c r="AF528" s="126" t="s">
        <v>6309</v>
      </c>
      <c r="AG528" s="126" t="s">
        <v>6309</v>
      </c>
      <c r="AH528" s="126" t="s">
        <v>9700</v>
      </c>
      <c r="AI528" s="126" t="s">
        <v>6309</v>
      </c>
      <c r="AJ528" s="126" t="s">
        <v>6352</v>
      </c>
      <c r="AK528" s="126" t="s">
        <v>6353</v>
      </c>
      <c r="AL528" s="126" t="s">
        <v>6404</v>
      </c>
      <c r="AM528" s="128" t="s">
        <v>6366</v>
      </c>
      <c r="AN528" s="128" t="s">
        <v>6494</v>
      </c>
      <c r="AO528" s="128" t="s">
        <v>6321</v>
      </c>
      <c r="AP528" s="128" t="s">
        <v>6366</v>
      </c>
      <c r="AQ528" s="129">
        <v>2</v>
      </c>
      <c r="AR528" t="s">
        <v>34</v>
      </c>
      <c r="AS528" t="s">
        <v>30</v>
      </c>
    </row>
    <row r="529" spans="1:45" s="128" customFormat="1">
      <c r="A529" s="126" t="s">
        <v>9698</v>
      </c>
      <c r="B529" s="127">
        <v>43790</v>
      </c>
      <c r="C529" s="126" t="s">
        <v>6393</v>
      </c>
      <c r="D529" s="126" t="s">
        <v>6394</v>
      </c>
      <c r="E529" s="126" t="s">
        <v>9699</v>
      </c>
      <c r="F529" s="126" t="s">
        <v>6310</v>
      </c>
      <c r="G529" s="126" t="s">
        <v>6311</v>
      </c>
      <c r="H529" s="126" t="s">
        <v>6312</v>
      </c>
      <c r="I529" s="126" t="s">
        <v>6321</v>
      </c>
      <c r="J529" s="126" t="s">
        <v>6351</v>
      </c>
      <c r="K529" s="126" t="s">
        <v>6395</v>
      </c>
      <c r="L529" s="126" t="s">
        <v>6396</v>
      </c>
      <c r="M529" s="126" t="s">
        <v>6397</v>
      </c>
      <c r="N529" s="126" t="s">
        <v>6351</v>
      </c>
      <c r="O529" s="126" t="s">
        <v>6398</v>
      </c>
      <c r="P529" s="126" t="s">
        <v>6399</v>
      </c>
      <c r="Q529" s="126" t="s">
        <v>6400</v>
      </c>
      <c r="R529" s="126" t="s">
        <v>6491</v>
      </c>
      <c r="S529" s="126" t="s">
        <v>6492</v>
      </c>
      <c r="T529" s="131">
        <v>1</v>
      </c>
      <c r="U529" s="131">
        <v>1</v>
      </c>
      <c r="V529" s="126" t="s">
        <v>6403</v>
      </c>
      <c r="W529" s="126" t="s">
        <v>6403</v>
      </c>
      <c r="X529" s="145">
        <v>313.63600000000002</v>
      </c>
      <c r="Y529" s="145">
        <v>313.63600000000002</v>
      </c>
      <c r="Z529" s="146" t="s">
        <v>6309</v>
      </c>
      <c r="AA529" s="145">
        <v>313.63600000000002</v>
      </c>
      <c r="AB529" s="145">
        <v>0</v>
      </c>
      <c r="AC529" s="145">
        <v>31.364000000000001</v>
      </c>
      <c r="AD529" s="145">
        <v>345</v>
      </c>
      <c r="AE529" s="126" t="s">
        <v>6314</v>
      </c>
      <c r="AF529" s="126" t="s">
        <v>6309</v>
      </c>
      <c r="AG529" s="126" t="s">
        <v>6309</v>
      </c>
      <c r="AH529" s="126" t="s">
        <v>9700</v>
      </c>
      <c r="AI529" s="126" t="s">
        <v>6309</v>
      </c>
      <c r="AJ529" s="126" t="s">
        <v>6352</v>
      </c>
      <c r="AK529" s="126" t="s">
        <v>6353</v>
      </c>
      <c r="AL529" s="126" t="s">
        <v>6404</v>
      </c>
      <c r="AM529" s="128" t="s">
        <v>6366</v>
      </c>
      <c r="AN529" s="128" t="s">
        <v>6494</v>
      </c>
      <c r="AO529" s="128" t="s">
        <v>6321</v>
      </c>
      <c r="AP529" s="128" t="s">
        <v>6366</v>
      </c>
      <c r="AQ529" s="129">
        <v>1</v>
      </c>
      <c r="AR529" t="s">
        <v>34</v>
      </c>
      <c r="AS529" t="s">
        <v>30</v>
      </c>
    </row>
    <row r="530" spans="1:45" s="128" customFormat="1">
      <c r="A530" s="126" t="s">
        <v>9698</v>
      </c>
      <c r="B530" s="127">
        <v>43790</v>
      </c>
      <c r="C530" s="126" t="s">
        <v>6393</v>
      </c>
      <c r="D530" s="126" t="s">
        <v>6394</v>
      </c>
      <c r="E530" s="126" t="s">
        <v>9699</v>
      </c>
      <c r="F530" s="126" t="s">
        <v>6310</v>
      </c>
      <c r="G530" s="126" t="s">
        <v>6311</v>
      </c>
      <c r="H530" s="126" t="s">
        <v>6312</v>
      </c>
      <c r="I530" s="126" t="s">
        <v>6321</v>
      </c>
      <c r="J530" s="126" t="s">
        <v>6351</v>
      </c>
      <c r="K530" s="126" t="s">
        <v>6395</v>
      </c>
      <c r="L530" s="126" t="s">
        <v>6396</v>
      </c>
      <c r="M530" s="126" t="s">
        <v>6397</v>
      </c>
      <c r="N530" s="126" t="s">
        <v>6351</v>
      </c>
      <c r="O530" s="126" t="s">
        <v>6398</v>
      </c>
      <c r="P530" s="126" t="s">
        <v>6399</v>
      </c>
      <c r="Q530" s="126" t="s">
        <v>6400</v>
      </c>
      <c r="R530" s="126" t="s">
        <v>6413</v>
      </c>
      <c r="S530" s="126" t="s">
        <v>6414</v>
      </c>
      <c r="T530" s="131">
        <v>1</v>
      </c>
      <c r="U530" s="131">
        <v>1</v>
      </c>
      <c r="V530" s="126" t="s">
        <v>6403</v>
      </c>
      <c r="W530" s="126" t="s">
        <v>6403</v>
      </c>
      <c r="X530" s="145">
        <v>313.63600000000002</v>
      </c>
      <c r="Y530" s="145">
        <v>313.63600000000002</v>
      </c>
      <c r="Z530" s="146" t="s">
        <v>6309</v>
      </c>
      <c r="AA530" s="145">
        <v>313.63600000000002</v>
      </c>
      <c r="AB530" s="145">
        <v>0</v>
      </c>
      <c r="AC530" s="145">
        <v>31.364000000000001</v>
      </c>
      <c r="AD530" s="145">
        <v>345</v>
      </c>
      <c r="AE530" s="126" t="s">
        <v>6314</v>
      </c>
      <c r="AF530" s="126" t="s">
        <v>6309</v>
      </c>
      <c r="AG530" s="126" t="s">
        <v>6309</v>
      </c>
      <c r="AH530" s="126" t="s">
        <v>9700</v>
      </c>
      <c r="AI530" s="126" t="s">
        <v>6309</v>
      </c>
      <c r="AJ530" s="126" t="s">
        <v>6352</v>
      </c>
      <c r="AK530" s="126" t="s">
        <v>6353</v>
      </c>
      <c r="AL530" s="126" t="s">
        <v>6404</v>
      </c>
      <c r="AM530" s="128" t="s">
        <v>6366</v>
      </c>
      <c r="AN530" s="128" t="s">
        <v>6494</v>
      </c>
      <c r="AO530" s="128" t="s">
        <v>6321</v>
      </c>
      <c r="AP530" s="128" t="s">
        <v>6366</v>
      </c>
      <c r="AQ530" s="129">
        <v>1</v>
      </c>
      <c r="AR530" t="s">
        <v>34</v>
      </c>
      <c r="AS530" t="s">
        <v>30</v>
      </c>
    </row>
    <row r="531" spans="1:45" s="128" customFormat="1">
      <c r="A531" s="126" t="s">
        <v>9701</v>
      </c>
      <c r="B531" s="127">
        <v>43790</v>
      </c>
      <c r="C531" s="126" t="s">
        <v>6393</v>
      </c>
      <c r="D531" s="126" t="s">
        <v>6394</v>
      </c>
      <c r="E531" s="126" t="s">
        <v>9702</v>
      </c>
      <c r="F531" s="126" t="s">
        <v>6310</v>
      </c>
      <c r="G531" s="126" t="s">
        <v>6311</v>
      </c>
      <c r="H531" s="126" t="s">
        <v>6312</v>
      </c>
      <c r="I531" s="126" t="s">
        <v>6320</v>
      </c>
      <c r="J531" s="126" t="s">
        <v>6351</v>
      </c>
      <c r="K531" s="126" t="s">
        <v>6395</v>
      </c>
      <c r="L531" s="126" t="s">
        <v>6396</v>
      </c>
      <c r="M531" s="126" t="s">
        <v>6397</v>
      </c>
      <c r="N531" s="126" t="s">
        <v>6351</v>
      </c>
      <c r="O531" s="126" t="s">
        <v>6398</v>
      </c>
      <c r="P531" s="126" t="s">
        <v>6399</v>
      </c>
      <c r="Q531" s="126" t="s">
        <v>6400</v>
      </c>
      <c r="R531" s="126" t="s">
        <v>6487</v>
      </c>
      <c r="S531" s="126" t="s">
        <v>6488</v>
      </c>
      <c r="T531" s="131">
        <v>35</v>
      </c>
      <c r="U531" s="131">
        <v>35</v>
      </c>
      <c r="V531" s="126" t="s">
        <v>6403</v>
      </c>
      <c r="W531" s="126" t="s">
        <v>6403</v>
      </c>
      <c r="X531" s="145">
        <v>276</v>
      </c>
      <c r="Y531" s="145">
        <v>276</v>
      </c>
      <c r="Z531" s="146" t="s">
        <v>6309</v>
      </c>
      <c r="AA531" s="145">
        <v>9659.9889999999996</v>
      </c>
      <c r="AB531" s="145">
        <v>-1317.271</v>
      </c>
      <c r="AC531" s="145">
        <v>965.99900000000002</v>
      </c>
      <c r="AD531" s="145">
        <v>10625.987999999999</v>
      </c>
      <c r="AE531" s="126" t="s">
        <v>6314</v>
      </c>
      <c r="AF531" s="126" t="s">
        <v>6309</v>
      </c>
      <c r="AG531" s="126" t="s">
        <v>6309</v>
      </c>
      <c r="AH531" s="126" t="s">
        <v>9703</v>
      </c>
      <c r="AI531" s="126" t="s">
        <v>6309</v>
      </c>
      <c r="AJ531" s="126" t="s">
        <v>6352</v>
      </c>
      <c r="AK531" s="126" t="s">
        <v>6353</v>
      </c>
      <c r="AL531" s="126" t="s">
        <v>6404</v>
      </c>
      <c r="AM531" s="128" t="s">
        <v>6366</v>
      </c>
      <c r="AN531" s="128" t="s">
        <v>6420</v>
      </c>
      <c r="AO531" s="128" t="s">
        <v>6320</v>
      </c>
      <c r="AP531" s="128" t="s">
        <v>6366</v>
      </c>
      <c r="AQ531" s="129">
        <v>35</v>
      </c>
      <c r="AR531" t="s">
        <v>34</v>
      </c>
      <c r="AS531" t="s">
        <v>30</v>
      </c>
    </row>
    <row r="532" spans="1:45" s="128" customFormat="1">
      <c r="A532" s="126" t="s">
        <v>9704</v>
      </c>
      <c r="B532" s="127">
        <v>43790</v>
      </c>
      <c r="C532" s="126" t="s">
        <v>6393</v>
      </c>
      <c r="D532" s="126" t="s">
        <v>6394</v>
      </c>
      <c r="E532" s="126" t="s">
        <v>9705</v>
      </c>
      <c r="F532" s="126" t="s">
        <v>6310</v>
      </c>
      <c r="G532" s="126" t="s">
        <v>6311</v>
      </c>
      <c r="H532" s="126" t="s">
        <v>6312</v>
      </c>
      <c r="I532" s="126" t="s">
        <v>6332</v>
      </c>
      <c r="J532" s="126" t="s">
        <v>6351</v>
      </c>
      <c r="K532" s="126" t="s">
        <v>6395</v>
      </c>
      <c r="L532" s="126" t="s">
        <v>6396</v>
      </c>
      <c r="M532" s="126" t="s">
        <v>6397</v>
      </c>
      <c r="N532" s="126" t="s">
        <v>6351</v>
      </c>
      <c r="O532" s="126" t="s">
        <v>6398</v>
      </c>
      <c r="P532" s="126" t="s">
        <v>6399</v>
      </c>
      <c r="Q532" s="126" t="s">
        <v>6400</v>
      </c>
      <c r="R532" s="126" t="s">
        <v>6401</v>
      </c>
      <c r="S532" s="126" t="s">
        <v>6402</v>
      </c>
      <c r="T532" s="131">
        <v>1</v>
      </c>
      <c r="U532" s="131">
        <v>1</v>
      </c>
      <c r="V532" s="126" t="s">
        <v>6403</v>
      </c>
      <c r="W532" s="126" t="s">
        <v>6403</v>
      </c>
      <c r="X532" s="145">
        <v>155.45500000000001</v>
      </c>
      <c r="Y532" s="145">
        <v>155.45500000000001</v>
      </c>
      <c r="Z532" s="146" t="s">
        <v>6309</v>
      </c>
      <c r="AA532" s="145">
        <v>155.45500000000001</v>
      </c>
      <c r="AB532" s="145">
        <v>0</v>
      </c>
      <c r="AC532" s="145">
        <v>15.545999999999999</v>
      </c>
      <c r="AD532" s="145">
        <v>171.001</v>
      </c>
      <c r="AE532" s="126" t="s">
        <v>6314</v>
      </c>
      <c r="AF532" s="126" t="s">
        <v>6309</v>
      </c>
      <c r="AG532" s="126" t="s">
        <v>6309</v>
      </c>
      <c r="AH532" s="126" t="s">
        <v>9706</v>
      </c>
      <c r="AI532" s="126" t="s">
        <v>6309</v>
      </c>
      <c r="AJ532" s="126" t="s">
        <v>6352</v>
      </c>
      <c r="AK532" s="126" t="s">
        <v>6353</v>
      </c>
      <c r="AL532" s="126" t="s">
        <v>6404</v>
      </c>
      <c r="AM532" s="128" t="s">
        <v>6366</v>
      </c>
      <c r="AN532" s="128" t="s">
        <v>6463</v>
      </c>
      <c r="AO532" s="128" t="s">
        <v>6332</v>
      </c>
      <c r="AP532" s="128" t="s">
        <v>6366</v>
      </c>
      <c r="AQ532" s="129">
        <v>1</v>
      </c>
      <c r="AR532" t="s">
        <v>29</v>
      </c>
      <c r="AS532" t="s">
        <v>30</v>
      </c>
    </row>
    <row r="533" spans="1:45" s="128" customFormat="1">
      <c r="A533" s="126" t="s">
        <v>9704</v>
      </c>
      <c r="B533" s="127">
        <v>43790</v>
      </c>
      <c r="C533" s="126" t="s">
        <v>6393</v>
      </c>
      <c r="D533" s="126" t="s">
        <v>6394</v>
      </c>
      <c r="E533" s="126" t="s">
        <v>9705</v>
      </c>
      <c r="F533" s="126" t="s">
        <v>6310</v>
      </c>
      <c r="G533" s="126" t="s">
        <v>6311</v>
      </c>
      <c r="H533" s="126" t="s">
        <v>6312</v>
      </c>
      <c r="I533" s="126" t="s">
        <v>6332</v>
      </c>
      <c r="J533" s="126" t="s">
        <v>6351</v>
      </c>
      <c r="K533" s="126" t="s">
        <v>6395</v>
      </c>
      <c r="L533" s="126" t="s">
        <v>6396</v>
      </c>
      <c r="M533" s="126" t="s">
        <v>6397</v>
      </c>
      <c r="N533" s="126" t="s">
        <v>6351</v>
      </c>
      <c r="O533" s="126" t="s">
        <v>6398</v>
      </c>
      <c r="P533" s="126" t="s">
        <v>6399</v>
      </c>
      <c r="Q533" s="126" t="s">
        <v>6400</v>
      </c>
      <c r="R533" s="126" t="s">
        <v>6491</v>
      </c>
      <c r="S533" s="126" t="s">
        <v>6492</v>
      </c>
      <c r="T533" s="131">
        <v>2</v>
      </c>
      <c r="U533" s="131">
        <v>2</v>
      </c>
      <c r="V533" s="126" t="s">
        <v>6403</v>
      </c>
      <c r="W533" s="126" t="s">
        <v>6403</v>
      </c>
      <c r="X533" s="145">
        <v>313.63600000000002</v>
      </c>
      <c r="Y533" s="145">
        <v>313.63600000000002</v>
      </c>
      <c r="Z533" s="146" t="s">
        <v>6309</v>
      </c>
      <c r="AA533" s="145">
        <v>627.27200000000005</v>
      </c>
      <c r="AB533" s="145">
        <v>0</v>
      </c>
      <c r="AC533" s="145">
        <v>62.726999999999997</v>
      </c>
      <c r="AD533" s="145">
        <v>689.99900000000002</v>
      </c>
      <c r="AE533" s="126" t="s">
        <v>6314</v>
      </c>
      <c r="AF533" s="126" t="s">
        <v>6309</v>
      </c>
      <c r="AG533" s="126" t="s">
        <v>6309</v>
      </c>
      <c r="AH533" s="126" t="s">
        <v>9706</v>
      </c>
      <c r="AI533" s="126" t="s">
        <v>6309</v>
      </c>
      <c r="AJ533" s="126" t="s">
        <v>6352</v>
      </c>
      <c r="AK533" s="126" t="s">
        <v>6353</v>
      </c>
      <c r="AL533" s="126" t="s">
        <v>6404</v>
      </c>
      <c r="AM533" s="128" t="s">
        <v>6366</v>
      </c>
      <c r="AN533" s="128" t="s">
        <v>6463</v>
      </c>
      <c r="AO533" s="128" t="s">
        <v>6332</v>
      </c>
      <c r="AP533" s="128" t="s">
        <v>6366</v>
      </c>
      <c r="AQ533" s="129">
        <v>2</v>
      </c>
      <c r="AR533" t="s">
        <v>29</v>
      </c>
      <c r="AS533" t="s">
        <v>30</v>
      </c>
    </row>
    <row r="534" spans="1:45" s="128" customFormat="1">
      <c r="A534" s="126" t="s">
        <v>9704</v>
      </c>
      <c r="B534" s="127">
        <v>43790</v>
      </c>
      <c r="C534" s="126" t="s">
        <v>6393</v>
      </c>
      <c r="D534" s="126" t="s">
        <v>6394</v>
      </c>
      <c r="E534" s="126" t="s">
        <v>9705</v>
      </c>
      <c r="F534" s="126" t="s">
        <v>6310</v>
      </c>
      <c r="G534" s="126" t="s">
        <v>6311</v>
      </c>
      <c r="H534" s="126" t="s">
        <v>6312</v>
      </c>
      <c r="I534" s="126" t="s">
        <v>6332</v>
      </c>
      <c r="J534" s="126" t="s">
        <v>6351</v>
      </c>
      <c r="K534" s="126" t="s">
        <v>6395</v>
      </c>
      <c r="L534" s="126" t="s">
        <v>6396</v>
      </c>
      <c r="M534" s="126" t="s">
        <v>6397</v>
      </c>
      <c r="N534" s="126" t="s">
        <v>6351</v>
      </c>
      <c r="O534" s="126" t="s">
        <v>6398</v>
      </c>
      <c r="P534" s="126" t="s">
        <v>6399</v>
      </c>
      <c r="Q534" s="126" t="s">
        <v>6400</v>
      </c>
      <c r="R534" s="126" t="s">
        <v>6413</v>
      </c>
      <c r="S534" s="126" t="s">
        <v>6414</v>
      </c>
      <c r="T534" s="131">
        <v>2</v>
      </c>
      <c r="U534" s="131">
        <v>2</v>
      </c>
      <c r="V534" s="126" t="s">
        <v>6403</v>
      </c>
      <c r="W534" s="126" t="s">
        <v>6403</v>
      </c>
      <c r="X534" s="145">
        <v>313.63600000000002</v>
      </c>
      <c r="Y534" s="145">
        <v>313.63600000000002</v>
      </c>
      <c r="Z534" s="146" t="s">
        <v>6309</v>
      </c>
      <c r="AA534" s="145">
        <v>627.27200000000005</v>
      </c>
      <c r="AB534" s="145">
        <v>0</v>
      </c>
      <c r="AC534" s="145">
        <v>62.726999999999997</v>
      </c>
      <c r="AD534" s="145">
        <v>689.99900000000002</v>
      </c>
      <c r="AE534" s="126" t="s">
        <v>6314</v>
      </c>
      <c r="AF534" s="126" t="s">
        <v>6309</v>
      </c>
      <c r="AG534" s="126" t="s">
        <v>6309</v>
      </c>
      <c r="AH534" s="126" t="s">
        <v>9706</v>
      </c>
      <c r="AI534" s="126" t="s">
        <v>6309</v>
      </c>
      <c r="AJ534" s="126" t="s">
        <v>6352</v>
      </c>
      <c r="AK534" s="126" t="s">
        <v>6353</v>
      </c>
      <c r="AL534" s="126" t="s">
        <v>6404</v>
      </c>
      <c r="AM534" s="128" t="s">
        <v>6366</v>
      </c>
      <c r="AN534" s="128" t="s">
        <v>6463</v>
      </c>
      <c r="AO534" s="128" t="s">
        <v>6332</v>
      </c>
      <c r="AP534" s="128" t="s">
        <v>6366</v>
      </c>
      <c r="AQ534" s="129">
        <v>2</v>
      </c>
      <c r="AR534" t="s">
        <v>29</v>
      </c>
      <c r="AS534" t="s">
        <v>30</v>
      </c>
    </row>
    <row r="535" spans="1:45" s="128" customFormat="1">
      <c r="A535" s="126" t="s">
        <v>9707</v>
      </c>
      <c r="B535" s="127">
        <v>43790</v>
      </c>
      <c r="C535" s="126" t="s">
        <v>6393</v>
      </c>
      <c r="D535" s="126" t="s">
        <v>6394</v>
      </c>
      <c r="E535" s="126" t="s">
        <v>9708</v>
      </c>
      <c r="F535" s="126" t="s">
        <v>6310</v>
      </c>
      <c r="G535" s="126" t="s">
        <v>6311</v>
      </c>
      <c r="H535" s="126" t="s">
        <v>6312</v>
      </c>
      <c r="I535" s="126" t="s">
        <v>6332</v>
      </c>
      <c r="J535" s="126" t="s">
        <v>6351</v>
      </c>
      <c r="K535" s="126" t="s">
        <v>6395</v>
      </c>
      <c r="L535" s="126" t="s">
        <v>6396</v>
      </c>
      <c r="M535" s="126" t="s">
        <v>6397</v>
      </c>
      <c r="N535" s="126" t="s">
        <v>6351</v>
      </c>
      <c r="O535" s="126" t="s">
        <v>6398</v>
      </c>
      <c r="P535" s="126" t="s">
        <v>6399</v>
      </c>
      <c r="Q535" s="126" t="s">
        <v>6400</v>
      </c>
      <c r="R535" s="126" t="s">
        <v>6487</v>
      </c>
      <c r="S535" s="126" t="s">
        <v>6488</v>
      </c>
      <c r="T535" s="131">
        <v>35</v>
      </c>
      <c r="U535" s="131">
        <v>35</v>
      </c>
      <c r="V535" s="126" t="s">
        <v>6403</v>
      </c>
      <c r="W535" s="126" t="s">
        <v>6403</v>
      </c>
      <c r="X535" s="145">
        <v>276</v>
      </c>
      <c r="Y535" s="145">
        <v>276</v>
      </c>
      <c r="Z535" s="146" t="s">
        <v>6309</v>
      </c>
      <c r="AA535" s="145">
        <v>9659.9889999999996</v>
      </c>
      <c r="AB535" s="145">
        <v>-1317.271</v>
      </c>
      <c r="AC535" s="145">
        <v>965.99900000000002</v>
      </c>
      <c r="AD535" s="145">
        <v>10625.987999999999</v>
      </c>
      <c r="AE535" s="126" t="s">
        <v>6314</v>
      </c>
      <c r="AF535" s="126" t="s">
        <v>6309</v>
      </c>
      <c r="AG535" s="126" t="s">
        <v>6309</v>
      </c>
      <c r="AH535" s="126" t="s">
        <v>9709</v>
      </c>
      <c r="AI535" s="126" t="s">
        <v>6309</v>
      </c>
      <c r="AJ535" s="126" t="s">
        <v>6352</v>
      </c>
      <c r="AK535" s="126" t="s">
        <v>6353</v>
      </c>
      <c r="AL535" s="126" t="s">
        <v>6404</v>
      </c>
      <c r="AM535" s="128" t="s">
        <v>6366</v>
      </c>
      <c r="AN535" s="128" t="s">
        <v>6463</v>
      </c>
      <c r="AO535" s="128" t="s">
        <v>6332</v>
      </c>
      <c r="AP535" s="128" t="s">
        <v>6366</v>
      </c>
      <c r="AQ535" s="129">
        <v>35</v>
      </c>
      <c r="AR535" t="s">
        <v>29</v>
      </c>
      <c r="AS535" t="s">
        <v>30</v>
      </c>
    </row>
    <row r="536" spans="1:45" s="128" customFormat="1">
      <c r="A536" s="126" t="s">
        <v>9710</v>
      </c>
      <c r="B536" s="127">
        <v>43790</v>
      </c>
      <c r="C536" s="126" t="s">
        <v>6393</v>
      </c>
      <c r="D536" s="126" t="s">
        <v>6394</v>
      </c>
      <c r="E536" s="126" t="s">
        <v>9711</v>
      </c>
      <c r="F536" s="126" t="s">
        <v>6310</v>
      </c>
      <c r="G536" s="126" t="s">
        <v>6311</v>
      </c>
      <c r="H536" s="126" t="s">
        <v>6312</v>
      </c>
      <c r="I536" s="126" t="s">
        <v>6313</v>
      </c>
      <c r="J536" s="126" t="s">
        <v>6351</v>
      </c>
      <c r="K536" s="126" t="s">
        <v>6395</v>
      </c>
      <c r="L536" s="126" t="s">
        <v>6396</v>
      </c>
      <c r="M536" s="126" t="s">
        <v>6397</v>
      </c>
      <c r="N536" s="126" t="s">
        <v>6351</v>
      </c>
      <c r="O536" s="126" t="s">
        <v>6398</v>
      </c>
      <c r="P536" s="126" t="s">
        <v>6399</v>
      </c>
      <c r="Q536" s="126" t="s">
        <v>6400</v>
      </c>
      <c r="R536" s="126" t="s">
        <v>6487</v>
      </c>
      <c r="S536" s="126" t="s">
        <v>6488</v>
      </c>
      <c r="T536" s="131">
        <v>45</v>
      </c>
      <c r="U536" s="131">
        <v>45</v>
      </c>
      <c r="V536" s="126" t="s">
        <v>6403</v>
      </c>
      <c r="W536" s="126" t="s">
        <v>6403</v>
      </c>
      <c r="X536" s="145">
        <v>276</v>
      </c>
      <c r="Y536" s="145">
        <v>276</v>
      </c>
      <c r="Z536" s="146" t="s">
        <v>6309</v>
      </c>
      <c r="AA536" s="145">
        <v>12419.986000000001</v>
      </c>
      <c r="AB536" s="145">
        <v>-1693.634</v>
      </c>
      <c r="AC536" s="145">
        <v>1241.999</v>
      </c>
      <c r="AD536" s="145">
        <v>13661.985000000001</v>
      </c>
      <c r="AE536" s="126" t="s">
        <v>6314</v>
      </c>
      <c r="AF536" s="126" t="s">
        <v>6309</v>
      </c>
      <c r="AG536" s="126" t="s">
        <v>6309</v>
      </c>
      <c r="AH536" s="126" t="s">
        <v>9712</v>
      </c>
      <c r="AI536" s="126" t="s">
        <v>6309</v>
      </c>
      <c r="AJ536" s="126" t="s">
        <v>6352</v>
      </c>
      <c r="AK536" s="126" t="s">
        <v>6353</v>
      </c>
      <c r="AL536" s="126" t="s">
        <v>6404</v>
      </c>
      <c r="AM536" s="128" t="s">
        <v>13</v>
      </c>
      <c r="AN536" s="128" t="s">
        <v>6449</v>
      </c>
      <c r="AO536" s="128" t="s">
        <v>6313</v>
      </c>
      <c r="AP536" s="128" t="s">
        <v>13</v>
      </c>
      <c r="AQ536" s="129">
        <v>45</v>
      </c>
      <c r="AR536" t="s">
        <v>95</v>
      </c>
      <c r="AS536" t="s">
        <v>72</v>
      </c>
    </row>
    <row r="537" spans="1:45" s="128" customFormat="1">
      <c r="A537" s="126" t="s">
        <v>9713</v>
      </c>
      <c r="B537" s="127">
        <v>43791</v>
      </c>
      <c r="C537" s="126" t="s">
        <v>6393</v>
      </c>
      <c r="D537" s="126" t="s">
        <v>6394</v>
      </c>
      <c r="E537" s="126" t="s">
        <v>9714</v>
      </c>
      <c r="F537" s="126" t="s">
        <v>6310</v>
      </c>
      <c r="G537" s="126" t="s">
        <v>6311</v>
      </c>
      <c r="H537" s="126" t="s">
        <v>6312</v>
      </c>
      <c r="I537" s="126" t="s">
        <v>6325</v>
      </c>
      <c r="J537" s="126" t="s">
        <v>6351</v>
      </c>
      <c r="K537" s="126" t="s">
        <v>6395</v>
      </c>
      <c r="L537" s="126" t="s">
        <v>6396</v>
      </c>
      <c r="M537" s="126" t="s">
        <v>6397</v>
      </c>
      <c r="N537" s="126" t="s">
        <v>6351</v>
      </c>
      <c r="O537" s="126" t="s">
        <v>6398</v>
      </c>
      <c r="P537" s="126" t="s">
        <v>6399</v>
      </c>
      <c r="Q537" s="126" t="s">
        <v>6400</v>
      </c>
      <c r="R537" s="126" t="s">
        <v>6405</v>
      </c>
      <c r="S537" s="126" t="s">
        <v>6406</v>
      </c>
      <c r="T537" s="131">
        <v>7</v>
      </c>
      <c r="U537" s="131">
        <v>7</v>
      </c>
      <c r="V537" s="126" t="s">
        <v>6403</v>
      </c>
      <c r="W537" s="126" t="s">
        <v>6403</v>
      </c>
      <c r="X537" s="145">
        <v>355.45499999999998</v>
      </c>
      <c r="Y537" s="145">
        <v>355.45499999999998</v>
      </c>
      <c r="Z537" s="146" t="s">
        <v>6309</v>
      </c>
      <c r="AA537" s="145">
        <v>2488.1849999999999</v>
      </c>
      <c r="AB537" s="145">
        <v>0</v>
      </c>
      <c r="AC537" s="145">
        <v>248.81899999999999</v>
      </c>
      <c r="AD537" s="145">
        <v>2737.0039999999999</v>
      </c>
      <c r="AE537" s="126" t="s">
        <v>6314</v>
      </c>
      <c r="AF537" s="126" t="s">
        <v>6309</v>
      </c>
      <c r="AG537" s="126" t="s">
        <v>6309</v>
      </c>
      <c r="AH537" s="126" t="s">
        <v>9715</v>
      </c>
      <c r="AI537" s="126" t="s">
        <v>6309</v>
      </c>
      <c r="AJ537" s="126" t="s">
        <v>6352</v>
      </c>
      <c r="AK537" s="126" t="s">
        <v>6353</v>
      </c>
      <c r="AL537" s="126" t="s">
        <v>6404</v>
      </c>
      <c r="AM537" s="128" t="s">
        <v>13</v>
      </c>
      <c r="AN537" s="128" t="s">
        <v>6467</v>
      </c>
      <c r="AO537" s="128" t="s">
        <v>6325</v>
      </c>
      <c r="AP537" s="128" t="s">
        <v>13</v>
      </c>
      <c r="AQ537" s="129">
        <v>7</v>
      </c>
      <c r="AR537" t="s">
        <v>95</v>
      </c>
      <c r="AS537" t="s">
        <v>72</v>
      </c>
    </row>
    <row r="538" spans="1:45" s="128" customFormat="1">
      <c r="A538" s="126" t="s">
        <v>9713</v>
      </c>
      <c r="B538" s="127">
        <v>43791</v>
      </c>
      <c r="C538" s="126" t="s">
        <v>6393</v>
      </c>
      <c r="D538" s="126" t="s">
        <v>6394</v>
      </c>
      <c r="E538" s="126" t="s">
        <v>9714</v>
      </c>
      <c r="F538" s="126" t="s">
        <v>6310</v>
      </c>
      <c r="G538" s="126" t="s">
        <v>6311</v>
      </c>
      <c r="H538" s="126" t="s">
        <v>6312</v>
      </c>
      <c r="I538" s="126" t="s">
        <v>6325</v>
      </c>
      <c r="J538" s="126" t="s">
        <v>6351</v>
      </c>
      <c r="K538" s="126" t="s">
        <v>6395</v>
      </c>
      <c r="L538" s="126" t="s">
        <v>6396</v>
      </c>
      <c r="M538" s="126" t="s">
        <v>6397</v>
      </c>
      <c r="N538" s="126" t="s">
        <v>6351</v>
      </c>
      <c r="O538" s="126" t="s">
        <v>6398</v>
      </c>
      <c r="P538" s="126" t="s">
        <v>6399</v>
      </c>
      <c r="Q538" s="126" t="s">
        <v>6400</v>
      </c>
      <c r="R538" s="126" t="s">
        <v>6409</v>
      </c>
      <c r="S538" s="126" t="s">
        <v>6410</v>
      </c>
      <c r="T538" s="131">
        <v>2</v>
      </c>
      <c r="U538" s="131">
        <v>2</v>
      </c>
      <c r="V538" s="126" t="s">
        <v>6403</v>
      </c>
      <c r="W538" s="126" t="s">
        <v>6403</v>
      </c>
      <c r="X538" s="145">
        <v>313.63600000000002</v>
      </c>
      <c r="Y538" s="145">
        <v>313.63600000000002</v>
      </c>
      <c r="Z538" s="146" t="s">
        <v>6309</v>
      </c>
      <c r="AA538" s="145">
        <v>627.27200000000005</v>
      </c>
      <c r="AB538" s="145">
        <v>0</v>
      </c>
      <c r="AC538" s="145">
        <v>62.726999999999997</v>
      </c>
      <c r="AD538" s="145">
        <v>689.99900000000002</v>
      </c>
      <c r="AE538" s="126" t="s">
        <v>6314</v>
      </c>
      <c r="AF538" s="126" t="s">
        <v>6309</v>
      </c>
      <c r="AG538" s="126" t="s">
        <v>6309</v>
      </c>
      <c r="AH538" s="126" t="s">
        <v>9715</v>
      </c>
      <c r="AI538" s="126" t="s">
        <v>6309</v>
      </c>
      <c r="AJ538" s="126" t="s">
        <v>6352</v>
      </c>
      <c r="AK538" s="126" t="s">
        <v>6353</v>
      </c>
      <c r="AL538" s="126" t="s">
        <v>6404</v>
      </c>
      <c r="AM538" s="128" t="s">
        <v>13</v>
      </c>
      <c r="AN538" s="128" t="s">
        <v>6467</v>
      </c>
      <c r="AO538" s="128" t="s">
        <v>6325</v>
      </c>
      <c r="AP538" s="128" t="s">
        <v>13</v>
      </c>
      <c r="AQ538" s="129">
        <v>2</v>
      </c>
      <c r="AR538" t="s">
        <v>95</v>
      </c>
      <c r="AS538" t="s">
        <v>72</v>
      </c>
    </row>
    <row r="539" spans="1:45" s="128" customFormat="1">
      <c r="A539" s="126" t="s">
        <v>9713</v>
      </c>
      <c r="B539" s="127">
        <v>43791</v>
      </c>
      <c r="C539" s="126" t="s">
        <v>6393</v>
      </c>
      <c r="D539" s="126" t="s">
        <v>6394</v>
      </c>
      <c r="E539" s="126" t="s">
        <v>9714</v>
      </c>
      <c r="F539" s="126" t="s">
        <v>6310</v>
      </c>
      <c r="G539" s="126" t="s">
        <v>6311</v>
      </c>
      <c r="H539" s="126" t="s">
        <v>6312</v>
      </c>
      <c r="I539" s="126" t="s">
        <v>6325</v>
      </c>
      <c r="J539" s="126" t="s">
        <v>6351</v>
      </c>
      <c r="K539" s="126" t="s">
        <v>6395</v>
      </c>
      <c r="L539" s="126" t="s">
        <v>6396</v>
      </c>
      <c r="M539" s="126" t="s">
        <v>6397</v>
      </c>
      <c r="N539" s="126" t="s">
        <v>6351</v>
      </c>
      <c r="O539" s="126" t="s">
        <v>6398</v>
      </c>
      <c r="P539" s="126" t="s">
        <v>6399</v>
      </c>
      <c r="Q539" s="126" t="s">
        <v>6400</v>
      </c>
      <c r="R539" s="126" t="s">
        <v>6491</v>
      </c>
      <c r="S539" s="126" t="s">
        <v>6492</v>
      </c>
      <c r="T539" s="131">
        <v>9</v>
      </c>
      <c r="U539" s="131">
        <v>9</v>
      </c>
      <c r="V539" s="126" t="s">
        <v>6403</v>
      </c>
      <c r="W539" s="126" t="s">
        <v>6403</v>
      </c>
      <c r="X539" s="145">
        <v>313.63600000000002</v>
      </c>
      <c r="Y539" s="145">
        <v>313.63600000000002</v>
      </c>
      <c r="Z539" s="146" t="s">
        <v>6309</v>
      </c>
      <c r="AA539" s="145">
        <v>2822.7240000000002</v>
      </c>
      <c r="AB539" s="145">
        <v>0</v>
      </c>
      <c r="AC539" s="145">
        <v>282.27199999999999</v>
      </c>
      <c r="AD539" s="145">
        <v>3104.9960000000001</v>
      </c>
      <c r="AE539" s="126" t="s">
        <v>6314</v>
      </c>
      <c r="AF539" s="126" t="s">
        <v>6309</v>
      </c>
      <c r="AG539" s="126" t="s">
        <v>6309</v>
      </c>
      <c r="AH539" s="126" t="s">
        <v>9715</v>
      </c>
      <c r="AI539" s="126" t="s">
        <v>6309</v>
      </c>
      <c r="AJ539" s="126" t="s">
        <v>6352</v>
      </c>
      <c r="AK539" s="126" t="s">
        <v>6353</v>
      </c>
      <c r="AL539" s="126" t="s">
        <v>6404</v>
      </c>
      <c r="AM539" s="128" t="s">
        <v>13</v>
      </c>
      <c r="AN539" s="128" t="s">
        <v>6467</v>
      </c>
      <c r="AO539" s="128" t="s">
        <v>6325</v>
      </c>
      <c r="AP539" s="128" t="s">
        <v>13</v>
      </c>
      <c r="AQ539" s="129">
        <v>9</v>
      </c>
      <c r="AR539" t="s">
        <v>95</v>
      </c>
      <c r="AS539" t="s">
        <v>72</v>
      </c>
    </row>
    <row r="540" spans="1:45" s="128" customFormat="1">
      <c r="A540" s="126" t="s">
        <v>9716</v>
      </c>
      <c r="B540" s="127">
        <v>43791</v>
      </c>
      <c r="C540" s="126" t="s">
        <v>6393</v>
      </c>
      <c r="D540" s="126" t="s">
        <v>6394</v>
      </c>
      <c r="E540" s="126" t="s">
        <v>9717</v>
      </c>
      <c r="F540" s="126" t="s">
        <v>6310</v>
      </c>
      <c r="G540" s="126" t="s">
        <v>6311</v>
      </c>
      <c r="H540" s="126" t="s">
        <v>6312</v>
      </c>
      <c r="I540" s="126" t="s">
        <v>6327</v>
      </c>
      <c r="J540" s="126" t="s">
        <v>6351</v>
      </c>
      <c r="K540" s="126" t="s">
        <v>6395</v>
      </c>
      <c r="L540" s="126" t="s">
        <v>6396</v>
      </c>
      <c r="M540" s="126" t="s">
        <v>6397</v>
      </c>
      <c r="N540" s="126" t="s">
        <v>6351</v>
      </c>
      <c r="O540" s="126" t="s">
        <v>6398</v>
      </c>
      <c r="P540" s="126" t="s">
        <v>6399</v>
      </c>
      <c r="Q540" s="126" t="s">
        <v>6400</v>
      </c>
      <c r="R540" s="126" t="s">
        <v>6401</v>
      </c>
      <c r="S540" s="126" t="s">
        <v>6402</v>
      </c>
      <c r="T540" s="131">
        <v>7</v>
      </c>
      <c r="U540" s="131">
        <v>7</v>
      </c>
      <c r="V540" s="126" t="s">
        <v>6403</v>
      </c>
      <c r="W540" s="126" t="s">
        <v>6403</v>
      </c>
      <c r="X540" s="145">
        <v>155.45500000000001</v>
      </c>
      <c r="Y540" s="145">
        <v>155.45500000000001</v>
      </c>
      <c r="Z540" s="146" t="s">
        <v>6309</v>
      </c>
      <c r="AA540" s="145">
        <v>1088.1849999999999</v>
      </c>
      <c r="AB540" s="145">
        <v>0</v>
      </c>
      <c r="AC540" s="145">
        <v>108.819</v>
      </c>
      <c r="AD540" s="145">
        <v>1197.0039999999999</v>
      </c>
      <c r="AE540" s="126" t="s">
        <v>6314</v>
      </c>
      <c r="AF540" s="126" t="s">
        <v>6309</v>
      </c>
      <c r="AG540" s="126" t="s">
        <v>6309</v>
      </c>
      <c r="AH540" s="126" t="s">
        <v>9718</v>
      </c>
      <c r="AI540" s="126" t="s">
        <v>6309</v>
      </c>
      <c r="AJ540" s="126" t="s">
        <v>6352</v>
      </c>
      <c r="AK540" s="126" t="s">
        <v>6353</v>
      </c>
      <c r="AL540" s="126" t="s">
        <v>6404</v>
      </c>
      <c r="AM540" s="128" t="s">
        <v>13</v>
      </c>
      <c r="AN540" s="128" t="s">
        <v>6436</v>
      </c>
      <c r="AO540" s="128" t="s">
        <v>6327</v>
      </c>
      <c r="AP540" s="128" t="s">
        <v>13</v>
      </c>
      <c r="AQ540" s="129">
        <v>7</v>
      </c>
      <c r="AR540" t="s">
        <v>95</v>
      </c>
      <c r="AS540" t="s">
        <v>72</v>
      </c>
    </row>
    <row r="541" spans="1:45" s="128" customFormat="1">
      <c r="A541" s="126" t="s">
        <v>9716</v>
      </c>
      <c r="B541" s="127">
        <v>43791</v>
      </c>
      <c r="C541" s="126" t="s">
        <v>6393</v>
      </c>
      <c r="D541" s="126" t="s">
        <v>6394</v>
      </c>
      <c r="E541" s="126" t="s">
        <v>9717</v>
      </c>
      <c r="F541" s="126" t="s">
        <v>6310</v>
      </c>
      <c r="G541" s="126" t="s">
        <v>6311</v>
      </c>
      <c r="H541" s="126" t="s">
        <v>6312</v>
      </c>
      <c r="I541" s="126" t="s">
        <v>6327</v>
      </c>
      <c r="J541" s="126" t="s">
        <v>6351</v>
      </c>
      <c r="K541" s="126" t="s">
        <v>6395</v>
      </c>
      <c r="L541" s="126" t="s">
        <v>6396</v>
      </c>
      <c r="M541" s="126" t="s">
        <v>6397</v>
      </c>
      <c r="N541" s="126" t="s">
        <v>6351</v>
      </c>
      <c r="O541" s="126" t="s">
        <v>6398</v>
      </c>
      <c r="P541" s="126" t="s">
        <v>6399</v>
      </c>
      <c r="Q541" s="126" t="s">
        <v>6400</v>
      </c>
      <c r="R541" s="126" t="s">
        <v>6405</v>
      </c>
      <c r="S541" s="126" t="s">
        <v>6406</v>
      </c>
      <c r="T541" s="131">
        <v>10</v>
      </c>
      <c r="U541" s="131">
        <v>10</v>
      </c>
      <c r="V541" s="126" t="s">
        <v>6403</v>
      </c>
      <c r="W541" s="126" t="s">
        <v>6403</v>
      </c>
      <c r="X541" s="145">
        <v>355.45499999999998</v>
      </c>
      <c r="Y541" s="145">
        <v>355.45499999999998</v>
      </c>
      <c r="Z541" s="146" t="s">
        <v>6309</v>
      </c>
      <c r="AA541" s="145">
        <v>3554.55</v>
      </c>
      <c r="AB541" s="145">
        <v>0</v>
      </c>
      <c r="AC541" s="145">
        <v>355.45400000000001</v>
      </c>
      <c r="AD541" s="145">
        <v>3910.0039999999999</v>
      </c>
      <c r="AE541" s="126" t="s">
        <v>6314</v>
      </c>
      <c r="AF541" s="126" t="s">
        <v>6309</v>
      </c>
      <c r="AG541" s="126" t="s">
        <v>6309</v>
      </c>
      <c r="AH541" s="126" t="s">
        <v>9718</v>
      </c>
      <c r="AI541" s="126" t="s">
        <v>6309</v>
      </c>
      <c r="AJ541" s="126" t="s">
        <v>6352</v>
      </c>
      <c r="AK541" s="126" t="s">
        <v>6353</v>
      </c>
      <c r="AL541" s="126" t="s">
        <v>6404</v>
      </c>
      <c r="AM541" s="128" t="s">
        <v>13</v>
      </c>
      <c r="AN541" s="128" t="s">
        <v>6436</v>
      </c>
      <c r="AO541" s="128" t="s">
        <v>6327</v>
      </c>
      <c r="AP541" s="128" t="s">
        <v>13</v>
      </c>
      <c r="AQ541" s="129">
        <v>10</v>
      </c>
      <c r="AR541" t="s">
        <v>95</v>
      </c>
      <c r="AS541" t="s">
        <v>72</v>
      </c>
    </row>
    <row r="542" spans="1:45" s="128" customFormat="1">
      <c r="A542" s="126" t="s">
        <v>9716</v>
      </c>
      <c r="B542" s="127">
        <v>43791</v>
      </c>
      <c r="C542" s="126" t="s">
        <v>6393</v>
      </c>
      <c r="D542" s="126" t="s">
        <v>6394</v>
      </c>
      <c r="E542" s="126" t="s">
        <v>9717</v>
      </c>
      <c r="F542" s="126" t="s">
        <v>6310</v>
      </c>
      <c r="G542" s="126" t="s">
        <v>6311</v>
      </c>
      <c r="H542" s="126" t="s">
        <v>6312</v>
      </c>
      <c r="I542" s="126" t="s">
        <v>6327</v>
      </c>
      <c r="J542" s="126" t="s">
        <v>6351</v>
      </c>
      <c r="K542" s="126" t="s">
        <v>6395</v>
      </c>
      <c r="L542" s="126" t="s">
        <v>6396</v>
      </c>
      <c r="M542" s="126" t="s">
        <v>6397</v>
      </c>
      <c r="N542" s="126" t="s">
        <v>6351</v>
      </c>
      <c r="O542" s="126" t="s">
        <v>6398</v>
      </c>
      <c r="P542" s="126" t="s">
        <v>6399</v>
      </c>
      <c r="Q542" s="126" t="s">
        <v>6400</v>
      </c>
      <c r="R542" s="126" t="s">
        <v>6444</v>
      </c>
      <c r="S542" s="126" t="s">
        <v>6445</v>
      </c>
      <c r="T542" s="131">
        <v>15</v>
      </c>
      <c r="U542" s="131">
        <v>15</v>
      </c>
      <c r="V542" s="126" t="s">
        <v>6403</v>
      </c>
      <c r="W542" s="126" t="s">
        <v>6403</v>
      </c>
      <c r="X542" s="145">
        <v>181.28200000000001</v>
      </c>
      <c r="Y542" s="145">
        <v>181.28200000000001</v>
      </c>
      <c r="Z542" s="146" t="s">
        <v>6309</v>
      </c>
      <c r="AA542" s="145">
        <v>2719.2310000000002</v>
      </c>
      <c r="AB542" s="145">
        <v>-479.86399999999998</v>
      </c>
      <c r="AC542" s="145">
        <v>271.923</v>
      </c>
      <c r="AD542" s="145">
        <v>2991.154</v>
      </c>
      <c r="AE542" s="126" t="s">
        <v>6314</v>
      </c>
      <c r="AF542" s="126" t="s">
        <v>6309</v>
      </c>
      <c r="AG542" s="126" t="s">
        <v>6309</v>
      </c>
      <c r="AH542" s="126" t="s">
        <v>9718</v>
      </c>
      <c r="AI542" s="126" t="s">
        <v>6309</v>
      </c>
      <c r="AJ542" s="126" t="s">
        <v>6352</v>
      </c>
      <c r="AK542" s="126" t="s">
        <v>6353</v>
      </c>
      <c r="AL542" s="126" t="s">
        <v>6404</v>
      </c>
      <c r="AM542" s="128" t="s">
        <v>13</v>
      </c>
      <c r="AN542" s="128" t="s">
        <v>6436</v>
      </c>
      <c r="AO542" s="128" t="s">
        <v>6327</v>
      </c>
      <c r="AP542" s="128" t="s">
        <v>13</v>
      </c>
      <c r="AQ542" s="129">
        <v>15</v>
      </c>
      <c r="AR542" t="s">
        <v>95</v>
      </c>
      <c r="AS542" t="s">
        <v>72</v>
      </c>
    </row>
    <row r="543" spans="1:45" s="128" customFormat="1">
      <c r="A543" s="126" t="s">
        <v>9716</v>
      </c>
      <c r="B543" s="127">
        <v>43791</v>
      </c>
      <c r="C543" s="126" t="s">
        <v>6393</v>
      </c>
      <c r="D543" s="126" t="s">
        <v>6394</v>
      </c>
      <c r="E543" s="126" t="s">
        <v>9717</v>
      </c>
      <c r="F543" s="126" t="s">
        <v>6310</v>
      </c>
      <c r="G543" s="126" t="s">
        <v>6311</v>
      </c>
      <c r="H543" s="126" t="s">
        <v>6312</v>
      </c>
      <c r="I543" s="126" t="s">
        <v>6327</v>
      </c>
      <c r="J543" s="126" t="s">
        <v>6351</v>
      </c>
      <c r="K543" s="126" t="s">
        <v>6395</v>
      </c>
      <c r="L543" s="126" t="s">
        <v>6396</v>
      </c>
      <c r="M543" s="126" t="s">
        <v>6397</v>
      </c>
      <c r="N543" s="126" t="s">
        <v>6351</v>
      </c>
      <c r="O543" s="126" t="s">
        <v>6398</v>
      </c>
      <c r="P543" s="126" t="s">
        <v>6399</v>
      </c>
      <c r="Q543" s="126" t="s">
        <v>6400</v>
      </c>
      <c r="R543" s="126" t="s">
        <v>6409</v>
      </c>
      <c r="S543" s="126" t="s">
        <v>6410</v>
      </c>
      <c r="T543" s="131">
        <v>3</v>
      </c>
      <c r="U543" s="131">
        <v>3</v>
      </c>
      <c r="V543" s="126" t="s">
        <v>6403</v>
      </c>
      <c r="W543" s="126" t="s">
        <v>6403</v>
      </c>
      <c r="X543" s="145">
        <v>313.63600000000002</v>
      </c>
      <c r="Y543" s="145">
        <v>313.63600000000002</v>
      </c>
      <c r="Z543" s="146" t="s">
        <v>6309</v>
      </c>
      <c r="AA543" s="145">
        <v>940.90800000000002</v>
      </c>
      <c r="AB543" s="145">
        <v>0</v>
      </c>
      <c r="AC543" s="145">
        <v>94.090999999999994</v>
      </c>
      <c r="AD543" s="145">
        <v>1034.999</v>
      </c>
      <c r="AE543" s="126" t="s">
        <v>6314</v>
      </c>
      <c r="AF543" s="126" t="s">
        <v>6309</v>
      </c>
      <c r="AG543" s="126" t="s">
        <v>6309</v>
      </c>
      <c r="AH543" s="126" t="s">
        <v>9718</v>
      </c>
      <c r="AI543" s="126" t="s">
        <v>6309</v>
      </c>
      <c r="AJ543" s="126" t="s">
        <v>6352</v>
      </c>
      <c r="AK543" s="126" t="s">
        <v>6353</v>
      </c>
      <c r="AL543" s="126" t="s">
        <v>6404</v>
      </c>
      <c r="AM543" s="128" t="s">
        <v>13</v>
      </c>
      <c r="AN543" s="128" t="s">
        <v>6436</v>
      </c>
      <c r="AO543" s="128" t="s">
        <v>6327</v>
      </c>
      <c r="AP543" s="128" t="s">
        <v>13</v>
      </c>
      <c r="AQ543" s="129">
        <v>3</v>
      </c>
      <c r="AR543" t="s">
        <v>95</v>
      </c>
      <c r="AS543" t="s">
        <v>72</v>
      </c>
    </row>
    <row r="544" spans="1:45" s="128" customFormat="1">
      <c r="A544" s="126" t="s">
        <v>9716</v>
      </c>
      <c r="B544" s="127">
        <v>43791</v>
      </c>
      <c r="C544" s="126" t="s">
        <v>6393</v>
      </c>
      <c r="D544" s="126" t="s">
        <v>6394</v>
      </c>
      <c r="E544" s="126" t="s">
        <v>9717</v>
      </c>
      <c r="F544" s="126" t="s">
        <v>6310</v>
      </c>
      <c r="G544" s="126" t="s">
        <v>6311</v>
      </c>
      <c r="H544" s="126" t="s">
        <v>6312</v>
      </c>
      <c r="I544" s="126" t="s">
        <v>6327</v>
      </c>
      <c r="J544" s="126" t="s">
        <v>6351</v>
      </c>
      <c r="K544" s="126" t="s">
        <v>6395</v>
      </c>
      <c r="L544" s="126" t="s">
        <v>6396</v>
      </c>
      <c r="M544" s="126" t="s">
        <v>6397</v>
      </c>
      <c r="N544" s="126" t="s">
        <v>6351</v>
      </c>
      <c r="O544" s="126" t="s">
        <v>6398</v>
      </c>
      <c r="P544" s="126" t="s">
        <v>6399</v>
      </c>
      <c r="Q544" s="126" t="s">
        <v>6400</v>
      </c>
      <c r="R544" s="126" t="s">
        <v>6491</v>
      </c>
      <c r="S544" s="126" t="s">
        <v>6492</v>
      </c>
      <c r="T544" s="131">
        <v>3</v>
      </c>
      <c r="U544" s="131">
        <v>3</v>
      </c>
      <c r="V544" s="126" t="s">
        <v>6403</v>
      </c>
      <c r="W544" s="126" t="s">
        <v>6403</v>
      </c>
      <c r="X544" s="145">
        <v>313.63600000000002</v>
      </c>
      <c r="Y544" s="145">
        <v>313.63600000000002</v>
      </c>
      <c r="Z544" s="146" t="s">
        <v>6309</v>
      </c>
      <c r="AA544" s="145">
        <v>940.90800000000002</v>
      </c>
      <c r="AB544" s="145">
        <v>0</v>
      </c>
      <c r="AC544" s="145">
        <v>94.090999999999994</v>
      </c>
      <c r="AD544" s="145">
        <v>1034.999</v>
      </c>
      <c r="AE544" s="126" t="s">
        <v>6314</v>
      </c>
      <c r="AF544" s="126" t="s">
        <v>6309</v>
      </c>
      <c r="AG544" s="126" t="s">
        <v>6309</v>
      </c>
      <c r="AH544" s="126" t="s">
        <v>9718</v>
      </c>
      <c r="AI544" s="126" t="s">
        <v>6309</v>
      </c>
      <c r="AJ544" s="126" t="s">
        <v>6352</v>
      </c>
      <c r="AK544" s="126" t="s">
        <v>6353</v>
      </c>
      <c r="AL544" s="126" t="s">
        <v>6404</v>
      </c>
      <c r="AM544" s="128" t="s">
        <v>13</v>
      </c>
      <c r="AN544" s="128" t="s">
        <v>6436</v>
      </c>
      <c r="AO544" s="128" t="s">
        <v>6327</v>
      </c>
      <c r="AP544" s="128" t="s">
        <v>13</v>
      </c>
      <c r="AQ544" s="129">
        <v>3</v>
      </c>
      <c r="AR544" t="s">
        <v>95</v>
      </c>
      <c r="AS544" t="s">
        <v>72</v>
      </c>
    </row>
    <row r="545" spans="1:45" s="128" customFormat="1">
      <c r="A545" s="126" t="s">
        <v>9719</v>
      </c>
      <c r="B545" s="127">
        <v>43791</v>
      </c>
      <c r="C545" s="126" t="s">
        <v>6393</v>
      </c>
      <c r="D545" s="126" t="s">
        <v>6394</v>
      </c>
      <c r="E545" s="126" t="s">
        <v>9720</v>
      </c>
      <c r="F545" s="126" t="s">
        <v>6310</v>
      </c>
      <c r="G545" s="126" t="s">
        <v>6311</v>
      </c>
      <c r="H545" s="126" t="s">
        <v>6312</v>
      </c>
      <c r="I545" s="126" t="s">
        <v>6328</v>
      </c>
      <c r="J545" s="126" t="s">
        <v>6351</v>
      </c>
      <c r="K545" s="126" t="s">
        <v>6395</v>
      </c>
      <c r="L545" s="126" t="s">
        <v>6396</v>
      </c>
      <c r="M545" s="126" t="s">
        <v>6397</v>
      </c>
      <c r="N545" s="126" t="s">
        <v>6351</v>
      </c>
      <c r="O545" s="126" t="s">
        <v>6398</v>
      </c>
      <c r="P545" s="126" t="s">
        <v>6399</v>
      </c>
      <c r="Q545" s="126" t="s">
        <v>6400</v>
      </c>
      <c r="R545" s="126" t="s">
        <v>6401</v>
      </c>
      <c r="S545" s="126" t="s">
        <v>6402</v>
      </c>
      <c r="T545" s="131">
        <v>9</v>
      </c>
      <c r="U545" s="131">
        <v>9</v>
      </c>
      <c r="V545" s="126" t="s">
        <v>6403</v>
      </c>
      <c r="W545" s="126" t="s">
        <v>6403</v>
      </c>
      <c r="X545" s="145">
        <v>155.45500000000001</v>
      </c>
      <c r="Y545" s="145">
        <v>155.45500000000001</v>
      </c>
      <c r="Z545" s="146" t="s">
        <v>6309</v>
      </c>
      <c r="AA545" s="145">
        <v>1399.095</v>
      </c>
      <c r="AB545" s="145">
        <v>0</v>
      </c>
      <c r="AC545" s="145">
        <v>139.91</v>
      </c>
      <c r="AD545" s="145">
        <v>1539.0050000000001</v>
      </c>
      <c r="AE545" s="126" t="s">
        <v>6314</v>
      </c>
      <c r="AF545" s="126" t="s">
        <v>6309</v>
      </c>
      <c r="AG545" s="126" t="s">
        <v>6309</v>
      </c>
      <c r="AH545" s="126" t="s">
        <v>9721</v>
      </c>
      <c r="AI545" s="126" t="s">
        <v>6309</v>
      </c>
      <c r="AJ545" s="126" t="s">
        <v>6352</v>
      </c>
      <c r="AK545" s="126" t="s">
        <v>6353</v>
      </c>
      <c r="AL545" s="126" t="s">
        <v>6404</v>
      </c>
      <c r="AM545" s="128" t="s">
        <v>13</v>
      </c>
      <c r="AN545" s="128" t="s">
        <v>6435</v>
      </c>
      <c r="AO545" s="128" t="s">
        <v>6328</v>
      </c>
      <c r="AP545" s="128" t="s">
        <v>13</v>
      </c>
      <c r="AQ545" s="129">
        <v>9</v>
      </c>
      <c r="AR545" t="s">
        <v>94</v>
      </c>
      <c r="AS545" t="s">
        <v>72</v>
      </c>
    </row>
    <row r="546" spans="1:45" s="128" customFormat="1">
      <c r="A546" s="126" t="s">
        <v>9719</v>
      </c>
      <c r="B546" s="127">
        <v>43791</v>
      </c>
      <c r="C546" s="126" t="s">
        <v>6393</v>
      </c>
      <c r="D546" s="126" t="s">
        <v>6394</v>
      </c>
      <c r="E546" s="126" t="s">
        <v>9720</v>
      </c>
      <c r="F546" s="126" t="s">
        <v>6310</v>
      </c>
      <c r="G546" s="126" t="s">
        <v>6311</v>
      </c>
      <c r="H546" s="126" t="s">
        <v>6312</v>
      </c>
      <c r="I546" s="126" t="s">
        <v>6328</v>
      </c>
      <c r="J546" s="126" t="s">
        <v>6351</v>
      </c>
      <c r="K546" s="126" t="s">
        <v>6395</v>
      </c>
      <c r="L546" s="126" t="s">
        <v>6396</v>
      </c>
      <c r="M546" s="126" t="s">
        <v>6397</v>
      </c>
      <c r="N546" s="126" t="s">
        <v>6351</v>
      </c>
      <c r="O546" s="126" t="s">
        <v>6398</v>
      </c>
      <c r="P546" s="126" t="s">
        <v>6399</v>
      </c>
      <c r="Q546" s="126" t="s">
        <v>6400</v>
      </c>
      <c r="R546" s="126" t="s">
        <v>6444</v>
      </c>
      <c r="S546" s="126" t="s">
        <v>6445</v>
      </c>
      <c r="T546" s="131">
        <v>3</v>
      </c>
      <c r="U546" s="131">
        <v>3</v>
      </c>
      <c r="V546" s="126" t="s">
        <v>6403</v>
      </c>
      <c r="W546" s="126" t="s">
        <v>6403</v>
      </c>
      <c r="X546" s="145">
        <v>181.28200000000001</v>
      </c>
      <c r="Y546" s="145">
        <v>181.28200000000001</v>
      </c>
      <c r="Z546" s="146" t="s">
        <v>6309</v>
      </c>
      <c r="AA546" s="145">
        <v>543.846</v>
      </c>
      <c r="AB546" s="145">
        <v>-95.972999999999999</v>
      </c>
      <c r="AC546" s="145">
        <v>54.384999999999998</v>
      </c>
      <c r="AD546" s="145">
        <v>598.23099999999999</v>
      </c>
      <c r="AE546" s="126" t="s">
        <v>6314</v>
      </c>
      <c r="AF546" s="126" t="s">
        <v>6309</v>
      </c>
      <c r="AG546" s="126" t="s">
        <v>6309</v>
      </c>
      <c r="AH546" s="126" t="s">
        <v>9721</v>
      </c>
      <c r="AI546" s="126" t="s">
        <v>6309</v>
      </c>
      <c r="AJ546" s="126" t="s">
        <v>6352</v>
      </c>
      <c r="AK546" s="126" t="s">
        <v>6353</v>
      </c>
      <c r="AL546" s="126" t="s">
        <v>6404</v>
      </c>
      <c r="AM546" s="128" t="s">
        <v>13</v>
      </c>
      <c r="AN546" s="128" t="s">
        <v>6435</v>
      </c>
      <c r="AO546" s="128" t="s">
        <v>6328</v>
      </c>
      <c r="AP546" s="128" t="s">
        <v>13</v>
      </c>
      <c r="AQ546" s="129">
        <v>3</v>
      </c>
      <c r="AR546" t="s">
        <v>94</v>
      </c>
      <c r="AS546" t="s">
        <v>72</v>
      </c>
    </row>
    <row r="547" spans="1:45" s="128" customFormat="1">
      <c r="A547" s="126" t="s">
        <v>9719</v>
      </c>
      <c r="B547" s="127">
        <v>43791</v>
      </c>
      <c r="C547" s="126" t="s">
        <v>6393</v>
      </c>
      <c r="D547" s="126" t="s">
        <v>6394</v>
      </c>
      <c r="E547" s="126" t="s">
        <v>9720</v>
      </c>
      <c r="F547" s="126" t="s">
        <v>6310</v>
      </c>
      <c r="G547" s="126" t="s">
        <v>6311</v>
      </c>
      <c r="H547" s="126" t="s">
        <v>6312</v>
      </c>
      <c r="I547" s="126" t="s">
        <v>6328</v>
      </c>
      <c r="J547" s="126" t="s">
        <v>6351</v>
      </c>
      <c r="K547" s="126" t="s">
        <v>6395</v>
      </c>
      <c r="L547" s="126" t="s">
        <v>6396</v>
      </c>
      <c r="M547" s="126" t="s">
        <v>6397</v>
      </c>
      <c r="N547" s="126" t="s">
        <v>6351</v>
      </c>
      <c r="O547" s="126" t="s">
        <v>6398</v>
      </c>
      <c r="P547" s="126" t="s">
        <v>6399</v>
      </c>
      <c r="Q547" s="126" t="s">
        <v>6400</v>
      </c>
      <c r="R547" s="126" t="s">
        <v>6409</v>
      </c>
      <c r="S547" s="126" t="s">
        <v>6410</v>
      </c>
      <c r="T547" s="131">
        <v>2</v>
      </c>
      <c r="U547" s="131">
        <v>2</v>
      </c>
      <c r="V547" s="126" t="s">
        <v>6403</v>
      </c>
      <c r="W547" s="126" t="s">
        <v>6403</v>
      </c>
      <c r="X547" s="145">
        <v>313.63600000000002</v>
      </c>
      <c r="Y547" s="145">
        <v>313.63600000000002</v>
      </c>
      <c r="Z547" s="146" t="s">
        <v>6309</v>
      </c>
      <c r="AA547" s="145">
        <v>627.27200000000005</v>
      </c>
      <c r="AB547" s="145">
        <v>0</v>
      </c>
      <c r="AC547" s="145">
        <v>62.726999999999997</v>
      </c>
      <c r="AD547" s="145">
        <v>689.99900000000002</v>
      </c>
      <c r="AE547" s="126" t="s">
        <v>6314</v>
      </c>
      <c r="AF547" s="126" t="s">
        <v>6309</v>
      </c>
      <c r="AG547" s="126" t="s">
        <v>6309</v>
      </c>
      <c r="AH547" s="126" t="s">
        <v>9721</v>
      </c>
      <c r="AI547" s="126" t="s">
        <v>6309</v>
      </c>
      <c r="AJ547" s="126" t="s">
        <v>6352</v>
      </c>
      <c r="AK547" s="126" t="s">
        <v>6353</v>
      </c>
      <c r="AL547" s="126" t="s">
        <v>6404</v>
      </c>
      <c r="AM547" s="128" t="s">
        <v>13</v>
      </c>
      <c r="AN547" s="128" t="s">
        <v>6435</v>
      </c>
      <c r="AO547" s="128" t="s">
        <v>6328</v>
      </c>
      <c r="AP547" s="128" t="s">
        <v>13</v>
      </c>
      <c r="AQ547" s="129">
        <v>2</v>
      </c>
      <c r="AR547" t="s">
        <v>94</v>
      </c>
      <c r="AS547" t="s">
        <v>72</v>
      </c>
    </row>
    <row r="548" spans="1:45" s="128" customFormat="1">
      <c r="A548" s="126" t="s">
        <v>9719</v>
      </c>
      <c r="B548" s="127">
        <v>43791</v>
      </c>
      <c r="C548" s="126" t="s">
        <v>6393</v>
      </c>
      <c r="D548" s="126" t="s">
        <v>6394</v>
      </c>
      <c r="E548" s="126" t="s">
        <v>9720</v>
      </c>
      <c r="F548" s="126" t="s">
        <v>6310</v>
      </c>
      <c r="G548" s="126" t="s">
        <v>6311</v>
      </c>
      <c r="H548" s="126" t="s">
        <v>6312</v>
      </c>
      <c r="I548" s="126" t="s">
        <v>6328</v>
      </c>
      <c r="J548" s="126" t="s">
        <v>6351</v>
      </c>
      <c r="K548" s="126" t="s">
        <v>6395</v>
      </c>
      <c r="L548" s="126" t="s">
        <v>6396</v>
      </c>
      <c r="M548" s="126" t="s">
        <v>6397</v>
      </c>
      <c r="N548" s="126" t="s">
        <v>6351</v>
      </c>
      <c r="O548" s="126" t="s">
        <v>6398</v>
      </c>
      <c r="P548" s="126" t="s">
        <v>6399</v>
      </c>
      <c r="Q548" s="126" t="s">
        <v>6400</v>
      </c>
      <c r="R548" s="126" t="s">
        <v>6491</v>
      </c>
      <c r="S548" s="126" t="s">
        <v>6492</v>
      </c>
      <c r="T548" s="131">
        <v>2</v>
      </c>
      <c r="U548" s="131">
        <v>2</v>
      </c>
      <c r="V548" s="126" t="s">
        <v>6403</v>
      </c>
      <c r="W548" s="126" t="s">
        <v>6403</v>
      </c>
      <c r="X548" s="145">
        <v>313.63600000000002</v>
      </c>
      <c r="Y548" s="145">
        <v>313.63600000000002</v>
      </c>
      <c r="Z548" s="146" t="s">
        <v>6309</v>
      </c>
      <c r="AA548" s="145">
        <v>627.27200000000005</v>
      </c>
      <c r="AB548" s="145">
        <v>0</v>
      </c>
      <c r="AC548" s="145">
        <v>62.726999999999997</v>
      </c>
      <c r="AD548" s="145">
        <v>689.99900000000002</v>
      </c>
      <c r="AE548" s="126" t="s">
        <v>6314</v>
      </c>
      <c r="AF548" s="126" t="s">
        <v>6309</v>
      </c>
      <c r="AG548" s="126" t="s">
        <v>6309</v>
      </c>
      <c r="AH548" s="126" t="s">
        <v>9721</v>
      </c>
      <c r="AI548" s="126" t="s">
        <v>6309</v>
      </c>
      <c r="AJ548" s="126" t="s">
        <v>6352</v>
      </c>
      <c r="AK548" s="126" t="s">
        <v>6353</v>
      </c>
      <c r="AL548" s="126" t="s">
        <v>6404</v>
      </c>
      <c r="AM548" s="128" t="s">
        <v>13</v>
      </c>
      <c r="AN548" s="128" t="s">
        <v>6435</v>
      </c>
      <c r="AO548" s="128" t="s">
        <v>6328</v>
      </c>
      <c r="AP548" s="128" t="s">
        <v>13</v>
      </c>
      <c r="AQ548" s="129">
        <v>2</v>
      </c>
      <c r="AR548" t="s">
        <v>94</v>
      </c>
      <c r="AS548" t="s">
        <v>72</v>
      </c>
    </row>
    <row r="549" spans="1:45" s="128" customFormat="1">
      <c r="A549" s="126" t="s">
        <v>9719</v>
      </c>
      <c r="B549" s="127">
        <v>43791</v>
      </c>
      <c r="C549" s="126" t="s">
        <v>6393</v>
      </c>
      <c r="D549" s="126" t="s">
        <v>6394</v>
      </c>
      <c r="E549" s="126" t="s">
        <v>9720</v>
      </c>
      <c r="F549" s="126" t="s">
        <v>6310</v>
      </c>
      <c r="G549" s="126" t="s">
        <v>6311</v>
      </c>
      <c r="H549" s="126" t="s">
        <v>6312</v>
      </c>
      <c r="I549" s="126" t="s">
        <v>6328</v>
      </c>
      <c r="J549" s="126" t="s">
        <v>6351</v>
      </c>
      <c r="K549" s="126" t="s">
        <v>6395</v>
      </c>
      <c r="L549" s="126" t="s">
        <v>6396</v>
      </c>
      <c r="M549" s="126" t="s">
        <v>6397</v>
      </c>
      <c r="N549" s="126" t="s">
        <v>6351</v>
      </c>
      <c r="O549" s="126" t="s">
        <v>6398</v>
      </c>
      <c r="P549" s="126" t="s">
        <v>6399</v>
      </c>
      <c r="Q549" s="126" t="s">
        <v>6400</v>
      </c>
      <c r="R549" s="126" t="s">
        <v>6413</v>
      </c>
      <c r="S549" s="126" t="s">
        <v>6414</v>
      </c>
      <c r="T549" s="131">
        <v>9</v>
      </c>
      <c r="U549" s="131">
        <v>9</v>
      </c>
      <c r="V549" s="126" t="s">
        <v>6403</v>
      </c>
      <c r="W549" s="126" t="s">
        <v>6403</v>
      </c>
      <c r="X549" s="145">
        <v>313.63600000000002</v>
      </c>
      <c r="Y549" s="145">
        <v>313.63600000000002</v>
      </c>
      <c r="Z549" s="146" t="s">
        <v>6309</v>
      </c>
      <c r="AA549" s="145">
        <v>2822.7240000000002</v>
      </c>
      <c r="AB549" s="145">
        <v>0</v>
      </c>
      <c r="AC549" s="145">
        <v>282.27199999999999</v>
      </c>
      <c r="AD549" s="145">
        <v>3104.9960000000001</v>
      </c>
      <c r="AE549" s="126" t="s">
        <v>6314</v>
      </c>
      <c r="AF549" s="126" t="s">
        <v>6309</v>
      </c>
      <c r="AG549" s="126" t="s">
        <v>6309</v>
      </c>
      <c r="AH549" s="126" t="s">
        <v>9721</v>
      </c>
      <c r="AI549" s="126" t="s">
        <v>6309</v>
      </c>
      <c r="AJ549" s="126" t="s">
        <v>6352</v>
      </c>
      <c r="AK549" s="126" t="s">
        <v>6353</v>
      </c>
      <c r="AL549" s="126" t="s">
        <v>6404</v>
      </c>
      <c r="AM549" s="128" t="s">
        <v>13</v>
      </c>
      <c r="AN549" s="128" t="s">
        <v>6435</v>
      </c>
      <c r="AO549" s="128" t="s">
        <v>6328</v>
      </c>
      <c r="AP549" s="128" t="s">
        <v>13</v>
      </c>
      <c r="AQ549" s="129">
        <v>9</v>
      </c>
      <c r="AR549" t="s">
        <v>94</v>
      </c>
      <c r="AS549" t="s">
        <v>72</v>
      </c>
    </row>
    <row r="550" spans="1:45" s="128" customFormat="1">
      <c r="A550" s="126" t="s">
        <v>9722</v>
      </c>
      <c r="B550" s="127">
        <v>43791</v>
      </c>
      <c r="C550" s="126" t="s">
        <v>6393</v>
      </c>
      <c r="D550" s="126" t="s">
        <v>6394</v>
      </c>
      <c r="E550" s="126" t="s">
        <v>9723</v>
      </c>
      <c r="F550" s="126" t="s">
        <v>6310</v>
      </c>
      <c r="G550" s="126" t="s">
        <v>6311</v>
      </c>
      <c r="H550" s="126" t="s">
        <v>6312</v>
      </c>
      <c r="I550" s="126" t="s">
        <v>6326</v>
      </c>
      <c r="J550" s="126" t="s">
        <v>6351</v>
      </c>
      <c r="K550" s="126" t="s">
        <v>6395</v>
      </c>
      <c r="L550" s="126" t="s">
        <v>6396</v>
      </c>
      <c r="M550" s="126" t="s">
        <v>6397</v>
      </c>
      <c r="N550" s="126" t="s">
        <v>6351</v>
      </c>
      <c r="O550" s="126" t="s">
        <v>6398</v>
      </c>
      <c r="P550" s="126" t="s">
        <v>6399</v>
      </c>
      <c r="Q550" s="126" t="s">
        <v>6400</v>
      </c>
      <c r="R550" s="126" t="s">
        <v>6401</v>
      </c>
      <c r="S550" s="126" t="s">
        <v>6402</v>
      </c>
      <c r="T550" s="131">
        <v>16</v>
      </c>
      <c r="U550" s="131">
        <v>16</v>
      </c>
      <c r="V550" s="126" t="s">
        <v>6403</v>
      </c>
      <c r="W550" s="126" t="s">
        <v>6403</v>
      </c>
      <c r="X550" s="145">
        <v>155.45500000000001</v>
      </c>
      <c r="Y550" s="145">
        <v>155.45500000000001</v>
      </c>
      <c r="Z550" s="146" t="s">
        <v>6309</v>
      </c>
      <c r="AA550" s="145">
        <v>2487.2800000000002</v>
      </c>
      <c r="AB550" s="145">
        <v>0</v>
      </c>
      <c r="AC550" s="145">
        <v>248.72800000000001</v>
      </c>
      <c r="AD550" s="145">
        <v>2736.0079999999998</v>
      </c>
      <c r="AE550" s="126" t="s">
        <v>6314</v>
      </c>
      <c r="AF550" s="126" t="s">
        <v>6309</v>
      </c>
      <c r="AG550" s="126" t="s">
        <v>6309</v>
      </c>
      <c r="AH550" s="126" t="s">
        <v>9724</v>
      </c>
      <c r="AI550" s="126" t="s">
        <v>6309</v>
      </c>
      <c r="AJ550" s="126" t="s">
        <v>6352</v>
      </c>
      <c r="AK550" s="126" t="s">
        <v>6353</v>
      </c>
      <c r="AL550" s="126" t="s">
        <v>6404</v>
      </c>
      <c r="AM550" s="128" t="s">
        <v>13</v>
      </c>
      <c r="AN550" s="128" t="s">
        <v>6468</v>
      </c>
      <c r="AO550" s="128" t="s">
        <v>6326</v>
      </c>
      <c r="AP550" s="128" t="s">
        <v>13</v>
      </c>
      <c r="AQ550" s="129">
        <v>16</v>
      </c>
      <c r="AR550" t="s">
        <v>95</v>
      </c>
      <c r="AS550" t="s">
        <v>72</v>
      </c>
    </row>
    <row r="551" spans="1:45" s="128" customFormat="1">
      <c r="A551" s="126" t="s">
        <v>9722</v>
      </c>
      <c r="B551" s="127">
        <v>43791</v>
      </c>
      <c r="C551" s="126" t="s">
        <v>6393</v>
      </c>
      <c r="D551" s="126" t="s">
        <v>6394</v>
      </c>
      <c r="E551" s="126" t="s">
        <v>9723</v>
      </c>
      <c r="F551" s="126" t="s">
        <v>6310</v>
      </c>
      <c r="G551" s="126" t="s">
        <v>6311</v>
      </c>
      <c r="H551" s="126" t="s">
        <v>6312</v>
      </c>
      <c r="I551" s="126" t="s">
        <v>6326</v>
      </c>
      <c r="J551" s="126" t="s">
        <v>6351</v>
      </c>
      <c r="K551" s="126" t="s">
        <v>6395</v>
      </c>
      <c r="L551" s="126" t="s">
        <v>6396</v>
      </c>
      <c r="M551" s="126" t="s">
        <v>6397</v>
      </c>
      <c r="N551" s="126" t="s">
        <v>6351</v>
      </c>
      <c r="O551" s="126" t="s">
        <v>6398</v>
      </c>
      <c r="P551" s="126" t="s">
        <v>6399</v>
      </c>
      <c r="Q551" s="126" t="s">
        <v>6400</v>
      </c>
      <c r="R551" s="126" t="s">
        <v>6405</v>
      </c>
      <c r="S551" s="126" t="s">
        <v>6406</v>
      </c>
      <c r="T551" s="131">
        <v>4</v>
      </c>
      <c r="U551" s="131">
        <v>4</v>
      </c>
      <c r="V551" s="126" t="s">
        <v>6403</v>
      </c>
      <c r="W551" s="126" t="s">
        <v>6403</v>
      </c>
      <c r="X551" s="145">
        <v>355.45499999999998</v>
      </c>
      <c r="Y551" s="145">
        <v>355.45499999999998</v>
      </c>
      <c r="Z551" s="146" t="s">
        <v>6309</v>
      </c>
      <c r="AA551" s="145">
        <v>1421.82</v>
      </c>
      <c r="AB551" s="145">
        <v>0</v>
      </c>
      <c r="AC551" s="145">
        <v>142.18199999999999</v>
      </c>
      <c r="AD551" s="145">
        <v>1564.002</v>
      </c>
      <c r="AE551" s="126" t="s">
        <v>6314</v>
      </c>
      <c r="AF551" s="126" t="s">
        <v>6309</v>
      </c>
      <c r="AG551" s="126" t="s">
        <v>6309</v>
      </c>
      <c r="AH551" s="126" t="s">
        <v>9724</v>
      </c>
      <c r="AI551" s="126" t="s">
        <v>6309</v>
      </c>
      <c r="AJ551" s="126" t="s">
        <v>6352</v>
      </c>
      <c r="AK551" s="126" t="s">
        <v>6353</v>
      </c>
      <c r="AL551" s="126" t="s">
        <v>6404</v>
      </c>
      <c r="AM551" s="128" t="s">
        <v>13</v>
      </c>
      <c r="AN551" s="128" t="s">
        <v>6468</v>
      </c>
      <c r="AO551" s="128" t="s">
        <v>6326</v>
      </c>
      <c r="AP551" s="128" t="s">
        <v>13</v>
      </c>
      <c r="AQ551" s="129">
        <v>4</v>
      </c>
      <c r="AR551" t="s">
        <v>95</v>
      </c>
      <c r="AS551" t="s">
        <v>72</v>
      </c>
    </row>
    <row r="552" spans="1:45" s="128" customFormat="1">
      <c r="A552" s="126" t="s">
        <v>9722</v>
      </c>
      <c r="B552" s="127">
        <v>43791</v>
      </c>
      <c r="C552" s="126" t="s">
        <v>6393</v>
      </c>
      <c r="D552" s="126" t="s">
        <v>6394</v>
      </c>
      <c r="E552" s="126" t="s">
        <v>9723</v>
      </c>
      <c r="F552" s="126" t="s">
        <v>6310</v>
      </c>
      <c r="G552" s="126" t="s">
        <v>6311</v>
      </c>
      <c r="H552" s="126" t="s">
        <v>6312</v>
      </c>
      <c r="I552" s="126" t="s">
        <v>6326</v>
      </c>
      <c r="J552" s="126" t="s">
        <v>6351</v>
      </c>
      <c r="K552" s="126" t="s">
        <v>6395</v>
      </c>
      <c r="L552" s="126" t="s">
        <v>6396</v>
      </c>
      <c r="M552" s="126" t="s">
        <v>6397</v>
      </c>
      <c r="N552" s="126" t="s">
        <v>6351</v>
      </c>
      <c r="O552" s="126" t="s">
        <v>6398</v>
      </c>
      <c r="P552" s="126" t="s">
        <v>6399</v>
      </c>
      <c r="Q552" s="126" t="s">
        <v>6400</v>
      </c>
      <c r="R552" s="126" t="s">
        <v>6444</v>
      </c>
      <c r="S552" s="126" t="s">
        <v>6445</v>
      </c>
      <c r="T552" s="131">
        <v>13</v>
      </c>
      <c r="U552" s="131">
        <v>13</v>
      </c>
      <c r="V552" s="126" t="s">
        <v>6403</v>
      </c>
      <c r="W552" s="126" t="s">
        <v>6403</v>
      </c>
      <c r="X552" s="145">
        <v>181.28200000000001</v>
      </c>
      <c r="Y552" s="145">
        <v>181.28200000000001</v>
      </c>
      <c r="Z552" s="146" t="s">
        <v>6309</v>
      </c>
      <c r="AA552" s="145">
        <v>2356.6669999999999</v>
      </c>
      <c r="AB552" s="145">
        <v>-415.88200000000001</v>
      </c>
      <c r="AC552" s="145">
        <v>235.667</v>
      </c>
      <c r="AD552" s="145">
        <v>2592.3339999999998</v>
      </c>
      <c r="AE552" s="126" t="s">
        <v>6314</v>
      </c>
      <c r="AF552" s="126" t="s">
        <v>6309</v>
      </c>
      <c r="AG552" s="126" t="s">
        <v>6309</v>
      </c>
      <c r="AH552" s="126" t="s">
        <v>9724</v>
      </c>
      <c r="AI552" s="126" t="s">
        <v>6309</v>
      </c>
      <c r="AJ552" s="126" t="s">
        <v>6352</v>
      </c>
      <c r="AK552" s="126" t="s">
        <v>6353</v>
      </c>
      <c r="AL552" s="126" t="s">
        <v>6404</v>
      </c>
      <c r="AM552" s="128" t="s">
        <v>13</v>
      </c>
      <c r="AN552" s="128" t="s">
        <v>6468</v>
      </c>
      <c r="AO552" s="128" t="s">
        <v>6326</v>
      </c>
      <c r="AP552" s="128" t="s">
        <v>13</v>
      </c>
      <c r="AQ552" s="129">
        <v>13</v>
      </c>
      <c r="AR552" t="s">
        <v>95</v>
      </c>
      <c r="AS552" t="s">
        <v>72</v>
      </c>
    </row>
    <row r="553" spans="1:45" s="128" customFormat="1">
      <c r="A553" s="126" t="s">
        <v>9722</v>
      </c>
      <c r="B553" s="127">
        <v>43791</v>
      </c>
      <c r="C553" s="126" t="s">
        <v>6393</v>
      </c>
      <c r="D553" s="126" t="s">
        <v>6394</v>
      </c>
      <c r="E553" s="126" t="s">
        <v>9723</v>
      </c>
      <c r="F553" s="126" t="s">
        <v>6310</v>
      </c>
      <c r="G553" s="126" t="s">
        <v>6311</v>
      </c>
      <c r="H553" s="126" t="s">
        <v>6312</v>
      </c>
      <c r="I553" s="126" t="s">
        <v>6326</v>
      </c>
      <c r="J553" s="126" t="s">
        <v>6351</v>
      </c>
      <c r="K553" s="126" t="s">
        <v>6395</v>
      </c>
      <c r="L553" s="126" t="s">
        <v>6396</v>
      </c>
      <c r="M553" s="126" t="s">
        <v>6397</v>
      </c>
      <c r="N553" s="126" t="s">
        <v>6351</v>
      </c>
      <c r="O553" s="126" t="s">
        <v>6398</v>
      </c>
      <c r="P553" s="126" t="s">
        <v>6399</v>
      </c>
      <c r="Q553" s="126" t="s">
        <v>6400</v>
      </c>
      <c r="R553" s="126" t="s">
        <v>6409</v>
      </c>
      <c r="S553" s="126" t="s">
        <v>6410</v>
      </c>
      <c r="T553" s="131">
        <v>1</v>
      </c>
      <c r="U553" s="131">
        <v>1</v>
      </c>
      <c r="V553" s="126" t="s">
        <v>6403</v>
      </c>
      <c r="W553" s="126" t="s">
        <v>6403</v>
      </c>
      <c r="X553" s="145">
        <v>313.63600000000002</v>
      </c>
      <c r="Y553" s="145">
        <v>313.63600000000002</v>
      </c>
      <c r="Z553" s="146" t="s">
        <v>6309</v>
      </c>
      <c r="AA553" s="145">
        <v>313.63600000000002</v>
      </c>
      <c r="AB553" s="145">
        <v>0</v>
      </c>
      <c r="AC553" s="145">
        <v>31.364000000000001</v>
      </c>
      <c r="AD553" s="145">
        <v>345</v>
      </c>
      <c r="AE553" s="126" t="s">
        <v>6314</v>
      </c>
      <c r="AF553" s="126" t="s">
        <v>6309</v>
      </c>
      <c r="AG553" s="126" t="s">
        <v>6309</v>
      </c>
      <c r="AH553" s="126" t="s">
        <v>9724</v>
      </c>
      <c r="AI553" s="126" t="s">
        <v>6309</v>
      </c>
      <c r="AJ553" s="126" t="s">
        <v>6352</v>
      </c>
      <c r="AK553" s="126" t="s">
        <v>6353</v>
      </c>
      <c r="AL553" s="126" t="s">
        <v>6404</v>
      </c>
      <c r="AM553" s="128" t="s">
        <v>13</v>
      </c>
      <c r="AN553" s="128" t="s">
        <v>6468</v>
      </c>
      <c r="AO553" s="128" t="s">
        <v>6326</v>
      </c>
      <c r="AP553" s="128" t="s">
        <v>13</v>
      </c>
      <c r="AQ553" s="129">
        <v>1</v>
      </c>
      <c r="AR553" t="s">
        <v>95</v>
      </c>
      <c r="AS553" t="s">
        <v>72</v>
      </c>
    </row>
    <row r="554" spans="1:45" s="128" customFormat="1">
      <c r="A554" s="126" t="s">
        <v>9722</v>
      </c>
      <c r="B554" s="127">
        <v>43791</v>
      </c>
      <c r="C554" s="126" t="s">
        <v>6393</v>
      </c>
      <c r="D554" s="126" t="s">
        <v>6394</v>
      </c>
      <c r="E554" s="126" t="s">
        <v>9723</v>
      </c>
      <c r="F554" s="126" t="s">
        <v>6310</v>
      </c>
      <c r="G554" s="126" t="s">
        <v>6311</v>
      </c>
      <c r="H554" s="126" t="s">
        <v>6312</v>
      </c>
      <c r="I554" s="126" t="s">
        <v>6326</v>
      </c>
      <c r="J554" s="126" t="s">
        <v>6351</v>
      </c>
      <c r="K554" s="126" t="s">
        <v>6395</v>
      </c>
      <c r="L554" s="126" t="s">
        <v>6396</v>
      </c>
      <c r="M554" s="126" t="s">
        <v>6397</v>
      </c>
      <c r="N554" s="126" t="s">
        <v>6351</v>
      </c>
      <c r="O554" s="126" t="s">
        <v>6398</v>
      </c>
      <c r="P554" s="126" t="s">
        <v>6399</v>
      </c>
      <c r="Q554" s="126" t="s">
        <v>6400</v>
      </c>
      <c r="R554" s="126" t="s">
        <v>6491</v>
      </c>
      <c r="S554" s="126" t="s">
        <v>6492</v>
      </c>
      <c r="T554" s="131">
        <v>4</v>
      </c>
      <c r="U554" s="131">
        <v>4</v>
      </c>
      <c r="V554" s="126" t="s">
        <v>6403</v>
      </c>
      <c r="W554" s="126" t="s">
        <v>6403</v>
      </c>
      <c r="X554" s="145">
        <v>313.63600000000002</v>
      </c>
      <c r="Y554" s="145">
        <v>313.63600000000002</v>
      </c>
      <c r="Z554" s="146" t="s">
        <v>6309</v>
      </c>
      <c r="AA554" s="145">
        <v>1254.5440000000001</v>
      </c>
      <c r="AB554" s="145">
        <v>0</v>
      </c>
      <c r="AC554" s="145">
        <v>125.45399999999999</v>
      </c>
      <c r="AD554" s="145">
        <v>1379.998</v>
      </c>
      <c r="AE554" s="126" t="s">
        <v>6314</v>
      </c>
      <c r="AF554" s="126" t="s">
        <v>6309</v>
      </c>
      <c r="AG554" s="126" t="s">
        <v>6309</v>
      </c>
      <c r="AH554" s="126" t="s">
        <v>9724</v>
      </c>
      <c r="AI554" s="126" t="s">
        <v>6309</v>
      </c>
      <c r="AJ554" s="126" t="s">
        <v>6352</v>
      </c>
      <c r="AK554" s="126" t="s">
        <v>6353</v>
      </c>
      <c r="AL554" s="126" t="s">
        <v>6404</v>
      </c>
      <c r="AM554" s="128" t="s">
        <v>13</v>
      </c>
      <c r="AN554" s="128" t="s">
        <v>6468</v>
      </c>
      <c r="AO554" s="128" t="s">
        <v>6326</v>
      </c>
      <c r="AP554" s="128" t="s">
        <v>13</v>
      </c>
      <c r="AQ554" s="129">
        <v>4</v>
      </c>
      <c r="AR554" t="s">
        <v>95</v>
      </c>
      <c r="AS554" t="s">
        <v>72</v>
      </c>
    </row>
    <row r="555" spans="1:45" s="128" customFormat="1">
      <c r="A555" s="126" t="s">
        <v>9722</v>
      </c>
      <c r="B555" s="127">
        <v>43791</v>
      </c>
      <c r="C555" s="126" t="s">
        <v>6393</v>
      </c>
      <c r="D555" s="126" t="s">
        <v>6394</v>
      </c>
      <c r="E555" s="126" t="s">
        <v>9723</v>
      </c>
      <c r="F555" s="126" t="s">
        <v>6310</v>
      </c>
      <c r="G555" s="126" t="s">
        <v>6311</v>
      </c>
      <c r="H555" s="126" t="s">
        <v>6312</v>
      </c>
      <c r="I555" s="126" t="s">
        <v>6326</v>
      </c>
      <c r="J555" s="126" t="s">
        <v>6351</v>
      </c>
      <c r="K555" s="126" t="s">
        <v>6395</v>
      </c>
      <c r="L555" s="126" t="s">
        <v>6396</v>
      </c>
      <c r="M555" s="126" t="s">
        <v>6397</v>
      </c>
      <c r="N555" s="126" t="s">
        <v>6351</v>
      </c>
      <c r="O555" s="126" t="s">
        <v>6398</v>
      </c>
      <c r="P555" s="126" t="s">
        <v>6399</v>
      </c>
      <c r="Q555" s="126" t="s">
        <v>6400</v>
      </c>
      <c r="R555" s="126" t="s">
        <v>6413</v>
      </c>
      <c r="S555" s="126" t="s">
        <v>6414</v>
      </c>
      <c r="T555" s="131">
        <v>2</v>
      </c>
      <c r="U555" s="131">
        <v>2</v>
      </c>
      <c r="V555" s="126" t="s">
        <v>6403</v>
      </c>
      <c r="W555" s="126" t="s">
        <v>6403</v>
      </c>
      <c r="X555" s="145">
        <v>313.63600000000002</v>
      </c>
      <c r="Y555" s="145">
        <v>313.63600000000002</v>
      </c>
      <c r="Z555" s="146" t="s">
        <v>6309</v>
      </c>
      <c r="AA555" s="145">
        <v>627.27200000000005</v>
      </c>
      <c r="AB555" s="145">
        <v>0</v>
      </c>
      <c r="AC555" s="145">
        <v>62.726999999999997</v>
      </c>
      <c r="AD555" s="145">
        <v>689.99900000000002</v>
      </c>
      <c r="AE555" s="126" t="s">
        <v>6314</v>
      </c>
      <c r="AF555" s="126" t="s">
        <v>6309</v>
      </c>
      <c r="AG555" s="126" t="s">
        <v>6309</v>
      </c>
      <c r="AH555" s="126" t="s">
        <v>9724</v>
      </c>
      <c r="AI555" s="126" t="s">
        <v>6309</v>
      </c>
      <c r="AJ555" s="126" t="s">
        <v>6352</v>
      </c>
      <c r="AK555" s="126" t="s">
        <v>6353</v>
      </c>
      <c r="AL555" s="126" t="s">
        <v>6404</v>
      </c>
      <c r="AM555" s="128" t="s">
        <v>13</v>
      </c>
      <c r="AN555" s="128" t="s">
        <v>6468</v>
      </c>
      <c r="AO555" s="128" t="s">
        <v>6326</v>
      </c>
      <c r="AP555" s="128" t="s">
        <v>13</v>
      </c>
      <c r="AQ555" s="129">
        <v>2</v>
      </c>
      <c r="AR555" t="s">
        <v>95</v>
      </c>
      <c r="AS555" t="s">
        <v>72</v>
      </c>
    </row>
    <row r="556" spans="1:45" s="128" customFormat="1">
      <c r="A556" s="126" t="s">
        <v>9725</v>
      </c>
      <c r="B556" s="127">
        <v>43791</v>
      </c>
      <c r="C556" s="126" t="s">
        <v>6393</v>
      </c>
      <c r="D556" s="126" t="s">
        <v>6394</v>
      </c>
      <c r="E556" s="126" t="s">
        <v>9726</v>
      </c>
      <c r="F556" s="126" t="s">
        <v>6310</v>
      </c>
      <c r="G556" s="126" t="s">
        <v>6311</v>
      </c>
      <c r="H556" s="126" t="s">
        <v>6312</v>
      </c>
      <c r="I556" s="126" t="s">
        <v>6334</v>
      </c>
      <c r="J556" s="126" t="s">
        <v>6351</v>
      </c>
      <c r="K556" s="126" t="s">
        <v>6395</v>
      </c>
      <c r="L556" s="126" t="s">
        <v>6396</v>
      </c>
      <c r="M556" s="126" t="s">
        <v>6397</v>
      </c>
      <c r="N556" s="126" t="s">
        <v>6351</v>
      </c>
      <c r="O556" s="126" t="s">
        <v>6398</v>
      </c>
      <c r="P556" s="126" t="s">
        <v>6399</v>
      </c>
      <c r="Q556" s="126" t="s">
        <v>6400</v>
      </c>
      <c r="R556" s="126" t="s">
        <v>6401</v>
      </c>
      <c r="S556" s="126" t="s">
        <v>6402</v>
      </c>
      <c r="T556" s="131">
        <v>12</v>
      </c>
      <c r="U556" s="131">
        <v>12</v>
      </c>
      <c r="V556" s="126" t="s">
        <v>6403</v>
      </c>
      <c r="W556" s="126" t="s">
        <v>6403</v>
      </c>
      <c r="X556" s="145">
        <v>155.45500000000001</v>
      </c>
      <c r="Y556" s="145">
        <v>155.45500000000001</v>
      </c>
      <c r="Z556" s="146" t="s">
        <v>6309</v>
      </c>
      <c r="AA556" s="145">
        <v>1865.46</v>
      </c>
      <c r="AB556" s="145">
        <v>0</v>
      </c>
      <c r="AC556" s="145">
        <v>186.547</v>
      </c>
      <c r="AD556" s="145">
        <v>2052.0070000000001</v>
      </c>
      <c r="AE556" s="126" t="s">
        <v>6314</v>
      </c>
      <c r="AF556" s="126" t="s">
        <v>6309</v>
      </c>
      <c r="AG556" s="126" t="s">
        <v>6309</v>
      </c>
      <c r="AH556" s="126" t="s">
        <v>9727</v>
      </c>
      <c r="AI556" s="126" t="s">
        <v>6309</v>
      </c>
      <c r="AJ556" s="126" t="s">
        <v>6352</v>
      </c>
      <c r="AK556" s="126" t="s">
        <v>6353</v>
      </c>
      <c r="AL556" s="126" t="s">
        <v>6404</v>
      </c>
      <c r="AM556" s="128" t="s">
        <v>13</v>
      </c>
      <c r="AN556" s="128" t="s">
        <v>6493</v>
      </c>
      <c r="AO556" s="128" t="s">
        <v>6334</v>
      </c>
      <c r="AP556" s="128" t="s">
        <v>13</v>
      </c>
      <c r="AQ556" s="129">
        <v>12</v>
      </c>
      <c r="AR556" t="s">
        <v>95</v>
      </c>
      <c r="AS556" t="s">
        <v>72</v>
      </c>
    </row>
    <row r="557" spans="1:45" s="128" customFormat="1">
      <c r="A557" s="126" t="s">
        <v>9725</v>
      </c>
      <c r="B557" s="127">
        <v>43791</v>
      </c>
      <c r="C557" s="126" t="s">
        <v>6393</v>
      </c>
      <c r="D557" s="126" t="s">
        <v>6394</v>
      </c>
      <c r="E557" s="126" t="s">
        <v>9726</v>
      </c>
      <c r="F557" s="126" t="s">
        <v>6310</v>
      </c>
      <c r="G557" s="126" t="s">
        <v>6311</v>
      </c>
      <c r="H557" s="126" t="s">
        <v>6312</v>
      </c>
      <c r="I557" s="126" t="s">
        <v>6334</v>
      </c>
      <c r="J557" s="126" t="s">
        <v>6351</v>
      </c>
      <c r="K557" s="126" t="s">
        <v>6395</v>
      </c>
      <c r="L557" s="126" t="s">
        <v>6396</v>
      </c>
      <c r="M557" s="126" t="s">
        <v>6397</v>
      </c>
      <c r="N557" s="126" t="s">
        <v>6351</v>
      </c>
      <c r="O557" s="126" t="s">
        <v>6398</v>
      </c>
      <c r="P557" s="126" t="s">
        <v>6399</v>
      </c>
      <c r="Q557" s="126" t="s">
        <v>6400</v>
      </c>
      <c r="R557" s="126" t="s">
        <v>6487</v>
      </c>
      <c r="S557" s="126" t="s">
        <v>6488</v>
      </c>
      <c r="T557" s="131">
        <v>2</v>
      </c>
      <c r="U557" s="131">
        <v>2</v>
      </c>
      <c r="V557" s="126" t="s">
        <v>6403</v>
      </c>
      <c r="W557" s="126" t="s">
        <v>6403</v>
      </c>
      <c r="X557" s="145">
        <v>276</v>
      </c>
      <c r="Y557" s="145">
        <v>276</v>
      </c>
      <c r="Z557" s="146" t="s">
        <v>6309</v>
      </c>
      <c r="AA557" s="145">
        <v>551.99900000000002</v>
      </c>
      <c r="AB557" s="145">
        <v>-75.272999999999996</v>
      </c>
      <c r="AC557" s="145">
        <v>55.2</v>
      </c>
      <c r="AD557" s="145">
        <v>607.19899999999996</v>
      </c>
      <c r="AE557" s="126" t="s">
        <v>6314</v>
      </c>
      <c r="AF557" s="126" t="s">
        <v>6309</v>
      </c>
      <c r="AG557" s="126" t="s">
        <v>6309</v>
      </c>
      <c r="AH557" s="126" t="s">
        <v>9727</v>
      </c>
      <c r="AI557" s="126" t="s">
        <v>6309</v>
      </c>
      <c r="AJ557" s="126" t="s">
        <v>6352</v>
      </c>
      <c r="AK557" s="126" t="s">
        <v>6353</v>
      </c>
      <c r="AL557" s="126" t="s">
        <v>6404</v>
      </c>
      <c r="AM557" s="128" t="s">
        <v>13</v>
      </c>
      <c r="AN557" s="128" t="s">
        <v>6493</v>
      </c>
      <c r="AO557" s="128" t="s">
        <v>6334</v>
      </c>
      <c r="AP557" s="128" t="s">
        <v>13</v>
      </c>
      <c r="AQ557" s="129">
        <v>2</v>
      </c>
      <c r="AR557" t="s">
        <v>95</v>
      </c>
      <c r="AS557" t="s">
        <v>72</v>
      </c>
    </row>
    <row r="558" spans="1:45" s="128" customFormat="1">
      <c r="A558" s="126" t="s">
        <v>9725</v>
      </c>
      <c r="B558" s="127">
        <v>43791</v>
      </c>
      <c r="C558" s="126" t="s">
        <v>6393</v>
      </c>
      <c r="D558" s="126" t="s">
        <v>6394</v>
      </c>
      <c r="E558" s="126" t="s">
        <v>9726</v>
      </c>
      <c r="F558" s="126" t="s">
        <v>6310</v>
      </c>
      <c r="G558" s="126" t="s">
        <v>6311</v>
      </c>
      <c r="H558" s="126" t="s">
        <v>6312</v>
      </c>
      <c r="I558" s="126" t="s">
        <v>6334</v>
      </c>
      <c r="J558" s="126" t="s">
        <v>6351</v>
      </c>
      <c r="K558" s="126" t="s">
        <v>6395</v>
      </c>
      <c r="L558" s="126" t="s">
        <v>6396</v>
      </c>
      <c r="M558" s="126" t="s">
        <v>6397</v>
      </c>
      <c r="N558" s="126" t="s">
        <v>6351</v>
      </c>
      <c r="O558" s="126" t="s">
        <v>6398</v>
      </c>
      <c r="P558" s="126" t="s">
        <v>6399</v>
      </c>
      <c r="Q558" s="126" t="s">
        <v>6400</v>
      </c>
      <c r="R558" s="126" t="s">
        <v>6444</v>
      </c>
      <c r="S558" s="126" t="s">
        <v>6445</v>
      </c>
      <c r="T558" s="131">
        <v>5</v>
      </c>
      <c r="U558" s="131">
        <v>5</v>
      </c>
      <c r="V558" s="126" t="s">
        <v>6403</v>
      </c>
      <c r="W558" s="126" t="s">
        <v>6403</v>
      </c>
      <c r="X558" s="145">
        <v>181.28200000000001</v>
      </c>
      <c r="Y558" s="145">
        <v>181.28200000000001</v>
      </c>
      <c r="Z558" s="146" t="s">
        <v>6309</v>
      </c>
      <c r="AA558" s="145">
        <v>906.41</v>
      </c>
      <c r="AB558" s="145">
        <v>-159.95500000000001</v>
      </c>
      <c r="AC558" s="145">
        <v>90.641000000000005</v>
      </c>
      <c r="AD558" s="145">
        <v>997.05100000000004</v>
      </c>
      <c r="AE558" s="126" t="s">
        <v>6314</v>
      </c>
      <c r="AF558" s="126" t="s">
        <v>6309</v>
      </c>
      <c r="AG558" s="126" t="s">
        <v>6309</v>
      </c>
      <c r="AH558" s="126" t="s">
        <v>9727</v>
      </c>
      <c r="AI558" s="126" t="s">
        <v>6309</v>
      </c>
      <c r="AJ558" s="126" t="s">
        <v>6352</v>
      </c>
      <c r="AK558" s="126" t="s">
        <v>6353</v>
      </c>
      <c r="AL558" s="126" t="s">
        <v>6404</v>
      </c>
      <c r="AM558" s="128" t="s">
        <v>13</v>
      </c>
      <c r="AN558" s="128" t="s">
        <v>6493</v>
      </c>
      <c r="AO558" s="128" t="s">
        <v>6334</v>
      </c>
      <c r="AP558" s="128" t="s">
        <v>13</v>
      </c>
      <c r="AQ558" s="129">
        <v>5</v>
      </c>
      <c r="AR558" t="s">
        <v>95</v>
      </c>
      <c r="AS558" t="s">
        <v>72</v>
      </c>
    </row>
    <row r="559" spans="1:45" s="128" customFormat="1">
      <c r="A559" s="126" t="s">
        <v>9725</v>
      </c>
      <c r="B559" s="127">
        <v>43791</v>
      </c>
      <c r="C559" s="126" t="s">
        <v>6393</v>
      </c>
      <c r="D559" s="126" t="s">
        <v>6394</v>
      </c>
      <c r="E559" s="126" t="s">
        <v>9726</v>
      </c>
      <c r="F559" s="126" t="s">
        <v>6310</v>
      </c>
      <c r="G559" s="126" t="s">
        <v>6311</v>
      </c>
      <c r="H559" s="126" t="s">
        <v>6312</v>
      </c>
      <c r="I559" s="126" t="s">
        <v>6334</v>
      </c>
      <c r="J559" s="126" t="s">
        <v>6351</v>
      </c>
      <c r="K559" s="126" t="s">
        <v>6395</v>
      </c>
      <c r="L559" s="126" t="s">
        <v>6396</v>
      </c>
      <c r="M559" s="126" t="s">
        <v>6397</v>
      </c>
      <c r="N559" s="126" t="s">
        <v>6351</v>
      </c>
      <c r="O559" s="126" t="s">
        <v>6398</v>
      </c>
      <c r="P559" s="126" t="s">
        <v>6399</v>
      </c>
      <c r="Q559" s="126" t="s">
        <v>6400</v>
      </c>
      <c r="R559" s="126" t="s">
        <v>6409</v>
      </c>
      <c r="S559" s="126" t="s">
        <v>6410</v>
      </c>
      <c r="T559" s="131">
        <v>2</v>
      </c>
      <c r="U559" s="131">
        <v>2</v>
      </c>
      <c r="V559" s="126" t="s">
        <v>6403</v>
      </c>
      <c r="W559" s="126" t="s">
        <v>6403</v>
      </c>
      <c r="X559" s="145">
        <v>313.63600000000002</v>
      </c>
      <c r="Y559" s="145">
        <v>313.63600000000002</v>
      </c>
      <c r="Z559" s="146" t="s">
        <v>6309</v>
      </c>
      <c r="AA559" s="145">
        <v>627.27200000000005</v>
      </c>
      <c r="AB559" s="145">
        <v>0</v>
      </c>
      <c r="AC559" s="145">
        <v>62.726999999999997</v>
      </c>
      <c r="AD559" s="145">
        <v>689.99900000000002</v>
      </c>
      <c r="AE559" s="126" t="s">
        <v>6314</v>
      </c>
      <c r="AF559" s="126" t="s">
        <v>6309</v>
      </c>
      <c r="AG559" s="126" t="s">
        <v>6309</v>
      </c>
      <c r="AH559" s="126" t="s">
        <v>9727</v>
      </c>
      <c r="AI559" s="126" t="s">
        <v>6309</v>
      </c>
      <c r="AJ559" s="126" t="s">
        <v>6352</v>
      </c>
      <c r="AK559" s="126" t="s">
        <v>6353</v>
      </c>
      <c r="AL559" s="126" t="s">
        <v>6404</v>
      </c>
      <c r="AM559" s="128" t="s">
        <v>13</v>
      </c>
      <c r="AN559" s="128" t="s">
        <v>6493</v>
      </c>
      <c r="AO559" s="128" t="s">
        <v>6334</v>
      </c>
      <c r="AP559" s="128" t="s">
        <v>13</v>
      </c>
      <c r="AQ559" s="129">
        <v>2</v>
      </c>
      <c r="AR559" t="s">
        <v>95</v>
      </c>
      <c r="AS559" t="s">
        <v>72</v>
      </c>
    </row>
    <row r="560" spans="1:45" s="128" customFormat="1">
      <c r="A560" s="126" t="s">
        <v>9725</v>
      </c>
      <c r="B560" s="127">
        <v>43791</v>
      </c>
      <c r="C560" s="126" t="s">
        <v>6393</v>
      </c>
      <c r="D560" s="126" t="s">
        <v>6394</v>
      </c>
      <c r="E560" s="126" t="s">
        <v>9726</v>
      </c>
      <c r="F560" s="126" t="s">
        <v>6310</v>
      </c>
      <c r="G560" s="126" t="s">
        <v>6311</v>
      </c>
      <c r="H560" s="126" t="s">
        <v>6312</v>
      </c>
      <c r="I560" s="126" t="s">
        <v>6334</v>
      </c>
      <c r="J560" s="126" t="s">
        <v>6351</v>
      </c>
      <c r="K560" s="126" t="s">
        <v>6395</v>
      </c>
      <c r="L560" s="126" t="s">
        <v>6396</v>
      </c>
      <c r="M560" s="126" t="s">
        <v>6397</v>
      </c>
      <c r="N560" s="126" t="s">
        <v>6351</v>
      </c>
      <c r="O560" s="126" t="s">
        <v>6398</v>
      </c>
      <c r="P560" s="126" t="s">
        <v>6399</v>
      </c>
      <c r="Q560" s="126" t="s">
        <v>6400</v>
      </c>
      <c r="R560" s="126" t="s">
        <v>6491</v>
      </c>
      <c r="S560" s="126" t="s">
        <v>6492</v>
      </c>
      <c r="T560" s="131">
        <v>4</v>
      </c>
      <c r="U560" s="131">
        <v>4</v>
      </c>
      <c r="V560" s="126" t="s">
        <v>6403</v>
      </c>
      <c r="W560" s="126" t="s">
        <v>6403</v>
      </c>
      <c r="X560" s="145">
        <v>313.63600000000002</v>
      </c>
      <c r="Y560" s="145">
        <v>313.63600000000002</v>
      </c>
      <c r="Z560" s="146" t="s">
        <v>6309</v>
      </c>
      <c r="AA560" s="145">
        <v>1254.5440000000001</v>
      </c>
      <c r="AB560" s="145">
        <v>0</v>
      </c>
      <c r="AC560" s="145">
        <v>125.45399999999999</v>
      </c>
      <c r="AD560" s="145">
        <v>1379.998</v>
      </c>
      <c r="AE560" s="126" t="s">
        <v>6314</v>
      </c>
      <c r="AF560" s="126" t="s">
        <v>6309</v>
      </c>
      <c r="AG560" s="126" t="s">
        <v>6309</v>
      </c>
      <c r="AH560" s="126" t="s">
        <v>9727</v>
      </c>
      <c r="AI560" s="126" t="s">
        <v>6309</v>
      </c>
      <c r="AJ560" s="126" t="s">
        <v>6352</v>
      </c>
      <c r="AK560" s="126" t="s">
        <v>6353</v>
      </c>
      <c r="AL560" s="126" t="s">
        <v>6404</v>
      </c>
      <c r="AM560" s="128" t="s">
        <v>13</v>
      </c>
      <c r="AN560" s="128" t="s">
        <v>6493</v>
      </c>
      <c r="AO560" s="128" t="s">
        <v>6334</v>
      </c>
      <c r="AP560" s="128" t="s">
        <v>13</v>
      </c>
      <c r="AQ560" s="129">
        <v>4</v>
      </c>
      <c r="AR560" t="s">
        <v>95</v>
      </c>
      <c r="AS560" t="s">
        <v>72</v>
      </c>
    </row>
    <row r="561" spans="1:45" s="128" customFormat="1">
      <c r="A561" s="126" t="s">
        <v>9728</v>
      </c>
      <c r="B561" s="127">
        <v>43791</v>
      </c>
      <c r="C561" s="126" t="s">
        <v>6393</v>
      </c>
      <c r="D561" s="126" t="s">
        <v>6394</v>
      </c>
      <c r="E561" s="126" t="s">
        <v>9729</v>
      </c>
      <c r="F561" s="126" t="s">
        <v>6310</v>
      </c>
      <c r="G561" s="126" t="s">
        <v>6354</v>
      </c>
      <c r="H561" s="126" t="s">
        <v>6355</v>
      </c>
      <c r="I561" s="126" t="s">
        <v>6356</v>
      </c>
      <c r="J561" s="126" t="s">
        <v>6351</v>
      </c>
      <c r="K561" s="126" t="s">
        <v>6395</v>
      </c>
      <c r="L561" s="126" t="s">
        <v>6396</v>
      </c>
      <c r="M561" s="126" t="s">
        <v>6397</v>
      </c>
      <c r="N561" s="126" t="s">
        <v>6351</v>
      </c>
      <c r="O561" s="126" t="s">
        <v>6398</v>
      </c>
      <c r="P561" s="126" t="s">
        <v>6399</v>
      </c>
      <c r="Q561" s="126" t="s">
        <v>6400</v>
      </c>
      <c r="R561" s="126" t="s">
        <v>6401</v>
      </c>
      <c r="S561" s="126" t="s">
        <v>6402</v>
      </c>
      <c r="T561" s="131">
        <v>50</v>
      </c>
      <c r="U561" s="131">
        <v>50</v>
      </c>
      <c r="V561" s="126" t="s">
        <v>6403</v>
      </c>
      <c r="W561" s="126" t="s">
        <v>6403</v>
      </c>
      <c r="X561" s="145">
        <v>115.03700000000001</v>
      </c>
      <c r="Y561" s="145">
        <v>115.03700000000001</v>
      </c>
      <c r="Z561" s="146" t="s">
        <v>6309</v>
      </c>
      <c r="AA561" s="145">
        <v>5751.835</v>
      </c>
      <c r="AB561" s="145">
        <v>-2020.915</v>
      </c>
      <c r="AC561" s="145">
        <v>575.18399999999997</v>
      </c>
      <c r="AD561" s="145">
        <v>6327.0190000000002</v>
      </c>
      <c r="AE561" s="126" t="s">
        <v>6314</v>
      </c>
      <c r="AF561" s="126" t="s">
        <v>6309</v>
      </c>
      <c r="AG561" s="126" t="s">
        <v>6309</v>
      </c>
      <c r="AH561" s="126" t="s">
        <v>9730</v>
      </c>
      <c r="AI561" s="126" t="s">
        <v>6309</v>
      </c>
      <c r="AJ561" s="126" t="s">
        <v>6352</v>
      </c>
      <c r="AK561" s="126" t="s">
        <v>6353</v>
      </c>
      <c r="AL561" s="126" t="s">
        <v>6404</v>
      </c>
      <c r="AM561" s="128" t="s">
        <v>13</v>
      </c>
      <c r="AN561" s="128" t="s">
        <v>6354</v>
      </c>
      <c r="AO561" s="128" t="s">
        <v>6309</v>
      </c>
      <c r="AP561" s="128" t="s">
        <v>6309</v>
      </c>
      <c r="AQ561" s="129">
        <v>50</v>
      </c>
      <c r="AR561" t="s">
        <v>94</v>
      </c>
      <c r="AS561" t="s">
        <v>72</v>
      </c>
    </row>
    <row r="562" spans="1:45" s="128" customFormat="1">
      <c r="A562" s="126" t="s">
        <v>9728</v>
      </c>
      <c r="B562" s="127">
        <v>43791</v>
      </c>
      <c r="C562" s="126" t="s">
        <v>6393</v>
      </c>
      <c r="D562" s="126" t="s">
        <v>6394</v>
      </c>
      <c r="E562" s="126" t="s">
        <v>9729</v>
      </c>
      <c r="F562" s="126" t="s">
        <v>6310</v>
      </c>
      <c r="G562" s="126" t="s">
        <v>6354</v>
      </c>
      <c r="H562" s="126" t="s">
        <v>6355</v>
      </c>
      <c r="I562" s="126" t="s">
        <v>6356</v>
      </c>
      <c r="J562" s="126" t="s">
        <v>6351</v>
      </c>
      <c r="K562" s="126" t="s">
        <v>6395</v>
      </c>
      <c r="L562" s="126" t="s">
        <v>6396</v>
      </c>
      <c r="M562" s="126" t="s">
        <v>6397</v>
      </c>
      <c r="N562" s="126" t="s">
        <v>6351</v>
      </c>
      <c r="O562" s="126" t="s">
        <v>6398</v>
      </c>
      <c r="P562" s="126" t="s">
        <v>6399</v>
      </c>
      <c r="Q562" s="126" t="s">
        <v>6400</v>
      </c>
      <c r="R562" s="126" t="s">
        <v>6405</v>
      </c>
      <c r="S562" s="126" t="s">
        <v>6406</v>
      </c>
      <c r="T562" s="131">
        <v>4</v>
      </c>
      <c r="U562" s="131">
        <v>4</v>
      </c>
      <c r="V562" s="126" t="s">
        <v>6403</v>
      </c>
      <c r="W562" s="126" t="s">
        <v>6403</v>
      </c>
      <c r="X562" s="145">
        <v>340</v>
      </c>
      <c r="Y562" s="145">
        <v>340</v>
      </c>
      <c r="Z562" s="146" t="s">
        <v>6309</v>
      </c>
      <c r="AA562" s="145">
        <v>1360</v>
      </c>
      <c r="AB562" s="145">
        <v>0</v>
      </c>
      <c r="AC562" s="145">
        <v>136</v>
      </c>
      <c r="AD562" s="145">
        <v>1496</v>
      </c>
      <c r="AE562" s="126" t="s">
        <v>6314</v>
      </c>
      <c r="AF562" s="126" t="s">
        <v>6309</v>
      </c>
      <c r="AG562" s="126" t="s">
        <v>6309</v>
      </c>
      <c r="AH562" s="126" t="s">
        <v>9730</v>
      </c>
      <c r="AI562" s="126" t="s">
        <v>6309</v>
      </c>
      <c r="AJ562" s="126" t="s">
        <v>6352</v>
      </c>
      <c r="AK562" s="126" t="s">
        <v>6353</v>
      </c>
      <c r="AL562" s="126" t="s">
        <v>6404</v>
      </c>
      <c r="AM562" s="128" t="s">
        <v>13</v>
      </c>
      <c r="AN562" s="128" t="s">
        <v>6354</v>
      </c>
      <c r="AO562" s="128" t="s">
        <v>6309</v>
      </c>
      <c r="AP562" s="128" t="s">
        <v>6309</v>
      </c>
      <c r="AQ562" s="129">
        <v>4</v>
      </c>
      <c r="AR562" t="s">
        <v>94</v>
      </c>
      <c r="AS562" t="s">
        <v>72</v>
      </c>
    </row>
    <row r="563" spans="1:45" s="128" customFormat="1">
      <c r="A563" s="126" t="s">
        <v>9728</v>
      </c>
      <c r="B563" s="127">
        <v>43791</v>
      </c>
      <c r="C563" s="126" t="s">
        <v>6393</v>
      </c>
      <c r="D563" s="126" t="s">
        <v>6394</v>
      </c>
      <c r="E563" s="126" t="s">
        <v>9729</v>
      </c>
      <c r="F563" s="126" t="s">
        <v>6310</v>
      </c>
      <c r="G563" s="126" t="s">
        <v>6354</v>
      </c>
      <c r="H563" s="126" t="s">
        <v>6355</v>
      </c>
      <c r="I563" s="126" t="s">
        <v>6356</v>
      </c>
      <c r="J563" s="126" t="s">
        <v>6351</v>
      </c>
      <c r="K563" s="126" t="s">
        <v>6395</v>
      </c>
      <c r="L563" s="126" t="s">
        <v>6396</v>
      </c>
      <c r="M563" s="126" t="s">
        <v>6397</v>
      </c>
      <c r="N563" s="126" t="s">
        <v>6351</v>
      </c>
      <c r="O563" s="126" t="s">
        <v>6398</v>
      </c>
      <c r="P563" s="126" t="s">
        <v>6399</v>
      </c>
      <c r="Q563" s="126" t="s">
        <v>6400</v>
      </c>
      <c r="R563" s="126" t="s">
        <v>6446</v>
      </c>
      <c r="S563" s="126" t="s">
        <v>6447</v>
      </c>
      <c r="T563" s="131">
        <v>2</v>
      </c>
      <c r="U563" s="131">
        <v>2</v>
      </c>
      <c r="V563" s="126" t="s">
        <v>6403</v>
      </c>
      <c r="W563" s="126" t="s">
        <v>6403</v>
      </c>
      <c r="X563" s="145">
        <v>300</v>
      </c>
      <c r="Y563" s="145">
        <v>300</v>
      </c>
      <c r="Z563" s="146" t="s">
        <v>6309</v>
      </c>
      <c r="AA563" s="145">
        <v>600</v>
      </c>
      <c r="AB563" s="145">
        <v>0</v>
      </c>
      <c r="AC563" s="145">
        <v>60</v>
      </c>
      <c r="AD563" s="145">
        <v>660</v>
      </c>
      <c r="AE563" s="126" t="s">
        <v>6314</v>
      </c>
      <c r="AF563" s="126" t="s">
        <v>6309</v>
      </c>
      <c r="AG563" s="126" t="s">
        <v>6309</v>
      </c>
      <c r="AH563" s="126" t="s">
        <v>9730</v>
      </c>
      <c r="AI563" s="126" t="s">
        <v>6309</v>
      </c>
      <c r="AJ563" s="126" t="s">
        <v>6352</v>
      </c>
      <c r="AK563" s="126" t="s">
        <v>6353</v>
      </c>
      <c r="AL563" s="126" t="s">
        <v>6404</v>
      </c>
      <c r="AM563" s="128" t="s">
        <v>13</v>
      </c>
      <c r="AN563" s="128" t="s">
        <v>6354</v>
      </c>
      <c r="AO563" s="128" t="s">
        <v>6309</v>
      </c>
      <c r="AP563" s="128" t="s">
        <v>6309</v>
      </c>
      <c r="AQ563" s="129">
        <v>2</v>
      </c>
      <c r="AR563" t="s">
        <v>94</v>
      </c>
      <c r="AS563" t="s">
        <v>72</v>
      </c>
    </row>
    <row r="564" spans="1:45" s="128" customFormat="1">
      <c r="A564" s="126" t="s">
        <v>9728</v>
      </c>
      <c r="B564" s="127">
        <v>43791</v>
      </c>
      <c r="C564" s="126" t="s">
        <v>6393</v>
      </c>
      <c r="D564" s="126" t="s">
        <v>6394</v>
      </c>
      <c r="E564" s="126" t="s">
        <v>9729</v>
      </c>
      <c r="F564" s="126" t="s">
        <v>6310</v>
      </c>
      <c r="G564" s="126" t="s">
        <v>6354</v>
      </c>
      <c r="H564" s="126" t="s">
        <v>6355</v>
      </c>
      <c r="I564" s="126" t="s">
        <v>6356</v>
      </c>
      <c r="J564" s="126" t="s">
        <v>6351</v>
      </c>
      <c r="K564" s="126" t="s">
        <v>6395</v>
      </c>
      <c r="L564" s="126" t="s">
        <v>6396</v>
      </c>
      <c r="M564" s="126" t="s">
        <v>6397</v>
      </c>
      <c r="N564" s="126" t="s">
        <v>6351</v>
      </c>
      <c r="O564" s="126" t="s">
        <v>6398</v>
      </c>
      <c r="P564" s="126" t="s">
        <v>6399</v>
      </c>
      <c r="Q564" s="126" t="s">
        <v>6400</v>
      </c>
      <c r="R564" s="126" t="s">
        <v>6444</v>
      </c>
      <c r="S564" s="126" t="s">
        <v>6445</v>
      </c>
      <c r="T564" s="131">
        <v>8</v>
      </c>
      <c r="U564" s="131">
        <v>8</v>
      </c>
      <c r="V564" s="126" t="s">
        <v>6403</v>
      </c>
      <c r="W564" s="126" t="s">
        <v>6403</v>
      </c>
      <c r="X564" s="145">
        <v>213.273</v>
      </c>
      <c r="Y564" s="145">
        <v>213.273</v>
      </c>
      <c r="Z564" s="146" t="s">
        <v>6309</v>
      </c>
      <c r="AA564" s="145">
        <v>1706.184</v>
      </c>
      <c r="AB564" s="145">
        <v>0</v>
      </c>
      <c r="AC564" s="145">
        <v>170.61799999999999</v>
      </c>
      <c r="AD564" s="145">
        <v>1876.8019999999999</v>
      </c>
      <c r="AE564" s="126" t="s">
        <v>6314</v>
      </c>
      <c r="AF564" s="126" t="s">
        <v>6309</v>
      </c>
      <c r="AG564" s="126" t="s">
        <v>6309</v>
      </c>
      <c r="AH564" s="126" t="s">
        <v>9730</v>
      </c>
      <c r="AI564" s="126" t="s">
        <v>6309</v>
      </c>
      <c r="AJ564" s="126" t="s">
        <v>6352</v>
      </c>
      <c r="AK564" s="126" t="s">
        <v>6353</v>
      </c>
      <c r="AL564" s="126" t="s">
        <v>6404</v>
      </c>
      <c r="AM564" s="128" t="s">
        <v>13</v>
      </c>
      <c r="AN564" s="128" t="s">
        <v>6354</v>
      </c>
      <c r="AO564" s="128" t="s">
        <v>6309</v>
      </c>
      <c r="AP564" s="128" t="s">
        <v>6309</v>
      </c>
      <c r="AQ564" s="129">
        <v>8</v>
      </c>
      <c r="AR564" t="s">
        <v>94</v>
      </c>
      <c r="AS564" t="s">
        <v>72</v>
      </c>
    </row>
    <row r="565" spans="1:45" s="128" customFormat="1">
      <c r="A565" s="126" t="s">
        <v>9728</v>
      </c>
      <c r="B565" s="127">
        <v>43791</v>
      </c>
      <c r="C565" s="126" t="s">
        <v>6393</v>
      </c>
      <c r="D565" s="126" t="s">
        <v>6394</v>
      </c>
      <c r="E565" s="126" t="s">
        <v>9729</v>
      </c>
      <c r="F565" s="126" t="s">
        <v>6310</v>
      </c>
      <c r="G565" s="126" t="s">
        <v>6354</v>
      </c>
      <c r="H565" s="126" t="s">
        <v>6355</v>
      </c>
      <c r="I565" s="126" t="s">
        <v>6356</v>
      </c>
      <c r="J565" s="126" t="s">
        <v>6351</v>
      </c>
      <c r="K565" s="126" t="s">
        <v>6395</v>
      </c>
      <c r="L565" s="126" t="s">
        <v>6396</v>
      </c>
      <c r="M565" s="126" t="s">
        <v>6397</v>
      </c>
      <c r="N565" s="126" t="s">
        <v>6351</v>
      </c>
      <c r="O565" s="126" t="s">
        <v>6398</v>
      </c>
      <c r="P565" s="126" t="s">
        <v>6399</v>
      </c>
      <c r="Q565" s="126" t="s">
        <v>6400</v>
      </c>
      <c r="R565" s="126" t="s">
        <v>6487</v>
      </c>
      <c r="S565" s="126" t="s">
        <v>6488</v>
      </c>
      <c r="T565" s="131">
        <v>3</v>
      </c>
      <c r="U565" s="131">
        <v>3</v>
      </c>
      <c r="V565" s="126" t="s">
        <v>6403</v>
      </c>
      <c r="W565" s="126" t="s">
        <v>6403</v>
      </c>
      <c r="X565" s="145">
        <v>264</v>
      </c>
      <c r="Y565" s="145">
        <v>264</v>
      </c>
      <c r="Z565" s="146" t="s">
        <v>6309</v>
      </c>
      <c r="AA565" s="145">
        <v>792</v>
      </c>
      <c r="AB565" s="145">
        <v>-108</v>
      </c>
      <c r="AC565" s="145">
        <v>79.2</v>
      </c>
      <c r="AD565" s="145">
        <v>871.2</v>
      </c>
      <c r="AE565" s="126" t="s">
        <v>6314</v>
      </c>
      <c r="AF565" s="126" t="s">
        <v>6309</v>
      </c>
      <c r="AG565" s="126" t="s">
        <v>6309</v>
      </c>
      <c r="AH565" s="126" t="s">
        <v>9730</v>
      </c>
      <c r="AI565" s="126" t="s">
        <v>6309</v>
      </c>
      <c r="AJ565" s="126" t="s">
        <v>6352</v>
      </c>
      <c r="AK565" s="126" t="s">
        <v>6353</v>
      </c>
      <c r="AL565" s="126" t="s">
        <v>6404</v>
      </c>
      <c r="AM565" s="128" t="s">
        <v>13</v>
      </c>
      <c r="AN565" s="128" t="s">
        <v>6354</v>
      </c>
      <c r="AO565" s="128" t="s">
        <v>6309</v>
      </c>
      <c r="AP565" s="128" t="s">
        <v>6309</v>
      </c>
      <c r="AQ565" s="129">
        <v>3</v>
      </c>
      <c r="AR565" t="s">
        <v>94</v>
      </c>
      <c r="AS565" t="s">
        <v>72</v>
      </c>
    </row>
    <row r="566" spans="1:45" s="128" customFormat="1">
      <c r="A566" s="126" t="s">
        <v>9731</v>
      </c>
      <c r="B566" s="127">
        <v>43791</v>
      </c>
      <c r="C566" s="126" t="s">
        <v>6393</v>
      </c>
      <c r="D566" s="126" t="s">
        <v>6394</v>
      </c>
      <c r="E566" s="126" t="s">
        <v>9732</v>
      </c>
      <c r="F566" s="126" t="s">
        <v>6310</v>
      </c>
      <c r="G566" s="126" t="s">
        <v>6451</v>
      </c>
      <c r="H566" s="126" t="s">
        <v>5300</v>
      </c>
      <c r="I566" s="126" t="s">
        <v>6452</v>
      </c>
      <c r="J566" s="126" t="s">
        <v>6351</v>
      </c>
      <c r="K566" s="126" t="s">
        <v>6453</v>
      </c>
      <c r="L566" s="126" t="s">
        <v>6454</v>
      </c>
      <c r="M566" s="126" t="s">
        <v>6397</v>
      </c>
      <c r="N566" s="126" t="s">
        <v>6351</v>
      </c>
      <c r="O566" s="126" t="s">
        <v>6398</v>
      </c>
      <c r="P566" s="126" t="s">
        <v>6455</v>
      </c>
      <c r="Q566" s="126" t="s">
        <v>6456</v>
      </c>
      <c r="R566" s="126" t="s">
        <v>6401</v>
      </c>
      <c r="S566" s="126" t="s">
        <v>6402</v>
      </c>
      <c r="T566" s="131">
        <v>101</v>
      </c>
      <c r="U566" s="131">
        <v>101</v>
      </c>
      <c r="V566" s="126" t="s">
        <v>6403</v>
      </c>
      <c r="W566" s="126" t="s">
        <v>6403</v>
      </c>
      <c r="X566" s="145">
        <v>108.19199999999999</v>
      </c>
      <c r="Y566" s="145">
        <v>108.19199999999999</v>
      </c>
      <c r="Z566" s="146" t="s">
        <v>6309</v>
      </c>
      <c r="AA566" s="145">
        <v>10927.385</v>
      </c>
      <c r="AB566" s="145">
        <v>-3264.0239999999999</v>
      </c>
      <c r="AC566" s="145">
        <v>1092.739</v>
      </c>
      <c r="AD566" s="145">
        <v>12020.124</v>
      </c>
      <c r="AE566" s="126" t="s">
        <v>6314</v>
      </c>
      <c r="AF566" s="126" t="s">
        <v>6309</v>
      </c>
      <c r="AG566" s="126" t="s">
        <v>6309</v>
      </c>
      <c r="AH566" s="126" t="s">
        <v>9733</v>
      </c>
      <c r="AI566" s="126" t="s">
        <v>6309</v>
      </c>
      <c r="AJ566" s="126" t="s">
        <v>6379</v>
      </c>
      <c r="AK566" s="126" t="s">
        <v>6380</v>
      </c>
      <c r="AL566" s="126" t="s">
        <v>6404</v>
      </c>
      <c r="AM566" s="128" t="s">
        <v>6309</v>
      </c>
      <c r="AN566" s="128" t="s">
        <v>6451</v>
      </c>
      <c r="AO566" s="128" t="s">
        <v>6309</v>
      </c>
      <c r="AP566" s="128" t="s">
        <v>6309</v>
      </c>
      <c r="AQ566" s="129">
        <v>101</v>
      </c>
      <c r="AR566">
        <v>0</v>
      </c>
      <c r="AS566" s="128" t="s">
        <v>30</v>
      </c>
    </row>
    <row r="567" spans="1:45" s="128" customFormat="1">
      <c r="A567" s="126" t="s">
        <v>9731</v>
      </c>
      <c r="B567" s="127">
        <v>43791</v>
      </c>
      <c r="C567" s="126" t="s">
        <v>6393</v>
      </c>
      <c r="D567" s="126" t="s">
        <v>6394</v>
      </c>
      <c r="E567" s="126" t="s">
        <v>9732</v>
      </c>
      <c r="F567" s="126" t="s">
        <v>6310</v>
      </c>
      <c r="G567" s="126" t="s">
        <v>6451</v>
      </c>
      <c r="H567" s="126" t="s">
        <v>5300</v>
      </c>
      <c r="I567" s="126" t="s">
        <v>6452</v>
      </c>
      <c r="J567" s="126" t="s">
        <v>6351</v>
      </c>
      <c r="K567" s="126" t="s">
        <v>6453</v>
      </c>
      <c r="L567" s="126" t="s">
        <v>6454</v>
      </c>
      <c r="M567" s="126" t="s">
        <v>6397</v>
      </c>
      <c r="N567" s="126" t="s">
        <v>6351</v>
      </c>
      <c r="O567" s="126" t="s">
        <v>6398</v>
      </c>
      <c r="P567" s="126" t="s">
        <v>6455</v>
      </c>
      <c r="Q567" s="126" t="s">
        <v>6456</v>
      </c>
      <c r="R567" s="126" t="s">
        <v>6407</v>
      </c>
      <c r="S567" s="126" t="s">
        <v>6408</v>
      </c>
      <c r="T567" s="131">
        <v>6</v>
      </c>
      <c r="U567" s="131">
        <v>6</v>
      </c>
      <c r="V567" s="126" t="s">
        <v>6403</v>
      </c>
      <c r="W567" s="126" t="s">
        <v>6403</v>
      </c>
      <c r="X567" s="145">
        <v>159.52799999999999</v>
      </c>
      <c r="Y567" s="145">
        <v>159.52799999999999</v>
      </c>
      <c r="Z567" s="146" t="s">
        <v>6309</v>
      </c>
      <c r="AA567" s="145">
        <v>957.16800000000001</v>
      </c>
      <c r="AB567" s="145">
        <v>-168.91200000000001</v>
      </c>
      <c r="AC567" s="145">
        <v>95.716999999999999</v>
      </c>
      <c r="AD567" s="145">
        <v>1052.885</v>
      </c>
      <c r="AE567" s="126" t="s">
        <v>6314</v>
      </c>
      <c r="AF567" s="126" t="s">
        <v>6309</v>
      </c>
      <c r="AG567" s="126" t="s">
        <v>6309</v>
      </c>
      <c r="AH567" s="126" t="s">
        <v>9733</v>
      </c>
      <c r="AI567" s="126" t="s">
        <v>6309</v>
      </c>
      <c r="AJ567" s="126" t="s">
        <v>6379</v>
      </c>
      <c r="AK567" s="126" t="s">
        <v>6380</v>
      </c>
      <c r="AL567" s="126" t="s">
        <v>6404</v>
      </c>
      <c r="AM567" s="128" t="s">
        <v>6309</v>
      </c>
      <c r="AN567" s="128" t="s">
        <v>6451</v>
      </c>
      <c r="AO567" s="128" t="s">
        <v>6309</v>
      </c>
      <c r="AP567" s="128" t="s">
        <v>6309</v>
      </c>
      <c r="AQ567" s="129">
        <v>6</v>
      </c>
      <c r="AR567">
        <v>0</v>
      </c>
      <c r="AS567" s="128" t="s">
        <v>30</v>
      </c>
    </row>
    <row r="568" spans="1:45" s="128" customFormat="1">
      <c r="A568" s="126" t="s">
        <v>9731</v>
      </c>
      <c r="B568" s="127">
        <v>43791</v>
      </c>
      <c r="C568" s="126" t="s">
        <v>6393</v>
      </c>
      <c r="D568" s="126" t="s">
        <v>6394</v>
      </c>
      <c r="E568" s="126" t="s">
        <v>9732</v>
      </c>
      <c r="F568" s="126" t="s">
        <v>6310</v>
      </c>
      <c r="G568" s="126" t="s">
        <v>6451</v>
      </c>
      <c r="H568" s="126" t="s">
        <v>5300</v>
      </c>
      <c r="I568" s="133" t="s">
        <v>6452</v>
      </c>
      <c r="J568" s="126" t="s">
        <v>6351</v>
      </c>
      <c r="K568" s="126" t="s">
        <v>6453</v>
      </c>
      <c r="L568" s="126" t="s">
        <v>6454</v>
      </c>
      <c r="M568" s="126" t="s">
        <v>6397</v>
      </c>
      <c r="N568" s="126" t="s">
        <v>6351</v>
      </c>
      <c r="O568" s="126" t="s">
        <v>6398</v>
      </c>
      <c r="P568" s="126" t="s">
        <v>6455</v>
      </c>
      <c r="Q568" s="126" t="s">
        <v>6456</v>
      </c>
      <c r="R568" s="126" t="s">
        <v>6409</v>
      </c>
      <c r="S568" s="126" t="s">
        <v>6410</v>
      </c>
      <c r="T568" s="131">
        <v>1</v>
      </c>
      <c r="U568" s="131">
        <v>1</v>
      </c>
      <c r="V568" s="126" t="s">
        <v>6403</v>
      </c>
      <c r="W568" s="126" t="s">
        <v>6403</v>
      </c>
      <c r="X568" s="145">
        <v>276</v>
      </c>
      <c r="Y568" s="145">
        <v>276</v>
      </c>
      <c r="Z568" s="146" t="s">
        <v>6309</v>
      </c>
      <c r="AA568" s="145">
        <v>276</v>
      </c>
      <c r="AB568" s="145">
        <v>0</v>
      </c>
      <c r="AC568" s="145">
        <v>27.6</v>
      </c>
      <c r="AD568" s="145">
        <v>303.60000000000002</v>
      </c>
      <c r="AE568" s="126" t="s">
        <v>6314</v>
      </c>
      <c r="AF568" s="126" t="s">
        <v>6309</v>
      </c>
      <c r="AG568" s="126" t="s">
        <v>6309</v>
      </c>
      <c r="AH568" s="126" t="s">
        <v>9733</v>
      </c>
      <c r="AI568" s="126" t="s">
        <v>6309</v>
      </c>
      <c r="AJ568" s="126" t="s">
        <v>6379</v>
      </c>
      <c r="AK568" s="126" t="s">
        <v>6380</v>
      </c>
      <c r="AL568" s="126" t="s">
        <v>6404</v>
      </c>
      <c r="AM568" s="128" t="s">
        <v>6309</v>
      </c>
      <c r="AN568" s="128" t="s">
        <v>6451</v>
      </c>
      <c r="AO568" s="128" t="s">
        <v>6309</v>
      </c>
      <c r="AP568" s="128" t="s">
        <v>6309</v>
      </c>
      <c r="AQ568" s="129">
        <v>1</v>
      </c>
      <c r="AR568">
        <v>0</v>
      </c>
      <c r="AS568" s="128" t="s">
        <v>30</v>
      </c>
    </row>
    <row r="569" spans="1:45" s="128" customFormat="1">
      <c r="A569" s="126" t="s">
        <v>9731</v>
      </c>
      <c r="B569" s="127">
        <v>43791</v>
      </c>
      <c r="C569" s="126" t="s">
        <v>6393</v>
      </c>
      <c r="D569" s="126" t="s">
        <v>6394</v>
      </c>
      <c r="E569" s="126" t="s">
        <v>9732</v>
      </c>
      <c r="F569" s="126" t="s">
        <v>6310</v>
      </c>
      <c r="G569" s="126" t="s">
        <v>6451</v>
      </c>
      <c r="H569" s="126" t="s">
        <v>5300</v>
      </c>
      <c r="I569" s="133" t="s">
        <v>6452</v>
      </c>
      <c r="J569" s="126" t="s">
        <v>6351</v>
      </c>
      <c r="K569" s="126" t="s">
        <v>6453</v>
      </c>
      <c r="L569" s="126" t="s">
        <v>6454</v>
      </c>
      <c r="M569" s="126" t="s">
        <v>6397</v>
      </c>
      <c r="N569" s="126" t="s">
        <v>6351</v>
      </c>
      <c r="O569" s="126" t="s">
        <v>6398</v>
      </c>
      <c r="P569" s="126" t="s">
        <v>6455</v>
      </c>
      <c r="Q569" s="126" t="s">
        <v>6456</v>
      </c>
      <c r="R569" s="126" t="s">
        <v>6446</v>
      </c>
      <c r="S569" s="126" t="s">
        <v>6447</v>
      </c>
      <c r="T569" s="131">
        <v>4</v>
      </c>
      <c r="U569" s="131">
        <v>4</v>
      </c>
      <c r="V569" s="126" t="s">
        <v>6403</v>
      </c>
      <c r="W569" s="126" t="s">
        <v>6403</v>
      </c>
      <c r="X569" s="145">
        <v>276</v>
      </c>
      <c r="Y569" s="145">
        <v>276</v>
      </c>
      <c r="Z569" s="146" t="s">
        <v>6309</v>
      </c>
      <c r="AA569" s="145">
        <v>1104</v>
      </c>
      <c r="AB569" s="145">
        <v>0</v>
      </c>
      <c r="AC569" s="145">
        <v>110.4</v>
      </c>
      <c r="AD569" s="145">
        <v>1214.4000000000001</v>
      </c>
      <c r="AE569" s="126" t="s">
        <v>6314</v>
      </c>
      <c r="AF569" s="126" t="s">
        <v>6309</v>
      </c>
      <c r="AG569" s="126" t="s">
        <v>6309</v>
      </c>
      <c r="AH569" s="126" t="s">
        <v>9733</v>
      </c>
      <c r="AI569" s="126" t="s">
        <v>6309</v>
      </c>
      <c r="AJ569" s="126" t="s">
        <v>6379</v>
      </c>
      <c r="AK569" s="126" t="s">
        <v>6380</v>
      </c>
      <c r="AL569" s="126" t="s">
        <v>6404</v>
      </c>
      <c r="AM569" s="128" t="s">
        <v>6309</v>
      </c>
      <c r="AN569" s="128" t="s">
        <v>6451</v>
      </c>
      <c r="AO569" s="128" t="s">
        <v>6309</v>
      </c>
      <c r="AP569" s="128" t="s">
        <v>6309</v>
      </c>
      <c r="AQ569" s="129">
        <v>4</v>
      </c>
      <c r="AR569">
        <v>0</v>
      </c>
      <c r="AS569" s="128" t="s">
        <v>30</v>
      </c>
    </row>
    <row r="570" spans="1:45" s="128" customFormat="1">
      <c r="A570" s="126" t="s">
        <v>9731</v>
      </c>
      <c r="B570" s="127">
        <v>43791</v>
      </c>
      <c r="C570" s="126" t="s">
        <v>6393</v>
      </c>
      <c r="D570" s="126" t="s">
        <v>6394</v>
      </c>
      <c r="E570" s="126" t="s">
        <v>9732</v>
      </c>
      <c r="F570" s="126" t="s">
        <v>6310</v>
      </c>
      <c r="G570" s="126" t="s">
        <v>6451</v>
      </c>
      <c r="H570" s="126" t="s">
        <v>5300</v>
      </c>
      <c r="I570" s="133" t="s">
        <v>6452</v>
      </c>
      <c r="J570" s="126" t="s">
        <v>6351</v>
      </c>
      <c r="K570" s="126" t="s">
        <v>6453</v>
      </c>
      <c r="L570" s="126" t="s">
        <v>6454</v>
      </c>
      <c r="M570" s="126" t="s">
        <v>6397</v>
      </c>
      <c r="N570" s="126" t="s">
        <v>6351</v>
      </c>
      <c r="O570" s="126" t="s">
        <v>6398</v>
      </c>
      <c r="P570" s="126" t="s">
        <v>6455</v>
      </c>
      <c r="Q570" s="126" t="s">
        <v>6456</v>
      </c>
      <c r="R570" s="126" t="s">
        <v>6444</v>
      </c>
      <c r="S570" s="126" t="s">
        <v>6445</v>
      </c>
      <c r="T570" s="131">
        <v>275</v>
      </c>
      <c r="U570" s="131">
        <v>275</v>
      </c>
      <c r="V570" s="126" t="s">
        <v>6403</v>
      </c>
      <c r="W570" s="126" t="s">
        <v>6403</v>
      </c>
      <c r="X570" s="145">
        <v>159.52799999999999</v>
      </c>
      <c r="Y570" s="145">
        <v>159.52799999999999</v>
      </c>
      <c r="Z570" s="146" t="s">
        <v>6309</v>
      </c>
      <c r="AA570" s="145">
        <v>43870.2</v>
      </c>
      <c r="AB570" s="145">
        <v>-7741.8</v>
      </c>
      <c r="AC570" s="145">
        <v>4387.0190000000002</v>
      </c>
      <c r="AD570" s="145">
        <v>48257.218999999997</v>
      </c>
      <c r="AE570" s="126" t="s">
        <v>6314</v>
      </c>
      <c r="AF570" s="126" t="s">
        <v>6309</v>
      </c>
      <c r="AG570" s="126" t="s">
        <v>6309</v>
      </c>
      <c r="AH570" s="126" t="s">
        <v>9733</v>
      </c>
      <c r="AI570" s="126" t="s">
        <v>6309</v>
      </c>
      <c r="AJ570" s="126" t="s">
        <v>6379</v>
      </c>
      <c r="AK570" s="126" t="s">
        <v>6380</v>
      </c>
      <c r="AL570" s="126" t="s">
        <v>6404</v>
      </c>
      <c r="AM570" s="128" t="s">
        <v>6309</v>
      </c>
      <c r="AN570" s="128" t="s">
        <v>6451</v>
      </c>
      <c r="AO570" s="128" t="s">
        <v>6309</v>
      </c>
      <c r="AP570" s="128" t="s">
        <v>6309</v>
      </c>
      <c r="AQ570" s="129">
        <v>275</v>
      </c>
      <c r="AR570">
        <v>0</v>
      </c>
      <c r="AS570" s="128" t="s">
        <v>30</v>
      </c>
    </row>
    <row r="571" spans="1:45" s="128" customFormat="1">
      <c r="A571" s="126" t="s">
        <v>9731</v>
      </c>
      <c r="B571" s="127">
        <v>43791</v>
      </c>
      <c r="C571" s="126" t="s">
        <v>6393</v>
      </c>
      <c r="D571" s="126" t="s">
        <v>6394</v>
      </c>
      <c r="E571" s="126" t="s">
        <v>9732</v>
      </c>
      <c r="F571" s="126" t="s">
        <v>6310</v>
      </c>
      <c r="G571" s="126" t="s">
        <v>6451</v>
      </c>
      <c r="H571" s="126" t="s">
        <v>5300</v>
      </c>
      <c r="I571" s="133" t="s">
        <v>6452</v>
      </c>
      <c r="J571" s="126" t="s">
        <v>6351</v>
      </c>
      <c r="K571" s="126" t="s">
        <v>6453</v>
      </c>
      <c r="L571" s="126" t="s">
        <v>6454</v>
      </c>
      <c r="M571" s="126" t="s">
        <v>6397</v>
      </c>
      <c r="N571" s="126" t="s">
        <v>6351</v>
      </c>
      <c r="O571" s="126" t="s">
        <v>6398</v>
      </c>
      <c r="P571" s="126" t="s">
        <v>6455</v>
      </c>
      <c r="Q571" s="126" t="s">
        <v>6456</v>
      </c>
      <c r="R571" s="126" t="s">
        <v>6457</v>
      </c>
      <c r="S571" s="126" t="s">
        <v>6458</v>
      </c>
      <c r="T571" s="131">
        <v>2</v>
      </c>
      <c r="U571" s="131">
        <v>2</v>
      </c>
      <c r="V571" s="126" t="s">
        <v>6403</v>
      </c>
      <c r="W571" s="126" t="s">
        <v>6403</v>
      </c>
      <c r="X571" s="145">
        <v>273</v>
      </c>
      <c r="Y571" s="145">
        <v>273</v>
      </c>
      <c r="Z571" s="146" t="s">
        <v>6309</v>
      </c>
      <c r="AA571" s="145">
        <v>546</v>
      </c>
      <c r="AB571" s="145">
        <v>0</v>
      </c>
      <c r="AC571" s="145">
        <v>54.6</v>
      </c>
      <c r="AD571" s="145">
        <v>600.6</v>
      </c>
      <c r="AE571" s="126" t="s">
        <v>6314</v>
      </c>
      <c r="AF571" s="126" t="s">
        <v>6309</v>
      </c>
      <c r="AG571" s="126" t="s">
        <v>6309</v>
      </c>
      <c r="AH571" s="126" t="s">
        <v>9733</v>
      </c>
      <c r="AI571" s="126" t="s">
        <v>6309</v>
      </c>
      <c r="AJ571" s="126" t="s">
        <v>6379</v>
      </c>
      <c r="AK571" s="126" t="s">
        <v>6380</v>
      </c>
      <c r="AL571" s="126" t="s">
        <v>6404</v>
      </c>
      <c r="AM571" s="128" t="s">
        <v>6309</v>
      </c>
      <c r="AN571" s="128" t="s">
        <v>6451</v>
      </c>
      <c r="AO571" s="128" t="s">
        <v>6309</v>
      </c>
      <c r="AP571" s="128" t="s">
        <v>6309</v>
      </c>
      <c r="AQ571" s="129">
        <v>2</v>
      </c>
      <c r="AR571">
        <v>0</v>
      </c>
      <c r="AS571" s="128" t="s">
        <v>30</v>
      </c>
    </row>
    <row r="572" spans="1:45" s="128" customFormat="1">
      <c r="A572" s="126" t="s">
        <v>9734</v>
      </c>
      <c r="B572" s="127">
        <v>43791</v>
      </c>
      <c r="C572" s="126" t="s">
        <v>6393</v>
      </c>
      <c r="D572" s="126" t="s">
        <v>6394</v>
      </c>
      <c r="E572" s="126" t="s">
        <v>9735</v>
      </c>
      <c r="F572" s="126" t="s">
        <v>6310</v>
      </c>
      <c r="G572" s="126" t="s">
        <v>6451</v>
      </c>
      <c r="H572" s="126" t="s">
        <v>5300</v>
      </c>
      <c r="I572" s="126" t="s">
        <v>6452</v>
      </c>
      <c r="J572" s="126" t="s">
        <v>6351</v>
      </c>
      <c r="K572" s="126" t="s">
        <v>6453</v>
      </c>
      <c r="L572" s="126" t="s">
        <v>6454</v>
      </c>
      <c r="M572" s="126" t="s">
        <v>6397</v>
      </c>
      <c r="N572" s="126" t="s">
        <v>6351</v>
      </c>
      <c r="O572" s="126" t="s">
        <v>6398</v>
      </c>
      <c r="P572" s="126" t="s">
        <v>6455</v>
      </c>
      <c r="Q572" s="126" t="s">
        <v>6456</v>
      </c>
      <c r="R572" s="126" t="s">
        <v>6401</v>
      </c>
      <c r="S572" s="126" t="s">
        <v>6402</v>
      </c>
      <c r="T572" s="131">
        <v>440</v>
      </c>
      <c r="U572" s="131">
        <v>440</v>
      </c>
      <c r="V572" s="126" t="s">
        <v>6403</v>
      </c>
      <c r="W572" s="126" t="s">
        <v>6403</v>
      </c>
      <c r="X572" s="145">
        <v>108.19199999999999</v>
      </c>
      <c r="Y572" s="145">
        <v>108.19199999999999</v>
      </c>
      <c r="Z572" s="146" t="s">
        <v>6309</v>
      </c>
      <c r="AA572" s="145">
        <v>47604.449000000001</v>
      </c>
      <c r="AB572" s="145">
        <v>-14219.511</v>
      </c>
      <c r="AC572" s="145">
        <v>4760.4449999999997</v>
      </c>
      <c r="AD572" s="145">
        <v>52364.894</v>
      </c>
      <c r="AE572" s="126" t="s">
        <v>6314</v>
      </c>
      <c r="AF572" s="126" t="s">
        <v>6309</v>
      </c>
      <c r="AG572" s="126" t="s">
        <v>6309</v>
      </c>
      <c r="AH572" s="126" t="s">
        <v>9736</v>
      </c>
      <c r="AI572" s="126" t="s">
        <v>6309</v>
      </c>
      <c r="AJ572" s="126" t="s">
        <v>6379</v>
      </c>
      <c r="AK572" s="126" t="s">
        <v>6380</v>
      </c>
      <c r="AL572" s="126" t="s">
        <v>6404</v>
      </c>
      <c r="AM572" s="128" t="s">
        <v>6309</v>
      </c>
      <c r="AN572" s="128" t="s">
        <v>6451</v>
      </c>
      <c r="AO572" s="128" t="s">
        <v>6309</v>
      </c>
      <c r="AP572" s="128" t="s">
        <v>6309</v>
      </c>
      <c r="AQ572" s="129">
        <v>440</v>
      </c>
      <c r="AR572">
        <v>0</v>
      </c>
      <c r="AS572" s="128" t="s">
        <v>30</v>
      </c>
    </row>
    <row r="573" spans="1:45" s="128" customFormat="1">
      <c r="A573" s="126" t="s">
        <v>9737</v>
      </c>
      <c r="B573" s="127">
        <v>43791</v>
      </c>
      <c r="C573" s="126" t="s">
        <v>6393</v>
      </c>
      <c r="D573" s="126" t="s">
        <v>6394</v>
      </c>
      <c r="E573" s="126" t="s">
        <v>9738</v>
      </c>
      <c r="F573" s="126" t="s">
        <v>6310</v>
      </c>
      <c r="G573" s="126" t="s">
        <v>6451</v>
      </c>
      <c r="H573" s="126" t="s">
        <v>5300</v>
      </c>
      <c r="I573" s="126" t="s">
        <v>6452</v>
      </c>
      <c r="J573" s="126" t="s">
        <v>6351</v>
      </c>
      <c r="K573" s="126" t="s">
        <v>6453</v>
      </c>
      <c r="L573" s="126" t="s">
        <v>6454</v>
      </c>
      <c r="M573" s="126" t="s">
        <v>6397</v>
      </c>
      <c r="N573" s="126" t="s">
        <v>6351</v>
      </c>
      <c r="O573" s="126" t="s">
        <v>6398</v>
      </c>
      <c r="P573" s="126" t="s">
        <v>6455</v>
      </c>
      <c r="Q573" s="126" t="s">
        <v>6456</v>
      </c>
      <c r="R573" s="126" t="s">
        <v>6401</v>
      </c>
      <c r="S573" s="126" t="s">
        <v>6402</v>
      </c>
      <c r="T573" s="131">
        <v>430</v>
      </c>
      <c r="U573" s="131">
        <v>430</v>
      </c>
      <c r="V573" s="126" t="s">
        <v>6403</v>
      </c>
      <c r="W573" s="126" t="s">
        <v>6403</v>
      </c>
      <c r="X573" s="145">
        <v>108.19199999999999</v>
      </c>
      <c r="Y573" s="145">
        <v>108.19199999999999</v>
      </c>
      <c r="Z573" s="146" t="s">
        <v>6309</v>
      </c>
      <c r="AA573" s="145">
        <v>46522.53</v>
      </c>
      <c r="AB573" s="145">
        <v>-13896.34</v>
      </c>
      <c r="AC573" s="145">
        <v>4652.2529999999997</v>
      </c>
      <c r="AD573" s="145">
        <v>51174.783000000003</v>
      </c>
      <c r="AE573" s="126" t="s">
        <v>6314</v>
      </c>
      <c r="AF573" s="126" t="s">
        <v>6309</v>
      </c>
      <c r="AG573" s="126" t="s">
        <v>6309</v>
      </c>
      <c r="AH573" s="126" t="s">
        <v>9739</v>
      </c>
      <c r="AI573" s="126" t="s">
        <v>6309</v>
      </c>
      <c r="AJ573" s="126" t="s">
        <v>6379</v>
      </c>
      <c r="AK573" s="126" t="s">
        <v>6380</v>
      </c>
      <c r="AL573" s="126" t="s">
        <v>6404</v>
      </c>
      <c r="AM573" s="128" t="s">
        <v>6309</v>
      </c>
      <c r="AN573" s="128" t="s">
        <v>6451</v>
      </c>
      <c r="AO573" s="128" t="s">
        <v>6309</v>
      </c>
      <c r="AP573" s="128" t="s">
        <v>6309</v>
      </c>
      <c r="AQ573" s="129">
        <v>430</v>
      </c>
      <c r="AR573">
        <v>0</v>
      </c>
      <c r="AS573" s="128" t="s">
        <v>30</v>
      </c>
    </row>
    <row r="574" spans="1:45" s="128" customFormat="1">
      <c r="A574" s="126" t="s">
        <v>9740</v>
      </c>
      <c r="B574" s="127">
        <v>43791</v>
      </c>
      <c r="C574" s="126" t="s">
        <v>6393</v>
      </c>
      <c r="D574" s="126" t="s">
        <v>6394</v>
      </c>
      <c r="E574" s="126" t="s">
        <v>9741</v>
      </c>
      <c r="F574" s="126" t="s">
        <v>6310</v>
      </c>
      <c r="G574" s="126" t="s">
        <v>6451</v>
      </c>
      <c r="H574" s="126" t="s">
        <v>5300</v>
      </c>
      <c r="I574" s="126" t="s">
        <v>6452</v>
      </c>
      <c r="J574" s="126" t="s">
        <v>6351</v>
      </c>
      <c r="K574" s="126" t="s">
        <v>6453</v>
      </c>
      <c r="L574" s="126" t="s">
        <v>6454</v>
      </c>
      <c r="M574" s="126" t="s">
        <v>6397</v>
      </c>
      <c r="N574" s="126" t="s">
        <v>6351</v>
      </c>
      <c r="O574" s="126" t="s">
        <v>6398</v>
      </c>
      <c r="P574" s="126" t="s">
        <v>6455</v>
      </c>
      <c r="Q574" s="126" t="s">
        <v>6456</v>
      </c>
      <c r="R574" s="126" t="s">
        <v>6401</v>
      </c>
      <c r="S574" s="126" t="s">
        <v>6402</v>
      </c>
      <c r="T574" s="131">
        <v>430</v>
      </c>
      <c r="U574" s="131">
        <v>430</v>
      </c>
      <c r="V574" s="126" t="s">
        <v>6403</v>
      </c>
      <c r="W574" s="126" t="s">
        <v>6403</v>
      </c>
      <c r="X574" s="145">
        <v>108.19199999999999</v>
      </c>
      <c r="Y574" s="145">
        <v>108.19199999999999</v>
      </c>
      <c r="Z574" s="146" t="s">
        <v>6309</v>
      </c>
      <c r="AA574" s="145">
        <v>46522.53</v>
      </c>
      <c r="AB574" s="145">
        <v>-13896.34</v>
      </c>
      <c r="AC574" s="145">
        <v>4652.2529999999997</v>
      </c>
      <c r="AD574" s="145">
        <v>51174.783000000003</v>
      </c>
      <c r="AE574" s="126" t="s">
        <v>6314</v>
      </c>
      <c r="AF574" s="126" t="s">
        <v>6309</v>
      </c>
      <c r="AG574" s="126" t="s">
        <v>6309</v>
      </c>
      <c r="AH574" s="126" t="s">
        <v>9742</v>
      </c>
      <c r="AI574" s="126" t="s">
        <v>6309</v>
      </c>
      <c r="AJ574" s="126" t="s">
        <v>6379</v>
      </c>
      <c r="AK574" s="126" t="s">
        <v>6380</v>
      </c>
      <c r="AL574" s="126" t="s">
        <v>6404</v>
      </c>
      <c r="AM574" s="128" t="s">
        <v>6309</v>
      </c>
      <c r="AN574" s="128" t="s">
        <v>6451</v>
      </c>
      <c r="AO574" s="128" t="s">
        <v>6309</v>
      </c>
      <c r="AP574" s="128" t="s">
        <v>6309</v>
      </c>
      <c r="AQ574" s="129">
        <v>430</v>
      </c>
      <c r="AR574">
        <v>0</v>
      </c>
      <c r="AS574" s="128" t="s">
        <v>30</v>
      </c>
    </row>
    <row r="575" spans="1:45" s="128" customFormat="1">
      <c r="A575" s="126" t="s">
        <v>9743</v>
      </c>
      <c r="B575" s="127">
        <v>43791</v>
      </c>
      <c r="C575" s="126" t="s">
        <v>6393</v>
      </c>
      <c r="D575" s="126" t="s">
        <v>6394</v>
      </c>
      <c r="E575" s="126" t="s">
        <v>9744</v>
      </c>
      <c r="F575" s="126" t="s">
        <v>6310</v>
      </c>
      <c r="G575" s="126" t="s">
        <v>6451</v>
      </c>
      <c r="H575" s="126" t="s">
        <v>5300</v>
      </c>
      <c r="I575" s="126" t="s">
        <v>6452</v>
      </c>
      <c r="J575" s="126" t="s">
        <v>6351</v>
      </c>
      <c r="K575" s="126" t="s">
        <v>6453</v>
      </c>
      <c r="L575" s="126" t="s">
        <v>6454</v>
      </c>
      <c r="M575" s="126" t="s">
        <v>6397</v>
      </c>
      <c r="N575" s="126" t="s">
        <v>6351</v>
      </c>
      <c r="O575" s="126" t="s">
        <v>6398</v>
      </c>
      <c r="P575" s="126" t="s">
        <v>6455</v>
      </c>
      <c r="Q575" s="126" t="s">
        <v>6456</v>
      </c>
      <c r="R575" s="126" t="s">
        <v>6401</v>
      </c>
      <c r="S575" s="126" t="s">
        <v>6402</v>
      </c>
      <c r="T575" s="131">
        <v>430</v>
      </c>
      <c r="U575" s="131">
        <v>430</v>
      </c>
      <c r="V575" s="126" t="s">
        <v>6403</v>
      </c>
      <c r="W575" s="126" t="s">
        <v>6403</v>
      </c>
      <c r="X575" s="145">
        <v>108.19199999999999</v>
      </c>
      <c r="Y575" s="145">
        <v>108.19199999999999</v>
      </c>
      <c r="Z575" s="146" t="s">
        <v>6309</v>
      </c>
      <c r="AA575" s="145">
        <v>46522.53</v>
      </c>
      <c r="AB575" s="145">
        <v>-13896.34</v>
      </c>
      <c r="AC575" s="145">
        <v>4652.2529999999997</v>
      </c>
      <c r="AD575" s="145">
        <v>51174.783000000003</v>
      </c>
      <c r="AE575" s="126" t="s">
        <v>6314</v>
      </c>
      <c r="AF575" s="126" t="s">
        <v>6309</v>
      </c>
      <c r="AG575" s="126" t="s">
        <v>6309</v>
      </c>
      <c r="AH575" s="126" t="s">
        <v>9745</v>
      </c>
      <c r="AI575" s="126" t="s">
        <v>6309</v>
      </c>
      <c r="AJ575" s="126" t="s">
        <v>6379</v>
      </c>
      <c r="AK575" s="126" t="s">
        <v>6380</v>
      </c>
      <c r="AL575" s="126" t="s">
        <v>6404</v>
      </c>
      <c r="AM575" s="128" t="s">
        <v>6309</v>
      </c>
      <c r="AN575" s="128" t="s">
        <v>6451</v>
      </c>
      <c r="AO575" s="128" t="s">
        <v>6309</v>
      </c>
      <c r="AP575" s="128" t="s">
        <v>6309</v>
      </c>
      <c r="AQ575" s="129">
        <v>430</v>
      </c>
      <c r="AR575">
        <v>0</v>
      </c>
      <c r="AS575" s="128" t="s">
        <v>30</v>
      </c>
    </row>
    <row r="576" spans="1:45" s="128" customFormat="1">
      <c r="A576" s="126" t="s">
        <v>9746</v>
      </c>
      <c r="B576" s="127">
        <v>43791</v>
      </c>
      <c r="C576" s="126" t="s">
        <v>6393</v>
      </c>
      <c r="D576" s="126" t="s">
        <v>6394</v>
      </c>
      <c r="E576" s="126" t="s">
        <v>9747</v>
      </c>
      <c r="F576" s="126" t="s">
        <v>6310</v>
      </c>
      <c r="G576" s="126" t="s">
        <v>6451</v>
      </c>
      <c r="H576" s="126" t="s">
        <v>5300</v>
      </c>
      <c r="I576" s="126" t="s">
        <v>6452</v>
      </c>
      <c r="J576" s="126" t="s">
        <v>6351</v>
      </c>
      <c r="K576" s="126" t="s">
        <v>6453</v>
      </c>
      <c r="L576" s="126" t="s">
        <v>6454</v>
      </c>
      <c r="M576" s="126" t="s">
        <v>6397</v>
      </c>
      <c r="N576" s="126" t="s">
        <v>6351</v>
      </c>
      <c r="O576" s="126" t="s">
        <v>6398</v>
      </c>
      <c r="P576" s="126" t="s">
        <v>6455</v>
      </c>
      <c r="Q576" s="126" t="s">
        <v>6456</v>
      </c>
      <c r="R576" s="126" t="s">
        <v>6444</v>
      </c>
      <c r="S576" s="126" t="s">
        <v>6445</v>
      </c>
      <c r="T576" s="131">
        <v>370</v>
      </c>
      <c r="U576" s="131">
        <v>370</v>
      </c>
      <c r="V576" s="126" t="s">
        <v>6403</v>
      </c>
      <c r="W576" s="126" t="s">
        <v>6403</v>
      </c>
      <c r="X576" s="145">
        <v>159.52799999999999</v>
      </c>
      <c r="Y576" s="145">
        <v>159.52799999999999</v>
      </c>
      <c r="Z576" s="146" t="s">
        <v>6309</v>
      </c>
      <c r="AA576" s="145">
        <v>59025.36</v>
      </c>
      <c r="AB576" s="145">
        <v>-10416.24</v>
      </c>
      <c r="AC576" s="145">
        <v>5902.5360000000001</v>
      </c>
      <c r="AD576" s="145">
        <v>64927.896000000001</v>
      </c>
      <c r="AE576" s="126" t="s">
        <v>6314</v>
      </c>
      <c r="AF576" s="126" t="s">
        <v>6309</v>
      </c>
      <c r="AG576" s="126" t="s">
        <v>6309</v>
      </c>
      <c r="AH576" s="126" t="s">
        <v>9748</v>
      </c>
      <c r="AI576" s="126" t="s">
        <v>6309</v>
      </c>
      <c r="AJ576" s="126" t="s">
        <v>6379</v>
      </c>
      <c r="AK576" s="126" t="s">
        <v>6380</v>
      </c>
      <c r="AL576" s="126" t="s">
        <v>6404</v>
      </c>
      <c r="AM576" s="128" t="s">
        <v>6309</v>
      </c>
      <c r="AN576" s="128" t="s">
        <v>6451</v>
      </c>
      <c r="AO576" s="128" t="s">
        <v>6309</v>
      </c>
      <c r="AP576" s="128" t="s">
        <v>6309</v>
      </c>
      <c r="AQ576" s="129">
        <v>370</v>
      </c>
      <c r="AR576">
        <v>0</v>
      </c>
      <c r="AS576" s="128" t="s">
        <v>30</v>
      </c>
    </row>
    <row r="577" spans="1:16384" s="128" customFormat="1">
      <c r="A577" s="126" t="s">
        <v>9749</v>
      </c>
      <c r="B577" s="127">
        <v>43791</v>
      </c>
      <c r="C577" s="126" t="s">
        <v>6393</v>
      </c>
      <c r="D577" s="126" t="s">
        <v>6394</v>
      </c>
      <c r="E577" s="126" t="s">
        <v>9750</v>
      </c>
      <c r="F577" s="126" t="s">
        <v>6310</v>
      </c>
      <c r="G577" s="126" t="s">
        <v>6451</v>
      </c>
      <c r="H577" s="126" t="s">
        <v>5300</v>
      </c>
      <c r="I577" s="126" t="s">
        <v>6452</v>
      </c>
      <c r="J577" s="126" t="s">
        <v>6351</v>
      </c>
      <c r="K577" s="126" t="s">
        <v>6453</v>
      </c>
      <c r="L577" s="126" t="s">
        <v>6454</v>
      </c>
      <c r="M577" s="126" t="s">
        <v>6397</v>
      </c>
      <c r="N577" s="126" t="s">
        <v>6351</v>
      </c>
      <c r="O577" s="126" t="s">
        <v>6398</v>
      </c>
      <c r="P577" s="126" t="s">
        <v>6455</v>
      </c>
      <c r="Q577" s="126" t="s">
        <v>6456</v>
      </c>
      <c r="R577" s="126" t="s">
        <v>6444</v>
      </c>
      <c r="S577" s="126" t="s">
        <v>6445</v>
      </c>
      <c r="T577" s="131">
        <v>370</v>
      </c>
      <c r="U577" s="131">
        <v>370</v>
      </c>
      <c r="V577" s="126" t="s">
        <v>6403</v>
      </c>
      <c r="W577" s="126" t="s">
        <v>6403</v>
      </c>
      <c r="X577" s="145">
        <v>159.52799999999999</v>
      </c>
      <c r="Y577" s="145">
        <v>159.52799999999999</v>
      </c>
      <c r="Z577" s="146" t="s">
        <v>6309</v>
      </c>
      <c r="AA577" s="145">
        <v>59025.36</v>
      </c>
      <c r="AB577" s="145">
        <v>-10416.24</v>
      </c>
      <c r="AC577" s="145">
        <v>5902.5360000000001</v>
      </c>
      <c r="AD577" s="145">
        <v>64927.896000000001</v>
      </c>
      <c r="AE577" s="126" t="s">
        <v>6314</v>
      </c>
      <c r="AF577" s="126" t="s">
        <v>6309</v>
      </c>
      <c r="AG577" s="126" t="s">
        <v>6309</v>
      </c>
      <c r="AH577" s="126" t="s">
        <v>9751</v>
      </c>
      <c r="AI577" s="126" t="s">
        <v>6309</v>
      </c>
      <c r="AJ577" s="126" t="s">
        <v>6379</v>
      </c>
      <c r="AK577" s="126" t="s">
        <v>6380</v>
      </c>
      <c r="AL577" s="126" t="s">
        <v>6404</v>
      </c>
      <c r="AM577" s="128" t="s">
        <v>6309</v>
      </c>
      <c r="AN577" s="128" t="s">
        <v>6451</v>
      </c>
      <c r="AO577" s="128" t="s">
        <v>6309</v>
      </c>
      <c r="AP577" s="128" t="s">
        <v>6309</v>
      </c>
      <c r="AQ577" s="129">
        <v>370</v>
      </c>
      <c r="AR577">
        <v>0</v>
      </c>
      <c r="AS577" s="128" t="s">
        <v>30</v>
      </c>
    </row>
    <row r="578" spans="1:16384" s="128" customFormat="1">
      <c r="A578" s="126" t="s">
        <v>9752</v>
      </c>
      <c r="B578" s="127">
        <v>43791</v>
      </c>
      <c r="C578" s="126" t="s">
        <v>6393</v>
      </c>
      <c r="D578" s="126" t="s">
        <v>6394</v>
      </c>
      <c r="E578" s="126" t="s">
        <v>9753</v>
      </c>
      <c r="F578" s="126" t="s">
        <v>6310</v>
      </c>
      <c r="G578" s="126" t="s">
        <v>6451</v>
      </c>
      <c r="H578" s="126" t="s">
        <v>5300</v>
      </c>
      <c r="I578" s="126" t="s">
        <v>6452</v>
      </c>
      <c r="J578" s="126" t="s">
        <v>6351</v>
      </c>
      <c r="K578" s="126" t="s">
        <v>6453</v>
      </c>
      <c r="L578" s="126" t="s">
        <v>6454</v>
      </c>
      <c r="M578" s="126" t="s">
        <v>6397</v>
      </c>
      <c r="N578" s="126" t="s">
        <v>6351</v>
      </c>
      <c r="O578" s="126" t="s">
        <v>6398</v>
      </c>
      <c r="P578" s="126" t="s">
        <v>6455</v>
      </c>
      <c r="Q578" s="126" t="s">
        <v>6456</v>
      </c>
      <c r="R578" s="126" t="s">
        <v>6444</v>
      </c>
      <c r="S578" s="126" t="s">
        <v>6445</v>
      </c>
      <c r="T578" s="131">
        <v>380</v>
      </c>
      <c r="U578" s="131">
        <v>380</v>
      </c>
      <c r="V578" s="126" t="s">
        <v>6403</v>
      </c>
      <c r="W578" s="126" t="s">
        <v>6403</v>
      </c>
      <c r="X578" s="145">
        <v>159.52799999999999</v>
      </c>
      <c r="Y578" s="145">
        <v>159.52799999999999</v>
      </c>
      <c r="Z578" s="146" t="s">
        <v>6309</v>
      </c>
      <c r="AA578" s="145">
        <v>60620.639999999999</v>
      </c>
      <c r="AB578" s="145">
        <v>-10697.76</v>
      </c>
      <c r="AC578" s="145">
        <v>6062.0640000000003</v>
      </c>
      <c r="AD578" s="145">
        <v>66682.703999999998</v>
      </c>
      <c r="AE578" s="126" t="s">
        <v>6314</v>
      </c>
      <c r="AF578" s="126" t="s">
        <v>6309</v>
      </c>
      <c r="AG578" s="126" t="s">
        <v>6309</v>
      </c>
      <c r="AH578" s="126" t="s">
        <v>9754</v>
      </c>
      <c r="AI578" s="126" t="s">
        <v>6309</v>
      </c>
      <c r="AJ578" s="126" t="s">
        <v>6379</v>
      </c>
      <c r="AK578" s="126" t="s">
        <v>6380</v>
      </c>
      <c r="AL578" s="126" t="s">
        <v>6404</v>
      </c>
      <c r="AM578" s="128" t="s">
        <v>6309</v>
      </c>
      <c r="AN578" s="128" t="s">
        <v>6451</v>
      </c>
      <c r="AO578" s="128" t="s">
        <v>6309</v>
      </c>
      <c r="AP578" s="128" t="s">
        <v>6309</v>
      </c>
      <c r="AQ578" s="129">
        <v>380</v>
      </c>
      <c r="AR578">
        <v>0</v>
      </c>
      <c r="AS578" s="128" t="s">
        <v>30</v>
      </c>
    </row>
    <row r="579" spans="1:16384" s="128" customFormat="1">
      <c r="A579" s="126" t="s">
        <v>9755</v>
      </c>
      <c r="B579" s="127">
        <v>43791</v>
      </c>
      <c r="C579" s="126" t="s">
        <v>6393</v>
      </c>
      <c r="D579" s="126" t="s">
        <v>6394</v>
      </c>
      <c r="E579" s="126" t="s">
        <v>9756</v>
      </c>
      <c r="F579" s="126" t="s">
        <v>6310</v>
      </c>
      <c r="G579" s="126" t="s">
        <v>6451</v>
      </c>
      <c r="H579" s="126" t="s">
        <v>5300</v>
      </c>
      <c r="I579" s="133" t="s">
        <v>6452</v>
      </c>
      <c r="J579" s="126" t="s">
        <v>6351</v>
      </c>
      <c r="K579" s="126" t="s">
        <v>6453</v>
      </c>
      <c r="L579" s="126" t="s">
        <v>6454</v>
      </c>
      <c r="M579" s="126" t="s">
        <v>6397</v>
      </c>
      <c r="N579" s="126" t="s">
        <v>6351</v>
      </c>
      <c r="O579" s="126" t="s">
        <v>6398</v>
      </c>
      <c r="P579" s="126" t="s">
        <v>6455</v>
      </c>
      <c r="Q579" s="126" t="s">
        <v>6456</v>
      </c>
      <c r="R579" s="126" t="s">
        <v>6444</v>
      </c>
      <c r="S579" s="126" t="s">
        <v>6445</v>
      </c>
      <c r="T579" s="131">
        <v>380</v>
      </c>
      <c r="U579" s="131">
        <v>380</v>
      </c>
      <c r="V579" s="126" t="s">
        <v>6403</v>
      </c>
      <c r="W579" s="126" t="s">
        <v>6403</v>
      </c>
      <c r="X579" s="145">
        <v>159.52799999999999</v>
      </c>
      <c r="Y579" s="145">
        <v>159.52799999999999</v>
      </c>
      <c r="Z579" s="146" t="s">
        <v>6309</v>
      </c>
      <c r="AA579" s="145">
        <v>60620.639999999999</v>
      </c>
      <c r="AB579" s="145">
        <v>-10697.76</v>
      </c>
      <c r="AC579" s="145">
        <v>6062.0640000000003</v>
      </c>
      <c r="AD579" s="145">
        <v>66682.703999999998</v>
      </c>
      <c r="AE579" s="126" t="s">
        <v>6314</v>
      </c>
      <c r="AF579" s="126" t="s">
        <v>6309</v>
      </c>
      <c r="AG579" s="126" t="s">
        <v>6309</v>
      </c>
      <c r="AH579" s="126" t="s">
        <v>9757</v>
      </c>
      <c r="AI579" s="126" t="s">
        <v>6309</v>
      </c>
      <c r="AJ579" s="126" t="s">
        <v>6379</v>
      </c>
      <c r="AK579" s="126" t="s">
        <v>6380</v>
      </c>
      <c r="AL579" s="126" t="s">
        <v>6404</v>
      </c>
      <c r="AM579" s="128" t="s">
        <v>6309</v>
      </c>
      <c r="AN579" s="128" t="s">
        <v>6451</v>
      </c>
      <c r="AO579" s="128" t="s">
        <v>6309</v>
      </c>
      <c r="AP579" s="128" t="s">
        <v>6309</v>
      </c>
      <c r="AQ579" s="129">
        <v>380</v>
      </c>
      <c r="AR579">
        <v>0</v>
      </c>
      <c r="AS579" s="128" t="s">
        <v>30</v>
      </c>
    </row>
    <row r="580" spans="1:16384" s="128" customFormat="1">
      <c r="A580" s="126" t="s">
        <v>9758</v>
      </c>
      <c r="B580" s="127">
        <v>43791</v>
      </c>
      <c r="C580" s="126" t="s">
        <v>6393</v>
      </c>
      <c r="D580" s="126" t="s">
        <v>6394</v>
      </c>
      <c r="E580" s="126" t="s">
        <v>9759</v>
      </c>
      <c r="F580" s="126" t="s">
        <v>6310</v>
      </c>
      <c r="G580" s="126" t="s">
        <v>6451</v>
      </c>
      <c r="H580" s="126" t="s">
        <v>5300</v>
      </c>
      <c r="I580" s="133" t="s">
        <v>6452</v>
      </c>
      <c r="J580" s="126" t="s">
        <v>6351</v>
      </c>
      <c r="K580" s="126" t="s">
        <v>6453</v>
      </c>
      <c r="L580" s="126" t="s">
        <v>6454</v>
      </c>
      <c r="M580" s="126" t="s">
        <v>6397</v>
      </c>
      <c r="N580" s="126" t="s">
        <v>6351</v>
      </c>
      <c r="O580" s="126" t="s">
        <v>6398</v>
      </c>
      <c r="P580" s="126" t="s">
        <v>6455</v>
      </c>
      <c r="Q580" s="126" t="s">
        <v>6456</v>
      </c>
      <c r="R580" s="126" t="s">
        <v>6444</v>
      </c>
      <c r="S580" s="126" t="s">
        <v>6445</v>
      </c>
      <c r="T580" s="131">
        <v>380</v>
      </c>
      <c r="U580" s="131">
        <v>380</v>
      </c>
      <c r="V580" s="126" t="s">
        <v>6403</v>
      </c>
      <c r="W580" s="126" t="s">
        <v>6403</v>
      </c>
      <c r="X580" s="145">
        <v>159.52799999999999</v>
      </c>
      <c r="Y580" s="145">
        <v>159.52799999999999</v>
      </c>
      <c r="Z580" s="146" t="s">
        <v>6309</v>
      </c>
      <c r="AA580" s="145">
        <v>60620.639999999999</v>
      </c>
      <c r="AB580" s="145">
        <v>-10697.76</v>
      </c>
      <c r="AC580" s="145">
        <v>6062.0640000000003</v>
      </c>
      <c r="AD580" s="145">
        <v>66682.703999999998</v>
      </c>
      <c r="AE580" s="126" t="s">
        <v>6314</v>
      </c>
      <c r="AF580" s="126" t="s">
        <v>6309</v>
      </c>
      <c r="AG580" s="126" t="s">
        <v>6309</v>
      </c>
      <c r="AH580" s="126" t="s">
        <v>9760</v>
      </c>
      <c r="AI580" s="126" t="s">
        <v>6309</v>
      </c>
      <c r="AJ580" s="126" t="s">
        <v>6379</v>
      </c>
      <c r="AK580" s="126" t="s">
        <v>6380</v>
      </c>
      <c r="AL580" s="126" t="s">
        <v>6404</v>
      </c>
      <c r="AM580" s="128" t="s">
        <v>6309</v>
      </c>
      <c r="AN580" s="128" t="s">
        <v>6451</v>
      </c>
      <c r="AO580" s="128" t="s">
        <v>6309</v>
      </c>
      <c r="AP580" s="128" t="s">
        <v>6309</v>
      </c>
      <c r="AQ580" s="129">
        <v>380</v>
      </c>
      <c r="AR580">
        <v>0</v>
      </c>
      <c r="AS580" s="128" t="s">
        <v>30</v>
      </c>
    </row>
    <row r="581" spans="1:16384" s="128" customFormat="1">
      <c r="A581" s="126" t="s">
        <v>9761</v>
      </c>
      <c r="B581" s="127">
        <v>43791</v>
      </c>
      <c r="C581" s="126" t="s">
        <v>6393</v>
      </c>
      <c r="D581" s="126" t="s">
        <v>6394</v>
      </c>
      <c r="E581" s="126" t="s">
        <v>9762</v>
      </c>
      <c r="F581" s="126" t="s">
        <v>6310</v>
      </c>
      <c r="G581" s="126" t="s">
        <v>6451</v>
      </c>
      <c r="H581" s="126" t="s">
        <v>5300</v>
      </c>
      <c r="I581" s="126" t="s">
        <v>6452</v>
      </c>
      <c r="J581" s="126" t="s">
        <v>6351</v>
      </c>
      <c r="K581" s="126" t="s">
        <v>6453</v>
      </c>
      <c r="L581" s="126" t="s">
        <v>6454</v>
      </c>
      <c r="M581" s="126" t="s">
        <v>6397</v>
      </c>
      <c r="N581" s="126" t="s">
        <v>6351</v>
      </c>
      <c r="O581" s="126" t="s">
        <v>6398</v>
      </c>
      <c r="P581" s="126" t="s">
        <v>6455</v>
      </c>
      <c r="Q581" s="126" t="s">
        <v>6456</v>
      </c>
      <c r="R581" s="126" t="s">
        <v>6401</v>
      </c>
      <c r="S581" s="126" t="s">
        <v>6402</v>
      </c>
      <c r="T581" s="131">
        <v>450</v>
      </c>
      <c r="U581" s="131">
        <v>450</v>
      </c>
      <c r="V581" s="126" t="s">
        <v>6403</v>
      </c>
      <c r="W581" s="126" t="s">
        <v>6403</v>
      </c>
      <c r="X581" s="145">
        <v>108.19199999999999</v>
      </c>
      <c r="Y581" s="145">
        <v>108.19199999999999</v>
      </c>
      <c r="Z581" s="146" t="s">
        <v>6309</v>
      </c>
      <c r="AA581" s="145">
        <v>48686.368000000002</v>
      </c>
      <c r="AB581" s="145">
        <v>-14542.682000000001</v>
      </c>
      <c r="AC581" s="145">
        <v>4868.6369999999997</v>
      </c>
      <c r="AD581" s="145">
        <v>53555.004999999997</v>
      </c>
      <c r="AE581" s="126" t="s">
        <v>6314</v>
      </c>
      <c r="AF581" s="126" t="s">
        <v>6309</v>
      </c>
      <c r="AG581" s="126" t="s">
        <v>6309</v>
      </c>
      <c r="AH581" s="126" t="s">
        <v>9763</v>
      </c>
      <c r="AI581" s="126" t="s">
        <v>6309</v>
      </c>
      <c r="AJ581" s="126" t="s">
        <v>6379</v>
      </c>
      <c r="AK581" s="126" t="s">
        <v>6380</v>
      </c>
      <c r="AL581" s="126" t="s">
        <v>6404</v>
      </c>
      <c r="AM581" s="128" t="s">
        <v>6309</v>
      </c>
      <c r="AN581" s="128" t="s">
        <v>6451</v>
      </c>
      <c r="AO581" s="128" t="s">
        <v>6309</v>
      </c>
      <c r="AP581" s="128" t="s">
        <v>6309</v>
      </c>
      <c r="AQ581" s="129">
        <v>450</v>
      </c>
      <c r="AR581">
        <v>0</v>
      </c>
      <c r="AS581" s="128" t="s">
        <v>30</v>
      </c>
    </row>
    <row r="582" spans="1:16384" s="128" customFormat="1">
      <c r="A582" s="126" t="s">
        <v>9764</v>
      </c>
      <c r="B582" s="127">
        <v>43791</v>
      </c>
      <c r="C582" s="126" t="s">
        <v>6393</v>
      </c>
      <c r="D582" s="126" t="s">
        <v>6394</v>
      </c>
      <c r="E582" s="126" t="s">
        <v>9765</v>
      </c>
      <c r="F582" s="126" t="s">
        <v>6310</v>
      </c>
      <c r="G582" s="126" t="s">
        <v>6451</v>
      </c>
      <c r="H582" s="126" t="s">
        <v>5300</v>
      </c>
      <c r="I582" s="126" t="s">
        <v>6452</v>
      </c>
      <c r="J582" s="126" t="s">
        <v>6351</v>
      </c>
      <c r="K582" s="126" t="s">
        <v>6453</v>
      </c>
      <c r="L582" s="126" t="s">
        <v>6454</v>
      </c>
      <c r="M582" s="126" t="s">
        <v>6397</v>
      </c>
      <c r="N582" s="126" t="s">
        <v>6351</v>
      </c>
      <c r="O582" s="126" t="s">
        <v>6398</v>
      </c>
      <c r="P582" s="126" t="s">
        <v>6455</v>
      </c>
      <c r="Q582" s="126" t="s">
        <v>6456</v>
      </c>
      <c r="R582" s="126" t="s">
        <v>6401</v>
      </c>
      <c r="S582" s="126" t="s">
        <v>6402</v>
      </c>
      <c r="T582" s="131">
        <v>450</v>
      </c>
      <c r="U582" s="131">
        <v>450</v>
      </c>
      <c r="V582" s="126" t="s">
        <v>6403</v>
      </c>
      <c r="W582" s="126" t="s">
        <v>6403</v>
      </c>
      <c r="X582" s="145">
        <v>108.19199999999999</v>
      </c>
      <c r="Y582" s="145">
        <v>108.19199999999999</v>
      </c>
      <c r="Z582" s="146" t="s">
        <v>6309</v>
      </c>
      <c r="AA582" s="145">
        <v>48686.368000000002</v>
      </c>
      <c r="AB582" s="145">
        <v>-14542.682000000001</v>
      </c>
      <c r="AC582" s="145">
        <v>4868.6369999999997</v>
      </c>
      <c r="AD582" s="145">
        <v>53555.004999999997</v>
      </c>
      <c r="AE582" s="126" t="s">
        <v>6314</v>
      </c>
      <c r="AF582" s="126" t="s">
        <v>6309</v>
      </c>
      <c r="AG582" s="126" t="s">
        <v>6309</v>
      </c>
      <c r="AH582" s="126" t="s">
        <v>9766</v>
      </c>
      <c r="AI582" s="126" t="s">
        <v>6309</v>
      </c>
      <c r="AJ582" s="126" t="s">
        <v>6379</v>
      </c>
      <c r="AK582" s="126" t="s">
        <v>6380</v>
      </c>
      <c r="AL582" s="126" t="s">
        <v>6404</v>
      </c>
      <c r="AM582" s="128" t="s">
        <v>6309</v>
      </c>
      <c r="AN582" s="128" t="s">
        <v>6451</v>
      </c>
      <c r="AO582" s="128" t="s">
        <v>6309</v>
      </c>
      <c r="AP582" s="128" t="s">
        <v>6309</v>
      </c>
      <c r="AQ582" s="129">
        <v>450</v>
      </c>
      <c r="AR582">
        <v>0</v>
      </c>
      <c r="AS582" s="128" t="s">
        <v>30</v>
      </c>
    </row>
    <row r="583" spans="1:16384" s="128" customFormat="1">
      <c r="A583" s="126" t="s">
        <v>9767</v>
      </c>
      <c r="B583" s="127">
        <v>43791</v>
      </c>
      <c r="C583" s="126" t="s">
        <v>6393</v>
      </c>
      <c r="D583" s="126" t="s">
        <v>6394</v>
      </c>
      <c r="E583" s="126" t="s">
        <v>9768</v>
      </c>
      <c r="F583" s="126" t="s">
        <v>6310</v>
      </c>
      <c r="G583" s="126" t="s">
        <v>6451</v>
      </c>
      <c r="H583" s="126" t="s">
        <v>5300</v>
      </c>
      <c r="I583" s="126" t="s">
        <v>6452</v>
      </c>
      <c r="J583" s="126" t="s">
        <v>6351</v>
      </c>
      <c r="K583" s="126" t="s">
        <v>6453</v>
      </c>
      <c r="L583" s="126" t="s">
        <v>6454</v>
      </c>
      <c r="M583" s="126" t="s">
        <v>6397</v>
      </c>
      <c r="N583" s="126" t="s">
        <v>6351</v>
      </c>
      <c r="O583" s="126" t="s">
        <v>6398</v>
      </c>
      <c r="P583" s="126" t="s">
        <v>6455</v>
      </c>
      <c r="Q583" s="126" t="s">
        <v>6456</v>
      </c>
      <c r="R583" s="126" t="s">
        <v>6401</v>
      </c>
      <c r="S583" s="126" t="s">
        <v>6402</v>
      </c>
      <c r="T583" s="131">
        <v>450</v>
      </c>
      <c r="U583" s="131">
        <v>450</v>
      </c>
      <c r="V583" s="126" t="s">
        <v>6403</v>
      </c>
      <c r="W583" s="126" t="s">
        <v>6403</v>
      </c>
      <c r="X583" s="145">
        <v>108.19199999999999</v>
      </c>
      <c r="Y583" s="145">
        <v>108.19199999999999</v>
      </c>
      <c r="Z583" s="146" t="s">
        <v>6309</v>
      </c>
      <c r="AA583" s="145">
        <v>48686.368000000002</v>
      </c>
      <c r="AB583" s="145">
        <v>-14542.682000000001</v>
      </c>
      <c r="AC583" s="145">
        <v>4868.6369999999997</v>
      </c>
      <c r="AD583" s="145">
        <v>53555.004999999997</v>
      </c>
      <c r="AE583" s="126" t="s">
        <v>6314</v>
      </c>
      <c r="AF583" s="126" t="s">
        <v>6309</v>
      </c>
      <c r="AG583" s="126" t="s">
        <v>6309</v>
      </c>
      <c r="AH583" s="126" t="s">
        <v>9769</v>
      </c>
      <c r="AI583" s="126" t="s">
        <v>6309</v>
      </c>
      <c r="AJ583" s="126" t="s">
        <v>6379</v>
      </c>
      <c r="AK583" s="126" t="s">
        <v>6380</v>
      </c>
      <c r="AL583" s="126" t="s">
        <v>6404</v>
      </c>
      <c r="AM583" s="128" t="s">
        <v>6309</v>
      </c>
      <c r="AN583" s="128" t="s">
        <v>6451</v>
      </c>
      <c r="AO583" s="128" t="s">
        <v>6309</v>
      </c>
      <c r="AP583" s="128" t="s">
        <v>6309</v>
      </c>
      <c r="AQ583" s="129">
        <v>450</v>
      </c>
      <c r="AR583">
        <v>0</v>
      </c>
      <c r="AS583" s="128" t="s">
        <v>30</v>
      </c>
    </row>
    <row r="584" spans="1:16384" s="128" customFormat="1">
      <c r="A584" s="126" t="s">
        <v>9770</v>
      </c>
      <c r="B584" s="127">
        <v>43791</v>
      </c>
      <c r="C584" s="126" t="s">
        <v>6393</v>
      </c>
      <c r="D584" s="126" t="s">
        <v>6394</v>
      </c>
      <c r="E584" s="126" t="s">
        <v>9771</v>
      </c>
      <c r="F584" s="126" t="s">
        <v>6310</v>
      </c>
      <c r="G584" s="126" t="s">
        <v>6451</v>
      </c>
      <c r="H584" s="126" t="s">
        <v>5300</v>
      </c>
      <c r="I584" s="126" t="s">
        <v>6452</v>
      </c>
      <c r="J584" s="126" t="s">
        <v>6351</v>
      </c>
      <c r="K584" s="126" t="s">
        <v>6453</v>
      </c>
      <c r="L584" s="126" t="s">
        <v>6454</v>
      </c>
      <c r="M584" s="126" t="s">
        <v>6397</v>
      </c>
      <c r="N584" s="126" t="s">
        <v>6351</v>
      </c>
      <c r="O584" s="126" t="s">
        <v>6398</v>
      </c>
      <c r="P584" s="126" t="s">
        <v>6455</v>
      </c>
      <c r="Q584" s="126" t="s">
        <v>6456</v>
      </c>
      <c r="R584" s="126" t="s">
        <v>6401</v>
      </c>
      <c r="S584" s="126" t="s">
        <v>6402</v>
      </c>
      <c r="T584" s="131">
        <v>139</v>
      </c>
      <c r="U584" s="131">
        <v>139</v>
      </c>
      <c r="V584" s="126" t="s">
        <v>6403</v>
      </c>
      <c r="W584" s="126" t="s">
        <v>6403</v>
      </c>
      <c r="X584" s="145">
        <v>108.19199999999999</v>
      </c>
      <c r="Y584" s="145">
        <v>108.19199999999999</v>
      </c>
      <c r="Z584" s="146" t="s">
        <v>6309</v>
      </c>
      <c r="AA584" s="145">
        <v>15038.678</v>
      </c>
      <c r="AB584" s="145">
        <v>-4492.0730000000003</v>
      </c>
      <c r="AC584" s="145">
        <v>1503.8679999999999</v>
      </c>
      <c r="AD584" s="145">
        <v>16542.545999999998</v>
      </c>
      <c r="AE584" s="126" t="s">
        <v>6314</v>
      </c>
      <c r="AF584" s="126" t="s">
        <v>6309</v>
      </c>
      <c r="AG584" s="126" t="s">
        <v>6309</v>
      </c>
      <c r="AH584" s="126" t="s">
        <v>9772</v>
      </c>
      <c r="AI584" s="126" t="s">
        <v>6309</v>
      </c>
      <c r="AJ584" s="126" t="s">
        <v>6379</v>
      </c>
      <c r="AK584" s="126" t="s">
        <v>6380</v>
      </c>
      <c r="AL584" s="126" t="s">
        <v>6404</v>
      </c>
      <c r="AM584" s="128" t="s">
        <v>6309</v>
      </c>
      <c r="AN584" s="128" t="s">
        <v>6451</v>
      </c>
      <c r="AO584" s="128" t="s">
        <v>6309</v>
      </c>
      <c r="AP584" s="128" t="s">
        <v>6309</v>
      </c>
      <c r="AQ584" s="129">
        <v>139</v>
      </c>
      <c r="AR584">
        <v>0</v>
      </c>
      <c r="AS584" s="128" t="s">
        <v>30</v>
      </c>
    </row>
    <row r="585" spans="1:16384" s="128" customFormat="1">
      <c r="A585" s="126" t="s">
        <v>9770</v>
      </c>
      <c r="B585" s="127">
        <v>43791</v>
      </c>
      <c r="C585" s="126" t="s">
        <v>6393</v>
      </c>
      <c r="D585" s="126" t="s">
        <v>6394</v>
      </c>
      <c r="E585" s="126" t="s">
        <v>9771</v>
      </c>
      <c r="F585" s="126" t="s">
        <v>6310</v>
      </c>
      <c r="G585" s="126" t="s">
        <v>6451</v>
      </c>
      <c r="H585" s="126" t="s">
        <v>5300</v>
      </c>
      <c r="I585" s="126" t="s">
        <v>6452</v>
      </c>
      <c r="J585" s="126" t="s">
        <v>6351</v>
      </c>
      <c r="K585" s="126" t="s">
        <v>6453</v>
      </c>
      <c r="L585" s="126" t="s">
        <v>6454</v>
      </c>
      <c r="M585" s="126" t="s">
        <v>6397</v>
      </c>
      <c r="N585" s="126" t="s">
        <v>6351</v>
      </c>
      <c r="O585" s="126" t="s">
        <v>6398</v>
      </c>
      <c r="P585" s="126" t="s">
        <v>6455</v>
      </c>
      <c r="Q585" s="126" t="s">
        <v>6456</v>
      </c>
      <c r="R585" s="126" t="s">
        <v>6444</v>
      </c>
      <c r="S585" s="126" t="s">
        <v>6445</v>
      </c>
      <c r="T585" s="131">
        <v>269</v>
      </c>
      <c r="U585" s="131">
        <v>269</v>
      </c>
      <c r="V585" s="126" t="s">
        <v>6403</v>
      </c>
      <c r="W585" s="126" t="s">
        <v>6403</v>
      </c>
      <c r="X585" s="145">
        <v>159.52799999999999</v>
      </c>
      <c r="Y585" s="145">
        <v>159.52799999999999</v>
      </c>
      <c r="Z585" s="146" t="s">
        <v>6309</v>
      </c>
      <c r="AA585" s="145">
        <v>42913.031999999999</v>
      </c>
      <c r="AB585" s="145">
        <v>-7572.8879999999999</v>
      </c>
      <c r="AC585" s="145">
        <v>4291.3029999999999</v>
      </c>
      <c r="AD585" s="145">
        <v>47204.334999999999</v>
      </c>
      <c r="AE585" s="126" t="s">
        <v>6314</v>
      </c>
      <c r="AF585" s="126" t="s">
        <v>6309</v>
      </c>
      <c r="AG585" s="126" t="s">
        <v>6309</v>
      </c>
      <c r="AH585" s="126" t="s">
        <v>9772</v>
      </c>
      <c r="AI585" s="126" t="s">
        <v>6309</v>
      </c>
      <c r="AJ585" s="126" t="s">
        <v>6379</v>
      </c>
      <c r="AK585" s="126" t="s">
        <v>6380</v>
      </c>
      <c r="AL585" s="126" t="s">
        <v>6404</v>
      </c>
      <c r="AM585" s="128" t="s">
        <v>6309</v>
      </c>
      <c r="AN585" s="128" t="s">
        <v>6451</v>
      </c>
      <c r="AO585" s="128" t="s">
        <v>6309</v>
      </c>
      <c r="AP585" s="128" t="s">
        <v>6309</v>
      </c>
      <c r="AQ585" s="129">
        <v>269</v>
      </c>
      <c r="AR585">
        <v>0</v>
      </c>
      <c r="AS585" s="128" t="s">
        <v>30</v>
      </c>
    </row>
    <row r="586" spans="1:16384" s="128" customFormat="1" ht="0.75" customHeight="1">
      <c r="A586" s="126" t="s">
        <v>9773</v>
      </c>
      <c r="B586" s="127">
        <v>43791</v>
      </c>
      <c r="C586" s="126" t="s">
        <v>6393</v>
      </c>
      <c r="D586" s="126" t="s">
        <v>6394</v>
      </c>
      <c r="E586" s="126" t="s">
        <v>9774</v>
      </c>
      <c r="F586" s="126" t="s">
        <v>6310</v>
      </c>
      <c r="G586" s="126" t="s">
        <v>6451</v>
      </c>
      <c r="H586" s="126" t="s">
        <v>5300</v>
      </c>
      <c r="I586" s="126" t="s">
        <v>6452</v>
      </c>
      <c r="J586" s="126" t="s">
        <v>6351</v>
      </c>
      <c r="K586" s="126" t="s">
        <v>6453</v>
      </c>
      <c r="L586" s="126" t="s">
        <v>6454</v>
      </c>
      <c r="M586" s="126" t="s">
        <v>6397</v>
      </c>
      <c r="N586" s="126" t="s">
        <v>6351</v>
      </c>
      <c r="O586" s="126" t="s">
        <v>6398</v>
      </c>
      <c r="P586" s="126" t="s">
        <v>6455</v>
      </c>
      <c r="Q586" s="126" t="s">
        <v>6456</v>
      </c>
      <c r="R586" s="126" t="s">
        <v>6444</v>
      </c>
      <c r="S586" s="126" t="s">
        <v>6445</v>
      </c>
      <c r="T586" s="131">
        <v>400</v>
      </c>
      <c r="U586" s="131">
        <v>400</v>
      </c>
      <c r="V586" s="126" t="s">
        <v>6403</v>
      </c>
      <c r="W586" s="126" t="s">
        <v>6403</v>
      </c>
      <c r="X586" s="145">
        <v>159.52799999999999</v>
      </c>
      <c r="Y586" s="145">
        <v>159.52799999999999</v>
      </c>
      <c r="Z586" s="146" t="s">
        <v>6309</v>
      </c>
      <c r="AA586" s="145">
        <v>63811.199999999997</v>
      </c>
      <c r="AB586" s="145">
        <v>-11260.8</v>
      </c>
      <c r="AC586" s="145">
        <v>6381.12</v>
      </c>
      <c r="AD586" s="145">
        <v>70192.320000000007</v>
      </c>
      <c r="AE586" s="126" t="s">
        <v>6314</v>
      </c>
      <c r="AF586" s="126" t="s">
        <v>6309</v>
      </c>
      <c r="AG586" s="126" t="s">
        <v>6309</v>
      </c>
      <c r="AH586" s="126" t="s">
        <v>9775</v>
      </c>
      <c r="AI586" s="126" t="s">
        <v>6309</v>
      </c>
      <c r="AJ586" s="126" t="s">
        <v>6379</v>
      </c>
      <c r="AK586" s="126" t="s">
        <v>6380</v>
      </c>
      <c r="AL586" s="126" t="s">
        <v>6404</v>
      </c>
      <c r="AM586" s="128" t="s">
        <v>6309</v>
      </c>
      <c r="AN586" s="128" t="s">
        <v>6451</v>
      </c>
      <c r="AO586" s="128" t="s">
        <v>6309</v>
      </c>
      <c r="AP586" s="128" t="s">
        <v>6309</v>
      </c>
      <c r="AQ586" s="129">
        <v>400</v>
      </c>
      <c r="AR586">
        <v>0</v>
      </c>
      <c r="AS586" s="128" t="s">
        <v>30</v>
      </c>
    </row>
    <row r="587" spans="1:16384" s="143" customFormat="1">
      <c r="A587" s="126" t="s">
        <v>9776</v>
      </c>
      <c r="B587" s="127">
        <v>43791</v>
      </c>
      <c r="C587" s="126" t="s">
        <v>6393</v>
      </c>
      <c r="D587" s="126" t="s">
        <v>6394</v>
      </c>
      <c r="E587" s="126" t="s">
        <v>9777</v>
      </c>
      <c r="F587" s="126" t="s">
        <v>6310</v>
      </c>
      <c r="G587" s="126" t="s">
        <v>6451</v>
      </c>
      <c r="H587" s="126" t="s">
        <v>5300</v>
      </c>
      <c r="I587" s="126" t="s">
        <v>6452</v>
      </c>
      <c r="J587" s="126" t="s">
        <v>6351</v>
      </c>
      <c r="K587" s="126" t="s">
        <v>6453</v>
      </c>
      <c r="L587" s="126" t="s">
        <v>6454</v>
      </c>
      <c r="M587" s="126" t="s">
        <v>6397</v>
      </c>
      <c r="N587" s="126" t="s">
        <v>6351</v>
      </c>
      <c r="O587" s="126" t="s">
        <v>6398</v>
      </c>
      <c r="P587" s="126" t="s">
        <v>6455</v>
      </c>
      <c r="Q587" s="126" t="s">
        <v>6456</v>
      </c>
      <c r="R587" s="126" t="s">
        <v>6444</v>
      </c>
      <c r="S587" s="126" t="s">
        <v>6445</v>
      </c>
      <c r="T587" s="131">
        <v>400</v>
      </c>
      <c r="U587" s="131">
        <v>400</v>
      </c>
      <c r="V587" s="126" t="s">
        <v>6403</v>
      </c>
      <c r="W587" s="126" t="s">
        <v>6403</v>
      </c>
      <c r="X587" s="145">
        <v>159.52799999999999</v>
      </c>
      <c r="Y587" s="145">
        <v>159.52799999999999</v>
      </c>
      <c r="Z587" s="146" t="s">
        <v>6309</v>
      </c>
      <c r="AA587" s="145">
        <v>63811.199999999997</v>
      </c>
      <c r="AB587" s="145">
        <v>-11260.8</v>
      </c>
      <c r="AC587" s="145">
        <v>6381.12</v>
      </c>
      <c r="AD587" s="145">
        <v>70192.320000000007</v>
      </c>
      <c r="AE587" s="126" t="s">
        <v>6314</v>
      </c>
      <c r="AF587" s="126" t="s">
        <v>6309</v>
      </c>
      <c r="AG587" s="126" t="s">
        <v>6309</v>
      </c>
      <c r="AH587" s="126" t="s">
        <v>9778</v>
      </c>
      <c r="AI587" s="126" t="s">
        <v>6309</v>
      </c>
      <c r="AJ587" s="126" t="s">
        <v>6379</v>
      </c>
      <c r="AK587" s="126" t="s">
        <v>6380</v>
      </c>
      <c r="AL587" s="126" t="s">
        <v>6404</v>
      </c>
      <c r="AM587" s="128" t="s">
        <v>6309</v>
      </c>
      <c r="AN587" s="128" t="s">
        <v>6451</v>
      </c>
      <c r="AO587" s="128" t="s">
        <v>6309</v>
      </c>
      <c r="AP587" s="128" t="s">
        <v>6309</v>
      </c>
      <c r="AQ587" s="129">
        <v>400</v>
      </c>
      <c r="AR587">
        <v>0</v>
      </c>
      <c r="AS587" s="128" t="s">
        <v>30</v>
      </c>
      <c r="AT587" s="128"/>
      <c r="AU587" s="128"/>
      <c r="AV587" s="128"/>
      <c r="AW587" s="128"/>
      <c r="AX587" s="128"/>
      <c r="AY587" s="128"/>
      <c r="AZ587" s="128"/>
      <c r="BA587" s="128"/>
      <c r="BB587" s="128"/>
      <c r="BC587" s="128"/>
      <c r="BD587" s="128"/>
      <c r="BE587" s="128"/>
      <c r="BF587" s="128"/>
      <c r="BG587" s="128"/>
      <c r="BH587" s="128"/>
      <c r="BI587" s="128"/>
      <c r="BJ587" s="128"/>
      <c r="BK587" s="128"/>
      <c r="BL587" s="128"/>
      <c r="BM587" s="128"/>
      <c r="BN587" s="128"/>
      <c r="BO587" s="128"/>
      <c r="BP587" s="128"/>
      <c r="BQ587" s="128"/>
      <c r="BR587" s="128"/>
      <c r="BS587" s="128"/>
      <c r="BT587" s="128"/>
      <c r="BU587" s="128"/>
      <c r="BV587" s="128"/>
      <c r="BW587" s="128"/>
      <c r="BX587" s="128"/>
      <c r="BY587" s="128"/>
      <c r="BZ587" s="128"/>
      <c r="CA587" s="128"/>
      <c r="CB587" s="128"/>
      <c r="CC587" s="128"/>
      <c r="CD587" s="128"/>
      <c r="CE587" s="128"/>
      <c r="CF587" s="128"/>
      <c r="CG587" s="128"/>
      <c r="CH587" s="128"/>
      <c r="CI587" s="128"/>
      <c r="CJ587" s="128"/>
      <c r="CK587" s="128"/>
      <c r="CL587" s="128"/>
      <c r="CM587" s="128"/>
      <c r="CN587" s="128"/>
      <c r="CO587" s="128"/>
      <c r="CP587" s="128"/>
      <c r="CQ587" s="128"/>
      <c r="CR587" s="128"/>
      <c r="CS587" s="128"/>
      <c r="CT587" s="128"/>
      <c r="CU587" s="128"/>
      <c r="CV587" s="128"/>
      <c r="CW587" s="128"/>
      <c r="CX587" s="128"/>
      <c r="CY587" s="128"/>
      <c r="CZ587" s="128"/>
      <c r="DA587" s="128"/>
      <c r="DB587" s="128"/>
      <c r="DC587" s="128"/>
      <c r="DD587" s="128"/>
      <c r="DE587" s="128"/>
      <c r="DF587" s="128"/>
      <c r="DG587" s="128"/>
      <c r="DH587" s="128"/>
      <c r="DI587" s="128"/>
      <c r="DJ587" s="128"/>
      <c r="DK587" s="128"/>
      <c r="DL587" s="128"/>
      <c r="DM587" s="128"/>
      <c r="DN587" s="128"/>
      <c r="DO587" s="128"/>
      <c r="DP587" s="128"/>
      <c r="DQ587" s="128"/>
      <c r="DR587" s="128"/>
      <c r="DS587" s="128"/>
      <c r="DT587" s="128"/>
      <c r="DU587" s="128"/>
      <c r="DV587" s="128"/>
      <c r="DW587" s="128"/>
      <c r="DX587" s="128"/>
      <c r="DY587" s="128"/>
      <c r="DZ587" s="128"/>
      <c r="EA587" s="128"/>
      <c r="EB587" s="128"/>
      <c r="EC587" s="128"/>
      <c r="ED587" s="128"/>
      <c r="EE587" s="128"/>
      <c r="EF587" s="128"/>
      <c r="EG587" s="128"/>
      <c r="EH587" s="128"/>
      <c r="EI587" s="128"/>
      <c r="EJ587" s="128"/>
      <c r="EK587" s="128"/>
      <c r="EL587" s="128"/>
      <c r="EM587" s="128"/>
      <c r="EN587" s="128"/>
      <c r="EO587" s="128"/>
      <c r="EP587" s="128"/>
      <c r="EQ587" s="128"/>
      <c r="ER587" s="128"/>
      <c r="ES587" s="128"/>
      <c r="ET587" s="128"/>
      <c r="EU587" s="128"/>
      <c r="EV587" s="128"/>
      <c r="EW587" s="128"/>
      <c r="EX587" s="128"/>
      <c r="EY587" s="128"/>
      <c r="EZ587" s="128"/>
      <c r="FA587" s="128"/>
      <c r="FB587" s="128"/>
      <c r="FC587" s="128"/>
      <c r="FD587" s="128"/>
      <c r="FE587" s="128"/>
      <c r="FF587" s="128"/>
      <c r="FG587" s="128"/>
      <c r="FH587" s="128"/>
      <c r="FI587" s="128"/>
      <c r="FJ587" s="128"/>
      <c r="FK587" s="128"/>
      <c r="FL587" s="128"/>
      <c r="FM587" s="128"/>
      <c r="FN587" s="128"/>
      <c r="FO587" s="128"/>
      <c r="FP587" s="128"/>
      <c r="FQ587" s="128"/>
      <c r="FR587" s="128"/>
      <c r="FS587" s="128"/>
      <c r="FT587" s="128"/>
      <c r="FU587" s="128"/>
      <c r="FV587" s="128"/>
      <c r="FW587" s="128"/>
      <c r="FX587" s="128"/>
      <c r="FY587" s="128"/>
      <c r="FZ587" s="128"/>
      <c r="GA587" s="128"/>
      <c r="GB587" s="128"/>
      <c r="GC587" s="128"/>
      <c r="GD587" s="128"/>
      <c r="GE587" s="128"/>
      <c r="GF587" s="128"/>
      <c r="GG587" s="128"/>
      <c r="GH587" s="128"/>
      <c r="GI587" s="128"/>
      <c r="GJ587" s="128"/>
      <c r="GK587" s="128"/>
      <c r="GL587" s="128"/>
      <c r="GM587" s="128"/>
      <c r="GN587" s="128"/>
      <c r="GO587" s="128"/>
      <c r="GP587" s="128"/>
      <c r="GQ587" s="128"/>
      <c r="GR587" s="128"/>
      <c r="GS587" s="128"/>
      <c r="GT587" s="128"/>
      <c r="GU587" s="128"/>
      <c r="GV587" s="128"/>
      <c r="GW587" s="128"/>
      <c r="GX587" s="128"/>
      <c r="GY587" s="128"/>
      <c r="GZ587" s="128"/>
      <c r="HA587" s="128"/>
      <c r="HB587" s="128"/>
      <c r="HC587" s="128"/>
      <c r="HD587" s="128"/>
      <c r="HE587" s="128"/>
      <c r="HF587" s="128"/>
      <c r="HG587" s="128"/>
      <c r="HH587" s="128"/>
      <c r="HI587" s="128"/>
      <c r="HJ587" s="128"/>
      <c r="HK587" s="128"/>
      <c r="HL587" s="128"/>
      <c r="HM587" s="128"/>
      <c r="HN587" s="128"/>
      <c r="HO587" s="128"/>
      <c r="HP587" s="128"/>
      <c r="HQ587" s="128"/>
      <c r="HR587" s="128"/>
      <c r="HS587" s="128"/>
      <c r="HT587" s="128"/>
      <c r="HU587" s="128"/>
      <c r="HV587" s="128"/>
      <c r="HW587" s="128"/>
      <c r="HX587" s="128"/>
      <c r="HY587" s="128"/>
      <c r="HZ587" s="128"/>
      <c r="IA587" s="128"/>
      <c r="IB587" s="128"/>
      <c r="IC587" s="128"/>
      <c r="ID587" s="128"/>
      <c r="IE587" s="128"/>
      <c r="IF587" s="128"/>
      <c r="IG587" s="128"/>
      <c r="IH587" s="128"/>
      <c r="II587" s="128"/>
      <c r="IJ587" s="128"/>
      <c r="IK587" s="128"/>
      <c r="IL587" s="128"/>
      <c r="IM587" s="128"/>
      <c r="IN587" s="128"/>
      <c r="IO587" s="128"/>
      <c r="IP587" s="128"/>
      <c r="IQ587" s="128"/>
      <c r="IR587" s="128"/>
      <c r="IS587" s="128"/>
      <c r="IT587" s="128"/>
      <c r="IU587" s="128"/>
      <c r="IV587" s="128"/>
      <c r="IW587" s="128"/>
      <c r="IX587" s="128"/>
      <c r="IY587" s="128"/>
      <c r="IZ587" s="128"/>
      <c r="JA587" s="128"/>
      <c r="JB587" s="128"/>
      <c r="JC587" s="128"/>
      <c r="JD587" s="128"/>
      <c r="JE587" s="128"/>
      <c r="JF587" s="128"/>
      <c r="JG587" s="128"/>
      <c r="JH587" s="128"/>
      <c r="JI587" s="128"/>
      <c r="JJ587" s="128"/>
      <c r="JK587" s="128"/>
      <c r="JL587" s="128"/>
      <c r="JM587" s="128"/>
      <c r="JN587" s="128"/>
      <c r="JO587" s="128"/>
      <c r="JP587" s="128"/>
      <c r="JQ587" s="128"/>
      <c r="JR587" s="128"/>
      <c r="JS587" s="128"/>
      <c r="JT587" s="128"/>
      <c r="JU587" s="128"/>
      <c r="JV587" s="128"/>
      <c r="JW587" s="128"/>
      <c r="JX587" s="128"/>
      <c r="JY587" s="128"/>
      <c r="JZ587" s="128"/>
      <c r="KA587" s="128"/>
      <c r="KB587" s="128"/>
      <c r="KC587" s="128"/>
      <c r="KD587" s="128"/>
      <c r="KE587" s="128"/>
      <c r="KF587" s="128"/>
      <c r="KG587" s="128"/>
      <c r="KH587" s="128"/>
      <c r="KI587" s="128"/>
      <c r="KJ587" s="128"/>
      <c r="KK587" s="128"/>
      <c r="KL587" s="128"/>
      <c r="KM587" s="128"/>
      <c r="KN587" s="128"/>
      <c r="KO587" s="128"/>
      <c r="KP587" s="128"/>
      <c r="KQ587" s="128"/>
      <c r="KR587" s="128"/>
      <c r="KS587" s="128"/>
      <c r="KT587" s="128"/>
      <c r="KU587" s="128"/>
      <c r="KV587" s="128"/>
      <c r="KW587" s="128"/>
      <c r="KX587" s="128"/>
      <c r="KY587" s="128"/>
      <c r="KZ587" s="128"/>
      <c r="LA587" s="128"/>
      <c r="LB587" s="128"/>
      <c r="LC587" s="128"/>
      <c r="LD587" s="128"/>
      <c r="LE587" s="128"/>
      <c r="LF587" s="128"/>
      <c r="LG587" s="128"/>
      <c r="LH587" s="128"/>
      <c r="LI587" s="128"/>
      <c r="LJ587" s="128"/>
      <c r="LK587" s="128"/>
      <c r="LL587" s="128"/>
      <c r="LM587" s="128"/>
      <c r="LN587" s="128"/>
      <c r="LO587" s="128"/>
      <c r="LP587" s="128"/>
      <c r="LQ587" s="128"/>
      <c r="LR587" s="128"/>
      <c r="LS587" s="128"/>
      <c r="LT587" s="128"/>
      <c r="LU587" s="128"/>
      <c r="LV587" s="128"/>
      <c r="LW587" s="128"/>
      <c r="LX587" s="128"/>
      <c r="LY587" s="128"/>
      <c r="LZ587" s="128"/>
      <c r="MA587" s="128"/>
      <c r="MB587" s="128"/>
      <c r="MC587" s="128"/>
      <c r="MD587" s="128"/>
      <c r="ME587" s="128"/>
      <c r="MF587" s="128"/>
      <c r="MG587" s="128"/>
      <c r="MH587" s="128"/>
      <c r="MI587" s="128"/>
      <c r="MJ587" s="128"/>
      <c r="MK587" s="128"/>
      <c r="ML587" s="128"/>
      <c r="MM587" s="128"/>
      <c r="MN587" s="128"/>
      <c r="MO587" s="128"/>
      <c r="MP587" s="128"/>
      <c r="MQ587" s="128"/>
      <c r="MR587" s="128"/>
      <c r="MS587" s="128"/>
      <c r="MT587" s="128"/>
      <c r="MU587" s="128"/>
      <c r="MV587" s="128"/>
      <c r="MW587" s="128"/>
      <c r="MX587" s="128"/>
      <c r="MY587" s="128"/>
      <c r="MZ587" s="128"/>
      <c r="NA587" s="128"/>
      <c r="NB587" s="128"/>
      <c r="NC587" s="128"/>
      <c r="ND587" s="128"/>
      <c r="NE587" s="128"/>
      <c r="NF587" s="128"/>
      <c r="NG587" s="128"/>
      <c r="NH587" s="128"/>
      <c r="NI587" s="128"/>
      <c r="NJ587" s="128"/>
      <c r="NK587" s="128"/>
      <c r="NL587" s="128"/>
      <c r="NM587" s="128"/>
      <c r="NN587" s="128"/>
      <c r="NO587" s="128"/>
      <c r="NP587" s="128"/>
      <c r="NQ587" s="128"/>
      <c r="NR587" s="128"/>
      <c r="NS587" s="128"/>
      <c r="NT587" s="128"/>
      <c r="NU587" s="128"/>
      <c r="NV587" s="128"/>
      <c r="NW587" s="128"/>
      <c r="NX587" s="128"/>
      <c r="NY587" s="128"/>
      <c r="NZ587" s="128"/>
      <c r="OA587" s="128"/>
      <c r="OB587" s="128"/>
      <c r="OC587" s="128"/>
      <c r="OD587" s="128"/>
      <c r="OE587" s="128"/>
      <c r="OF587" s="128"/>
      <c r="OG587" s="128"/>
      <c r="OH587" s="128"/>
      <c r="OI587" s="128"/>
      <c r="OJ587" s="128"/>
      <c r="OK587" s="128"/>
      <c r="OL587" s="128"/>
      <c r="OM587" s="128"/>
      <c r="ON587" s="128"/>
      <c r="OO587" s="128"/>
      <c r="OP587" s="128"/>
      <c r="OQ587" s="128"/>
      <c r="OR587" s="128"/>
      <c r="OS587" s="128"/>
      <c r="OT587" s="128"/>
      <c r="OU587" s="128"/>
      <c r="OV587" s="128"/>
      <c r="OW587" s="128"/>
      <c r="OX587" s="128"/>
      <c r="OY587" s="128"/>
      <c r="OZ587" s="128"/>
      <c r="PA587" s="128"/>
      <c r="PB587" s="128"/>
      <c r="PC587" s="128"/>
      <c r="PD587" s="128"/>
      <c r="PE587" s="128"/>
      <c r="PF587" s="128"/>
      <c r="PG587" s="128"/>
      <c r="PH587" s="128"/>
      <c r="PI587" s="128"/>
      <c r="PJ587" s="128"/>
      <c r="PK587" s="128"/>
      <c r="PL587" s="128"/>
      <c r="PM587" s="128"/>
      <c r="PN587" s="128"/>
      <c r="PO587" s="128"/>
      <c r="PP587" s="128"/>
      <c r="PQ587" s="128"/>
      <c r="PR587" s="128"/>
      <c r="PS587" s="128"/>
      <c r="PT587" s="128"/>
      <c r="PU587" s="128"/>
      <c r="PV587" s="128"/>
      <c r="PW587" s="128"/>
      <c r="PX587" s="128"/>
      <c r="PY587" s="128"/>
      <c r="PZ587" s="128"/>
      <c r="QA587" s="128"/>
      <c r="QB587" s="128"/>
      <c r="QC587" s="128"/>
      <c r="QD587" s="128"/>
      <c r="QE587" s="128"/>
      <c r="QF587" s="128"/>
      <c r="QG587" s="128"/>
      <c r="QH587" s="128"/>
      <c r="QI587" s="128"/>
      <c r="QJ587" s="128"/>
      <c r="QK587" s="128"/>
      <c r="QL587" s="128"/>
      <c r="QM587" s="128"/>
      <c r="QN587" s="128"/>
      <c r="QO587" s="128"/>
      <c r="QP587" s="128"/>
      <c r="QQ587" s="128"/>
      <c r="QR587" s="128"/>
      <c r="QS587" s="128"/>
      <c r="QT587" s="128"/>
      <c r="QU587" s="128"/>
      <c r="QV587" s="128"/>
      <c r="QW587" s="128"/>
      <c r="QX587" s="128"/>
      <c r="QY587" s="128"/>
      <c r="QZ587" s="128"/>
      <c r="RA587" s="128"/>
      <c r="RB587" s="128"/>
      <c r="RC587" s="128"/>
      <c r="RD587" s="128"/>
      <c r="RE587" s="128"/>
      <c r="RF587" s="128"/>
      <c r="RG587" s="128"/>
      <c r="RH587" s="128"/>
      <c r="RI587" s="128"/>
      <c r="RJ587" s="128"/>
      <c r="RK587" s="128"/>
      <c r="RL587" s="128"/>
      <c r="RM587" s="128"/>
      <c r="RN587" s="128"/>
      <c r="RO587" s="128"/>
      <c r="RP587" s="128"/>
      <c r="RQ587" s="128"/>
      <c r="RR587" s="128"/>
      <c r="RS587" s="128"/>
      <c r="RT587" s="128"/>
      <c r="RU587" s="128"/>
      <c r="RV587" s="128"/>
      <c r="RW587" s="128"/>
      <c r="RX587" s="128"/>
      <c r="RY587" s="128"/>
      <c r="RZ587" s="128"/>
      <c r="SA587" s="128"/>
      <c r="SB587" s="128"/>
      <c r="SC587" s="128"/>
      <c r="SD587" s="128"/>
      <c r="SE587" s="128"/>
      <c r="SF587" s="128"/>
      <c r="SG587" s="128"/>
      <c r="SH587" s="128"/>
      <c r="SI587" s="128"/>
      <c r="SJ587" s="128"/>
      <c r="SK587" s="128"/>
      <c r="SL587" s="128"/>
      <c r="SM587" s="128"/>
      <c r="SN587" s="128"/>
      <c r="SO587" s="128"/>
      <c r="SP587" s="128"/>
      <c r="SQ587" s="128"/>
      <c r="SR587" s="128"/>
      <c r="SS587" s="128"/>
      <c r="ST587" s="128"/>
      <c r="SU587" s="128"/>
      <c r="SV587" s="128"/>
      <c r="SW587" s="128"/>
      <c r="SX587" s="128"/>
      <c r="SY587" s="128"/>
      <c r="SZ587" s="128"/>
      <c r="TA587" s="128"/>
      <c r="TB587" s="128"/>
      <c r="TC587" s="128"/>
      <c r="TD587" s="128"/>
      <c r="TE587" s="128"/>
      <c r="TF587" s="128"/>
      <c r="TG587" s="128"/>
      <c r="TH587" s="128"/>
      <c r="TI587" s="128"/>
      <c r="TJ587" s="128"/>
      <c r="TK587" s="128"/>
      <c r="TL587" s="128"/>
      <c r="TM587" s="128"/>
      <c r="TN587" s="128"/>
      <c r="TO587" s="128"/>
      <c r="TP587" s="128"/>
      <c r="TQ587" s="128"/>
      <c r="TR587" s="128"/>
      <c r="TS587" s="128"/>
      <c r="TT587" s="128"/>
      <c r="TU587" s="128"/>
      <c r="TV587" s="128"/>
      <c r="TW587" s="128"/>
      <c r="TX587" s="128"/>
      <c r="TY587" s="128"/>
      <c r="TZ587" s="128"/>
      <c r="UA587" s="128"/>
      <c r="UB587" s="128"/>
      <c r="UC587" s="128"/>
      <c r="UD587" s="128"/>
      <c r="UE587" s="128"/>
      <c r="UF587" s="128"/>
      <c r="UG587" s="128"/>
      <c r="UH587" s="128"/>
      <c r="UI587" s="128"/>
      <c r="UJ587" s="128"/>
      <c r="UK587" s="128"/>
      <c r="UL587" s="128"/>
      <c r="UM587" s="128"/>
      <c r="UN587" s="128"/>
      <c r="UO587" s="128"/>
      <c r="UP587" s="128"/>
      <c r="UQ587" s="128"/>
      <c r="UR587" s="128"/>
      <c r="US587" s="128"/>
      <c r="UT587" s="128"/>
      <c r="UU587" s="128"/>
      <c r="UV587" s="128"/>
      <c r="UW587" s="128"/>
      <c r="UX587" s="128"/>
      <c r="UY587" s="128"/>
      <c r="UZ587" s="128"/>
      <c r="VA587" s="128"/>
      <c r="VB587" s="128"/>
      <c r="VC587" s="128"/>
      <c r="VD587" s="128"/>
      <c r="VE587" s="128"/>
      <c r="VF587" s="128"/>
      <c r="VG587" s="128"/>
      <c r="VH587" s="128"/>
      <c r="VI587" s="128"/>
      <c r="VJ587" s="128"/>
      <c r="VK587" s="128"/>
      <c r="VL587" s="128"/>
      <c r="VM587" s="128"/>
      <c r="VN587" s="128"/>
      <c r="VO587" s="128"/>
      <c r="VP587" s="128"/>
      <c r="VQ587" s="128"/>
      <c r="VR587" s="128"/>
      <c r="VS587" s="128"/>
      <c r="VT587" s="128"/>
      <c r="VU587" s="128"/>
      <c r="VV587" s="128"/>
      <c r="VW587" s="128"/>
      <c r="VX587" s="128"/>
      <c r="VY587" s="128"/>
      <c r="VZ587" s="128"/>
      <c r="WA587" s="128"/>
      <c r="WB587" s="128"/>
      <c r="WC587" s="128"/>
      <c r="WD587" s="128"/>
      <c r="WE587" s="128"/>
      <c r="WF587" s="128"/>
      <c r="WG587" s="128"/>
      <c r="WH587" s="128"/>
      <c r="WI587" s="128"/>
      <c r="WJ587" s="128"/>
      <c r="WK587" s="128"/>
      <c r="WL587" s="128"/>
      <c r="WM587" s="128"/>
      <c r="WN587" s="128"/>
      <c r="WO587" s="128"/>
      <c r="WP587" s="128"/>
      <c r="WQ587" s="128"/>
      <c r="WR587" s="128"/>
      <c r="WS587" s="128"/>
      <c r="WT587" s="128"/>
      <c r="WU587" s="128"/>
      <c r="WV587" s="128"/>
      <c r="WW587" s="128"/>
      <c r="WX587" s="128"/>
      <c r="WY587" s="128"/>
      <c r="WZ587" s="128"/>
      <c r="XA587" s="128"/>
      <c r="XB587" s="128"/>
      <c r="XC587" s="128"/>
      <c r="XD587" s="128"/>
      <c r="XE587" s="128"/>
      <c r="XF587" s="128"/>
      <c r="XG587" s="128"/>
      <c r="XH587" s="128"/>
      <c r="XI587" s="128"/>
      <c r="XJ587" s="128"/>
      <c r="XK587" s="128"/>
      <c r="XL587" s="128"/>
      <c r="XM587" s="128"/>
      <c r="XN587" s="128"/>
      <c r="XO587" s="128"/>
      <c r="XP587" s="128"/>
      <c r="XQ587" s="128"/>
      <c r="XR587" s="128"/>
      <c r="XS587" s="128"/>
      <c r="XT587" s="128"/>
      <c r="XU587" s="128"/>
      <c r="XV587" s="128"/>
      <c r="XW587" s="128"/>
      <c r="XX587" s="128"/>
      <c r="XY587" s="128"/>
      <c r="XZ587" s="128"/>
      <c r="YA587" s="128"/>
      <c r="YB587" s="128"/>
      <c r="YC587" s="128"/>
      <c r="YD587" s="128"/>
      <c r="YE587" s="128"/>
      <c r="YF587" s="128"/>
      <c r="YG587" s="128"/>
      <c r="YH587" s="128"/>
      <c r="YI587" s="128"/>
      <c r="YJ587" s="128"/>
      <c r="YK587" s="128"/>
      <c r="YL587" s="128"/>
      <c r="YM587" s="128"/>
      <c r="YN587" s="128"/>
      <c r="YO587" s="128"/>
      <c r="YP587" s="128"/>
      <c r="YQ587" s="128"/>
      <c r="YR587" s="128"/>
      <c r="YS587" s="128"/>
      <c r="YT587" s="128"/>
      <c r="YU587" s="128"/>
      <c r="YV587" s="128"/>
      <c r="YW587" s="128"/>
      <c r="YX587" s="128"/>
      <c r="YY587" s="128"/>
      <c r="YZ587" s="128"/>
      <c r="ZA587" s="128"/>
      <c r="ZB587" s="128"/>
      <c r="ZC587" s="128"/>
      <c r="ZD587" s="128"/>
      <c r="ZE587" s="128"/>
      <c r="ZF587" s="128"/>
      <c r="ZG587" s="128"/>
      <c r="ZH587" s="128"/>
      <c r="ZI587" s="128"/>
      <c r="ZJ587" s="128"/>
      <c r="ZK587" s="128"/>
      <c r="ZL587" s="128"/>
      <c r="ZM587" s="128"/>
      <c r="ZN587" s="128"/>
      <c r="ZO587" s="128"/>
      <c r="ZP587" s="128"/>
      <c r="ZQ587" s="128"/>
      <c r="ZR587" s="128"/>
      <c r="ZS587" s="128"/>
      <c r="ZT587" s="128"/>
      <c r="ZU587" s="128"/>
      <c r="ZV587" s="128"/>
      <c r="ZW587" s="128"/>
      <c r="ZX587" s="128"/>
      <c r="ZY587" s="128"/>
      <c r="ZZ587" s="128"/>
      <c r="AAA587" s="128"/>
      <c r="AAB587" s="128"/>
      <c r="AAC587" s="128"/>
      <c r="AAD587" s="128"/>
      <c r="AAE587" s="128"/>
      <c r="AAF587" s="128"/>
      <c r="AAG587" s="128"/>
      <c r="AAH587" s="128"/>
      <c r="AAI587" s="128"/>
      <c r="AAJ587" s="128"/>
      <c r="AAK587" s="128"/>
      <c r="AAL587" s="128"/>
      <c r="AAM587" s="128"/>
      <c r="AAN587" s="128"/>
      <c r="AAO587" s="128"/>
      <c r="AAP587" s="128"/>
      <c r="AAQ587" s="128"/>
      <c r="AAR587" s="128"/>
      <c r="AAS587" s="128"/>
      <c r="AAT587" s="128"/>
      <c r="AAU587" s="128"/>
      <c r="AAV587" s="128"/>
      <c r="AAW587" s="128"/>
      <c r="AAX587" s="128"/>
      <c r="AAY587" s="128"/>
      <c r="AAZ587" s="128"/>
      <c r="ABA587" s="128"/>
      <c r="ABB587" s="128"/>
      <c r="ABC587" s="128"/>
      <c r="ABD587" s="128"/>
      <c r="ABE587" s="128"/>
      <c r="ABF587" s="128"/>
      <c r="ABG587" s="128"/>
      <c r="ABH587" s="128"/>
      <c r="ABI587" s="128"/>
      <c r="ABJ587" s="128"/>
      <c r="ABK587" s="128"/>
      <c r="ABL587" s="128"/>
      <c r="ABM587" s="128"/>
      <c r="ABN587" s="128"/>
      <c r="ABO587" s="128"/>
      <c r="ABP587" s="128"/>
      <c r="ABQ587" s="128"/>
      <c r="ABR587" s="128"/>
      <c r="ABS587" s="128"/>
      <c r="ABT587" s="128"/>
      <c r="ABU587" s="128"/>
      <c r="ABV587" s="128"/>
      <c r="ABW587" s="128"/>
      <c r="ABX587" s="128"/>
      <c r="ABY587" s="128"/>
      <c r="ABZ587" s="128"/>
      <c r="ACA587" s="128"/>
      <c r="ACB587" s="128"/>
      <c r="ACC587" s="128"/>
      <c r="ACD587" s="128"/>
      <c r="ACE587" s="128"/>
      <c r="ACF587" s="128"/>
      <c r="ACG587" s="128"/>
      <c r="ACH587" s="128"/>
      <c r="ACI587" s="128"/>
      <c r="ACJ587" s="128"/>
      <c r="ACK587" s="128"/>
      <c r="ACL587" s="128"/>
      <c r="ACM587" s="128"/>
      <c r="ACN587" s="128"/>
      <c r="ACO587" s="128"/>
      <c r="ACP587" s="128"/>
      <c r="ACQ587" s="128"/>
      <c r="ACR587" s="128"/>
      <c r="ACS587" s="128"/>
      <c r="ACT587" s="128"/>
      <c r="ACU587" s="128"/>
      <c r="ACV587" s="128"/>
      <c r="ACW587" s="128"/>
      <c r="ACX587" s="128"/>
      <c r="ACY587" s="128"/>
      <c r="ACZ587" s="128"/>
      <c r="ADA587" s="128"/>
      <c r="ADB587" s="128"/>
      <c r="ADC587" s="128"/>
      <c r="ADD587" s="128"/>
      <c r="ADE587" s="128"/>
      <c r="ADF587" s="128"/>
      <c r="ADG587" s="128"/>
      <c r="ADH587" s="128"/>
      <c r="ADI587" s="128"/>
      <c r="ADJ587" s="128"/>
      <c r="ADK587" s="128"/>
      <c r="ADL587" s="128"/>
      <c r="ADM587" s="128"/>
      <c r="ADN587" s="128"/>
      <c r="ADO587" s="128"/>
      <c r="ADP587" s="128"/>
      <c r="ADQ587" s="128"/>
      <c r="ADR587" s="128"/>
      <c r="ADS587" s="128"/>
      <c r="ADT587" s="128"/>
      <c r="ADU587" s="128"/>
      <c r="ADV587" s="128"/>
      <c r="ADW587" s="128"/>
      <c r="ADX587" s="128"/>
      <c r="ADY587" s="128"/>
      <c r="ADZ587" s="128"/>
      <c r="AEA587" s="128"/>
      <c r="AEB587" s="128"/>
      <c r="AEC587" s="128"/>
      <c r="AED587" s="128"/>
      <c r="AEE587" s="128"/>
      <c r="AEF587" s="128"/>
      <c r="AEG587" s="128"/>
      <c r="AEH587" s="128"/>
      <c r="AEI587" s="128"/>
      <c r="AEJ587" s="128"/>
      <c r="AEK587" s="128"/>
      <c r="AEL587" s="128"/>
      <c r="AEM587" s="128"/>
      <c r="AEN587" s="128"/>
      <c r="AEO587" s="128"/>
      <c r="AEP587" s="128"/>
      <c r="AEQ587" s="128"/>
      <c r="AER587" s="128"/>
      <c r="AES587" s="128"/>
      <c r="AET587" s="128"/>
      <c r="AEU587" s="128"/>
      <c r="AEV587" s="128"/>
      <c r="AEW587" s="128"/>
      <c r="AEX587" s="128"/>
      <c r="AEY587" s="128"/>
      <c r="AEZ587" s="128"/>
      <c r="AFA587" s="128"/>
      <c r="AFB587" s="128"/>
      <c r="AFC587" s="128"/>
      <c r="AFD587" s="128"/>
      <c r="AFE587" s="128"/>
      <c r="AFF587" s="128"/>
      <c r="AFG587" s="128"/>
      <c r="AFH587" s="128"/>
      <c r="AFI587" s="128"/>
      <c r="AFJ587" s="128"/>
      <c r="AFK587" s="128"/>
      <c r="AFL587" s="128"/>
      <c r="AFM587" s="128"/>
      <c r="AFN587" s="128"/>
      <c r="AFO587" s="128"/>
      <c r="AFP587" s="128"/>
      <c r="AFQ587" s="128"/>
      <c r="AFR587" s="128"/>
      <c r="AFS587" s="128"/>
      <c r="AFT587" s="128"/>
      <c r="AFU587" s="128"/>
      <c r="AFV587" s="128"/>
      <c r="AFW587" s="128"/>
      <c r="AFX587" s="128"/>
      <c r="AFY587" s="128"/>
      <c r="AFZ587" s="128"/>
      <c r="AGA587" s="128"/>
      <c r="AGB587" s="128"/>
      <c r="AGC587" s="128"/>
      <c r="AGD587" s="128"/>
      <c r="AGE587" s="128"/>
      <c r="AGF587" s="128"/>
      <c r="AGG587" s="128"/>
      <c r="AGH587" s="128"/>
      <c r="AGI587" s="128"/>
      <c r="AGJ587" s="128"/>
      <c r="AGK587" s="128"/>
      <c r="AGL587" s="128"/>
      <c r="AGM587" s="128"/>
      <c r="AGN587" s="128"/>
      <c r="AGO587" s="128"/>
      <c r="AGP587" s="128"/>
      <c r="AGQ587" s="128"/>
      <c r="AGR587" s="128"/>
      <c r="AGS587" s="128"/>
      <c r="AGT587" s="128"/>
      <c r="AGU587" s="128"/>
      <c r="AGV587" s="128"/>
      <c r="AGW587" s="128"/>
      <c r="AGX587" s="128"/>
      <c r="AGY587" s="128"/>
      <c r="AGZ587" s="128"/>
      <c r="AHA587" s="128"/>
      <c r="AHB587" s="128"/>
      <c r="AHC587" s="128"/>
      <c r="AHD587" s="128"/>
      <c r="AHE587" s="128"/>
      <c r="AHF587" s="128"/>
      <c r="AHG587" s="128"/>
      <c r="AHH587" s="128"/>
      <c r="AHI587" s="128"/>
      <c r="AHJ587" s="128"/>
      <c r="AHK587" s="128"/>
      <c r="AHL587" s="128"/>
      <c r="AHM587" s="128"/>
      <c r="AHN587" s="128"/>
      <c r="AHO587" s="128"/>
      <c r="AHP587" s="128"/>
      <c r="AHQ587" s="128"/>
      <c r="AHR587" s="128"/>
      <c r="AHS587" s="128"/>
      <c r="AHT587" s="128"/>
      <c r="AHU587" s="128"/>
      <c r="AHV587" s="128"/>
      <c r="AHW587" s="128"/>
      <c r="AHX587" s="128"/>
      <c r="AHY587" s="128"/>
      <c r="AHZ587" s="128"/>
      <c r="AIA587" s="128"/>
      <c r="AIB587" s="128"/>
      <c r="AIC587" s="128"/>
      <c r="AID587" s="128"/>
      <c r="AIE587" s="128"/>
      <c r="AIF587" s="128"/>
      <c r="AIG587" s="128"/>
      <c r="AIH587" s="128"/>
      <c r="AII587" s="128"/>
      <c r="AIJ587" s="128"/>
      <c r="AIK587" s="128"/>
      <c r="AIL587" s="128"/>
      <c r="AIM587" s="128"/>
      <c r="AIN587" s="128"/>
      <c r="AIO587" s="128"/>
      <c r="AIP587" s="128"/>
      <c r="AIQ587" s="128"/>
      <c r="AIR587" s="128"/>
      <c r="AIS587" s="128"/>
      <c r="AIT587" s="128"/>
      <c r="AIU587" s="128"/>
      <c r="AIV587" s="128"/>
      <c r="AIW587" s="128"/>
      <c r="AIX587" s="128"/>
      <c r="AIY587" s="128"/>
      <c r="AIZ587" s="128"/>
      <c r="AJA587" s="128"/>
      <c r="AJB587" s="128"/>
      <c r="AJC587" s="128"/>
      <c r="AJD587" s="128"/>
      <c r="AJE587" s="128"/>
      <c r="AJF587" s="128"/>
      <c r="AJG587" s="128"/>
      <c r="AJH587" s="128"/>
      <c r="AJI587" s="128"/>
      <c r="AJJ587" s="128"/>
      <c r="AJK587" s="128"/>
      <c r="AJL587" s="128"/>
      <c r="AJM587" s="128"/>
      <c r="AJN587" s="128"/>
      <c r="AJO587" s="128"/>
      <c r="AJP587" s="128"/>
      <c r="AJQ587" s="128"/>
      <c r="AJR587" s="128"/>
      <c r="AJS587" s="128"/>
      <c r="AJT587" s="128"/>
      <c r="AJU587" s="128"/>
      <c r="AJV587" s="128"/>
      <c r="AJW587" s="128"/>
      <c r="AJX587" s="128"/>
      <c r="AJY587" s="128"/>
      <c r="AJZ587" s="128"/>
      <c r="AKA587" s="128"/>
      <c r="AKB587" s="128"/>
      <c r="AKC587" s="128"/>
      <c r="AKD587" s="128"/>
      <c r="AKE587" s="128"/>
      <c r="AKF587" s="128"/>
      <c r="AKG587" s="128"/>
      <c r="AKH587" s="128"/>
      <c r="AKI587" s="128"/>
      <c r="AKJ587" s="128"/>
      <c r="AKK587" s="128"/>
      <c r="AKL587" s="128"/>
      <c r="AKM587" s="128"/>
      <c r="AKN587" s="128"/>
      <c r="AKO587" s="128"/>
      <c r="AKP587" s="128"/>
      <c r="AKQ587" s="128"/>
      <c r="AKR587" s="128"/>
      <c r="AKS587" s="128"/>
      <c r="AKT587" s="128"/>
      <c r="AKU587" s="128"/>
      <c r="AKV587" s="128"/>
      <c r="AKW587" s="128"/>
      <c r="AKX587" s="128"/>
      <c r="AKY587" s="128"/>
      <c r="AKZ587" s="128"/>
      <c r="ALA587" s="128"/>
      <c r="ALB587" s="128"/>
      <c r="ALC587" s="128"/>
      <c r="ALD587" s="128"/>
      <c r="ALE587" s="128"/>
      <c r="ALF587" s="128"/>
      <c r="ALG587" s="128"/>
      <c r="ALH587" s="128"/>
      <c r="ALI587" s="128"/>
      <c r="ALJ587" s="128"/>
      <c r="ALK587" s="128"/>
      <c r="ALL587" s="128"/>
      <c r="ALM587" s="128"/>
      <c r="ALN587" s="128"/>
      <c r="ALO587" s="128"/>
      <c r="ALP587" s="128"/>
      <c r="ALQ587" s="128"/>
      <c r="ALR587" s="128"/>
      <c r="ALS587" s="128"/>
      <c r="ALT587" s="128"/>
      <c r="ALU587" s="128"/>
      <c r="ALV587" s="128"/>
      <c r="ALW587" s="128"/>
      <c r="ALX587" s="128"/>
      <c r="ALY587" s="128"/>
      <c r="ALZ587" s="128"/>
      <c r="AMA587" s="128"/>
      <c r="AMB587" s="128"/>
      <c r="AMC587" s="128"/>
      <c r="AMD587" s="128"/>
      <c r="AME587" s="128"/>
      <c r="AMF587" s="128"/>
      <c r="AMG587" s="128"/>
      <c r="AMH587" s="128"/>
      <c r="AMI587" s="128"/>
      <c r="AMJ587" s="128"/>
      <c r="AMK587" s="128"/>
      <c r="AML587" s="128"/>
      <c r="AMM587" s="128"/>
      <c r="AMN587" s="128"/>
      <c r="AMO587" s="128"/>
      <c r="AMP587" s="128"/>
      <c r="AMQ587" s="128"/>
      <c r="AMR587" s="128"/>
      <c r="AMS587" s="128"/>
      <c r="AMT587" s="128"/>
      <c r="AMU587" s="128"/>
      <c r="AMV587" s="128"/>
      <c r="AMW587" s="128"/>
      <c r="AMX587" s="128"/>
      <c r="AMY587" s="128"/>
      <c r="AMZ587" s="128"/>
      <c r="ANA587" s="128"/>
      <c r="ANB587" s="128"/>
      <c r="ANC587" s="128"/>
      <c r="AND587" s="128"/>
      <c r="ANE587" s="128"/>
      <c r="ANF587" s="128"/>
      <c r="ANG587" s="128"/>
      <c r="ANH587" s="128"/>
      <c r="ANI587" s="128"/>
      <c r="ANJ587" s="128"/>
      <c r="ANK587" s="128"/>
      <c r="ANL587" s="128"/>
      <c r="ANM587" s="128"/>
      <c r="ANN587" s="128"/>
      <c r="ANO587" s="128"/>
      <c r="ANP587" s="128"/>
      <c r="ANQ587" s="128"/>
      <c r="ANR587" s="128"/>
      <c r="ANS587" s="128"/>
      <c r="ANT587" s="128"/>
      <c r="ANU587" s="128"/>
      <c r="ANV587" s="128"/>
      <c r="ANW587" s="128"/>
      <c r="ANX587" s="128"/>
      <c r="ANY587" s="128"/>
      <c r="ANZ587" s="128"/>
      <c r="AOA587" s="128"/>
      <c r="AOB587" s="128"/>
      <c r="AOC587" s="128"/>
      <c r="AOD587" s="128"/>
      <c r="AOE587" s="128"/>
      <c r="AOF587" s="128"/>
      <c r="AOG587" s="128"/>
      <c r="AOH587" s="128"/>
      <c r="AOI587" s="128"/>
      <c r="AOJ587" s="128"/>
      <c r="AOK587" s="128"/>
      <c r="AOL587" s="128"/>
      <c r="AOM587" s="128"/>
      <c r="AON587" s="128"/>
      <c r="AOO587" s="128"/>
      <c r="AOP587" s="128"/>
      <c r="AOQ587" s="128"/>
      <c r="AOR587" s="128"/>
      <c r="AOS587" s="128"/>
      <c r="AOT587" s="128"/>
      <c r="AOU587" s="128"/>
      <c r="AOV587" s="128"/>
      <c r="AOW587" s="128"/>
      <c r="AOX587" s="128"/>
      <c r="AOY587" s="128"/>
      <c r="AOZ587" s="128"/>
      <c r="APA587" s="128"/>
      <c r="APB587" s="128"/>
      <c r="APC587" s="128"/>
      <c r="APD587" s="128"/>
      <c r="APE587" s="128"/>
      <c r="APF587" s="128"/>
      <c r="APG587" s="128"/>
      <c r="APH587" s="128"/>
      <c r="API587" s="128"/>
      <c r="APJ587" s="128"/>
      <c r="APK587" s="128"/>
      <c r="APL587" s="128"/>
      <c r="APM587" s="128"/>
      <c r="APN587" s="128"/>
      <c r="APO587" s="128"/>
      <c r="APP587" s="128"/>
      <c r="APQ587" s="128"/>
      <c r="APR587" s="128"/>
      <c r="APS587" s="128"/>
      <c r="APT587" s="128"/>
      <c r="APU587" s="128"/>
      <c r="APV587" s="128"/>
      <c r="APW587" s="128"/>
      <c r="APX587" s="128"/>
      <c r="APY587" s="128"/>
      <c r="APZ587" s="128"/>
      <c r="AQA587" s="128"/>
      <c r="AQB587" s="128"/>
      <c r="AQC587" s="128"/>
      <c r="AQD587" s="128"/>
      <c r="AQE587" s="128"/>
      <c r="AQF587" s="128"/>
      <c r="AQG587" s="128"/>
      <c r="AQH587" s="128"/>
      <c r="AQI587" s="128"/>
      <c r="AQJ587" s="128"/>
      <c r="AQK587" s="128"/>
      <c r="AQL587" s="128"/>
      <c r="AQM587" s="128"/>
      <c r="AQN587" s="128"/>
      <c r="AQO587" s="128"/>
      <c r="AQP587" s="128"/>
      <c r="AQQ587" s="128"/>
      <c r="AQR587" s="128"/>
      <c r="AQS587" s="128"/>
      <c r="AQT587" s="128"/>
      <c r="AQU587" s="128"/>
      <c r="AQV587" s="128"/>
      <c r="AQW587" s="128"/>
      <c r="AQX587" s="128"/>
      <c r="AQY587" s="128"/>
      <c r="AQZ587" s="128"/>
      <c r="ARA587" s="128"/>
      <c r="ARB587" s="128"/>
      <c r="ARC587" s="128"/>
      <c r="ARD587" s="128"/>
      <c r="ARE587" s="128"/>
      <c r="ARF587" s="128"/>
      <c r="ARG587" s="128"/>
      <c r="ARH587" s="128"/>
      <c r="ARI587" s="128"/>
      <c r="ARJ587" s="128"/>
      <c r="ARK587" s="128"/>
      <c r="ARL587" s="128"/>
      <c r="ARM587" s="128"/>
      <c r="ARN587" s="128"/>
      <c r="ARO587" s="128"/>
      <c r="ARP587" s="128"/>
      <c r="ARQ587" s="128"/>
      <c r="ARR587" s="128"/>
      <c r="ARS587" s="128"/>
      <c r="ART587" s="128"/>
      <c r="ARU587" s="128"/>
      <c r="ARV587" s="128"/>
      <c r="ARW587" s="128"/>
      <c r="ARX587" s="128"/>
      <c r="ARY587" s="128"/>
      <c r="ARZ587" s="128"/>
      <c r="ASA587" s="128"/>
      <c r="ASB587" s="128"/>
      <c r="ASC587" s="128"/>
      <c r="ASD587" s="128"/>
      <c r="ASE587" s="128"/>
      <c r="ASF587" s="128"/>
      <c r="ASG587" s="128"/>
      <c r="ASH587" s="128"/>
      <c r="ASI587" s="128"/>
      <c r="ASJ587" s="128"/>
      <c r="ASK587" s="128"/>
      <c r="ASL587" s="128"/>
      <c r="ASM587" s="128"/>
      <c r="ASN587" s="128"/>
      <c r="ASO587" s="128"/>
      <c r="ASP587" s="128"/>
      <c r="ASQ587" s="128"/>
      <c r="ASR587" s="128"/>
      <c r="ASS587" s="128"/>
      <c r="AST587" s="128"/>
      <c r="ASU587" s="128"/>
      <c r="ASV587" s="128"/>
      <c r="ASW587" s="128"/>
      <c r="ASX587" s="128"/>
      <c r="ASY587" s="128"/>
      <c r="ASZ587" s="128"/>
      <c r="ATA587" s="128"/>
      <c r="ATB587" s="128"/>
      <c r="ATC587" s="128"/>
      <c r="ATD587" s="128"/>
      <c r="ATE587" s="128"/>
      <c r="ATF587" s="128"/>
      <c r="ATG587" s="128"/>
      <c r="ATH587" s="128"/>
      <c r="ATI587" s="128"/>
      <c r="ATJ587" s="128"/>
      <c r="ATK587" s="128"/>
      <c r="ATL587" s="128"/>
      <c r="ATM587" s="128"/>
      <c r="ATN587" s="128"/>
      <c r="ATO587" s="128"/>
      <c r="ATP587" s="128"/>
      <c r="ATQ587" s="128"/>
      <c r="ATR587" s="128"/>
      <c r="ATS587" s="128"/>
      <c r="ATT587" s="128"/>
      <c r="ATU587" s="128"/>
      <c r="ATV587" s="128"/>
      <c r="ATW587" s="128"/>
      <c r="ATX587" s="128"/>
      <c r="ATY587" s="128"/>
      <c r="ATZ587" s="128"/>
      <c r="AUA587" s="128"/>
      <c r="AUB587" s="128"/>
      <c r="AUC587" s="128"/>
      <c r="AUD587" s="128"/>
      <c r="AUE587" s="128"/>
      <c r="AUF587" s="128"/>
      <c r="AUG587" s="128"/>
      <c r="AUH587" s="128"/>
      <c r="AUI587" s="128"/>
      <c r="AUJ587" s="128"/>
      <c r="AUK587" s="128"/>
      <c r="AUL587" s="128"/>
      <c r="AUM587" s="128"/>
      <c r="AUN587" s="128"/>
      <c r="AUO587" s="128"/>
      <c r="AUP587" s="128"/>
      <c r="AUQ587" s="128"/>
      <c r="AUR587" s="128"/>
      <c r="AUS587" s="128"/>
      <c r="AUT587" s="128"/>
      <c r="AUU587" s="128"/>
      <c r="AUV587" s="128"/>
      <c r="AUW587" s="128"/>
      <c r="AUX587" s="128"/>
      <c r="AUY587" s="128"/>
      <c r="AUZ587" s="128"/>
      <c r="AVA587" s="128"/>
      <c r="AVB587" s="128"/>
      <c r="AVC587" s="128"/>
      <c r="AVD587" s="128"/>
      <c r="AVE587" s="128"/>
      <c r="AVF587" s="128"/>
      <c r="AVG587" s="128"/>
      <c r="AVH587" s="128"/>
      <c r="AVI587" s="128"/>
      <c r="AVJ587" s="128"/>
      <c r="AVK587" s="128"/>
      <c r="AVL587" s="128"/>
      <c r="AVM587" s="128"/>
      <c r="AVN587" s="128"/>
      <c r="AVO587" s="128"/>
      <c r="AVP587" s="128"/>
      <c r="AVQ587" s="128"/>
      <c r="AVR587" s="128"/>
      <c r="AVS587" s="128"/>
      <c r="AVT587" s="128"/>
      <c r="AVU587" s="128"/>
      <c r="AVV587" s="128"/>
      <c r="AVW587" s="128"/>
      <c r="AVX587" s="128"/>
      <c r="AVY587" s="128"/>
      <c r="AVZ587" s="128"/>
      <c r="AWA587" s="128"/>
      <c r="AWB587" s="128"/>
      <c r="AWC587" s="128"/>
      <c r="AWD587" s="128"/>
      <c r="AWE587" s="128"/>
      <c r="AWF587" s="128"/>
      <c r="AWG587" s="128"/>
      <c r="AWH587" s="128"/>
      <c r="AWI587" s="128"/>
      <c r="AWJ587" s="128"/>
      <c r="AWK587" s="128"/>
      <c r="AWL587" s="128"/>
      <c r="AWM587" s="128"/>
      <c r="AWN587" s="128"/>
      <c r="AWO587" s="128"/>
      <c r="AWP587" s="128"/>
      <c r="AWQ587" s="128"/>
      <c r="AWR587" s="128"/>
      <c r="AWS587" s="128"/>
      <c r="AWT587" s="128"/>
      <c r="AWU587" s="128"/>
      <c r="AWV587" s="128"/>
      <c r="AWW587" s="128"/>
      <c r="AWX587" s="128"/>
      <c r="AWY587" s="128"/>
      <c r="AWZ587" s="128"/>
      <c r="AXA587" s="128"/>
      <c r="AXB587" s="128"/>
      <c r="AXC587" s="128"/>
      <c r="AXD587" s="128"/>
      <c r="AXE587" s="128"/>
      <c r="AXF587" s="128"/>
      <c r="AXG587" s="128"/>
      <c r="AXH587" s="128"/>
      <c r="AXI587" s="128"/>
      <c r="AXJ587" s="128"/>
      <c r="AXK587" s="128"/>
      <c r="AXL587" s="128"/>
      <c r="AXM587" s="128"/>
      <c r="AXN587" s="128"/>
      <c r="AXO587" s="128"/>
      <c r="AXP587" s="128"/>
      <c r="AXQ587" s="128"/>
      <c r="AXR587" s="128"/>
      <c r="AXS587" s="128"/>
      <c r="AXT587" s="128"/>
      <c r="AXU587" s="128"/>
      <c r="AXV587" s="128"/>
      <c r="AXW587" s="128"/>
      <c r="AXX587" s="128"/>
      <c r="AXY587" s="128"/>
      <c r="AXZ587" s="128"/>
      <c r="AYA587" s="128"/>
      <c r="AYB587" s="128"/>
      <c r="AYC587" s="128"/>
      <c r="AYD587" s="128"/>
      <c r="AYE587" s="128"/>
      <c r="AYF587" s="128"/>
      <c r="AYG587" s="128"/>
      <c r="AYH587" s="128"/>
      <c r="AYI587" s="128"/>
      <c r="AYJ587" s="128"/>
      <c r="AYK587" s="128"/>
      <c r="AYL587" s="128"/>
      <c r="AYM587" s="128"/>
      <c r="AYN587" s="128"/>
      <c r="AYO587" s="128"/>
      <c r="AYP587" s="128"/>
      <c r="AYQ587" s="128"/>
      <c r="AYR587" s="128"/>
      <c r="AYS587" s="128"/>
      <c r="AYT587" s="128"/>
      <c r="AYU587" s="128"/>
      <c r="AYV587" s="128"/>
      <c r="AYW587" s="128"/>
      <c r="AYX587" s="128"/>
      <c r="AYY587" s="128"/>
      <c r="AYZ587" s="128"/>
      <c r="AZA587" s="128"/>
      <c r="AZB587" s="128"/>
      <c r="AZC587" s="128"/>
      <c r="AZD587" s="128"/>
      <c r="AZE587" s="128"/>
      <c r="AZF587" s="128"/>
      <c r="AZG587" s="128"/>
      <c r="AZH587" s="128"/>
      <c r="AZI587" s="128"/>
      <c r="AZJ587" s="128"/>
      <c r="AZK587" s="128"/>
      <c r="AZL587" s="128"/>
      <c r="AZM587" s="128"/>
      <c r="AZN587" s="128"/>
      <c r="AZO587" s="128"/>
      <c r="AZP587" s="128"/>
      <c r="AZQ587" s="128"/>
      <c r="AZR587" s="128"/>
      <c r="AZS587" s="128"/>
      <c r="AZT587" s="128"/>
      <c r="AZU587" s="128"/>
      <c r="AZV587" s="128"/>
      <c r="AZW587" s="128"/>
      <c r="AZX587" s="128"/>
      <c r="AZY587" s="128"/>
      <c r="AZZ587" s="128"/>
      <c r="BAA587" s="128"/>
      <c r="BAB587" s="128"/>
      <c r="BAC587" s="128"/>
      <c r="BAD587" s="128"/>
      <c r="BAE587" s="128"/>
      <c r="BAF587" s="128"/>
      <c r="BAG587" s="128"/>
      <c r="BAH587" s="128"/>
      <c r="BAI587" s="128"/>
      <c r="BAJ587" s="128"/>
      <c r="BAK587" s="128"/>
      <c r="BAL587" s="128"/>
      <c r="BAM587" s="128"/>
      <c r="BAN587" s="128"/>
      <c r="BAO587" s="128"/>
      <c r="BAP587" s="128"/>
      <c r="BAQ587" s="128"/>
      <c r="BAR587" s="128"/>
      <c r="BAS587" s="128"/>
      <c r="BAT587" s="128"/>
      <c r="BAU587" s="128"/>
      <c r="BAV587" s="128"/>
      <c r="BAW587" s="128"/>
      <c r="BAX587" s="128"/>
      <c r="BAY587" s="128"/>
      <c r="BAZ587" s="128"/>
      <c r="BBA587" s="128"/>
      <c r="BBB587" s="128"/>
      <c r="BBC587" s="128"/>
      <c r="BBD587" s="128"/>
      <c r="BBE587" s="128"/>
      <c r="BBF587" s="128"/>
      <c r="BBG587" s="128"/>
      <c r="BBH587" s="128"/>
      <c r="BBI587" s="128"/>
      <c r="BBJ587" s="128"/>
      <c r="BBK587" s="128"/>
      <c r="BBL587" s="128"/>
      <c r="BBM587" s="128"/>
      <c r="BBN587" s="128"/>
      <c r="BBO587" s="128"/>
      <c r="BBP587" s="128"/>
      <c r="BBQ587" s="128"/>
      <c r="BBR587" s="128"/>
      <c r="BBS587" s="128"/>
      <c r="BBT587" s="128"/>
      <c r="BBU587" s="128"/>
      <c r="BBV587" s="128"/>
      <c r="BBW587" s="128"/>
      <c r="BBX587" s="128"/>
      <c r="BBY587" s="128"/>
      <c r="BBZ587" s="128"/>
      <c r="BCA587" s="128"/>
      <c r="BCB587" s="128"/>
      <c r="BCC587" s="128"/>
      <c r="BCD587" s="128"/>
      <c r="BCE587" s="128"/>
      <c r="BCF587" s="128"/>
      <c r="BCG587" s="128"/>
      <c r="BCH587" s="128"/>
      <c r="BCI587" s="128"/>
      <c r="BCJ587" s="128"/>
      <c r="BCK587" s="128"/>
      <c r="BCL587" s="128"/>
      <c r="BCM587" s="128"/>
      <c r="BCN587" s="128"/>
      <c r="BCO587" s="128"/>
      <c r="BCP587" s="128"/>
      <c r="BCQ587" s="128"/>
      <c r="BCR587" s="128"/>
      <c r="BCS587" s="128"/>
      <c r="BCT587" s="128"/>
      <c r="BCU587" s="128"/>
      <c r="BCV587" s="128"/>
      <c r="BCW587" s="128"/>
      <c r="BCX587" s="128"/>
      <c r="BCY587" s="128"/>
      <c r="BCZ587" s="128"/>
      <c r="BDA587" s="128"/>
      <c r="BDB587" s="128"/>
      <c r="BDC587" s="128"/>
      <c r="BDD587" s="128"/>
      <c r="BDE587" s="128"/>
      <c r="BDF587" s="128"/>
      <c r="BDG587" s="128"/>
      <c r="BDH587" s="128"/>
      <c r="BDI587" s="128"/>
      <c r="BDJ587" s="128"/>
      <c r="BDK587" s="128"/>
      <c r="BDL587" s="128"/>
      <c r="BDM587" s="128"/>
      <c r="BDN587" s="128"/>
      <c r="BDO587" s="128"/>
      <c r="BDP587" s="128"/>
      <c r="BDQ587" s="128"/>
      <c r="BDR587" s="128"/>
      <c r="BDS587" s="128"/>
      <c r="BDT587" s="128"/>
      <c r="BDU587" s="128"/>
      <c r="BDV587" s="128"/>
      <c r="BDW587" s="128"/>
      <c r="BDX587" s="128"/>
      <c r="BDY587" s="128"/>
      <c r="BDZ587" s="128"/>
      <c r="BEA587" s="128"/>
      <c r="BEB587" s="128"/>
      <c r="BEC587" s="128"/>
      <c r="BED587" s="128"/>
      <c r="BEE587" s="128"/>
      <c r="BEF587" s="128"/>
      <c r="BEG587" s="128"/>
      <c r="BEH587" s="128"/>
      <c r="BEI587" s="128"/>
      <c r="BEJ587" s="128"/>
      <c r="BEK587" s="128"/>
      <c r="BEL587" s="128"/>
      <c r="BEM587" s="128"/>
      <c r="BEN587" s="128"/>
      <c r="BEO587" s="128"/>
      <c r="BEP587" s="128"/>
      <c r="BEQ587" s="128"/>
      <c r="BER587" s="128"/>
      <c r="BES587" s="128"/>
      <c r="BET587" s="128"/>
      <c r="BEU587" s="128"/>
      <c r="BEV587" s="128"/>
      <c r="BEW587" s="128"/>
      <c r="BEX587" s="128"/>
      <c r="BEY587" s="128"/>
      <c r="BEZ587" s="128"/>
      <c r="BFA587" s="128"/>
      <c r="BFB587" s="128"/>
      <c r="BFC587" s="128"/>
      <c r="BFD587" s="128"/>
      <c r="BFE587" s="128"/>
      <c r="BFF587" s="128"/>
      <c r="BFG587" s="128"/>
      <c r="BFH587" s="128"/>
      <c r="BFI587" s="128"/>
      <c r="BFJ587" s="128"/>
      <c r="BFK587" s="128"/>
      <c r="BFL587" s="128"/>
      <c r="BFM587" s="128"/>
      <c r="BFN587" s="128"/>
      <c r="BFO587" s="128"/>
      <c r="BFP587" s="128"/>
      <c r="BFQ587" s="128"/>
      <c r="BFR587" s="128"/>
      <c r="BFS587" s="128"/>
      <c r="BFT587" s="128"/>
      <c r="BFU587" s="128"/>
      <c r="BFV587" s="128"/>
      <c r="BFW587" s="128"/>
      <c r="BFX587" s="128"/>
      <c r="BFY587" s="128"/>
      <c r="BFZ587" s="128"/>
      <c r="BGA587" s="128"/>
      <c r="BGB587" s="128"/>
      <c r="BGC587" s="128"/>
      <c r="BGD587" s="128"/>
      <c r="BGE587" s="128"/>
      <c r="BGF587" s="128"/>
      <c r="BGG587" s="128"/>
      <c r="BGH587" s="128"/>
      <c r="BGI587" s="128"/>
      <c r="BGJ587" s="128"/>
      <c r="BGK587" s="128"/>
      <c r="BGL587" s="128"/>
      <c r="BGM587" s="128"/>
      <c r="BGN587" s="128"/>
      <c r="BGO587" s="128"/>
      <c r="BGP587" s="128"/>
      <c r="BGQ587" s="128"/>
      <c r="BGR587" s="128"/>
      <c r="BGS587" s="128"/>
      <c r="BGT587" s="128"/>
      <c r="BGU587" s="128"/>
      <c r="BGV587" s="128"/>
      <c r="BGW587" s="128"/>
      <c r="BGX587" s="128"/>
      <c r="BGY587" s="128"/>
      <c r="BGZ587" s="128"/>
      <c r="BHA587" s="128"/>
      <c r="BHB587" s="128"/>
      <c r="BHC587" s="128"/>
      <c r="BHD587" s="128"/>
      <c r="BHE587" s="128"/>
      <c r="BHF587" s="128"/>
      <c r="BHG587" s="128"/>
      <c r="BHH587" s="128"/>
      <c r="BHI587" s="128"/>
      <c r="BHJ587" s="128"/>
      <c r="BHK587" s="128"/>
      <c r="BHL587" s="128"/>
      <c r="BHM587" s="128"/>
      <c r="BHN587" s="128"/>
      <c r="BHO587" s="128"/>
      <c r="BHP587" s="128"/>
      <c r="BHQ587" s="128"/>
      <c r="BHR587" s="128"/>
      <c r="BHS587" s="128"/>
      <c r="BHT587" s="128"/>
      <c r="BHU587" s="128"/>
      <c r="BHV587" s="128"/>
      <c r="BHW587" s="128"/>
      <c r="BHX587" s="128"/>
      <c r="BHY587" s="128"/>
      <c r="BHZ587" s="128"/>
      <c r="BIA587" s="128"/>
      <c r="BIB587" s="128"/>
      <c r="BIC587" s="128"/>
      <c r="BID587" s="128"/>
      <c r="BIE587" s="128"/>
      <c r="BIF587" s="128"/>
      <c r="BIG587" s="128"/>
      <c r="BIH587" s="128"/>
      <c r="BII587" s="128"/>
      <c r="BIJ587" s="128"/>
      <c r="BIK587" s="128"/>
      <c r="BIL587" s="128"/>
      <c r="BIM587" s="128"/>
      <c r="BIN587" s="128"/>
      <c r="BIO587" s="128"/>
      <c r="BIP587" s="128"/>
      <c r="BIQ587" s="128"/>
      <c r="BIR587" s="128"/>
      <c r="BIS587" s="128"/>
      <c r="BIT587" s="128"/>
      <c r="BIU587" s="128"/>
      <c r="BIV587" s="128"/>
      <c r="BIW587" s="128"/>
      <c r="BIX587" s="128"/>
      <c r="BIY587" s="128"/>
      <c r="BIZ587" s="128"/>
      <c r="BJA587" s="128"/>
      <c r="BJB587" s="128"/>
      <c r="BJC587" s="128"/>
      <c r="BJD587" s="128"/>
      <c r="BJE587" s="128"/>
      <c r="BJF587" s="128"/>
      <c r="BJG587" s="128"/>
      <c r="BJH587" s="128"/>
      <c r="BJI587" s="128"/>
      <c r="BJJ587" s="128"/>
      <c r="BJK587" s="128"/>
      <c r="BJL587" s="128"/>
      <c r="BJM587" s="128"/>
      <c r="BJN587" s="128"/>
      <c r="BJO587" s="128"/>
      <c r="BJP587" s="128"/>
      <c r="BJQ587" s="128"/>
      <c r="BJR587" s="128"/>
      <c r="BJS587" s="128"/>
      <c r="BJT587" s="128"/>
      <c r="BJU587" s="128"/>
      <c r="BJV587" s="128"/>
      <c r="BJW587" s="128"/>
      <c r="BJX587" s="128"/>
      <c r="BJY587" s="128"/>
      <c r="BJZ587" s="128"/>
      <c r="BKA587" s="128"/>
      <c r="BKB587" s="128"/>
      <c r="BKC587" s="128"/>
      <c r="BKD587" s="128"/>
      <c r="BKE587" s="128"/>
      <c r="BKF587" s="128"/>
      <c r="BKG587" s="128"/>
      <c r="BKH587" s="128"/>
      <c r="BKI587" s="128"/>
      <c r="BKJ587" s="128"/>
      <c r="BKK587" s="128"/>
      <c r="BKL587" s="128"/>
      <c r="BKM587" s="128"/>
      <c r="BKN587" s="128"/>
      <c r="BKO587" s="128"/>
      <c r="BKP587" s="128"/>
      <c r="BKQ587" s="128"/>
      <c r="BKR587" s="128"/>
      <c r="BKS587" s="128"/>
      <c r="BKT587" s="128"/>
      <c r="BKU587" s="128"/>
      <c r="BKV587" s="128"/>
      <c r="BKW587" s="128"/>
      <c r="BKX587" s="128"/>
      <c r="BKY587" s="128"/>
      <c r="BKZ587" s="128"/>
      <c r="BLA587" s="128"/>
      <c r="BLB587" s="128"/>
      <c r="BLC587" s="128"/>
      <c r="BLD587" s="128"/>
      <c r="BLE587" s="128"/>
      <c r="BLF587" s="128"/>
      <c r="BLG587" s="128"/>
      <c r="BLH587" s="128"/>
      <c r="BLI587" s="128"/>
      <c r="BLJ587" s="128"/>
      <c r="BLK587" s="128"/>
      <c r="BLL587" s="128"/>
      <c r="BLM587" s="128"/>
      <c r="BLN587" s="128"/>
      <c r="BLO587" s="128"/>
      <c r="BLP587" s="128"/>
      <c r="BLQ587" s="128"/>
      <c r="BLR587" s="128"/>
      <c r="BLS587" s="128"/>
      <c r="BLT587" s="128"/>
      <c r="BLU587" s="128"/>
      <c r="BLV587" s="128"/>
      <c r="BLW587" s="128"/>
      <c r="BLX587" s="128"/>
      <c r="BLY587" s="128"/>
      <c r="BLZ587" s="128"/>
      <c r="BMA587" s="128"/>
      <c r="BMB587" s="128"/>
      <c r="BMC587" s="128"/>
      <c r="BMD587" s="128"/>
      <c r="BME587" s="128"/>
      <c r="BMF587" s="128"/>
      <c r="BMG587" s="128"/>
      <c r="BMH587" s="128"/>
      <c r="BMI587" s="128"/>
      <c r="BMJ587" s="128"/>
      <c r="BMK587" s="128"/>
      <c r="BML587" s="128"/>
      <c r="BMM587" s="128"/>
      <c r="BMN587" s="128"/>
      <c r="BMO587" s="128"/>
      <c r="BMP587" s="128"/>
      <c r="BMQ587" s="128"/>
      <c r="BMR587" s="128"/>
      <c r="BMS587" s="128"/>
      <c r="BMT587" s="128"/>
      <c r="BMU587" s="128"/>
      <c r="BMV587" s="128"/>
      <c r="BMW587" s="128"/>
      <c r="BMX587" s="128"/>
      <c r="BMY587" s="128"/>
      <c r="BMZ587" s="128"/>
      <c r="BNA587" s="128"/>
      <c r="BNB587" s="128"/>
      <c r="BNC587" s="128"/>
      <c r="BND587" s="128"/>
      <c r="BNE587" s="128"/>
      <c r="BNF587" s="128"/>
      <c r="BNG587" s="128"/>
      <c r="BNH587" s="128"/>
      <c r="BNI587" s="128"/>
      <c r="BNJ587" s="128"/>
      <c r="BNK587" s="128"/>
      <c r="BNL587" s="128"/>
      <c r="BNM587" s="128"/>
      <c r="BNN587" s="128"/>
      <c r="BNO587" s="128"/>
      <c r="BNP587" s="128"/>
      <c r="BNQ587" s="128"/>
      <c r="BNR587" s="128"/>
      <c r="BNS587" s="128"/>
      <c r="BNT587" s="128"/>
      <c r="BNU587" s="128"/>
      <c r="BNV587" s="128"/>
      <c r="BNW587" s="128"/>
      <c r="BNX587" s="128"/>
      <c r="BNY587" s="128"/>
      <c r="BNZ587" s="128"/>
      <c r="BOA587" s="128"/>
      <c r="BOB587" s="128"/>
      <c r="BOC587" s="128"/>
      <c r="BOD587" s="128"/>
      <c r="BOE587" s="128"/>
      <c r="BOF587" s="128"/>
      <c r="BOG587" s="128"/>
      <c r="BOH587" s="128"/>
      <c r="BOI587" s="128"/>
      <c r="BOJ587" s="128"/>
      <c r="BOK587" s="128"/>
      <c r="BOL587" s="128"/>
      <c r="BOM587" s="128"/>
      <c r="BON587" s="128"/>
      <c r="BOO587" s="128"/>
      <c r="BOP587" s="128"/>
      <c r="BOQ587" s="128"/>
      <c r="BOR587" s="128"/>
      <c r="BOS587" s="128"/>
      <c r="BOT587" s="128"/>
      <c r="BOU587" s="128"/>
      <c r="BOV587" s="128"/>
      <c r="BOW587" s="128"/>
      <c r="BOX587" s="128"/>
      <c r="BOY587" s="128"/>
      <c r="BOZ587" s="128"/>
      <c r="BPA587" s="128"/>
      <c r="BPB587" s="128"/>
      <c r="BPC587" s="128"/>
      <c r="BPD587" s="128"/>
      <c r="BPE587" s="128"/>
      <c r="BPF587" s="128"/>
      <c r="BPG587" s="128"/>
      <c r="BPH587" s="128"/>
      <c r="BPI587" s="128"/>
      <c r="BPJ587" s="128"/>
      <c r="BPK587" s="128"/>
      <c r="BPL587" s="128"/>
      <c r="BPM587" s="128"/>
      <c r="BPN587" s="128"/>
      <c r="BPO587" s="128"/>
      <c r="BPP587" s="128"/>
      <c r="BPQ587" s="128"/>
      <c r="BPR587" s="128"/>
      <c r="BPS587" s="128"/>
      <c r="BPT587" s="128"/>
      <c r="BPU587" s="128"/>
      <c r="BPV587" s="128"/>
      <c r="BPW587" s="128"/>
      <c r="BPX587" s="128"/>
      <c r="BPY587" s="128"/>
      <c r="BPZ587" s="128"/>
      <c r="BQA587" s="128"/>
      <c r="BQB587" s="128"/>
      <c r="BQC587" s="128"/>
      <c r="BQD587" s="128"/>
      <c r="BQE587" s="128"/>
      <c r="BQF587" s="128"/>
      <c r="BQG587" s="128"/>
      <c r="BQH587" s="128"/>
      <c r="BQI587" s="128"/>
      <c r="BQJ587" s="128"/>
      <c r="BQK587" s="128"/>
      <c r="BQL587" s="128"/>
      <c r="BQM587" s="128"/>
      <c r="BQN587" s="128"/>
      <c r="BQO587" s="128"/>
      <c r="BQP587" s="128"/>
      <c r="BQQ587" s="128"/>
      <c r="BQR587" s="128"/>
      <c r="BQS587" s="128"/>
      <c r="BQT587" s="128"/>
      <c r="BQU587" s="128"/>
      <c r="BQV587" s="128"/>
      <c r="BQW587" s="128"/>
      <c r="BQX587" s="128"/>
      <c r="BQY587" s="128"/>
      <c r="BQZ587" s="128"/>
      <c r="BRA587" s="128"/>
      <c r="BRB587" s="128"/>
      <c r="BRC587" s="128"/>
      <c r="BRD587" s="128"/>
      <c r="BRE587" s="128"/>
      <c r="BRF587" s="128"/>
      <c r="BRG587" s="128"/>
      <c r="BRH587" s="128"/>
      <c r="BRI587" s="128"/>
      <c r="BRJ587" s="128"/>
      <c r="BRK587" s="128"/>
      <c r="BRL587" s="128"/>
      <c r="BRM587" s="128"/>
      <c r="BRN587" s="128"/>
      <c r="BRO587" s="128"/>
      <c r="BRP587" s="128"/>
      <c r="BRQ587" s="128"/>
      <c r="BRR587" s="128"/>
      <c r="BRS587" s="128"/>
      <c r="BRT587" s="128"/>
      <c r="BRU587" s="128"/>
      <c r="BRV587" s="128"/>
      <c r="BRW587" s="128"/>
      <c r="BRX587" s="128"/>
      <c r="BRY587" s="128"/>
      <c r="BRZ587" s="128"/>
      <c r="BSA587" s="128"/>
      <c r="BSB587" s="128"/>
      <c r="BSC587" s="128"/>
      <c r="BSD587" s="128"/>
      <c r="BSE587" s="128"/>
      <c r="BSF587" s="128"/>
      <c r="BSG587" s="128"/>
      <c r="BSH587" s="128"/>
      <c r="BSI587" s="128"/>
      <c r="BSJ587" s="128"/>
      <c r="BSK587" s="128"/>
      <c r="BSL587" s="128"/>
      <c r="BSM587" s="128"/>
      <c r="BSN587" s="128"/>
      <c r="BSO587" s="128"/>
      <c r="BSP587" s="128"/>
      <c r="BSQ587" s="128"/>
      <c r="BSR587" s="128"/>
      <c r="BSS587" s="128"/>
      <c r="BST587" s="128"/>
      <c r="BSU587" s="128"/>
      <c r="BSV587" s="128"/>
      <c r="BSW587" s="128"/>
      <c r="BSX587" s="128"/>
      <c r="BSY587" s="128"/>
      <c r="BSZ587" s="128"/>
      <c r="BTA587" s="128"/>
      <c r="BTB587" s="128"/>
      <c r="BTC587" s="128"/>
      <c r="BTD587" s="128"/>
      <c r="BTE587" s="128"/>
      <c r="BTF587" s="128"/>
      <c r="BTG587" s="128"/>
      <c r="BTH587" s="128"/>
      <c r="BTI587" s="128"/>
      <c r="BTJ587" s="128"/>
      <c r="BTK587" s="128"/>
      <c r="BTL587" s="128"/>
      <c r="BTM587" s="128"/>
      <c r="BTN587" s="128"/>
      <c r="BTO587" s="128"/>
      <c r="BTP587" s="128"/>
      <c r="BTQ587" s="128"/>
      <c r="BTR587" s="128"/>
      <c r="BTS587" s="128"/>
      <c r="BTT587" s="128"/>
      <c r="BTU587" s="128"/>
      <c r="BTV587" s="128"/>
      <c r="BTW587" s="128"/>
      <c r="BTX587" s="128"/>
      <c r="BTY587" s="128"/>
      <c r="BTZ587" s="128"/>
      <c r="BUA587" s="128"/>
      <c r="BUB587" s="128"/>
      <c r="BUC587" s="128"/>
      <c r="BUD587" s="128"/>
      <c r="BUE587" s="128"/>
      <c r="BUF587" s="128"/>
      <c r="BUG587" s="128"/>
      <c r="BUH587" s="128"/>
      <c r="BUI587" s="128"/>
      <c r="BUJ587" s="128"/>
      <c r="BUK587" s="128"/>
      <c r="BUL587" s="128"/>
      <c r="BUM587" s="128"/>
      <c r="BUN587" s="128"/>
      <c r="BUO587" s="128"/>
      <c r="BUP587" s="128"/>
      <c r="BUQ587" s="128"/>
      <c r="BUR587" s="128"/>
      <c r="BUS587" s="128"/>
      <c r="BUT587" s="128"/>
      <c r="BUU587" s="128"/>
      <c r="BUV587" s="128"/>
      <c r="BUW587" s="128"/>
      <c r="BUX587" s="128"/>
      <c r="BUY587" s="128"/>
      <c r="BUZ587" s="128"/>
      <c r="BVA587" s="128"/>
      <c r="BVB587" s="128"/>
      <c r="BVC587" s="128"/>
      <c r="BVD587" s="128"/>
      <c r="BVE587" s="128"/>
      <c r="BVF587" s="128"/>
      <c r="BVG587" s="128"/>
      <c r="BVH587" s="128"/>
      <c r="BVI587" s="128"/>
      <c r="BVJ587" s="128"/>
      <c r="BVK587" s="128"/>
      <c r="BVL587" s="128"/>
      <c r="BVM587" s="128"/>
      <c r="BVN587" s="128"/>
      <c r="BVO587" s="128"/>
      <c r="BVP587" s="128"/>
      <c r="BVQ587" s="128"/>
      <c r="BVR587" s="128"/>
      <c r="BVS587" s="128"/>
      <c r="BVT587" s="128"/>
      <c r="BVU587" s="128"/>
      <c r="BVV587" s="128"/>
      <c r="BVW587" s="128"/>
      <c r="BVX587" s="128"/>
      <c r="BVY587" s="128"/>
      <c r="BVZ587" s="128"/>
      <c r="BWA587" s="128"/>
      <c r="BWB587" s="128"/>
      <c r="BWC587" s="128"/>
      <c r="BWD587" s="128"/>
      <c r="BWE587" s="128"/>
      <c r="BWF587" s="128"/>
      <c r="BWG587" s="128"/>
      <c r="BWH587" s="128"/>
      <c r="BWI587" s="128"/>
      <c r="BWJ587" s="128"/>
      <c r="BWK587" s="128"/>
      <c r="BWL587" s="128"/>
      <c r="BWM587" s="128"/>
      <c r="BWN587" s="128"/>
      <c r="BWO587" s="128"/>
      <c r="BWP587" s="128"/>
      <c r="BWQ587" s="128"/>
      <c r="BWR587" s="128"/>
      <c r="BWS587" s="128"/>
      <c r="BWT587" s="128"/>
      <c r="BWU587" s="128"/>
      <c r="BWV587" s="128"/>
      <c r="BWW587" s="128"/>
      <c r="BWX587" s="128"/>
      <c r="BWY587" s="128"/>
      <c r="BWZ587" s="128"/>
      <c r="BXA587" s="128"/>
      <c r="BXB587" s="128"/>
      <c r="BXC587" s="128"/>
      <c r="BXD587" s="128"/>
      <c r="BXE587" s="128"/>
      <c r="BXF587" s="128"/>
      <c r="BXG587" s="128"/>
      <c r="BXH587" s="128"/>
      <c r="BXI587" s="128"/>
      <c r="BXJ587" s="128"/>
      <c r="BXK587" s="128"/>
      <c r="BXL587" s="128"/>
      <c r="BXM587" s="128"/>
      <c r="BXN587" s="128"/>
      <c r="BXO587" s="128"/>
      <c r="BXP587" s="128"/>
      <c r="BXQ587" s="128"/>
      <c r="BXR587" s="128"/>
      <c r="BXS587" s="128"/>
      <c r="BXT587" s="128"/>
      <c r="BXU587" s="128"/>
      <c r="BXV587" s="128"/>
      <c r="BXW587" s="128"/>
      <c r="BXX587" s="128"/>
      <c r="BXY587" s="128"/>
      <c r="BXZ587" s="128"/>
      <c r="BYA587" s="128"/>
      <c r="BYB587" s="128"/>
      <c r="BYC587" s="128"/>
      <c r="BYD587" s="128"/>
      <c r="BYE587" s="128"/>
      <c r="BYF587" s="128"/>
      <c r="BYG587" s="128"/>
      <c r="BYH587" s="128"/>
      <c r="BYI587" s="128"/>
      <c r="BYJ587" s="128"/>
      <c r="BYK587" s="128"/>
      <c r="BYL587" s="128"/>
      <c r="BYM587" s="128"/>
      <c r="BYN587" s="128"/>
      <c r="BYO587" s="128"/>
      <c r="BYP587" s="128"/>
      <c r="BYQ587" s="128"/>
      <c r="BYR587" s="128"/>
      <c r="BYS587" s="128"/>
      <c r="BYT587" s="128"/>
      <c r="BYU587" s="128"/>
      <c r="BYV587" s="128"/>
      <c r="BYW587" s="128"/>
      <c r="BYX587" s="128"/>
      <c r="BYY587" s="128"/>
      <c r="BYZ587" s="128"/>
      <c r="BZA587" s="128"/>
      <c r="BZB587" s="128"/>
      <c r="BZC587" s="128"/>
      <c r="BZD587" s="128"/>
      <c r="BZE587" s="128"/>
      <c r="BZF587" s="128"/>
      <c r="BZG587" s="128"/>
      <c r="BZH587" s="128"/>
      <c r="BZI587" s="128"/>
      <c r="BZJ587" s="128"/>
      <c r="BZK587" s="128"/>
      <c r="BZL587" s="128"/>
      <c r="BZM587" s="128"/>
      <c r="BZN587" s="128"/>
      <c r="BZO587" s="128"/>
      <c r="BZP587" s="128"/>
      <c r="BZQ587" s="128"/>
      <c r="BZR587" s="128"/>
      <c r="BZS587" s="128"/>
      <c r="BZT587" s="128"/>
      <c r="BZU587" s="128"/>
      <c r="BZV587" s="128"/>
      <c r="BZW587" s="128"/>
      <c r="BZX587" s="128"/>
      <c r="BZY587" s="128"/>
      <c r="BZZ587" s="128"/>
      <c r="CAA587" s="128"/>
      <c r="CAB587" s="128"/>
      <c r="CAC587" s="128"/>
      <c r="CAD587" s="128"/>
      <c r="CAE587" s="128"/>
      <c r="CAF587" s="128"/>
      <c r="CAG587" s="128"/>
      <c r="CAH587" s="128"/>
      <c r="CAI587" s="128"/>
      <c r="CAJ587" s="128"/>
      <c r="CAK587" s="128"/>
      <c r="CAL587" s="128"/>
      <c r="CAM587" s="128"/>
      <c r="CAN587" s="128"/>
      <c r="CAO587" s="128"/>
      <c r="CAP587" s="128"/>
      <c r="CAQ587" s="128"/>
      <c r="CAR587" s="128"/>
      <c r="CAS587" s="128"/>
      <c r="CAT587" s="128"/>
      <c r="CAU587" s="128"/>
      <c r="CAV587" s="128"/>
      <c r="CAW587" s="128"/>
      <c r="CAX587" s="128"/>
      <c r="CAY587" s="128"/>
      <c r="CAZ587" s="128"/>
      <c r="CBA587" s="128"/>
      <c r="CBB587" s="128"/>
      <c r="CBC587" s="128"/>
      <c r="CBD587" s="128"/>
      <c r="CBE587" s="128"/>
      <c r="CBF587" s="128"/>
      <c r="CBG587" s="128"/>
      <c r="CBH587" s="128"/>
      <c r="CBI587" s="128"/>
      <c r="CBJ587" s="128"/>
      <c r="CBK587" s="128"/>
      <c r="CBL587" s="128"/>
      <c r="CBM587" s="128"/>
      <c r="CBN587" s="128"/>
      <c r="CBO587" s="128"/>
      <c r="CBP587" s="128"/>
      <c r="CBQ587" s="128"/>
      <c r="CBR587" s="128"/>
      <c r="CBS587" s="128"/>
      <c r="CBT587" s="128"/>
      <c r="CBU587" s="128"/>
      <c r="CBV587" s="128"/>
      <c r="CBW587" s="128"/>
      <c r="CBX587" s="128"/>
      <c r="CBY587" s="128"/>
      <c r="CBZ587" s="128"/>
      <c r="CCA587" s="128"/>
      <c r="CCB587" s="128"/>
      <c r="CCC587" s="128"/>
      <c r="CCD587" s="128"/>
      <c r="CCE587" s="128"/>
      <c r="CCF587" s="128"/>
      <c r="CCG587" s="128"/>
      <c r="CCH587" s="128"/>
      <c r="CCI587" s="128"/>
      <c r="CCJ587" s="128"/>
      <c r="CCK587" s="128"/>
      <c r="CCL587" s="128"/>
      <c r="CCM587" s="128"/>
      <c r="CCN587" s="128"/>
      <c r="CCO587" s="128"/>
      <c r="CCP587" s="128"/>
      <c r="CCQ587" s="128"/>
      <c r="CCR587" s="128"/>
      <c r="CCS587" s="128"/>
      <c r="CCT587" s="128"/>
      <c r="CCU587" s="128"/>
      <c r="CCV587" s="128"/>
      <c r="CCW587" s="128"/>
      <c r="CCX587" s="128"/>
      <c r="CCY587" s="128"/>
      <c r="CCZ587" s="128"/>
      <c r="CDA587" s="128"/>
      <c r="CDB587" s="128"/>
      <c r="CDC587" s="128"/>
      <c r="CDD587" s="128"/>
      <c r="CDE587" s="128"/>
      <c r="CDF587" s="128"/>
      <c r="CDG587" s="128"/>
      <c r="CDH587" s="128"/>
      <c r="CDI587" s="128"/>
      <c r="CDJ587" s="128"/>
      <c r="CDK587" s="128"/>
      <c r="CDL587" s="128"/>
      <c r="CDM587" s="128"/>
      <c r="CDN587" s="128"/>
      <c r="CDO587" s="128"/>
      <c r="CDP587" s="128"/>
      <c r="CDQ587" s="128"/>
      <c r="CDR587" s="128"/>
      <c r="CDS587" s="128"/>
      <c r="CDT587" s="128"/>
      <c r="CDU587" s="128"/>
      <c r="CDV587" s="128"/>
      <c r="CDW587" s="128"/>
      <c r="CDX587" s="128"/>
      <c r="CDY587" s="128"/>
      <c r="CDZ587" s="128"/>
      <c r="CEA587" s="128"/>
      <c r="CEB587" s="128"/>
      <c r="CEC587" s="128"/>
      <c r="CED587" s="128"/>
      <c r="CEE587" s="128"/>
      <c r="CEF587" s="128"/>
      <c r="CEG587" s="128"/>
      <c r="CEH587" s="128"/>
      <c r="CEI587" s="128"/>
      <c r="CEJ587" s="128"/>
      <c r="CEK587" s="128"/>
      <c r="CEL587" s="128"/>
      <c r="CEM587" s="128"/>
      <c r="CEN587" s="128"/>
      <c r="CEO587" s="128"/>
      <c r="CEP587" s="128"/>
      <c r="CEQ587" s="128"/>
      <c r="CER587" s="128"/>
      <c r="CES587" s="128"/>
      <c r="CET587" s="128"/>
      <c r="CEU587" s="128"/>
      <c r="CEV587" s="128"/>
      <c r="CEW587" s="128"/>
      <c r="CEX587" s="128"/>
      <c r="CEY587" s="128"/>
      <c r="CEZ587" s="128"/>
      <c r="CFA587" s="128"/>
      <c r="CFB587" s="128"/>
      <c r="CFC587" s="128"/>
      <c r="CFD587" s="128"/>
      <c r="CFE587" s="128"/>
      <c r="CFF587" s="128"/>
      <c r="CFG587" s="128"/>
      <c r="CFH587" s="128"/>
      <c r="CFI587" s="128"/>
      <c r="CFJ587" s="128"/>
      <c r="CFK587" s="128"/>
      <c r="CFL587" s="128"/>
      <c r="CFM587" s="128"/>
      <c r="CFN587" s="128"/>
      <c r="CFO587" s="128"/>
      <c r="CFP587" s="128"/>
      <c r="CFQ587" s="128"/>
      <c r="CFR587" s="128"/>
      <c r="CFS587" s="128"/>
      <c r="CFT587" s="128"/>
      <c r="CFU587" s="128"/>
      <c r="CFV587" s="128"/>
      <c r="CFW587" s="128"/>
      <c r="CFX587" s="128"/>
      <c r="CFY587" s="128"/>
      <c r="CFZ587" s="128"/>
      <c r="CGA587" s="128"/>
      <c r="CGB587" s="128"/>
      <c r="CGC587" s="128"/>
      <c r="CGD587" s="128"/>
      <c r="CGE587" s="128"/>
      <c r="CGF587" s="128"/>
      <c r="CGG587" s="128"/>
      <c r="CGH587" s="128"/>
      <c r="CGI587" s="128"/>
      <c r="CGJ587" s="128"/>
      <c r="CGK587" s="128"/>
      <c r="CGL587" s="128"/>
      <c r="CGM587" s="128"/>
      <c r="CGN587" s="128"/>
      <c r="CGO587" s="128"/>
      <c r="CGP587" s="128"/>
      <c r="CGQ587" s="128"/>
      <c r="CGR587" s="128"/>
      <c r="CGS587" s="128"/>
      <c r="CGT587" s="128"/>
      <c r="CGU587" s="128"/>
      <c r="CGV587" s="128"/>
      <c r="CGW587" s="128"/>
      <c r="CGX587" s="128"/>
      <c r="CGY587" s="128"/>
      <c r="CGZ587" s="128"/>
      <c r="CHA587" s="128"/>
      <c r="CHB587" s="128"/>
      <c r="CHC587" s="128"/>
      <c r="CHD587" s="128"/>
      <c r="CHE587" s="128"/>
      <c r="CHF587" s="128"/>
      <c r="CHG587" s="128"/>
      <c r="CHH587" s="128"/>
      <c r="CHI587" s="128"/>
      <c r="CHJ587" s="128"/>
      <c r="CHK587" s="128"/>
      <c r="CHL587" s="128"/>
      <c r="CHM587" s="128"/>
      <c r="CHN587" s="128"/>
      <c r="CHO587" s="128"/>
      <c r="CHP587" s="128"/>
      <c r="CHQ587" s="128"/>
      <c r="CHR587" s="128"/>
      <c r="CHS587" s="128"/>
      <c r="CHT587" s="128"/>
      <c r="CHU587" s="128"/>
      <c r="CHV587" s="128"/>
      <c r="CHW587" s="128"/>
      <c r="CHX587" s="128"/>
      <c r="CHY587" s="128"/>
      <c r="CHZ587" s="128"/>
      <c r="CIA587" s="128"/>
      <c r="CIB587" s="128"/>
      <c r="CIC587" s="128"/>
      <c r="CID587" s="128"/>
      <c r="CIE587" s="128"/>
      <c r="CIF587" s="128"/>
      <c r="CIG587" s="128"/>
      <c r="CIH587" s="128"/>
      <c r="CII587" s="128"/>
      <c r="CIJ587" s="128"/>
      <c r="CIK587" s="128"/>
      <c r="CIL587" s="128"/>
      <c r="CIM587" s="128"/>
      <c r="CIN587" s="128"/>
      <c r="CIO587" s="128"/>
      <c r="CIP587" s="128"/>
      <c r="CIQ587" s="128"/>
      <c r="CIR587" s="128"/>
      <c r="CIS587" s="128"/>
      <c r="CIT587" s="128"/>
      <c r="CIU587" s="128"/>
      <c r="CIV587" s="128"/>
      <c r="CIW587" s="128"/>
      <c r="CIX587" s="128"/>
      <c r="CIY587" s="128"/>
      <c r="CIZ587" s="128"/>
      <c r="CJA587" s="128"/>
      <c r="CJB587" s="128"/>
      <c r="CJC587" s="128"/>
      <c r="CJD587" s="128"/>
      <c r="CJE587" s="128"/>
      <c r="CJF587" s="128"/>
      <c r="CJG587" s="128"/>
      <c r="CJH587" s="128"/>
      <c r="CJI587" s="128"/>
      <c r="CJJ587" s="128"/>
      <c r="CJK587" s="128"/>
      <c r="CJL587" s="128"/>
      <c r="CJM587" s="128"/>
      <c r="CJN587" s="128"/>
      <c r="CJO587" s="128"/>
      <c r="CJP587" s="128"/>
      <c r="CJQ587" s="128"/>
      <c r="CJR587" s="128"/>
      <c r="CJS587" s="128"/>
      <c r="CJT587" s="128"/>
      <c r="CJU587" s="128"/>
      <c r="CJV587" s="128"/>
      <c r="CJW587" s="128"/>
      <c r="CJX587" s="128"/>
      <c r="CJY587" s="128"/>
      <c r="CJZ587" s="128"/>
      <c r="CKA587" s="128"/>
      <c r="CKB587" s="128"/>
      <c r="CKC587" s="128"/>
      <c r="CKD587" s="128"/>
      <c r="CKE587" s="128"/>
      <c r="CKF587" s="128"/>
      <c r="CKG587" s="128"/>
      <c r="CKH587" s="128"/>
      <c r="CKI587" s="128"/>
      <c r="CKJ587" s="128"/>
      <c r="CKK587" s="128"/>
      <c r="CKL587" s="128"/>
      <c r="CKM587" s="128"/>
      <c r="CKN587" s="128"/>
      <c r="CKO587" s="128"/>
      <c r="CKP587" s="128"/>
      <c r="CKQ587" s="128"/>
      <c r="CKR587" s="128"/>
      <c r="CKS587" s="128"/>
      <c r="CKT587" s="128"/>
      <c r="CKU587" s="128"/>
      <c r="CKV587" s="128"/>
      <c r="CKW587" s="128"/>
      <c r="CKX587" s="128"/>
      <c r="CKY587" s="128"/>
      <c r="CKZ587" s="128"/>
      <c r="CLA587" s="128"/>
      <c r="CLB587" s="128"/>
      <c r="CLC587" s="128"/>
      <c r="CLD587" s="128"/>
      <c r="CLE587" s="128"/>
      <c r="CLF587" s="128"/>
      <c r="CLG587" s="128"/>
      <c r="CLH587" s="128"/>
      <c r="CLI587" s="128"/>
      <c r="CLJ587" s="128"/>
      <c r="CLK587" s="128"/>
      <c r="CLL587" s="128"/>
      <c r="CLM587" s="128"/>
      <c r="CLN587" s="128"/>
      <c r="CLO587" s="128"/>
      <c r="CLP587" s="128"/>
      <c r="CLQ587" s="128"/>
      <c r="CLR587" s="128"/>
      <c r="CLS587" s="128"/>
      <c r="CLT587" s="128"/>
      <c r="CLU587" s="128"/>
      <c r="CLV587" s="128"/>
      <c r="CLW587" s="128"/>
      <c r="CLX587" s="128"/>
      <c r="CLY587" s="128"/>
      <c r="CLZ587" s="128"/>
      <c r="CMA587" s="128"/>
      <c r="CMB587" s="128"/>
      <c r="CMC587" s="128"/>
      <c r="CMD587" s="128"/>
      <c r="CME587" s="128"/>
      <c r="CMF587" s="128"/>
      <c r="CMG587" s="128"/>
      <c r="CMH587" s="128"/>
      <c r="CMI587" s="128"/>
      <c r="CMJ587" s="128"/>
      <c r="CMK587" s="128"/>
      <c r="CML587" s="128"/>
      <c r="CMM587" s="128"/>
      <c r="CMN587" s="128"/>
      <c r="CMO587" s="128"/>
      <c r="CMP587" s="128"/>
      <c r="CMQ587" s="128"/>
      <c r="CMR587" s="128"/>
      <c r="CMS587" s="128"/>
      <c r="CMT587" s="128"/>
      <c r="CMU587" s="128"/>
      <c r="CMV587" s="128"/>
      <c r="CMW587" s="128"/>
      <c r="CMX587" s="128"/>
      <c r="CMY587" s="128"/>
      <c r="CMZ587" s="128"/>
      <c r="CNA587" s="128"/>
      <c r="CNB587" s="128"/>
      <c r="CNC587" s="128"/>
      <c r="CND587" s="128"/>
      <c r="CNE587" s="128"/>
      <c r="CNF587" s="128"/>
      <c r="CNG587" s="128"/>
      <c r="CNH587" s="128"/>
      <c r="CNI587" s="128"/>
      <c r="CNJ587" s="128"/>
      <c r="CNK587" s="128"/>
      <c r="CNL587" s="128"/>
      <c r="CNM587" s="128"/>
      <c r="CNN587" s="128"/>
      <c r="CNO587" s="128"/>
      <c r="CNP587" s="128"/>
      <c r="CNQ587" s="128"/>
      <c r="CNR587" s="128"/>
      <c r="CNS587" s="128"/>
      <c r="CNT587" s="128"/>
      <c r="CNU587" s="128"/>
      <c r="CNV587" s="128"/>
      <c r="CNW587" s="128"/>
      <c r="CNX587" s="128"/>
      <c r="CNY587" s="128"/>
      <c r="CNZ587" s="128"/>
      <c r="COA587" s="128"/>
      <c r="COB587" s="128"/>
      <c r="COC587" s="128"/>
      <c r="COD587" s="128"/>
      <c r="COE587" s="128"/>
      <c r="COF587" s="128"/>
      <c r="COG587" s="128"/>
      <c r="COH587" s="128"/>
      <c r="COI587" s="128"/>
      <c r="COJ587" s="128"/>
      <c r="COK587" s="128"/>
      <c r="COL587" s="128"/>
      <c r="COM587" s="128"/>
      <c r="CON587" s="128"/>
      <c r="COO587" s="128"/>
      <c r="COP587" s="128"/>
      <c r="COQ587" s="128"/>
      <c r="COR587" s="128"/>
      <c r="COS587" s="128"/>
      <c r="COT587" s="128"/>
      <c r="COU587" s="128"/>
      <c r="COV587" s="128"/>
      <c r="COW587" s="128"/>
      <c r="COX587" s="128"/>
      <c r="COY587" s="128"/>
      <c r="COZ587" s="128"/>
      <c r="CPA587" s="128"/>
      <c r="CPB587" s="128"/>
      <c r="CPC587" s="128"/>
      <c r="CPD587" s="128"/>
      <c r="CPE587" s="128"/>
      <c r="CPF587" s="128"/>
      <c r="CPG587" s="128"/>
      <c r="CPH587" s="128"/>
      <c r="CPI587" s="128"/>
      <c r="CPJ587" s="128"/>
      <c r="CPK587" s="128"/>
      <c r="CPL587" s="128"/>
      <c r="CPM587" s="128"/>
      <c r="CPN587" s="128"/>
      <c r="CPO587" s="128"/>
      <c r="CPP587" s="128"/>
      <c r="CPQ587" s="128"/>
      <c r="CPR587" s="128"/>
      <c r="CPS587" s="128"/>
      <c r="CPT587" s="128"/>
      <c r="CPU587" s="128"/>
      <c r="CPV587" s="128"/>
      <c r="CPW587" s="128"/>
      <c r="CPX587" s="128"/>
      <c r="CPY587" s="128"/>
      <c r="CPZ587" s="128"/>
      <c r="CQA587" s="128"/>
      <c r="CQB587" s="128"/>
      <c r="CQC587" s="128"/>
      <c r="CQD587" s="128"/>
      <c r="CQE587" s="128"/>
      <c r="CQF587" s="128"/>
      <c r="CQG587" s="128"/>
      <c r="CQH587" s="128"/>
      <c r="CQI587" s="128"/>
      <c r="CQJ587" s="128"/>
      <c r="CQK587" s="128"/>
      <c r="CQL587" s="128"/>
      <c r="CQM587" s="128"/>
      <c r="CQN587" s="128"/>
      <c r="CQO587" s="128"/>
      <c r="CQP587" s="128"/>
      <c r="CQQ587" s="128"/>
      <c r="CQR587" s="128"/>
      <c r="CQS587" s="128"/>
      <c r="CQT587" s="128"/>
      <c r="CQU587" s="128"/>
      <c r="CQV587" s="128"/>
      <c r="CQW587" s="128"/>
      <c r="CQX587" s="128"/>
      <c r="CQY587" s="128"/>
      <c r="CQZ587" s="128"/>
      <c r="CRA587" s="128"/>
      <c r="CRB587" s="128"/>
      <c r="CRC587" s="128"/>
      <c r="CRD587" s="128"/>
      <c r="CRE587" s="128"/>
      <c r="CRF587" s="128"/>
      <c r="CRG587" s="128"/>
      <c r="CRH587" s="128"/>
      <c r="CRI587" s="128"/>
      <c r="CRJ587" s="128"/>
      <c r="CRK587" s="128"/>
      <c r="CRL587" s="128"/>
      <c r="CRM587" s="128"/>
      <c r="CRN587" s="128"/>
      <c r="CRO587" s="128"/>
      <c r="CRP587" s="128"/>
      <c r="CRQ587" s="128"/>
      <c r="CRR587" s="128"/>
      <c r="CRS587" s="128"/>
      <c r="CRT587" s="128"/>
      <c r="CRU587" s="128"/>
      <c r="CRV587" s="128"/>
      <c r="CRW587" s="128"/>
      <c r="CRX587" s="128"/>
      <c r="CRY587" s="128"/>
      <c r="CRZ587" s="128"/>
      <c r="CSA587" s="128"/>
      <c r="CSB587" s="128"/>
      <c r="CSC587" s="128"/>
      <c r="CSD587" s="128"/>
      <c r="CSE587" s="128"/>
      <c r="CSF587" s="128"/>
      <c r="CSG587" s="128"/>
      <c r="CSH587" s="128"/>
      <c r="CSI587" s="128"/>
      <c r="CSJ587" s="128"/>
      <c r="CSK587" s="128"/>
      <c r="CSL587" s="128"/>
      <c r="CSM587" s="128"/>
      <c r="CSN587" s="128"/>
      <c r="CSO587" s="128"/>
      <c r="CSP587" s="128"/>
      <c r="CSQ587" s="128"/>
      <c r="CSR587" s="128"/>
      <c r="CSS587" s="128"/>
      <c r="CST587" s="128"/>
      <c r="CSU587" s="128"/>
      <c r="CSV587" s="128"/>
      <c r="CSW587" s="128"/>
      <c r="CSX587" s="128"/>
      <c r="CSY587" s="128"/>
      <c r="CSZ587" s="128"/>
      <c r="CTA587" s="128"/>
      <c r="CTB587" s="128"/>
      <c r="CTC587" s="128"/>
      <c r="CTD587" s="128"/>
      <c r="CTE587" s="128"/>
      <c r="CTF587" s="128"/>
      <c r="CTG587" s="128"/>
      <c r="CTH587" s="128"/>
      <c r="CTI587" s="128"/>
      <c r="CTJ587" s="128"/>
      <c r="CTK587" s="128"/>
      <c r="CTL587" s="128"/>
      <c r="CTM587" s="128"/>
      <c r="CTN587" s="128"/>
      <c r="CTO587" s="128"/>
      <c r="CTP587" s="128"/>
      <c r="CTQ587" s="128"/>
      <c r="CTR587" s="128"/>
      <c r="CTS587" s="128"/>
      <c r="CTT587" s="128"/>
      <c r="CTU587" s="128"/>
      <c r="CTV587" s="128"/>
      <c r="CTW587" s="128"/>
      <c r="CTX587" s="128"/>
      <c r="CTY587" s="128"/>
      <c r="CTZ587" s="128"/>
      <c r="CUA587" s="128"/>
      <c r="CUB587" s="128"/>
      <c r="CUC587" s="128"/>
      <c r="CUD587" s="128"/>
      <c r="CUE587" s="128"/>
      <c r="CUF587" s="128"/>
      <c r="CUG587" s="128"/>
      <c r="CUH587" s="128"/>
      <c r="CUI587" s="128"/>
      <c r="CUJ587" s="128"/>
      <c r="CUK587" s="128"/>
      <c r="CUL587" s="128"/>
      <c r="CUM587" s="128"/>
      <c r="CUN587" s="128"/>
      <c r="CUO587" s="128"/>
      <c r="CUP587" s="128"/>
      <c r="CUQ587" s="128"/>
      <c r="CUR587" s="128"/>
      <c r="CUS587" s="128"/>
      <c r="CUT587" s="128"/>
      <c r="CUU587" s="128"/>
      <c r="CUV587" s="128"/>
      <c r="CUW587" s="128"/>
      <c r="CUX587" s="128"/>
      <c r="CUY587" s="128"/>
      <c r="CUZ587" s="128"/>
      <c r="CVA587" s="128"/>
      <c r="CVB587" s="128"/>
      <c r="CVC587" s="128"/>
      <c r="CVD587" s="128"/>
      <c r="CVE587" s="128"/>
      <c r="CVF587" s="128"/>
      <c r="CVG587" s="128"/>
      <c r="CVH587" s="128"/>
      <c r="CVI587" s="128"/>
      <c r="CVJ587" s="128"/>
      <c r="CVK587" s="128"/>
      <c r="CVL587" s="128"/>
      <c r="CVM587" s="128"/>
      <c r="CVN587" s="128"/>
      <c r="CVO587" s="128"/>
      <c r="CVP587" s="128"/>
      <c r="CVQ587" s="128"/>
      <c r="CVR587" s="128"/>
      <c r="CVS587" s="128"/>
      <c r="CVT587" s="128"/>
      <c r="CVU587" s="128"/>
      <c r="CVV587" s="128"/>
      <c r="CVW587" s="128"/>
      <c r="CVX587" s="128"/>
      <c r="CVY587" s="128"/>
      <c r="CVZ587" s="128"/>
      <c r="CWA587" s="128"/>
      <c r="CWB587" s="128"/>
      <c r="CWC587" s="128"/>
      <c r="CWD587" s="128"/>
      <c r="CWE587" s="128"/>
      <c r="CWF587" s="128"/>
      <c r="CWG587" s="128"/>
      <c r="CWH587" s="128"/>
      <c r="CWI587" s="128"/>
      <c r="CWJ587" s="128"/>
      <c r="CWK587" s="128"/>
      <c r="CWL587" s="128"/>
      <c r="CWM587" s="128"/>
      <c r="CWN587" s="128"/>
      <c r="CWO587" s="128"/>
      <c r="CWP587" s="128"/>
      <c r="CWQ587" s="128"/>
      <c r="CWR587" s="128"/>
      <c r="CWS587" s="128"/>
      <c r="CWT587" s="128"/>
      <c r="CWU587" s="128"/>
      <c r="CWV587" s="128"/>
      <c r="CWW587" s="128"/>
      <c r="CWX587" s="128"/>
      <c r="CWY587" s="128"/>
      <c r="CWZ587" s="128"/>
      <c r="CXA587" s="128"/>
      <c r="CXB587" s="128"/>
      <c r="CXC587" s="128"/>
      <c r="CXD587" s="128"/>
      <c r="CXE587" s="128"/>
      <c r="CXF587" s="128"/>
      <c r="CXG587" s="128"/>
      <c r="CXH587" s="128"/>
      <c r="CXI587" s="128"/>
      <c r="CXJ587" s="128"/>
      <c r="CXK587" s="128"/>
      <c r="CXL587" s="128"/>
      <c r="CXM587" s="128"/>
      <c r="CXN587" s="128"/>
      <c r="CXO587" s="128"/>
      <c r="CXP587" s="128"/>
      <c r="CXQ587" s="128"/>
      <c r="CXR587" s="128"/>
      <c r="CXS587" s="128"/>
      <c r="CXT587" s="128"/>
      <c r="CXU587" s="128"/>
      <c r="CXV587" s="128"/>
      <c r="CXW587" s="128"/>
      <c r="CXX587" s="128"/>
      <c r="CXY587" s="128"/>
      <c r="CXZ587" s="128"/>
      <c r="CYA587" s="128"/>
      <c r="CYB587" s="128"/>
      <c r="CYC587" s="128"/>
      <c r="CYD587" s="128"/>
      <c r="CYE587" s="128"/>
      <c r="CYF587" s="128"/>
      <c r="CYG587" s="128"/>
      <c r="CYH587" s="128"/>
      <c r="CYI587" s="128"/>
      <c r="CYJ587" s="128"/>
      <c r="CYK587" s="128"/>
      <c r="CYL587" s="128"/>
      <c r="CYM587" s="128"/>
      <c r="CYN587" s="128"/>
      <c r="CYO587" s="128"/>
      <c r="CYP587" s="128"/>
      <c r="CYQ587" s="128"/>
      <c r="CYR587" s="128"/>
      <c r="CYS587" s="128"/>
      <c r="CYT587" s="128"/>
      <c r="CYU587" s="128"/>
      <c r="CYV587" s="128"/>
      <c r="CYW587" s="128"/>
      <c r="CYX587" s="128"/>
      <c r="CYY587" s="128"/>
      <c r="CYZ587" s="128"/>
      <c r="CZA587" s="128"/>
      <c r="CZB587" s="128"/>
      <c r="CZC587" s="128"/>
      <c r="CZD587" s="128"/>
      <c r="CZE587" s="128"/>
      <c r="CZF587" s="128"/>
      <c r="CZG587" s="128"/>
      <c r="CZH587" s="128"/>
      <c r="CZI587" s="128"/>
      <c r="CZJ587" s="128"/>
      <c r="CZK587" s="128"/>
      <c r="CZL587" s="128"/>
      <c r="CZM587" s="128"/>
      <c r="CZN587" s="128"/>
      <c r="CZO587" s="128"/>
      <c r="CZP587" s="128"/>
      <c r="CZQ587" s="128"/>
      <c r="CZR587" s="128"/>
      <c r="CZS587" s="128"/>
      <c r="CZT587" s="128"/>
      <c r="CZU587" s="128"/>
      <c r="CZV587" s="128"/>
      <c r="CZW587" s="128"/>
      <c r="CZX587" s="128"/>
      <c r="CZY587" s="128"/>
      <c r="CZZ587" s="128"/>
      <c r="DAA587" s="128"/>
      <c r="DAB587" s="128"/>
      <c r="DAC587" s="128"/>
      <c r="DAD587" s="128"/>
      <c r="DAE587" s="128"/>
      <c r="DAF587" s="128"/>
      <c r="DAG587" s="128"/>
      <c r="DAH587" s="128"/>
      <c r="DAI587" s="128"/>
      <c r="DAJ587" s="128"/>
      <c r="DAK587" s="128"/>
      <c r="DAL587" s="128"/>
      <c r="DAM587" s="128"/>
      <c r="DAN587" s="128"/>
      <c r="DAO587" s="128"/>
      <c r="DAP587" s="128"/>
      <c r="DAQ587" s="128"/>
      <c r="DAR587" s="128"/>
      <c r="DAS587" s="128"/>
      <c r="DAT587" s="128"/>
      <c r="DAU587" s="128"/>
      <c r="DAV587" s="128"/>
      <c r="DAW587" s="128"/>
      <c r="DAX587" s="128"/>
      <c r="DAY587" s="128"/>
      <c r="DAZ587" s="128"/>
      <c r="DBA587" s="128"/>
      <c r="DBB587" s="128"/>
      <c r="DBC587" s="128"/>
      <c r="DBD587" s="128"/>
      <c r="DBE587" s="128"/>
      <c r="DBF587" s="128"/>
      <c r="DBG587" s="128"/>
      <c r="DBH587" s="128"/>
      <c r="DBI587" s="128"/>
      <c r="DBJ587" s="128"/>
      <c r="DBK587" s="128"/>
      <c r="DBL587" s="128"/>
      <c r="DBM587" s="128"/>
      <c r="DBN587" s="128"/>
      <c r="DBO587" s="128"/>
      <c r="DBP587" s="128"/>
      <c r="DBQ587" s="128"/>
      <c r="DBR587" s="128"/>
      <c r="DBS587" s="128"/>
      <c r="DBT587" s="128"/>
      <c r="DBU587" s="128"/>
      <c r="DBV587" s="128"/>
      <c r="DBW587" s="128"/>
      <c r="DBX587" s="128"/>
      <c r="DBY587" s="128"/>
      <c r="DBZ587" s="128"/>
      <c r="DCA587" s="128"/>
      <c r="DCB587" s="128"/>
      <c r="DCC587" s="128"/>
      <c r="DCD587" s="128"/>
      <c r="DCE587" s="128"/>
      <c r="DCF587" s="128"/>
      <c r="DCG587" s="128"/>
      <c r="DCH587" s="128"/>
      <c r="DCI587" s="128"/>
      <c r="DCJ587" s="128"/>
      <c r="DCK587" s="128"/>
      <c r="DCL587" s="128"/>
      <c r="DCM587" s="128"/>
      <c r="DCN587" s="128"/>
      <c r="DCO587" s="128"/>
      <c r="DCP587" s="128"/>
      <c r="DCQ587" s="128"/>
      <c r="DCR587" s="128"/>
      <c r="DCS587" s="128"/>
      <c r="DCT587" s="128"/>
      <c r="DCU587" s="128"/>
      <c r="DCV587" s="128"/>
      <c r="DCW587" s="128"/>
      <c r="DCX587" s="128"/>
      <c r="DCY587" s="128"/>
      <c r="DCZ587" s="128"/>
      <c r="DDA587" s="128"/>
      <c r="DDB587" s="128"/>
      <c r="DDC587" s="128"/>
      <c r="DDD587" s="128"/>
      <c r="DDE587" s="128"/>
      <c r="DDF587" s="128"/>
      <c r="DDG587" s="128"/>
      <c r="DDH587" s="128"/>
      <c r="DDI587" s="128"/>
      <c r="DDJ587" s="128"/>
      <c r="DDK587" s="128"/>
      <c r="DDL587" s="128"/>
      <c r="DDM587" s="128"/>
      <c r="DDN587" s="128"/>
      <c r="DDO587" s="128"/>
      <c r="DDP587" s="128"/>
      <c r="DDQ587" s="128"/>
      <c r="DDR587" s="128"/>
      <c r="DDS587" s="128"/>
      <c r="DDT587" s="128"/>
      <c r="DDU587" s="128"/>
      <c r="DDV587" s="128"/>
      <c r="DDW587" s="128"/>
      <c r="DDX587" s="128"/>
      <c r="DDY587" s="128"/>
      <c r="DDZ587" s="128"/>
      <c r="DEA587" s="128"/>
      <c r="DEB587" s="128"/>
      <c r="DEC587" s="128"/>
      <c r="DED587" s="128"/>
      <c r="DEE587" s="128"/>
      <c r="DEF587" s="128"/>
      <c r="DEG587" s="128"/>
      <c r="DEH587" s="128"/>
      <c r="DEI587" s="128"/>
      <c r="DEJ587" s="128"/>
      <c r="DEK587" s="128"/>
      <c r="DEL587" s="128"/>
      <c r="DEM587" s="128"/>
      <c r="DEN587" s="128"/>
      <c r="DEO587" s="128"/>
      <c r="DEP587" s="128"/>
      <c r="DEQ587" s="128"/>
      <c r="DER587" s="128"/>
      <c r="DES587" s="128"/>
      <c r="DET587" s="128"/>
      <c r="DEU587" s="128"/>
      <c r="DEV587" s="128"/>
      <c r="DEW587" s="128"/>
      <c r="DEX587" s="128"/>
      <c r="DEY587" s="128"/>
      <c r="DEZ587" s="128"/>
      <c r="DFA587" s="128"/>
      <c r="DFB587" s="128"/>
      <c r="DFC587" s="128"/>
      <c r="DFD587" s="128"/>
      <c r="DFE587" s="128"/>
      <c r="DFF587" s="128"/>
      <c r="DFG587" s="128"/>
      <c r="DFH587" s="128"/>
      <c r="DFI587" s="128"/>
      <c r="DFJ587" s="128"/>
      <c r="DFK587" s="128"/>
      <c r="DFL587" s="128"/>
      <c r="DFM587" s="128"/>
      <c r="DFN587" s="128"/>
      <c r="DFO587" s="128"/>
      <c r="DFP587" s="128"/>
      <c r="DFQ587" s="128"/>
      <c r="DFR587" s="128"/>
      <c r="DFS587" s="128"/>
      <c r="DFT587" s="128"/>
      <c r="DFU587" s="128"/>
      <c r="DFV587" s="128"/>
      <c r="DFW587" s="128"/>
      <c r="DFX587" s="128"/>
      <c r="DFY587" s="128"/>
      <c r="DFZ587" s="128"/>
      <c r="DGA587" s="128"/>
      <c r="DGB587" s="128"/>
      <c r="DGC587" s="128"/>
      <c r="DGD587" s="128"/>
      <c r="DGE587" s="128"/>
      <c r="DGF587" s="128"/>
      <c r="DGG587" s="128"/>
      <c r="DGH587" s="128"/>
      <c r="DGI587" s="128"/>
      <c r="DGJ587" s="128"/>
      <c r="DGK587" s="128"/>
      <c r="DGL587" s="128"/>
      <c r="DGM587" s="128"/>
      <c r="DGN587" s="128"/>
      <c r="DGO587" s="128"/>
      <c r="DGP587" s="128"/>
      <c r="DGQ587" s="128"/>
      <c r="DGR587" s="128"/>
      <c r="DGS587" s="128"/>
      <c r="DGT587" s="128"/>
      <c r="DGU587" s="128"/>
      <c r="DGV587" s="128"/>
      <c r="DGW587" s="128"/>
      <c r="DGX587" s="128"/>
      <c r="DGY587" s="128"/>
      <c r="DGZ587" s="128"/>
      <c r="DHA587" s="128"/>
      <c r="DHB587" s="128"/>
      <c r="DHC587" s="128"/>
      <c r="DHD587" s="128"/>
      <c r="DHE587" s="128"/>
      <c r="DHF587" s="128"/>
      <c r="DHG587" s="128"/>
      <c r="DHH587" s="128"/>
      <c r="DHI587" s="128"/>
      <c r="DHJ587" s="128"/>
      <c r="DHK587" s="128"/>
      <c r="DHL587" s="128"/>
      <c r="DHM587" s="128"/>
      <c r="DHN587" s="128"/>
      <c r="DHO587" s="128"/>
      <c r="DHP587" s="128"/>
      <c r="DHQ587" s="128"/>
      <c r="DHR587" s="128"/>
      <c r="DHS587" s="128"/>
      <c r="DHT587" s="128"/>
      <c r="DHU587" s="128"/>
      <c r="DHV587" s="128"/>
      <c r="DHW587" s="128"/>
      <c r="DHX587" s="128"/>
      <c r="DHY587" s="128"/>
      <c r="DHZ587" s="128"/>
      <c r="DIA587" s="128"/>
      <c r="DIB587" s="128"/>
      <c r="DIC587" s="128"/>
      <c r="DID587" s="128"/>
      <c r="DIE587" s="128"/>
      <c r="DIF587" s="128"/>
      <c r="DIG587" s="128"/>
      <c r="DIH587" s="128"/>
      <c r="DII587" s="128"/>
      <c r="DIJ587" s="128"/>
      <c r="DIK587" s="128"/>
      <c r="DIL587" s="128"/>
      <c r="DIM587" s="128"/>
      <c r="DIN587" s="128"/>
      <c r="DIO587" s="128"/>
      <c r="DIP587" s="128"/>
      <c r="DIQ587" s="128"/>
      <c r="DIR587" s="128"/>
      <c r="DIS587" s="128"/>
      <c r="DIT587" s="128"/>
      <c r="DIU587" s="128"/>
      <c r="DIV587" s="128"/>
      <c r="DIW587" s="128"/>
      <c r="DIX587" s="128"/>
      <c r="DIY587" s="128"/>
      <c r="DIZ587" s="128"/>
      <c r="DJA587" s="128"/>
      <c r="DJB587" s="128"/>
      <c r="DJC587" s="128"/>
      <c r="DJD587" s="128"/>
      <c r="DJE587" s="128"/>
      <c r="DJF587" s="128"/>
      <c r="DJG587" s="128"/>
      <c r="DJH587" s="128"/>
      <c r="DJI587" s="128"/>
      <c r="DJJ587" s="128"/>
      <c r="DJK587" s="128"/>
      <c r="DJL587" s="128"/>
      <c r="DJM587" s="128"/>
      <c r="DJN587" s="128"/>
      <c r="DJO587" s="128"/>
      <c r="DJP587" s="128"/>
      <c r="DJQ587" s="128"/>
      <c r="DJR587" s="128"/>
      <c r="DJS587" s="128"/>
      <c r="DJT587" s="128"/>
      <c r="DJU587" s="128"/>
      <c r="DJV587" s="128"/>
      <c r="DJW587" s="128"/>
      <c r="DJX587" s="128"/>
      <c r="DJY587" s="128"/>
      <c r="DJZ587" s="128"/>
      <c r="DKA587" s="128"/>
      <c r="DKB587" s="128"/>
      <c r="DKC587" s="128"/>
      <c r="DKD587" s="128"/>
      <c r="DKE587" s="128"/>
      <c r="DKF587" s="128"/>
      <c r="DKG587" s="128"/>
      <c r="DKH587" s="128"/>
      <c r="DKI587" s="128"/>
      <c r="DKJ587" s="128"/>
      <c r="DKK587" s="128"/>
      <c r="DKL587" s="128"/>
      <c r="DKM587" s="128"/>
      <c r="DKN587" s="128"/>
      <c r="DKO587" s="128"/>
      <c r="DKP587" s="128"/>
      <c r="DKQ587" s="128"/>
      <c r="DKR587" s="128"/>
      <c r="DKS587" s="128"/>
      <c r="DKT587" s="128"/>
      <c r="DKU587" s="128"/>
      <c r="DKV587" s="128"/>
      <c r="DKW587" s="128"/>
      <c r="DKX587" s="128"/>
      <c r="DKY587" s="128"/>
      <c r="DKZ587" s="128"/>
      <c r="DLA587" s="128"/>
      <c r="DLB587" s="128"/>
      <c r="DLC587" s="128"/>
      <c r="DLD587" s="128"/>
      <c r="DLE587" s="128"/>
      <c r="DLF587" s="128"/>
      <c r="DLG587" s="128"/>
      <c r="DLH587" s="128"/>
      <c r="DLI587" s="128"/>
      <c r="DLJ587" s="128"/>
      <c r="DLK587" s="128"/>
      <c r="DLL587" s="128"/>
      <c r="DLM587" s="128"/>
      <c r="DLN587" s="128"/>
      <c r="DLO587" s="128"/>
      <c r="DLP587" s="128"/>
      <c r="DLQ587" s="128"/>
      <c r="DLR587" s="128"/>
      <c r="DLS587" s="128"/>
      <c r="DLT587" s="128"/>
      <c r="DLU587" s="128"/>
      <c r="DLV587" s="128"/>
      <c r="DLW587" s="128"/>
      <c r="DLX587" s="128"/>
      <c r="DLY587" s="128"/>
      <c r="DLZ587" s="128"/>
      <c r="DMA587" s="128"/>
      <c r="DMB587" s="128"/>
      <c r="DMC587" s="128"/>
      <c r="DMD587" s="128"/>
      <c r="DME587" s="128"/>
      <c r="DMF587" s="128"/>
      <c r="DMG587" s="128"/>
      <c r="DMH587" s="128"/>
      <c r="DMI587" s="128"/>
      <c r="DMJ587" s="128"/>
      <c r="DMK587" s="128"/>
      <c r="DML587" s="128"/>
      <c r="DMM587" s="128"/>
      <c r="DMN587" s="128"/>
      <c r="DMO587" s="128"/>
      <c r="DMP587" s="128"/>
      <c r="DMQ587" s="128"/>
      <c r="DMR587" s="128"/>
      <c r="DMS587" s="128"/>
      <c r="DMT587" s="128"/>
      <c r="DMU587" s="128"/>
      <c r="DMV587" s="128"/>
      <c r="DMW587" s="128"/>
      <c r="DMX587" s="128"/>
      <c r="DMY587" s="128"/>
      <c r="DMZ587" s="128"/>
      <c r="DNA587" s="128"/>
      <c r="DNB587" s="128"/>
      <c r="DNC587" s="128"/>
      <c r="DND587" s="128"/>
      <c r="DNE587" s="128"/>
      <c r="DNF587" s="128"/>
      <c r="DNG587" s="128"/>
      <c r="DNH587" s="128"/>
      <c r="DNI587" s="128"/>
      <c r="DNJ587" s="128"/>
      <c r="DNK587" s="128"/>
      <c r="DNL587" s="128"/>
      <c r="DNM587" s="128"/>
      <c r="DNN587" s="128"/>
      <c r="DNO587" s="128"/>
      <c r="DNP587" s="128"/>
      <c r="DNQ587" s="128"/>
      <c r="DNR587" s="128"/>
      <c r="DNS587" s="128"/>
      <c r="DNT587" s="128"/>
      <c r="DNU587" s="128"/>
      <c r="DNV587" s="128"/>
      <c r="DNW587" s="128"/>
      <c r="DNX587" s="128"/>
      <c r="DNY587" s="128"/>
      <c r="DNZ587" s="128"/>
      <c r="DOA587" s="128"/>
      <c r="DOB587" s="128"/>
      <c r="DOC587" s="128"/>
      <c r="DOD587" s="128"/>
      <c r="DOE587" s="128"/>
      <c r="DOF587" s="128"/>
      <c r="DOG587" s="128"/>
      <c r="DOH587" s="128"/>
      <c r="DOI587" s="128"/>
      <c r="DOJ587" s="128"/>
      <c r="DOK587" s="128"/>
      <c r="DOL587" s="128"/>
      <c r="DOM587" s="128"/>
      <c r="DON587" s="128"/>
      <c r="DOO587" s="128"/>
      <c r="DOP587" s="128"/>
      <c r="DOQ587" s="128"/>
      <c r="DOR587" s="128"/>
      <c r="DOS587" s="128"/>
      <c r="DOT587" s="128"/>
      <c r="DOU587" s="128"/>
      <c r="DOV587" s="128"/>
      <c r="DOW587" s="128"/>
      <c r="DOX587" s="128"/>
      <c r="DOY587" s="128"/>
      <c r="DOZ587" s="128"/>
      <c r="DPA587" s="128"/>
      <c r="DPB587" s="128"/>
      <c r="DPC587" s="128"/>
      <c r="DPD587" s="128"/>
      <c r="DPE587" s="128"/>
      <c r="DPF587" s="128"/>
      <c r="DPG587" s="128"/>
      <c r="DPH587" s="128"/>
      <c r="DPI587" s="128"/>
      <c r="DPJ587" s="128"/>
      <c r="DPK587" s="128"/>
      <c r="DPL587" s="128"/>
      <c r="DPM587" s="128"/>
      <c r="DPN587" s="128"/>
      <c r="DPO587" s="128"/>
      <c r="DPP587" s="128"/>
      <c r="DPQ587" s="128"/>
      <c r="DPR587" s="128"/>
      <c r="DPS587" s="128"/>
      <c r="DPT587" s="128"/>
      <c r="DPU587" s="128"/>
      <c r="DPV587" s="128"/>
      <c r="DPW587" s="128"/>
      <c r="DPX587" s="128"/>
      <c r="DPY587" s="128"/>
      <c r="DPZ587" s="128"/>
      <c r="DQA587" s="128"/>
      <c r="DQB587" s="128"/>
      <c r="DQC587" s="128"/>
      <c r="DQD587" s="128"/>
      <c r="DQE587" s="128"/>
      <c r="DQF587" s="128"/>
      <c r="DQG587" s="128"/>
      <c r="DQH587" s="128"/>
      <c r="DQI587" s="128"/>
      <c r="DQJ587" s="128"/>
      <c r="DQK587" s="128"/>
      <c r="DQL587" s="128"/>
      <c r="DQM587" s="128"/>
      <c r="DQN587" s="128"/>
      <c r="DQO587" s="128"/>
      <c r="DQP587" s="128"/>
      <c r="DQQ587" s="128"/>
      <c r="DQR587" s="128"/>
      <c r="DQS587" s="128"/>
      <c r="DQT587" s="128"/>
      <c r="DQU587" s="128"/>
      <c r="DQV587" s="128"/>
      <c r="DQW587" s="128"/>
      <c r="DQX587" s="128"/>
      <c r="DQY587" s="128"/>
      <c r="DQZ587" s="128"/>
      <c r="DRA587" s="128"/>
      <c r="DRB587" s="128"/>
      <c r="DRC587" s="128"/>
      <c r="DRD587" s="128"/>
      <c r="DRE587" s="128"/>
      <c r="DRF587" s="128"/>
      <c r="DRG587" s="128"/>
      <c r="DRH587" s="128"/>
      <c r="DRI587" s="128"/>
      <c r="DRJ587" s="128"/>
      <c r="DRK587" s="128"/>
      <c r="DRL587" s="128"/>
      <c r="DRM587" s="128"/>
      <c r="DRN587" s="128"/>
      <c r="DRO587" s="128"/>
      <c r="DRP587" s="128"/>
      <c r="DRQ587" s="128"/>
      <c r="DRR587" s="128"/>
      <c r="DRS587" s="128"/>
      <c r="DRT587" s="128"/>
      <c r="DRU587" s="128"/>
      <c r="DRV587" s="128"/>
      <c r="DRW587" s="128"/>
      <c r="DRX587" s="128"/>
      <c r="DRY587" s="128"/>
      <c r="DRZ587" s="128"/>
      <c r="DSA587" s="128"/>
      <c r="DSB587" s="128"/>
      <c r="DSC587" s="128"/>
      <c r="DSD587" s="128"/>
      <c r="DSE587" s="128"/>
      <c r="DSF587" s="128"/>
      <c r="DSG587" s="128"/>
      <c r="DSH587" s="128"/>
      <c r="DSI587" s="128"/>
      <c r="DSJ587" s="128"/>
      <c r="DSK587" s="128"/>
      <c r="DSL587" s="128"/>
      <c r="DSM587" s="128"/>
      <c r="DSN587" s="128"/>
      <c r="DSO587" s="128"/>
      <c r="DSP587" s="128"/>
      <c r="DSQ587" s="128"/>
      <c r="DSR587" s="128"/>
      <c r="DSS587" s="128"/>
      <c r="DST587" s="128"/>
      <c r="DSU587" s="128"/>
      <c r="DSV587" s="128"/>
      <c r="DSW587" s="128"/>
      <c r="DSX587" s="128"/>
      <c r="DSY587" s="128"/>
      <c r="DSZ587" s="128"/>
      <c r="DTA587" s="128"/>
      <c r="DTB587" s="128"/>
      <c r="DTC587" s="128"/>
      <c r="DTD587" s="128"/>
      <c r="DTE587" s="128"/>
      <c r="DTF587" s="128"/>
      <c r="DTG587" s="128"/>
      <c r="DTH587" s="128"/>
      <c r="DTI587" s="128"/>
      <c r="DTJ587" s="128"/>
      <c r="DTK587" s="128"/>
      <c r="DTL587" s="128"/>
      <c r="DTM587" s="128"/>
      <c r="DTN587" s="128"/>
      <c r="DTO587" s="128"/>
      <c r="DTP587" s="128"/>
      <c r="DTQ587" s="128"/>
      <c r="DTR587" s="128"/>
      <c r="DTS587" s="128"/>
      <c r="DTT587" s="128"/>
      <c r="DTU587" s="128"/>
      <c r="DTV587" s="128"/>
      <c r="DTW587" s="128"/>
      <c r="DTX587" s="128"/>
      <c r="DTY587" s="128"/>
      <c r="DTZ587" s="128"/>
      <c r="DUA587" s="128"/>
      <c r="DUB587" s="128"/>
      <c r="DUC587" s="128"/>
      <c r="DUD587" s="128"/>
      <c r="DUE587" s="128"/>
      <c r="DUF587" s="128"/>
      <c r="DUG587" s="128"/>
      <c r="DUH587" s="128"/>
      <c r="DUI587" s="128"/>
      <c r="DUJ587" s="128"/>
      <c r="DUK587" s="128"/>
      <c r="DUL587" s="128"/>
      <c r="DUM587" s="128"/>
      <c r="DUN587" s="128"/>
      <c r="DUO587" s="128"/>
      <c r="DUP587" s="128"/>
      <c r="DUQ587" s="128"/>
      <c r="DUR587" s="128"/>
      <c r="DUS587" s="128"/>
      <c r="DUT587" s="128"/>
      <c r="DUU587" s="128"/>
      <c r="DUV587" s="128"/>
      <c r="DUW587" s="128"/>
      <c r="DUX587" s="128"/>
      <c r="DUY587" s="128"/>
      <c r="DUZ587" s="128"/>
      <c r="DVA587" s="128"/>
      <c r="DVB587" s="128"/>
      <c r="DVC587" s="128"/>
      <c r="DVD587" s="128"/>
      <c r="DVE587" s="128"/>
      <c r="DVF587" s="128"/>
      <c r="DVG587" s="128"/>
      <c r="DVH587" s="128"/>
      <c r="DVI587" s="128"/>
      <c r="DVJ587" s="128"/>
      <c r="DVK587" s="128"/>
      <c r="DVL587" s="128"/>
      <c r="DVM587" s="128"/>
      <c r="DVN587" s="128"/>
      <c r="DVO587" s="128"/>
      <c r="DVP587" s="128"/>
      <c r="DVQ587" s="128"/>
      <c r="DVR587" s="128"/>
      <c r="DVS587" s="128"/>
      <c r="DVT587" s="128"/>
      <c r="DVU587" s="128"/>
      <c r="DVV587" s="128"/>
      <c r="DVW587" s="128"/>
      <c r="DVX587" s="128"/>
      <c r="DVY587" s="128"/>
      <c r="DVZ587" s="128"/>
      <c r="DWA587" s="128"/>
      <c r="DWB587" s="128"/>
      <c r="DWC587" s="128"/>
      <c r="DWD587" s="128"/>
      <c r="DWE587" s="128"/>
      <c r="DWF587" s="128"/>
      <c r="DWG587" s="128"/>
      <c r="DWH587" s="128"/>
      <c r="DWI587" s="128"/>
      <c r="DWJ587" s="128"/>
      <c r="DWK587" s="128"/>
      <c r="DWL587" s="128"/>
      <c r="DWM587" s="128"/>
      <c r="DWN587" s="128"/>
      <c r="DWO587" s="128"/>
      <c r="DWP587" s="128"/>
      <c r="DWQ587" s="128"/>
      <c r="DWR587" s="128"/>
      <c r="DWS587" s="128"/>
      <c r="DWT587" s="128"/>
      <c r="DWU587" s="128"/>
      <c r="DWV587" s="128"/>
      <c r="DWW587" s="128"/>
      <c r="DWX587" s="128"/>
      <c r="DWY587" s="128"/>
      <c r="DWZ587" s="128"/>
      <c r="DXA587" s="128"/>
      <c r="DXB587" s="128"/>
      <c r="DXC587" s="128"/>
      <c r="DXD587" s="128"/>
      <c r="DXE587" s="128"/>
      <c r="DXF587" s="128"/>
      <c r="DXG587" s="128"/>
      <c r="DXH587" s="128"/>
      <c r="DXI587" s="128"/>
      <c r="DXJ587" s="128"/>
      <c r="DXK587" s="128"/>
      <c r="DXL587" s="128"/>
      <c r="DXM587" s="128"/>
      <c r="DXN587" s="128"/>
      <c r="DXO587" s="128"/>
      <c r="DXP587" s="128"/>
      <c r="DXQ587" s="128"/>
      <c r="DXR587" s="128"/>
      <c r="DXS587" s="128"/>
      <c r="DXT587" s="128"/>
      <c r="DXU587" s="128"/>
      <c r="DXV587" s="128"/>
      <c r="DXW587" s="128"/>
      <c r="DXX587" s="128"/>
      <c r="DXY587" s="128"/>
      <c r="DXZ587" s="128"/>
      <c r="DYA587" s="128"/>
      <c r="DYB587" s="128"/>
      <c r="DYC587" s="128"/>
      <c r="DYD587" s="128"/>
      <c r="DYE587" s="128"/>
      <c r="DYF587" s="128"/>
      <c r="DYG587" s="128"/>
      <c r="DYH587" s="128"/>
      <c r="DYI587" s="128"/>
      <c r="DYJ587" s="128"/>
      <c r="DYK587" s="128"/>
      <c r="DYL587" s="128"/>
      <c r="DYM587" s="128"/>
      <c r="DYN587" s="128"/>
      <c r="DYO587" s="128"/>
      <c r="DYP587" s="128"/>
      <c r="DYQ587" s="128"/>
      <c r="DYR587" s="128"/>
      <c r="DYS587" s="128"/>
      <c r="DYT587" s="128"/>
      <c r="DYU587" s="128"/>
      <c r="DYV587" s="128"/>
      <c r="DYW587" s="128"/>
      <c r="DYX587" s="128"/>
      <c r="DYY587" s="128"/>
      <c r="DYZ587" s="128"/>
      <c r="DZA587" s="128"/>
      <c r="DZB587" s="128"/>
      <c r="DZC587" s="128"/>
      <c r="DZD587" s="128"/>
      <c r="DZE587" s="128"/>
      <c r="DZF587" s="128"/>
      <c r="DZG587" s="128"/>
      <c r="DZH587" s="128"/>
      <c r="DZI587" s="128"/>
      <c r="DZJ587" s="128"/>
      <c r="DZK587" s="128"/>
      <c r="DZL587" s="128"/>
      <c r="DZM587" s="128"/>
      <c r="DZN587" s="128"/>
      <c r="DZO587" s="128"/>
      <c r="DZP587" s="128"/>
      <c r="DZQ587" s="128"/>
      <c r="DZR587" s="128"/>
      <c r="DZS587" s="128"/>
      <c r="DZT587" s="128"/>
      <c r="DZU587" s="128"/>
      <c r="DZV587" s="128"/>
      <c r="DZW587" s="128"/>
      <c r="DZX587" s="128"/>
      <c r="DZY587" s="128"/>
      <c r="DZZ587" s="128"/>
      <c r="EAA587" s="128"/>
      <c r="EAB587" s="128"/>
      <c r="EAC587" s="128"/>
      <c r="EAD587" s="128"/>
      <c r="EAE587" s="128"/>
      <c r="EAF587" s="128"/>
      <c r="EAG587" s="128"/>
      <c r="EAH587" s="128"/>
      <c r="EAI587" s="128"/>
      <c r="EAJ587" s="128"/>
      <c r="EAK587" s="128"/>
      <c r="EAL587" s="128"/>
      <c r="EAM587" s="128"/>
      <c r="EAN587" s="128"/>
      <c r="EAO587" s="128"/>
      <c r="EAP587" s="128"/>
      <c r="EAQ587" s="128"/>
      <c r="EAR587" s="128"/>
      <c r="EAS587" s="128"/>
      <c r="EAT587" s="128"/>
      <c r="EAU587" s="128"/>
      <c r="EAV587" s="128"/>
      <c r="EAW587" s="128"/>
      <c r="EAX587" s="128"/>
      <c r="EAY587" s="128"/>
      <c r="EAZ587" s="128"/>
      <c r="EBA587" s="128"/>
      <c r="EBB587" s="128"/>
      <c r="EBC587" s="128"/>
      <c r="EBD587" s="128"/>
      <c r="EBE587" s="128"/>
      <c r="EBF587" s="128"/>
      <c r="EBG587" s="128"/>
      <c r="EBH587" s="128"/>
      <c r="EBI587" s="128"/>
      <c r="EBJ587" s="128"/>
      <c r="EBK587" s="128"/>
      <c r="EBL587" s="128"/>
      <c r="EBM587" s="128"/>
      <c r="EBN587" s="128"/>
      <c r="EBO587" s="128"/>
      <c r="EBP587" s="128"/>
      <c r="EBQ587" s="128"/>
      <c r="EBR587" s="128"/>
      <c r="EBS587" s="128"/>
      <c r="EBT587" s="128"/>
      <c r="EBU587" s="128"/>
      <c r="EBV587" s="128"/>
      <c r="EBW587" s="128"/>
      <c r="EBX587" s="128"/>
      <c r="EBY587" s="128"/>
      <c r="EBZ587" s="128"/>
      <c r="ECA587" s="128"/>
      <c r="ECB587" s="128"/>
      <c r="ECC587" s="128"/>
      <c r="ECD587" s="128"/>
      <c r="ECE587" s="128"/>
      <c r="ECF587" s="128"/>
      <c r="ECG587" s="128"/>
      <c r="ECH587" s="128"/>
      <c r="ECI587" s="128"/>
      <c r="ECJ587" s="128"/>
      <c r="ECK587" s="128"/>
      <c r="ECL587" s="128"/>
      <c r="ECM587" s="128"/>
      <c r="ECN587" s="128"/>
      <c r="ECO587" s="128"/>
      <c r="ECP587" s="128"/>
      <c r="ECQ587" s="128"/>
      <c r="ECR587" s="128"/>
      <c r="ECS587" s="128"/>
      <c r="ECT587" s="128"/>
      <c r="ECU587" s="128"/>
      <c r="ECV587" s="128"/>
      <c r="ECW587" s="128"/>
      <c r="ECX587" s="128"/>
      <c r="ECY587" s="128"/>
      <c r="ECZ587" s="128"/>
      <c r="EDA587" s="128"/>
      <c r="EDB587" s="128"/>
      <c r="EDC587" s="128"/>
      <c r="EDD587" s="128"/>
      <c r="EDE587" s="128"/>
      <c r="EDF587" s="128"/>
      <c r="EDG587" s="128"/>
      <c r="EDH587" s="128"/>
      <c r="EDI587" s="128"/>
      <c r="EDJ587" s="128"/>
      <c r="EDK587" s="128"/>
      <c r="EDL587" s="128"/>
      <c r="EDM587" s="128"/>
      <c r="EDN587" s="128"/>
      <c r="EDO587" s="128"/>
      <c r="EDP587" s="128"/>
      <c r="EDQ587" s="128"/>
      <c r="EDR587" s="128"/>
      <c r="EDS587" s="128"/>
      <c r="EDT587" s="128"/>
      <c r="EDU587" s="128"/>
      <c r="EDV587" s="128"/>
      <c r="EDW587" s="128"/>
      <c r="EDX587" s="128"/>
      <c r="EDY587" s="128"/>
      <c r="EDZ587" s="128"/>
      <c r="EEA587" s="128"/>
      <c r="EEB587" s="128"/>
      <c r="EEC587" s="128"/>
      <c r="EED587" s="128"/>
      <c r="EEE587" s="128"/>
      <c r="EEF587" s="128"/>
      <c r="EEG587" s="128"/>
      <c r="EEH587" s="128"/>
      <c r="EEI587" s="128"/>
      <c r="EEJ587" s="128"/>
      <c r="EEK587" s="128"/>
      <c r="EEL587" s="128"/>
      <c r="EEM587" s="128"/>
      <c r="EEN587" s="128"/>
      <c r="EEO587" s="128"/>
      <c r="EEP587" s="128"/>
      <c r="EEQ587" s="128"/>
      <c r="EER587" s="128"/>
      <c r="EES587" s="128"/>
      <c r="EET587" s="128"/>
      <c r="EEU587" s="128"/>
      <c r="EEV587" s="128"/>
      <c r="EEW587" s="128"/>
      <c r="EEX587" s="128"/>
      <c r="EEY587" s="128"/>
      <c r="EEZ587" s="128"/>
      <c r="EFA587" s="128"/>
      <c r="EFB587" s="128"/>
      <c r="EFC587" s="128"/>
      <c r="EFD587" s="128"/>
      <c r="EFE587" s="128"/>
      <c r="EFF587" s="128"/>
      <c r="EFG587" s="128"/>
      <c r="EFH587" s="128"/>
      <c r="EFI587" s="128"/>
      <c r="EFJ587" s="128"/>
      <c r="EFK587" s="128"/>
      <c r="EFL587" s="128"/>
      <c r="EFM587" s="128"/>
      <c r="EFN587" s="128"/>
      <c r="EFO587" s="128"/>
      <c r="EFP587" s="128"/>
      <c r="EFQ587" s="128"/>
      <c r="EFR587" s="128"/>
      <c r="EFS587" s="128"/>
      <c r="EFT587" s="128"/>
      <c r="EFU587" s="128"/>
      <c r="EFV587" s="128"/>
      <c r="EFW587" s="128"/>
      <c r="EFX587" s="128"/>
      <c r="EFY587" s="128"/>
      <c r="EFZ587" s="128"/>
      <c r="EGA587" s="128"/>
      <c r="EGB587" s="128"/>
      <c r="EGC587" s="128"/>
      <c r="EGD587" s="128"/>
      <c r="EGE587" s="128"/>
      <c r="EGF587" s="128"/>
      <c r="EGG587" s="128"/>
      <c r="EGH587" s="128"/>
      <c r="EGI587" s="128"/>
      <c r="EGJ587" s="128"/>
      <c r="EGK587" s="128"/>
      <c r="EGL587" s="128"/>
      <c r="EGM587" s="128"/>
      <c r="EGN587" s="128"/>
      <c r="EGO587" s="128"/>
      <c r="EGP587" s="128"/>
      <c r="EGQ587" s="128"/>
      <c r="EGR587" s="128"/>
      <c r="EGS587" s="128"/>
      <c r="EGT587" s="128"/>
      <c r="EGU587" s="128"/>
      <c r="EGV587" s="128"/>
      <c r="EGW587" s="128"/>
      <c r="EGX587" s="128"/>
      <c r="EGY587" s="128"/>
      <c r="EGZ587" s="128"/>
      <c r="EHA587" s="128"/>
      <c r="EHB587" s="128"/>
      <c r="EHC587" s="128"/>
      <c r="EHD587" s="128"/>
      <c r="EHE587" s="128"/>
      <c r="EHF587" s="128"/>
      <c r="EHG587" s="128"/>
      <c r="EHH587" s="128"/>
      <c r="EHI587" s="128"/>
      <c r="EHJ587" s="128"/>
      <c r="EHK587" s="128"/>
      <c r="EHL587" s="128"/>
      <c r="EHM587" s="128"/>
      <c r="EHN587" s="128"/>
      <c r="EHO587" s="128"/>
      <c r="EHP587" s="128"/>
      <c r="EHQ587" s="128"/>
      <c r="EHR587" s="128"/>
      <c r="EHS587" s="128"/>
      <c r="EHT587" s="128"/>
      <c r="EHU587" s="128"/>
      <c r="EHV587" s="128"/>
      <c r="EHW587" s="128"/>
      <c r="EHX587" s="128"/>
      <c r="EHY587" s="128"/>
      <c r="EHZ587" s="128"/>
      <c r="EIA587" s="128"/>
      <c r="EIB587" s="128"/>
      <c r="EIC587" s="128"/>
      <c r="EID587" s="128"/>
      <c r="EIE587" s="128"/>
      <c r="EIF587" s="128"/>
      <c r="EIG587" s="128"/>
      <c r="EIH587" s="128"/>
      <c r="EII587" s="128"/>
      <c r="EIJ587" s="128"/>
      <c r="EIK587" s="128"/>
      <c r="EIL587" s="128"/>
      <c r="EIM587" s="128"/>
      <c r="EIN587" s="128"/>
      <c r="EIO587" s="128"/>
      <c r="EIP587" s="128"/>
      <c r="EIQ587" s="128"/>
      <c r="EIR587" s="128"/>
      <c r="EIS587" s="128"/>
      <c r="EIT587" s="128"/>
      <c r="EIU587" s="128"/>
      <c r="EIV587" s="128"/>
      <c r="EIW587" s="128"/>
      <c r="EIX587" s="128"/>
      <c r="EIY587" s="128"/>
      <c r="EIZ587" s="128"/>
      <c r="EJA587" s="128"/>
      <c r="EJB587" s="128"/>
      <c r="EJC587" s="128"/>
      <c r="EJD587" s="128"/>
      <c r="EJE587" s="128"/>
      <c r="EJF587" s="128"/>
      <c r="EJG587" s="128"/>
      <c r="EJH587" s="128"/>
      <c r="EJI587" s="128"/>
      <c r="EJJ587" s="128"/>
      <c r="EJK587" s="128"/>
      <c r="EJL587" s="128"/>
      <c r="EJM587" s="128"/>
      <c r="EJN587" s="128"/>
      <c r="EJO587" s="128"/>
      <c r="EJP587" s="128"/>
      <c r="EJQ587" s="128"/>
      <c r="EJR587" s="128"/>
      <c r="EJS587" s="128"/>
      <c r="EJT587" s="128"/>
      <c r="EJU587" s="128"/>
      <c r="EJV587" s="128"/>
      <c r="EJW587" s="128"/>
      <c r="EJX587" s="128"/>
      <c r="EJY587" s="128"/>
      <c r="EJZ587" s="128"/>
      <c r="EKA587" s="128"/>
      <c r="EKB587" s="128"/>
      <c r="EKC587" s="128"/>
      <c r="EKD587" s="128"/>
      <c r="EKE587" s="128"/>
      <c r="EKF587" s="128"/>
      <c r="EKG587" s="128"/>
      <c r="EKH587" s="128"/>
      <c r="EKI587" s="128"/>
      <c r="EKJ587" s="128"/>
      <c r="EKK587" s="128"/>
      <c r="EKL587" s="128"/>
      <c r="EKM587" s="128"/>
      <c r="EKN587" s="128"/>
      <c r="EKO587" s="128"/>
      <c r="EKP587" s="128"/>
      <c r="EKQ587" s="128"/>
      <c r="EKR587" s="128"/>
      <c r="EKS587" s="128"/>
      <c r="EKT587" s="128"/>
      <c r="EKU587" s="128"/>
      <c r="EKV587" s="128"/>
      <c r="EKW587" s="128"/>
      <c r="EKX587" s="128"/>
      <c r="EKY587" s="128"/>
      <c r="EKZ587" s="128"/>
      <c r="ELA587" s="128"/>
      <c r="ELB587" s="128"/>
      <c r="ELC587" s="128"/>
      <c r="ELD587" s="128"/>
      <c r="ELE587" s="128"/>
      <c r="ELF587" s="128"/>
      <c r="ELG587" s="128"/>
      <c r="ELH587" s="128"/>
      <c r="ELI587" s="128"/>
      <c r="ELJ587" s="128"/>
      <c r="ELK587" s="128"/>
      <c r="ELL587" s="128"/>
      <c r="ELM587" s="128"/>
      <c r="ELN587" s="128"/>
      <c r="ELO587" s="128"/>
      <c r="ELP587" s="128"/>
      <c r="ELQ587" s="128"/>
      <c r="ELR587" s="128"/>
      <c r="ELS587" s="128"/>
      <c r="ELT587" s="128"/>
      <c r="ELU587" s="128"/>
      <c r="ELV587" s="128"/>
      <c r="ELW587" s="128"/>
      <c r="ELX587" s="128"/>
      <c r="ELY587" s="128"/>
      <c r="ELZ587" s="128"/>
      <c r="EMA587" s="128"/>
      <c r="EMB587" s="128"/>
      <c r="EMC587" s="128"/>
      <c r="EMD587" s="128"/>
      <c r="EME587" s="128"/>
      <c r="EMF587" s="128"/>
      <c r="EMG587" s="128"/>
      <c r="EMH587" s="128"/>
      <c r="EMI587" s="128"/>
      <c r="EMJ587" s="128"/>
      <c r="EMK587" s="128"/>
      <c r="EML587" s="128"/>
      <c r="EMM587" s="128"/>
      <c r="EMN587" s="128"/>
      <c r="EMO587" s="128"/>
      <c r="EMP587" s="128"/>
      <c r="EMQ587" s="128"/>
      <c r="EMR587" s="128"/>
      <c r="EMS587" s="128"/>
      <c r="EMT587" s="128"/>
      <c r="EMU587" s="128"/>
      <c r="EMV587" s="128"/>
      <c r="EMW587" s="128"/>
      <c r="EMX587" s="128"/>
      <c r="EMY587" s="128"/>
      <c r="EMZ587" s="128"/>
      <c r="ENA587" s="128"/>
      <c r="ENB587" s="128"/>
      <c r="ENC587" s="128"/>
      <c r="END587" s="128"/>
      <c r="ENE587" s="128"/>
      <c r="ENF587" s="128"/>
      <c r="ENG587" s="128"/>
      <c r="ENH587" s="128"/>
      <c r="ENI587" s="128"/>
      <c r="ENJ587" s="128"/>
      <c r="ENK587" s="128"/>
      <c r="ENL587" s="128"/>
      <c r="ENM587" s="128"/>
      <c r="ENN587" s="128"/>
      <c r="ENO587" s="128"/>
      <c r="ENP587" s="128"/>
      <c r="ENQ587" s="128"/>
      <c r="ENR587" s="128"/>
      <c r="ENS587" s="128"/>
      <c r="ENT587" s="128"/>
      <c r="ENU587" s="128"/>
      <c r="ENV587" s="128"/>
      <c r="ENW587" s="128"/>
      <c r="ENX587" s="128"/>
      <c r="ENY587" s="128"/>
      <c r="ENZ587" s="128"/>
      <c r="EOA587" s="128"/>
      <c r="EOB587" s="128"/>
      <c r="EOC587" s="128"/>
      <c r="EOD587" s="128"/>
      <c r="EOE587" s="128"/>
      <c r="EOF587" s="128"/>
      <c r="EOG587" s="128"/>
      <c r="EOH587" s="128"/>
      <c r="EOI587" s="128"/>
      <c r="EOJ587" s="128"/>
      <c r="EOK587" s="128"/>
      <c r="EOL587" s="128"/>
      <c r="EOM587" s="128"/>
      <c r="EON587" s="128"/>
      <c r="EOO587" s="128"/>
      <c r="EOP587" s="128"/>
      <c r="EOQ587" s="128"/>
      <c r="EOR587" s="128"/>
      <c r="EOS587" s="128"/>
      <c r="EOT587" s="128"/>
      <c r="EOU587" s="128"/>
      <c r="EOV587" s="128"/>
      <c r="EOW587" s="128"/>
      <c r="EOX587" s="128"/>
      <c r="EOY587" s="128"/>
      <c r="EOZ587" s="128"/>
      <c r="EPA587" s="128"/>
      <c r="EPB587" s="128"/>
      <c r="EPC587" s="128"/>
      <c r="EPD587" s="128"/>
      <c r="EPE587" s="128"/>
      <c r="EPF587" s="128"/>
      <c r="EPG587" s="128"/>
      <c r="EPH587" s="128"/>
      <c r="EPI587" s="128"/>
      <c r="EPJ587" s="128"/>
      <c r="EPK587" s="128"/>
      <c r="EPL587" s="128"/>
      <c r="EPM587" s="128"/>
      <c r="EPN587" s="128"/>
      <c r="EPO587" s="128"/>
      <c r="EPP587" s="128"/>
      <c r="EPQ587" s="128"/>
      <c r="EPR587" s="128"/>
      <c r="EPS587" s="128"/>
      <c r="EPT587" s="128"/>
      <c r="EPU587" s="128"/>
      <c r="EPV587" s="128"/>
      <c r="EPW587" s="128"/>
      <c r="EPX587" s="128"/>
      <c r="EPY587" s="128"/>
      <c r="EPZ587" s="128"/>
      <c r="EQA587" s="128"/>
      <c r="EQB587" s="128"/>
      <c r="EQC587" s="128"/>
      <c r="EQD587" s="128"/>
      <c r="EQE587" s="128"/>
      <c r="EQF587" s="128"/>
      <c r="EQG587" s="128"/>
      <c r="EQH587" s="128"/>
      <c r="EQI587" s="128"/>
      <c r="EQJ587" s="128"/>
      <c r="EQK587" s="128"/>
      <c r="EQL587" s="128"/>
      <c r="EQM587" s="128"/>
      <c r="EQN587" s="128"/>
      <c r="EQO587" s="128"/>
      <c r="EQP587" s="128"/>
      <c r="EQQ587" s="128"/>
      <c r="EQR587" s="128"/>
      <c r="EQS587" s="128"/>
      <c r="EQT587" s="128"/>
      <c r="EQU587" s="128"/>
      <c r="EQV587" s="128"/>
      <c r="EQW587" s="128"/>
      <c r="EQX587" s="128"/>
      <c r="EQY587" s="128"/>
      <c r="EQZ587" s="128"/>
      <c r="ERA587" s="128"/>
      <c r="ERB587" s="128"/>
      <c r="ERC587" s="128"/>
      <c r="ERD587" s="128"/>
      <c r="ERE587" s="128"/>
      <c r="ERF587" s="128"/>
      <c r="ERG587" s="128"/>
      <c r="ERH587" s="128"/>
      <c r="ERI587" s="128"/>
      <c r="ERJ587" s="128"/>
      <c r="ERK587" s="128"/>
      <c r="ERL587" s="128"/>
      <c r="ERM587" s="128"/>
      <c r="ERN587" s="128"/>
      <c r="ERO587" s="128"/>
      <c r="ERP587" s="128"/>
      <c r="ERQ587" s="128"/>
      <c r="ERR587" s="128"/>
      <c r="ERS587" s="128"/>
      <c r="ERT587" s="128"/>
      <c r="ERU587" s="128"/>
      <c r="ERV587" s="128"/>
      <c r="ERW587" s="128"/>
      <c r="ERX587" s="128"/>
      <c r="ERY587" s="128"/>
      <c r="ERZ587" s="128"/>
      <c r="ESA587" s="128"/>
      <c r="ESB587" s="128"/>
      <c r="ESC587" s="128"/>
      <c r="ESD587" s="128"/>
      <c r="ESE587" s="128"/>
      <c r="ESF587" s="128"/>
      <c r="ESG587" s="128"/>
      <c r="ESH587" s="128"/>
      <c r="ESI587" s="128"/>
      <c r="ESJ587" s="128"/>
      <c r="ESK587" s="128"/>
      <c r="ESL587" s="128"/>
      <c r="ESM587" s="128"/>
      <c r="ESN587" s="128"/>
      <c r="ESO587" s="128"/>
      <c r="ESP587" s="128"/>
      <c r="ESQ587" s="128"/>
      <c r="ESR587" s="128"/>
      <c r="ESS587" s="128"/>
      <c r="EST587" s="128"/>
      <c r="ESU587" s="128"/>
      <c r="ESV587" s="128"/>
      <c r="ESW587" s="128"/>
      <c r="ESX587" s="128"/>
      <c r="ESY587" s="128"/>
      <c r="ESZ587" s="128"/>
      <c r="ETA587" s="128"/>
      <c r="ETB587" s="128"/>
      <c r="ETC587" s="128"/>
      <c r="ETD587" s="128"/>
      <c r="ETE587" s="128"/>
      <c r="ETF587" s="128"/>
      <c r="ETG587" s="128"/>
      <c r="ETH587" s="128"/>
      <c r="ETI587" s="128"/>
      <c r="ETJ587" s="128"/>
      <c r="ETK587" s="128"/>
      <c r="ETL587" s="128"/>
      <c r="ETM587" s="128"/>
      <c r="ETN587" s="128"/>
      <c r="ETO587" s="128"/>
      <c r="ETP587" s="128"/>
      <c r="ETQ587" s="128"/>
      <c r="ETR587" s="128"/>
      <c r="ETS587" s="128"/>
      <c r="ETT587" s="128"/>
      <c r="ETU587" s="128"/>
      <c r="ETV587" s="128"/>
      <c r="ETW587" s="128"/>
      <c r="ETX587" s="128"/>
      <c r="ETY587" s="128"/>
      <c r="ETZ587" s="128"/>
      <c r="EUA587" s="128"/>
      <c r="EUB587" s="128"/>
      <c r="EUC587" s="128"/>
      <c r="EUD587" s="128"/>
      <c r="EUE587" s="128"/>
      <c r="EUF587" s="128"/>
      <c r="EUG587" s="128"/>
      <c r="EUH587" s="128"/>
      <c r="EUI587" s="128"/>
      <c r="EUJ587" s="128"/>
      <c r="EUK587" s="128"/>
      <c r="EUL587" s="128"/>
      <c r="EUM587" s="128"/>
      <c r="EUN587" s="128"/>
      <c r="EUO587" s="128"/>
      <c r="EUP587" s="128"/>
      <c r="EUQ587" s="128"/>
      <c r="EUR587" s="128"/>
      <c r="EUS587" s="128"/>
      <c r="EUT587" s="128"/>
      <c r="EUU587" s="128"/>
      <c r="EUV587" s="128"/>
      <c r="EUW587" s="128"/>
      <c r="EUX587" s="128"/>
      <c r="EUY587" s="128"/>
      <c r="EUZ587" s="128"/>
      <c r="EVA587" s="128"/>
      <c r="EVB587" s="128"/>
      <c r="EVC587" s="128"/>
      <c r="EVD587" s="128"/>
      <c r="EVE587" s="128"/>
      <c r="EVF587" s="128"/>
      <c r="EVG587" s="128"/>
      <c r="EVH587" s="128"/>
      <c r="EVI587" s="128"/>
      <c r="EVJ587" s="128"/>
      <c r="EVK587" s="128"/>
      <c r="EVL587" s="128"/>
      <c r="EVM587" s="128"/>
      <c r="EVN587" s="128"/>
      <c r="EVO587" s="128"/>
      <c r="EVP587" s="128"/>
      <c r="EVQ587" s="128"/>
      <c r="EVR587" s="128"/>
      <c r="EVS587" s="128"/>
      <c r="EVT587" s="128"/>
      <c r="EVU587" s="128"/>
      <c r="EVV587" s="128"/>
      <c r="EVW587" s="128"/>
      <c r="EVX587" s="128"/>
      <c r="EVY587" s="128"/>
      <c r="EVZ587" s="128"/>
      <c r="EWA587" s="128"/>
      <c r="EWB587" s="128"/>
      <c r="EWC587" s="128"/>
      <c r="EWD587" s="128"/>
      <c r="EWE587" s="128"/>
      <c r="EWF587" s="128"/>
      <c r="EWG587" s="128"/>
      <c r="EWH587" s="128"/>
      <c r="EWI587" s="128"/>
      <c r="EWJ587" s="128"/>
      <c r="EWK587" s="128"/>
      <c r="EWL587" s="128"/>
      <c r="EWM587" s="128"/>
      <c r="EWN587" s="128"/>
      <c r="EWO587" s="128"/>
      <c r="EWP587" s="128"/>
      <c r="EWQ587" s="128"/>
      <c r="EWR587" s="128"/>
      <c r="EWS587" s="128"/>
      <c r="EWT587" s="128"/>
      <c r="EWU587" s="128"/>
      <c r="EWV587" s="128"/>
      <c r="EWW587" s="128"/>
      <c r="EWX587" s="128"/>
      <c r="EWY587" s="128"/>
      <c r="EWZ587" s="128"/>
      <c r="EXA587" s="128"/>
      <c r="EXB587" s="128"/>
      <c r="EXC587" s="128"/>
      <c r="EXD587" s="128"/>
      <c r="EXE587" s="128"/>
      <c r="EXF587" s="128"/>
      <c r="EXG587" s="128"/>
      <c r="EXH587" s="128"/>
      <c r="EXI587" s="128"/>
      <c r="EXJ587" s="128"/>
      <c r="EXK587" s="128"/>
      <c r="EXL587" s="128"/>
      <c r="EXM587" s="128"/>
      <c r="EXN587" s="128"/>
      <c r="EXO587" s="128"/>
      <c r="EXP587" s="128"/>
      <c r="EXQ587" s="128"/>
      <c r="EXR587" s="128"/>
      <c r="EXS587" s="128"/>
      <c r="EXT587" s="128"/>
      <c r="EXU587" s="128"/>
      <c r="EXV587" s="128"/>
      <c r="EXW587" s="128"/>
      <c r="EXX587" s="128"/>
      <c r="EXY587" s="128"/>
      <c r="EXZ587" s="128"/>
      <c r="EYA587" s="128"/>
      <c r="EYB587" s="128"/>
      <c r="EYC587" s="128"/>
      <c r="EYD587" s="128"/>
      <c r="EYE587" s="128"/>
      <c r="EYF587" s="128"/>
      <c r="EYG587" s="128"/>
      <c r="EYH587" s="128"/>
      <c r="EYI587" s="128"/>
      <c r="EYJ587" s="128"/>
      <c r="EYK587" s="128"/>
      <c r="EYL587" s="128"/>
      <c r="EYM587" s="128"/>
      <c r="EYN587" s="128"/>
      <c r="EYO587" s="128"/>
      <c r="EYP587" s="128"/>
      <c r="EYQ587" s="128"/>
      <c r="EYR587" s="128"/>
      <c r="EYS587" s="128"/>
      <c r="EYT587" s="128"/>
      <c r="EYU587" s="128"/>
      <c r="EYV587" s="128"/>
      <c r="EYW587" s="128"/>
      <c r="EYX587" s="128"/>
      <c r="EYY587" s="128"/>
      <c r="EYZ587" s="128"/>
      <c r="EZA587" s="128"/>
      <c r="EZB587" s="128"/>
      <c r="EZC587" s="128"/>
      <c r="EZD587" s="128"/>
      <c r="EZE587" s="128"/>
      <c r="EZF587" s="128"/>
      <c r="EZG587" s="128"/>
      <c r="EZH587" s="128"/>
      <c r="EZI587" s="128"/>
      <c r="EZJ587" s="128"/>
      <c r="EZK587" s="128"/>
      <c r="EZL587" s="128"/>
      <c r="EZM587" s="128"/>
      <c r="EZN587" s="128"/>
      <c r="EZO587" s="128"/>
      <c r="EZP587" s="128"/>
      <c r="EZQ587" s="128"/>
      <c r="EZR587" s="128"/>
      <c r="EZS587" s="128"/>
      <c r="EZT587" s="128"/>
      <c r="EZU587" s="128"/>
      <c r="EZV587" s="128"/>
      <c r="EZW587" s="128"/>
      <c r="EZX587" s="128"/>
      <c r="EZY587" s="128"/>
      <c r="EZZ587" s="128"/>
      <c r="FAA587" s="128"/>
      <c r="FAB587" s="128"/>
      <c r="FAC587" s="128"/>
      <c r="FAD587" s="128"/>
      <c r="FAE587" s="128"/>
      <c r="FAF587" s="128"/>
      <c r="FAG587" s="128"/>
      <c r="FAH587" s="128"/>
      <c r="FAI587" s="128"/>
      <c r="FAJ587" s="128"/>
      <c r="FAK587" s="128"/>
      <c r="FAL587" s="128"/>
      <c r="FAM587" s="128"/>
      <c r="FAN587" s="128"/>
      <c r="FAO587" s="128"/>
      <c r="FAP587" s="128"/>
      <c r="FAQ587" s="128"/>
      <c r="FAR587" s="128"/>
      <c r="FAS587" s="128"/>
      <c r="FAT587" s="128"/>
      <c r="FAU587" s="128"/>
      <c r="FAV587" s="128"/>
      <c r="FAW587" s="128"/>
      <c r="FAX587" s="128"/>
      <c r="FAY587" s="128"/>
      <c r="FAZ587" s="128"/>
      <c r="FBA587" s="128"/>
      <c r="FBB587" s="128"/>
      <c r="FBC587" s="128"/>
      <c r="FBD587" s="128"/>
      <c r="FBE587" s="128"/>
      <c r="FBF587" s="128"/>
      <c r="FBG587" s="128"/>
      <c r="FBH587" s="128"/>
      <c r="FBI587" s="128"/>
      <c r="FBJ587" s="128"/>
      <c r="FBK587" s="128"/>
      <c r="FBL587" s="128"/>
      <c r="FBM587" s="128"/>
      <c r="FBN587" s="128"/>
      <c r="FBO587" s="128"/>
      <c r="FBP587" s="128"/>
      <c r="FBQ587" s="128"/>
      <c r="FBR587" s="128"/>
      <c r="FBS587" s="128"/>
      <c r="FBT587" s="128"/>
      <c r="FBU587" s="128"/>
      <c r="FBV587" s="128"/>
      <c r="FBW587" s="128"/>
      <c r="FBX587" s="128"/>
      <c r="FBY587" s="128"/>
      <c r="FBZ587" s="128"/>
      <c r="FCA587" s="128"/>
      <c r="FCB587" s="128"/>
      <c r="FCC587" s="128"/>
      <c r="FCD587" s="128"/>
      <c r="FCE587" s="128"/>
      <c r="FCF587" s="128"/>
      <c r="FCG587" s="128"/>
      <c r="FCH587" s="128"/>
      <c r="FCI587" s="128"/>
      <c r="FCJ587" s="128"/>
      <c r="FCK587" s="128"/>
      <c r="FCL587" s="128"/>
      <c r="FCM587" s="128"/>
      <c r="FCN587" s="128"/>
      <c r="FCO587" s="128"/>
      <c r="FCP587" s="128"/>
      <c r="FCQ587" s="128"/>
      <c r="FCR587" s="128"/>
      <c r="FCS587" s="128"/>
      <c r="FCT587" s="128"/>
      <c r="FCU587" s="128"/>
      <c r="FCV587" s="128"/>
      <c r="FCW587" s="128"/>
      <c r="FCX587" s="128"/>
      <c r="FCY587" s="128"/>
      <c r="FCZ587" s="128"/>
      <c r="FDA587" s="128"/>
      <c r="FDB587" s="128"/>
      <c r="FDC587" s="128"/>
      <c r="FDD587" s="128"/>
      <c r="FDE587" s="128"/>
      <c r="FDF587" s="128"/>
      <c r="FDG587" s="128"/>
      <c r="FDH587" s="128"/>
      <c r="FDI587" s="128"/>
      <c r="FDJ587" s="128"/>
      <c r="FDK587" s="128"/>
      <c r="FDL587" s="128"/>
      <c r="FDM587" s="128"/>
      <c r="FDN587" s="128"/>
      <c r="FDO587" s="128"/>
      <c r="FDP587" s="128"/>
      <c r="FDQ587" s="128"/>
      <c r="FDR587" s="128"/>
      <c r="FDS587" s="128"/>
      <c r="FDT587" s="128"/>
      <c r="FDU587" s="128"/>
      <c r="FDV587" s="128"/>
      <c r="FDW587" s="128"/>
      <c r="FDX587" s="128"/>
      <c r="FDY587" s="128"/>
      <c r="FDZ587" s="128"/>
      <c r="FEA587" s="128"/>
      <c r="FEB587" s="128"/>
      <c r="FEC587" s="128"/>
      <c r="FED587" s="128"/>
      <c r="FEE587" s="128"/>
      <c r="FEF587" s="128"/>
      <c r="FEG587" s="128"/>
      <c r="FEH587" s="128"/>
      <c r="FEI587" s="128"/>
      <c r="FEJ587" s="128"/>
      <c r="FEK587" s="128"/>
      <c r="FEL587" s="128"/>
      <c r="FEM587" s="128"/>
      <c r="FEN587" s="128"/>
      <c r="FEO587" s="128"/>
      <c r="FEP587" s="128"/>
      <c r="FEQ587" s="128"/>
      <c r="FER587" s="128"/>
      <c r="FES587" s="128"/>
      <c r="FET587" s="128"/>
      <c r="FEU587" s="128"/>
      <c r="FEV587" s="128"/>
      <c r="FEW587" s="128"/>
      <c r="FEX587" s="128"/>
      <c r="FEY587" s="128"/>
      <c r="FEZ587" s="128"/>
      <c r="FFA587" s="128"/>
      <c r="FFB587" s="128"/>
      <c r="FFC587" s="128"/>
      <c r="FFD587" s="128"/>
      <c r="FFE587" s="128"/>
      <c r="FFF587" s="128"/>
      <c r="FFG587" s="128"/>
      <c r="FFH587" s="128"/>
      <c r="FFI587" s="128"/>
      <c r="FFJ587" s="128"/>
      <c r="FFK587" s="128"/>
      <c r="FFL587" s="128"/>
      <c r="FFM587" s="128"/>
      <c r="FFN587" s="128"/>
      <c r="FFO587" s="128"/>
      <c r="FFP587" s="128"/>
      <c r="FFQ587" s="128"/>
      <c r="FFR587" s="128"/>
      <c r="FFS587" s="128"/>
      <c r="FFT587" s="128"/>
      <c r="FFU587" s="128"/>
      <c r="FFV587" s="128"/>
      <c r="FFW587" s="128"/>
      <c r="FFX587" s="128"/>
      <c r="FFY587" s="128"/>
      <c r="FFZ587" s="128"/>
      <c r="FGA587" s="128"/>
      <c r="FGB587" s="128"/>
      <c r="FGC587" s="128"/>
      <c r="FGD587" s="128"/>
      <c r="FGE587" s="128"/>
      <c r="FGF587" s="128"/>
      <c r="FGG587" s="128"/>
      <c r="FGH587" s="128"/>
      <c r="FGI587" s="128"/>
      <c r="FGJ587" s="128"/>
      <c r="FGK587" s="128"/>
      <c r="FGL587" s="128"/>
      <c r="FGM587" s="128"/>
      <c r="FGN587" s="128"/>
      <c r="FGO587" s="128"/>
      <c r="FGP587" s="128"/>
      <c r="FGQ587" s="128"/>
      <c r="FGR587" s="128"/>
      <c r="FGS587" s="128"/>
      <c r="FGT587" s="128"/>
      <c r="FGU587" s="128"/>
      <c r="FGV587" s="128"/>
      <c r="FGW587" s="128"/>
      <c r="FGX587" s="128"/>
      <c r="FGY587" s="128"/>
      <c r="FGZ587" s="128"/>
      <c r="FHA587" s="128"/>
      <c r="FHB587" s="128"/>
      <c r="FHC587" s="128"/>
      <c r="FHD587" s="128"/>
      <c r="FHE587" s="128"/>
      <c r="FHF587" s="128"/>
      <c r="FHG587" s="128"/>
      <c r="FHH587" s="128"/>
      <c r="FHI587" s="128"/>
      <c r="FHJ587" s="128"/>
      <c r="FHK587" s="128"/>
      <c r="FHL587" s="128"/>
      <c r="FHM587" s="128"/>
      <c r="FHN587" s="128"/>
      <c r="FHO587" s="128"/>
      <c r="FHP587" s="128"/>
      <c r="FHQ587" s="128"/>
      <c r="FHR587" s="128"/>
      <c r="FHS587" s="128"/>
      <c r="FHT587" s="128"/>
      <c r="FHU587" s="128"/>
      <c r="FHV587" s="128"/>
      <c r="FHW587" s="128"/>
      <c r="FHX587" s="128"/>
      <c r="FHY587" s="128"/>
      <c r="FHZ587" s="128"/>
      <c r="FIA587" s="128"/>
      <c r="FIB587" s="128"/>
      <c r="FIC587" s="128"/>
      <c r="FID587" s="128"/>
      <c r="FIE587" s="128"/>
      <c r="FIF587" s="128"/>
      <c r="FIG587" s="128"/>
      <c r="FIH587" s="128"/>
      <c r="FII587" s="128"/>
      <c r="FIJ587" s="128"/>
      <c r="FIK587" s="128"/>
      <c r="FIL587" s="128"/>
      <c r="FIM587" s="128"/>
      <c r="FIN587" s="128"/>
      <c r="FIO587" s="128"/>
      <c r="FIP587" s="128"/>
      <c r="FIQ587" s="128"/>
      <c r="FIR587" s="128"/>
      <c r="FIS587" s="128"/>
      <c r="FIT587" s="128"/>
      <c r="FIU587" s="128"/>
      <c r="FIV587" s="128"/>
      <c r="FIW587" s="128"/>
      <c r="FIX587" s="128"/>
      <c r="FIY587" s="128"/>
      <c r="FIZ587" s="128"/>
      <c r="FJA587" s="128"/>
      <c r="FJB587" s="128"/>
      <c r="FJC587" s="128"/>
      <c r="FJD587" s="128"/>
      <c r="FJE587" s="128"/>
      <c r="FJF587" s="128"/>
      <c r="FJG587" s="128"/>
      <c r="FJH587" s="128"/>
      <c r="FJI587" s="128"/>
      <c r="FJJ587" s="128"/>
      <c r="FJK587" s="128"/>
      <c r="FJL587" s="128"/>
      <c r="FJM587" s="128"/>
      <c r="FJN587" s="128"/>
      <c r="FJO587" s="128"/>
      <c r="FJP587" s="128"/>
      <c r="FJQ587" s="128"/>
      <c r="FJR587" s="128"/>
      <c r="FJS587" s="128"/>
      <c r="FJT587" s="128"/>
      <c r="FJU587" s="128"/>
      <c r="FJV587" s="128"/>
      <c r="FJW587" s="128"/>
      <c r="FJX587" s="128"/>
      <c r="FJY587" s="128"/>
      <c r="FJZ587" s="128"/>
      <c r="FKA587" s="128"/>
      <c r="FKB587" s="128"/>
      <c r="FKC587" s="128"/>
      <c r="FKD587" s="128"/>
      <c r="FKE587" s="128"/>
      <c r="FKF587" s="128"/>
      <c r="FKG587" s="128"/>
      <c r="FKH587" s="128"/>
      <c r="FKI587" s="128"/>
      <c r="FKJ587" s="128"/>
      <c r="FKK587" s="128"/>
      <c r="FKL587" s="128"/>
      <c r="FKM587" s="128"/>
      <c r="FKN587" s="128"/>
      <c r="FKO587" s="128"/>
      <c r="FKP587" s="128"/>
      <c r="FKQ587" s="128"/>
      <c r="FKR587" s="128"/>
      <c r="FKS587" s="128"/>
      <c r="FKT587" s="128"/>
      <c r="FKU587" s="128"/>
      <c r="FKV587" s="128"/>
      <c r="FKW587" s="128"/>
      <c r="FKX587" s="128"/>
      <c r="FKY587" s="128"/>
      <c r="FKZ587" s="128"/>
      <c r="FLA587" s="128"/>
      <c r="FLB587" s="128"/>
      <c r="FLC587" s="128"/>
      <c r="FLD587" s="128"/>
      <c r="FLE587" s="128"/>
      <c r="FLF587" s="128"/>
      <c r="FLG587" s="128"/>
      <c r="FLH587" s="128"/>
      <c r="FLI587" s="128"/>
      <c r="FLJ587" s="128"/>
      <c r="FLK587" s="128"/>
      <c r="FLL587" s="128"/>
      <c r="FLM587" s="128"/>
      <c r="FLN587" s="128"/>
      <c r="FLO587" s="128"/>
      <c r="FLP587" s="128"/>
      <c r="FLQ587" s="128"/>
      <c r="FLR587" s="128"/>
      <c r="FLS587" s="128"/>
      <c r="FLT587" s="128"/>
      <c r="FLU587" s="128"/>
      <c r="FLV587" s="128"/>
      <c r="FLW587" s="128"/>
      <c r="FLX587" s="128"/>
      <c r="FLY587" s="128"/>
      <c r="FLZ587" s="128"/>
      <c r="FMA587" s="128"/>
      <c r="FMB587" s="128"/>
      <c r="FMC587" s="128"/>
      <c r="FMD587" s="128"/>
      <c r="FME587" s="128"/>
      <c r="FMF587" s="128"/>
      <c r="FMG587" s="128"/>
      <c r="FMH587" s="128"/>
      <c r="FMI587" s="128"/>
      <c r="FMJ587" s="128"/>
      <c r="FMK587" s="128"/>
      <c r="FML587" s="128"/>
      <c r="FMM587" s="128"/>
      <c r="FMN587" s="128"/>
      <c r="FMO587" s="128"/>
      <c r="FMP587" s="128"/>
      <c r="FMQ587" s="128"/>
      <c r="FMR587" s="128"/>
      <c r="FMS587" s="128"/>
      <c r="FMT587" s="128"/>
      <c r="FMU587" s="128"/>
      <c r="FMV587" s="128"/>
      <c r="FMW587" s="128"/>
      <c r="FMX587" s="128"/>
      <c r="FMY587" s="128"/>
      <c r="FMZ587" s="128"/>
      <c r="FNA587" s="128"/>
      <c r="FNB587" s="128"/>
      <c r="FNC587" s="128"/>
      <c r="FND587" s="128"/>
      <c r="FNE587" s="128"/>
      <c r="FNF587" s="128"/>
      <c r="FNG587" s="128"/>
      <c r="FNH587" s="128"/>
      <c r="FNI587" s="128"/>
      <c r="FNJ587" s="128"/>
      <c r="FNK587" s="128"/>
      <c r="FNL587" s="128"/>
      <c r="FNM587" s="128"/>
      <c r="FNN587" s="128"/>
      <c r="FNO587" s="128"/>
      <c r="FNP587" s="128"/>
      <c r="FNQ587" s="128"/>
      <c r="FNR587" s="128"/>
      <c r="FNS587" s="128"/>
      <c r="FNT587" s="128"/>
      <c r="FNU587" s="128"/>
      <c r="FNV587" s="128"/>
      <c r="FNW587" s="128"/>
      <c r="FNX587" s="128"/>
      <c r="FNY587" s="128"/>
      <c r="FNZ587" s="128"/>
      <c r="FOA587" s="128"/>
      <c r="FOB587" s="128"/>
      <c r="FOC587" s="128"/>
      <c r="FOD587" s="128"/>
      <c r="FOE587" s="128"/>
      <c r="FOF587" s="128"/>
      <c r="FOG587" s="128"/>
      <c r="FOH587" s="128"/>
      <c r="FOI587" s="128"/>
      <c r="FOJ587" s="128"/>
      <c r="FOK587" s="128"/>
      <c r="FOL587" s="128"/>
      <c r="FOM587" s="128"/>
      <c r="FON587" s="128"/>
      <c r="FOO587" s="128"/>
      <c r="FOP587" s="128"/>
      <c r="FOQ587" s="128"/>
      <c r="FOR587" s="128"/>
      <c r="FOS587" s="128"/>
      <c r="FOT587" s="128"/>
      <c r="FOU587" s="128"/>
      <c r="FOV587" s="128"/>
      <c r="FOW587" s="128"/>
      <c r="FOX587" s="128"/>
      <c r="FOY587" s="128"/>
      <c r="FOZ587" s="128"/>
      <c r="FPA587" s="128"/>
      <c r="FPB587" s="128"/>
      <c r="FPC587" s="128"/>
      <c r="FPD587" s="128"/>
      <c r="FPE587" s="128"/>
      <c r="FPF587" s="128"/>
      <c r="FPG587" s="128"/>
      <c r="FPH587" s="128"/>
      <c r="FPI587" s="128"/>
      <c r="FPJ587" s="128"/>
      <c r="FPK587" s="128"/>
      <c r="FPL587" s="128"/>
      <c r="FPM587" s="128"/>
      <c r="FPN587" s="128"/>
      <c r="FPO587" s="128"/>
      <c r="FPP587" s="128"/>
      <c r="FPQ587" s="128"/>
      <c r="FPR587" s="128"/>
      <c r="FPS587" s="128"/>
      <c r="FPT587" s="128"/>
      <c r="FPU587" s="128"/>
      <c r="FPV587" s="128"/>
      <c r="FPW587" s="128"/>
      <c r="FPX587" s="128"/>
      <c r="FPY587" s="128"/>
      <c r="FPZ587" s="128"/>
      <c r="FQA587" s="128"/>
      <c r="FQB587" s="128"/>
      <c r="FQC587" s="128"/>
      <c r="FQD587" s="128"/>
      <c r="FQE587" s="128"/>
      <c r="FQF587" s="128"/>
      <c r="FQG587" s="128"/>
      <c r="FQH587" s="128"/>
      <c r="FQI587" s="128"/>
      <c r="FQJ587" s="128"/>
      <c r="FQK587" s="128"/>
      <c r="FQL587" s="128"/>
      <c r="FQM587" s="128"/>
      <c r="FQN587" s="128"/>
      <c r="FQO587" s="128"/>
      <c r="FQP587" s="128"/>
      <c r="FQQ587" s="128"/>
      <c r="FQR587" s="128"/>
      <c r="FQS587" s="128"/>
      <c r="FQT587" s="128"/>
      <c r="FQU587" s="128"/>
      <c r="FQV587" s="128"/>
      <c r="FQW587" s="128"/>
      <c r="FQX587" s="128"/>
      <c r="FQY587" s="128"/>
      <c r="FQZ587" s="128"/>
      <c r="FRA587" s="128"/>
      <c r="FRB587" s="128"/>
      <c r="FRC587" s="128"/>
      <c r="FRD587" s="128"/>
      <c r="FRE587" s="128"/>
      <c r="FRF587" s="128"/>
      <c r="FRG587" s="128"/>
      <c r="FRH587" s="128"/>
      <c r="FRI587" s="128"/>
      <c r="FRJ587" s="128"/>
      <c r="FRK587" s="128"/>
      <c r="FRL587" s="128"/>
      <c r="FRM587" s="128"/>
      <c r="FRN587" s="128"/>
      <c r="FRO587" s="128"/>
      <c r="FRP587" s="128"/>
      <c r="FRQ587" s="128"/>
      <c r="FRR587" s="128"/>
      <c r="FRS587" s="128"/>
      <c r="FRT587" s="128"/>
      <c r="FRU587" s="128"/>
      <c r="FRV587" s="128"/>
      <c r="FRW587" s="128"/>
      <c r="FRX587" s="128"/>
      <c r="FRY587" s="128"/>
      <c r="FRZ587" s="128"/>
      <c r="FSA587" s="128"/>
      <c r="FSB587" s="128"/>
      <c r="FSC587" s="128"/>
      <c r="FSD587" s="128"/>
      <c r="FSE587" s="128"/>
      <c r="FSF587" s="128"/>
      <c r="FSG587" s="128"/>
      <c r="FSH587" s="128"/>
      <c r="FSI587" s="128"/>
      <c r="FSJ587" s="128"/>
      <c r="FSK587" s="128"/>
      <c r="FSL587" s="128"/>
      <c r="FSM587" s="128"/>
      <c r="FSN587" s="128"/>
      <c r="FSO587" s="128"/>
      <c r="FSP587" s="128"/>
      <c r="FSQ587" s="128"/>
      <c r="FSR587" s="128"/>
      <c r="FSS587" s="128"/>
      <c r="FST587" s="128"/>
      <c r="FSU587" s="128"/>
      <c r="FSV587" s="128"/>
      <c r="FSW587" s="128"/>
      <c r="FSX587" s="128"/>
      <c r="FSY587" s="128"/>
      <c r="FSZ587" s="128"/>
      <c r="FTA587" s="128"/>
      <c r="FTB587" s="128"/>
      <c r="FTC587" s="128"/>
      <c r="FTD587" s="128"/>
      <c r="FTE587" s="128"/>
      <c r="FTF587" s="128"/>
      <c r="FTG587" s="128"/>
      <c r="FTH587" s="128"/>
      <c r="FTI587" s="128"/>
      <c r="FTJ587" s="128"/>
      <c r="FTK587" s="128"/>
      <c r="FTL587" s="128"/>
      <c r="FTM587" s="128"/>
      <c r="FTN587" s="128"/>
      <c r="FTO587" s="128"/>
      <c r="FTP587" s="128"/>
      <c r="FTQ587" s="128"/>
      <c r="FTR587" s="128"/>
      <c r="FTS587" s="128"/>
      <c r="FTT587" s="128"/>
      <c r="FTU587" s="128"/>
      <c r="FTV587" s="128"/>
      <c r="FTW587" s="128"/>
      <c r="FTX587" s="128"/>
      <c r="FTY587" s="128"/>
      <c r="FTZ587" s="128"/>
      <c r="FUA587" s="128"/>
      <c r="FUB587" s="128"/>
      <c r="FUC587" s="128"/>
      <c r="FUD587" s="128"/>
      <c r="FUE587" s="128"/>
      <c r="FUF587" s="128"/>
      <c r="FUG587" s="128"/>
      <c r="FUH587" s="128"/>
      <c r="FUI587" s="128"/>
      <c r="FUJ587" s="128"/>
      <c r="FUK587" s="128"/>
      <c r="FUL587" s="128"/>
      <c r="FUM587" s="128"/>
      <c r="FUN587" s="128"/>
      <c r="FUO587" s="128"/>
      <c r="FUP587" s="128"/>
      <c r="FUQ587" s="128"/>
      <c r="FUR587" s="128"/>
      <c r="FUS587" s="128"/>
      <c r="FUT587" s="128"/>
      <c r="FUU587" s="128"/>
      <c r="FUV587" s="128"/>
      <c r="FUW587" s="128"/>
      <c r="FUX587" s="128"/>
      <c r="FUY587" s="128"/>
      <c r="FUZ587" s="128"/>
      <c r="FVA587" s="128"/>
      <c r="FVB587" s="128"/>
      <c r="FVC587" s="128"/>
      <c r="FVD587" s="128"/>
      <c r="FVE587" s="128"/>
      <c r="FVF587" s="128"/>
      <c r="FVG587" s="128"/>
      <c r="FVH587" s="128"/>
      <c r="FVI587" s="128"/>
      <c r="FVJ587" s="128"/>
      <c r="FVK587" s="128"/>
      <c r="FVL587" s="128"/>
      <c r="FVM587" s="128"/>
      <c r="FVN587" s="128"/>
      <c r="FVO587" s="128"/>
      <c r="FVP587" s="128"/>
      <c r="FVQ587" s="128"/>
      <c r="FVR587" s="128"/>
      <c r="FVS587" s="128"/>
      <c r="FVT587" s="128"/>
      <c r="FVU587" s="128"/>
      <c r="FVV587" s="128"/>
      <c r="FVW587" s="128"/>
      <c r="FVX587" s="128"/>
      <c r="FVY587" s="128"/>
      <c r="FVZ587" s="128"/>
      <c r="FWA587" s="128"/>
      <c r="FWB587" s="128"/>
      <c r="FWC587" s="128"/>
      <c r="FWD587" s="128"/>
      <c r="FWE587" s="128"/>
      <c r="FWF587" s="128"/>
      <c r="FWG587" s="128"/>
      <c r="FWH587" s="128"/>
      <c r="FWI587" s="128"/>
      <c r="FWJ587" s="128"/>
      <c r="FWK587" s="128"/>
      <c r="FWL587" s="128"/>
      <c r="FWM587" s="128"/>
      <c r="FWN587" s="128"/>
      <c r="FWO587" s="128"/>
      <c r="FWP587" s="128"/>
      <c r="FWQ587" s="128"/>
      <c r="FWR587" s="128"/>
      <c r="FWS587" s="128"/>
      <c r="FWT587" s="128"/>
      <c r="FWU587" s="128"/>
      <c r="FWV587" s="128"/>
      <c r="FWW587" s="128"/>
      <c r="FWX587" s="128"/>
      <c r="FWY587" s="128"/>
      <c r="FWZ587" s="128"/>
      <c r="FXA587" s="128"/>
      <c r="FXB587" s="128"/>
      <c r="FXC587" s="128"/>
      <c r="FXD587" s="128"/>
      <c r="FXE587" s="128"/>
      <c r="FXF587" s="128"/>
      <c r="FXG587" s="128"/>
      <c r="FXH587" s="128"/>
      <c r="FXI587" s="128"/>
      <c r="FXJ587" s="128"/>
      <c r="FXK587" s="128"/>
      <c r="FXL587" s="128"/>
      <c r="FXM587" s="128"/>
      <c r="FXN587" s="128"/>
      <c r="FXO587" s="128"/>
      <c r="FXP587" s="128"/>
      <c r="FXQ587" s="128"/>
      <c r="FXR587" s="128"/>
      <c r="FXS587" s="128"/>
      <c r="FXT587" s="128"/>
      <c r="FXU587" s="128"/>
      <c r="FXV587" s="128"/>
      <c r="FXW587" s="128"/>
      <c r="FXX587" s="128"/>
      <c r="FXY587" s="128"/>
      <c r="FXZ587" s="128"/>
      <c r="FYA587" s="128"/>
      <c r="FYB587" s="128"/>
      <c r="FYC587" s="128"/>
      <c r="FYD587" s="128"/>
      <c r="FYE587" s="128"/>
      <c r="FYF587" s="128"/>
      <c r="FYG587" s="128"/>
      <c r="FYH587" s="128"/>
      <c r="FYI587" s="128"/>
      <c r="FYJ587" s="128"/>
      <c r="FYK587" s="128"/>
      <c r="FYL587" s="128"/>
      <c r="FYM587" s="128"/>
      <c r="FYN587" s="128"/>
      <c r="FYO587" s="128"/>
      <c r="FYP587" s="128"/>
      <c r="FYQ587" s="128"/>
      <c r="FYR587" s="128"/>
      <c r="FYS587" s="128"/>
      <c r="FYT587" s="128"/>
      <c r="FYU587" s="128"/>
      <c r="FYV587" s="128"/>
      <c r="FYW587" s="128"/>
      <c r="FYX587" s="128"/>
      <c r="FYY587" s="128"/>
      <c r="FYZ587" s="128"/>
      <c r="FZA587" s="128"/>
      <c r="FZB587" s="128"/>
      <c r="FZC587" s="128"/>
      <c r="FZD587" s="128"/>
      <c r="FZE587" s="128"/>
      <c r="FZF587" s="128"/>
      <c r="FZG587" s="128"/>
      <c r="FZH587" s="128"/>
      <c r="FZI587" s="128"/>
      <c r="FZJ587" s="128"/>
      <c r="FZK587" s="128"/>
      <c r="FZL587" s="128"/>
      <c r="FZM587" s="128"/>
      <c r="FZN587" s="128"/>
      <c r="FZO587" s="128"/>
      <c r="FZP587" s="128"/>
      <c r="FZQ587" s="128"/>
      <c r="FZR587" s="128"/>
      <c r="FZS587" s="128"/>
      <c r="FZT587" s="128"/>
      <c r="FZU587" s="128"/>
      <c r="FZV587" s="128"/>
      <c r="FZW587" s="128"/>
      <c r="FZX587" s="128"/>
      <c r="FZY587" s="128"/>
      <c r="FZZ587" s="128"/>
      <c r="GAA587" s="128"/>
      <c r="GAB587" s="128"/>
      <c r="GAC587" s="128"/>
      <c r="GAD587" s="128"/>
      <c r="GAE587" s="128"/>
      <c r="GAF587" s="128"/>
      <c r="GAG587" s="128"/>
      <c r="GAH587" s="128"/>
      <c r="GAI587" s="128"/>
      <c r="GAJ587" s="128"/>
      <c r="GAK587" s="128"/>
      <c r="GAL587" s="128"/>
      <c r="GAM587" s="128"/>
      <c r="GAN587" s="128"/>
      <c r="GAO587" s="128"/>
      <c r="GAP587" s="128"/>
      <c r="GAQ587" s="128"/>
      <c r="GAR587" s="128"/>
      <c r="GAS587" s="128"/>
      <c r="GAT587" s="128"/>
      <c r="GAU587" s="128"/>
      <c r="GAV587" s="128"/>
      <c r="GAW587" s="128"/>
      <c r="GAX587" s="128"/>
      <c r="GAY587" s="128"/>
      <c r="GAZ587" s="128"/>
      <c r="GBA587" s="128"/>
      <c r="GBB587" s="128"/>
      <c r="GBC587" s="128"/>
      <c r="GBD587" s="128"/>
      <c r="GBE587" s="128"/>
      <c r="GBF587" s="128"/>
      <c r="GBG587" s="128"/>
      <c r="GBH587" s="128"/>
      <c r="GBI587" s="128"/>
      <c r="GBJ587" s="128"/>
      <c r="GBK587" s="128"/>
      <c r="GBL587" s="128"/>
      <c r="GBM587" s="128"/>
      <c r="GBN587" s="128"/>
      <c r="GBO587" s="128"/>
      <c r="GBP587" s="128"/>
      <c r="GBQ587" s="128"/>
      <c r="GBR587" s="128"/>
      <c r="GBS587" s="128"/>
      <c r="GBT587" s="128"/>
      <c r="GBU587" s="128"/>
      <c r="GBV587" s="128"/>
      <c r="GBW587" s="128"/>
      <c r="GBX587" s="128"/>
      <c r="GBY587" s="128"/>
      <c r="GBZ587" s="128"/>
      <c r="GCA587" s="128"/>
      <c r="GCB587" s="128"/>
      <c r="GCC587" s="128"/>
      <c r="GCD587" s="128"/>
      <c r="GCE587" s="128"/>
      <c r="GCF587" s="128"/>
      <c r="GCG587" s="128"/>
      <c r="GCH587" s="128"/>
      <c r="GCI587" s="128"/>
      <c r="GCJ587" s="128"/>
      <c r="GCK587" s="128"/>
      <c r="GCL587" s="128"/>
      <c r="GCM587" s="128"/>
      <c r="GCN587" s="128"/>
      <c r="GCO587" s="128"/>
      <c r="GCP587" s="128"/>
      <c r="GCQ587" s="128"/>
      <c r="GCR587" s="128"/>
      <c r="GCS587" s="128"/>
      <c r="GCT587" s="128"/>
      <c r="GCU587" s="128"/>
      <c r="GCV587" s="128"/>
      <c r="GCW587" s="128"/>
      <c r="GCX587" s="128"/>
      <c r="GCY587" s="128"/>
      <c r="GCZ587" s="128"/>
      <c r="GDA587" s="128"/>
      <c r="GDB587" s="128"/>
      <c r="GDC587" s="128"/>
      <c r="GDD587" s="128"/>
      <c r="GDE587" s="128"/>
      <c r="GDF587" s="128"/>
      <c r="GDG587" s="128"/>
      <c r="GDH587" s="128"/>
      <c r="GDI587" s="128"/>
      <c r="GDJ587" s="128"/>
      <c r="GDK587" s="128"/>
      <c r="GDL587" s="128"/>
      <c r="GDM587" s="128"/>
      <c r="GDN587" s="128"/>
      <c r="GDO587" s="128"/>
      <c r="GDP587" s="128"/>
      <c r="GDQ587" s="128"/>
      <c r="GDR587" s="128"/>
      <c r="GDS587" s="128"/>
      <c r="GDT587" s="128"/>
      <c r="GDU587" s="128"/>
      <c r="GDV587" s="128"/>
      <c r="GDW587" s="128"/>
      <c r="GDX587" s="128"/>
      <c r="GDY587" s="128"/>
      <c r="GDZ587" s="128"/>
      <c r="GEA587" s="128"/>
      <c r="GEB587" s="128"/>
      <c r="GEC587" s="128"/>
      <c r="GED587" s="128"/>
      <c r="GEE587" s="128"/>
      <c r="GEF587" s="128"/>
      <c r="GEG587" s="128"/>
      <c r="GEH587" s="128"/>
      <c r="GEI587" s="128"/>
      <c r="GEJ587" s="128"/>
      <c r="GEK587" s="128"/>
      <c r="GEL587" s="128"/>
      <c r="GEM587" s="128"/>
      <c r="GEN587" s="128"/>
      <c r="GEO587" s="128"/>
      <c r="GEP587" s="128"/>
      <c r="GEQ587" s="128"/>
      <c r="GER587" s="128"/>
      <c r="GES587" s="128"/>
      <c r="GET587" s="128"/>
      <c r="GEU587" s="128"/>
      <c r="GEV587" s="128"/>
      <c r="GEW587" s="128"/>
      <c r="GEX587" s="128"/>
      <c r="GEY587" s="128"/>
      <c r="GEZ587" s="128"/>
      <c r="GFA587" s="128"/>
      <c r="GFB587" s="128"/>
      <c r="GFC587" s="128"/>
      <c r="GFD587" s="128"/>
      <c r="GFE587" s="128"/>
      <c r="GFF587" s="128"/>
      <c r="GFG587" s="128"/>
      <c r="GFH587" s="128"/>
      <c r="GFI587" s="128"/>
      <c r="GFJ587" s="128"/>
      <c r="GFK587" s="128"/>
      <c r="GFL587" s="128"/>
      <c r="GFM587" s="128"/>
      <c r="GFN587" s="128"/>
      <c r="GFO587" s="128"/>
      <c r="GFP587" s="128"/>
      <c r="GFQ587" s="128"/>
      <c r="GFR587" s="128"/>
      <c r="GFS587" s="128"/>
      <c r="GFT587" s="128"/>
      <c r="GFU587" s="128"/>
      <c r="GFV587" s="128"/>
      <c r="GFW587" s="128"/>
      <c r="GFX587" s="128"/>
      <c r="GFY587" s="128"/>
      <c r="GFZ587" s="128"/>
      <c r="GGA587" s="128"/>
      <c r="GGB587" s="128"/>
      <c r="GGC587" s="128"/>
      <c r="GGD587" s="128"/>
      <c r="GGE587" s="128"/>
      <c r="GGF587" s="128"/>
      <c r="GGG587" s="128"/>
      <c r="GGH587" s="128"/>
      <c r="GGI587" s="128"/>
      <c r="GGJ587" s="128"/>
      <c r="GGK587" s="128"/>
      <c r="GGL587" s="128"/>
      <c r="GGM587" s="128"/>
      <c r="GGN587" s="128"/>
      <c r="GGO587" s="128"/>
      <c r="GGP587" s="128"/>
      <c r="GGQ587" s="128"/>
      <c r="GGR587" s="128"/>
      <c r="GGS587" s="128"/>
      <c r="GGT587" s="128"/>
      <c r="GGU587" s="128"/>
      <c r="GGV587" s="128"/>
      <c r="GGW587" s="128"/>
      <c r="GGX587" s="128"/>
      <c r="GGY587" s="128"/>
      <c r="GGZ587" s="128"/>
      <c r="GHA587" s="128"/>
      <c r="GHB587" s="128"/>
      <c r="GHC587" s="128"/>
      <c r="GHD587" s="128"/>
      <c r="GHE587" s="128"/>
      <c r="GHF587" s="128"/>
      <c r="GHG587" s="128"/>
      <c r="GHH587" s="128"/>
      <c r="GHI587" s="128"/>
      <c r="GHJ587" s="128"/>
      <c r="GHK587" s="128"/>
      <c r="GHL587" s="128"/>
      <c r="GHM587" s="128"/>
      <c r="GHN587" s="128"/>
      <c r="GHO587" s="128"/>
      <c r="GHP587" s="128"/>
      <c r="GHQ587" s="128"/>
      <c r="GHR587" s="128"/>
      <c r="GHS587" s="128"/>
      <c r="GHT587" s="128"/>
      <c r="GHU587" s="128"/>
      <c r="GHV587" s="128"/>
      <c r="GHW587" s="128"/>
      <c r="GHX587" s="128"/>
      <c r="GHY587" s="128"/>
      <c r="GHZ587" s="128"/>
      <c r="GIA587" s="128"/>
      <c r="GIB587" s="128"/>
      <c r="GIC587" s="128"/>
      <c r="GID587" s="128"/>
      <c r="GIE587" s="128"/>
      <c r="GIF587" s="128"/>
      <c r="GIG587" s="128"/>
      <c r="GIH587" s="128"/>
      <c r="GII587" s="128"/>
      <c r="GIJ587" s="128"/>
      <c r="GIK587" s="128"/>
      <c r="GIL587" s="128"/>
      <c r="GIM587" s="128"/>
      <c r="GIN587" s="128"/>
      <c r="GIO587" s="128"/>
      <c r="GIP587" s="128"/>
      <c r="GIQ587" s="128"/>
      <c r="GIR587" s="128"/>
      <c r="GIS587" s="128"/>
      <c r="GIT587" s="128"/>
      <c r="GIU587" s="128"/>
      <c r="GIV587" s="128"/>
      <c r="GIW587" s="128"/>
      <c r="GIX587" s="128"/>
      <c r="GIY587" s="128"/>
      <c r="GIZ587" s="128"/>
      <c r="GJA587" s="128"/>
      <c r="GJB587" s="128"/>
      <c r="GJC587" s="128"/>
      <c r="GJD587" s="128"/>
      <c r="GJE587" s="128"/>
      <c r="GJF587" s="128"/>
      <c r="GJG587" s="128"/>
      <c r="GJH587" s="128"/>
      <c r="GJI587" s="128"/>
      <c r="GJJ587" s="128"/>
      <c r="GJK587" s="128"/>
      <c r="GJL587" s="128"/>
      <c r="GJM587" s="128"/>
      <c r="GJN587" s="128"/>
      <c r="GJO587" s="128"/>
      <c r="GJP587" s="128"/>
      <c r="GJQ587" s="128"/>
      <c r="GJR587" s="128"/>
      <c r="GJS587" s="128"/>
      <c r="GJT587" s="128"/>
      <c r="GJU587" s="128"/>
      <c r="GJV587" s="128"/>
      <c r="GJW587" s="128"/>
      <c r="GJX587" s="128"/>
      <c r="GJY587" s="128"/>
      <c r="GJZ587" s="128"/>
      <c r="GKA587" s="128"/>
      <c r="GKB587" s="128"/>
      <c r="GKC587" s="128"/>
      <c r="GKD587" s="128"/>
      <c r="GKE587" s="128"/>
      <c r="GKF587" s="128"/>
      <c r="GKG587" s="128"/>
      <c r="GKH587" s="128"/>
      <c r="GKI587" s="128"/>
      <c r="GKJ587" s="128"/>
      <c r="GKK587" s="128"/>
      <c r="GKL587" s="128"/>
      <c r="GKM587" s="128"/>
      <c r="GKN587" s="128"/>
      <c r="GKO587" s="128"/>
      <c r="GKP587" s="128"/>
      <c r="GKQ587" s="128"/>
      <c r="GKR587" s="128"/>
      <c r="GKS587" s="128"/>
      <c r="GKT587" s="128"/>
      <c r="GKU587" s="128"/>
      <c r="GKV587" s="128"/>
      <c r="GKW587" s="128"/>
      <c r="GKX587" s="128"/>
      <c r="GKY587" s="128"/>
      <c r="GKZ587" s="128"/>
      <c r="GLA587" s="128"/>
      <c r="GLB587" s="128"/>
      <c r="GLC587" s="128"/>
      <c r="GLD587" s="128"/>
      <c r="GLE587" s="128"/>
      <c r="GLF587" s="128"/>
      <c r="GLG587" s="128"/>
      <c r="GLH587" s="128"/>
      <c r="GLI587" s="128"/>
      <c r="GLJ587" s="128"/>
      <c r="GLK587" s="128"/>
      <c r="GLL587" s="128"/>
      <c r="GLM587" s="128"/>
      <c r="GLN587" s="128"/>
      <c r="GLO587" s="128"/>
      <c r="GLP587" s="128"/>
      <c r="GLQ587" s="128"/>
      <c r="GLR587" s="128"/>
      <c r="GLS587" s="128"/>
      <c r="GLT587" s="128"/>
      <c r="GLU587" s="128"/>
      <c r="GLV587" s="128"/>
      <c r="GLW587" s="128"/>
      <c r="GLX587" s="128"/>
      <c r="GLY587" s="128"/>
      <c r="GLZ587" s="128"/>
      <c r="GMA587" s="128"/>
      <c r="GMB587" s="128"/>
      <c r="GMC587" s="128"/>
      <c r="GMD587" s="128"/>
      <c r="GME587" s="128"/>
      <c r="GMF587" s="128"/>
      <c r="GMG587" s="128"/>
      <c r="GMH587" s="128"/>
      <c r="GMI587" s="128"/>
      <c r="GMJ587" s="128"/>
      <c r="GMK587" s="128"/>
      <c r="GML587" s="128"/>
      <c r="GMM587" s="128"/>
      <c r="GMN587" s="128"/>
      <c r="GMO587" s="128"/>
      <c r="GMP587" s="128"/>
      <c r="GMQ587" s="128"/>
      <c r="GMR587" s="128"/>
      <c r="GMS587" s="128"/>
      <c r="GMT587" s="128"/>
      <c r="GMU587" s="128"/>
      <c r="GMV587" s="128"/>
      <c r="GMW587" s="128"/>
      <c r="GMX587" s="128"/>
      <c r="GMY587" s="128"/>
      <c r="GMZ587" s="128"/>
      <c r="GNA587" s="128"/>
      <c r="GNB587" s="128"/>
      <c r="GNC587" s="128"/>
      <c r="GND587" s="128"/>
      <c r="GNE587" s="128"/>
      <c r="GNF587" s="128"/>
      <c r="GNG587" s="128"/>
      <c r="GNH587" s="128"/>
      <c r="GNI587" s="128"/>
      <c r="GNJ587" s="128"/>
      <c r="GNK587" s="128"/>
      <c r="GNL587" s="128"/>
      <c r="GNM587" s="128"/>
      <c r="GNN587" s="128"/>
      <c r="GNO587" s="128"/>
      <c r="GNP587" s="128"/>
      <c r="GNQ587" s="128"/>
      <c r="GNR587" s="128"/>
      <c r="GNS587" s="128"/>
      <c r="GNT587" s="128"/>
      <c r="GNU587" s="128"/>
      <c r="GNV587" s="128"/>
      <c r="GNW587" s="128"/>
      <c r="GNX587" s="128"/>
      <c r="GNY587" s="128"/>
      <c r="GNZ587" s="128"/>
      <c r="GOA587" s="128"/>
      <c r="GOB587" s="128"/>
      <c r="GOC587" s="128"/>
      <c r="GOD587" s="128"/>
      <c r="GOE587" s="128"/>
      <c r="GOF587" s="128"/>
      <c r="GOG587" s="128"/>
      <c r="GOH587" s="128"/>
      <c r="GOI587" s="128"/>
      <c r="GOJ587" s="128"/>
      <c r="GOK587" s="128"/>
      <c r="GOL587" s="128"/>
      <c r="GOM587" s="128"/>
      <c r="GON587" s="128"/>
      <c r="GOO587" s="128"/>
      <c r="GOP587" s="128"/>
      <c r="GOQ587" s="128"/>
      <c r="GOR587" s="128"/>
      <c r="GOS587" s="128"/>
      <c r="GOT587" s="128"/>
      <c r="GOU587" s="128"/>
      <c r="GOV587" s="128"/>
      <c r="GOW587" s="128"/>
      <c r="GOX587" s="128"/>
      <c r="GOY587" s="128"/>
      <c r="GOZ587" s="128"/>
      <c r="GPA587" s="128"/>
      <c r="GPB587" s="128"/>
      <c r="GPC587" s="128"/>
      <c r="GPD587" s="128"/>
      <c r="GPE587" s="128"/>
      <c r="GPF587" s="128"/>
      <c r="GPG587" s="128"/>
      <c r="GPH587" s="128"/>
      <c r="GPI587" s="128"/>
      <c r="GPJ587" s="128"/>
      <c r="GPK587" s="128"/>
      <c r="GPL587" s="128"/>
      <c r="GPM587" s="128"/>
      <c r="GPN587" s="128"/>
      <c r="GPO587" s="128"/>
      <c r="GPP587" s="128"/>
      <c r="GPQ587" s="128"/>
      <c r="GPR587" s="128"/>
      <c r="GPS587" s="128"/>
      <c r="GPT587" s="128"/>
      <c r="GPU587" s="128"/>
      <c r="GPV587" s="128"/>
      <c r="GPW587" s="128"/>
      <c r="GPX587" s="128"/>
      <c r="GPY587" s="128"/>
      <c r="GPZ587" s="128"/>
      <c r="GQA587" s="128"/>
      <c r="GQB587" s="128"/>
      <c r="GQC587" s="128"/>
      <c r="GQD587" s="128"/>
      <c r="GQE587" s="128"/>
      <c r="GQF587" s="128"/>
      <c r="GQG587" s="128"/>
      <c r="GQH587" s="128"/>
      <c r="GQI587" s="128"/>
      <c r="GQJ587" s="128"/>
      <c r="GQK587" s="128"/>
      <c r="GQL587" s="128"/>
      <c r="GQM587" s="128"/>
      <c r="GQN587" s="128"/>
      <c r="GQO587" s="128"/>
      <c r="GQP587" s="128"/>
      <c r="GQQ587" s="128"/>
      <c r="GQR587" s="128"/>
      <c r="GQS587" s="128"/>
      <c r="GQT587" s="128"/>
      <c r="GQU587" s="128"/>
      <c r="GQV587" s="128"/>
      <c r="GQW587" s="128"/>
      <c r="GQX587" s="128"/>
      <c r="GQY587" s="128"/>
      <c r="GQZ587" s="128"/>
      <c r="GRA587" s="128"/>
      <c r="GRB587" s="128"/>
      <c r="GRC587" s="128"/>
      <c r="GRD587" s="128"/>
      <c r="GRE587" s="128"/>
      <c r="GRF587" s="128"/>
      <c r="GRG587" s="128"/>
      <c r="GRH587" s="128"/>
      <c r="GRI587" s="128"/>
      <c r="GRJ587" s="128"/>
      <c r="GRK587" s="128"/>
      <c r="GRL587" s="128"/>
      <c r="GRM587" s="128"/>
      <c r="GRN587" s="128"/>
      <c r="GRO587" s="128"/>
      <c r="GRP587" s="128"/>
      <c r="GRQ587" s="128"/>
      <c r="GRR587" s="128"/>
      <c r="GRS587" s="128"/>
      <c r="GRT587" s="128"/>
      <c r="GRU587" s="128"/>
      <c r="GRV587" s="128"/>
      <c r="GRW587" s="128"/>
      <c r="GRX587" s="128"/>
      <c r="GRY587" s="128"/>
      <c r="GRZ587" s="128"/>
      <c r="GSA587" s="128"/>
      <c r="GSB587" s="128"/>
      <c r="GSC587" s="128"/>
      <c r="GSD587" s="128"/>
      <c r="GSE587" s="128"/>
      <c r="GSF587" s="128"/>
      <c r="GSG587" s="128"/>
      <c r="GSH587" s="128"/>
      <c r="GSI587" s="128"/>
      <c r="GSJ587" s="128"/>
      <c r="GSK587" s="128"/>
      <c r="GSL587" s="128"/>
      <c r="GSM587" s="128"/>
      <c r="GSN587" s="128"/>
      <c r="GSO587" s="128"/>
      <c r="GSP587" s="128"/>
      <c r="GSQ587" s="128"/>
      <c r="GSR587" s="128"/>
      <c r="GSS587" s="128"/>
      <c r="GST587" s="128"/>
      <c r="GSU587" s="128"/>
      <c r="GSV587" s="128"/>
      <c r="GSW587" s="128"/>
      <c r="GSX587" s="128"/>
      <c r="GSY587" s="128"/>
      <c r="GSZ587" s="128"/>
      <c r="GTA587" s="128"/>
      <c r="GTB587" s="128"/>
      <c r="GTC587" s="128"/>
      <c r="GTD587" s="128"/>
      <c r="GTE587" s="128"/>
      <c r="GTF587" s="128"/>
      <c r="GTG587" s="128"/>
      <c r="GTH587" s="128"/>
      <c r="GTI587" s="128"/>
      <c r="GTJ587" s="128"/>
      <c r="GTK587" s="128"/>
      <c r="GTL587" s="128"/>
      <c r="GTM587" s="128"/>
      <c r="GTN587" s="128"/>
      <c r="GTO587" s="128"/>
      <c r="GTP587" s="128"/>
      <c r="GTQ587" s="128"/>
      <c r="GTR587" s="128"/>
      <c r="GTS587" s="128"/>
      <c r="GTT587" s="128"/>
      <c r="GTU587" s="128"/>
      <c r="GTV587" s="128"/>
      <c r="GTW587" s="128"/>
      <c r="GTX587" s="128"/>
      <c r="GTY587" s="128"/>
      <c r="GTZ587" s="128"/>
      <c r="GUA587" s="128"/>
      <c r="GUB587" s="128"/>
      <c r="GUC587" s="128"/>
      <c r="GUD587" s="128"/>
      <c r="GUE587" s="128"/>
      <c r="GUF587" s="128"/>
      <c r="GUG587" s="128"/>
      <c r="GUH587" s="128"/>
      <c r="GUI587" s="128"/>
      <c r="GUJ587" s="128"/>
      <c r="GUK587" s="128"/>
      <c r="GUL587" s="128"/>
      <c r="GUM587" s="128"/>
      <c r="GUN587" s="128"/>
      <c r="GUO587" s="128"/>
      <c r="GUP587" s="128"/>
      <c r="GUQ587" s="128"/>
      <c r="GUR587" s="128"/>
      <c r="GUS587" s="128"/>
      <c r="GUT587" s="128"/>
      <c r="GUU587" s="128"/>
      <c r="GUV587" s="128"/>
      <c r="GUW587" s="128"/>
      <c r="GUX587" s="128"/>
      <c r="GUY587" s="128"/>
      <c r="GUZ587" s="128"/>
      <c r="GVA587" s="128"/>
      <c r="GVB587" s="128"/>
      <c r="GVC587" s="128"/>
      <c r="GVD587" s="128"/>
      <c r="GVE587" s="128"/>
      <c r="GVF587" s="128"/>
      <c r="GVG587" s="128"/>
      <c r="GVH587" s="128"/>
      <c r="GVI587" s="128"/>
      <c r="GVJ587" s="128"/>
      <c r="GVK587" s="128"/>
      <c r="GVL587" s="128"/>
      <c r="GVM587" s="128"/>
      <c r="GVN587" s="128"/>
      <c r="GVO587" s="128"/>
      <c r="GVP587" s="128"/>
      <c r="GVQ587" s="128"/>
      <c r="GVR587" s="128"/>
      <c r="GVS587" s="128"/>
      <c r="GVT587" s="128"/>
      <c r="GVU587" s="128"/>
      <c r="GVV587" s="128"/>
      <c r="GVW587" s="128"/>
      <c r="GVX587" s="128"/>
      <c r="GVY587" s="128"/>
      <c r="GVZ587" s="128"/>
      <c r="GWA587" s="128"/>
      <c r="GWB587" s="128"/>
      <c r="GWC587" s="128"/>
      <c r="GWD587" s="128"/>
      <c r="GWE587" s="128"/>
      <c r="GWF587" s="128"/>
      <c r="GWG587" s="128"/>
      <c r="GWH587" s="128"/>
      <c r="GWI587" s="128"/>
      <c r="GWJ587" s="128"/>
      <c r="GWK587" s="128"/>
      <c r="GWL587" s="128"/>
      <c r="GWM587" s="128"/>
      <c r="GWN587" s="128"/>
      <c r="GWO587" s="128"/>
      <c r="GWP587" s="128"/>
      <c r="GWQ587" s="128"/>
      <c r="GWR587" s="128"/>
      <c r="GWS587" s="128"/>
      <c r="GWT587" s="128"/>
      <c r="GWU587" s="128"/>
      <c r="GWV587" s="128"/>
      <c r="GWW587" s="128"/>
      <c r="GWX587" s="128"/>
      <c r="GWY587" s="128"/>
      <c r="GWZ587" s="128"/>
      <c r="GXA587" s="128"/>
      <c r="GXB587" s="128"/>
      <c r="GXC587" s="128"/>
      <c r="GXD587" s="128"/>
      <c r="GXE587" s="128"/>
      <c r="GXF587" s="128"/>
      <c r="GXG587" s="128"/>
      <c r="GXH587" s="128"/>
      <c r="GXI587" s="128"/>
      <c r="GXJ587" s="128"/>
      <c r="GXK587" s="128"/>
      <c r="GXL587" s="128"/>
      <c r="GXM587" s="128"/>
      <c r="GXN587" s="128"/>
      <c r="GXO587" s="128"/>
      <c r="GXP587" s="128"/>
      <c r="GXQ587" s="128"/>
      <c r="GXR587" s="128"/>
      <c r="GXS587" s="128"/>
      <c r="GXT587" s="128"/>
      <c r="GXU587" s="128"/>
      <c r="GXV587" s="128"/>
      <c r="GXW587" s="128"/>
      <c r="GXX587" s="128"/>
      <c r="GXY587" s="128"/>
      <c r="GXZ587" s="128"/>
      <c r="GYA587" s="128"/>
      <c r="GYB587" s="128"/>
      <c r="GYC587" s="128"/>
      <c r="GYD587" s="128"/>
      <c r="GYE587" s="128"/>
      <c r="GYF587" s="128"/>
      <c r="GYG587" s="128"/>
      <c r="GYH587" s="128"/>
      <c r="GYI587" s="128"/>
      <c r="GYJ587" s="128"/>
      <c r="GYK587" s="128"/>
      <c r="GYL587" s="128"/>
      <c r="GYM587" s="128"/>
      <c r="GYN587" s="128"/>
      <c r="GYO587" s="128"/>
      <c r="GYP587" s="128"/>
      <c r="GYQ587" s="128"/>
      <c r="GYR587" s="128"/>
      <c r="GYS587" s="128"/>
      <c r="GYT587" s="128"/>
      <c r="GYU587" s="128"/>
      <c r="GYV587" s="128"/>
      <c r="GYW587" s="128"/>
      <c r="GYX587" s="128"/>
      <c r="GYY587" s="128"/>
      <c r="GYZ587" s="128"/>
      <c r="GZA587" s="128"/>
      <c r="GZB587" s="128"/>
      <c r="GZC587" s="128"/>
      <c r="GZD587" s="128"/>
      <c r="GZE587" s="128"/>
      <c r="GZF587" s="128"/>
      <c r="GZG587" s="128"/>
      <c r="GZH587" s="128"/>
      <c r="GZI587" s="128"/>
      <c r="GZJ587" s="128"/>
      <c r="GZK587" s="128"/>
      <c r="GZL587" s="128"/>
      <c r="GZM587" s="128"/>
      <c r="GZN587" s="128"/>
      <c r="GZO587" s="128"/>
      <c r="GZP587" s="128"/>
      <c r="GZQ587" s="128"/>
      <c r="GZR587" s="128"/>
      <c r="GZS587" s="128"/>
      <c r="GZT587" s="128"/>
      <c r="GZU587" s="128"/>
      <c r="GZV587" s="128"/>
      <c r="GZW587" s="128"/>
      <c r="GZX587" s="128"/>
      <c r="GZY587" s="128"/>
      <c r="GZZ587" s="128"/>
      <c r="HAA587" s="128"/>
      <c r="HAB587" s="128"/>
      <c r="HAC587" s="128"/>
      <c r="HAD587" s="128"/>
      <c r="HAE587" s="128"/>
      <c r="HAF587" s="128"/>
      <c r="HAG587" s="128"/>
      <c r="HAH587" s="128"/>
      <c r="HAI587" s="128"/>
      <c r="HAJ587" s="128"/>
      <c r="HAK587" s="128"/>
      <c r="HAL587" s="128"/>
      <c r="HAM587" s="128"/>
      <c r="HAN587" s="128"/>
      <c r="HAO587" s="128"/>
      <c r="HAP587" s="128"/>
      <c r="HAQ587" s="128"/>
      <c r="HAR587" s="128"/>
      <c r="HAS587" s="128"/>
      <c r="HAT587" s="128"/>
      <c r="HAU587" s="128"/>
      <c r="HAV587" s="128"/>
      <c r="HAW587" s="128"/>
      <c r="HAX587" s="128"/>
      <c r="HAY587" s="128"/>
      <c r="HAZ587" s="128"/>
      <c r="HBA587" s="128"/>
      <c r="HBB587" s="128"/>
      <c r="HBC587" s="128"/>
      <c r="HBD587" s="128"/>
      <c r="HBE587" s="128"/>
      <c r="HBF587" s="128"/>
      <c r="HBG587" s="128"/>
      <c r="HBH587" s="128"/>
      <c r="HBI587" s="128"/>
      <c r="HBJ587" s="128"/>
      <c r="HBK587" s="128"/>
      <c r="HBL587" s="128"/>
      <c r="HBM587" s="128"/>
      <c r="HBN587" s="128"/>
      <c r="HBO587" s="128"/>
      <c r="HBP587" s="128"/>
      <c r="HBQ587" s="128"/>
      <c r="HBR587" s="128"/>
      <c r="HBS587" s="128"/>
      <c r="HBT587" s="128"/>
      <c r="HBU587" s="128"/>
      <c r="HBV587" s="128"/>
      <c r="HBW587" s="128"/>
      <c r="HBX587" s="128"/>
      <c r="HBY587" s="128"/>
      <c r="HBZ587" s="128"/>
      <c r="HCA587" s="128"/>
      <c r="HCB587" s="128"/>
      <c r="HCC587" s="128"/>
      <c r="HCD587" s="128"/>
      <c r="HCE587" s="128"/>
      <c r="HCF587" s="128"/>
      <c r="HCG587" s="128"/>
      <c r="HCH587" s="128"/>
      <c r="HCI587" s="128"/>
      <c r="HCJ587" s="128"/>
      <c r="HCK587" s="128"/>
      <c r="HCL587" s="128"/>
      <c r="HCM587" s="128"/>
      <c r="HCN587" s="128"/>
      <c r="HCO587" s="128"/>
      <c r="HCP587" s="128"/>
      <c r="HCQ587" s="128"/>
      <c r="HCR587" s="128"/>
      <c r="HCS587" s="128"/>
      <c r="HCT587" s="128"/>
      <c r="HCU587" s="128"/>
      <c r="HCV587" s="128"/>
      <c r="HCW587" s="128"/>
      <c r="HCX587" s="128"/>
      <c r="HCY587" s="128"/>
      <c r="HCZ587" s="128"/>
      <c r="HDA587" s="128"/>
      <c r="HDB587" s="128"/>
      <c r="HDC587" s="128"/>
      <c r="HDD587" s="128"/>
      <c r="HDE587" s="128"/>
      <c r="HDF587" s="128"/>
      <c r="HDG587" s="128"/>
      <c r="HDH587" s="128"/>
      <c r="HDI587" s="128"/>
      <c r="HDJ587" s="128"/>
      <c r="HDK587" s="128"/>
      <c r="HDL587" s="128"/>
      <c r="HDM587" s="128"/>
      <c r="HDN587" s="128"/>
      <c r="HDO587" s="128"/>
      <c r="HDP587" s="128"/>
      <c r="HDQ587" s="128"/>
      <c r="HDR587" s="128"/>
      <c r="HDS587" s="128"/>
      <c r="HDT587" s="128"/>
      <c r="HDU587" s="128"/>
      <c r="HDV587" s="128"/>
      <c r="HDW587" s="128"/>
      <c r="HDX587" s="128"/>
      <c r="HDY587" s="128"/>
      <c r="HDZ587" s="128"/>
      <c r="HEA587" s="128"/>
      <c r="HEB587" s="128"/>
      <c r="HEC587" s="128"/>
      <c r="HED587" s="128"/>
      <c r="HEE587" s="128"/>
      <c r="HEF587" s="128"/>
      <c r="HEG587" s="128"/>
      <c r="HEH587" s="128"/>
      <c r="HEI587" s="128"/>
      <c r="HEJ587" s="128"/>
      <c r="HEK587" s="128"/>
      <c r="HEL587" s="128"/>
      <c r="HEM587" s="128"/>
      <c r="HEN587" s="128"/>
      <c r="HEO587" s="128"/>
      <c r="HEP587" s="128"/>
      <c r="HEQ587" s="128"/>
      <c r="HER587" s="128"/>
      <c r="HES587" s="128"/>
      <c r="HET587" s="128"/>
      <c r="HEU587" s="128"/>
      <c r="HEV587" s="128"/>
      <c r="HEW587" s="128"/>
      <c r="HEX587" s="128"/>
      <c r="HEY587" s="128"/>
      <c r="HEZ587" s="128"/>
      <c r="HFA587" s="128"/>
      <c r="HFB587" s="128"/>
      <c r="HFC587" s="128"/>
      <c r="HFD587" s="128"/>
      <c r="HFE587" s="128"/>
      <c r="HFF587" s="128"/>
      <c r="HFG587" s="128"/>
      <c r="HFH587" s="128"/>
      <c r="HFI587" s="128"/>
      <c r="HFJ587" s="128"/>
      <c r="HFK587" s="128"/>
      <c r="HFL587" s="128"/>
      <c r="HFM587" s="128"/>
      <c r="HFN587" s="128"/>
      <c r="HFO587" s="128"/>
      <c r="HFP587" s="128"/>
      <c r="HFQ587" s="128"/>
      <c r="HFR587" s="128"/>
      <c r="HFS587" s="128"/>
      <c r="HFT587" s="128"/>
      <c r="HFU587" s="128"/>
      <c r="HFV587" s="128"/>
      <c r="HFW587" s="128"/>
      <c r="HFX587" s="128"/>
      <c r="HFY587" s="128"/>
      <c r="HFZ587" s="128"/>
      <c r="HGA587" s="128"/>
      <c r="HGB587" s="128"/>
      <c r="HGC587" s="128"/>
      <c r="HGD587" s="128"/>
      <c r="HGE587" s="128"/>
      <c r="HGF587" s="128"/>
      <c r="HGG587" s="128"/>
      <c r="HGH587" s="128"/>
      <c r="HGI587" s="128"/>
      <c r="HGJ587" s="128"/>
      <c r="HGK587" s="128"/>
      <c r="HGL587" s="128"/>
      <c r="HGM587" s="128"/>
      <c r="HGN587" s="128"/>
      <c r="HGO587" s="128"/>
      <c r="HGP587" s="128"/>
      <c r="HGQ587" s="128"/>
      <c r="HGR587" s="128"/>
      <c r="HGS587" s="128"/>
      <c r="HGT587" s="128"/>
      <c r="HGU587" s="128"/>
      <c r="HGV587" s="128"/>
      <c r="HGW587" s="128"/>
      <c r="HGX587" s="128"/>
      <c r="HGY587" s="128"/>
      <c r="HGZ587" s="128"/>
      <c r="HHA587" s="128"/>
      <c r="HHB587" s="128"/>
      <c r="HHC587" s="128"/>
      <c r="HHD587" s="128"/>
      <c r="HHE587" s="128"/>
      <c r="HHF587" s="128"/>
      <c r="HHG587" s="128"/>
      <c r="HHH587" s="128"/>
      <c r="HHI587" s="128"/>
      <c r="HHJ587" s="128"/>
      <c r="HHK587" s="128"/>
      <c r="HHL587" s="128"/>
      <c r="HHM587" s="128"/>
      <c r="HHN587" s="128"/>
      <c r="HHO587" s="128"/>
      <c r="HHP587" s="128"/>
      <c r="HHQ587" s="128"/>
      <c r="HHR587" s="128"/>
      <c r="HHS587" s="128"/>
      <c r="HHT587" s="128"/>
      <c r="HHU587" s="128"/>
      <c r="HHV587" s="128"/>
      <c r="HHW587" s="128"/>
      <c r="HHX587" s="128"/>
      <c r="HHY587" s="128"/>
      <c r="HHZ587" s="128"/>
      <c r="HIA587" s="128"/>
      <c r="HIB587" s="128"/>
      <c r="HIC587" s="128"/>
      <c r="HID587" s="128"/>
      <c r="HIE587" s="128"/>
      <c r="HIF587" s="128"/>
      <c r="HIG587" s="128"/>
      <c r="HIH587" s="128"/>
      <c r="HII587" s="128"/>
      <c r="HIJ587" s="128"/>
      <c r="HIK587" s="128"/>
      <c r="HIL587" s="128"/>
      <c r="HIM587" s="128"/>
      <c r="HIN587" s="128"/>
      <c r="HIO587" s="128"/>
      <c r="HIP587" s="128"/>
      <c r="HIQ587" s="128"/>
      <c r="HIR587" s="128"/>
      <c r="HIS587" s="128"/>
      <c r="HIT587" s="128"/>
      <c r="HIU587" s="128"/>
      <c r="HIV587" s="128"/>
      <c r="HIW587" s="128"/>
      <c r="HIX587" s="128"/>
      <c r="HIY587" s="128"/>
      <c r="HIZ587" s="128"/>
      <c r="HJA587" s="128"/>
      <c r="HJB587" s="128"/>
      <c r="HJC587" s="128"/>
      <c r="HJD587" s="128"/>
      <c r="HJE587" s="128"/>
      <c r="HJF587" s="128"/>
      <c r="HJG587" s="128"/>
      <c r="HJH587" s="128"/>
      <c r="HJI587" s="128"/>
      <c r="HJJ587" s="128"/>
      <c r="HJK587" s="128"/>
      <c r="HJL587" s="128"/>
      <c r="HJM587" s="128"/>
      <c r="HJN587" s="128"/>
      <c r="HJO587" s="128"/>
      <c r="HJP587" s="128"/>
      <c r="HJQ587" s="128"/>
      <c r="HJR587" s="128"/>
      <c r="HJS587" s="128"/>
      <c r="HJT587" s="128"/>
      <c r="HJU587" s="128"/>
      <c r="HJV587" s="128"/>
      <c r="HJW587" s="128"/>
      <c r="HJX587" s="128"/>
      <c r="HJY587" s="128"/>
      <c r="HJZ587" s="128"/>
      <c r="HKA587" s="128"/>
      <c r="HKB587" s="128"/>
      <c r="HKC587" s="128"/>
      <c r="HKD587" s="128"/>
      <c r="HKE587" s="128"/>
      <c r="HKF587" s="128"/>
      <c r="HKG587" s="128"/>
      <c r="HKH587" s="128"/>
      <c r="HKI587" s="128"/>
      <c r="HKJ587" s="128"/>
      <c r="HKK587" s="128"/>
      <c r="HKL587" s="128"/>
      <c r="HKM587" s="128"/>
      <c r="HKN587" s="128"/>
      <c r="HKO587" s="128"/>
      <c r="HKP587" s="128"/>
      <c r="HKQ587" s="128"/>
      <c r="HKR587" s="128"/>
      <c r="HKS587" s="128"/>
      <c r="HKT587" s="128"/>
      <c r="HKU587" s="128"/>
      <c r="HKV587" s="128"/>
      <c r="HKW587" s="128"/>
      <c r="HKX587" s="128"/>
      <c r="HKY587" s="128"/>
      <c r="HKZ587" s="128"/>
      <c r="HLA587" s="128"/>
      <c r="HLB587" s="128"/>
      <c r="HLC587" s="128"/>
      <c r="HLD587" s="128"/>
      <c r="HLE587" s="128"/>
      <c r="HLF587" s="128"/>
      <c r="HLG587" s="128"/>
      <c r="HLH587" s="128"/>
      <c r="HLI587" s="128"/>
      <c r="HLJ587" s="128"/>
      <c r="HLK587" s="128"/>
      <c r="HLL587" s="128"/>
      <c r="HLM587" s="128"/>
      <c r="HLN587" s="128"/>
      <c r="HLO587" s="128"/>
      <c r="HLP587" s="128"/>
      <c r="HLQ587" s="128"/>
      <c r="HLR587" s="128"/>
      <c r="HLS587" s="128"/>
      <c r="HLT587" s="128"/>
      <c r="HLU587" s="128"/>
      <c r="HLV587" s="128"/>
      <c r="HLW587" s="128"/>
      <c r="HLX587" s="128"/>
      <c r="HLY587" s="128"/>
      <c r="HLZ587" s="128"/>
      <c r="HMA587" s="128"/>
      <c r="HMB587" s="128"/>
      <c r="HMC587" s="128"/>
      <c r="HMD587" s="128"/>
      <c r="HME587" s="128"/>
      <c r="HMF587" s="128"/>
      <c r="HMG587" s="128"/>
      <c r="HMH587" s="128"/>
      <c r="HMI587" s="128"/>
      <c r="HMJ587" s="128"/>
      <c r="HMK587" s="128"/>
      <c r="HML587" s="128"/>
      <c r="HMM587" s="128"/>
      <c r="HMN587" s="128"/>
      <c r="HMO587" s="128"/>
      <c r="HMP587" s="128"/>
      <c r="HMQ587" s="128"/>
      <c r="HMR587" s="128"/>
      <c r="HMS587" s="128"/>
      <c r="HMT587" s="128"/>
      <c r="HMU587" s="128"/>
      <c r="HMV587" s="128"/>
      <c r="HMW587" s="128"/>
      <c r="HMX587" s="128"/>
      <c r="HMY587" s="128"/>
      <c r="HMZ587" s="128"/>
      <c r="HNA587" s="128"/>
      <c r="HNB587" s="128"/>
      <c r="HNC587" s="128"/>
      <c r="HND587" s="128"/>
      <c r="HNE587" s="128"/>
      <c r="HNF587" s="128"/>
      <c r="HNG587" s="128"/>
      <c r="HNH587" s="128"/>
      <c r="HNI587" s="128"/>
      <c r="HNJ587" s="128"/>
      <c r="HNK587" s="128"/>
      <c r="HNL587" s="128"/>
      <c r="HNM587" s="128"/>
      <c r="HNN587" s="128"/>
      <c r="HNO587" s="128"/>
      <c r="HNP587" s="128"/>
      <c r="HNQ587" s="128"/>
      <c r="HNR587" s="128"/>
      <c r="HNS587" s="128"/>
      <c r="HNT587" s="128"/>
      <c r="HNU587" s="128"/>
      <c r="HNV587" s="128"/>
      <c r="HNW587" s="128"/>
      <c r="HNX587" s="128"/>
      <c r="HNY587" s="128"/>
      <c r="HNZ587" s="128"/>
      <c r="HOA587" s="128"/>
      <c r="HOB587" s="128"/>
      <c r="HOC587" s="128"/>
      <c r="HOD587" s="128"/>
      <c r="HOE587" s="128"/>
      <c r="HOF587" s="128"/>
      <c r="HOG587" s="128"/>
      <c r="HOH587" s="128"/>
      <c r="HOI587" s="128"/>
      <c r="HOJ587" s="128"/>
      <c r="HOK587" s="128"/>
      <c r="HOL587" s="128"/>
      <c r="HOM587" s="128"/>
      <c r="HON587" s="128"/>
      <c r="HOO587" s="128"/>
      <c r="HOP587" s="128"/>
      <c r="HOQ587" s="128"/>
      <c r="HOR587" s="128"/>
      <c r="HOS587" s="128"/>
      <c r="HOT587" s="128"/>
      <c r="HOU587" s="128"/>
      <c r="HOV587" s="128"/>
      <c r="HOW587" s="128"/>
      <c r="HOX587" s="128"/>
      <c r="HOY587" s="128"/>
      <c r="HOZ587" s="128"/>
      <c r="HPA587" s="128"/>
      <c r="HPB587" s="128"/>
      <c r="HPC587" s="128"/>
      <c r="HPD587" s="128"/>
      <c r="HPE587" s="128"/>
      <c r="HPF587" s="128"/>
      <c r="HPG587" s="128"/>
      <c r="HPH587" s="128"/>
      <c r="HPI587" s="128"/>
      <c r="HPJ587" s="128"/>
      <c r="HPK587" s="128"/>
      <c r="HPL587" s="128"/>
      <c r="HPM587" s="128"/>
      <c r="HPN587" s="128"/>
      <c r="HPO587" s="128"/>
      <c r="HPP587" s="128"/>
      <c r="HPQ587" s="128"/>
      <c r="HPR587" s="128"/>
      <c r="HPS587" s="128"/>
      <c r="HPT587" s="128"/>
      <c r="HPU587" s="128"/>
      <c r="HPV587" s="128"/>
      <c r="HPW587" s="128"/>
      <c r="HPX587" s="128"/>
      <c r="HPY587" s="128"/>
      <c r="HPZ587" s="128"/>
      <c r="HQA587" s="128"/>
      <c r="HQB587" s="128"/>
      <c r="HQC587" s="128"/>
      <c r="HQD587" s="128"/>
      <c r="HQE587" s="128"/>
      <c r="HQF587" s="128"/>
      <c r="HQG587" s="128"/>
      <c r="HQH587" s="128"/>
      <c r="HQI587" s="128"/>
      <c r="HQJ587" s="128"/>
      <c r="HQK587" s="128"/>
      <c r="HQL587" s="128"/>
      <c r="HQM587" s="128"/>
      <c r="HQN587" s="128"/>
      <c r="HQO587" s="128"/>
      <c r="HQP587" s="128"/>
      <c r="HQQ587" s="128"/>
      <c r="HQR587" s="128"/>
      <c r="HQS587" s="128"/>
      <c r="HQT587" s="128"/>
      <c r="HQU587" s="128"/>
      <c r="HQV587" s="128"/>
      <c r="HQW587" s="128"/>
      <c r="HQX587" s="128"/>
      <c r="HQY587" s="128"/>
      <c r="HQZ587" s="128"/>
      <c r="HRA587" s="128"/>
      <c r="HRB587" s="128"/>
      <c r="HRC587" s="128"/>
      <c r="HRD587" s="128"/>
      <c r="HRE587" s="128"/>
      <c r="HRF587" s="128"/>
      <c r="HRG587" s="128"/>
      <c r="HRH587" s="128"/>
      <c r="HRI587" s="128"/>
      <c r="HRJ587" s="128"/>
      <c r="HRK587" s="128"/>
      <c r="HRL587" s="128"/>
      <c r="HRM587" s="128"/>
      <c r="HRN587" s="128"/>
      <c r="HRO587" s="128"/>
      <c r="HRP587" s="128"/>
      <c r="HRQ587" s="128"/>
      <c r="HRR587" s="128"/>
      <c r="HRS587" s="128"/>
      <c r="HRT587" s="128"/>
      <c r="HRU587" s="128"/>
      <c r="HRV587" s="128"/>
      <c r="HRW587" s="128"/>
      <c r="HRX587" s="128"/>
      <c r="HRY587" s="128"/>
      <c r="HRZ587" s="128"/>
      <c r="HSA587" s="128"/>
      <c r="HSB587" s="128"/>
      <c r="HSC587" s="128"/>
      <c r="HSD587" s="128"/>
      <c r="HSE587" s="128"/>
      <c r="HSF587" s="128"/>
      <c r="HSG587" s="128"/>
      <c r="HSH587" s="128"/>
      <c r="HSI587" s="128"/>
      <c r="HSJ587" s="128"/>
      <c r="HSK587" s="128"/>
      <c r="HSL587" s="128"/>
      <c r="HSM587" s="128"/>
      <c r="HSN587" s="128"/>
      <c r="HSO587" s="128"/>
      <c r="HSP587" s="128"/>
      <c r="HSQ587" s="128"/>
      <c r="HSR587" s="128"/>
      <c r="HSS587" s="128"/>
      <c r="HST587" s="128"/>
      <c r="HSU587" s="128"/>
      <c r="HSV587" s="128"/>
      <c r="HSW587" s="128"/>
      <c r="HSX587" s="128"/>
      <c r="HSY587" s="128"/>
      <c r="HSZ587" s="128"/>
      <c r="HTA587" s="128"/>
      <c r="HTB587" s="128"/>
      <c r="HTC587" s="128"/>
      <c r="HTD587" s="128"/>
      <c r="HTE587" s="128"/>
      <c r="HTF587" s="128"/>
      <c r="HTG587" s="128"/>
      <c r="HTH587" s="128"/>
      <c r="HTI587" s="128"/>
      <c r="HTJ587" s="128"/>
      <c r="HTK587" s="128"/>
      <c r="HTL587" s="128"/>
      <c r="HTM587" s="128"/>
      <c r="HTN587" s="128"/>
      <c r="HTO587" s="128"/>
      <c r="HTP587" s="128"/>
      <c r="HTQ587" s="128"/>
      <c r="HTR587" s="128"/>
      <c r="HTS587" s="128"/>
      <c r="HTT587" s="128"/>
      <c r="HTU587" s="128"/>
      <c r="HTV587" s="128"/>
      <c r="HTW587" s="128"/>
      <c r="HTX587" s="128"/>
      <c r="HTY587" s="128"/>
      <c r="HTZ587" s="128"/>
      <c r="HUA587" s="128"/>
      <c r="HUB587" s="128"/>
      <c r="HUC587" s="128"/>
      <c r="HUD587" s="128"/>
      <c r="HUE587" s="128"/>
      <c r="HUF587" s="128"/>
      <c r="HUG587" s="128"/>
      <c r="HUH587" s="128"/>
      <c r="HUI587" s="128"/>
      <c r="HUJ587" s="128"/>
      <c r="HUK587" s="128"/>
      <c r="HUL587" s="128"/>
      <c r="HUM587" s="128"/>
      <c r="HUN587" s="128"/>
      <c r="HUO587" s="128"/>
      <c r="HUP587" s="128"/>
      <c r="HUQ587" s="128"/>
      <c r="HUR587" s="128"/>
      <c r="HUS587" s="128"/>
      <c r="HUT587" s="128"/>
      <c r="HUU587" s="128"/>
      <c r="HUV587" s="128"/>
      <c r="HUW587" s="128"/>
      <c r="HUX587" s="128"/>
      <c r="HUY587" s="128"/>
      <c r="HUZ587" s="128"/>
      <c r="HVA587" s="128"/>
      <c r="HVB587" s="128"/>
      <c r="HVC587" s="128"/>
      <c r="HVD587" s="128"/>
      <c r="HVE587" s="128"/>
      <c r="HVF587" s="128"/>
      <c r="HVG587" s="128"/>
      <c r="HVH587" s="128"/>
      <c r="HVI587" s="128"/>
      <c r="HVJ587" s="128"/>
      <c r="HVK587" s="128"/>
      <c r="HVL587" s="128"/>
      <c r="HVM587" s="128"/>
      <c r="HVN587" s="128"/>
      <c r="HVO587" s="128"/>
      <c r="HVP587" s="128"/>
      <c r="HVQ587" s="128"/>
      <c r="HVR587" s="128"/>
      <c r="HVS587" s="128"/>
      <c r="HVT587" s="128"/>
      <c r="HVU587" s="128"/>
      <c r="HVV587" s="128"/>
      <c r="HVW587" s="128"/>
      <c r="HVX587" s="128"/>
      <c r="HVY587" s="128"/>
      <c r="HVZ587" s="128"/>
      <c r="HWA587" s="128"/>
      <c r="HWB587" s="128"/>
      <c r="HWC587" s="128"/>
      <c r="HWD587" s="128"/>
      <c r="HWE587" s="128"/>
      <c r="HWF587" s="128"/>
      <c r="HWG587" s="128"/>
      <c r="HWH587" s="128"/>
      <c r="HWI587" s="128"/>
      <c r="HWJ587" s="128"/>
      <c r="HWK587" s="128"/>
      <c r="HWL587" s="128"/>
      <c r="HWM587" s="128"/>
      <c r="HWN587" s="128"/>
      <c r="HWO587" s="128"/>
      <c r="HWP587" s="128"/>
      <c r="HWQ587" s="128"/>
      <c r="HWR587" s="128"/>
      <c r="HWS587" s="128"/>
      <c r="HWT587" s="128"/>
      <c r="HWU587" s="128"/>
      <c r="HWV587" s="128"/>
      <c r="HWW587" s="128"/>
      <c r="HWX587" s="128"/>
      <c r="HWY587" s="128"/>
      <c r="HWZ587" s="128"/>
      <c r="HXA587" s="128"/>
      <c r="HXB587" s="128"/>
      <c r="HXC587" s="128"/>
      <c r="HXD587" s="128"/>
      <c r="HXE587" s="128"/>
      <c r="HXF587" s="128"/>
      <c r="HXG587" s="128"/>
      <c r="HXH587" s="128"/>
      <c r="HXI587" s="128"/>
      <c r="HXJ587" s="128"/>
      <c r="HXK587" s="128"/>
      <c r="HXL587" s="128"/>
      <c r="HXM587" s="128"/>
      <c r="HXN587" s="128"/>
      <c r="HXO587" s="128"/>
      <c r="HXP587" s="128"/>
      <c r="HXQ587" s="128"/>
      <c r="HXR587" s="128"/>
      <c r="HXS587" s="128"/>
      <c r="HXT587" s="128"/>
      <c r="HXU587" s="128"/>
      <c r="HXV587" s="128"/>
      <c r="HXW587" s="128"/>
      <c r="HXX587" s="128"/>
      <c r="HXY587" s="128"/>
      <c r="HXZ587" s="128"/>
      <c r="HYA587" s="128"/>
      <c r="HYB587" s="128"/>
      <c r="HYC587" s="128"/>
      <c r="HYD587" s="128"/>
      <c r="HYE587" s="128"/>
      <c r="HYF587" s="128"/>
      <c r="HYG587" s="128"/>
      <c r="HYH587" s="128"/>
      <c r="HYI587" s="128"/>
      <c r="HYJ587" s="128"/>
      <c r="HYK587" s="128"/>
      <c r="HYL587" s="128"/>
      <c r="HYM587" s="128"/>
      <c r="HYN587" s="128"/>
      <c r="HYO587" s="128"/>
      <c r="HYP587" s="128"/>
      <c r="HYQ587" s="128"/>
      <c r="HYR587" s="128"/>
      <c r="HYS587" s="128"/>
      <c r="HYT587" s="128"/>
      <c r="HYU587" s="128"/>
      <c r="HYV587" s="128"/>
      <c r="HYW587" s="128"/>
      <c r="HYX587" s="128"/>
      <c r="HYY587" s="128"/>
      <c r="HYZ587" s="128"/>
      <c r="HZA587" s="128"/>
      <c r="HZB587" s="128"/>
      <c r="HZC587" s="128"/>
      <c r="HZD587" s="128"/>
      <c r="HZE587" s="128"/>
      <c r="HZF587" s="128"/>
      <c r="HZG587" s="128"/>
      <c r="HZH587" s="128"/>
      <c r="HZI587" s="128"/>
      <c r="HZJ587" s="128"/>
      <c r="HZK587" s="128"/>
      <c r="HZL587" s="128"/>
      <c r="HZM587" s="128"/>
      <c r="HZN587" s="128"/>
      <c r="HZO587" s="128"/>
      <c r="HZP587" s="128"/>
      <c r="HZQ587" s="128"/>
      <c r="HZR587" s="128"/>
      <c r="HZS587" s="128"/>
      <c r="HZT587" s="128"/>
      <c r="HZU587" s="128"/>
      <c r="HZV587" s="128"/>
      <c r="HZW587" s="128"/>
      <c r="HZX587" s="128"/>
      <c r="HZY587" s="128"/>
      <c r="HZZ587" s="128"/>
      <c r="IAA587" s="128"/>
      <c r="IAB587" s="128"/>
      <c r="IAC587" s="128"/>
      <c r="IAD587" s="128"/>
      <c r="IAE587" s="128"/>
      <c r="IAF587" s="128"/>
      <c r="IAG587" s="128"/>
      <c r="IAH587" s="128"/>
      <c r="IAI587" s="128"/>
      <c r="IAJ587" s="128"/>
      <c r="IAK587" s="128"/>
      <c r="IAL587" s="128"/>
      <c r="IAM587" s="128"/>
      <c r="IAN587" s="128"/>
      <c r="IAO587" s="128"/>
      <c r="IAP587" s="128"/>
      <c r="IAQ587" s="128"/>
      <c r="IAR587" s="128"/>
      <c r="IAS587" s="128"/>
      <c r="IAT587" s="128"/>
      <c r="IAU587" s="128"/>
      <c r="IAV587" s="128"/>
      <c r="IAW587" s="128"/>
      <c r="IAX587" s="128"/>
      <c r="IAY587" s="128"/>
      <c r="IAZ587" s="128"/>
      <c r="IBA587" s="128"/>
      <c r="IBB587" s="128"/>
      <c r="IBC587" s="128"/>
      <c r="IBD587" s="128"/>
      <c r="IBE587" s="128"/>
      <c r="IBF587" s="128"/>
      <c r="IBG587" s="128"/>
      <c r="IBH587" s="128"/>
      <c r="IBI587" s="128"/>
      <c r="IBJ587" s="128"/>
      <c r="IBK587" s="128"/>
      <c r="IBL587" s="128"/>
      <c r="IBM587" s="128"/>
      <c r="IBN587" s="128"/>
      <c r="IBO587" s="128"/>
      <c r="IBP587" s="128"/>
      <c r="IBQ587" s="128"/>
      <c r="IBR587" s="128"/>
      <c r="IBS587" s="128"/>
      <c r="IBT587" s="128"/>
      <c r="IBU587" s="128"/>
      <c r="IBV587" s="128"/>
      <c r="IBW587" s="128"/>
      <c r="IBX587" s="128"/>
      <c r="IBY587" s="128"/>
      <c r="IBZ587" s="128"/>
      <c r="ICA587" s="128"/>
      <c r="ICB587" s="128"/>
      <c r="ICC587" s="128"/>
      <c r="ICD587" s="128"/>
      <c r="ICE587" s="128"/>
      <c r="ICF587" s="128"/>
      <c r="ICG587" s="128"/>
      <c r="ICH587" s="128"/>
      <c r="ICI587" s="128"/>
      <c r="ICJ587" s="128"/>
      <c r="ICK587" s="128"/>
      <c r="ICL587" s="128"/>
      <c r="ICM587" s="128"/>
      <c r="ICN587" s="128"/>
      <c r="ICO587" s="128"/>
      <c r="ICP587" s="128"/>
      <c r="ICQ587" s="128"/>
      <c r="ICR587" s="128"/>
      <c r="ICS587" s="128"/>
      <c r="ICT587" s="128"/>
      <c r="ICU587" s="128"/>
      <c r="ICV587" s="128"/>
      <c r="ICW587" s="128"/>
      <c r="ICX587" s="128"/>
      <c r="ICY587" s="128"/>
      <c r="ICZ587" s="128"/>
      <c r="IDA587" s="128"/>
      <c r="IDB587" s="128"/>
      <c r="IDC587" s="128"/>
      <c r="IDD587" s="128"/>
      <c r="IDE587" s="128"/>
      <c r="IDF587" s="128"/>
      <c r="IDG587" s="128"/>
      <c r="IDH587" s="128"/>
      <c r="IDI587" s="128"/>
      <c r="IDJ587" s="128"/>
      <c r="IDK587" s="128"/>
      <c r="IDL587" s="128"/>
      <c r="IDM587" s="128"/>
      <c r="IDN587" s="128"/>
      <c r="IDO587" s="128"/>
      <c r="IDP587" s="128"/>
      <c r="IDQ587" s="128"/>
      <c r="IDR587" s="128"/>
      <c r="IDS587" s="128"/>
      <c r="IDT587" s="128"/>
      <c r="IDU587" s="128"/>
      <c r="IDV587" s="128"/>
      <c r="IDW587" s="128"/>
      <c r="IDX587" s="128"/>
      <c r="IDY587" s="128"/>
      <c r="IDZ587" s="128"/>
      <c r="IEA587" s="128"/>
      <c r="IEB587" s="128"/>
      <c r="IEC587" s="128"/>
      <c r="IED587" s="128"/>
      <c r="IEE587" s="128"/>
      <c r="IEF587" s="128"/>
      <c r="IEG587" s="128"/>
      <c r="IEH587" s="128"/>
      <c r="IEI587" s="128"/>
      <c r="IEJ587" s="128"/>
      <c r="IEK587" s="128"/>
      <c r="IEL587" s="128"/>
      <c r="IEM587" s="128"/>
      <c r="IEN587" s="128"/>
      <c r="IEO587" s="128"/>
      <c r="IEP587" s="128"/>
      <c r="IEQ587" s="128"/>
      <c r="IER587" s="128"/>
      <c r="IES587" s="128"/>
      <c r="IET587" s="128"/>
      <c r="IEU587" s="128"/>
      <c r="IEV587" s="128"/>
      <c r="IEW587" s="128"/>
      <c r="IEX587" s="128"/>
      <c r="IEY587" s="128"/>
      <c r="IEZ587" s="128"/>
      <c r="IFA587" s="128"/>
      <c r="IFB587" s="128"/>
      <c r="IFC587" s="128"/>
      <c r="IFD587" s="128"/>
      <c r="IFE587" s="128"/>
      <c r="IFF587" s="128"/>
      <c r="IFG587" s="128"/>
      <c r="IFH587" s="128"/>
      <c r="IFI587" s="128"/>
      <c r="IFJ587" s="128"/>
      <c r="IFK587" s="128"/>
      <c r="IFL587" s="128"/>
      <c r="IFM587" s="128"/>
      <c r="IFN587" s="128"/>
      <c r="IFO587" s="128"/>
      <c r="IFP587" s="128"/>
      <c r="IFQ587" s="128"/>
      <c r="IFR587" s="128"/>
      <c r="IFS587" s="128"/>
      <c r="IFT587" s="128"/>
      <c r="IFU587" s="128"/>
      <c r="IFV587" s="128"/>
      <c r="IFW587" s="128"/>
      <c r="IFX587" s="128"/>
      <c r="IFY587" s="128"/>
      <c r="IFZ587" s="128"/>
      <c r="IGA587" s="128"/>
      <c r="IGB587" s="128"/>
      <c r="IGC587" s="128"/>
      <c r="IGD587" s="128"/>
      <c r="IGE587" s="128"/>
      <c r="IGF587" s="128"/>
      <c r="IGG587" s="128"/>
      <c r="IGH587" s="128"/>
      <c r="IGI587" s="128"/>
      <c r="IGJ587" s="128"/>
      <c r="IGK587" s="128"/>
      <c r="IGL587" s="128"/>
      <c r="IGM587" s="128"/>
      <c r="IGN587" s="128"/>
      <c r="IGO587" s="128"/>
      <c r="IGP587" s="128"/>
      <c r="IGQ587" s="128"/>
      <c r="IGR587" s="128"/>
      <c r="IGS587" s="128"/>
      <c r="IGT587" s="128"/>
      <c r="IGU587" s="128"/>
      <c r="IGV587" s="128"/>
      <c r="IGW587" s="128"/>
      <c r="IGX587" s="128"/>
      <c r="IGY587" s="128"/>
      <c r="IGZ587" s="128"/>
      <c r="IHA587" s="128"/>
      <c r="IHB587" s="128"/>
      <c r="IHC587" s="128"/>
      <c r="IHD587" s="128"/>
      <c r="IHE587" s="128"/>
      <c r="IHF587" s="128"/>
      <c r="IHG587" s="128"/>
      <c r="IHH587" s="128"/>
      <c r="IHI587" s="128"/>
      <c r="IHJ587" s="128"/>
      <c r="IHK587" s="128"/>
      <c r="IHL587" s="128"/>
      <c r="IHM587" s="128"/>
      <c r="IHN587" s="128"/>
      <c r="IHO587" s="128"/>
      <c r="IHP587" s="128"/>
      <c r="IHQ587" s="128"/>
      <c r="IHR587" s="128"/>
      <c r="IHS587" s="128"/>
      <c r="IHT587" s="128"/>
      <c r="IHU587" s="128"/>
      <c r="IHV587" s="128"/>
      <c r="IHW587" s="128"/>
      <c r="IHX587" s="128"/>
      <c r="IHY587" s="128"/>
      <c r="IHZ587" s="128"/>
      <c r="IIA587" s="128"/>
      <c r="IIB587" s="128"/>
      <c r="IIC587" s="128"/>
      <c r="IID587" s="128"/>
      <c r="IIE587" s="128"/>
      <c r="IIF587" s="128"/>
      <c r="IIG587" s="128"/>
      <c r="IIH587" s="128"/>
      <c r="III587" s="128"/>
      <c r="IIJ587" s="128"/>
      <c r="IIK587" s="128"/>
      <c r="IIL587" s="128"/>
      <c r="IIM587" s="128"/>
      <c r="IIN587" s="128"/>
      <c r="IIO587" s="128"/>
      <c r="IIP587" s="128"/>
      <c r="IIQ587" s="128"/>
      <c r="IIR587" s="128"/>
      <c r="IIS587" s="128"/>
      <c r="IIT587" s="128"/>
      <c r="IIU587" s="128"/>
      <c r="IIV587" s="128"/>
      <c r="IIW587" s="128"/>
      <c r="IIX587" s="128"/>
      <c r="IIY587" s="128"/>
      <c r="IIZ587" s="128"/>
      <c r="IJA587" s="128"/>
      <c r="IJB587" s="128"/>
      <c r="IJC587" s="128"/>
      <c r="IJD587" s="128"/>
      <c r="IJE587" s="128"/>
      <c r="IJF587" s="128"/>
      <c r="IJG587" s="128"/>
      <c r="IJH587" s="128"/>
      <c r="IJI587" s="128"/>
      <c r="IJJ587" s="128"/>
      <c r="IJK587" s="128"/>
      <c r="IJL587" s="128"/>
      <c r="IJM587" s="128"/>
      <c r="IJN587" s="128"/>
      <c r="IJO587" s="128"/>
      <c r="IJP587" s="128"/>
      <c r="IJQ587" s="128"/>
      <c r="IJR587" s="128"/>
      <c r="IJS587" s="128"/>
      <c r="IJT587" s="128"/>
      <c r="IJU587" s="128"/>
      <c r="IJV587" s="128"/>
      <c r="IJW587" s="128"/>
      <c r="IJX587" s="128"/>
      <c r="IJY587" s="128"/>
      <c r="IJZ587" s="128"/>
      <c r="IKA587" s="128"/>
      <c r="IKB587" s="128"/>
      <c r="IKC587" s="128"/>
      <c r="IKD587" s="128"/>
      <c r="IKE587" s="128"/>
      <c r="IKF587" s="128"/>
      <c r="IKG587" s="128"/>
      <c r="IKH587" s="128"/>
      <c r="IKI587" s="128"/>
      <c r="IKJ587" s="128"/>
      <c r="IKK587" s="128"/>
      <c r="IKL587" s="128"/>
      <c r="IKM587" s="128"/>
      <c r="IKN587" s="128"/>
      <c r="IKO587" s="128"/>
      <c r="IKP587" s="128"/>
      <c r="IKQ587" s="128"/>
      <c r="IKR587" s="128"/>
      <c r="IKS587" s="128"/>
      <c r="IKT587" s="128"/>
      <c r="IKU587" s="128"/>
      <c r="IKV587" s="128"/>
      <c r="IKW587" s="128"/>
      <c r="IKX587" s="128"/>
      <c r="IKY587" s="128"/>
      <c r="IKZ587" s="128"/>
      <c r="ILA587" s="128"/>
      <c r="ILB587" s="128"/>
      <c r="ILC587" s="128"/>
      <c r="ILD587" s="128"/>
      <c r="ILE587" s="128"/>
      <c r="ILF587" s="128"/>
      <c r="ILG587" s="128"/>
      <c r="ILH587" s="128"/>
      <c r="ILI587" s="128"/>
      <c r="ILJ587" s="128"/>
      <c r="ILK587" s="128"/>
      <c r="ILL587" s="128"/>
      <c r="ILM587" s="128"/>
      <c r="ILN587" s="128"/>
      <c r="ILO587" s="128"/>
      <c r="ILP587" s="128"/>
      <c r="ILQ587" s="128"/>
      <c r="ILR587" s="128"/>
      <c r="ILS587" s="128"/>
      <c r="ILT587" s="128"/>
      <c r="ILU587" s="128"/>
      <c r="ILV587" s="128"/>
      <c r="ILW587" s="128"/>
      <c r="ILX587" s="128"/>
      <c r="ILY587" s="128"/>
      <c r="ILZ587" s="128"/>
      <c r="IMA587" s="128"/>
      <c r="IMB587" s="128"/>
      <c r="IMC587" s="128"/>
      <c r="IMD587" s="128"/>
      <c r="IME587" s="128"/>
      <c r="IMF587" s="128"/>
      <c r="IMG587" s="128"/>
      <c r="IMH587" s="128"/>
      <c r="IMI587" s="128"/>
      <c r="IMJ587" s="128"/>
      <c r="IMK587" s="128"/>
      <c r="IML587" s="128"/>
      <c r="IMM587" s="128"/>
      <c r="IMN587" s="128"/>
      <c r="IMO587" s="128"/>
      <c r="IMP587" s="128"/>
      <c r="IMQ587" s="128"/>
      <c r="IMR587" s="128"/>
      <c r="IMS587" s="128"/>
      <c r="IMT587" s="128"/>
      <c r="IMU587" s="128"/>
      <c r="IMV587" s="128"/>
      <c r="IMW587" s="128"/>
      <c r="IMX587" s="128"/>
      <c r="IMY587" s="128"/>
      <c r="IMZ587" s="128"/>
      <c r="INA587" s="128"/>
      <c r="INB587" s="128"/>
      <c r="INC587" s="128"/>
      <c r="IND587" s="128"/>
      <c r="INE587" s="128"/>
      <c r="INF587" s="128"/>
      <c r="ING587" s="128"/>
      <c r="INH587" s="128"/>
      <c r="INI587" s="128"/>
      <c r="INJ587" s="128"/>
      <c r="INK587" s="128"/>
      <c r="INL587" s="128"/>
      <c r="INM587" s="128"/>
      <c r="INN587" s="128"/>
      <c r="INO587" s="128"/>
      <c r="INP587" s="128"/>
      <c r="INQ587" s="128"/>
      <c r="INR587" s="128"/>
      <c r="INS587" s="128"/>
      <c r="INT587" s="128"/>
      <c r="INU587" s="128"/>
      <c r="INV587" s="128"/>
      <c r="INW587" s="128"/>
      <c r="INX587" s="128"/>
      <c r="INY587" s="128"/>
      <c r="INZ587" s="128"/>
      <c r="IOA587" s="128"/>
      <c r="IOB587" s="128"/>
      <c r="IOC587" s="128"/>
      <c r="IOD587" s="128"/>
      <c r="IOE587" s="128"/>
      <c r="IOF587" s="128"/>
      <c r="IOG587" s="128"/>
      <c r="IOH587" s="128"/>
      <c r="IOI587" s="128"/>
      <c r="IOJ587" s="128"/>
      <c r="IOK587" s="128"/>
      <c r="IOL587" s="128"/>
      <c r="IOM587" s="128"/>
      <c r="ION587" s="128"/>
      <c r="IOO587" s="128"/>
      <c r="IOP587" s="128"/>
      <c r="IOQ587" s="128"/>
      <c r="IOR587" s="128"/>
      <c r="IOS587" s="128"/>
      <c r="IOT587" s="128"/>
      <c r="IOU587" s="128"/>
      <c r="IOV587" s="128"/>
      <c r="IOW587" s="128"/>
      <c r="IOX587" s="128"/>
      <c r="IOY587" s="128"/>
      <c r="IOZ587" s="128"/>
      <c r="IPA587" s="128"/>
      <c r="IPB587" s="128"/>
      <c r="IPC587" s="128"/>
      <c r="IPD587" s="128"/>
      <c r="IPE587" s="128"/>
      <c r="IPF587" s="128"/>
      <c r="IPG587" s="128"/>
      <c r="IPH587" s="128"/>
      <c r="IPI587" s="128"/>
      <c r="IPJ587" s="128"/>
      <c r="IPK587" s="128"/>
      <c r="IPL587" s="128"/>
      <c r="IPM587" s="128"/>
      <c r="IPN587" s="128"/>
      <c r="IPO587" s="128"/>
      <c r="IPP587" s="128"/>
      <c r="IPQ587" s="128"/>
      <c r="IPR587" s="128"/>
      <c r="IPS587" s="128"/>
      <c r="IPT587" s="128"/>
      <c r="IPU587" s="128"/>
      <c r="IPV587" s="128"/>
      <c r="IPW587" s="128"/>
      <c r="IPX587" s="128"/>
      <c r="IPY587" s="128"/>
      <c r="IPZ587" s="128"/>
      <c r="IQA587" s="128"/>
      <c r="IQB587" s="128"/>
      <c r="IQC587" s="128"/>
      <c r="IQD587" s="128"/>
      <c r="IQE587" s="128"/>
      <c r="IQF587" s="128"/>
      <c r="IQG587" s="128"/>
      <c r="IQH587" s="128"/>
      <c r="IQI587" s="128"/>
      <c r="IQJ587" s="128"/>
      <c r="IQK587" s="128"/>
      <c r="IQL587" s="128"/>
      <c r="IQM587" s="128"/>
      <c r="IQN587" s="128"/>
      <c r="IQO587" s="128"/>
      <c r="IQP587" s="128"/>
      <c r="IQQ587" s="128"/>
      <c r="IQR587" s="128"/>
      <c r="IQS587" s="128"/>
      <c r="IQT587" s="128"/>
      <c r="IQU587" s="128"/>
      <c r="IQV587" s="128"/>
      <c r="IQW587" s="128"/>
      <c r="IQX587" s="128"/>
      <c r="IQY587" s="128"/>
      <c r="IQZ587" s="128"/>
      <c r="IRA587" s="128"/>
      <c r="IRB587" s="128"/>
      <c r="IRC587" s="128"/>
      <c r="IRD587" s="128"/>
      <c r="IRE587" s="128"/>
      <c r="IRF587" s="128"/>
      <c r="IRG587" s="128"/>
      <c r="IRH587" s="128"/>
      <c r="IRI587" s="128"/>
      <c r="IRJ587" s="128"/>
      <c r="IRK587" s="128"/>
      <c r="IRL587" s="128"/>
      <c r="IRM587" s="128"/>
      <c r="IRN587" s="128"/>
      <c r="IRO587" s="128"/>
      <c r="IRP587" s="128"/>
      <c r="IRQ587" s="128"/>
      <c r="IRR587" s="128"/>
      <c r="IRS587" s="128"/>
      <c r="IRT587" s="128"/>
      <c r="IRU587" s="128"/>
      <c r="IRV587" s="128"/>
      <c r="IRW587" s="128"/>
      <c r="IRX587" s="128"/>
      <c r="IRY587" s="128"/>
      <c r="IRZ587" s="128"/>
      <c r="ISA587" s="128"/>
      <c r="ISB587" s="128"/>
      <c r="ISC587" s="128"/>
      <c r="ISD587" s="128"/>
      <c r="ISE587" s="128"/>
      <c r="ISF587" s="128"/>
      <c r="ISG587" s="128"/>
      <c r="ISH587" s="128"/>
      <c r="ISI587" s="128"/>
      <c r="ISJ587" s="128"/>
      <c r="ISK587" s="128"/>
      <c r="ISL587" s="128"/>
      <c r="ISM587" s="128"/>
      <c r="ISN587" s="128"/>
      <c r="ISO587" s="128"/>
      <c r="ISP587" s="128"/>
      <c r="ISQ587" s="128"/>
      <c r="ISR587" s="128"/>
      <c r="ISS587" s="128"/>
      <c r="IST587" s="128"/>
      <c r="ISU587" s="128"/>
      <c r="ISV587" s="128"/>
      <c r="ISW587" s="128"/>
      <c r="ISX587" s="128"/>
      <c r="ISY587" s="128"/>
      <c r="ISZ587" s="128"/>
      <c r="ITA587" s="128"/>
      <c r="ITB587" s="128"/>
      <c r="ITC587" s="128"/>
      <c r="ITD587" s="128"/>
      <c r="ITE587" s="128"/>
      <c r="ITF587" s="128"/>
      <c r="ITG587" s="128"/>
      <c r="ITH587" s="128"/>
      <c r="ITI587" s="128"/>
      <c r="ITJ587" s="128"/>
      <c r="ITK587" s="128"/>
      <c r="ITL587" s="128"/>
      <c r="ITM587" s="128"/>
      <c r="ITN587" s="128"/>
      <c r="ITO587" s="128"/>
      <c r="ITP587" s="128"/>
      <c r="ITQ587" s="128"/>
      <c r="ITR587" s="128"/>
      <c r="ITS587" s="128"/>
      <c r="ITT587" s="128"/>
      <c r="ITU587" s="128"/>
      <c r="ITV587" s="128"/>
      <c r="ITW587" s="128"/>
      <c r="ITX587" s="128"/>
      <c r="ITY587" s="128"/>
      <c r="ITZ587" s="128"/>
      <c r="IUA587" s="128"/>
      <c r="IUB587" s="128"/>
      <c r="IUC587" s="128"/>
      <c r="IUD587" s="128"/>
      <c r="IUE587" s="128"/>
      <c r="IUF587" s="128"/>
      <c r="IUG587" s="128"/>
      <c r="IUH587" s="128"/>
      <c r="IUI587" s="128"/>
      <c r="IUJ587" s="128"/>
      <c r="IUK587" s="128"/>
      <c r="IUL587" s="128"/>
      <c r="IUM587" s="128"/>
      <c r="IUN587" s="128"/>
      <c r="IUO587" s="128"/>
      <c r="IUP587" s="128"/>
      <c r="IUQ587" s="128"/>
      <c r="IUR587" s="128"/>
      <c r="IUS587" s="128"/>
      <c r="IUT587" s="128"/>
      <c r="IUU587" s="128"/>
      <c r="IUV587" s="128"/>
      <c r="IUW587" s="128"/>
      <c r="IUX587" s="128"/>
      <c r="IUY587" s="128"/>
      <c r="IUZ587" s="128"/>
      <c r="IVA587" s="128"/>
      <c r="IVB587" s="128"/>
      <c r="IVC587" s="128"/>
      <c r="IVD587" s="128"/>
      <c r="IVE587" s="128"/>
      <c r="IVF587" s="128"/>
      <c r="IVG587" s="128"/>
      <c r="IVH587" s="128"/>
      <c r="IVI587" s="128"/>
      <c r="IVJ587" s="128"/>
      <c r="IVK587" s="128"/>
      <c r="IVL587" s="128"/>
      <c r="IVM587" s="128"/>
      <c r="IVN587" s="128"/>
      <c r="IVO587" s="128"/>
      <c r="IVP587" s="128"/>
      <c r="IVQ587" s="128"/>
      <c r="IVR587" s="128"/>
      <c r="IVS587" s="128"/>
      <c r="IVT587" s="128"/>
      <c r="IVU587" s="128"/>
      <c r="IVV587" s="128"/>
      <c r="IVW587" s="128"/>
      <c r="IVX587" s="128"/>
      <c r="IVY587" s="128"/>
      <c r="IVZ587" s="128"/>
      <c r="IWA587" s="128"/>
      <c r="IWB587" s="128"/>
      <c r="IWC587" s="128"/>
      <c r="IWD587" s="128"/>
      <c r="IWE587" s="128"/>
      <c r="IWF587" s="128"/>
      <c r="IWG587" s="128"/>
      <c r="IWH587" s="128"/>
      <c r="IWI587" s="128"/>
      <c r="IWJ587" s="128"/>
      <c r="IWK587" s="128"/>
      <c r="IWL587" s="128"/>
      <c r="IWM587" s="128"/>
      <c r="IWN587" s="128"/>
      <c r="IWO587" s="128"/>
      <c r="IWP587" s="128"/>
      <c r="IWQ587" s="128"/>
      <c r="IWR587" s="128"/>
      <c r="IWS587" s="128"/>
      <c r="IWT587" s="128"/>
      <c r="IWU587" s="128"/>
      <c r="IWV587" s="128"/>
      <c r="IWW587" s="128"/>
      <c r="IWX587" s="128"/>
      <c r="IWY587" s="128"/>
      <c r="IWZ587" s="128"/>
      <c r="IXA587" s="128"/>
      <c r="IXB587" s="128"/>
      <c r="IXC587" s="128"/>
      <c r="IXD587" s="128"/>
      <c r="IXE587" s="128"/>
      <c r="IXF587" s="128"/>
      <c r="IXG587" s="128"/>
      <c r="IXH587" s="128"/>
      <c r="IXI587" s="128"/>
      <c r="IXJ587" s="128"/>
      <c r="IXK587" s="128"/>
      <c r="IXL587" s="128"/>
      <c r="IXM587" s="128"/>
      <c r="IXN587" s="128"/>
      <c r="IXO587" s="128"/>
      <c r="IXP587" s="128"/>
      <c r="IXQ587" s="128"/>
      <c r="IXR587" s="128"/>
      <c r="IXS587" s="128"/>
      <c r="IXT587" s="128"/>
      <c r="IXU587" s="128"/>
      <c r="IXV587" s="128"/>
      <c r="IXW587" s="128"/>
      <c r="IXX587" s="128"/>
      <c r="IXY587" s="128"/>
      <c r="IXZ587" s="128"/>
      <c r="IYA587" s="128"/>
      <c r="IYB587" s="128"/>
      <c r="IYC587" s="128"/>
      <c r="IYD587" s="128"/>
      <c r="IYE587" s="128"/>
      <c r="IYF587" s="128"/>
      <c r="IYG587" s="128"/>
      <c r="IYH587" s="128"/>
      <c r="IYI587" s="128"/>
      <c r="IYJ587" s="128"/>
      <c r="IYK587" s="128"/>
      <c r="IYL587" s="128"/>
      <c r="IYM587" s="128"/>
      <c r="IYN587" s="128"/>
      <c r="IYO587" s="128"/>
      <c r="IYP587" s="128"/>
      <c r="IYQ587" s="128"/>
      <c r="IYR587" s="128"/>
      <c r="IYS587" s="128"/>
      <c r="IYT587" s="128"/>
      <c r="IYU587" s="128"/>
      <c r="IYV587" s="128"/>
      <c r="IYW587" s="128"/>
      <c r="IYX587" s="128"/>
      <c r="IYY587" s="128"/>
      <c r="IYZ587" s="128"/>
      <c r="IZA587" s="128"/>
      <c r="IZB587" s="128"/>
      <c r="IZC587" s="128"/>
      <c r="IZD587" s="128"/>
      <c r="IZE587" s="128"/>
      <c r="IZF587" s="128"/>
      <c r="IZG587" s="128"/>
      <c r="IZH587" s="128"/>
      <c r="IZI587" s="128"/>
      <c r="IZJ587" s="128"/>
      <c r="IZK587" s="128"/>
      <c r="IZL587" s="128"/>
      <c r="IZM587" s="128"/>
      <c r="IZN587" s="128"/>
      <c r="IZO587" s="128"/>
      <c r="IZP587" s="128"/>
      <c r="IZQ587" s="128"/>
      <c r="IZR587" s="128"/>
      <c r="IZS587" s="128"/>
      <c r="IZT587" s="128"/>
      <c r="IZU587" s="128"/>
      <c r="IZV587" s="128"/>
      <c r="IZW587" s="128"/>
      <c r="IZX587" s="128"/>
      <c r="IZY587" s="128"/>
      <c r="IZZ587" s="128"/>
      <c r="JAA587" s="128"/>
      <c r="JAB587" s="128"/>
      <c r="JAC587" s="128"/>
      <c r="JAD587" s="128"/>
      <c r="JAE587" s="128"/>
      <c r="JAF587" s="128"/>
      <c r="JAG587" s="128"/>
      <c r="JAH587" s="128"/>
      <c r="JAI587" s="128"/>
      <c r="JAJ587" s="128"/>
      <c r="JAK587" s="128"/>
      <c r="JAL587" s="128"/>
      <c r="JAM587" s="128"/>
      <c r="JAN587" s="128"/>
      <c r="JAO587" s="128"/>
      <c r="JAP587" s="128"/>
      <c r="JAQ587" s="128"/>
      <c r="JAR587" s="128"/>
      <c r="JAS587" s="128"/>
      <c r="JAT587" s="128"/>
      <c r="JAU587" s="128"/>
      <c r="JAV587" s="128"/>
      <c r="JAW587" s="128"/>
      <c r="JAX587" s="128"/>
      <c r="JAY587" s="128"/>
      <c r="JAZ587" s="128"/>
      <c r="JBA587" s="128"/>
      <c r="JBB587" s="128"/>
      <c r="JBC587" s="128"/>
      <c r="JBD587" s="128"/>
      <c r="JBE587" s="128"/>
      <c r="JBF587" s="128"/>
      <c r="JBG587" s="128"/>
      <c r="JBH587" s="128"/>
      <c r="JBI587" s="128"/>
      <c r="JBJ587" s="128"/>
      <c r="JBK587" s="128"/>
      <c r="JBL587" s="128"/>
      <c r="JBM587" s="128"/>
      <c r="JBN587" s="128"/>
      <c r="JBO587" s="128"/>
      <c r="JBP587" s="128"/>
      <c r="JBQ587" s="128"/>
      <c r="JBR587" s="128"/>
      <c r="JBS587" s="128"/>
      <c r="JBT587" s="128"/>
      <c r="JBU587" s="128"/>
      <c r="JBV587" s="128"/>
      <c r="JBW587" s="128"/>
      <c r="JBX587" s="128"/>
      <c r="JBY587" s="128"/>
      <c r="JBZ587" s="128"/>
      <c r="JCA587" s="128"/>
      <c r="JCB587" s="128"/>
      <c r="JCC587" s="128"/>
      <c r="JCD587" s="128"/>
      <c r="JCE587" s="128"/>
      <c r="JCF587" s="128"/>
      <c r="JCG587" s="128"/>
      <c r="JCH587" s="128"/>
      <c r="JCI587" s="128"/>
      <c r="JCJ587" s="128"/>
      <c r="JCK587" s="128"/>
      <c r="JCL587" s="128"/>
      <c r="JCM587" s="128"/>
      <c r="JCN587" s="128"/>
      <c r="JCO587" s="128"/>
      <c r="JCP587" s="128"/>
      <c r="JCQ587" s="128"/>
      <c r="JCR587" s="128"/>
      <c r="JCS587" s="128"/>
      <c r="JCT587" s="128"/>
      <c r="JCU587" s="128"/>
      <c r="JCV587" s="128"/>
      <c r="JCW587" s="128"/>
      <c r="JCX587" s="128"/>
      <c r="JCY587" s="128"/>
      <c r="JCZ587" s="128"/>
      <c r="JDA587" s="128"/>
      <c r="JDB587" s="128"/>
      <c r="JDC587" s="128"/>
      <c r="JDD587" s="128"/>
      <c r="JDE587" s="128"/>
      <c r="JDF587" s="128"/>
      <c r="JDG587" s="128"/>
      <c r="JDH587" s="128"/>
      <c r="JDI587" s="128"/>
      <c r="JDJ587" s="128"/>
      <c r="JDK587" s="128"/>
      <c r="JDL587" s="128"/>
      <c r="JDM587" s="128"/>
      <c r="JDN587" s="128"/>
      <c r="JDO587" s="128"/>
      <c r="JDP587" s="128"/>
      <c r="JDQ587" s="128"/>
      <c r="JDR587" s="128"/>
      <c r="JDS587" s="128"/>
      <c r="JDT587" s="128"/>
      <c r="JDU587" s="128"/>
      <c r="JDV587" s="128"/>
      <c r="JDW587" s="128"/>
      <c r="JDX587" s="128"/>
      <c r="JDY587" s="128"/>
      <c r="JDZ587" s="128"/>
      <c r="JEA587" s="128"/>
      <c r="JEB587" s="128"/>
      <c r="JEC587" s="128"/>
      <c r="JED587" s="128"/>
      <c r="JEE587" s="128"/>
      <c r="JEF587" s="128"/>
      <c r="JEG587" s="128"/>
      <c r="JEH587" s="128"/>
      <c r="JEI587" s="128"/>
      <c r="JEJ587" s="128"/>
      <c r="JEK587" s="128"/>
      <c r="JEL587" s="128"/>
      <c r="JEM587" s="128"/>
      <c r="JEN587" s="128"/>
      <c r="JEO587" s="128"/>
      <c r="JEP587" s="128"/>
      <c r="JEQ587" s="128"/>
      <c r="JER587" s="128"/>
      <c r="JES587" s="128"/>
      <c r="JET587" s="128"/>
      <c r="JEU587" s="128"/>
      <c r="JEV587" s="128"/>
      <c r="JEW587" s="128"/>
      <c r="JEX587" s="128"/>
      <c r="JEY587" s="128"/>
      <c r="JEZ587" s="128"/>
      <c r="JFA587" s="128"/>
      <c r="JFB587" s="128"/>
      <c r="JFC587" s="128"/>
      <c r="JFD587" s="128"/>
      <c r="JFE587" s="128"/>
      <c r="JFF587" s="128"/>
      <c r="JFG587" s="128"/>
      <c r="JFH587" s="128"/>
      <c r="JFI587" s="128"/>
      <c r="JFJ587" s="128"/>
      <c r="JFK587" s="128"/>
      <c r="JFL587" s="128"/>
      <c r="JFM587" s="128"/>
      <c r="JFN587" s="128"/>
      <c r="JFO587" s="128"/>
      <c r="JFP587" s="128"/>
      <c r="JFQ587" s="128"/>
      <c r="JFR587" s="128"/>
      <c r="JFS587" s="128"/>
      <c r="JFT587" s="128"/>
      <c r="JFU587" s="128"/>
      <c r="JFV587" s="128"/>
      <c r="JFW587" s="128"/>
      <c r="JFX587" s="128"/>
      <c r="JFY587" s="128"/>
      <c r="JFZ587" s="128"/>
      <c r="JGA587" s="128"/>
      <c r="JGB587" s="128"/>
      <c r="JGC587" s="128"/>
      <c r="JGD587" s="128"/>
      <c r="JGE587" s="128"/>
      <c r="JGF587" s="128"/>
      <c r="JGG587" s="128"/>
      <c r="JGH587" s="128"/>
      <c r="JGI587" s="128"/>
      <c r="JGJ587" s="128"/>
      <c r="JGK587" s="128"/>
      <c r="JGL587" s="128"/>
      <c r="JGM587" s="128"/>
      <c r="JGN587" s="128"/>
      <c r="JGO587" s="128"/>
      <c r="JGP587" s="128"/>
      <c r="JGQ587" s="128"/>
      <c r="JGR587" s="128"/>
      <c r="JGS587" s="128"/>
      <c r="JGT587" s="128"/>
      <c r="JGU587" s="128"/>
      <c r="JGV587" s="128"/>
      <c r="JGW587" s="128"/>
      <c r="JGX587" s="128"/>
      <c r="JGY587" s="128"/>
      <c r="JGZ587" s="128"/>
      <c r="JHA587" s="128"/>
      <c r="JHB587" s="128"/>
      <c r="JHC587" s="128"/>
      <c r="JHD587" s="128"/>
      <c r="JHE587" s="128"/>
      <c r="JHF587" s="128"/>
      <c r="JHG587" s="128"/>
      <c r="JHH587" s="128"/>
      <c r="JHI587" s="128"/>
      <c r="JHJ587" s="128"/>
      <c r="JHK587" s="128"/>
      <c r="JHL587" s="128"/>
      <c r="JHM587" s="128"/>
      <c r="JHN587" s="128"/>
      <c r="JHO587" s="128"/>
      <c r="JHP587" s="128"/>
      <c r="JHQ587" s="128"/>
      <c r="JHR587" s="128"/>
      <c r="JHS587" s="128"/>
      <c r="JHT587" s="128"/>
      <c r="JHU587" s="128"/>
      <c r="JHV587" s="128"/>
      <c r="JHW587" s="128"/>
      <c r="JHX587" s="128"/>
      <c r="JHY587" s="128"/>
      <c r="JHZ587" s="128"/>
      <c r="JIA587" s="128"/>
      <c r="JIB587" s="128"/>
      <c r="JIC587" s="128"/>
      <c r="JID587" s="128"/>
      <c r="JIE587" s="128"/>
      <c r="JIF587" s="128"/>
      <c r="JIG587" s="128"/>
      <c r="JIH587" s="128"/>
      <c r="JII587" s="128"/>
      <c r="JIJ587" s="128"/>
      <c r="JIK587" s="128"/>
      <c r="JIL587" s="128"/>
      <c r="JIM587" s="128"/>
      <c r="JIN587" s="128"/>
      <c r="JIO587" s="128"/>
      <c r="JIP587" s="128"/>
      <c r="JIQ587" s="128"/>
      <c r="JIR587" s="128"/>
      <c r="JIS587" s="128"/>
      <c r="JIT587" s="128"/>
      <c r="JIU587" s="128"/>
      <c r="JIV587" s="128"/>
      <c r="JIW587" s="128"/>
      <c r="JIX587" s="128"/>
      <c r="JIY587" s="128"/>
      <c r="JIZ587" s="128"/>
      <c r="JJA587" s="128"/>
      <c r="JJB587" s="128"/>
      <c r="JJC587" s="128"/>
      <c r="JJD587" s="128"/>
      <c r="JJE587" s="128"/>
      <c r="JJF587" s="128"/>
      <c r="JJG587" s="128"/>
      <c r="JJH587" s="128"/>
      <c r="JJI587" s="128"/>
      <c r="JJJ587" s="128"/>
      <c r="JJK587" s="128"/>
      <c r="JJL587" s="128"/>
      <c r="JJM587" s="128"/>
      <c r="JJN587" s="128"/>
      <c r="JJO587" s="128"/>
      <c r="JJP587" s="128"/>
      <c r="JJQ587" s="128"/>
      <c r="JJR587" s="128"/>
      <c r="JJS587" s="128"/>
      <c r="JJT587" s="128"/>
      <c r="JJU587" s="128"/>
      <c r="JJV587" s="128"/>
      <c r="JJW587" s="128"/>
      <c r="JJX587" s="128"/>
      <c r="JJY587" s="128"/>
      <c r="JJZ587" s="128"/>
      <c r="JKA587" s="128"/>
      <c r="JKB587" s="128"/>
      <c r="JKC587" s="128"/>
      <c r="JKD587" s="128"/>
      <c r="JKE587" s="128"/>
      <c r="JKF587" s="128"/>
      <c r="JKG587" s="128"/>
      <c r="JKH587" s="128"/>
      <c r="JKI587" s="128"/>
      <c r="JKJ587" s="128"/>
      <c r="JKK587" s="128"/>
      <c r="JKL587" s="128"/>
      <c r="JKM587" s="128"/>
      <c r="JKN587" s="128"/>
      <c r="JKO587" s="128"/>
      <c r="JKP587" s="128"/>
      <c r="JKQ587" s="128"/>
      <c r="JKR587" s="128"/>
      <c r="JKS587" s="128"/>
      <c r="JKT587" s="128"/>
      <c r="JKU587" s="128"/>
      <c r="JKV587" s="128"/>
      <c r="JKW587" s="128"/>
      <c r="JKX587" s="128"/>
      <c r="JKY587" s="128"/>
      <c r="JKZ587" s="128"/>
      <c r="JLA587" s="128"/>
      <c r="JLB587" s="128"/>
      <c r="JLC587" s="128"/>
      <c r="JLD587" s="128"/>
      <c r="JLE587" s="128"/>
      <c r="JLF587" s="128"/>
      <c r="JLG587" s="128"/>
      <c r="JLH587" s="128"/>
      <c r="JLI587" s="128"/>
      <c r="JLJ587" s="128"/>
      <c r="JLK587" s="128"/>
      <c r="JLL587" s="128"/>
      <c r="JLM587" s="128"/>
      <c r="JLN587" s="128"/>
      <c r="JLO587" s="128"/>
      <c r="JLP587" s="128"/>
      <c r="JLQ587" s="128"/>
      <c r="JLR587" s="128"/>
      <c r="JLS587" s="128"/>
      <c r="JLT587" s="128"/>
      <c r="JLU587" s="128"/>
      <c r="JLV587" s="128"/>
      <c r="JLW587" s="128"/>
      <c r="JLX587" s="128"/>
      <c r="JLY587" s="128"/>
      <c r="JLZ587" s="128"/>
      <c r="JMA587" s="128"/>
      <c r="JMB587" s="128"/>
      <c r="JMC587" s="128"/>
      <c r="JMD587" s="128"/>
      <c r="JME587" s="128"/>
      <c r="JMF587" s="128"/>
      <c r="JMG587" s="128"/>
      <c r="JMH587" s="128"/>
      <c r="JMI587" s="128"/>
      <c r="JMJ587" s="128"/>
      <c r="JMK587" s="128"/>
      <c r="JML587" s="128"/>
      <c r="JMM587" s="128"/>
      <c r="JMN587" s="128"/>
      <c r="JMO587" s="128"/>
      <c r="JMP587" s="128"/>
      <c r="JMQ587" s="128"/>
      <c r="JMR587" s="128"/>
      <c r="JMS587" s="128"/>
      <c r="JMT587" s="128"/>
      <c r="JMU587" s="128"/>
      <c r="JMV587" s="128"/>
      <c r="JMW587" s="128"/>
      <c r="JMX587" s="128"/>
      <c r="JMY587" s="128"/>
      <c r="JMZ587" s="128"/>
      <c r="JNA587" s="128"/>
      <c r="JNB587" s="128"/>
      <c r="JNC587" s="128"/>
      <c r="JND587" s="128"/>
      <c r="JNE587" s="128"/>
      <c r="JNF587" s="128"/>
      <c r="JNG587" s="128"/>
      <c r="JNH587" s="128"/>
      <c r="JNI587" s="128"/>
      <c r="JNJ587" s="128"/>
      <c r="JNK587" s="128"/>
      <c r="JNL587" s="128"/>
      <c r="JNM587" s="128"/>
      <c r="JNN587" s="128"/>
      <c r="JNO587" s="128"/>
      <c r="JNP587" s="128"/>
      <c r="JNQ587" s="128"/>
      <c r="JNR587" s="128"/>
      <c r="JNS587" s="128"/>
      <c r="JNT587" s="128"/>
      <c r="JNU587" s="128"/>
      <c r="JNV587" s="128"/>
      <c r="JNW587" s="128"/>
      <c r="JNX587" s="128"/>
      <c r="JNY587" s="128"/>
      <c r="JNZ587" s="128"/>
      <c r="JOA587" s="128"/>
      <c r="JOB587" s="128"/>
      <c r="JOC587" s="128"/>
      <c r="JOD587" s="128"/>
      <c r="JOE587" s="128"/>
      <c r="JOF587" s="128"/>
      <c r="JOG587" s="128"/>
      <c r="JOH587" s="128"/>
      <c r="JOI587" s="128"/>
      <c r="JOJ587" s="128"/>
      <c r="JOK587" s="128"/>
      <c r="JOL587" s="128"/>
      <c r="JOM587" s="128"/>
      <c r="JON587" s="128"/>
      <c r="JOO587" s="128"/>
      <c r="JOP587" s="128"/>
      <c r="JOQ587" s="128"/>
      <c r="JOR587" s="128"/>
      <c r="JOS587" s="128"/>
      <c r="JOT587" s="128"/>
      <c r="JOU587" s="128"/>
      <c r="JOV587" s="128"/>
      <c r="JOW587" s="128"/>
      <c r="JOX587" s="128"/>
      <c r="JOY587" s="128"/>
      <c r="JOZ587" s="128"/>
      <c r="JPA587" s="128"/>
      <c r="JPB587" s="128"/>
      <c r="JPC587" s="128"/>
      <c r="JPD587" s="128"/>
      <c r="JPE587" s="128"/>
      <c r="JPF587" s="128"/>
      <c r="JPG587" s="128"/>
      <c r="JPH587" s="128"/>
      <c r="JPI587" s="128"/>
      <c r="JPJ587" s="128"/>
      <c r="JPK587" s="128"/>
      <c r="JPL587" s="128"/>
      <c r="JPM587" s="128"/>
      <c r="JPN587" s="128"/>
      <c r="JPO587" s="128"/>
      <c r="JPP587" s="128"/>
      <c r="JPQ587" s="128"/>
      <c r="JPR587" s="128"/>
      <c r="JPS587" s="128"/>
      <c r="JPT587" s="128"/>
      <c r="JPU587" s="128"/>
      <c r="JPV587" s="128"/>
      <c r="JPW587" s="128"/>
      <c r="JPX587" s="128"/>
      <c r="JPY587" s="128"/>
      <c r="JPZ587" s="128"/>
      <c r="JQA587" s="128"/>
      <c r="JQB587" s="128"/>
      <c r="JQC587" s="128"/>
      <c r="JQD587" s="128"/>
      <c r="JQE587" s="128"/>
      <c r="JQF587" s="128"/>
      <c r="JQG587" s="128"/>
      <c r="JQH587" s="128"/>
      <c r="JQI587" s="128"/>
      <c r="JQJ587" s="128"/>
      <c r="JQK587" s="128"/>
      <c r="JQL587" s="128"/>
      <c r="JQM587" s="128"/>
      <c r="JQN587" s="128"/>
      <c r="JQO587" s="128"/>
      <c r="JQP587" s="128"/>
      <c r="JQQ587" s="128"/>
      <c r="JQR587" s="128"/>
      <c r="JQS587" s="128"/>
      <c r="JQT587" s="128"/>
      <c r="JQU587" s="128"/>
      <c r="JQV587" s="128"/>
      <c r="JQW587" s="128"/>
      <c r="JQX587" s="128"/>
      <c r="JQY587" s="128"/>
      <c r="JQZ587" s="128"/>
      <c r="JRA587" s="128"/>
      <c r="JRB587" s="128"/>
      <c r="JRC587" s="128"/>
      <c r="JRD587" s="128"/>
      <c r="JRE587" s="128"/>
      <c r="JRF587" s="128"/>
      <c r="JRG587" s="128"/>
      <c r="JRH587" s="128"/>
      <c r="JRI587" s="128"/>
      <c r="JRJ587" s="128"/>
      <c r="JRK587" s="128"/>
      <c r="JRL587" s="128"/>
      <c r="JRM587" s="128"/>
      <c r="JRN587" s="128"/>
      <c r="JRO587" s="128"/>
      <c r="JRP587" s="128"/>
      <c r="JRQ587" s="128"/>
      <c r="JRR587" s="128"/>
      <c r="JRS587" s="128"/>
      <c r="JRT587" s="128"/>
      <c r="JRU587" s="128"/>
      <c r="JRV587" s="128"/>
      <c r="JRW587" s="128"/>
      <c r="JRX587" s="128"/>
      <c r="JRY587" s="128"/>
      <c r="JRZ587" s="128"/>
      <c r="JSA587" s="128"/>
      <c r="JSB587" s="128"/>
      <c r="JSC587" s="128"/>
      <c r="JSD587" s="128"/>
      <c r="JSE587" s="128"/>
      <c r="JSF587" s="128"/>
      <c r="JSG587" s="128"/>
      <c r="JSH587" s="128"/>
      <c r="JSI587" s="128"/>
      <c r="JSJ587" s="128"/>
      <c r="JSK587" s="128"/>
      <c r="JSL587" s="128"/>
      <c r="JSM587" s="128"/>
      <c r="JSN587" s="128"/>
      <c r="JSO587" s="128"/>
      <c r="JSP587" s="128"/>
      <c r="JSQ587" s="128"/>
      <c r="JSR587" s="128"/>
      <c r="JSS587" s="128"/>
      <c r="JST587" s="128"/>
      <c r="JSU587" s="128"/>
      <c r="JSV587" s="128"/>
      <c r="JSW587" s="128"/>
      <c r="JSX587" s="128"/>
      <c r="JSY587" s="128"/>
      <c r="JSZ587" s="128"/>
      <c r="JTA587" s="128"/>
      <c r="JTB587" s="128"/>
      <c r="JTC587" s="128"/>
      <c r="JTD587" s="128"/>
      <c r="JTE587" s="128"/>
      <c r="JTF587" s="128"/>
      <c r="JTG587" s="128"/>
      <c r="JTH587" s="128"/>
      <c r="JTI587" s="128"/>
      <c r="JTJ587" s="128"/>
      <c r="JTK587" s="128"/>
      <c r="JTL587" s="128"/>
      <c r="JTM587" s="128"/>
      <c r="JTN587" s="128"/>
      <c r="JTO587" s="128"/>
      <c r="JTP587" s="128"/>
      <c r="JTQ587" s="128"/>
      <c r="JTR587" s="128"/>
      <c r="JTS587" s="128"/>
      <c r="JTT587" s="128"/>
      <c r="JTU587" s="128"/>
      <c r="JTV587" s="128"/>
      <c r="JTW587" s="128"/>
      <c r="JTX587" s="128"/>
      <c r="JTY587" s="128"/>
      <c r="JTZ587" s="128"/>
      <c r="JUA587" s="128"/>
      <c r="JUB587" s="128"/>
      <c r="JUC587" s="128"/>
      <c r="JUD587" s="128"/>
      <c r="JUE587" s="128"/>
      <c r="JUF587" s="128"/>
      <c r="JUG587" s="128"/>
      <c r="JUH587" s="128"/>
      <c r="JUI587" s="128"/>
      <c r="JUJ587" s="128"/>
      <c r="JUK587" s="128"/>
      <c r="JUL587" s="128"/>
      <c r="JUM587" s="128"/>
      <c r="JUN587" s="128"/>
      <c r="JUO587" s="128"/>
      <c r="JUP587" s="128"/>
      <c r="JUQ587" s="128"/>
      <c r="JUR587" s="128"/>
      <c r="JUS587" s="128"/>
      <c r="JUT587" s="128"/>
      <c r="JUU587" s="128"/>
      <c r="JUV587" s="128"/>
      <c r="JUW587" s="128"/>
      <c r="JUX587" s="128"/>
      <c r="JUY587" s="128"/>
      <c r="JUZ587" s="128"/>
      <c r="JVA587" s="128"/>
      <c r="JVB587" s="128"/>
      <c r="JVC587" s="128"/>
      <c r="JVD587" s="128"/>
      <c r="JVE587" s="128"/>
      <c r="JVF587" s="128"/>
      <c r="JVG587" s="128"/>
      <c r="JVH587" s="128"/>
      <c r="JVI587" s="128"/>
      <c r="JVJ587" s="128"/>
      <c r="JVK587" s="128"/>
      <c r="JVL587" s="128"/>
      <c r="JVM587" s="128"/>
      <c r="JVN587" s="128"/>
      <c r="JVO587" s="128"/>
      <c r="JVP587" s="128"/>
      <c r="JVQ587" s="128"/>
      <c r="JVR587" s="128"/>
      <c r="JVS587" s="128"/>
      <c r="JVT587" s="128"/>
      <c r="JVU587" s="128"/>
      <c r="JVV587" s="128"/>
      <c r="JVW587" s="128"/>
      <c r="JVX587" s="128"/>
      <c r="JVY587" s="128"/>
      <c r="JVZ587" s="128"/>
      <c r="JWA587" s="128"/>
      <c r="JWB587" s="128"/>
      <c r="JWC587" s="128"/>
      <c r="JWD587" s="128"/>
      <c r="JWE587" s="128"/>
      <c r="JWF587" s="128"/>
      <c r="JWG587" s="128"/>
      <c r="JWH587" s="128"/>
      <c r="JWI587" s="128"/>
      <c r="JWJ587" s="128"/>
      <c r="JWK587" s="128"/>
      <c r="JWL587" s="128"/>
      <c r="JWM587" s="128"/>
      <c r="JWN587" s="128"/>
      <c r="JWO587" s="128"/>
      <c r="JWP587" s="128"/>
      <c r="JWQ587" s="128"/>
      <c r="JWR587" s="128"/>
      <c r="JWS587" s="128"/>
      <c r="JWT587" s="128"/>
      <c r="JWU587" s="128"/>
      <c r="JWV587" s="128"/>
      <c r="JWW587" s="128"/>
      <c r="JWX587" s="128"/>
      <c r="JWY587" s="128"/>
      <c r="JWZ587" s="128"/>
      <c r="JXA587" s="128"/>
      <c r="JXB587" s="128"/>
      <c r="JXC587" s="128"/>
      <c r="JXD587" s="128"/>
      <c r="JXE587" s="128"/>
      <c r="JXF587" s="128"/>
      <c r="JXG587" s="128"/>
      <c r="JXH587" s="128"/>
      <c r="JXI587" s="128"/>
      <c r="JXJ587" s="128"/>
      <c r="JXK587" s="128"/>
      <c r="JXL587" s="128"/>
      <c r="JXM587" s="128"/>
      <c r="JXN587" s="128"/>
      <c r="JXO587" s="128"/>
      <c r="JXP587" s="128"/>
      <c r="JXQ587" s="128"/>
      <c r="JXR587" s="128"/>
      <c r="JXS587" s="128"/>
      <c r="JXT587" s="128"/>
      <c r="JXU587" s="128"/>
      <c r="JXV587" s="128"/>
      <c r="JXW587" s="128"/>
      <c r="JXX587" s="128"/>
      <c r="JXY587" s="128"/>
      <c r="JXZ587" s="128"/>
      <c r="JYA587" s="128"/>
      <c r="JYB587" s="128"/>
      <c r="JYC587" s="128"/>
      <c r="JYD587" s="128"/>
      <c r="JYE587" s="128"/>
      <c r="JYF587" s="128"/>
      <c r="JYG587" s="128"/>
      <c r="JYH587" s="128"/>
      <c r="JYI587" s="128"/>
      <c r="JYJ587" s="128"/>
      <c r="JYK587" s="128"/>
      <c r="JYL587" s="128"/>
      <c r="JYM587" s="128"/>
      <c r="JYN587" s="128"/>
      <c r="JYO587" s="128"/>
      <c r="JYP587" s="128"/>
      <c r="JYQ587" s="128"/>
      <c r="JYR587" s="128"/>
      <c r="JYS587" s="128"/>
      <c r="JYT587" s="128"/>
      <c r="JYU587" s="128"/>
      <c r="JYV587" s="128"/>
      <c r="JYW587" s="128"/>
      <c r="JYX587" s="128"/>
      <c r="JYY587" s="128"/>
      <c r="JYZ587" s="128"/>
      <c r="JZA587" s="128"/>
      <c r="JZB587" s="128"/>
      <c r="JZC587" s="128"/>
      <c r="JZD587" s="128"/>
      <c r="JZE587" s="128"/>
      <c r="JZF587" s="128"/>
      <c r="JZG587" s="128"/>
      <c r="JZH587" s="128"/>
      <c r="JZI587" s="128"/>
      <c r="JZJ587" s="128"/>
      <c r="JZK587" s="128"/>
      <c r="JZL587" s="128"/>
      <c r="JZM587" s="128"/>
      <c r="JZN587" s="128"/>
      <c r="JZO587" s="128"/>
      <c r="JZP587" s="128"/>
      <c r="JZQ587" s="128"/>
      <c r="JZR587" s="128"/>
      <c r="JZS587" s="128"/>
      <c r="JZT587" s="128"/>
      <c r="JZU587" s="128"/>
      <c r="JZV587" s="128"/>
      <c r="JZW587" s="128"/>
      <c r="JZX587" s="128"/>
      <c r="JZY587" s="128"/>
      <c r="JZZ587" s="128"/>
      <c r="KAA587" s="128"/>
      <c r="KAB587" s="128"/>
      <c r="KAC587" s="128"/>
      <c r="KAD587" s="128"/>
      <c r="KAE587" s="128"/>
      <c r="KAF587" s="128"/>
      <c r="KAG587" s="128"/>
      <c r="KAH587" s="128"/>
      <c r="KAI587" s="128"/>
      <c r="KAJ587" s="128"/>
      <c r="KAK587" s="128"/>
      <c r="KAL587" s="128"/>
      <c r="KAM587" s="128"/>
      <c r="KAN587" s="128"/>
      <c r="KAO587" s="128"/>
      <c r="KAP587" s="128"/>
      <c r="KAQ587" s="128"/>
      <c r="KAR587" s="128"/>
      <c r="KAS587" s="128"/>
      <c r="KAT587" s="128"/>
      <c r="KAU587" s="128"/>
      <c r="KAV587" s="128"/>
      <c r="KAW587" s="128"/>
      <c r="KAX587" s="128"/>
      <c r="KAY587" s="128"/>
      <c r="KAZ587" s="128"/>
      <c r="KBA587" s="128"/>
      <c r="KBB587" s="128"/>
      <c r="KBC587" s="128"/>
      <c r="KBD587" s="128"/>
      <c r="KBE587" s="128"/>
      <c r="KBF587" s="128"/>
      <c r="KBG587" s="128"/>
      <c r="KBH587" s="128"/>
      <c r="KBI587" s="128"/>
      <c r="KBJ587" s="128"/>
      <c r="KBK587" s="128"/>
      <c r="KBL587" s="128"/>
      <c r="KBM587" s="128"/>
      <c r="KBN587" s="128"/>
      <c r="KBO587" s="128"/>
      <c r="KBP587" s="128"/>
      <c r="KBQ587" s="128"/>
      <c r="KBR587" s="128"/>
      <c r="KBS587" s="128"/>
      <c r="KBT587" s="128"/>
      <c r="KBU587" s="128"/>
      <c r="KBV587" s="128"/>
      <c r="KBW587" s="128"/>
      <c r="KBX587" s="128"/>
      <c r="KBY587" s="128"/>
      <c r="KBZ587" s="128"/>
      <c r="KCA587" s="128"/>
      <c r="KCB587" s="128"/>
      <c r="KCC587" s="128"/>
      <c r="KCD587" s="128"/>
      <c r="KCE587" s="128"/>
      <c r="KCF587" s="128"/>
      <c r="KCG587" s="128"/>
      <c r="KCH587" s="128"/>
      <c r="KCI587" s="128"/>
      <c r="KCJ587" s="128"/>
      <c r="KCK587" s="128"/>
      <c r="KCL587" s="128"/>
      <c r="KCM587" s="128"/>
      <c r="KCN587" s="128"/>
      <c r="KCO587" s="128"/>
      <c r="KCP587" s="128"/>
      <c r="KCQ587" s="128"/>
      <c r="KCR587" s="128"/>
      <c r="KCS587" s="128"/>
      <c r="KCT587" s="128"/>
      <c r="KCU587" s="128"/>
      <c r="KCV587" s="128"/>
      <c r="KCW587" s="128"/>
      <c r="KCX587" s="128"/>
      <c r="KCY587" s="128"/>
      <c r="KCZ587" s="128"/>
      <c r="KDA587" s="128"/>
      <c r="KDB587" s="128"/>
      <c r="KDC587" s="128"/>
      <c r="KDD587" s="128"/>
      <c r="KDE587" s="128"/>
      <c r="KDF587" s="128"/>
      <c r="KDG587" s="128"/>
      <c r="KDH587" s="128"/>
      <c r="KDI587" s="128"/>
      <c r="KDJ587" s="128"/>
      <c r="KDK587" s="128"/>
      <c r="KDL587" s="128"/>
      <c r="KDM587" s="128"/>
      <c r="KDN587" s="128"/>
      <c r="KDO587" s="128"/>
      <c r="KDP587" s="128"/>
      <c r="KDQ587" s="128"/>
      <c r="KDR587" s="128"/>
      <c r="KDS587" s="128"/>
      <c r="KDT587" s="128"/>
      <c r="KDU587" s="128"/>
      <c r="KDV587" s="128"/>
      <c r="KDW587" s="128"/>
      <c r="KDX587" s="128"/>
      <c r="KDY587" s="128"/>
      <c r="KDZ587" s="128"/>
      <c r="KEA587" s="128"/>
      <c r="KEB587" s="128"/>
      <c r="KEC587" s="128"/>
      <c r="KED587" s="128"/>
      <c r="KEE587" s="128"/>
      <c r="KEF587" s="128"/>
      <c r="KEG587" s="128"/>
      <c r="KEH587" s="128"/>
      <c r="KEI587" s="128"/>
      <c r="KEJ587" s="128"/>
      <c r="KEK587" s="128"/>
      <c r="KEL587" s="128"/>
      <c r="KEM587" s="128"/>
      <c r="KEN587" s="128"/>
      <c r="KEO587" s="128"/>
      <c r="KEP587" s="128"/>
      <c r="KEQ587" s="128"/>
      <c r="KER587" s="128"/>
      <c r="KES587" s="128"/>
      <c r="KET587" s="128"/>
      <c r="KEU587" s="128"/>
      <c r="KEV587" s="128"/>
      <c r="KEW587" s="128"/>
      <c r="KEX587" s="128"/>
      <c r="KEY587" s="128"/>
      <c r="KEZ587" s="128"/>
      <c r="KFA587" s="128"/>
      <c r="KFB587" s="128"/>
      <c r="KFC587" s="128"/>
      <c r="KFD587" s="128"/>
      <c r="KFE587" s="128"/>
      <c r="KFF587" s="128"/>
      <c r="KFG587" s="128"/>
      <c r="KFH587" s="128"/>
      <c r="KFI587" s="128"/>
      <c r="KFJ587" s="128"/>
      <c r="KFK587" s="128"/>
      <c r="KFL587" s="128"/>
      <c r="KFM587" s="128"/>
      <c r="KFN587" s="128"/>
      <c r="KFO587" s="128"/>
      <c r="KFP587" s="128"/>
      <c r="KFQ587" s="128"/>
      <c r="KFR587" s="128"/>
      <c r="KFS587" s="128"/>
      <c r="KFT587" s="128"/>
      <c r="KFU587" s="128"/>
      <c r="KFV587" s="128"/>
      <c r="KFW587" s="128"/>
      <c r="KFX587" s="128"/>
      <c r="KFY587" s="128"/>
      <c r="KFZ587" s="128"/>
      <c r="KGA587" s="128"/>
      <c r="KGB587" s="128"/>
      <c r="KGC587" s="128"/>
      <c r="KGD587" s="128"/>
      <c r="KGE587" s="128"/>
      <c r="KGF587" s="128"/>
      <c r="KGG587" s="128"/>
      <c r="KGH587" s="128"/>
      <c r="KGI587" s="128"/>
      <c r="KGJ587" s="128"/>
      <c r="KGK587" s="128"/>
      <c r="KGL587" s="128"/>
      <c r="KGM587" s="128"/>
      <c r="KGN587" s="128"/>
      <c r="KGO587" s="128"/>
      <c r="KGP587" s="128"/>
      <c r="KGQ587" s="128"/>
      <c r="KGR587" s="128"/>
      <c r="KGS587" s="128"/>
      <c r="KGT587" s="128"/>
      <c r="KGU587" s="128"/>
      <c r="KGV587" s="128"/>
      <c r="KGW587" s="128"/>
      <c r="KGX587" s="128"/>
      <c r="KGY587" s="128"/>
      <c r="KGZ587" s="128"/>
      <c r="KHA587" s="128"/>
      <c r="KHB587" s="128"/>
      <c r="KHC587" s="128"/>
      <c r="KHD587" s="128"/>
      <c r="KHE587" s="128"/>
      <c r="KHF587" s="128"/>
      <c r="KHG587" s="128"/>
      <c r="KHH587" s="128"/>
      <c r="KHI587" s="128"/>
      <c r="KHJ587" s="128"/>
      <c r="KHK587" s="128"/>
      <c r="KHL587" s="128"/>
      <c r="KHM587" s="128"/>
      <c r="KHN587" s="128"/>
      <c r="KHO587" s="128"/>
      <c r="KHP587" s="128"/>
      <c r="KHQ587" s="128"/>
      <c r="KHR587" s="128"/>
      <c r="KHS587" s="128"/>
      <c r="KHT587" s="128"/>
      <c r="KHU587" s="128"/>
      <c r="KHV587" s="128"/>
      <c r="KHW587" s="128"/>
      <c r="KHX587" s="128"/>
      <c r="KHY587" s="128"/>
      <c r="KHZ587" s="128"/>
      <c r="KIA587" s="128"/>
      <c r="KIB587" s="128"/>
      <c r="KIC587" s="128"/>
      <c r="KID587" s="128"/>
      <c r="KIE587" s="128"/>
      <c r="KIF587" s="128"/>
      <c r="KIG587" s="128"/>
      <c r="KIH587" s="128"/>
      <c r="KII587" s="128"/>
      <c r="KIJ587" s="128"/>
      <c r="KIK587" s="128"/>
      <c r="KIL587" s="128"/>
      <c r="KIM587" s="128"/>
      <c r="KIN587" s="128"/>
      <c r="KIO587" s="128"/>
      <c r="KIP587" s="128"/>
      <c r="KIQ587" s="128"/>
      <c r="KIR587" s="128"/>
      <c r="KIS587" s="128"/>
      <c r="KIT587" s="128"/>
      <c r="KIU587" s="128"/>
      <c r="KIV587" s="128"/>
      <c r="KIW587" s="128"/>
      <c r="KIX587" s="128"/>
      <c r="KIY587" s="128"/>
      <c r="KIZ587" s="128"/>
      <c r="KJA587" s="128"/>
      <c r="KJB587" s="128"/>
      <c r="KJC587" s="128"/>
      <c r="KJD587" s="128"/>
      <c r="KJE587" s="128"/>
      <c r="KJF587" s="128"/>
      <c r="KJG587" s="128"/>
      <c r="KJH587" s="128"/>
      <c r="KJI587" s="128"/>
      <c r="KJJ587" s="128"/>
      <c r="KJK587" s="128"/>
      <c r="KJL587" s="128"/>
      <c r="KJM587" s="128"/>
      <c r="KJN587" s="128"/>
      <c r="KJO587" s="128"/>
      <c r="KJP587" s="128"/>
      <c r="KJQ587" s="128"/>
      <c r="KJR587" s="128"/>
      <c r="KJS587" s="128"/>
      <c r="KJT587" s="128"/>
      <c r="KJU587" s="128"/>
      <c r="KJV587" s="128"/>
      <c r="KJW587" s="128"/>
      <c r="KJX587" s="128"/>
      <c r="KJY587" s="128"/>
      <c r="KJZ587" s="128"/>
      <c r="KKA587" s="128"/>
      <c r="KKB587" s="128"/>
      <c r="KKC587" s="128"/>
      <c r="KKD587" s="128"/>
      <c r="KKE587" s="128"/>
      <c r="KKF587" s="128"/>
      <c r="KKG587" s="128"/>
      <c r="KKH587" s="128"/>
      <c r="KKI587" s="128"/>
      <c r="KKJ587" s="128"/>
      <c r="KKK587" s="128"/>
      <c r="KKL587" s="128"/>
      <c r="KKM587" s="128"/>
      <c r="KKN587" s="128"/>
      <c r="KKO587" s="128"/>
      <c r="KKP587" s="128"/>
      <c r="KKQ587" s="128"/>
      <c r="KKR587" s="128"/>
      <c r="KKS587" s="128"/>
      <c r="KKT587" s="128"/>
      <c r="KKU587" s="128"/>
      <c r="KKV587" s="128"/>
      <c r="KKW587" s="128"/>
      <c r="KKX587" s="128"/>
      <c r="KKY587" s="128"/>
      <c r="KKZ587" s="128"/>
      <c r="KLA587" s="128"/>
      <c r="KLB587" s="128"/>
      <c r="KLC587" s="128"/>
      <c r="KLD587" s="128"/>
      <c r="KLE587" s="128"/>
      <c r="KLF587" s="128"/>
      <c r="KLG587" s="128"/>
      <c r="KLH587" s="128"/>
      <c r="KLI587" s="128"/>
      <c r="KLJ587" s="128"/>
      <c r="KLK587" s="128"/>
      <c r="KLL587" s="128"/>
      <c r="KLM587" s="128"/>
      <c r="KLN587" s="128"/>
      <c r="KLO587" s="128"/>
      <c r="KLP587" s="128"/>
      <c r="KLQ587" s="128"/>
      <c r="KLR587" s="128"/>
      <c r="KLS587" s="128"/>
      <c r="KLT587" s="128"/>
      <c r="KLU587" s="128"/>
      <c r="KLV587" s="128"/>
      <c r="KLW587" s="128"/>
      <c r="KLX587" s="128"/>
      <c r="KLY587" s="128"/>
      <c r="KLZ587" s="128"/>
      <c r="KMA587" s="128"/>
      <c r="KMB587" s="128"/>
      <c r="KMC587" s="128"/>
      <c r="KMD587" s="128"/>
      <c r="KME587" s="128"/>
      <c r="KMF587" s="128"/>
      <c r="KMG587" s="128"/>
      <c r="KMH587" s="128"/>
      <c r="KMI587" s="128"/>
      <c r="KMJ587" s="128"/>
      <c r="KMK587" s="128"/>
      <c r="KML587" s="128"/>
      <c r="KMM587" s="128"/>
      <c r="KMN587" s="128"/>
      <c r="KMO587" s="128"/>
      <c r="KMP587" s="128"/>
      <c r="KMQ587" s="128"/>
      <c r="KMR587" s="128"/>
      <c r="KMS587" s="128"/>
      <c r="KMT587" s="128"/>
      <c r="KMU587" s="128"/>
      <c r="KMV587" s="128"/>
      <c r="KMW587" s="128"/>
      <c r="KMX587" s="128"/>
      <c r="KMY587" s="128"/>
      <c r="KMZ587" s="128"/>
      <c r="KNA587" s="128"/>
      <c r="KNB587" s="128"/>
      <c r="KNC587" s="128"/>
      <c r="KND587" s="128"/>
      <c r="KNE587" s="128"/>
      <c r="KNF587" s="128"/>
      <c r="KNG587" s="128"/>
      <c r="KNH587" s="128"/>
      <c r="KNI587" s="128"/>
      <c r="KNJ587" s="128"/>
      <c r="KNK587" s="128"/>
      <c r="KNL587" s="128"/>
      <c r="KNM587" s="128"/>
      <c r="KNN587" s="128"/>
      <c r="KNO587" s="128"/>
      <c r="KNP587" s="128"/>
      <c r="KNQ587" s="128"/>
      <c r="KNR587" s="128"/>
      <c r="KNS587" s="128"/>
      <c r="KNT587" s="128"/>
      <c r="KNU587" s="128"/>
      <c r="KNV587" s="128"/>
      <c r="KNW587" s="128"/>
      <c r="KNX587" s="128"/>
      <c r="KNY587" s="128"/>
      <c r="KNZ587" s="128"/>
      <c r="KOA587" s="128"/>
      <c r="KOB587" s="128"/>
      <c r="KOC587" s="128"/>
      <c r="KOD587" s="128"/>
      <c r="KOE587" s="128"/>
      <c r="KOF587" s="128"/>
      <c r="KOG587" s="128"/>
      <c r="KOH587" s="128"/>
      <c r="KOI587" s="128"/>
      <c r="KOJ587" s="128"/>
      <c r="KOK587" s="128"/>
      <c r="KOL587" s="128"/>
      <c r="KOM587" s="128"/>
      <c r="KON587" s="128"/>
      <c r="KOO587" s="128"/>
      <c r="KOP587" s="128"/>
      <c r="KOQ587" s="128"/>
      <c r="KOR587" s="128"/>
      <c r="KOS587" s="128"/>
      <c r="KOT587" s="128"/>
      <c r="KOU587" s="128"/>
      <c r="KOV587" s="128"/>
      <c r="KOW587" s="128"/>
      <c r="KOX587" s="128"/>
      <c r="KOY587" s="128"/>
      <c r="KOZ587" s="128"/>
      <c r="KPA587" s="128"/>
      <c r="KPB587" s="128"/>
      <c r="KPC587" s="128"/>
      <c r="KPD587" s="128"/>
      <c r="KPE587" s="128"/>
      <c r="KPF587" s="128"/>
      <c r="KPG587" s="128"/>
      <c r="KPH587" s="128"/>
      <c r="KPI587" s="128"/>
      <c r="KPJ587" s="128"/>
      <c r="KPK587" s="128"/>
      <c r="KPL587" s="128"/>
      <c r="KPM587" s="128"/>
      <c r="KPN587" s="128"/>
      <c r="KPO587" s="128"/>
      <c r="KPP587" s="128"/>
      <c r="KPQ587" s="128"/>
      <c r="KPR587" s="128"/>
      <c r="KPS587" s="128"/>
      <c r="KPT587" s="128"/>
      <c r="KPU587" s="128"/>
      <c r="KPV587" s="128"/>
      <c r="KPW587" s="128"/>
      <c r="KPX587" s="128"/>
      <c r="KPY587" s="128"/>
      <c r="KPZ587" s="128"/>
      <c r="KQA587" s="128"/>
      <c r="KQB587" s="128"/>
      <c r="KQC587" s="128"/>
      <c r="KQD587" s="128"/>
      <c r="KQE587" s="128"/>
      <c r="KQF587" s="128"/>
      <c r="KQG587" s="128"/>
      <c r="KQH587" s="128"/>
      <c r="KQI587" s="128"/>
      <c r="KQJ587" s="128"/>
      <c r="KQK587" s="128"/>
      <c r="KQL587" s="128"/>
      <c r="KQM587" s="128"/>
      <c r="KQN587" s="128"/>
      <c r="KQO587" s="128"/>
      <c r="KQP587" s="128"/>
      <c r="KQQ587" s="128"/>
      <c r="KQR587" s="128"/>
      <c r="KQS587" s="128"/>
      <c r="KQT587" s="128"/>
      <c r="KQU587" s="128"/>
      <c r="KQV587" s="128"/>
      <c r="KQW587" s="128"/>
      <c r="KQX587" s="128"/>
      <c r="KQY587" s="128"/>
      <c r="KQZ587" s="128"/>
      <c r="KRA587" s="128"/>
      <c r="KRB587" s="128"/>
      <c r="KRC587" s="128"/>
      <c r="KRD587" s="128"/>
      <c r="KRE587" s="128"/>
      <c r="KRF587" s="128"/>
      <c r="KRG587" s="128"/>
      <c r="KRH587" s="128"/>
      <c r="KRI587" s="128"/>
      <c r="KRJ587" s="128"/>
      <c r="KRK587" s="128"/>
      <c r="KRL587" s="128"/>
      <c r="KRM587" s="128"/>
      <c r="KRN587" s="128"/>
      <c r="KRO587" s="128"/>
      <c r="KRP587" s="128"/>
      <c r="KRQ587" s="128"/>
      <c r="KRR587" s="128"/>
      <c r="KRS587" s="128"/>
      <c r="KRT587" s="128"/>
      <c r="KRU587" s="128"/>
      <c r="KRV587" s="128"/>
      <c r="KRW587" s="128"/>
      <c r="KRX587" s="128"/>
      <c r="KRY587" s="128"/>
      <c r="KRZ587" s="128"/>
      <c r="KSA587" s="128"/>
      <c r="KSB587" s="128"/>
      <c r="KSC587" s="128"/>
      <c r="KSD587" s="128"/>
      <c r="KSE587" s="128"/>
      <c r="KSF587" s="128"/>
      <c r="KSG587" s="128"/>
      <c r="KSH587" s="128"/>
      <c r="KSI587" s="128"/>
      <c r="KSJ587" s="128"/>
      <c r="KSK587" s="128"/>
      <c r="KSL587" s="128"/>
      <c r="KSM587" s="128"/>
      <c r="KSN587" s="128"/>
      <c r="KSO587" s="128"/>
      <c r="KSP587" s="128"/>
      <c r="KSQ587" s="128"/>
      <c r="KSR587" s="128"/>
      <c r="KSS587" s="128"/>
      <c r="KST587" s="128"/>
      <c r="KSU587" s="128"/>
      <c r="KSV587" s="128"/>
      <c r="KSW587" s="128"/>
      <c r="KSX587" s="128"/>
      <c r="KSY587" s="128"/>
      <c r="KSZ587" s="128"/>
      <c r="KTA587" s="128"/>
      <c r="KTB587" s="128"/>
      <c r="KTC587" s="128"/>
      <c r="KTD587" s="128"/>
      <c r="KTE587" s="128"/>
      <c r="KTF587" s="128"/>
      <c r="KTG587" s="128"/>
      <c r="KTH587" s="128"/>
      <c r="KTI587" s="128"/>
      <c r="KTJ587" s="128"/>
      <c r="KTK587" s="128"/>
      <c r="KTL587" s="128"/>
      <c r="KTM587" s="128"/>
      <c r="KTN587" s="128"/>
      <c r="KTO587" s="128"/>
      <c r="KTP587" s="128"/>
      <c r="KTQ587" s="128"/>
      <c r="KTR587" s="128"/>
      <c r="KTS587" s="128"/>
      <c r="KTT587" s="128"/>
      <c r="KTU587" s="128"/>
      <c r="KTV587" s="128"/>
      <c r="KTW587" s="128"/>
      <c r="KTX587" s="128"/>
      <c r="KTY587" s="128"/>
      <c r="KTZ587" s="128"/>
      <c r="KUA587" s="128"/>
      <c r="KUB587" s="128"/>
      <c r="KUC587" s="128"/>
      <c r="KUD587" s="128"/>
      <c r="KUE587" s="128"/>
      <c r="KUF587" s="128"/>
      <c r="KUG587" s="128"/>
      <c r="KUH587" s="128"/>
      <c r="KUI587" s="128"/>
      <c r="KUJ587" s="128"/>
      <c r="KUK587" s="128"/>
      <c r="KUL587" s="128"/>
      <c r="KUM587" s="128"/>
      <c r="KUN587" s="128"/>
      <c r="KUO587" s="128"/>
      <c r="KUP587" s="128"/>
      <c r="KUQ587" s="128"/>
      <c r="KUR587" s="128"/>
      <c r="KUS587" s="128"/>
      <c r="KUT587" s="128"/>
      <c r="KUU587" s="128"/>
      <c r="KUV587" s="128"/>
      <c r="KUW587" s="128"/>
      <c r="KUX587" s="128"/>
      <c r="KUY587" s="128"/>
      <c r="KUZ587" s="128"/>
      <c r="KVA587" s="128"/>
      <c r="KVB587" s="128"/>
      <c r="KVC587" s="128"/>
      <c r="KVD587" s="128"/>
      <c r="KVE587" s="128"/>
      <c r="KVF587" s="128"/>
      <c r="KVG587" s="128"/>
      <c r="KVH587" s="128"/>
      <c r="KVI587" s="128"/>
      <c r="KVJ587" s="128"/>
      <c r="KVK587" s="128"/>
      <c r="KVL587" s="128"/>
      <c r="KVM587" s="128"/>
      <c r="KVN587" s="128"/>
      <c r="KVO587" s="128"/>
      <c r="KVP587" s="128"/>
      <c r="KVQ587" s="128"/>
      <c r="KVR587" s="128"/>
      <c r="KVS587" s="128"/>
      <c r="KVT587" s="128"/>
      <c r="KVU587" s="128"/>
      <c r="KVV587" s="128"/>
      <c r="KVW587" s="128"/>
      <c r="KVX587" s="128"/>
      <c r="KVY587" s="128"/>
      <c r="KVZ587" s="128"/>
      <c r="KWA587" s="128"/>
      <c r="KWB587" s="128"/>
      <c r="KWC587" s="128"/>
      <c r="KWD587" s="128"/>
      <c r="KWE587" s="128"/>
      <c r="KWF587" s="128"/>
      <c r="KWG587" s="128"/>
      <c r="KWH587" s="128"/>
      <c r="KWI587" s="128"/>
      <c r="KWJ587" s="128"/>
      <c r="KWK587" s="128"/>
      <c r="KWL587" s="128"/>
      <c r="KWM587" s="128"/>
      <c r="KWN587" s="128"/>
      <c r="KWO587" s="128"/>
      <c r="KWP587" s="128"/>
      <c r="KWQ587" s="128"/>
      <c r="KWR587" s="128"/>
      <c r="KWS587" s="128"/>
      <c r="KWT587" s="128"/>
      <c r="KWU587" s="128"/>
      <c r="KWV587" s="128"/>
      <c r="KWW587" s="128"/>
      <c r="KWX587" s="128"/>
      <c r="KWY587" s="128"/>
      <c r="KWZ587" s="128"/>
      <c r="KXA587" s="128"/>
      <c r="KXB587" s="128"/>
      <c r="KXC587" s="128"/>
      <c r="KXD587" s="128"/>
      <c r="KXE587" s="128"/>
      <c r="KXF587" s="128"/>
      <c r="KXG587" s="128"/>
      <c r="KXH587" s="128"/>
      <c r="KXI587" s="128"/>
      <c r="KXJ587" s="128"/>
      <c r="KXK587" s="128"/>
      <c r="KXL587" s="128"/>
      <c r="KXM587" s="128"/>
      <c r="KXN587" s="128"/>
      <c r="KXO587" s="128"/>
      <c r="KXP587" s="128"/>
      <c r="KXQ587" s="128"/>
      <c r="KXR587" s="128"/>
      <c r="KXS587" s="128"/>
      <c r="KXT587" s="128"/>
      <c r="KXU587" s="128"/>
      <c r="KXV587" s="128"/>
      <c r="KXW587" s="128"/>
      <c r="KXX587" s="128"/>
      <c r="KXY587" s="128"/>
      <c r="KXZ587" s="128"/>
      <c r="KYA587" s="128"/>
      <c r="KYB587" s="128"/>
      <c r="KYC587" s="128"/>
      <c r="KYD587" s="128"/>
      <c r="KYE587" s="128"/>
      <c r="KYF587" s="128"/>
      <c r="KYG587" s="128"/>
      <c r="KYH587" s="128"/>
      <c r="KYI587" s="128"/>
      <c r="KYJ587" s="128"/>
      <c r="KYK587" s="128"/>
      <c r="KYL587" s="128"/>
      <c r="KYM587" s="128"/>
      <c r="KYN587" s="128"/>
      <c r="KYO587" s="128"/>
      <c r="KYP587" s="128"/>
      <c r="KYQ587" s="128"/>
      <c r="KYR587" s="128"/>
      <c r="KYS587" s="128"/>
      <c r="KYT587" s="128"/>
      <c r="KYU587" s="128"/>
      <c r="KYV587" s="128"/>
      <c r="KYW587" s="128"/>
      <c r="KYX587" s="128"/>
      <c r="KYY587" s="128"/>
      <c r="KYZ587" s="128"/>
      <c r="KZA587" s="128"/>
      <c r="KZB587" s="128"/>
      <c r="KZC587" s="128"/>
      <c r="KZD587" s="128"/>
      <c r="KZE587" s="128"/>
      <c r="KZF587" s="128"/>
      <c r="KZG587" s="128"/>
      <c r="KZH587" s="128"/>
      <c r="KZI587" s="128"/>
      <c r="KZJ587" s="128"/>
      <c r="KZK587" s="128"/>
      <c r="KZL587" s="128"/>
      <c r="KZM587" s="128"/>
      <c r="KZN587" s="128"/>
      <c r="KZO587" s="128"/>
      <c r="KZP587" s="128"/>
      <c r="KZQ587" s="128"/>
      <c r="KZR587" s="128"/>
      <c r="KZS587" s="128"/>
      <c r="KZT587" s="128"/>
      <c r="KZU587" s="128"/>
      <c r="KZV587" s="128"/>
      <c r="KZW587" s="128"/>
      <c r="KZX587" s="128"/>
      <c r="KZY587" s="128"/>
      <c r="KZZ587" s="128"/>
      <c r="LAA587" s="128"/>
      <c r="LAB587" s="128"/>
      <c r="LAC587" s="128"/>
      <c r="LAD587" s="128"/>
      <c r="LAE587" s="128"/>
      <c r="LAF587" s="128"/>
      <c r="LAG587" s="128"/>
      <c r="LAH587" s="128"/>
      <c r="LAI587" s="128"/>
      <c r="LAJ587" s="128"/>
      <c r="LAK587" s="128"/>
      <c r="LAL587" s="128"/>
      <c r="LAM587" s="128"/>
      <c r="LAN587" s="128"/>
      <c r="LAO587" s="128"/>
      <c r="LAP587" s="128"/>
      <c r="LAQ587" s="128"/>
      <c r="LAR587" s="128"/>
      <c r="LAS587" s="128"/>
      <c r="LAT587" s="128"/>
      <c r="LAU587" s="128"/>
      <c r="LAV587" s="128"/>
      <c r="LAW587" s="128"/>
      <c r="LAX587" s="128"/>
      <c r="LAY587" s="128"/>
      <c r="LAZ587" s="128"/>
      <c r="LBA587" s="128"/>
      <c r="LBB587" s="128"/>
      <c r="LBC587" s="128"/>
      <c r="LBD587" s="128"/>
      <c r="LBE587" s="128"/>
      <c r="LBF587" s="128"/>
      <c r="LBG587" s="128"/>
      <c r="LBH587" s="128"/>
      <c r="LBI587" s="128"/>
      <c r="LBJ587" s="128"/>
      <c r="LBK587" s="128"/>
      <c r="LBL587" s="128"/>
      <c r="LBM587" s="128"/>
      <c r="LBN587" s="128"/>
      <c r="LBO587" s="128"/>
      <c r="LBP587" s="128"/>
      <c r="LBQ587" s="128"/>
      <c r="LBR587" s="128"/>
      <c r="LBS587" s="128"/>
      <c r="LBT587" s="128"/>
      <c r="LBU587" s="128"/>
      <c r="LBV587" s="128"/>
      <c r="LBW587" s="128"/>
      <c r="LBX587" s="128"/>
      <c r="LBY587" s="128"/>
      <c r="LBZ587" s="128"/>
      <c r="LCA587" s="128"/>
      <c r="LCB587" s="128"/>
      <c r="LCC587" s="128"/>
      <c r="LCD587" s="128"/>
      <c r="LCE587" s="128"/>
      <c r="LCF587" s="128"/>
      <c r="LCG587" s="128"/>
      <c r="LCH587" s="128"/>
      <c r="LCI587" s="128"/>
      <c r="LCJ587" s="128"/>
      <c r="LCK587" s="128"/>
      <c r="LCL587" s="128"/>
      <c r="LCM587" s="128"/>
      <c r="LCN587" s="128"/>
      <c r="LCO587" s="128"/>
      <c r="LCP587" s="128"/>
      <c r="LCQ587" s="128"/>
      <c r="LCR587" s="128"/>
      <c r="LCS587" s="128"/>
      <c r="LCT587" s="128"/>
      <c r="LCU587" s="128"/>
      <c r="LCV587" s="128"/>
      <c r="LCW587" s="128"/>
      <c r="LCX587" s="128"/>
      <c r="LCY587" s="128"/>
      <c r="LCZ587" s="128"/>
      <c r="LDA587" s="128"/>
      <c r="LDB587" s="128"/>
      <c r="LDC587" s="128"/>
      <c r="LDD587" s="128"/>
      <c r="LDE587" s="128"/>
      <c r="LDF587" s="128"/>
      <c r="LDG587" s="128"/>
      <c r="LDH587" s="128"/>
      <c r="LDI587" s="128"/>
      <c r="LDJ587" s="128"/>
      <c r="LDK587" s="128"/>
      <c r="LDL587" s="128"/>
      <c r="LDM587" s="128"/>
      <c r="LDN587" s="128"/>
      <c r="LDO587" s="128"/>
      <c r="LDP587" s="128"/>
      <c r="LDQ587" s="128"/>
      <c r="LDR587" s="128"/>
      <c r="LDS587" s="128"/>
      <c r="LDT587" s="128"/>
      <c r="LDU587" s="128"/>
      <c r="LDV587" s="128"/>
      <c r="LDW587" s="128"/>
      <c r="LDX587" s="128"/>
      <c r="LDY587" s="128"/>
      <c r="LDZ587" s="128"/>
      <c r="LEA587" s="128"/>
      <c r="LEB587" s="128"/>
      <c r="LEC587" s="128"/>
      <c r="LED587" s="128"/>
      <c r="LEE587" s="128"/>
      <c r="LEF587" s="128"/>
      <c r="LEG587" s="128"/>
      <c r="LEH587" s="128"/>
      <c r="LEI587" s="128"/>
      <c r="LEJ587" s="128"/>
      <c r="LEK587" s="128"/>
      <c r="LEL587" s="128"/>
      <c r="LEM587" s="128"/>
      <c r="LEN587" s="128"/>
      <c r="LEO587" s="128"/>
      <c r="LEP587" s="128"/>
      <c r="LEQ587" s="128"/>
      <c r="LER587" s="128"/>
      <c r="LES587" s="128"/>
      <c r="LET587" s="128"/>
      <c r="LEU587" s="128"/>
      <c r="LEV587" s="128"/>
      <c r="LEW587" s="128"/>
      <c r="LEX587" s="128"/>
      <c r="LEY587" s="128"/>
      <c r="LEZ587" s="128"/>
      <c r="LFA587" s="128"/>
      <c r="LFB587" s="128"/>
      <c r="LFC587" s="128"/>
      <c r="LFD587" s="128"/>
      <c r="LFE587" s="128"/>
      <c r="LFF587" s="128"/>
      <c r="LFG587" s="128"/>
      <c r="LFH587" s="128"/>
      <c r="LFI587" s="128"/>
      <c r="LFJ587" s="128"/>
      <c r="LFK587" s="128"/>
      <c r="LFL587" s="128"/>
      <c r="LFM587" s="128"/>
      <c r="LFN587" s="128"/>
      <c r="LFO587" s="128"/>
      <c r="LFP587" s="128"/>
      <c r="LFQ587" s="128"/>
      <c r="LFR587" s="128"/>
      <c r="LFS587" s="128"/>
      <c r="LFT587" s="128"/>
      <c r="LFU587" s="128"/>
      <c r="LFV587" s="128"/>
      <c r="LFW587" s="128"/>
      <c r="LFX587" s="128"/>
      <c r="LFY587" s="128"/>
      <c r="LFZ587" s="128"/>
      <c r="LGA587" s="128"/>
      <c r="LGB587" s="128"/>
      <c r="LGC587" s="128"/>
      <c r="LGD587" s="128"/>
      <c r="LGE587" s="128"/>
      <c r="LGF587" s="128"/>
      <c r="LGG587" s="128"/>
      <c r="LGH587" s="128"/>
      <c r="LGI587" s="128"/>
      <c r="LGJ587" s="128"/>
      <c r="LGK587" s="128"/>
      <c r="LGL587" s="128"/>
      <c r="LGM587" s="128"/>
      <c r="LGN587" s="128"/>
      <c r="LGO587" s="128"/>
      <c r="LGP587" s="128"/>
      <c r="LGQ587" s="128"/>
      <c r="LGR587" s="128"/>
      <c r="LGS587" s="128"/>
      <c r="LGT587" s="128"/>
      <c r="LGU587" s="128"/>
      <c r="LGV587" s="128"/>
      <c r="LGW587" s="128"/>
      <c r="LGX587" s="128"/>
      <c r="LGY587" s="128"/>
      <c r="LGZ587" s="128"/>
      <c r="LHA587" s="128"/>
      <c r="LHB587" s="128"/>
      <c r="LHC587" s="128"/>
      <c r="LHD587" s="128"/>
      <c r="LHE587" s="128"/>
      <c r="LHF587" s="128"/>
      <c r="LHG587" s="128"/>
      <c r="LHH587" s="128"/>
      <c r="LHI587" s="128"/>
      <c r="LHJ587" s="128"/>
      <c r="LHK587" s="128"/>
      <c r="LHL587" s="128"/>
      <c r="LHM587" s="128"/>
      <c r="LHN587" s="128"/>
      <c r="LHO587" s="128"/>
      <c r="LHP587" s="128"/>
      <c r="LHQ587" s="128"/>
      <c r="LHR587" s="128"/>
      <c r="LHS587" s="128"/>
      <c r="LHT587" s="128"/>
      <c r="LHU587" s="128"/>
      <c r="LHV587" s="128"/>
      <c r="LHW587" s="128"/>
      <c r="LHX587" s="128"/>
      <c r="LHY587" s="128"/>
      <c r="LHZ587" s="128"/>
      <c r="LIA587" s="128"/>
      <c r="LIB587" s="128"/>
      <c r="LIC587" s="128"/>
      <c r="LID587" s="128"/>
      <c r="LIE587" s="128"/>
      <c r="LIF587" s="128"/>
      <c r="LIG587" s="128"/>
      <c r="LIH587" s="128"/>
      <c r="LII587" s="128"/>
      <c r="LIJ587" s="128"/>
      <c r="LIK587" s="128"/>
      <c r="LIL587" s="128"/>
      <c r="LIM587" s="128"/>
      <c r="LIN587" s="128"/>
      <c r="LIO587" s="128"/>
      <c r="LIP587" s="128"/>
      <c r="LIQ587" s="128"/>
      <c r="LIR587" s="128"/>
      <c r="LIS587" s="128"/>
      <c r="LIT587" s="128"/>
      <c r="LIU587" s="128"/>
      <c r="LIV587" s="128"/>
      <c r="LIW587" s="128"/>
      <c r="LIX587" s="128"/>
      <c r="LIY587" s="128"/>
      <c r="LIZ587" s="128"/>
      <c r="LJA587" s="128"/>
      <c r="LJB587" s="128"/>
      <c r="LJC587" s="128"/>
      <c r="LJD587" s="128"/>
      <c r="LJE587" s="128"/>
      <c r="LJF587" s="128"/>
      <c r="LJG587" s="128"/>
      <c r="LJH587" s="128"/>
      <c r="LJI587" s="128"/>
      <c r="LJJ587" s="128"/>
      <c r="LJK587" s="128"/>
      <c r="LJL587" s="128"/>
      <c r="LJM587" s="128"/>
      <c r="LJN587" s="128"/>
      <c r="LJO587" s="128"/>
      <c r="LJP587" s="128"/>
      <c r="LJQ587" s="128"/>
      <c r="LJR587" s="128"/>
      <c r="LJS587" s="128"/>
      <c r="LJT587" s="128"/>
      <c r="LJU587" s="128"/>
      <c r="LJV587" s="128"/>
      <c r="LJW587" s="128"/>
      <c r="LJX587" s="128"/>
      <c r="LJY587" s="128"/>
      <c r="LJZ587" s="128"/>
      <c r="LKA587" s="128"/>
      <c r="LKB587" s="128"/>
      <c r="LKC587" s="128"/>
      <c r="LKD587" s="128"/>
      <c r="LKE587" s="128"/>
      <c r="LKF587" s="128"/>
      <c r="LKG587" s="128"/>
      <c r="LKH587" s="128"/>
      <c r="LKI587" s="128"/>
      <c r="LKJ587" s="128"/>
      <c r="LKK587" s="128"/>
      <c r="LKL587" s="128"/>
      <c r="LKM587" s="128"/>
      <c r="LKN587" s="128"/>
      <c r="LKO587" s="128"/>
      <c r="LKP587" s="128"/>
      <c r="LKQ587" s="128"/>
      <c r="LKR587" s="128"/>
      <c r="LKS587" s="128"/>
      <c r="LKT587" s="128"/>
      <c r="LKU587" s="128"/>
      <c r="LKV587" s="128"/>
      <c r="LKW587" s="128"/>
      <c r="LKX587" s="128"/>
      <c r="LKY587" s="128"/>
      <c r="LKZ587" s="128"/>
      <c r="LLA587" s="128"/>
      <c r="LLB587" s="128"/>
      <c r="LLC587" s="128"/>
      <c r="LLD587" s="128"/>
      <c r="LLE587" s="128"/>
      <c r="LLF587" s="128"/>
      <c r="LLG587" s="128"/>
      <c r="LLH587" s="128"/>
      <c r="LLI587" s="128"/>
      <c r="LLJ587" s="128"/>
      <c r="LLK587" s="128"/>
      <c r="LLL587" s="128"/>
      <c r="LLM587" s="128"/>
      <c r="LLN587" s="128"/>
      <c r="LLO587" s="128"/>
      <c r="LLP587" s="128"/>
      <c r="LLQ587" s="128"/>
      <c r="LLR587" s="128"/>
      <c r="LLS587" s="128"/>
      <c r="LLT587" s="128"/>
      <c r="LLU587" s="128"/>
      <c r="LLV587" s="128"/>
      <c r="LLW587" s="128"/>
      <c r="LLX587" s="128"/>
      <c r="LLY587" s="128"/>
      <c r="LLZ587" s="128"/>
      <c r="LMA587" s="128"/>
      <c r="LMB587" s="128"/>
      <c r="LMC587" s="128"/>
      <c r="LMD587" s="128"/>
      <c r="LME587" s="128"/>
      <c r="LMF587" s="128"/>
      <c r="LMG587" s="128"/>
      <c r="LMH587" s="128"/>
      <c r="LMI587" s="128"/>
      <c r="LMJ587" s="128"/>
      <c r="LMK587" s="128"/>
      <c r="LML587" s="128"/>
      <c r="LMM587" s="128"/>
      <c r="LMN587" s="128"/>
      <c r="LMO587" s="128"/>
      <c r="LMP587" s="128"/>
      <c r="LMQ587" s="128"/>
      <c r="LMR587" s="128"/>
      <c r="LMS587" s="128"/>
      <c r="LMT587" s="128"/>
      <c r="LMU587" s="128"/>
      <c r="LMV587" s="128"/>
      <c r="LMW587" s="128"/>
      <c r="LMX587" s="128"/>
      <c r="LMY587" s="128"/>
      <c r="LMZ587" s="128"/>
      <c r="LNA587" s="128"/>
      <c r="LNB587" s="128"/>
      <c r="LNC587" s="128"/>
      <c r="LND587" s="128"/>
      <c r="LNE587" s="128"/>
      <c r="LNF587" s="128"/>
      <c r="LNG587" s="128"/>
      <c r="LNH587" s="128"/>
      <c r="LNI587" s="128"/>
      <c r="LNJ587" s="128"/>
      <c r="LNK587" s="128"/>
      <c r="LNL587" s="128"/>
      <c r="LNM587" s="128"/>
      <c r="LNN587" s="128"/>
      <c r="LNO587" s="128"/>
      <c r="LNP587" s="128"/>
      <c r="LNQ587" s="128"/>
      <c r="LNR587" s="128"/>
      <c r="LNS587" s="128"/>
      <c r="LNT587" s="128"/>
      <c r="LNU587" s="128"/>
      <c r="LNV587" s="128"/>
      <c r="LNW587" s="128"/>
      <c r="LNX587" s="128"/>
      <c r="LNY587" s="128"/>
      <c r="LNZ587" s="128"/>
      <c r="LOA587" s="128"/>
      <c r="LOB587" s="128"/>
      <c r="LOC587" s="128"/>
      <c r="LOD587" s="128"/>
      <c r="LOE587" s="128"/>
      <c r="LOF587" s="128"/>
      <c r="LOG587" s="128"/>
      <c r="LOH587" s="128"/>
      <c r="LOI587" s="128"/>
      <c r="LOJ587" s="128"/>
      <c r="LOK587" s="128"/>
      <c r="LOL587" s="128"/>
      <c r="LOM587" s="128"/>
      <c r="LON587" s="128"/>
      <c r="LOO587" s="128"/>
      <c r="LOP587" s="128"/>
      <c r="LOQ587" s="128"/>
      <c r="LOR587" s="128"/>
      <c r="LOS587" s="128"/>
      <c r="LOT587" s="128"/>
      <c r="LOU587" s="128"/>
      <c r="LOV587" s="128"/>
      <c r="LOW587" s="128"/>
      <c r="LOX587" s="128"/>
      <c r="LOY587" s="128"/>
      <c r="LOZ587" s="128"/>
      <c r="LPA587" s="128"/>
      <c r="LPB587" s="128"/>
      <c r="LPC587" s="128"/>
      <c r="LPD587" s="128"/>
      <c r="LPE587" s="128"/>
      <c r="LPF587" s="128"/>
      <c r="LPG587" s="128"/>
      <c r="LPH587" s="128"/>
      <c r="LPI587" s="128"/>
      <c r="LPJ587" s="128"/>
      <c r="LPK587" s="128"/>
      <c r="LPL587" s="128"/>
      <c r="LPM587" s="128"/>
      <c r="LPN587" s="128"/>
      <c r="LPO587" s="128"/>
      <c r="LPP587" s="128"/>
      <c r="LPQ587" s="128"/>
      <c r="LPR587" s="128"/>
      <c r="LPS587" s="128"/>
      <c r="LPT587" s="128"/>
      <c r="LPU587" s="128"/>
      <c r="LPV587" s="128"/>
      <c r="LPW587" s="128"/>
      <c r="LPX587" s="128"/>
      <c r="LPY587" s="128"/>
      <c r="LPZ587" s="128"/>
      <c r="LQA587" s="128"/>
      <c r="LQB587" s="128"/>
      <c r="LQC587" s="128"/>
      <c r="LQD587" s="128"/>
      <c r="LQE587" s="128"/>
      <c r="LQF587" s="128"/>
      <c r="LQG587" s="128"/>
      <c r="LQH587" s="128"/>
      <c r="LQI587" s="128"/>
      <c r="LQJ587" s="128"/>
      <c r="LQK587" s="128"/>
      <c r="LQL587" s="128"/>
      <c r="LQM587" s="128"/>
      <c r="LQN587" s="128"/>
      <c r="LQO587" s="128"/>
      <c r="LQP587" s="128"/>
      <c r="LQQ587" s="128"/>
      <c r="LQR587" s="128"/>
      <c r="LQS587" s="128"/>
      <c r="LQT587" s="128"/>
      <c r="LQU587" s="128"/>
      <c r="LQV587" s="128"/>
      <c r="LQW587" s="128"/>
      <c r="LQX587" s="128"/>
      <c r="LQY587" s="128"/>
      <c r="LQZ587" s="128"/>
      <c r="LRA587" s="128"/>
      <c r="LRB587" s="128"/>
      <c r="LRC587" s="128"/>
      <c r="LRD587" s="128"/>
      <c r="LRE587" s="128"/>
      <c r="LRF587" s="128"/>
      <c r="LRG587" s="128"/>
      <c r="LRH587" s="128"/>
      <c r="LRI587" s="128"/>
      <c r="LRJ587" s="128"/>
      <c r="LRK587" s="128"/>
      <c r="LRL587" s="128"/>
      <c r="LRM587" s="128"/>
      <c r="LRN587" s="128"/>
      <c r="LRO587" s="128"/>
      <c r="LRP587" s="128"/>
      <c r="LRQ587" s="128"/>
      <c r="LRR587" s="128"/>
      <c r="LRS587" s="128"/>
      <c r="LRT587" s="128"/>
      <c r="LRU587" s="128"/>
      <c r="LRV587" s="128"/>
      <c r="LRW587" s="128"/>
      <c r="LRX587" s="128"/>
      <c r="LRY587" s="128"/>
      <c r="LRZ587" s="128"/>
      <c r="LSA587" s="128"/>
      <c r="LSB587" s="128"/>
      <c r="LSC587" s="128"/>
      <c r="LSD587" s="128"/>
      <c r="LSE587" s="128"/>
      <c r="LSF587" s="128"/>
      <c r="LSG587" s="128"/>
      <c r="LSH587" s="128"/>
      <c r="LSI587" s="128"/>
      <c r="LSJ587" s="128"/>
      <c r="LSK587" s="128"/>
      <c r="LSL587" s="128"/>
      <c r="LSM587" s="128"/>
      <c r="LSN587" s="128"/>
      <c r="LSO587" s="128"/>
      <c r="LSP587" s="128"/>
      <c r="LSQ587" s="128"/>
      <c r="LSR587" s="128"/>
      <c r="LSS587" s="128"/>
      <c r="LST587" s="128"/>
      <c r="LSU587" s="128"/>
      <c r="LSV587" s="128"/>
      <c r="LSW587" s="128"/>
      <c r="LSX587" s="128"/>
      <c r="LSY587" s="128"/>
      <c r="LSZ587" s="128"/>
      <c r="LTA587" s="128"/>
      <c r="LTB587" s="128"/>
      <c r="LTC587" s="128"/>
      <c r="LTD587" s="128"/>
      <c r="LTE587" s="128"/>
      <c r="LTF587" s="128"/>
      <c r="LTG587" s="128"/>
      <c r="LTH587" s="128"/>
      <c r="LTI587" s="128"/>
      <c r="LTJ587" s="128"/>
      <c r="LTK587" s="128"/>
      <c r="LTL587" s="128"/>
      <c r="LTM587" s="128"/>
      <c r="LTN587" s="128"/>
      <c r="LTO587" s="128"/>
      <c r="LTP587" s="128"/>
      <c r="LTQ587" s="128"/>
      <c r="LTR587" s="128"/>
      <c r="LTS587" s="128"/>
      <c r="LTT587" s="128"/>
      <c r="LTU587" s="128"/>
      <c r="LTV587" s="128"/>
      <c r="LTW587" s="128"/>
      <c r="LTX587" s="128"/>
      <c r="LTY587" s="128"/>
      <c r="LTZ587" s="128"/>
      <c r="LUA587" s="128"/>
      <c r="LUB587" s="128"/>
      <c r="LUC587" s="128"/>
      <c r="LUD587" s="128"/>
      <c r="LUE587" s="128"/>
      <c r="LUF587" s="128"/>
      <c r="LUG587" s="128"/>
      <c r="LUH587" s="128"/>
      <c r="LUI587" s="128"/>
      <c r="LUJ587" s="128"/>
      <c r="LUK587" s="128"/>
      <c r="LUL587" s="128"/>
      <c r="LUM587" s="128"/>
      <c r="LUN587" s="128"/>
      <c r="LUO587" s="128"/>
      <c r="LUP587" s="128"/>
      <c r="LUQ587" s="128"/>
      <c r="LUR587" s="128"/>
      <c r="LUS587" s="128"/>
      <c r="LUT587" s="128"/>
      <c r="LUU587" s="128"/>
      <c r="LUV587" s="128"/>
      <c r="LUW587" s="128"/>
      <c r="LUX587" s="128"/>
      <c r="LUY587" s="128"/>
      <c r="LUZ587" s="128"/>
      <c r="LVA587" s="128"/>
      <c r="LVB587" s="128"/>
      <c r="LVC587" s="128"/>
      <c r="LVD587" s="128"/>
      <c r="LVE587" s="128"/>
      <c r="LVF587" s="128"/>
      <c r="LVG587" s="128"/>
      <c r="LVH587" s="128"/>
      <c r="LVI587" s="128"/>
      <c r="LVJ587" s="128"/>
      <c r="LVK587" s="128"/>
      <c r="LVL587" s="128"/>
      <c r="LVM587" s="128"/>
      <c r="LVN587" s="128"/>
      <c r="LVO587" s="128"/>
      <c r="LVP587" s="128"/>
      <c r="LVQ587" s="128"/>
      <c r="LVR587" s="128"/>
      <c r="LVS587" s="128"/>
      <c r="LVT587" s="128"/>
      <c r="LVU587" s="128"/>
      <c r="LVV587" s="128"/>
      <c r="LVW587" s="128"/>
      <c r="LVX587" s="128"/>
      <c r="LVY587" s="128"/>
      <c r="LVZ587" s="128"/>
      <c r="LWA587" s="128"/>
      <c r="LWB587" s="128"/>
      <c r="LWC587" s="128"/>
      <c r="LWD587" s="128"/>
      <c r="LWE587" s="128"/>
      <c r="LWF587" s="128"/>
      <c r="LWG587" s="128"/>
      <c r="LWH587" s="128"/>
      <c r="LWI587" s="128"/>
      <c r="LWJ587" s="128"/>
      <c r="LWK587" s="128"/>
      <c r="LWL587" s="128"/>
      <c r="LWM587" s="128"/>
      <c r="LWN587" s="128"/>
      <c r="LWO587" s="128"/>
      <c r="LWP587" s="128"/>
      <c r="LWQ587" s="128"/>
      <c r="LWR587" s="128"/>
      <c r="LWS587" s="128"/>
      <c r="LWT587" s="128"/>
      <c r="LWU587" s="128"/>
      <c r="LWV587" s="128"/>
      <c r="LWW587" s="128"/>
      <c r="LWX587" s="128"/>
      <c r="LWY587" s="128"/>
      <c r="LWZ587" s="128"/>
      <c r="LXA587" s="128"/>
      <c r="LXB587" s="128"/>
      <c r="LXC587" s="128"/>
      <c r="LXD587" s="128"/>
      <c r="LXE587" s="128"/>
      <c r="LXF587" s="128"/>
      <c r="LXG587" s="128"/>
      <c r="LXH587" s="128"/>
      <c r="LXI587" s="128"/>
      <c r="LXJ587" s="128"/>
      <c r="LXK587" s="128"/>
      <c r="LXL587" s="128"/>
      <c r="LXM587" s="128"/>
      <c r="LXN587" s="128"/>
      <c r="LXO587" s="128"/>
      <c r="LXP587" s="128"/>
      <c r="LXQ587" s="128"/>
      <c r="LXR587" s="128"/>
      <c r="LXS587" s="128"/>
      <c r="LXT587" s="128"/>
      <c r="LXU587" s="128"/>
      <c r="LXV587" s="128"/>
      <c r="LXW587" s="128"/>
      <c r="LXX587" s="128"/>
      <c r="LXY587" s="128"/>
      <c r="LXZ587" s="128"/>
      <c r="LYA587" s="128"/>
      <c r="LYB587" s="128"/>
      <c r="LYC587" s="128"/>
      <c r="LYD587" s="128"/>
      <c r="LYE587" s="128"/>
      <c r="LYF587" s="128"/>
      <c r="LYG587" s="128"/>
      <c r="LYH587" s="128"/>
      <c r="LYI587" s="128"/>
      <c r="LYJ587" s="128"/>
      <c r="LYK587" s="128"/>
      <c r="LYL587" s="128"/>
      <c r="LYM587" s="128"/>
      <c r="LYN587" s="128"/>
      <c r="LYO587" s="128"/>
      <c r="LYP587" s="128"/>
      <c r="LYQ587" s="128"/>
      <c r="LYR587" s="128"/>
      <c r="LYS587" s="128"/>
      <c r="LYT587" s="128"/>
      <c r="LYU587" s="128"/>
      <c r="LYV587" s="128"/>
      <c r="LYW587" s="128"/>
      <c r="LYX587" s="128"/>
      <c r="LYY587" s="128"/>
      <c r="LYZ587" s="128"/>
      <c r="LZA587" s="128"/>
      <c r="LZB587" s="128"/>
      <c r="LZC587" s="128"/>
      <c r="LZD587" s="128"/>
      <c r="LZE587" s="128"/>
      <c r="LZF587" s="128"/>
      <c r="LZG587" s="128"/>
      <c r="LZH587" s="128"/>
      <c r="LZI587" s="128"/>
      <c r="LZJ587" s="128"/>
      <c r="LZK587" s="128"/>
      <c r="LZL587" s="128"/>
      <c r="LZM587" s="128"/>
      <c r="LZN587" s="128"/>
      <c r="LZO587" s="128"/>
      <c r="LZP587" s="128"/>
      <c r="LZQ587" s="128"/>
      <c r="LZR587" s="128"/>
      <c r="LZS587" s="128"/>
      <c r="LZT587" s="128"/>
      <c r="LZU587" s="128"/>
      <c r="LZV587" s="128"/>
      <c r="LZW587" s="128"/>
      <c r="LZX587" s="128"/>
      <c r="LZY587" s="128"/>
      <c r="LZZ587" s="128"/>
      <c r="MAA587" s="128"/>
      <c r="MAB587" s="128"/>
      <c r="MAC587" s="128"/>
      <c r="MAD587" s="128"/>
      <c r="MAE587" s="128"/>
      <c r="MAF587" s="128"/>
      <c r="MAG587" s="128"/>
      <c r="MAH587" s="128"/>
      <c r="MAI587" s="128"/>
      <c r="MAJ587" s="128"/>
      <c r="MAK587" s="128"/>
      <c r="MAL587" s="128"/>
      <c r="MAM587" s="128"/>
      <c r="MAN587" s="128"/>
      <c r="MAO587" s="128"/>
      <c r="MAP587" s="128"/>
      <c r="MAQ587" s="128"/>
      <c r="MAR587" s="128"/>
      <c r="MAS587" s="128"/>
      <c r="MAT587" s="128"/>
      <c r="MAU587" s="128"/>
      <c r="MAV587" s="128"/>
      <c r="MAW587" s="128"/>
      <c r="MAX587" s="128"/>
      <c r="MAY587" s="128"/>
      <c r="MAZ587" s="128"/>
      <c r="MBA587" s="128"/>
      <c r="MBB587" s="128"/>
      <c r="MBC587" s="128"/>
      <c r="MBD587" s="128"/>
      <c r="MBE587" s="128"/>
      <c r="MBF587" s="128"/>
      <c r="MBG587" s="128"/>
      <c r="MBH587" s="128"/>
      <c r="MBI587" s="128"/>
      <c r="MBJ587" s="128"/>
      <c r="MBK587" s="128"/>
      <c r="MBL587" s="128"/>
      <c r="MBM587" s="128"/>
      <c r="MBN587" s="128"/>
      <c r="MBO587" s="128"/>
      <c r="MBP587" s="128"/>
      <c r="MBQ587" s="128"/>
      <c r="MBR587" s="128"/>
      <c r="MBS587" s="128"/>
      <c r="MBT587" s="128"/>
      <c r="MBU587" s="128"/>
      <c r="MBV587" s="128"/>
      <c r="MBW587" s="128"/>
      <c r="MBX587" s="128"/>
      <c r="MBY587" s="128"/>
      <c r="MBZ587" s="128"/>
      <c r="MCA587" s="128"/>
      <c r="MCB587" s="128"/>
      <c r="MCC587" s="128"/>
      <c r="MCD587" s="128"/>
      <c r="MCE587" s="128"/>
      <c r="MCF587" s="128"/>
      <c r="MCG587" s="128"/>
      <c r="MCH587" s="128"/>
      <c r="MCI587" s="128"/>
      <c r="MCJ587" s="128"/>
      <c r="MCK587" s="128"/>
      <c r="MCL587" s="128"/>
      <c r="MCM587" s="128"/>
      <c r="MCN587" s="128"/>
      <c r="MCO587" s="128"/>
      <c r="MCP587" s="128"/>
      <c r="MCQ587" s="128"/>
      <c r="MCR587" s="128"/>
      <c r="MCS587" s="128"/>
      <c r="MCT587" s="128"/>
      <c r="MCU587" s="128"/>
      <c r="MCV587" s="128"/>
      <c r="MCW587" s="128"/>
      <c r="MCX587" s="128"/>
      <c r="MCY587" s="128"/>
      <c r="MCZ587" s="128"/>
      <c r="MDA587" s="128"/>
      <c r="MDB587" s="128"/>
      <c r="MDC587" s="128"/>
      <c r="MDD587" s="128"/>
      <c r="MDE587" s="128"/>
      <c r="MDF587" s="128"/>
      <c r="MDG587" s="128"/>
      <c r="MDH587" s="128"/>
      <c r="MDI587" s="128"/>
      <c r="MDJ587" s="128"/>
      <c r="MDK587" s="128"/>
      <c r="MDL587" s="128"/>
      <c r="MDM587" s="128"/>
      <c r="MDN587" s="128"/>
      <c r="MDO587" s="128"/>
      <c r="MDP587" s="128"/>
      <c r="MDQ587" s="128"/>
      <c r="MDR587" s="128"/>
      <c r="MDS587" s="128"/>
      <c r="MDT587" s="128"/>
      <c r="MDU587" s="128"/>
      <c r="MDV587" s="128"/>
      <c r="MDW587" s="128"/>
      <c r="MDX587" s="128"/>
      <c r="MDY587" s="128"/>
      <c r="MDZ587" s="128"/>
      <c r="MEA587" s="128"/>
      <c r="MEB587" s="128"/>
      <c r="MEC587" s="128"/>
      <c r="MED587" s="128"/>
      <c r="MEE587" s="128"/>
      <c r="MEF587" s="128"/>
      <c r="MEG587" s="128"/>
      <c r="MEH587" s="128"/>
      <c r="MEI587" s="128"/>
      <c r="MEJ587" s="128"/>
      <c r="MEK587" s="128"/>
      <c r="MEL587" s="128"/>
      <c r="MEM587" s="128"/>
      <c r="MEN587" s="128"/>
      <c r="MEO587" s="128"/>
      <c r="MEP587" s="128"/>
      <c r="MEQ587" s="128"/>
      <c r="MER587" s="128"/>
      <c r="MES587" s="128"/>
      <c r="MET587" s="128"/>
      <c r="MEU587" s="128"/>
      <c r="MEV587" s="128"/>
      <c r="MEW587" s="128"/>
      <c r="MEX587" s="128"/>
      <c r="MEY587" s="128"/>
      <c r="MEZ587" s="128"/>
      <c r="MFA587" s="128"/>
      <c r="MFB587" s="128"/>
      <c r="MFC587" s="128"/>
      <c r="MFD587" s="128"/>
      <c r="MFE587" s="128"/>
      <c r="MFF587" s="128"/>
      <c r="MFG587" s="128"/>
      <c r="MFH587" s="128"/>
      <c r="MFI587" s="128"/>
      <c r="MFJ587" s="128"/>
      <c r="MFK587" s="128"/>
      <c r="MFL587" s="128"/>
      <c r="MFM587" s="128"/>
      <c r="MFN587" s="128"/>
      <c r="MFO587" s="128"/>
      <c r="MFP587" s="128"/>
      <c r="MFQ587" s="128"/>
      <c r="MFR587" s="128"/>
      <c r="MFS587" s="128"/>
      <c r="MFT587" s="128"/>
      <c r="MFU587" s="128"/>
      <c r="MFV587" s="128"/>
      <c r="MFW587" s="128"/>
      <c r="MFX587" s="128"/>
      <c r="MFY587" s="128"/>
      <c r="MFZ587" s="128"/>
      <c r="MGA587" s="128"/>
      <c r="MGB587" s="128"/>
      <c r="MGC587" s="128"/>
      <c r="MGD587" s="128"/>
      <c r="MGE587" s="128"/>
      <c r="MGF587" s="128"/>
      <c r="MGG587" s="128"/>
      <c r="MGH587" s="128"/>
      <c r="MGI587" s="128"/>
      <c r="MGJ587" s="128"/>
      <c r="MGK587" s="128"/>
      <c r="MGL587" s="128"/>
      <c r="MGM587" s="128"/>
      <c r="MGN587" s="128"/>
      <c r="MGO587" s="128"/>
      <c r="MGP587" s="128"/>
      <c r="MGQ587" s="128"/>
      <c r="MGR587" s="128"/>
      <c r="MGS587" s="128"/>
      <c r="MGT587" s="128"/>
      <c r="MGU587" s="128"/>
      <c r="MGV587" s="128"/>
      <c r="MGW587" s="128"/>
      <c r="MGX587" s="128"/>
      <c r="MGY587" s="128"/>
      <c r="MGZ587" s="128"/>
      <c r="MHA587" s="128"/>
      <c r="MHB587" s="128"/>
      <c r="MHC587" s="128"/>
      <c r="MHD587" s="128"/>
      <c r="MHE587" s="128"/>
      <c r="MHF587" s="128"/>
      <c r="MHG587" s="128"/>
      <c r="MHH587" s="128"/>
      <c r="MHI587" s="128"/>
      <c r="MHJ587" s="128"/>
      <c r="MHK587" s="128"/>
      <c r="MHL587" s="128"/>
      <c r="MHM587" s="128"/>
      <c r="MHN587" s="128"/>
      <c r="MHO587" s="128"/>
      <c r="MHP587" s="128"/>
      <c r="MHQ587" s="128"/>
      <c r="MHR587" s="128"/>
      <c r="MHS587" s="128"/>
      <c r="MHT587" s="128"/>
      <c r="MHU587" s="128"/>
      <c r="MHV587" s="128"/>
      <c r="MHW587" s="128"/>
      <c r="MHX587" s="128"/>
      <c r="MHY587" s="128"/>
      <c r="MHZ587" s="128"/>
      <c r="MIA587" s="128"/>
      <c r="MIB587" s="128"/>
      <c r="MIC587" s="128"/>
      <c r="MID587" s="128"/>
      <c r="MIE587" s="128"/>
      <c r="MIF587" s="128"/>
      <c r="MIG587" s="128"/>
      <c r="MIH587" s="128"/>
      <c r="MII587" s="128"/>
      <c r="MIJ587" s="128"/>
      <c r="MIK587" s="128"/>
      <c r="MIL587" s="128"/>
      <c r="MIM587" s="128"/>
      <c r="MIN587" s="128"/>
      <c r="MIO587" s="128"/>
      <c r="MIP587" s="128"/>
      <c r="MIQ587" s="128"/>
      <c r="MIR587" s="128"/>
      <c r="MIS587" s="128"/>
      <c r="MIT587" s="128"/>
      <c r="MIU587" s="128"/>
      <c r="MIV587" s="128"/>
      <c r="MIW587" s="128"/>
      <c r="MIX587" s="128"/>
      <c r="MIY587" s="128"/>
      <c r="MIZ587" s="128"/>
      <c r="MJA587" s="128"/>
      <c r="MJB587" s="128"/>
      <c r="MJC587" s="128"/>
      <c r="MJD587" s="128"/>
      <c r="MJE587" s="128"/>
      <c r="MJF587" s="128"/>
      <c r="MJG587" s="128"/>
      <c r="MJH587" s="128"/>
      <c r="MJI587" s="128"/>
      <c r="MJJ587" s="128"/>
      <c r="MJK587" s="128"/>
      <c r="MJL587" s="128"/>
      <c r="MJM587" s="128"/>
      <c r="MJN587" s="128"/>
      <c r="MJO587" s="128"/>
      <c r="MJP587" s="128"/>
      <c r="MJQ587" s="128"/>
      <c r="MJR587" s="128"/>
      <c r="MJS587" s="128"/>
      <c r="MJT587" s="128"/>
      <c r="MJU587" s="128"/>
      <c r="MJV587" s="128"/>
      <c r="MJW587" s="128"/>
      <c r="MJX587" s="128"/>
      <c r="MJY587" s="128"/>
      <c r="MJZ587" s="128"/>
      <c r="MKA587" s="128"/>
      <c r="MKB587" s="128"/>
      <c r="MKC587" s="128"/>
      <c r="MKD587" s="128"/>
      <c r="MKE587" s="128"/>
      <c r="MKF587" s="128"/>
      <c r="MKG587" s="128"/>
      <c r="MKH587" s="128"/>
      <c r="MKI587" s="128"/>
      <c r="MKJ587" s="128"/>
      <c r="MKK587" s="128"/>
      <c r="MKL587" s="128"/>
      <c r="MKM587" s="128"/>
      <c r="MKN587" s="128"/>
      <c r="MKO587" s="128"/>
      <c r="MKP587" s="128"/>
      <c r="MKQ587" s="128"/>
      <c r="MKR587" s="128"/>
      <c r="MKS587" s="128"/>
      <c r="MKT587" s="128"/>
      <c r="MKU587" s="128"/>
      <c r="MKV587" s="128"/>
      <c r="MKW587" s="128"/>
      <c r="MKX587" s="128"/>
      <c r="MKY587" s="128"/>
      <c r="MKZ587" s="128"/>
      <c r="MLA587" s="128"/>
      <c r="MLB587" s="128"/>
      <c r="MLC587" s="128"/>
      <c r="MLD587" s="128"/>
      <c r="MLE587" s="128"/>
      <c r="MLF587" s="128"/>
      <c r="MLG587" s="128"/>
      <c r="MLH587" s="128"/>
      <c r="MLI587" s="128"/>
      <c r="MLJ587" s="128"/>
      <c r="MLK587" s="128"/>
      <c r="MLL587" s="128"/>
      <c r="MLM587" s="128"/>
      <c r="MLN587" s="128"/>
      <c r="MLO587" s="128"/>
      <c r="MLP587" s="128"/>
      <c r="MLQ587" s="128"/>
      <c r="MLR587" s="128"/>
      <c r="MLS587" s="128"/>
      <c r="MLT587" s="128"/>
      <c r="MLU587" s="128"/>
      <c r="MLV587" s="128"/>
      <c r="MLW587" s="128"/>
      <c r="MLX587" s="128"/>
      <c r="MLY587" s="128"/>
      <c r="MLZ587" s="128"/>
      <c r="MMA587" s="128"/>
      <c r="MMB587" s="128"/>
      <c r="MMC587" s="128"/>
      <c r="MMD587" s="128"/>
      <c r="MME587" s="128"/>
      <c r="MMF587" s="128"/>
      <c r="MMG587" s="128"/>
      <c r="MMH587" s="128"/>
      <c r="MMI587" s="128"/>
      <c r="MMJ587" s="128"/>
      <c r="MMK587" s="128"/>
      <c r="MML587" s="128"/>
      <c r="MMM587" s="128"/>
      <c r="MMN587" s="128"/>
      <c r="MMO587" s="128"/>
      <c r="MMP587" s="128"/>
      <c r="MMQ587" s="128"/>
      <c r="MMR587" s="128"/>
      <c r="MMS587" s="128"/>
      <c r="MMT587" s="128"/>
      <c r="MMU587" s="128"/>
      <c r="MMV587" s="128"/>
      <c r="MMW587" s="128"/>
      <c r="MMX587" s="128"/>
      <c r="MMY587" s="128"/>
      <c r="MMZ587" s="128"/>
      <c r="MNA587" s="128"/>
      <c r="MNB587" s="128"/>
      <c r="MNC587" s="128"/>
      <c r="MND587" s="128"/>
      <c r="MNE587" s="128"/>
      <c r="MNF587" s="128"/>
      <c r="MNG587" s="128"/>
      <c r="MNH587" s="128"/>
      <c r="MNI587" s="128"/>
      <c r="MNJ587" s="128"/>
      <c r="MNK587" s="128"/>
      <c r="MNL587" s="128"/>
      <c r="MNM587" s="128"/>
      <c r="MNN587" s="128"/>
      <c r="MNO587" s="128"/>
      <c r="MNP587" s="128"/>
      <c r="MNQ587" s="128"/>
      <c r="MNR587" s="128"/>
      <c r="MNS587" s="128"/>
      <c r="MNT587" s="128"/>
      <c r="MNU587" s="128"/>
      <c r="MNV587" s="128"/>
      <c r="MNW587" s="128"/>
      <c r="MNX587" s="128"/>
      <c r="MNY587" s="128"/>
      <c r="MNZ587" s="128"/>
      <c r="MOA587" s="128"/>
      <c r="MOB587" s="128"/>
      <c r="MOC587" s="128"/>
      <c r="MOD587" s="128"/>
      <c r="MOE587" s="128"/>
      <c r="MOF587" s="128"/>
      <c r="MOG587" s="128"/>
      <c r="MOH587" s="128"/>
      <c r="MOI587" s="128"/>
      <c r="MOJ587" s="128"/>
      <c r="MOK587" s="128"/>
      <c r="MOL587" s="128"/>
      <c r="MOM587" s="128"/>
      <c r="MON587" s="128"/>
      <c r="MOO587" s="128"/>
      <c r="MOP587" s="128"/>
      <c r="MOQ587" s="128"/>
      <c r="MOR587" s="128"/>
      <c r="MOS587" s="128"/>
      <c r="MOT587" s="128"/>
      <c r="MOU587" s="128"/>
      <c r="MOV587" s="128"/>
      <c r="MOW587" s="128"/>
      <c r="MOX587" s="128"/>
      <c r="MOY587" s="128"/>
      <c r="MOZ587" s="128"/>
      <c r="MPA587" s="128"/>
      <c r="MPB587" s="128"/>
      <c r="MPC587" s="128"/>
      <c r="MPD587" s="128"/>
      <c r="MPE587" s="128"/>
      <c r="MPF587" s="128"/>
      <c r="MPG587" s="128"/>
      <c r="MPH587" s="128"/>
      <c r="MPI587" s="128"/>
      <c r="MPJ587" s="128"/>
      <c r="MPK587" s="128"/>
      <c r="MPL587" s="128"/>
      <c r="MPM587" s="128"/>
      <c r="MPN587" s="128"/>
      <c r="MPO587" s="128"/>
      <c r="MPP587" s="128"/>
      <c r="MPQ587" s="128"/>
      <c r="MPR587" s="128"/>
      <c r="MPS587" s="128"/>
      <c r="MPT587" s="128"/>
      <c r="MPU587" s="128"/>
      <c r="MPV587" s="128"/>
      <c r="MPW587" s="128"/>
      <c r="MPX587" s="128"/>
      <c r="MPY587" s="128"/>
      <c r="MPZ587" s="128"/>
      <c r="MQA587" s="128"/>
      <c r="MQB587" s="128"/>
      <c r="MQC587" s="128"/>
      <c r="MQD587" s="128"/>
      <c r="MQE587" s="128"/>
      <c r="MQF587" s="128"/>
      <c r="MQG587" s="128"/>
      <c r="MQH587" s="128"/>
      <c r="MQI587" s="128"/>
      <c r="MQJ587" s="128"/>
      <c r="MQK587" s="128"/>
      <c r="MQL587" s="128"/>
      <c r="MQM587" s="128"/>
      <c r="MQN587" s="128"/>
      <c r="MQO587" s="128"/>
      <c r="MQP587" s="128"/>
      <c r="MQQ587" s="128"/>
      <c r="MQR587" s="128"/>
      <c r="MQS587" s="128"/>
      <c r="MQT587" s="128"/>
      <c r="MQU587" s="128"/>
      <c r="MQV587" s="128"/>
      <c r="MQW587" s="128"/>
      <c r="MQX587" s="128"/>
      <c r="MQY587" s="128"/>
      <c r="MQZ587" s="128"/>
      <c r="MRA587" s="128"/>
      <c r="MRB587" s="128"/>
      <c r="MRC587" s="128"/>
      <c r="MRD587" s="128"/>
      <c r="MRE587" s="128"/>
      <c r="MRF587" s="128"/>
      <c r="MRG587" s="128"/>
      <c r="MRH587" s="128"/>
      <c r="MRI587" s="128"/>
      <c r="MRJ587" s="128"/>
      <c r="MRK587" s="128"/>
      <c r="MRL587" s="128"/>
      <c r="MRM587" s="128"/>
      <c r="MRN587" s="128"/>
      <c r="MRO587" s="128"/>
      <c r="MRP587" s="128"/>
      <c r="MRQ587" s="128"/>
      <c r="MRR587" s="128"/>
      <c r="MRS587" s="128"/>
      <c r="MRT587" s="128"/>
      <c r="MRU587" s="128"/>
      <c r="MRV587" s="128"/>
      <c r="MRW587" s="128"/>
      <c r="MRX587" s="128"/>
      <c r="MRY587" s="128"/>
      <c r="MRZ587" s="128"/>
      <c r="MSA587" s="128"/>
      <c r="MSB587" s="128"/>
      <c r="MSC587" s="128"/>
      <c r="MSD587" s="128"/>
      <c r="MSE587" s="128"/>
      <c r="MSF587" s="128"/>
      <c r="MSG587" s="128"/>
      <c r="MSH587" s="128"/>
      <c r="MSI587" s="128"/>
      <c r="MSJ587" s="128"/>
      <c r="MSK587" s="128"/>
      <c r="MSL587" s="128"/>
      <c r="MSM587" s="128"/>
      <c r="MSN587" s="128"/>
      <c r="MSO587" s="128"/>
      <c r="MSP587" s="128"/>
      <c r="MSQ587" s="128"/>
      <c r="MSR587" s="128"/>
      <c r="MSS587" s="128"/>
      <c r="MST587" s="128"/>
      <c r="MSU587" s="128"/>
      <c r="MSV587" s="128"/>
      <c r="MSW587" s="128"/>
      <c r="MSX587" s="128"/>
      <c r="MSY587" s="128"/>
      <c r="MSZ587" s="128"/>
      <c r="MTA587" s="128"/>
      <c r="MTB587" s="128"/>
      <c r="MTC587" s="128"/>
      <c r="MTD587" s="128"/>
      <c r="MTE587" s="128"/>
      <c r="MTF587" s="128"/>
      <c r="MTG587" s="128"/>
      <c r="MTH587" s="128"/>
      <c r="MTI587" s="128"/>
      <c r="MTJ587" s="128"/>
      <c r="MTK587" s="128"/>
      <c r="MTL587" s="128"/>
      <c r="MTM587" s="128"/>
      <c r="MTN587" s="128"/>
      <c r="MTO587" s="128"/>
      <c r="MTP587" s="128"/>
      <c r="MTQ587" s="128"/>
      <c r="MTR587" s="128"/>
      <c r="MTS587" s="128"/>
      <c r="MTT587" s="128"/>
      <c r="MTU587" s="128"/>
      <c r="MTV587" s="128"/>
      <c r="MTW587" s="128"/>
      <c r="MTX587" s="128"/>
      <c r="MTY587" s="128"/>
      <c r="MTZ587" s="128"/>
      <c r="MUA587" s="128"/>
      <c r="MUB587" s="128"/>
      <c r="MUC587" s="128"/>
      <c r="MUD587" s="128"/>
      <c r="MUE587" s="128"/>
      <c r="MUF587" s="128"/>
      <c r="MUG587" s="128"/>
      <c r="MUH587" s="128"/>
      <c r="MUI587" s="128"/>
      <c r="MUJ587" s="128"/>
      <c r="MUK587" s="128"/>
      <c r="MUL587" s="128"/>
      <c r="MUM587" s="128"/>
      <c r="MUN587" s="128"/>
      <c r="MUO587" s="128"/>
      <c r="MUP587" s="128"/>
      <c r="MUQ587" s="128"/>
      <c r="MUR587" s="128"/>
      <c r="MUS587" s="128"/>
      <c r="MUT587" s="128"/>
      <c r="MUU587" s="128"/>
      <c r="MUV587" s="128"/>
      <c r="MUW587" s="128"/>
      <c r="MUX587" s="128"/>
      <c r="MUY587" s="128"/>
      <c r="MUZ587" s="128"/>
      <c r="MVA587" s="128"/>
      <c r="MVB587" s="128"/>
      <c r="MVC587" s="128"/>
      <c r="MVD587" s="128"/>
      <c r="MVE587" s="128"/>
      <c r="MVF587" s="128"/>
      <c r="MVG587" s="128"/>
      <c r="MVH587" s="128"/>
      <c r="MVI587" s="128"/>
      <c r="MVJ587" s="128"/>
      <c r="MVK587" s="128"/>
      <c r="MVL587" s="128"/>
      <c r="MVM587" s="128"/>
      <c r="MVN587" s="128"/>
      <c r="MVO587" s="128"/>
      <c r="MVP587" s="128"/>
      <c r="MVQ587" s="128"/>
      <c r="MVR587" s="128"/>
      <c r="MVS587" s="128"/>
      <c r="MVT587" s="128"/>
      <c r="MVU587" s="128"/>
      <c r="MVV587" s="128"/>
      <c r="MVW587" s="128"/>
      <c r="MVX587" s="128"/>
      <c r="MVY587" s="128"/>
      <c r="MVZ587" s="128"/>
      <c r="MWA587" s="128"/>
      <c r="MWB587" s="128"/>
      <c r="MWC587" s="128"/>
      <c r="MWD587" s="128"/>
      <c r="MWE587" s="128"/>
      <c r="MWF587" s="128"/>
      <c r="MWG587" s="128"/>
      <c r="MWH587" s="128"/>
      <c r="MWI587" s="128"/>
      <c r="MWJ587" s="128"/>
      <c r="MWK587" s="128"/>
      <c r="MWL587" s="128"/>
      <c r="MWM587" s="128"/>
      <c r="MWN587" s="128"/>
      <c r="MWO587" s="128"/>
      <c r="MWP587" s="128"/>
      <c r="MWQ587" s="128"/>
      <c r="MWR587" s="128"/>
      <c r="MWS587" s="128"/>
      <c r="MWT587" s="128"/>
      <c r="MWU587" s="128"/>
      <c r="MWV587" s="128"/>
      <c r="MWW587" s="128"/>
      <c r="MWX587" s="128"/>
      <c r="MWY587" s="128"/>
      <c r="MWZ587" s="128"/>
      <c r="MXA587" s="128"/>
      <c r="MXB587" s="128"/>
      <c r="MXC587" s="128"/>
      <c r="MXD587" s="128"/>
      <c r="MXE587" s="128"/>
      <c r="MXF587" s="128"/>
      <c r="MXG587" s="128"/>
      <c r="MXH587" s="128"/>
      <c r="MXI587" s="128"/>
      <c r="MXJ587" s="128"/>
      <c r="MXK587" s="128"/>
      <c r="MXL587" s="128"/>
      <c r="MXM587" s="128"/>
      <c r="MXN587" s="128"/>
      <c r="MXO587" s="128"/>
      <c r="MXP587" s="128"/>
      <c r="MXQ587" s="128"/>
      <c r="MXR587" s="128"/>
      <c r="MXS587" s="128"/>
      <c r="MXT587" s="128"/>
      <c r="MXU587" s="128"/>
      <c r="MXV587" s="128"/>
      <c r="MXW587" s="128"/>
      <c r="MXX587" s="128"/>
      <c r="MXY587" s="128"/>
      <c r="MXZ587" s="128"/>
      <c r="MYA587" s="128"/>
      <c r="MYB587" s="128"/>
      <c r="MYC587" s="128"/>
      <c r="MYD587" s="128"/>
      <c r="MYE587" s="128"/>
      <c r="MYF587" s="128"/>
      <c r="MYG587" s="128"/>
      <c r="MYH587" s="128"/>
      <c r="MYI587" s="128"/>
      <c r="MYJ587" s="128"/>
      <c r="MYK587" s="128"/>
      <c r="MYL587" s="128"/>
      <c r="MYM587" s="128"/>
      <c r="MYN587" s="128"/>
      <c r="MYO587" s="128"/>
      <c r="MYP587" s="128"/>
      <c r="MYQ587" s="128"/>
      <c r="MYR587" s="128"/>
      <c r="MYS587" s="128"/>
      <c r="MYT587" s="128"/>
      <c r="MYU587" s="128"/>
      <c r="MYV587" s="128"/>
      <c r="MYW587" s="128"/>
      <c r="MYX587" s="128"/>
      <c r="MYY587" s="128"/>
      <c r="MYZ587" s="128"/>
      <c r="MZA587" s="128"/>
      <c r="MZB587" s="128"/>
      <c r="MZC587" s="128"/>
      <c r="MZD587" s="128"/>
      <c r="MZE587" s="128"/>
      <c r="MZF587" s="128"/>
      <c r="MZG587" s="128"/>
      <c r="MZH587" s="128"/>
      <c r="MZI587" s="128"/>
      <c r="MZJ587" s="128"/>
      <c r="MZK587" s="128"/>
      <c r="MZL587" s="128"/>
      <c r="MZM587" s="128"/>
      <c r="MZN587" s="128"/>
      <c r="MZO587" s="128"/>
      <c r="MZP587" s="128"/>
      <c r="MZQ587" s="128"/>
      <c r="MZR587" s="128"/>
      <c r="MZS587" s="128"/>
      <c r="MZT587" s="128"/>
      <c r="MZU587" s="128"/>
      <c r="MZV587" s="128"/>
      <c r="MZW587" s="128"/>
      <c r="MZX587" s="128"/>
      <c r="MZY587" s="128"/>
      <c r="MZZ587" s="128"/>
      <c r="NAA587" s="128"/>
      <c r="NAB587" s="128"/>
      <c r="NAC587" s="128"/>
      <c r="NAD587" s="128"/>
      <c r="NAE587" s="128"/>
      <c r="NAF587" s="128"/>
      <c r="NAG587" s="128"/>
      <c r="NAH587" s="128"/>
      <c r="NAI587" s="128"/>
      <c r="NAJ587" s="128"/>
      <c r="NAK587" s="128"/>
      <c r="NAL587" s="128"/>
      <c r="NAM587" s="128"/>
      <c r="NAN587" s="128"/>
      <c r="NAO587" s="128"/>
      <c r="NAP587" s="128"/>
      <c r="NAQ587" s="128"/>
      <c r="NAR587" s="128"/>
      <c r="NAS587" s="128"/>
      <c r="NAT587" s="128"/>
      <c r="NAU587" s="128"/>
      <c r="NAV587" s="128"/>
      <c r="NAW587" s="128"/>
      <c r="NAX587" s="128"/>
      <c r="NAY587" s="128"/>
      <c r="NAZ587" s="128"/>
      <c r="NBA587" s="128"/>
      <c r="NBB587" s="128"/>
      <c r="NBC587" s="128"/>
      <c r="NBD587" s="128"/>
      <c r="NBE587" s="128"/>
      <c r="NBF587" s="128"/>
      <c r="NBG587" s="128"/>
      <c r="NBH587" s="128"/>
      <c r="NBI587" s="128"/>
      <c r="NBJ587" s="128"/>
      <c r="NBK587" s="128"/>
      <c r="NBL587" s="128"/>
      <c r="NBM587" s="128"/>
      <c r="NBN587" s="128"/>
      <c r="NBO587" s="128"/>
      <c r="NBP587" s="128"/>
      <c r="NBQ587" s="128"/>
      <c r="NBR587" s="128"/>
      <c r="NBS587" s="128"/>
      <c r="NBT587" s="128"/>
      <c r="NBU587" s="128"/>
      <c r="NBV587" s="128"/>
      <c r="NBW587" s="128"/>
      <c r="NBX587" s="128"/>
      <c r="NBY587" s="128"/>
      <c r="NBZ587" s="128"/>
      <c r="NCA587" s="128"/>
      <c r="NCB587" s="128"/>
      <c r="NCC587" s="128"/>
      <c r="NCD587" s="128"/>
      <c r="NCE587" s="128"/>
      <c r="NCF587" s="128"/>
      <c r="NCG587" s="128"/>
      <c r="NCH587" s="128"/>
      <c r="NCI587" s="128"/>
      <c r="NCJ587" s="128"/>
      <c r="NCK587" s="128"/>
      <c r="NCL587" s="128"/>
      <c r="NCM587" s="128"/>
      <c r="NCN587" s="128"/>
      <c r="NCO587" s="128"/>
      <c r="NCP587" s="128"/>
      <c r="NCQ587" s="128"/>
      <c r="NCR587" s="128"/>
      <c r="NCS587" s="128"/>
      <c r="NCT587" s="128"/>
      <c r="NCU587" s="128"/>
      <c r="NCV587" s="128"/>
      <c r="NCW587" s="128"/>
      <c r="NCX587" s="128"/>
      <c r="NCY587" s="128"/>
      <c r="NCZ587" s="128"/>
      <c r="NDA587" s="128"/>
      <c r="NDB587" s="128"/>
      <c r="NDC587" s="128"/>
      <c r="NDD587" s="128"/>
      <c r="NDE587" s="128"/>
      <c r="NDF587" s="128"/>
      <c r="NDG587" s="128"/>
      <c r="NDH587" s="128"/>
      <c r="NDI587" s="128"/>
      <c r="NDJ587" s="128"/>
      <c r="NDK587" s="128"/>
      <c r="NDL587" s="128"/>
      <c r="NDM587" s="128"/>
      <c r="NDN587" s="128"/>
      <c r="NDO587" s="128"/>
      <c r="NDP587" s="128"/>
      <c r="NDQ587" s="128"/>
      <c r="NDR587" s="128"/>
      <c r="NDS587" s="128"/>
      <c r="NDT587" s="128"/>
      <c r="NDU587" s="128"/>
      <c r="NDV587" s="128"/>
      <c r="NDW587" s="128"/>
      <c r="NDX587" s="128"/>
      <c r="NDY587" s="128"/>
      <c r="NDZ587" s="128"/>
      <c r="NEA587" s="128"/>
      <c r="NEB587" s="128"/>
      <c r="NEC587" s="128"/>
      <c r="NED587" s="128"/>
      <c r="NEE587" s="128"/>
      <c r="NEF587" s="128"/>
      <c r="NEG587" s="128"/>
      <c r="NEH587" s="128"/>
      <c r="NEI587" s="128"/>
      <c r="NEJ587" s="128"/>
      <c r="NEK587" s="128"/>
      <c r="NEL587" s="128"/>
      <c r="NEM587" s="128"/>
      <c r="NEN587" s="128"/>
      <c r="NEO587" s="128"/>
      <c r="NEP587" s="128"/>
      <c r="NEQ587" s="128"/>
      <c r="NER587" s="128"/>
      <c r="NES587" s="128"/>
      <c r="NET587" s="128"/>
      <c r="NEU587" s="128"/>
      <c r="NEV587" s="128"/>
      <c r="NEW587" s="128"/>
      <c r="NEX587" s="128"/>
      <c r="NEY587" s="128"/>
      <c r="NEZ587" s="128"/>
      <c r="NFA587" s="128"/>
      <c r="NFB587" s="128"/>
      <c r="NFC587" s="128"/>
      <c r="NFD587" s="128"/>
      <c r="NFE587" s="128"/>
      <c r="NFF587" s="128"/>
      <c r="NFG587" s="128"/>
      <c r="NFH587" s="128"/>
      <c r="NFI587" s="128"/>
      <c r="NFJ587" s="128"/>
      <c r="NFK587" s="128"/>
      <c r="NFL587" s="128"/>
      <c r="NFM587" s="128"/>
      <c r="NFN587" s="128"/>
      <c r="NFO587" s="128"/>
      <c r="NFP587" s="128"/>
      <c r="NFQ587" s="128"/>
      <c r="NFR587" s="128"/>
      <c r="NFS587" s="128"/>
      <c r="NFT587" s="128"/>
      <c r="NFU587" s="128"/>
      <c r="NFV587" s="128"/>
      <c r="NFW587" s="128"/>
      <c r="NFX587" s="128"/>
      <c r="NFY587" s="128"/>
      <c r="NFZ587" s="128"/>
      <c r="NGA587" s="128"/>
      <c r="NGB587" s="128"/>
      <c r="NGC587" s="128"/>
      <c r="NGD587" s="128"/>
      <c r="NGE587" s="128"/>
      <c r="NGF587" s="128"/>
      <c r="NGG587" s="128"/>
      <c r="NGH587" s="128"/>
      <c r="NGI587" s="128"/>
      <c r="NGJ587" s="128"/>
      <c r="NGK587" s="128"/>
      <c r="NGL587" s="128"/>
      <c r="NGM587" s="128"/>
      <c r="NGN587" s="128"/>
      <c r="NGO587" s="128"/>
      <c r="NGP587" s="128"/>
      <c r="NGQ587" s="128"/>
      <c r="NGR587" s="128"/>
      <c r="NGS587" s="128"/>
      <c r="NGT587" s="128"/>
      <c r="NGU587" s="128"/>
      <c r="NGV587" s="128"/>
      <c r="NGW587" s="128"/>
      <c r="NGX587" s="128"/>
      <c r="NGY587" s="128"/>
      <c r="NGZ587" s="128"/>
      <c r="NHA587" s="128"/>
      <c r="NHB587" s="128"/>
      <c r="NHC587" s="128"/>
      <c r="NHD587" s="128"/>
      <c r="NHE587" s="128"/>
      <c r="NHF587" s="128"/>
      <c r="NHG587" s="128"/>
      <c r="NHH587" s="128"/>
      <c r="NHI587" s="128"/>
      <c r="NHJ587" s="128"/>
      <c r="NHK587" s="128"/>
      <c r="NHL587" s="128"/>
      <c r="NHM587" s="128"/>
      <c r="NHN587" s="128"/>
      <c r="NHO587" s="128"/>
      <c r="NHP587" s="128"/>
      <c r="NHQ587" s="128"/>
      <c r="NHR587" s="128"/>
      <c r="NHS587" s="128"/>
      <c r="NHT587" s="128"/>
      <c r="NHU587" s="128"/>
      <c r="NHV587" s="128"/>
      <c r="NHW587" s="128"/>
      <c r="NHX587" s="128"/>
      <c r="NHY587" s="128"/>
      <c r="NHZ587" s="128"/>
      <c r="NIA587" s="128"/>
      <c r="NIB587" s="128"/>
      <c r="NIC587" s="128"/>
      <c r="NID587" s="128"/>
      <c r="NIE587" s="128"/>
      <c r="NIF587" s="128"/>
      <c r="NIG587" s="128"/>
      <c r="NIH587" s="128"/>
      <c r="NII587" s="128"/>
      <c r="NIJ587" s="128"/>
      <c r="NIK587" s="128"/>
      <c r="NIL587" s="128"/>
      <c r="NIM587" s="128"/>
      <c r="NIN587" s="128"/>
      <c r="NIO587" s="128"/>
      <c r="NIP587" s="128"/>
      <c r="NIQ587" s="128"/>
      <c r="NIR587" s="128"/>
      <c r="NIS587" s="128"/>
      <c r="NIT587" s="128"/>
      <c r="NIU587" s="128"/>
      <c r="NIV587" s="128"/>
      <c r="NIW587" s="128"/>
      <c r="NIX587" s="128"/>
      <c r="NIY587" s="128"/>
      <c r="NIZ587" s="128"/>
      <c r="NJA587" s="128"/>
      <c r="NJB587" s="128"/>
      <c r="NJC587" s="128"/>
      <c r="NJD587" s="128"/>
      <c r="NJE587" s="128"/>
      <c r="NJF587" s="128"/>
      <c r="NJG587" s="128"/>
      <c r="NJH587" s="128"/>
      <c r="NJI587" s="128"/>
      <c r="NJJ587" s="128"/>
      <c r="NJK587" s="128"/>
      <c r="NJL587" s="128"/>
      <c r="NJM587" s="128"/>
      <c r="NJN587" s="128"/>
      <c r="NJO587" s="128"/>
      <c r="NJP587" s="128"/>
      <c r="NJQ587" s="128"/>
      <c r="NJR587" s="128"/>
      <c r="NJS587" s="128"/>
      <c r="NJT587" s="128"/>
      <c r="NJU587" s="128"/>
      <c r="NJV587" s="128"/>
      <c r="NJW587" s="128"/>
      <c r="NJX587" s="128"/>
      <c r="NJY587" s="128"/>
      <c r="NJZ587" s="128"/>
      <c r="NKA587" s="128"/>
      <c r="NKB587" s="128"/>
      <c r="NKC587" s="128"/>
      <c r="NKD587" s="128"/>
      <c r="NKE587" s="128"/>
      <c r="NKF587" s="128"/>
      <c r="NKG587" s="128"/>
      <c r="NKH587" s="128"/>
      <c r="NKI587" s="128"/>
      <c r="NKJ587" s="128"/>
      <c r="NKK587" s="128"/>
      <c r="NKL587" s="128"/>
      <c r="NKM587" s="128"/>
      <c r="NKN587" s="128"/>
      <c r="NKO587" s="128"/>
      <c r="NKP587" s="128"/>
      <c r="NKQ587" s="128"/>
      <c r="NKR587" s="128"/>
      <c r="NKS587" s="128"/>
      <c r="NKT587" s="128"/>
      <c r="NKU587" s="128"/>
      <c r="NKV587" s="128"/>
      <c r="NKW587" s="128"/>
      <c r="NKX587" s="128"/>
      <c r="NKY587" s="128"/>
      <c r="NKZ587" s="128"/>
      <c r="NLA587" s="128"/>
      <c r="NLB587" s="128"/>
      <c r="NLC587" s="128"/>
      <c r="NLD587" s="128"/>
      <c r="NLE587" s="128"/>
      <c r="NLF587" s="128"/>
      <c r="NLG587" s="128"/>
      <c r="NLH587" s="128"/>
      <c r="NLI587" s="128"/>
      <c r="NLJ587" s="128"/>
      <c r="NLK587" s="128"/>
      <c r="NLL587" s="128"/>
      <c r="NLM587" s="128"/>
      <c r="NLN587" s="128"/>
      <c r="NLO587" s="128"/>
      <c r="NLP587" s="128"/>
      <c r="NLQ587" s="128"/>
      <c r="NLR587" s="128"/>
      <c r="NLS587" s="128"/>
      <c r="NLT587" s="128"/>
      <c r="NLU587" s="128"/>
      <c r="NLV587" s="128"/>
      <c r="NLW587" s="128"/>
      <c r="NLX587" s="128"/>
      <c r="NLY587" s="128"/>
      <c r="NLZ587" s="128"/>
      <c r="NMA587" s="128"/>
      <c r="NMB587" s="128"/>
      <c r="NMC587" s="128"/>
      <c r="NMD587" s="128"/>
      <c r="NME587" s="128"/>
      <c r="NMF587" s="128"/>
      <c r="NMG587" s="128"/>
      <c r="NMH587" s="128"/>
      <c r="NMI587" s="128"/>
      <c r="NMJ587" s="128"/>
      <c r="NMK587" s="128"/>
      <c r="NML587" s="128"/>
      <c r="NMM587" s="128"/>
      <c r="NMN587" s="128"/>
      <c r="NMO587" s="128"/>
      <c r="NMP587" s="128"/>
      <c r="NMQ587" s="128"/>
      <c r="NMR587" s="128"/>
      <c r="NMS587" s="128"/>
      <c r="NMT587" s="128"/>
      <c r="NMU587" s="128"/>
      <c r="NMV587" s="128"/>
      <c r="NMW587" s="128"/>
      <c r="NMX587" s="128"/>
      <c r="NMY587" s="128"/>
      <c r="NMZ587" s="128"/>
      <c r="NNA587" s="128"/>
      <c r="NNB587" s="128"/>
      <c r="NNC587" s="128"/>
      <c r="NND587" s="128"/>
      <c r="NNE587" s="128"/>
      <c r="NNF587" s="128"/>
      <c r="NNG587" s="128"/>
      <c r="NNH587" s="128"/>
      <c r="NNI587" s="128"/>
      <c r="NNJ587" s="128"/>
      <c r="NNK587" s="128"/>
      <c r="NNL587" s="128"/>
      <c r="NNM587" s="128"/>
      <c r="NNN587" s="128"/>
      <c r="NNO587" s="128"/>
      <c r="NNP587" s="128"/>
      <c r="NNQ587" s="128"/>
      <c r="NNR587" s="128"/>
      <c r="NNS587" s="128"/>
      <c r="NNT587" s="128"/>
      <c r="NNU587" s="128"/>
      <c r="NNV587" s="128"/>
      <c r="NNW587" s="128"/>
      <c r="NNX587" s="128"/>
      <c r="NNY587" s="128"/>
      <c r="NNZ587" s="128"/>
      <c r="NOA587" s="128"/>
      <c r="NOB587" s="128"/>
      <c r="NOC587" s="128"/>
      <c r="NOD587" s="128"/>
      <c r="NOE587" s="128"/>
      <c r="NOF587" s="128"/>
      <c r="NOG587" s="128"/>
      <c r="NOH587" s="128"/>
      <c r="NOI587" s="128"/>
      <c r="NOJ587" s="128"/>
      <c r="NOK587" s="128"/>
      <c r="NOL587" s="128"/>
      <c r="NOM587" s="128"/>
      <c r="NON587" s="128"/>
      <c r="NOO587" s="128"/>
      <c r="NOP587" s="128"/>
      <c r="NOQ587" s="128"/>
      <c r="NOR587" s="128"/>
      <c r="NOS587" s="128"/>
      <c r="NOT587" s="128"/>
      <c r="NOU587" s="128"/>
      <c r="NOV587" s="128"/>
      <c r="NOW587" s="128"/>
      <c r="NOX587" s="128"/>
      <c r="NOY587" s="128"/>
      <c r="NOZ587" s="128"/>
      <c r="NPA587" s="128"/>
      <c r="NPB587" s="128"/>
      <c r="NPC587" s="128"/>
      <c r="NPD587" s="128"/>
      <c r="NPE587" s="128"/>
      <c r="NPF587" s="128"/>
      <c r="NPG587" s="128"/>
      <c r="NPH587" s="128"/>
      <c r="NPI587" s="128"/>
      <c r="NPJ587" s="128"/>
      <c r="NPK587" s="128"/>
      <c r="NPL587" s="128"/>
      <c r="NPM587" s="128"/>
      <c r="NPN587" s="128"/>
      <c r="NPO587" s="128"/>
      <c r="NPP587" s="128"/>
      <c r="NPQ587" s="128"/>
      <c r="NPR587" s="128"/>
      <c r="NPS587" s="128"/>
      <c r="NPT587" s="128"/>
      <c r="NPU587" s="128"/>
      <c r="NPV587" s="128"/>
      <c r="NPW587" s="128"/>
      <c r="NPX587" s="128"/>
      <c r="NPY587" s="128"/>
      <c r="NPZ587" s="128"/>
      <c r="NQA587" s="128"/>
      <c r="NQB587" s="128"/>
      <c r="NQC587" s="128"/>
      <c r="NQD587" s="128"/>
      <c r="NQE587" s="128"/>
      <c r="NQF587" s="128"/>
      <c r="NQG587" s="128"/>
      <c r="NQH587" s="128"/>
      <c r="NQI587" s="128"/>
      <c r="NQJ587" s="128"/>
      <c r="NQK587" s="128"/>
      <c r="NQL587" s="128"/>
      <c r="NQM587" s="128"/>
      <c r="NQN587" s="128"/>
      <c r="NQO587" s="128"/>
      <c r="NQP587" s="128"/>
      <c r="NQQ587" s="128"/>
      <c r="NQR587" s="128"/>
      <c r="NQS587" s="128"/>
      <c r="NQT587" s="128"/>
      <c r="NQU587" s="128"/>
      <c r="NQV587" s="128"/>
      <c r="NQW587" s="128"/>
      <c r="NQX587" s="128"/>
      <c r="NQY587" s="128"/>
      <c r="NQZ587" s="128"/>
      <c r="NRA587" s="128"/>
      <c r="NRB587" s="128"/>
      <c r="NRC587" s="128"/>
      <c r="NRD587" s="128"/>
      <c r="NRE587" s="128"/>
      <c r="NRF587" s="128"/>
      <c r="NRG587" s="128"/>
      <c r="NRH587" s="128"/>
      <c r="NRI587" s="128"/>
      <c r="NRJ587" s="128"/>
      <c r="NRK587" s="128"/>
      <c r="NRL587" s="128"/>
      <c r="NRM587" s="128"/>
      <c r="NRN587" s="128"/>
      <c r="NRO587" s="128"/>
      <c r="NRP587" s="128"/>
      <c r="NRQ587" s="128"/>
      <c r="NRR587" s="128"/>
      <c r="NRS587" s="128"/>
      <c r="NRT587" s="128"/>
      <c r="NRU587" s="128"/>
      <c r="NRV587" s="128"/>
      <c r="NRW587" s="128"/>
      <c r="NRX587" s="128"/>
      <c r="NRY587" s="128"/>
      <c r="NRZ587" s="128"/>
      <c r="NSA587" s="128"/>
      <c r="NSB587" s="128"/>
      <c r="NSC587" s="128"/>
      <c r="NSD587" s="128"/>
      <c r="NSE587" s="128"/>
      <c r="NSF587" s="128"/>
      <c r="NSG587" s="128"/>
      <c r="NSH587" s="128"/>
      <c r="NSI587" s="128"/>
      <c r="NSJ587" s="128"/>
      <c r="NSK587" s="128"/>
      <c r="NSL587" s="128"/>
      <c r="NSM587" s="128"/>
      <c r="NSN587" s="128"/>
      <c r="NSO587" s="128"/>
      <c r="NSP587" s="128"/>
      <c r="NSQ587" s="128"/>
      <c r="NSR587" s="128"/>
      <c r="NSS587" s="128"/>
      <c r="NST587" s="128"/>
      <c r="NSU587" s="128"/>
      <c r="NSV587" s="128"/>
      <c r="NSW587" s="128"/>
      <c r="NSX587" s="128"/>
      <c r="NSY587" s="128"/>
      <c r="NSZ587" s="128"/>
      <c r="NTA587" s="128"/>
      <c r="NTB587" s="128"/>
      <c r="NTC587" s="128"/>
      <c r="NTD587" s="128"/>
      <c r="NTE587" s="128"/>
      <c r="NTF587" s="128"/>
      <c r="NTG587" s="128"/>
      <c r="NTH587" s="128"/>
      <c r="NTI587" s="128"/>
      <c r="NTJ587" s="128"/>
      <c r="NTK587" s="128"/>
      <c r="NTL587" s="128"/>
      <c r="NTM587" s="128"/>
      <c r="NTN587" s="128"/>
      <c r="NTO587" s="128"/>
      <c r="NTP587" s="128"/>
      <c r="NTQ587" s="128"/>
      <c r="NTR587" s="128"/>
      <c r="NTS587" s="128"/>
      <c r="NTT587" s="128"/>
      <c r="NTU587" s="128"/>
      <c r="NTV587" s="128"/>
      <c r="NTW587" s="128"/>
      <c r="NTX587" s="128"/>
      <c r="NTY587" s="128"/>
      <c r="NTZ587" s="128"/>
      <c r="NUA587" s="128"/>
      <c r="NUB587" s="128"/>
      <c r="NUC587" s="128"/>
      <c r="NUD587" s="128"/>
      <c r="NUE587" s="128"/>
      <c r="NUF587" s="128"/>
      <c r="NUG587" s="128"/>
      <c r="NUH587" s="128"/>
      <c r="NUI587" s="128"/>
      <c r="NUJ587" s="128"/>
      <c r="NUK587" s="128"/>
      <c r="NUL587" s="128"/>
      <c r="NUM587" s="128"/>
      <c r="NUN587" s="128"/>
      <c r="NUO587" s="128"/>
      <c r="NUP587" s="128"/>
      <c r="NUQ587" s="128"/>
      <c r="NUR587" s="128"/>
      <c r="NUS587" s="128"/>
      <c r="NUT587" s="128"/>
      <c r="NUU587" s="128"/>
      <c r="NUV587" s="128"/>
      <c r="NUW587" s="128"/>
      <c r="NUX587" s="128"/>
      <c r="NUY587" s="128"/>
      <c r="NUZ587" s="128"/>
      <c r="NVA587" s="128"/>
      <c r="NVB587" s="128"/>
      <c r="NVC587" s="128"/>
      <c r="NVD587" s="128"/>
      <c r="NVE587" s="128"/>
      <c r="NVF587" s="128"/>
      <c r="NVG587" s="128"/>
      <c r="NVH587" s="128"/>
      <c r="NVI587" s="128"/>
      <c r="NVJ587" s="128"/>
      <c r="NVK587" s="128"/>
      <c r="NVL587" s="128"/>
      <c r="NVM587" s="128"/>
      <c r="NVN587" s="128"/>
      <c r="NVO587" s="128"/>
      <c r="NVP587" s="128"/>
      <c r="NVQ587" s="128"/>
      <c r="NVR587" s="128"/>
      <c r="NVS587" s="128"/>
      <c r="NVT587" s="128"/>
      <c r="NVU587" s="128"/>
      <c r="NVV587" s="128"/>
      <c r="NVW587" s="128"/>
      <c r="NVX587" s="128"/>
      <c r="NVY587" s="128"/>
      <c r="NVZ587" s="128"/>
      <c r="NWA587" s="128"/>
      <c r="NWB587" s="128"/>
      <c r="NWC587" s="128"/>
      <c r="NWD587" s="128"/>
      <c r="NWE587" s="128"/>
      <c r="NWF587" s="128"/>
      <c r="NWG587" s="128"/>
      <c r="NWH587" s="128"/>
      <c r="NWI587" s="128"/>
      <c r="NWJ587" s="128"/>
      <c r="NWK587" s="128"/>
      <c r="NWL587" s="128"/>
      <c r="NWM587" s="128"/>
      <c r="NWN587" s="128"/>
      <c r="NWO587" s="128"/>
      <c r="NWP587" s="128"/>
      <c r="NWQ587" s="128"/>
      <c r="NWR587" s="128"/>
      <c r="NWS587" s="128"/>
      <c r="NWT587" s="128"/>
      <c r="NWU587" s="128"/>
      <c r="NWV587" s="128"/>
      <c r="NWW587" s="128"/>
      <c r="NWX587" s="128"/>
      <c r="NWY587" s="128"/>
      <c r="NWZ587" s="128"/>
      <c r="NXA587" s="128"/>
      <c r="NXB587" s="128"/>
      <c r="NXC587" s="128"/>
      <c r="NXD587" s="128"/>
      <c r="NXE587" s="128"/>
      <c r="NXF587" s="128"/>
      <c r="NXG587" s="128"/>
      <c r="NXH587" s="128"/>
      <c r="NXI587" s="128"/>
      <c r="NXJ587" s="128"/>
      <c r="NXK587" s="128"/>
      <c r="NXL587" s="128"/>
      <c r="NXM587" s="128"/>
      <c r="NXN587" s="128"/>
      <c r="NXO587" s="128"/>
      <c r="NXP587" s="128"/>
      <c r="NXQ587" s="128"/>
      <c r="NXR587" s="128"/>
      <c r="NXS587" s="128"/>
      <c r="NXT587" s="128"/>
      <c r="NXU587" s="128"/>
      <c r="NXV587" s="128"/>
      <c r="NXW587" s="128"/>
      <c r="NXX587" s="128"/>
      <c r="NXY587" s="128"/>
      <c r="NXZ587" s="128"/>
      <c r="NYA587" s="128"/>
      <c r="NYB587" s="128"/>
      <c r="NYC587" s="128"/>
      <c r="NYD587" s="128"/>
      <c r="NYE587" s="128"/>
      <c r="NYF587" s="128"/>
      <c r="NYG587" s="128"/>
      <c r="NYH587" s="128"/>
      <c r="NYI587" s="128"/>
      <c r="NYJ587" s="128"/>
      <c r="NYK587" s="128"/>
      <c r="NYL587" s="128"/>
      <c r="NYM587" s="128"/>
      <c r="NYN587" s="128"/>
      <c r="NYO587" s="128"/>
      <c r="NYP587" s="128"/>
      <c r="NYQ587" s="128"/>
      <c r="NYR587" s="128"/>
      <c r="NYS587" s="128"/>
      <c r="NYT587" s="128"/>
      <c r="NYU587" s="128"/>
      <c r="NYV587" s="128"/>
      <c r="NYW587" s="128"/>
      <c r="NYX587" s="128"/>
      <c r="NYY587" s="128"/>
      <c r="NYZ587" s="128"/>
      <c r="NZA587" s="128"/>
      <c r="NZB587" s="128"/>
      <c r="NZC587" s="128"/>
      <c r="NZD587" s="128"/>
      <c r="NZE587" s="128"/>
      <c r="NZF587" s="128"/>
      <c r="NZG587" s="128"/>
      <c r="NZH587" s="128"/>
      <c r="NZI587" s="128"/>
      <c r="NZJ587" s="128"/>
      <c r="NZK587" s="128"/>
      <c r="NZL587" s="128"/>
      <c r="NZM587" s="128"/>
      <c r="NZN587" s="128"/>
      <c r="NZO587" s="128"/>
      <c r="NZP587" s="128"/>
      <c r="NZQ587" s="128"/>
      <c r="NZR587" s="128"/>
      <c r="NZS587" s="128"/>
      <c r="NZT587" s="128"/>
      <c r="NZU587" s="128"/>
      <c r="NZV587" s="128"/>
      <c r="NZW587" s="128"/>
      <c r="NZX587" s="128"/>
      <c r="NZY587" s="128"/>
      <c r="NZZ587" s="128"/>
      <c r="OAA587" s="128"/>
      <c r="OAB587" s="128"/>
      <c r="OAC587" s="128"/>
      <c r="OAD587" s="128"/>
      <c r="OAE587" s="128"/>
      <c r="OAF587" s="128"/>
      <c r="OAG587" s="128"/>
      <c r="OAH587" s="128"/>
      <c r="OAI587" s="128"/>
      <c r="OAJ587" s="128"/>
      <c r="OAK587" s="128"/>
      <c r="OAL587" s="128"/>
      <c r="OAM587" s="128"/>
      <c r="OAN587" s="128"/>
      <c r="OAO587" s="128"/>
      <c r="OAP587" s="128"/>
      <c r="OAQ587" s="128"/>
      <c r="OAR587" s="128"/>
      <c r="OAS587" s="128"/>
      <c r="OAT587" s="128"/>
      <c r="OAU587" s="128"/>
      <c r="OAV587" s="128"/>
      <c r="OAW587" s="128"/>
      <c r="OAX587" s="128"/>
      <c r="OAY587" s="128"/>
      <c r="OAZ587" s="128"/>
      <c r="OBA587" s="128"/>
      <c r="OBB587" s="128"/>
      <c r="OBC587" s="128"/>
      <c r="OBD587" s="128"/>
      <c r="OBE587" s="128"/>
      <c r="OBF587" s="128"/>
      <c r="OBG587" s="128"/>
      <c r="OBH587" s="128"/>
      <c r="OBI587" s="128"/>
      <c r="OBJ587" s="128"/>
      <c r="OBK587" s="128"/>
      <c r="OBL587" s="128"/>
      <c r="OBM587" s="128"/>
      <c r="OBN587" s="128"/>
      <c r="OBO587" s="128"/>
      <c r="OBP587" s="128"/>
      <c r="OBQ587" s="128"/>
      <c r="OBR587" s="128"/>
      <c r="OBS587" s="128"/>
      <c r="OBT587" s="128"/>
      <c r="OBU587" s="128"/>
      <c r="OBV587" s="128"/>
      <c r="OBW587" s="128"/>
      <c r="OBX587" s="128"/>
      <c r="OBY587" s="128"/>
      <c r="OBZ587" s="128"/>
      <c r="OCA587" s="128"/>
      <c r="OCB587" s="128"/>
      <c r="OCC587" s="128"/>
      <c r="OCD587" s="128"/>
      <c r="OCE587" s="128"/>
      <c r="OCF587" s="128"/>
      <c r="OCG587" s="128"/>
      <c r="OCH587" s="128"/>
      <c r="OCI587" s="128"/>
      <c r="OCJ587" s="128"/>
      <c r="OCK587" s="128"/>
      <c r="OCL587" s="128"/>
      <c r="OCM587" s="128"/>
      <c r="OCN587" s="128"/>
      <c r="OCO587" s="128"/>
      <c r="OCP587" s="128"/>
      <c r="OCQ587" s="128"/>
      <c r="OCR587" s="128"/>
      <c r="OCS587" s="128"/>
      <c r="OCT587" s="128"/>
      <c r="OCU587" s="128"/>
      <c r="OCV587" s="128"/>
      <c r="OCW587" s="128"/>
      <c r="OCX587" s="128"/>
      <c r="OCY587" s="128"/>
      <c r="OCZ587" s="128"/>
      <c r="ODA587" s="128"/>
      <c r="ODB587" s="128"/>
      <c r="ODC587" s="128"/>
      <c r="ODD587" s="128"/>
      <c r="ODE587" s="128"/>
      <c r="ODF587" s="128"/>
      <c r="ODG587" s="128"/>
      <c r="ODH587" s="128"/>
      <c r="ODI587" s="128"/>
      <c r="ODJ587" s="128"/>
      <c r="ODK587" s="128"/>
      <c r="ODL587" s="128"/>
      <c r="ODM587" s="128"/>
      <c r="ODN587" s="128"/>
      <c r="ODO587" s="128"/>
      <c r="ODP587" s="128"/>
      <c r="ODQ587" s="128"/>
      <c r="ODR587" s="128"/>
      <c r="ODS587" s="128"/>
      <c r="ODT587" s="128"/>
      <c r="ODU587" s="128"/>
      <c r="ODV587" s="128"/>
      <c r="ODW587" s="128"/>
      <c r="ODX587" s="128"/>
      <c r="ODY587" s="128"/>
      <c r="ODZ587" s="128"/>
      <c r="OEA587" s="128"/>
      <c r="OEB587" s="128"/>
      <c r="OEC587" s="128"/>
      <c r="OED587" s="128"/>
      <c r="OEE587" s="128"/>
      <c r="OEF587" s="128"/>
      <c r="OEG587" s="128"/>
      <c r="OEH587" s="128"/>
      <c r="OEI587" s="128"/>
      <c r="OEJ587" s="128"/>
      <c r="OEK587" s="128"/>
      <c r="OEL587" s="128"/>
      <c r="OEM587" s="128"/>
      <c r="OEN587" s="128"/>
      <c r="OEO587" s="128"/>
      <c r="OEP587" s="128"/>
      <c r="OEQ587" s="128"/>
      <c r="OER587" s="128"/>
      <c r="OES587" s="128"/>
      <c r="OET587" s="128"/>
      <c r="OEU587" s="128"/>
      <c r="OEV587" s="128"/>
      <c r="OEW587" s="128"/>
      <c r="OEX587" s="128"/>
      <c r="OEY587" s="128"/>
      <c r="OEZ587" s="128"/>
      <c r="OFA587" s="128"/>
      <c r="OFB587" s="128"/>
      <c r="OFC587" s="128"/>
      <c r="OFD587" s="128"/>
      <c r="OFE587" s="128"/>
      <c r="OFF587" s="128"/>
      <c r="OFG587" s="128"/>
      <c r="OFH587" s="128"/>
      <c r="OFI587" s="128"/>
      <c r="OFJ587" s="128"/>
      <c r="OFK587" s="128"/>
      <c r="OFL587" s="128"/>
      <c r="OFM587" s="128"/>
      <c r="OFN587" s="128"/>
      <c r="OFO587" s="128"/>
      <c r="OFP587" s="128"/>
      <c r="OFQ587" s="128"/>
      <c r="OFR587" s="128"/>
      <c r="OFS587" s="128"/>
      <c r="OFT587" s="128"/>
      <c r="OFU587" s="128"/>
      <c r="OFV587" s="128"/>
      <c r="OFW587" s="128"/>
      <c r="OFX587" s="128"/>
      <c r="OFY587" s="128"/>
      <c r="OFZ587" s="128"/>
      <c r="OGA587" s="128"/>
      <c r="OGB587" s="128"/>
      <c r="OGC587" s="128"/>
      <c r="OGD587" s="128"/>
      <c r="OGE587" s="128"/>
      <c r="OGF587" s="128"/>
      <c r="OGG587" s="128"/>
      <c r="OGH587" s="128"/>
      <c r="OGI587" s="128"/>
      <c r="OGJ587" s="128"/>
      <c r="OGK587" s="128"/>
      <c r="OGL587" s="128"/>
      <c r="OGM587" s="128"/>
      <c r="OGN587" s="128"/>
      <c r="OGO587" s="128"/>
      <c r="OGP587" s="128"/>
      <c r="OGQ587" s="128"/>
      <c r="OGR587" s="128"/>
      <c r="OGS587" s="128"/>
      <c r="OGT587" s="128"/>
      <c r="OGU587" s="128"/>
      <c r="OGV587" s="128"/>
      <c r="OGW587" s="128"/>
      <c r="OGX587" s="128"/>
      <c r="OGY587" s="128"/>
      <c r="OGZ587" s="128"/>
      <c r="OHA587" s="128"/>
      <c r="OHB587" s="128"/>
      <c r="OHC587" s="128"/>
      <c r="OHD587" s="128"/>
      <c r="OHE587" s="128"/>
      <c r="OHF587" s="128"/>
      <c r="OHG587" s="128"/>
      <c r="OHH587" s="128"/>
      <c r="OHI587" s="128"/>
      <c r="OHJ587" s="128"/>
      <c r="OHK587" s="128"/>
      <c r="OHL587" s="128"/>
      <c r="OHM587" s="128"/>
      <c r="OHN587" s="128"/>
      <c r="OHO587" s="128"/>
      <c r="OHP587" s="128"/>
      <c r="OHQ587" s="128"/>
      <c r="OHR587" s="128"/>
      <c r="OHS587" s="128"/>
      <c r="OHT587" s="128"/>
      <c r="OHU587" s="128"/>
      <c r="OHV587" s="128"/>
      <c r="OHW587" s="128"/>
      <c r="OHX587" s="128"/>
      <c r="OHY587" s="128"/>
      <c r="OHZ587" s="128"/>
      <c r="OIA587" s="128"/>
      <c r="OIB587" s="128"/>
      <c r="OIC587" s="128"/>
      <c r="OID587" s="128"/>
      <c r="OIE587" s="128"/>
      <c r="OIF587" s="128"/>
      <c r="OIG587" s="128"/>
      <c r="OIH587" s="128"/>
      <c r="OII587" s="128"/>
      <c r="OIJ587" s="128"/>
      <c r="OIK587" s="128"/>
      <c r="OIL587" s="128"/>
      <c r="OIM587" s="128"/>
      <c r="OIN587" s="128"/>
      <c r="OIO587" s="128"/>
      <c r="OIP587" s="128"/>
      <c r="OIQ587" s="128"/>
      <c r="OIR587" s="128"/>
      <c r="OIS587" s="128"/>
      <c r="OIT587" s="128"/>
      <c r="OIU587" s="128"/>
      <c r="OIV587" s="128"/>
      <c r="OIW587" s="128"/>
      <c r="OIX587" s="128"/>
      <c r="OIY587" s="128"/>
      <c r="OIZ587" s="128"/>
      <c r="OJA587" s="128"/>
      <c r="OJB587" s="128"/>
      <c r="OJC587" s="128"/>
      <c r="OJD587" s="128"/>
      <c r="OJE587" s="128"/>
      <c r="OJF587" s="128"/>
      <c r="OJG587" s="128"/>
      <c r="OJH587" s="128"/>
      <c r="OJI587" s="128"/>
      <c r="OJJ587" s="128"/>
      <c r="OJK587" s="128"/>
      <c r="OJL587" s="128"/>
      <c r="OJM587" s="128"/>
      <c r="OJN587" s="128"/>
      <c r="OJO587" s="128"/>
      <c r="OJP587" s="128"/>
      <c r="OJQ587" s="128"/>
      <c r="OJR587" s="128"/>
      <c r="OJS587" s="128"/>
      <c r="OJT587" s="128"/>
      <c r="OJU587" s="128"/>
      <c r="OJV587" s="128"/>
      <c r="OJW587" s="128"/>
      <c r="OJX587" s="128"/>
      <c r="OJY587" s="128"/>
      <c r="OJZ587" s="128"/>
      <c r="OKA587" s="128"/>
      <c r="OKB587" s="128"/>
      <c r="OKC587" s="128"/>
      <c r="OKD587" s="128"/>
      <c r="OKE587" s="128"/>
      <c r="OKF587" s="128"/>
      <c r="OKG587" s="128"/>
      <c r="OKH587" s="128"/>
      <c r="OKI587" s="128"/>
      <c r="OKJ587" s="128"/>
      <c r="OKK587" s="128"/>
      <c r="OKL587" s="128"/>
      <c r="OKM587" s="128"/>
      <c r="OKN587" s="128"/>
      <c r="OKO587" s="128"/>
      <c r="OKP587" s="128"/>
      <c r="OKQ587" s="128"/>
      <c r="OKR587" s="128"/>
      <c r="OKS587" s="128"/>
      <c r="OKT587" s="128"/>
      <c r="OKU587" s="128"/>
      <c r="OKV587" s="128"/>
      <c r="OKW587" s="128"/>
      <c r="OKX587" s="128"/>
      <c r="OKY587" s="128"/>
      <c r="OKZ587" s="128"/>
      <c r="OLA587" s="128"/>
      <c r="OLB587" s="128"/>
      <c r="OLC587" s="128"/>
      <c r="OLD587" s="128"/>
      <c r="OLE587" s="128"/>
      <c r="OLF587" s="128"/>
      <c r="OLG587" s="128"/>
      <c r="OLH587" s="128"/>
      <c r="OLI587" s="128"/>
      <c r="OLJ587" s="128"/>
      <c r="OLK587" s="128"/>
      <c r="OLL587" s="128"/>
      <c r="OLM587" s="128"/>
      <c r="OLN587" s="128"/>
      <c r="OLO587" s="128"/>
      <c r="OLP587" s="128"/>
      <c r="OLQ587" s="128"/>
      <c r="OLR587" s="128"/>
      <c r="OLS587" s="128"/>
      <c r="OLT587" s="128"/>
      <c r="OLU587" s="128"/>
      <c r="OLV587" s="128"/>
      <c r="OLW587" s="128"/>
      <c r="OLX587" s="128"/>
      <c r="OLY587" s="128"/>
      <c r="OLZ587" s="128"/>
      <c r="OMA587" s="128"/>
      <c r="OMB587" s="128"/>
      <c r="OMC587" s="128"/>
      <c r="OMD587" s="128"/>
      <c r="OME587" s="128"/>
      <c r="OMF587" s="128"/>
      <c r="OMG587" s="128"/>
      <c r="OMH587" s="128"/>
      <c r="OMI587" s="128"/>
      <c r="OMJ587" s="128"/>
      <c r="OMK587" s="128"/>
      <c r="OML587" s="128"/>
      <c r="OMM587" s="128"/>
      <c r="OMN587" s="128"/>
      <c r="OMO587" s="128"/>
      <c r="OMP587" s="128"/>
      <c r="OMQ587" s="128"/>
      <c r="OMR587" s="128"/>
      <c r="OMS587" s="128"/>
      <c r="OMT587" s="128"/>
      <c r="OMU587" s="128"/>
      <c r="OMV587" s="128"/>
      <c r="OMW587" s="128"/>
      <c r="OMX587" s="128"/>
      <c r="OMY587" s="128"/>
      <c r="OMZ587" s="128"/>
      <c r="ONA587" s="128"/>
      <c r="ONB587" s="128"/>
      <c r="ONC587" s="128"/>
      <c r="OND587" s="128"/>
      <c r="ONE587" s="128"/>
      <c r="ONF587" s="128"/>
      <c r="ONG587" s="128"/>
      <c r="ONH587" s="128"/>
      <c r="ONI587" s="128"/>
      <c r="ONJ587" s="128"/>
      <c r="ONK587" s="128"/>
      <c r="ONL587" s="128"/>
      <c r="ONM587" s="128"/>
      <c r="ONN587" s="128"/>
      <c r="ONO587" s="128"/>
      <c r="ONP587" s="128"/>
      <c r="ONQ587" s="128"/>
      <c r="ONR587" s="128"/>
      <c r="ONS587" s="128"/>
      <c r="ONT587" s="128"/>
      <c r="ONU587" s="128"/>
      <c r="ONV587" s="128"/>
      <c r="ONW587" s="128"/>
      <c r="ONX587" s="128"/>
      <c r="ONY587" s="128"/>
      <c r="ONZ587" s="128"/>
      <c r="OOA587" s="128"/>
      <c r="OOB587" s="128"/>
      <c r="OOC587" s="128"/>
      <c r="OOD587" s="128"/>
      <c r="OOE587" s="128"/>
      <c r="OOF587" s="128"/>
      <c r="OOG587" s="128"/>
      <c r="OOH587" s="128"/>
      <c r="OOI587" s="128"/>
      <c r="OOJ587" s="128"/>
      <c r="OOK587" s="128"/>
      <c r="OOL587" s="128"/>
      <c r="OOM587" s="128"/>
      <c r="OON587" s="128"/>
      <c r="OOO587" s="128"/>
      <c r="OOP587" s="128"/>
      <c r="OOQ587" s="128"/>
      <c r="OOR587" s="128"/>
      <c r="OOS587" s="128"/>
      <c r="OOT587" s="128"/>
      <c r="OOU587" s="128"/>
      <c r="OOV587" s="128"/>
      <c r="OOW587" s="128"/>
      <c r="OOX587" s="128"/>
      <c r="OOY587" s="128"/>
      <c r="OOZ587" s="128"/>
      <c r="OPA587" s="128"/>
      <c r="OPB587" s="128"/>
      <c r="OPC587" s="128"/>
      <c r="OPD587" s="128"/>
      <c r="OPE587" s="128"/>
      <c r="OPF587" s="128"/>
      <c r="OPG587" s="128"/>
      <c r="OPH587" s="128"/>
      <c r="OPI587" s="128"/>
      <c r="OPJ587" s="128"/>
      <c r="OPK587" s="128"/>
      <c r="OPL587" s="128"/>
      <c r="OPM587" s="128"/>
      <c r="OPN587" s="128"/>
      <c r="OPO587" s="128"/>
      <c r="OPP587" s="128"/>
      <c r="OPQ587" s="128"/>
      <c r="OPR587" s="128"/>
      <c r="OPS587" s="128"/>
      <c r="OPT587" s="128"/>
      <c r="OPU587" s="128"/>
      <c r="OPV587" s="128"/>
      <c r="OPW587" s="128"/>
      <c r="OPX587" s="128"/>
      <c r="OPY587" s="128"/>
      <c r="OPZ587" s="128"/>
      <c r="OQA587" s="128"/>
      <c r="OQB587" s="128"/>
      <c r="OQC587" s="128"/>
      <c r="OQD587" s="128"/>
      <c r="OQE587" s="128"/>
      <c r="OQF587" s="128"/>
      <c r="OQG587" s="128"/>
      <c r="OQH587" s="128"/>
      <c r="OQI587" s="128"/>
      <c r="OQJ587" s="128"/>
      <c r="OQK587" s="128"/>
      <c r="OQL587" s="128"/>
      <c r="OQM587" s="128"/>
      <c r="OQN587" s="128"/>
      <c r="OQO587" s="128"/>
      <c r="OQP587" s="128"/>
      <c r="OQQ587" s="128"/>
      <c r="OQR587" s="128"/>
      <c r="OQS587" s="128"/>
      <c r="OQT587" s="128"/>
      <c r="OQU587" s="128"/>
      <c r="OQV587" s="128"/>
      <c r="OQW587" s="128"/>
      <c r="OQX587" s="128"/>
      <c r="OQY587" s="128"/>
      <c r="OQZ587" s="128"/>
      <c r="ORA587" s="128"/>
      <c r="ORB587" s="128"/>
      <c r="ORC587" s="128"/>
      <c r="ORD587" s="128"/>
      <c r="ORE587" s="128"/>
      <c r="ORF587" s="128"/>
      <c r="ORG587" s="128"/>
      <c r="ORH587" s="128"/>
      <c r="ORI587" s="128"/>
      <c r="ORJ587" s="128"/>
      <c r="ORK587" s="128"/>
      <c r="ORL587" s="128"/>
      <c r="ORM587" s="128"/>
      <c r="ORN587" s="128"/>
      <c r="ORO587" s="128"/>
      <c r="ORP587" s="128"/>
      <c r="ORQ587" s="128"/>
      <c r="ORR587" s="128"/>
      <c r="ORS587" s="128"/>
      <c r="ORT587" s="128"/>
      <c r="ORU587" s="128"/>
      <c r="ORV587" s="128"/>
      <c r="ORW587" s="128"/>
      <c r="ORX587" s="128"/>
      <c r="ORY587" s="128"/>
      <c r="ORZ587" s="128"/>
      <c r="OSA587" s="128"/>
      <c r="OSB587" s="128"/>
      <c r="OSC587" s="128"/>
      <c r="OSD587" s="128"/>
      <c r="OSE587" s="128"/>
      <c r="OSF587" s="128"/>
      <c r="OSG587" s="128"/>
      <c r="OSH587" s="128"/>
      <c r="OSI587" s="128"/>
      <c r="OSJ587" s="128"/>
      <c r="OSK587" s="128"/>
      <c r="OSL587" s="128"/>
      <c r="OSM587" s="128"/>
      <c r="OSN587" s="128"/>
      <c r="OSO587" s="128"/>
      <c r="OSP587" s="128"/>
      <c r="OSQ587" s="128"/>
      <c r="OSR587" s="128"/>
      <c r="OSS587" s="128"/>
      <c r="OST587" s="128"/>
      <c r="OSU587" s="128"/>
      <c r="OSV587" s="128"/>
      <c r="OSW587" s="128"/>
      <c r="OSX587" s="128"/>
      <c r="OSY587" s="128"/>
      <c r="OSZ587" s="128"/>
      <c r="OTA587" s="128"/>
      <c r="OTB587" s="128"/>
      <c r="OTC587" s="128"/>
      <c r="OTD587" s="128"/>
      <c r="OTE587" s="128"/>
      <c r="OTF587" s="128"/>
      <c r="OTG587" s="128"/>
      <c r="OTH587" s="128"/>
      <c r="OTI587" s="128"/>
      <c r="OTJ587" s="128"/>
      <c r="OTK587" s="128"/>
      <c r="OTL587" s="128"/>
      <c r="OTM587" s="128"/>
      <c r="OTN587" s="128"/>
      <c r="OTO587" s="128"/>
      <c r="OTP587" s="128"/>
      <c r="OTQ587" s="128"/>
      <c r="OTR587" s="128"/>
      <c r="OTS587" s="128"/>
      <c r="OTT587" s="128"/>
      <c r="OTU587" s="128"/>
      <c r="OTV587" s="128"/>
      <c r="OTW587" s="128"/>
      <c r="OTX587" s="128"/>
      <c r="OTY587" s="128"/>
      <c r="OTZ587" s="128"/>
      <c r="OUA587" s="128"/>
      <c r="OUB587" s="128"/>
      <c r="OUC587" s="128"/>
      <c r="OUD587" s="128"/>
      <c r="OUE587" s="128"/>
      <c r="OUF587" s="128"/>
      <c r="OUG587" s="128"/>
      <c r="OUH587" s="128"/>
      <c r="OUI587" s="128"/>
      <c r="OUJ587" s="128"/>
      <c r="OUK587" s="128"/>
      <c r="OUL587" s="128"/>
      <c r="OUM587" s="128"/>
      <c r="OUN587" s="128"/>
      <c r="OUO587" s="128"/>
      <c r="OUP587" s="128"/>
      <c r="OUQ587" s="128"/>
      <c r="OUR587" s="128"/>
      <c r="OUS587" s="128"/>
      <c r="OUT587" s="128"/>
      <c r="OUU587" s="128"/>
      <c r="OUV587" s="128"/>
      <c r="OUW587" s="128"/>
      <c r="OUX587" s="128"/>
      <c r="OUY587" s="128"/>
      <c r="OUZ587" s="128"/>
      <c r="OVA587" s="128"/>
      <c r="OVB587" s="128"/>
      <c r="OVC587" s="128"/>
      <c r="OVD587" s="128"/>
      <c r="OVE587" s="128"/>
      <c r="OVF587" s="128"/>
      <c r="OVG587" s="128"/>
      <c r="OVH587" s="128"/>
      <c r="OVI587" s="128"/>
      <c r="OVJ587" s="128"/>
      <c r="OVK587" s="128"/>
      <c r="OVL587" s="128"/>
      <c r="OVM587" s="128"/>
      <c r="OVN587" s="128"/>
      <c r="OVO587" s="128"/>
      <c r="OVP587" s="128"/>
      <c r="OVQ587" s="128"/>
      <c r="OVR587" s="128"/>
      <c r="OVS587" s="128"/>
      <c r="OVT587" s="128"/>
      <c r="OVU587" s="128"/>
      <c r="OVV587" s="128"/>
      <c r="OVW587" s="128"/>
      <c r="OVX587" s="128"/>
      <c r="OVY587" s="128"/>
      <c r="OVZ587" s="128"/>
      <c r="OWA587" s="128"/>
      <c r="OWB587" s="128"/>
      <c r="OWC587" s="128"/>
      <c r="OWD587" s="128"/>
      <c r="OWE587" s="128"/>
      <c r="OWF587" s="128"/>
      <c r="OWG587" s="128"/>
      <c r="OWH587" s="128"/>
      <c r="OWI587" s="128"/>
      <c r="OWJ587" s="128"/>
      <c r="OWK587" s="128"/>
      <c r="OWL587" s="128"/>
      <c r="OWM587" s="128"/>
      <c r="OWN587" s="128"/>
      <c r="OWO587" s="128"/>
      <c r="OWP587" s="128"/>
      <c r="OWQ587" s="128"/>
      <c r="OWR587" s="128"/>
      <c r="OWS587" s="128"/>
      <c r="OWT587" s="128"/>
      <c r="OWU587" s="128"/>
      <c r="OWV587" s="128"/>
      <c r="OWW587" s="128"/>
      <c r="OWX587" s="128"/>
      <c r="OWY587" s="128"/>
      <c r="OWZ587" s="128"/>
      <c r="OXA587" s="128"/>
      <c r="OXB587" s="128"/>
      <c r="OXC587" s="128"/>
      <c r="OXD587" s="128"/>
      <c r="OXE587" s="128"/>
      <c r="OXF587" s="128"/>
      <c r="OXG587" s="128"/>
      <c r="OXH587" s="128"/>
      <c r="OXI587" s="128"/>
      <c r="OXJ587" s="128"/>
      <c r="OXK587" s="128"/>
      <c r="OXL587" s="128"/>
      <c r="OXM587" s="128"/>
      <c r="OXN587" s="128"/>
      <c r="OXO587" s="128"/>
      <c r="OXP587" s="128"/>
      <c r="OXQ587" s="128"/>
      <c r="OXR587" s="128"/>
      <c r="OXS587" s="128"/>
      <c r="OXT587" s="128"/>
      <c r="OXU587" s="128"/>
      <c r="OXV587" s="128"/>
      <c r="OXW587" s="128"/>
      <c r="OXX587" s="128"/>
      <c r="OXY587" s="128"/>
      <c r="OXZ587" s="128"/>
      <c r="OYA587" s="128"/>
      <c r="OYB587" s="128"/>
      <c r="OYC587" s="128"/>
      <c r="OYD587" s="128"/>
      <c r="OYE587" s="128"/>
      <c r="OYF587" s="128"/>
      <c r="OYG587" s="128"/>
      <c r="OYH587" s="128"/>
      <c r="OYI587" s="128"/>
      <c r="OYJ587" s="128"/>
      <c r="OYK587" s="128"/>
      <c r="OYL587" s="128"/>
      <c r="OYM587" s="128"/>
      <c r="OYN587" s="128"/>
      <c r="OYO587" s="128"/>
      <c r="OYP587" s="128"/>
      <c r="OYQ587" s="128"/>
      <c r="OYR587" s="128"/>
      <c r="OYS587" s="128"/>
      <c r="OYT587" s="128"/>
      <c r="OYU587" s="128"/>
      <c r="OYV587" s="128"/>
      <c r="OYW587" s="128"/>
      <c r="OYX587" s="128"/>
      <c r="OYY587" s="128"/>
      <c r="OYZ587" s="128"/>
      <c r="OZA587" s="128"/>
      <c r="OZB587" s="128"/>
      <c r="OZC587" s="128"/>
      <c r="OZD587" s="128"/>
      <c r="OZE587" s="128"/>
      <c r="OZF587" s="128"/>
      <c r="OZG587" s="128"/>
      <c r="OZH587" s="128"/>
      <c r="OZI587" s="128"/>
      <c r="OZJ587" s="128"/>
      <c r="OZK587" s="128"/>
      <c r="OZL587" s="128"/>
      <c r="OZM587" s="128"/>
      <c r="OZN587" s="128"/>
      <c r="OZO587" s="128"/>
      <c r="OZP587" s="128"/>
      <c r="OZQ587" s="128"/>
      <c r="OZR587" s="128"/>
      <c r="OZS587" s="128"/>
      <c r="OZT587" s="128"/>
      <c r="OZU587" s="128"/>
      <c r="OZV587" s="128"/>
      <c r="OZW587" s="128"/>
      <c r="OZX587" s="128"/>
      <c r="OZY587" s="128"/>
      <c r="OZZ587" s="128"/>
      <c r="PAA587" s="128"/>
      <c r="PAB587" s="128"/>
      <c r="PAC587" s="128"/>
      <c r="PAD587" s="128"/>
      <c r="PAE587" s="128"/>
      <c r="PAF587" s="128"/>
      <c r="PAG587" s="128"/>
      <c r="PAH587" s="128"/>
      <c r="PAI587" s="128"/>
      <c r="PAJ587" s="128"/>
      <c r="PAK587" s="128"/>
      <c r="PAL587" s="128"/>
      <c r="PAM587" s="128"/>
      <c r="PAN587" s="128"/>
      <c r="PAO587" s="128"/>
      <c r="PAP587" s="128"/>
      <c r="PAQ587" s="128"/>
      <c r="PAR587" s="128"/>
      <c r="PAS587" s="128"/>
      <c r="PAT587" s="128"/>
      <c r="PAU587" s="128"/>
      <c r="PAV587" s="128"/>
      <c r="PAW587" s="128"/>
      <c r="PAX587" s="128"/>
      <c r="PAY587" s="128"/>
      <c r="PAZ587" s="128"/>
      <c r="PBA587" s="128"/>
      <c r="PBB587" s="128"/>
      <c r="PBC587" s="128"/>
      <c r="PBD587" s="128"/>
      <c r="PBE587" s="128"/>
      <c r="PBF587" s="128"/>
      <c r="PBG587" s="128"/>
      <c r="PBH587" s="128"/>
      <c r="PBI587" s="128"/>
      <c r="PBJ587" s="128"/>
      <c r="PBK587" s="128"/>
      <c r="PBL587" s="128"/>
      <c r="PBM587" s="128"/>
      <c r="PBN587" s="128"/>
      <c r="PBO587" s="128"/>
      <c r="PBP587" s="128"/>
      <c r="PBQ587" s="128"/>
      <c r="PBR587" s="128"/>
      <c r="PBS587" s="128"/>
      <c r="PBT587" s="128"/>
      <c r="PBU587" s="128"/>
      <c r="PBV587" s="128"/>
      <c r="PBW587" s="128"/>
      <c r="PBX587" s="128"/>
      <c r="PBY587" s="128"/>
      <c r="PBZ587" s="128"/>
      <c r="PCA587" s="128"/>
      <c r="PCB587" s="128"/>
      <c r="PCC587" s="128"/>
      <c r="PCD587" s="128"/>
      <c r="PCE587" s="128"/>
      <c r="PCF587" s="128"/>
      <c r="PCG587" s="128"/>
      <c r="PCH587" s="128"/>
      <c r="PCI587" s="128"/>
      <c r="PCJ587" s="128"/>
      <c r="PCK587" s="128"/>
      <c r="PCL587" s="128"/>
      <c r="PCM587" s="128"/>
      <c r="PCN587" s="128"/>
      <c r="PCO587" s="128"/>
      <c r="PCP587" s="128"/>
      <c r="PCQ587" s="128"/>
      <c r="PCR587" s="128"/>
      <c r="PCS587" s="128"/>
      <c r="PCT587" s="128"/>
      <c r="PCU587" s="128"/>
      <c r="PCV587" s="128"/>
      <c r="PCW587" s="128"/>
      <c r="PCX587" s="128"/>
      <c r="PCY587" s="128"/>
      <c r="PCZ587" s="128"/>
      <c r="PDA587" s="128"/>
      <c r="PDB587" s="128"/>
      <c r="PDC587" s="128"/>
      <c r="PDD587" s="128"/>
      <c r="PDE587" s="128"/>
      <c r="PDF587" s="128"/>
      <c r="PDG587" s="128"/>
      <c r="PDH587" s="128"/>
      <c r="PDI587" s="128"/>
      <c r="PDJ587" s="128"/>
      <c r="PDK587" s="128"/>
      <c r="PDL587" s="128"/>
      <c r="PDM587" s="128"/>
      <c r="PDN587" s="128"/>
      <c r="PDO587" s="128"/>
      <c r="PDP587" s="128"/>
      <c r="PDQ587" s="128"/>
      <c r="PDR587" s="128"/>
      <c r="PDS587" s="128"/>
      <c r="PDT587" s="128"/>
      <c r="PDU587" s="128"/>
      <c r="PDV587" s="128"/>
      <c r="PDW587" s="128"/>
      <c r="PDX587" s="128"/>
      <c r="PDY587" s="128"/>
      <c r="PDZ587" s="128"/>
      <c r="PEA587" s="128"/>
      <c r="PEB587" s="128"/>
      <c r="PEC587" s="128"/>
      <c r="PED587" s="128"/>
      <c r="PEE587" s="128"/>
      <c r="PEF587" s="128"/>
      <c r="PEG587" s="128"/>
      <c r="PEH587" s="128"/>
      <c r="PEI587" s="128"/>
      <c r="PEJ587" s="128"/>
      <c r="PEK587" s="128"/>
      <c r="PEL587" s="128"/>
      <c r="PEM587" s="128"/>
      <c r="PEN587" s="128"/>
      <c r="PEO587" s="128"/>
      <c r="PEP587" s="128"/>
      <c r="PEQ587" s="128"/>
      <c r="PER587" s="128"/>
      <c r="PES587" s="128"/>
      <c r="PET587" s="128"/>
      <c r="PEU587" s="128"/>
      <c r="PEV587" s="128"/>
      <c r="PEW587" s="128"/>
      <c r="PEX587" s="128"/>
      <c r="PEY587" s="128"/>
      <c r="PEZ587" s="128"/>
      <c r="PFA587" s="128"/>
      <c r="PFB587" s="128"/>
      <c r="PFC587" s="128"/>
      <c r="PFD587" s="128"/>
      <c r="PFE587" s="128"/>
      <c r="PFF587" s="128"/>
      <c r="PFG587" s="128"/>
      <c r="PFH587" s="128"/>
      <c r="PFI587" s="128"/>
      <c r="PFJ587" s="128"/>
      <c r="PFK587" s="128"/>
      <c r="PFL587" s="128"/>
      <c r="PFM587" s="128"/>
      <c r="PFN587" s="128"/>
      <c r="PFO587" s="128"/>
      <c r="PFP587" s="128"/>
      <c r="PFQ587" s="128"/>
      <c r="PFR587" s="128"/>
      <c r="PFS587" s="128"/>
      <c r="PFT587" s="128"/>
      <c r="PFU587" s="128"/>
      <c r="PFV587" s="128"/>
      <c r="PFW587" s="128"/>
      <c r="PFX587" s="128"/>
      <c r="PFY587" s="128"/>
      <c r="PFZ587" s="128"/>
      <c r="PGA587" s="128"/>
      <c r="PGB587" s="128"/>
      <c r="PGC587" s="128"/>
      <c r="PGD587" s="128"/>
      <c r="PGE587" s="128"/>
      <c r="PGF587" s="128"/>
      <c r="PGG587" s="128"/>
      <c r="PGH587" s="128"/>
      <c r="PGI587" s="128"/>
      <c r="PGJ587" s="128"/>
      <c r="PGK587" s="128"/>
      <c r="PGL587" s="128"/>
      <c r="PGM587" s="128"/>
      <c r="PGN587" s="128"/>
      <c r="PGO587" s="128"/>
      <c r="PGP587" s="128"/>
      <c r="PGQ587" s="128"/>
      <c r="PGR587" s="128"/>
      <c r="PGS587" s="128"/>
      <c r="PGT587" s="128"/>
      <c r="PGU587" s="128"/>
      <c r="PGV587" s="128"/>
      <c r="PGW587" s="128"/>
      <c r="PGX587" s="128"/>
      <c r="PGY587" s="128"/>
      <c r="PGZ587" s="128"/>
      <c r="PHA587" s="128"/>
      <c r="PHB587" s="128"/>
      <c r="PHC587" s="128"/>
      <c r="PHD587" s="128"/>
      <c r="PHE587" s="128"/>
      <c r="PHF587" s="128"/>
      <c r="PHG587" s="128"/>
      <c r="PHH587" s="128"/>
      <c r="PHI587" s="128"/>
      <c r="PHJ587" s="128"/>
      <c r="PHK587" s="128"/>
      <c r="PHL587" s="128"/>
      <c r="PHM587" s="128"/>
      <c r="PHN587" s="128"/>
      <c r="PHO587" s="128"/>
      <c r="PHP587" s="128"/>
      <c r="PHQ587" s="128"/>
      <c r="PHR587" s="128"/>
      <c r="PHS587" s="128"/>
      <c r="PHT587" s="128"/>
      <c r="PHU587" s="128"/>
      <c r="PHV587" s="128"/>
      <c r="PHW587" s="128"/>
      <c r="PHX587" s="128"/>
      <c r="PHY587" s="128"/>
      <c r="PHZ587" s="128"/>
      <c r="PIA587" s="128"/>
      <c r="PIB587" s="128"/>
      <c r="PIC587" s="128"/>
      <c r="PID587" s="128"/>
      <c r="PIE587" s="128"/>
      <c r="PIF587" s="128"/>
      <c r="PIG587" s="128"/>
      <c r="PIH587" s="128"/>
      <c r="PII587" s="128"/>
      <c r="PIJ587" s="128"/>
      <c r="PIK587" s="128"/>
      <c r="PIL587" s="128"/>
      <c r="PIM587" s="128"/>
      <c r="PIN587" s="128"/>
      <c r="PIO587" s="128"/>
      <c r="PIP587" s="128"/>
      <c r="PIQ587" s="128"/>
      <c r="PIR587" s="128"/>
      <c r="PIS587" s="128"/>
      <c r="PIT587" s="128"/>
      <c r="PIU587" s="128"/>
      <c r="PIV587" s="128"/>
      <c r="PIW587" s="128"/>
      <c r="PIX587" s="128"/>
      <c r="PIY587" s="128"/>
      <c r="PIZ587" s="128"/>
      <c r="PJA587" s="128"/>
      <c r="PJB587" s="128"/>
      <c r="PJC587" s="128"/>
      <c r="PJD587" s="128"/>
      <c r="PJE587" s="128"/>
      <c r="PJF587" s="128"/>
      <c r="PJG587" s="128"/>
      <c r="PJH587" s="128"/>
      <c r="PJI587" s="128"/>
      <c r="PJJ587" s="128"/>
      <c r="PJK587" s="128"/>
      <c r="PJL587" s="128"/>
      <c r="PJM587" s="128"/>
      <c r="PJN587" s="128"/>
      <c r="PJO587" s="128"/>
      <c r="PJP587" s="128"/>
      <c r="PJQ587" s="128"/>
      <c r="PJR587" s="128"/>
      <c r="PJS587" s="128"/>
      <c r="PJT587" s="128"/>
      <c r="PJU587" s="128"/>
      <c r="PJV587" s="128"/>
      <c r="PJW587" s="128"/>
      <c r="PJX587" s="128"/>
      <c r="PJY587" s="128"/>
      <c r="PJZ587" s="128"/>
      <c r="PKA587" s="128"/>
      <c r="PKB587" s="128"/>
      <c r="PKC587" s="128"/>
      <c r="PKD587" s="128"/>
      <c r="PKE587" s="128"/>
      <c r="PKF587" s="128"/>
      <c r="PKG587" s="128"/>
      <c r="PKH587" s="128"/>
      <c r="PKI587" s="128"/>
      <c r="PKJ587" s="128"/>
      <c r="PKK587" s="128"/>
      <c r="PKL587" s="128"/>
      <c r="PKM587" s="128"/>
      <c r="PKN587" s="128"/>
      <c r="PKO587" s="128"/>
      <c r="PKP587" s="128"/>
      <c r="PKQ587" s="128"/>
      <c r="PKR587" s="128"/>
      <c r="PKS587" s="128"/>
      <c r="PKT587" s="128"/>
      <c r="PKU587" s="128"/>
      <c r="PKV587" s="128"/>
      <c r="PKW587" s="128"/>
      <c r="PKX587" s="128"/>
      <c r="PKY587" s="128"/>
      <c r="PKZ587" s="128"/>
      <c r="PLA587" s="128"/>
      <c r="PLB587" s="128"/>
      <c r="PLC587" s="128"/>
      <c r="PLD587" s="128"/>
      <c r="PLE587" s="128"/>
      <c r="PLF587" s="128"/>
      <c r="PLG587" s="128"/>
      <c r="PLH587" s="128"/>
      <c r="PLI587" s="128"/>
      <c r="PLJ587" s="128"/>
      <c r="PLK587" s="128"/>
      <c r="PLL587" s="128"/>
      <c r="PLM587" s="128"/>
      <c r="PLN587" s="128"/>
      <c r="PLO587" s="128"/>
      <c r="PLP587" s="128"/>
      <c r="PLQ587" s="128"/>
      <c r="PLR587" s="128"/>
      <c r="PLS587" s="128"/>
      <c r="PLT587" s="128"/>
      <c r="PLU587" s="128"/>
      <c r="PLV587" s="128"/>
      <c r="PLW587" s="128"/>
      <c r="PLX587" s="128"/>
      <c r="PLY587" s="128"/>
      <c r="PLZ587" s="128"/>
      <c r="PMA587" s="128"/>
      <c r="PMB587" s="128"/>
      <c r="PMC587" s="128"/>
      <c r="PMD587" s="128"/>
      <c r="PME587" s="128"/>
      <c r="PMF587" s="128"/>
      <c r="PMG587" s="128"/>
      <c r="PMH587" s="128"/>
      <c r="PMI587" s="128"/>
      <c r="PMJ587" s="128"/>
      <c r="PMK587" s="128"/>
      <c r="PML587" s="128"/>
      <c r="PMM587" s="128"/>
      <c r="PMN587" s="128"/>
      <c r="PMO587" s="128"/>
      <c r="PMP587" s="128"/>
      <c r="PMQ587" s="128"/>
      <c r="PMR587" s="128"/>
      <c r="PMS587" s="128"/>
      <c r="PMT587" s="128"/>
      <c r="PMU587" s="128"/>
      <c r="PMV587" s="128"/>
      <c r="PMW587" s="128"/>
      <c r="PMX587" s="128"/>
      <c r="PMY587" s="128"/>
      <c r="PMZ587" s="128"/>
      <c r="PNA587" s="128"/>
      <c r="PNB587" s="128"/>
      <c r="PNC587" s="128"/>
      <c r="PND587" s="128"/>
      <c r="PNE587" s="128"/>
      <c r="PNF587" s="128"/>
      <c r="PNG587" s="128"/>
      <c r="PNH587" s="128"/>
      <c r="PNI587" s="128"/>
      <c r="PNJ587" s="128"/>
      <c r="PNK587" s="128"/>
      <c r="PNL587" s="128"/>
      <c r="PNM587" s="128"/>
      <c r="PNN587" s="128"/>
      <c r="PNO587" s="128"/>
      <c r="PNP587" s="128"/>
      <c r="PNQ587" s="128"/>
      <c r="PNR587" s="128"/>
      <c r="PNS587" s="128"/>
      <c r="PNT587" s="128"/>
      <c r="PNU587" s="128"/>
      <c r="PNV587" s="128"/>
      <c r="PNW587" s="128"/>
      <c r="PNX587" s="128"/>
      <c r="PNY587" s="128"/>
      <c r="PNZ587" s="128"/>
      <c r="POA587" s="128"/>
      <c r="POB587" s="128"/>
      <c r="POC587" s="128"/>
      <c r="POD587" s="128"/>
      <c r="POE587" s="128"/>
      <c r="POF587" s="128"/>
      <c r="POG587" s="128"/>
      <c r="POH587" s="128"/>
      <c r="POI587" s="128"/>
      <c r="POJ587" s="128"/>
      <c r="POK587" s="128"/>
      <c r="POL587" s="128"/>
      <c r="POM587" s="128"/>
      <c r="PON587" s="128"/>
      <c r="POO587" s="128"/>
      <c r="POP587" s="128"/>
      <c r="POQ587" s="128"/>
      <c r="POR587" s="128"/>
      <c r="POS587" s="128"/>
      <c r="POT587" s="128"/>
      <c r="POU587" s="128"/>
      <c r="POV587" s="128"/>
      <c r="POW587" s="128"/>
      <c r="POX587" s="128"/>
      <c r="POY587" s="128"/>
      <c r="POZ587" s="128"/>
      <c r="PPA587" s="128"/>
      <c r="PPB587" s="128"/>
      <c r="PPC587" s="128"/>
      <c r="PPD587" s="128"/>
      <c r="PPE587" s="128"/>
      <c r="PPF587" s="128"/>
      <c r="PPG587" s="128"/>
      <c r="PPH587" s="128"/>
      <c r="PPI587" s="128"/>
      <c r="PPJ587" s="128"/>
      <c r="PPK587" s="128"/>
      <c r="PPL587" s="128"/>
      <c r="PPM587" s="128"/>
      <c r="PPN587" s="128"/>
      <c r="PPO587" s="128"/>
      <c r="PPP587" s="128"/>
      <c r="PPQ587" s="128"/>
      <c r="PPR587" s="128"/>
      <c r="PPS587" s="128"/>
      <c r="PPT587" s="128"/>
      <c r="PPU587" s="128"/>
      <c r="PPV587" s="128"/>
      <c r="PPW587" s="128"/>
      <c r="PPX587" s="128"/>
      <c r="PPY587" s="128"/>
      <c r="PPZ587" s="128"/>
      <c r="PQA587" s="128"/>
      <c r="PQB587" s="128"/>
      <c r="PQC587" s="128"/>
      <c r="PQD587" s="128"/>
      <c r="PQE587" s="128"/>
      <c r="PQF587" s="128"/>
      <c r="PQG587" s="128"/>
      <c r="PQH587" s="128"/>
      <c r="PQI587" s="128"/>
      <c r="PQJ587" s="128"/>
      <c r="PQK587" s="128"/>
      <c r="PQL587" s="128"/>
      <c r="PQM587" s="128"/>
      <c r="PQN587" s="128"/>
      <c r="PQO587" s="128"/>
      <c r="PQP587" s="128"/>
      <c r="PQQ587" s="128"/>
      <c r="PQR587" s="128"/>
      <c r="PQS587" s="128"/>
      <c r="PQT587" s="128"/>
      <c r="PQU587" s="128"/>
      <c r="PQV587" s="128"/>
      <c r="PQW587" s="128"/>
      <c r="PQX587" s="128"/>
      <c r="PQY587" s="128"/>
      <c r="PQZ587" s="128"/>
      <c r="PRA587" s="128"/>
      <c r="PRB587" s="128"/>
      <c r="PRC587" s="128"/>
      <c r="PRD587" s="128"/>
      <c r="PRE587" s="128"/>
      <c r="PRF587" s="128"/>
      <c r="PRG587" s="128"/>
      <c r="PRH587" s="128"/>
      <c r="PRI587" s="128"/>
      <c r="PRJ587" s="128"/>
      <c r="PRK587" s="128"/>
      <c r="PRL587" s="128"/>
      <c r="PRM587" s="128"/>
      <c r="PRN587" s="128"/>
      <c r="PRO587" s="128"/>
      <c r="PRP587" s="128"/>
      <c r="PRQ587" s="128"/>
      <c r="PRR587" s="128"/>
      <c r="PRS587" s="128"/>
      <c r="PRT587" s="128"/>
      <c r="PRU587" s="128"/>
      <c r="PRV587" s="128"/>
      <c r="PRW587" s="128"/>
      <c r="PRX587" s="128"/>
      <c r="PRY587" s="128"/>
      <c r="PRZ587" s="128"/>
      <c r="PSA587" s="128"/>
      <c r="PSB587" s="128"/>
      <c r="PSC587" s="128"/>
      <c r="PSD587" s="128"/>
      <c r="PSE587" s="128"/>
      <c r="PSF587" s="128"/>
      <c r="PSG587" s="128"/>
      <c r="PSH587" s="128"/>
      <c r="PSI587" s="128"/>
      <c r="PSJ587" s="128"/>
      <c r="PSK587" s="128"/>
      <c r="PSL587" s="128"/>
      <c r="PSM587" s="128"/>
      <c r="PSN587" s="128"/>
      <c r="PSO587" s="128"/>
      <c r="PSP587" s="128"/>
      <c r="PSQ587" s="128"/>
      <c r="PSR587" s="128"/>
      <c r="PSS587" s="128"/>
      <c r="PST587" s="128"/>
      <c r="PSU587" s="128"/>
      <c r="PSV587" s="128"/>
      <c r="PSW587" s="128"/>
      <c r="PSX587" s="128"/>
      <c r="PSY587" s="128"/>
      <c r="PSZ587" s="128"/>
      <c r="PTA587" s="128"/>
      <c r="PTB587" s="128"/>
      <c r="PTC587" s="128"/>
      <c r="PTD587" s="128"/>
      <c r="PTE587" s="128"/>
      <c r="PTF587" s="128"/>
      <c r="PTG587" s="128"/>
      <c r="PTH587" s="128"/>
      <c r="PTI587" s="128"/>
      <c r="PTJ587" s="128"/>
      <c r="PTK587" s="128"/>
      <c r="PTL587" s="128"/>
      <c r="PTM587" s="128"/>
      <c r="PTN587" s="128"/>
      <c r="PTO587" s="128"/>
      <c r="PTP587" s="128"/>
      <c r="PTQ587" s="128"/>
      <c r="PTR587" s="128"/>
      <c r="PTS587" s="128"/>
      <c r="PTT587" s="128"/>
      <c r="PTU587" s="128"/>
      <c r="PTV587" s="128"/>
      <c r="PTW587" s="128"/>
      <c r="PTX587" s="128"/>
      <c r="PTY587" s="128"/>
      <c r="PTZ587" s="128"/>
      <c r="PUA587" s="128"/>
      <c r="PUB587" s="128"/>
      <c r="PUC587" s="128"/>
      <c r="PUD587" s="128"/>
      <c r="PUE587" s="128"/>
      <c r="PUF587" s="128"/>
      <c r="PUG587" s="128"/>
      <c r="PUH587" s="128"/>
      <c r="PUI587" s="128"/>
      <c r="PUJ587" s="128"/>
      <c r="PUK587" s="128"/>
      <c r="PUL587" s="128"/>
      <c r="PUM587" s="128"/>
      <c r="PUN587" s="128"/>
      <c r="PUO587" s="128"/>
      <c r="PUP587" s="128"/>
      <c r="PUQ587" s="128"/>
      <c r="PUR587" s="128"/>
      <c r="PUS587" s="128"/>
      <c r="PUT587" s="128"/>
      <c r="PUU587" s="128"/>
      <c r="PUV587" s="128"/>
      <c r="PUW587" s="128"/>
      <c r="PUX587" s="128"/>
      <c r="PUY587" s="128"/>
      <c r="PUZ587" s="128"/>
      <c r="PVA587" s="128"/>
      <c r="PVB587" s="128"/>
      <c r="PVC587" s="128"/>
      <c r="PVD587" s="128"/>
      <c r="PVE587" s="128"/>
      <c r="PVF587" s="128"/>
      <c r="PVG587" s="128"/>
      <c r="PVH587" s="128"/>
      <c r="PVI587" s="128"/>
      <c r="PVJ587" s="128"/>
      <c r="PVK587" s="128"/>
      <c r="PVL587" s="128"/>
      <c r="PVM587" s="128"/>
      <c r="PVN587" s="128"/>
      <c r="PVO587" s="128"/>
      <c r="PVP587" s="128"/>
      <c r="PVQ587" s="128"/>
      <c r="PVR587" s="128"/>
      <c r="PVS587" s="128"/>
      <c r="PVT587" s="128"/>
      <c r="PVU587" s="128"/>
      <c r="PVV587" s="128"/>
      <c r="PVW587" s="128"/>
      <c r="PVX587" s="128"/>
      <c r="PVY587" s="128"/>
      <c r="PVZ587" s="128"/>
      <c r="PWA587" s="128"/>
      <c r="PWB587" s="128"/>
      <c r="PWC587" s="128"/>
      <c r="PWD587" s="128"/>
      <c r="PWE587" s="128"/>
      <c r="PWF587" s="128"/>
      <c r="PWG587" s="128"/>
      <c r="PWH587" s="128"/>
      <c r="PWI587" s="128"/>
      <c r="PWJ587" s="128"/>
      <c r="PWK587" s="128"/>
      <c r="PWL587" s="128"/>
      <c r="PWM587" s="128"/>
      <c r="PWN587" s="128"/>
      <c r="PWO587" s="128"/>
      <c r="PWP587" s="128"/>
      <c r="PWQ587" s="128"/>
      <c r="PWR587" s="128"/>
      <c r="PWS587" s="128"/>
      <c r="PWT587" s="128"/>
      <c r="PWU587" s="128"/>
      <c r="PWV587" s="128"/>
      <c r="PWW587" s="128"/>
      <c r="PWX587" s="128"/>
      <c r="PWY587" s="128"/>
      <c r="PWZ587" s="128"/>
      <c r="PXA587" s="128"/>
      <c r="PXB587" s="128"/>
      <c r="PXC587" s="128"/>
      <c r="PXD587" s="128"/>
      <c r="PXE587" s="128"/>
      <c r="PXF587" s="128"/>
      <c r="PXG587" s="128"/>
      <c r="PXH587" s="128"/>
      <c r="PXI587" s="128"/>
      <c r="PXJ587" s="128"/>
      <c r="PXK587" s="128"/>
      <c r="PXL587" s="128"/>
      <c r="PXM587" s="128"/>
      <c r="PXN587" s="128"/>
      <c r="PXO587" s="128"/>
      <c r="PXP587" s="128"/>
      <c r="PXQ587" s="128"/>
      <c r="PXR587" s="128"/>
      <c r="PXS587" s="128"/>
      <c r="PXT587" s="128"/>
      <c r="PXU587" s="128"/>
      <c r="PXV587" s="128"/>
      <c r="PXW587" s="128"/>
      <c r="PXX587" s="128"/>
      <c r="PXY587" s="128"/>
      <c r="PXZ587" s="128"/>
      <c r="PYA587" s="128"/>
      <c r="PYB587" s="128"/>
      <c r="PYC587" s="128"/>
      <c r="PYD587" s="128"/>
      <c r="PYE587" s="128"/>
      <c r="PYF587" s="128"/>
      <c r="PYG587" s="128"/>
      <c r="PYH587" s="128"/>
      <c r="PYI587" s="128"/>
      <c r="PYJ587" s="128"/>
      <c r="PYK587" s="128"/>
      <c r="PYL587" s="128"/>
      <c r="PYM587" s="128"/>
      <c r="PYN587" s="128"/>
      <c r="PYO587" s="128"/>
      <c r="PYP587" s="128"/>
      <c r="PYQ587" s="128"/>
      <c r="PYR587" s="128"/>
      <c r="PYS587" s="128"/>
      <c r="PYT587" s="128"/>
      <c r="PYU587" s="128"/>
      <c r="PYV587" s="128"/>
      <c r="PYW587" s="128"/>
      <c r="PYX587" s="128"/>
      <c r="PYY587" s="128"/>
      <c r="PYZ587" s="128"/>
      <c r="PZA587" s="128"/>
      <c r="PZB587" s="128"/>
      <c r="PZC587" s="128"/>
      <c r="PZD587" s="128"/>
      <c r="PZE587" s="128"/>
      <c r="PZF587" s="128"/>
      <c r="PZG587" s="128"/>
      <c r="PZH587" s="128"/>
      <c r="PZI587" s="128"/>
      <c r="PZJ587" s="128"/>
      <c r="PZK587" s="128"/>
      <c r="PZL587" s="128"/>
      <c r="PZM587" s="128"/>
      <c r="PZN587" s="128"/>
      <c r="PZO587" s="128"/>
      <c r="PZP587" s="128"/>
      <c r="PZQ587" s="128"/>
      <c r="PZR587" s="128"/>
      <c r="PZS587" s="128"/>
      <c r="PZT587" s="128"/>
      <c r="PZU587" s="128"/>
      <c r="PZV587" s="128"/>
      <c r="PZW587" s="128"/>
      <c r="PZX587" s="128"/>
      <c r="PZY587" s="128"/>
      <c r="PZZ587" s="128"/>
      <c r="QAA587" s="128"/>
      <c r="QAB587" s="128"/>
      <c r="QAC587" s="128"/>
      <c r="QAD587" s="128"/>
      <c r="QAE587" s="128"/>
      <c r="QAF587" s="128"/>
      <c r="QAG587" s="128"/>
      <c r="QAH587" s="128"/>
      <c r="QAI587" s="128"/>
      <c r="QAJ587" s="128"/>
      <c r="QAK587" s="128"/>
      <c r="QAL587" s="128"/>
      <c r="QAM587" s="128"/>
      <c r="QAN587" s="128"/>
      <c r="QAO587" s="128"/>
      <c r="QAP587" s="128"/>
      <c r="QAQ587" s="128"/>
      <c r="QAR587" s="128"/>
      <c r="QAS587" s="128"/>
      <c r="QAT587" s="128"/>
      <c r="QAU587" s="128"/>
      <c r="QAV587" s="128"/>
      <c r="QAW587" s="128"/>
      <c r="QAX587" s="128"/>
      <c r="QAY587" s="128"/>
      <c r="QAZ587" s="128"/>
      <c r="QBA587" s="128"/>
      <c r="QBB587" s="128"/>
      <c r="QBC587" s="128"/>
      <c r="QBD587" s="128"/>
      <c r="QBE587" s="128"/>
      <c r="QBF587" s="128"/>
      <c r="QBG587" s="128"/>
      <c r="QBH587" s="128"/>
      <c r="QBI587" s="128"/>
      <c r="QBJ587" s="128"/>
      <c r="QBK587" s="128"/>
      <c r="QBL587" s="128"/>
      <c r="QBM587" s="128"/>
      <c r="QBN587" s="128"/>
      <c r="QBO587" s="128"/>
      <c r="QBP587" s="128"/>
      <c r="QBQ587" s="128"/>
      <c r="QBR587" s="128"/>
      <c r="QBS587" s="128"/>
      <c r="QBT587" s="128"/>
      <c r="QBU587" s="128"/>
      <c r="QBV587" s="128"/>
      <c r="QBW587" s="128"/>
      <c r="QBX587" s="128"/>
      <c r="QBY587" s="128"/>
      <c r="QBZ587" s="128"/>
      <c r="QCA587" s="128"/>
      <c r="QCB587" s="128"/>
      <c r="QCC587" s="128"/>
      <c r="QCD587" s="128"/>
      <c r="QCE587" s="128"/>
      <c r="QCF587" s="128"/>
      <c r="QCG587" s="128"/>
      <c r="QCH587" s="128"/>
      <c r="QCI587" s="128"/>
      <c r="QCJ587" s="128"/>
      <c r="QCK587" s="128"/>
      <c r="QCL587" s="128"/>
      <c r="QCM587" s="128"/>
      <c r="QCN587" s="128"/>
      <c r="QCO587" s="128"/>
      <c r="QCP587" s="128"/>
      <c r="QCQ587" s="128"/>
      <c r="QCR587" s="128"/>
      <c r="QCS587" s="128"/>
      <c r="QCT587" s="128"/>
      <c r="QCU587" s="128"/>
      <c r="QCV587" s="128"/>
      <c r="QCW587" s="128"/>
      <c r="QCX587" s="128"/>
      <c r="QCY587" s="128"/>
      <c r="QCZ587" s="128"/>
      <c r="QDA587" s="128"/>
      <c r="QDB587" s="128"/>
      <c r="QDC587" s="128"/>
      <c r="QDD587" s="128"/>
      <c r="QDE587" s="128"/>
      <c r="QDF587" s="128"/>
      <c r="QDG587" s="128"/>
      <c r="QDH587" s="128"/>
      <c r="QDI587" s="128"/>
      <c r="QDJ587" s="128"/>
      <c r="QDK587" s="128"/>
      <c r="QDL587" s="128"/>
      <c r="QDM587" s="128"/>
      <c r="QDN587" s="128"/>
      <c r="QDO587" s="128"/>
      <c r="QDP587" s="128"/>
      <c r="QDQ587" s="128"/>
      <c r="QDR587" s="128"/>
      <c r="QDS587" s="128"/>
      <c r="QDT587" s="128"/>
      <c r="QDU587" s="128"/>
      <c r="QDV587" s="128"/>
      <c r="QDW587" s="128"/>
      <c r="QDX587" s="128"/>
      <c r="QDY587" s="128"/>
      <c r="QDZ587" s="128"/>
      <c r="QEA587" s="128"/>
      <c r="QEB587" s="128"/>
      <c r="QEC587" s="128"/>
      <c r="QED587" s="128"/>
      <c r="QEE587" s="128"/>
      <c r="QEF587" s="128"/>
      <c r="QEG587" s="128"/>
      <c r="QEH587" s="128"/>
      <c r="QEI587" s="128"/>
      <c r="QEJ587" s="128"/>
      <c r="QEK587" s="128"/>
      <c r="QEL587" s="128"/>
      <c r="QEM587" s="128"/>
      <c r="QEN587" s="128"/>
      <c r="QEO587" s="128"/>
      <c r="QEP587" s="128"/>
      <c r="QEQ587" s="128"/>
      <c r="QER587" s="128"/>
      <c r="QES587" s="128"/>
      <c r="QET587" s="128"/>
      <c r="QEU587" s="128"/>
      <c r="QEV587" s="128"/>
      <c r="QEW587" s="128"/>
      <c r="QEX587" s="128"/>
      <c r="QEY587" s="128"/>
      <c r="QEZ587" s="128"/>
      <c r="QFA587" s="128"/>
      <c r="QFB587" s="128"/>
      <c r="QFC587" s="128"/>
      <c r="QFD587" s="128"/>
      <c r="QFE587" s="128"/>
      <c r="QFF587" s="128"/>
      <c r="QFG587" s="128"/>
      <c r="QFH587" s="128"/>
      <c r="QFI587" s="128"/>
      <c r="QFJ587" s="128"/>
      <c r="QFK587" s="128"/>
      <c r="QFL587" s="128"/>
      <c r="QFM587" s="128"/>
      <c r="QFN587" s="128"/>
      <c r="QFO587" s="128"/>
      <c r="QFP587" s="128"/>
      <c r="QFQ587" s="128"/>
      <c r="QFR587" s="128"/>
      <c r="QFS587" s="128"/>
      <c r="QFT587" s="128"/>
      <c r="QFU587" s="128"/>
      <c r="QFV587" s="128"/>
      <c r="QFW587" s="128"/>
      <c r="QFX587" s="128"/>
      <c r="QFY587" s="128"/>
      <c r="QFZ587" s="128"/>
      <c r="QGA587" s="128"/>
      <c r="QGB587" s="128"/>
      <c r="QGC587" s="128"/>
      <c r="QGD587" s="128"/>
      <c r="QGE587" s="128"/>
      <c r="QGF587" s="128"/>
      <c r="QGG587" s="128"/>
      <c r="QGH587" s="128"/>
      <c r="QGI587" s="128"/>
      <c r="QGJ587" s="128"/>
      <c r="QGK587" s="128"/>
      <c r="QGL587" s="128"/>
      <c r="QGM587" s="128"/>
      <c r="QGN587" s="128"/>
      <c r="QGO587" s="128"/>
      <c r="QGP587" s="128"/>
      <c r="QGQ587" s="128"/>
      <c r="QGR587" s="128"/>
      <c r="QGS587" s="128"/>
      <c r="QGT587" s="128"/>
      <c r="QGU587" s="128"/>
      <c r="QGV587" s="128"/>
      <c r="QGW587" s="128"/>
      <c r="QGX587" s="128"/>
      <c r="QGY587" s="128"/>
      <c r="QGZ587" s="128"/>
      <c r="QHA587" s="128"/>
      <c r="QHB587" s="128"/>
      <c r="QHC587" s="128"/>
      <c r="QHD587" s="128"/>
      <c r="QHE587" s="128"/>
      <c r="QHF587" s="128"/>
      <c r="QHG587" s="128"/>
      <c r="QHH587" s="128"/>
      <c r="QHI587" s="128"/>
      <c r="QHJ587" s="128"/>
      <c r="QHK587" s="128"/>
      <c r="QHL587" s="128"/>
      <c r="QHM587" s="128"/>
      <c r="QHN587" s="128"/>
      <c r="QHO587" s="128"/>
      <c r="QHP587" s="128"/>
      <c r="QHQ587" s="128"/>
      <c r="QHR587" s="128"/>
      <c r="QHS587" s="128"/>
      <c r="QHT587" s="128"/>
      <c r="QHU587" s="128"/>
      <c r="QHV587" s="128"/>
      <c r="QHW587" s="128"/>
      <c r="QHX587" s="128"/>
      <c r="QHY587" s="128"/>
      <c r="QHZ587" s="128"/>
      <c r="QIA587" s="128"/>
      <c r="QIB587" s="128"/>
      <c r="QIC587" s="128"/>
      <c r="QID587" s="128"/>
      <c r="QIE587" s="128"/>
      <c r="QIF587" s="128"/>
      <c r="QIG587" s="128"/>
      <c r="QIH587" s="128"/>
      <c r="QII587" s="128"/>
      <c r="QIJ587" s="128"/>
      <c r="QIK587" s="128"/>
      <c r="QIL587" s="128"/>
      <c r="QIM587" s="128"/>
      <c r="QIN587" s="128"/>
      <c r="QIO587" s="128"/>
      <c r="QIP587" s="128"/>
      <c r="QIQ587" s="128"/>
      <c r="QIR587" s="128"/>
      <c r="QIS587" s="128"/>
      <c r="QIT587" s="128"/>
      <c r="QIU587" s="128"/>
      <c r="QIV587" s="128"/>
      <c r="QIW587" s="128"/>
      <c r="QIX587" s="128"/>
      <c r="QIY587" s="128"/>
      <c r="QIZ587" s="128"/>
      <c r="QJA587" s="128"/>
      <c r="QJB587" s="128"/>
      <c r="QJC587" s="128"/>
      <c r="QJD587" s="128"/>
      <c r="QJE587" s="128"/>
      <c r="QJF587" s="128"/>
      <c r="QJG587" s="128"/>
      <c r="QJH587" s="128"/>
      <c r="QJI587" s="128"/>
      <c r="QJJ587" s="128"/>
      <c r="QJK587" s="128"/>
      <c r="QJL587" s="128"/>
      <c r="QJM587" s="128"/>
      <c r="QJN587" s="128"/>
      <c r="QJO587" s="128"/>
      <c r="QJP587" s="128"/>
      <c r="QJQ587" s="128"/>
      <c r="QJR587" s="128"/>
      <c r="QJS587" s="128"/>
      <c r="QJT587" s="128"/>
      <c r="QJU587" s="128"/>
      <c r="QJV587" s="128"/>
      <c r="QJW587" s="128"/>
      <c r="QJX587" s="128"/>
      <c r="QJY587" s="128"/>
      <c r="QJZ587" s="128"/>
      <c r="QKA587" s="128"/>
      <c r="QKB587" s="128"/>
      <c r="QKC587" s="128"/>
      <c r="QKD587" s="128"/>
      <c r="QKE587" s="128"/>
      <c r="QKF587" s="128"/>
      <c r="QKG587" s="128"/>
      <c r="QKH587" s="128"/>
      <c r="QKI587" s="128"/>
      <c r="QKJ587" s="128"/>
      <c r="QKK587" s="128"/>
      <c r="QKL587" s="128"/>
      <c r="QKM587" s="128"/>
      <c r="QKN587" s="128"/>
      <c r="QKO587" s="128"/>
      <c r="QKP587" s="128"/>
      <c r="QKQ587" s="128"/>
      <c r="QKR587" s="128"/>
      <c r="QKS587" s="128"/>
      <c r="QKT587" s="128"/>
      <c r="QKU587" s="128"/>
      <c r="QKV587" s="128"/>
      <c r="QKW587" s="128"/>
      <c r="QKX587" s="128"/>
      <c r="QKY587" s="128"/>
      <c r="QKZ587" s="128"/>
      <c r="QLA587" s="128"/>
      <c r="QLB587" s="128"/>
      <c r="QLC587" s="128"/>
      <c r="QLD587" s="128"/>
      <c r="QLE587" s="128"/>
      <c r="QLF587" s="128"/>
      <c r="QLG587" s="128"/>
      <c r="QLH587" s="128"/>
      <c r="QLI587" s="128"/>
      <c r="QLJ587" s="128"/>
      <c r="QLK587" s="128"/>
      <c r="QLL587" s="128"/>
      <c r="QLM587" s="128"/>
      <c r="QLN587" s="128"/>
      <c r="QLO587" s="128"/>
      <c r="QLP587" s="128"/>
      <c r="QLQ587" s="128"/>
      <c r="QLR587" s="128"/>
      <c r="QLS587" s="128"/>
      <c r="QLT587" s="128"/>
      <c r="QLU587" s="128"/>
      <c r="QLV587" s="128"/>
      <c r="QLW587" s="128"/>
      <c r="QLX587" s="128"/>
      <c r="QLY587" s="128"/>
      <c r="QLZ587" s="128"/>
      <c r="QMA587" s="128"/>
      <c r="QMB587" s="128"/>
      <c r="QMC587" s="128"/>
      <c r="QMD587" s="128"/>
      <c r="QME587" s="128"/>
      <c r="QMF587" s="128"/>
      <c r="QMG587" s="128"/>
      <c r="QMH587" s="128"/>
      <c r="QMI587" s="128"/>
      <c r="QMJ587" s="128"/>
      <c r="QMK587" s="128"/>
      <c r="QML587" s="128"/>
      <c r="QMM587" s="128"/>
      <c r="QMN587" s="128"/>
      <c r="QMO587" s="128"/>
      <c r="QMP587" s="128"/>
      <c r="QMQ587" s="128"/>
      <c r="QMR587" s="128"/>
      <c r="QMS587" s="128"/>
      <c r="QMT587" s="128"/>
      <c r="QMU587" s="128"/>
      <c r="QMV587" s="128"/>
      <c r="QMW587" s="128"/>
      <c r="QMX587" s="128"/>
      <c r="QMY587" s="128"/>
      <c r="QMZ587" s="128"/>
      <c r="QNA587" s="128"/>
      <c r="QNB587" s="128"/>
      <c r="QNC587" s="128"/>
      <c r="QND587" s="128"/>
      <c r="QNE587" s="128"/>
      <c r="QNF587" s="128"/>
      <c r="QNG587" s="128"/>
      <c r="QNH587" s="128"/>
      <c r="QNI587" s="128"/>
      <c r="QNJ587" s="128"/>
      <c r="QNK587" s="128"/>
      <c r="QNL587" s="128"/>
      <c r="QNM587" s="128"/>
      <c r="QNN587" s="128"/>
      <c r="QNO587" s="128"/>
      <c r="QNP587" s="128"/>
      <c r="QNQ587" s="128"/>
      <c r="QNR587" s="128"/>
      <c r="QNS587" s="128"/>
      <c r="QNT587" s="128"/>
      <c r="QNU587" s="128"/>
      <c r="QNV587" s="128"/>
      <c r="QNW587" s="128"/>
      <c r="QNX587" s="128"/>
      <c r="QNY587" s="128"/>
      <c r="QNZ587" s="128"/>
      <c r="QOA587" s="128"/>
      <c r="QOB587" s="128"/>
      <c r="QOC587" s="128"/>
      <c r="QOD587" s="128"/>
      <c r="QOE587" s="128"/>
      <c r="QOF587" s="128"/>
      <c r="QOG587" s="128"/>
      <c r="QOH587" s="128"/>
      <c r="QOI587" s="128"/>
      <c r="QOJ587" s="128"/>
      <c r="QOK587" s="128"/>
      <c r="QOL587" s="128"/>
      <c r="QOM587" s="128"/>
      <c r="QON587" s="128"/>
      <c r="QOO587" s="128"/>
      <c r="QOP587" s="128"/>
      <c r="QOQ587" s="128"/>
      <c r="QOR587" s="128"/>
      <c r="QOS587" s="128"/>
      <c r="QOT587" s="128"/>
      <c r="QOU587" s="128"/>
      <c r="QOV587" s="128"/>
      <c r="QOW587" s="128"/>
      <c r="QOX587" s="128"/>
      <c r="QOY587" s="128"/>
      <c r="QOZ587" s="128"/>
      <c r="QPA587" s="128"/>
      <c r="QPB587" s="128"/>
      <c r="QPC587" s="128"/>
      <c r="QPD587" s="128"/>
      <c r="QPE587" s="128"/>
      <c r="QPF587" s="128"/>
      <c r="QPG587" s="128"/>
      <c r="QPH587" s="128"/>
      <c r="QPI587" s="128"/>
      <c r="QPJ587" s="128"/>
      <c r="QPK587" s="128"/>
      <c r="QPL587" s="128"/>
      <c r="QPM587" s="128"/>
      <c r="QPN587" s="128"/>
      <c r="QPO587" s="128"/>
      <c r="QPP587" s="128"/>
      <c r="QPQ587" s="128"/>
      <c r="QPR587" s="128"/>
      <c r="QPS587" s="128"/>
      <c r="QPT587" s="128"/>
      <c r="QPU587" s="128"/>
      <c r="QPV587" s="128"/>
      <c r="QPW587" s="128"/>
      <c r="QPX587" s="128"/>
      <c r="QPY587" s="128"/>
      <c r="QPZ587" s="128"/>
      <c r="QQA587" s="128"/>
      <c r="QQB587" s="128"/>
      <c r="QQC587" s="128"/>
      <c r="QQD587" s="128"/>
      <c r="QQE587" s="128"/>
      <c r="QQF587" s="128"/>
      <c r="QQG587" s="128"/>
      <c r="QQH587" s="128"/>
      <c r="QQI587" s="128"/>
      <c r="QQJ587" s="128"/>
      <c r="QQK587" s="128"/>
      <c r="QQL587" s="128"/>
      <c r="QQM587" s="128"/>
      <c r="QQN587" s="128"/>
      <c r="QQO587" s="128"/>
      <c r="QQP587" s="128"/>
      <c r="QQQ587" s="128"/>
      <c r="QQR587" s="128"/>
      <c r="QQS587" s="128"/>
      <c r="QQT587" s="128"/>
      <c r="QQU587" s="128"/>
      <c r="QQV587" s="128"/>
      <c r="QQW587" s="128"/>
      <c r="QQX587" s="128"/>
      <c r="QQY587" s="128"/>
      <c r="QQZ587" s="128"/>
      <c r="QRA587" s="128"/>
      <c r="QRB587" s="128"/>
      <c r="QRC587" s="128"/>
      <c r="QRD587" s="128"/>
      <c r="QRE587" s="128"/>
      <c r="QRF587" s="128"/>
      <c r="QRG587" s="128"/>
      <c r="QRH587" s="128"/>
      <c r="QRI587" s="128"/>
      <c r="QRJ587" s="128"/>
      <c r="QRK587" s="128"/>
      <c r="QRL587" s="128"/>
      <c r="QRM587" s="128"/>
      <c r="QRN587" s="128"/>
      <c r="QRO587" s="128"/>
      <c r="QRP587" s="128"/>
      <c r="QRQ587" s="128"/>
      <c r="QRR587" s="128"/>
      <c r="QRS587" s="128"/>
      <c r="QRT587" s="128"/>
      <c r="QRU587" s="128"/>
      <c r="QRV587" s="128"/>
      <c r="QRW587" s="128"/>
      <c r="QRX587" s="128"/>
      <c r="QRY587" s="128"/>
      <c r="QRZ587" s="128"/>
      <c r="QSA587" s="128"/>
      <c r="QSB587" s="128"/>
      <c r="QSC587" s="128"/>
      <c r="QSD587" s="128"/>
      <c r="QSE587" s="128"/>
      <c r="QSF587" s="128"/>
      <c r="QSG587" s="128"/>
      <c r="QSH587" s="128"/>
      <c r="QSI587" s="128"/>
      <c r="QSJ587" s="128"/>
      <c r="QSK587" s="128"/>
      <c r="QSL587" s="128"/>
      <c r="QSM587" s="128"/>
      <c r="QSN587" s="128"/>
      <c r="QSO587" s="128"/>
      <c r="QSP587" s="128"/>
      <c r="QSQ587" s="128"/>
      <c r="QSR587" s="128"/>
      <c r="QSS587" s="128"/>
      <c r="QST587" s="128"/>
      <c r="QSU587" s="128"/>
      <c r="QSV587" s="128"/>
      <c r="QSW587" s="128"/>
      <c r="QSX587" s="128"/>
      <c r="QSY587" s="128"/>
      <c r="QSZ587" s="128"/>
      <c r="QTA587" s="128"/>
      <c r="QTB587" s="128"/>
      <c r="QTC587" s="128"/>
      <c r="QTD587" s="128"/>
      <c r="QTE587" s="128"/>
      <c r="QTF587" s="128"/>
      <c r="QTG587" s="128"/>
      <c r="QTH587" s="128"/>
      <c r="QTI587" s="128"/>
      <c r="QTJ587" s="128"/>
      <c r="QTK587" s="128"/>
      <c r="QTL587" s="128"/>
      <c r="QTM587" s="128"/>
      <c r="QTN587" s="128"/>
      <c r="QTO587" s="128"/>
      <c r="QTP587" s="128"/>
      <c r="QTQ587" s="128"/>
      <c r="QTR587" s="128"/>
      <c r="QTS587" s="128"/>
      <c r="QTT587" s="128"/>
      <c r="QTU587" s="128"/>
      <c r="QTV587" s="128"/>
      <c r="QTW587" s="128"/>
      <c r="QTX587" s="128"/>
      <c r="QTY587" s="128"/>
      <c r="QTZ587" s="128"/>
      <c r="QUA587" s="128"/>
      <c r="QUB587" s="128"/>
      <c r="QUC587" s="128"/>
      <c r="QUD587" s="128"/>
      <c r="QUE587" s="128"/>
      <c r="QUF587" s="128"/>
      <c r="QUG587" s="128"/>
      <c r="QUH587" s="128"/>
      <c r="QUI587" s="128"/>
      <c r="QUJ587" s="128"/>
      <c r="QUK587" s="128"/>
      <c r="QUL587" s="128"/>
      <c r="QUM587" s="128"/>
      <c r="QUN587" s="128"/>
      <c r="QUO587" s="128"/>
      <c r="QUP587" s="128"/>
      <c r="QUQ587" s="128"/>
      <c r="QUR587" s="128"/>
      <c r="QUS587" s="128"/>
      <c r="QUT587" s="128"/>
      <c r="QUU587" s="128"/>
      <c r="QUV587" s="128"/>
      <c r="QUW587" s="128"/>
      <c r="QUX587" s="128"/>
      <c r="QUY587" s="128"/>
      <c r="QUZ587" s="128"/>
      <c r="QVA587" s="128"/>
      <c r="QVB587" s="128"/>
      <c r="QVC587" s="128"/>
      <c r="QVD587" s="128"/>
      <c r="QVE587" s="128"/>
      <c r="QVF587" s="128"/>
      <c r="QVG587" s="128"/>
      <c r="QVH587" s="128"/>
      <c r="QVI587" s="128"/>
      <c r="QVJ587" s="128"/>
      <c r="QVK587" s="128"/>
      <c r="QVL587" s="128"/>
      <c r="QVM587" s="128"/>
      <c r="QVN587" s="128"/>
      <c r="QVO587" s="128"/>
      <c r="QVP587" s="128"/>
      <c r="QVQ587" s="128"/>
      <c r="QVR587" s="128"/>
      <c r="QVS587" s="128"/>
      <c r="QVT587" s="128"/>
      <c r="QVU587" s="128"/>
      <c r="QVV587" s="128"/>
      <c r="QVW587" s="128"/>
      <c r="QVX587" s="128"/>
      <c r="QVY587" s="128"/>
      <c r="QVZ587" s="128"/>
      <c r="QWA587" s="128"/>
      <c r="QWB587" s="128"/>
      <c r="QWC587" s="128"/>
      <c r="QWD587" s="128"/>
      <c r="QWE587" s="128"/>
      <c r="QWF587" s="128"/>
      <c r="QWG587" s="128"/>
      <c r="QWH587" s="128"/>
      <c r="QWI587" s="128"/>
      <c r="QWJ587" s="128"/>
      <c r="QWK587" s="128"/>
      <c r="QWL587" s="128"/>
      <c r="QWM587" s="128"/>
      <c r="QWN587" s="128"/>
      <c r="QWO587" s="128"/>
      <c r="QWP587" s="128"/>
      <c r="QWQ587" s="128"/>
      <c r="QWR587" s="128"/>
      <c r="QWS587" s="128"/>
      <c r="QWT587" s="128"/>
      <c r="QWU587" s="128"/>
      <c r="QWV587" s="128"/>
      <c r="QWW587" s="128"/>
      <c r="QWX587" s="128"/>
      <c r="QWY587" s="128"/>
      <c r="QWZ587" s="128"/>
      <c r="QXA587" s="128"/>
      <c r="QXB587" s="128"/>
      <c r="QXC587" s="128"/>
      <c r="QXD587" s="128"/>
      <c r="QXE587" s="128"/>
      <c r="QXF587" s="128"/>
      <c r="QXG587" s="128"/>
      <c r="QXH587" s="128"/>
      <c r="QXI587" s="128"/>
      <c r="QXJ587" s="128"/>
      <c r="QXK587" s="128"/>
      <c r="QXL587" s="128"/>
      <c r="QXM587" s="128"/>
      <c r="QXN587" s="128"/>
      <c r="QXO587" s="128"/>
      <c r="QXP587" s="128"/>
      <c r="QXQ587" s="128"/>
      <c r="QXR587" s="128"/>
      <c r="QXS587" s="128"/>
      <c r="QXT587" s="128"/>
      <c r="QXU587" s="128"/>
      <c r="QXV587" s="128"/>
      <c r="QXW587" s="128"/>
      <c r="QXX587" s="128"/>
      <c r="QXY587" s="128"/>
      <c r="QXZ587" s="128"/>
      <c r="QYA587" s="128"/>
      <c r="QYB587" s="128"/>
      <c r="QYC587" s="128"/>
      <c r="QYD587" s="128"/>
      <c r="QYE587" s="128"/>
      <c r="QYF587" s="128"/>
      <c r="QYG587" s="128"/>
      <c r="QYH587" s="128"/>
      <c r="QYI587" s="128"/>
      <c r="QYJ587" s="128"/>
      <c r="QYK587" s="128"/>
      <c r="QYL587" s="128"/>
      <c r="QYM587" s="128"/>
      <c r="QYN587" s="128"/>
      <c r="QYO587" s="128"/>
      <c r="QYP587" s="128"/>
      <c r="QYQ587" s="128"/>
      <c r="QYR587" s="128"/>
      <c r="QYS587" s="128"/>
      <c r="QYT587" s="128"/>
      <c r="QYU587" s="128"/>
      <c r="QYV587" s="128"/>
      <c r="QYW587" s="128"/>
      <c r="QYX587" s="128"/>
      <c r="QYY587" s="128"/>
      <c r="QYZ587" s="128"/>
      <c r="QZA587" s="128"/>
      <c r="QZB587" s="128"/>
      <c r="QZC587" s="128"/>
      <c r="QZD587" s="128"/>
      <c r="QZE587" s="128"/>
      <c r="QZF587" s="128"/>
      <c r="QZG587" s="128"/>
      <c r="QZH587" s="128"/>
      <c r="QZI587" s="128"/>
      <c r="QZJ587" s="128"/>
      <c r="QZK587" s="128"/>
      <c r="QZL587" s="128"/>
      <c r="QZM587" s="128"/>
      <c r="QZN587" s="128"/>
      <c r="QZO587" s="128"/>
      <c r="QZP587" s="128"/>
      <c r="QZQ587" s="128"/>
      <c r="QZR587" s="128"/>
      <c r="QZS587" s="128"/>
      <c r="QZT587" s="128"/>
      <c r="QZU587" s="128"/>
      <c r="QZV587" s="128"/>
      <c r="QZW587" s="128"/>
      <c r="QZX587" s="128"/>
      <c r="QZY587" s="128"/>
      <c r="QZZ587" s="128"/>
      <c r="RAA587" s="128"/>
      <c r="RAB587" s="128"/>
      <c r="RAC587" s="128"/>
      <c r="RAD587" s="128"/>
      <c r="RAE587" s="128"/>
      <c r="RAF587" s="128"/>
      <c r="RAG587" s="128"/>
      <c r="RAH587" s="128"/>
      <c r="RAI587" s="128"/>
      <c r="RAJ587" s="128"/>
      <c r="RAK587" s="128"/>
      <c r="RAL587" s="128"/>
      <c r="RAM587" s="128"/>
      <c r="RAN587" s="128"/>
      <c r="RAO587" s="128"/>
      <c r="RAP587" s="128"/>
      <c r="RAQ587" s="128"/>
      <c r="RAR587" s="128"/>
      <c r="RAS587" s="128"/>
      <c r="RAT587" s="128"/>
      <c r="RAU587" s="128"/>
      <c r="RAV587" s="128"/>
      <c r="RAW587" s="128"/>
      <c r="RAX587" s="128"/>
      <c r="RAY587" s="128"/>
      <c r="RAZ587" s="128"/>
      <c r="RBA587" s="128"/>
      <c r="RBB587" s="128"/>
      <c r="RBC587" s="128"/>
      <c r="RBD587" s="128"/>
      <c r="RBE587" s="128"/>
      <c r="RBF587" s="128"/>
      <c r="RBG587" s="128"/>
      <c r="RBH587" s="128"/>
      <c r="RBI587" s="128"/>
      <c r="RBJ587" s="128"/>
      <c r="RBK587" s="128"/>
      <c r="RBL587" s="128"/>
      <c r="RBM587" s="128"/>
      <c r="RBN587" s="128"/>
      <c r="RBO587" s="128"/>
      <c r="RBP587" s="128"/>
      <c r="RBQ587" s="128"/>
      <c r="RBR587" s="128"/>
      <c r="RBS587" s="128"/>
      <c r="RBT587" s="128"/>
      <c r="RBU587" s="128"/>
      <c r="RBV587" s="128"/>
      <c r="RBW587" s="128"/>
      <c r="RBX587" s="128"/>
      <c r="RBY587" s="128"/>
      <c r="RBZ587" s="128"/>
      <c r="RCA587" s="128"/>
      <c r="RCB587" s="128"/>
      <c r="RCC587" s="128"/>
      <c r="RCD587" s="128"/>
      <c r="RCE587" s="128"/>
      <c r="RCF587" s="128"/>
      <c r="RCG587" s="128"/>
      <c r="RCH587" s="128"/>
      <c r="RCI587" s="128"/>
      <c r="RCJ587" s="128"/>
      <c r="RCK587" s="128"/>
      <c r="RCL587" s="128"/>
      <c r="RCM587" s="128"/>
      <c r="RCN587" s="128"/>
      <c r="RCO587" s="128"/>
      <c r="RCP587" s="128"/>
      <c r="RCQ587" s="128"/>
      <c r="RCR587" s="128"/>
      <c r="RCS587" s="128"/>
      <c r="RCT587" s="128"/>
      <c r="RCU587" s="128"/>
      <c r="RCV587" s="128"/>
      <c r="RCW587" s="128"/>
      <c r="RCX587" s="128"/>
      <c r="RCY587" s="128"/>
      <c r="RCZ587" s="128"/>
      <c r="RDA587" s="128"/>
      <c r="RDB587" s="128"/>
      <c r="RDC587" s="128"/>
      <c r="RDD587" s="128"/>
      <c r="RDE587" s="128"/>
      <c r="RDF587" s="128"/>
      <c r="RDG587" s="128"/>
      <c r="RDH587" s="128"/>
      <c r="RDI587" s="128"/>
      <c r="RDJ587" s="128"/>
      <c r="RDK587" s="128"/>
      <c r="RDL587" s="128"/>
      <c r="RDM587" s="128"/>
      <c r="RDN587" s="128"/>
      <c r="RDO587" s="128"/>
      <c r="RDP587" s="128"/>
      <c r="RDQ587" s="128"/>
      <c r="RDR587" s="128"/>
      <c r="RDS587" s="128"/>
      <c r="RDT587" s="128"/>
      <c r="RDU587" s="128"/>
      <c r="RDV587" s="128"/>
      <c r="RDW587" s="128"/>
      <c r="RDX587" s="128"/>
      <c r="RDY587" s="128"/>
      <c r="RDZ587" s="128"/>
      <c r="REA587" s="128"/>
      <c r="REB587" s="128"/>
      <c r="REC587" s="128"/>
      <c r="RED587" s="128"/>
      <c r="REE587" s="128"/>
      <c r="REF587" s="128"/>
      <c r="REG587" s="128"/>
      <c r="REH587" s="128"/>
      <c r="REI587" s="128"/>
      <c r="REJ587" s="128"/>
      <c r="REK587" s="128"/>
      <c r="REL587" s="128"/>
      <c r="REM587" s="128"/>
      <c r="REN587" s="128"/>
      <c r="REO587" s="128"/>
      <c r="REP587" s="128"/>
      <c r="REQ587" s="128"/>
      <c r="RER587" s="128"/>
      <c r="RES587" s="128"/>
      <c r="RET587" s="128"/>
      <c r="REU587" s="128"/>
      <c r="REV587" s="128"/>
      <c r="REW587" s="128"/>
      <c r="REX587" s="128"/>
      <c r="REY587" s="128"/>
      <c r="REZ587" s="128"/>
      <c r="RFA587" s="128"/>
      <c r="RFB587" s="128"/>
      <c r="RFC587" s="128"/>
      <c r="RFD587" s="128"/>
      <c r="RFE587" s="128"/>
      <c r="RFF587" s="128"/>
      <c r="RFG587" s="128"/>
      <c r="RFH587" s="128"/>
      <c r="RFI587" s="128"/>
      <c r="RFJ587" s="128"/>
      <c r="RFK587" s="128"/>
      <c r="RFL587" s="128"/>
      <c r="RFM587" s="128"/>
      <c r="RFN587" s="128"/>
      <c r="RFO587" s="128"/>
      <c r="RFP587" s="128"/>
      <c r="RFQ587" s="128"/>
      <c r="RFR587" s="128"/>
      <c r="RFS587" s="128"/>
      <c r="RFT587" s="128"/>
      <c r="RFU587" s="128"/>
      <c r="RFV587" s="128"/>
      <c r="RFW587" s="128"/>
      <c r="RFX587" s="128"/>
      <c r="RFY587" s="128"/>
      <c r="RFZ587" s="128"/>
      <c r="RGA587" s="128"/>
      <c r="RGB587" s="128"/>
      <c r="RGC587" s="128"/>
      <c r="RGD587" s="128"/>
      <c r="RGE587" s="128"/>
      <c r="RGF587" s="128"/>
      <c r="RGG587" s="128"/>
      <c r="RGH587" s="128"/>
      <c r="RGI587" s="128"/>
      <c r="RGJ587" s="128"/>
      <c r="RGK587" s="128"/>
      <c r="RGL587" s="128"/>
      <c r="RGM587" s="128"/>
      <c r="RGN587" s="128"/>
      <c r="RGO587" s="128"/>
      <c r="RGP587" s="128"/>
      <c r="RGQ587" s="128"/>
      <c r="RGR587" s="128"/>
      <c r="RGS587" s="128"/>
      <c r="RGT587" s="128"/>
      <c r="RGU587" s="128"/>
      <c r="RGV587" s="128"/>
      <c r="RGW587" s="128"/>
      <c r="RGX587" s="128"/>
      <c r="RGY587" s="128"/>
      <c r="RGZ587" s="128"/>
      <c r="RHA587" s="128"/>
      <c r="RHB587" s="128"/>
      <c r="RHC587" s="128"/>
      <c r="RHD587" s="128"/>
      <c r="RHE587" s="128"/>
      <c r="RHF587" s="128"/>
      <c r="RHG587" s="128"/>
      <c r="RHH587" s="128"/>
      <c r="RHI587" s="128"/>
      <c r="RHJ587" s="128"/>
      <c r="RHK587" s="128"/>
      <c r="RHL587" s="128"/>
      <c r="RHM587" s="128"/>
      <c r="RHN587" s="128"/>
      <c r="RHO587" s="128"/>
      <c r="RHP587" s="128"/>
      <c r="RHQ587" s="128"/>
      <c r="RHR587" s="128"/>
      <c r="RHS587" s="128"/>
      <c r="RHT587" s="128"/>
      <c r="RHU587" s="128"/>
      <c r="RHV587" s="128"/>
      <c r="RHW587" s="128"/>
      <c r="RHX587" s="128"/>
      <c r="RHY587" s="128"/>
      <c r="RHZ587" s="128"/>
      <c r="RIA587" s="128"/>
      <c r="RIB587" s="128"/>
      <c r="RIC587" s="128"/>
      <c r="RID587" s="128"/>
      <c r="RIE587" s="128"/>
      <c r="RIF587" s="128"/>
      <c r="RIG587" s="128"/>
      <c r="RIH587" s="128"/>
      <c r="RII587" s="128"/>
      <c r="RIJ587" s="128"/>
      <c r="RIK587" s="128"/>
      <c r="RIL587" s="128"/>
      <c r="RIM587" s="128"/>
      <c r="RIN587" s="128"/>
      <c r="RIO587" s="128"/>
      <c r="RIP587" s="128"/>
      <c r="RIQ587" s="128"/>
      <c r="RIR587" s="128"/>
      <c r="RIS587" s="128"/>
      <c r="RIT587" s="128"/>
      <c r="RIU587" s="128"/>
      <c r="RIV587" s="128"/>
      <c r="RIW587" s="128"/>
      <c r="RIX587" s="128"/>
      <c r="RIY587" s="128"/>
      <c r="RIZ587" s="128"/>
      <c r="RJA587" s="128"/>
      <c r="RJB587" s="128"/>
      <c r="RJC587" s="128"/>
      <c r="RJD587" s="128"/>
      <c r="RJE587" s="128"/>
      <c r="RJF587" s="128"/>
      <c r="RJG587" s="128"/>
      <c r="RJH587" s="128"/>
      <c r="RJI587" s="128"/>
      <c r="RJJ587" s="128"/>
      <c r="RJK587" s="128"/>
      <c r="RJL587" s="128"/>
      <c r="RJM587" s="128"/>
      <c r="RJN587" s="128"/>
      <c r="RJO587" s="128"/>
      <c r="RJP587" s="128"/>
      <c r="RJQ587" s="128"/>
      <c r="RJR587" s="128"/>
      <c r="RJS587" s="128"/>
      <c r="RJT587" s="128"/>
      <c r="RJU587" s="128"/>
      <c r="RJV587" s="128"/>
      <c r="RJW587" s="128"/>
      <c r="RJX587" s="128"/>
      <c r="RJY587" s="128"/>
      <c r="RJZ587" s="128"/>
      <c r="RKA587" s="128"/>
      <c r="RKB587" s="128"/>
      <c r="RKC587" s="128"/>
      <c r="RKD587" s="128"/>
      <c r="RKE587" s="128"/>
      <c r="RKF587" s="128"/>
      <c r="RKG587" s="128"/>
      <c r="RKH587" s="128"/>
      <c r="RKI587" s="128"/>
      <c r="RKJ587" s="128"/>
      <c r="RKK587" s="128"/>
      <c r="RKL587" s="128"/>
      <c r="RKM587" s="128"/>
      <c r="RKN587" s="128"/>
      <c r="RKO587" s="128"/>
      <c r="RKP587" s="128"/>
      <c r="RKQ587" s="128"/>
      <c r="RKR587" s="128"/>
      <c r="RKS587" s="128"/>
      <c r="RKT587" s="128"/>
      <c r="RKU587" s="128"/>
      <c r="RKV587" s="128"/>
      <c r="RKW587" s="128"/>
      <c r="RKX587" s="128"/>
      <c r="RKY587" s="128"/>
      <c r="RKZ587" s="128"/>
      <c r="RLA587" s="128"/>
      <c r="RLB587" s="128"/>
      <c r="RLC587" s="128"/>
      <c r="RLD587" s="128"/>
      <c r="RLE587" s="128"/>
      <c r="RLF587" s="128"/>
      <c r="RLG587" s="128"/>
      <c r="RLH587" s="128"/>
      <c r="RLI587" s="128"/>
      <c r="RLJ587" s="128"/>
      <c r="RLK587" s="128"/>
      <c r="RLL587" s="128"/>
      <c r="RLM587" s="128"/>
      <c r="RLN587" s="128"/>
      <c r="RLO587" s="128"/>
      <c r="RLP587" s="128"/>
      <c r="RLQ587" s="128"/>
      <c r="RLR587" s="128"/>
      <c r="RLS587" s="128"/>
      <c r="RLT587" s="128"/>
      <c r="RLU587" s="128"/>
      <c r="RLV587" s="128"/>
      <c r="RLW587" s="128"/>
      <c r="RLX587" s="128"/>
      <c r="RLY587" s="128"/>
      <c r="RLZ587" s="128"/>
      <c r="RMA587" s="128"/>
      <c r="RMB587" s="128"/>
      <c r="RMC587" s="128"/>
      <c r="RMD587" s="128"/>
      <c r="RME587" s="128"/>
      <c r="RMF587" s="128"/>
      <c r="RMG587" s="128"/>
      <c r="RMH587" s="128"/>
      <c r="RMI587" s="128"/>
      <c r="RMJ587" s="128"/>
      <c r="RMK587" s="128"/>
      <c r="RML587" s="128"/>
      <c r="RMM587" s="128"/>
      <c r="RMN587" s="128"/>
      <c r="RMO587" s="128"/>
      <c r="RMP587" s="128"/>
      <c r="RMQ587" s="128"/>
      <c r="RMR587" s="128"/>
      <c r="RMS587" s="128"/>
      <c r="RMT587" s="128"/>
      <c r="RMU587" s="128"/>
      <c r="RMV587" s="128"/>
      <c r="RMW587" s="128"/>
      <c r="RMX587" s="128"/>
      <c r="RMY587" s="128"/>
      <c r="RMZ587" s="128"/>
      <c r="RNA587" s="128"/>
      <c r="RNB587" s="128"/>
      <c r="RNC587" s="128"/>
      <c r="RND587" s="128"/>
      <c r="RNE587" s="128"/>
      <c r="RNF587" s="128"/>
      <c r="RNG587" s="128"/>
      <c r="RNH587" s="128"/>
      <c r="RNI587" s="128"/>
      <c r="RNJ587" s="128"/>
      <c r="RNK587" s="128"/>
      <c r="RNL587" s="128"/>
      <c r="RNM587" s="128"/>
      <c r="RNN587" s="128"/>
      <c r="RNO587" s="128"/>
      <c r="RNP587" s="128"/>
      <c r="RNQ587" s="128"/>
      <c r="RNR587" s="128"/>
      <c r="RNS587" s="128"/>
      <c r="RNT587" s="128"/>
      <c r="RNU587" s="128"/>
      <c r="RNV587" s="128"/>
      <c r="RNW587" s="128"/>
      <c r="RNX587" s="128"/>
      <c r="RNY587" s="128"/>
      <c r="RNZ587" s="128"/>
      <c r="ROA587" s="128"/>
      <c r="ROB587" s="128"/>
      <c r="ROC587" s="128"/>
      <c r="ROD587" s="128"/>
      <c r="ROE587" s="128"/>
      <c r="ROF587" s="128"/>
      <c r="ROG587" s="128"/>
      <c r="ROH587" s="128"/>
      <c r="ROI587" s="128"/>
      <c r="ROJ587" s="128"/>
      <c r="ROK587" s="128"/>
      <c r="ROL587" s="128"/>
      <c r="ROM587" s="128"/>
      <c r="RON587" s="128"/>
      <c r="ROO587" s="128"/>
      <c r="ROP587" s="128"/>
      <c r="ROQ587" s="128"/>
      <c r="ROR587" s="128"/>
      <c r="ROS587" s="128"/>
      <c r="ROT587" s="128"/>
      <c r="ROU587" s="128"/>
      <c r="ROV587" s="128"/>
      <c r="ROW587" s="128"/>
      <c r="ROX587" s="128"/>
      <c r="ROY587" s="128"/>
      <c r="ROZ587" s="128"/>
      <c r="RPA587" s="128"/>
      <c r="RPB587" s="128"/>
      <c r="RPC587" s="128"/>
      <c r="RPD587" s="128"/>
      <c r="RPE587" s="128"/>
      <c r="RPF587" s="128"/>
      <c r="RPG587" s="128"/>
      <c r="RPH587" s="128"/>
      <c r="RPI587" s="128"/>
      <c r="RPJ587" s="128"/>
      <c r="RPK587" s="128"/>
      <c r="RPL587" s="128"/>
      <c r="RPM587" s="128"/>
      <c r="RPN587" s="128"/>
      <c r="RPO587" s="128"/>
      <c r="RPP587" s="128"/>
      <c r="RPQ587" s="128"/>
      <c r="RPR587" s="128"/>
      <c r="RPS587" s="128"/>
      <c r="RPT587" s="128"/>
      <c r="RPU587" s="128"/>
      <c r="RPV587" s="128"/>
      <c r="RPW587" s="128"/>
      <c r="RPX587" s="128"/>
      <c r="RPY587" s="128"/>
      <c r="RPZ587" s="128"/>
      <c r="RQA587" s="128"/>
      <c r="RQB587" s="128"/>
      <c r="RQC587" s="128"/>
      <c r="RQD587" s="128"/>
      <c r="RQE587" s="128"/>
      <c r="RQF587" s="128"/>
      <c r="RQG587" s="128"/>
      <c r="RQH587" s="128"/>
      <c r="RQI587" s="128"/>
      <c r="RQJ587" s="128"/>
      <c r="RQK587" s="128"/>
      <c r="RQL587" s="128"/>
      <c r="RQM587" s="128"/>
      <c r="RQN587" s="128"/>
      <c r="RQO587" s="128"/>
      <c r="RQP587" s="128"/>
      <c r="RQQ587" s="128"/>
      <c r="RQR587" s="128"/>
      <c r="RQS587" s="128"/>
      <c r="RQT587" s="128"/>
      <c r="RQU587" s="128"/>
      <c r="RQV587" s="128"/>
      <c r="RQW587" s="128"/>
      <c r="RQX587" s="128"/>
      <c r="RQY587" s="128"/>
      <c r="RQZ587" s="128"/>
      <c r="RRA587" s="128"/>
      <c r="RRB587" s="128"/>
      <c r="RRC587" s="128"/>
      <c r="RRD587" s="128"/>
      <c r="RRE587" s="128"/>
      <c r="RRF587" s="128"/>
      <c r="RRG587" s="128"/>
      <c r="RRH587" s="128"/>
      <c r="RRI587" s="128"/>
      <c r="RRJ587" s="128"/>
      <c r="RRK587" s="128"/>
      <c r="RRL587" s="128"/>
      <c r="RRM587" s="128"/>
      <c r="RRN587" s="128"/>
      <c r="RRO587" s="128"/>
      <c r="RRP587" s="128"/>
      <c r="RRQ587" s="128"/>
      <c r="RRR587" s="128"/>
      <c r="RRS587" s="128"/>
      <c r="RRT587" s="128"/>
      <c r="RRU587" s="128"/>
      <c r="RRV587" s="128"/>
      <c r="RRW587" s="128"/>
      <c r="RRX587" s="128"/>
      <c r="RRY587" s="128"/>
      <c r="RRZ587" s="128"/>
      <c r="RSA587" s="128"/>
      <c r="RSB587" s="128"/>
      <c r="RSC587" s="128"/>
      <c r="RSD587" s="128"/>
      <c r="RSE587" s="128"/>
      <c r="RSF587" s="128"/>
      <c r="RSG587" s="128"/>
      <c r="RSH587" s="128"/>
      <c r="RSI587" s="128"/>
      <c r="RSJ587" s="128"/>
      <c r="RSK587" s="128"/>
      <c r="RSL587" s="128"/>
      <c r="RSM587" s="128"/>
      <c r="RSN587" s="128"/>
      <c r="RSO587" s="128"/>
      <c r="RSP587" s="128"/>
      <c r="RSQ587" s="128"/>
      <c r="RSR587" s="128"/>
      <c r="RSS587" s="128"/>
      <c r="RST587" s="128"/>
      <c r="RSU587" s="128"/>
      <c r="RSV587" s="128"/>
      <c r="RSW587" s="128"/>
      <c r="RSX587" s="128"/>
      <c r="RSY587" s="128"/>
      <c r="RSZ587" s="128"/>
      <c r="RTA587" s="128"/>
      <c r="RTB587" s="128"/>
      <c r="RTC587" s="128"/>
      <c r="RTD587" s="128"/>
      <c r="RTE587" s="128"/>
      <c r="RTF587" s="128"/>
      <c r="RTG587" s="128"/>
      <c r="RTH587" s="128"/>
      <c r="RTI587" s="128"/>
      <c r="RTJ587" s="128"/>
      <c r="RTK587" s="128"/>
      <c r="RTL587" s="128"/>
      <c r="RTM587" s="128"/>
      <c r="RTN587" s="128"/>
      <c r="RTO587" s="128"/>
      <c r="RTP587" s="128"/>
      <c r="RTQ587" s="128"/>
      <c r="RTR587" s="128"/>
      <c r="RTS587" s="128"/>
      <c r="RTT587" s="128"/>
      <c r="RTU587" s="128"/>
      <c r="RTV587" s="128"/>
      <c r="RTW587" s="128"/>
      <c r="RTX587" s="128"/>
      <c r="RTY587" s="128"/>
      <c r="RTZ587" s="128"/>
      <c r="RUA587" s="128"/>
      <c r="RUB587" s="128"/>
      <c r="RUC587" s="128"/>
      <c r="RUD587" s="128"/>
      <c r="RUE587" s="128"/>
      <c r="RUF587" s="128"/>
      <c r="RUG587" s="128"/>
      <c r="RUH587" s="128"/>
      <c r="RUI587" s="128"/>
      <c r="RUJ587" s="128"/>
      <c r="RUK587" s="128"/>
      <c r="RUL587" s="128"/>
      <c r="RUM587" s="128"/>
      <c r="RUN587" s="128"/>
      <c r="RUO587" s="128"/>
      <c r="RUP587" s="128"/>
      <c r="RUQ587" s="128"/>
      <c r="RUR587" s="128"/>
      <c r="RUS587" s="128"/>
      <c r="RUT587" s="128"/>
      <c r="RUU587" s="128"/>
      <c r="RUV587" s="128"/>
      <c r="RUW587" s="128"/>
      <c r="RUX587" s="128"/>
      <c r="RUY587" s="128"/>
      <c r="RUZ587" s="128"/>
      <c r="RVA587" s="128"/>
      <c r="RVB587" s="128"/>
      <c r="RVC587" s="128"/>
      <c r="RVD587" s="128"/>
      <c r="RVE587" s="128"/>
      <c r="RVF587" s="128"/>
      <c r="RVG587" s="128"/>
      <c r="RVH587" s="128"/>
      <c r="RVI587" s="128"/>
      <c r="RVJ587" s="128"/>
      <c r="RVK587" s="128"/>
      <c r="RVL587" s="128"/>
      <c r="RVM587" s="128"/>
      <c r="RVN587" s="128"/>
      <c r="RVO587" s="128"/>
      <c r="RVP587" s="128"/>
      <c r="RVQ587" s="128"/>
      <c r="RVR587" s="128"/>
      <c r="RVS587" s="128"/>
      <c r="RVT587" s="128"/>
      <c r="RVU587" s="128"/>
      <c r="RVV587" s="128"/>
      <c r="RVW587" s="128"/>
      <c r="RVX587" s="128"/>
      <c r="RVY587" s="128"/>
      <c r="RVZ587" s="128"/>
      <c r="RWA587" s="128"/>
      <c r="RWB587" s="128"/>
      <c r="RWC587" s="128"/>
      <c r="RWD587" s="128"/>
      <c r="RWE587" s="128"/>
      <c r="RWF587" s="128"/>
      <c r="RWG587" s="128"/>
      <c r="RWH587" s="128"/>
      <c r="RWI587" s="128"/>
      <c r="RWJ587" s="128"/>
      <c r="RWK587" s="128"/>
      <c r="RWL587" s="128"/>
      <c r="RWM587" s="128"/>
      <c r="RWN587" s="128"/>
      <c r="RWO587" s="128"/>
      <c r="RWP587" s="128"/>
      <c r="RWQ587" s="128"/>
      <c r="RWR587" s="128"/>
      <c r="RWS587" s="128"/>
      <c r="RWT587" s="128"/>
      <c r="RWU587" s="128"/>
      <c r="RWV587" s="128"/>
      <c r="RWW587" s="128"/>
      <c r="RWX587" s="128"/>
      <c r="RWY587" s="128"/>
      <c r="RWZ587" s="128"/>
      <c r="RXA587" s="128"/>
      <c r="RXB587" s="128"/>
      <c r="RXC587" s="128"/>
      <c r="RXD587" s="128"/>
      <c r="RXE587" s="128"/>
      <c r="RXF587" s="128"/>
      <c r="RXG587" s="128"/>
      <c r="RXH587" s="128"/>
      <c r="RXI587" s="128"/>
      <c r="RXJ587" s="128"/>
      <c r="RXK587" s="128"/>
      <c r="RXL587" s="128"/>
      <c r="RXM587" s="128"/>
      <c r="RXN587" s="128"/>
      <c r="RXO587" s="128"/>
      <c r="RXP587" s="128"/>
      <c r="RXQ587" s="128"/>
      <c r="RXR587" s="128"/>
      <c r="RXS587" s="128"/>
      <c r="RXT587" s="128"/>
      <c r="RXU587" s="128"/>
      <c r="RXV587" s="128"/>
      <c r="RXW587" s="128"/>
      <c r="RXX587" s="128"/>
      <c r="RXY587" s="128"/>
      <c r="RXZ587" s="128"/>
      <c r="RYA587" s="128"/>
      <c r="RYB587" s="128"/>
      <c r="RYC587" s="128"/>
      <c r="RYD587" s="128"/>
      <c r="RYE587" s="128"/>
      <c r="RYF587" s="128"/>
      <c r="RYG587" s="128"/>
      <c r="RYH587" s="128"/>
      <c r="RYI587" s="128"/>
      <c r="RYJ587" s="128"/>
      <c r="RYK587" s="128"/>
      <c r="RYL587" s="128"/>
      <c r="RYM587" s="128"/>
      <c r="RYN587" s="128"/>
      <c r="RYO587" s="128"/>
      <c r="RYP587" s="128"/>
      <c r="RYQ587" s="128"/>
      <c r="RYR587" s="128"/>
      <c r="RYS587" s="128"/>
      <c r="RYT587" s="128"/>
      <c r="RYU587" s="128"/>
      <c r="RYV587" s="128"/>
      <c r="RYW587" s="128"/>
      <c r="RYX587" s="128"/>
      <c r="RYY587" s="128"/>
      <c r="RYZ587" s="128"/>
      <c r="RZA587" s="128"/>
      <c r="RZB587" s="128"/>
      <c r="RZC587" s="128"/>
      <c r="RZD587" s="128"/>
      <c r="RZE587" s="128"/>
      <c r="RZF587" s="128"/>
      <c r="RZG587" s="128"/>
      <c r="RZH587" s="128"/>
      <c r="RZI587" s="128"/>
      <c r="RZJ587" s="128"/>
      <c r="RZK587" s="128"/>
      <c r="RZL587" s="128"/>
      <c r="RZM587" s="128"/>
      <c r="RZN587" s="128"/>
      <c r="RZO587" s="128"/>
      <c r="RZP587" s="128"/>
      <c r="RZQ587" s="128"/>
      <c r="RZR587" s="128"/>
      <c r="RZS587" s="128"/>
      <c r="RZT587" s="128"/>
      <c r="RZU587" s="128"/>
      <c r="RZV587" s="128"/>
      <c r="RZW587" s="128"/>
      <c r="RZX587" s="128"/>
      <c r="RZY587" s="128"/>
      <c r="RZZ587" s="128"/>
      <c r="SAA587" s="128"/>
      <c r="SAB587" s="128"/>
      <c r="SAC587" s="128"/>
      <c r="SAD587" s="128"/>
      <c r="SAE587" s="128"/>
      <c r="SAF587" s="128"/>
      <c r="SAG587" s="128"/>
      <c r="SAH587" s="128"/>
      <c r="SAI587" s="128"/>
      <c r="SAJ587" s="128"/>
      <c r="SAK587" s="128"/>
      <c r="SAL587" s="128"/>
      <c r="SAM587" s="128"/>
      <c r="SAN587" s="128"/>
      <c r="SAO587" s="128"/>
      <c r="SAP587" s="128"/>
      <c r="SAQ587" s="128"/>
      <c r="SAR587" s="128"/>
      <c r="SAS587" s="128"/>
      <c r="SAT587" s="128"/>
      <c r="SAU587" s="128"/>
      <c r="SAV587" s="128"/>
      <c r="SAW587" s="128"/>
      <c r="SAX587" s="128"/>
      <c r="SAY587" s="128"/>
      <c r="SAZ587" s="128"/>
      <c r="SBA587" s="128"/>
      <c r="SBB587" s="128"/>
      <c r="SBC587" s="128"/>
      <c r="SBD587" s="128"/>
      <c r="SBE587" s="128"/>
      <c r="SBF587" s="128"/>
      <c r="SBG587" s="128"/>
      <c r="SBH587" s="128"/>
      <c r="SBI587" s="128"/>
      <c r="SBJ587" s="128"/>
      <c r="SBK587" s="128"/>
      <c r="SBL587" s="128"/>
      <c r="SBM587" s="128"/>
      <c r="SBN587" s="128"/>
      <c r="SBO587" s="128"/>
      <c r="SBP587" s="128"/>
      <c r="SBQ587" s="128"/>
      <c r="SBR587" s="128"/>
      <c r="SBS587" s="128"/>
      <c r="SBT587" s="128"/>
      <c r="SBU587" s="128"/>
      <c r="SBV587" s="128"/>
      <c r="SBW587" s="128"/>
      <c r="SBX587" s="128"/>
      <c r="SBY587" s="128"/>
      <c r="SBZ587" s="128"/>
      <c r="SCA587" s="128"/>
      <c r="SCB587" s="128"/>
      <c r="SCC587" s="128"/>
      <c r="SCD587" s="128"/>
      <c r="SCE587" s="128"/>
      <c r="SCF587" s="128"/>
      <c r="SCG587" s="128"/>
      <c r="SCH587" s="128"/>
      <c r="SCI587" s="128"/>
      <c r="SCJ587" s="128"/>
      <c r="SCK587" s="128"/>
      <c r="SCL587" s="128"/>
      <c r="SCM587" s="128"/>
      <c r="SCN587" s="128"/>
      <c r="SCO587" s="128"/>
      <c r="SCP587" s="128"/>
      <c r="SCQ587" s="128"/>
      <c r="SCR587" s="128"/>
      <c r="SCS587" s="128"/>
      <c r="SCT587" s="128"/>
      <c r="SCU587" s="128"/>
      <c r="SCV587" s="128"/>
      <c r="SCW587" s="128"/>
      <c r="SCX587" s="128"/>
      <c r="SCY587" s="128"/>
      <c r="SCZ587" s="128"/>
      <c r="SDA587" s="128"/>
      <c r="SDB587" s="128"/>
      <c r="SDC587" s="128"/>
      <c r="SDD587" s="128"/>
      <c r="SDE587" s="128"/>
      <c r="SDF587" s="128"/>
      <c r="SDG587" s="128"/>
      <c r="SDH587" s="128"/>
      <c r="SDI587" s="128"/>
      <c r="SDJ587" s="128"/>
      <c r="SDK587" s="128"/>
      <c r="SDL587" s="128"/>
      <c r="SDM587" s="128"/>
      <c r="SDN587" s="128"/>
      <c r="SDO587" s="128"/>
      <c r="SDP587" s="128"/>
      <c r="SDQ587" s="128"/>
      <c r="SDR587" s="128"/>
      <c r="SDS587" s="128"/>
      <c r="SDT587" s="128"/>
      <c r="SDU587" s="128"/>
      <c r="SDV587" s="128"/>
      <c r="SDW587" s="128"/>
      <c r="SDX587" s="128"/>
      <c r="SDY587" s="128"/>
      <c r="SDZ587" s="128"/>
      <c r="SEA587" s="128"/>
      <c r="SEB587" s="128"/>
      <c r="SEC587" s="128"/>
      <c r="SED587" s="128"/>
      <c r="SEE587" s="128"/>
      <c r="SEF587" s="128"/>
      <c r="SEG587" s="128"/>
      <c r="SEH587" s="128"/>
      <c r="SEI587" s="128"/>
      <c r="SEJ587" s="128"/>
      <c r="SEK587" s="128"/>
      <c r="SEL587" s="128"/>
      <c r="SEM587" s="128"/>
      <c r="SEN587" s="128"/>
      <c r="SEO587" s="128"/>
      <c r="SEP587" s="128"/>
      <c r="SEQ587" s="128"/>
      <c r="SER587" s="128"/>
      <c r="SES587" s="128"/>
      <c r="SET587" s="128"/>
      <c r="SEU587" s="128"/>
      <c r="SEV587" s="128"/>
      <c r="SEW587" s="128"/>
      <c r="SEX587" s="128"/>
      <c r="SEY587" s="128"/>
      <c r="SEZ587" s="128"/>
      <c r="SFA587" s="128"/>
      <c r="SFB587" s="128"/>
      <c r="SFC587" s="128"/>
      <c r="SFD587" s="128"/>
      <c r="SFE587" s="128"/>
      <c r="SFF587" s="128"/>
      <c r="SFG587" s="128"/>
      <c r="SFH587" s="128"/>
      <c r="SFI587" s="128"/>
      <c r="SFJ587" s="128"/>
      <c r="SFK587" s="128"/>
      <c r="SFL587" s="128"/>
      <c r="SFM587" s="128"/>
      <c r="SFN587" s="128"/>
      <c r="SFO587" s="128"/>
      <c r="SFP587" s="128"/>
      <c r="SFQ587" s="128"/>
      <c r="SFR587" s="128"/>
      <c r="SFS587" s="128"/>
      <c r="SFT587" s="128"/>
      <c r="SFU587" s="128"/>
      <c r="SFV587" s="128"/>
      <c r="SFW587" s="128"/>
      <c r="SFX587" s="128"/>
      <c r="SFY587" s="128"/>
      <c r="SFZ587" s="128"/>
      <c r="SGA587" s="128"/>
      <c r="SGB587" s="128"/>
      <c r="SGC587" s="128"/>
      <c r="SGD587" s="128"/>
      <c r="SGE587" s="128"/>
      <c r="SGF587" s="128"/>
      <c r="SGG587" s="128"/>
      <c r="SGH587" s="128"/>
      <c r="SGI587" s="128"/>
      <c r="SGJ587" s="128"/>
      <c r="SGK587" s="128"/>
      <c r="SGL587" s="128"/>
      <c r="SGM587" s="128"/>
      <c r="SGN587" s="128"/>
      <c r="SGO587" s="128"/>
      <c r="SGP587" s="128"/>
      <c r="SGQ587" s="128"/>
      <c r="SGR587" s="128"/>
      <c r="SGS587" s="128"/>
      <c r="SGT587" s="128"/>
      <c r="SGU587" s="128"/>
      <c r="SGV587" s="128"/>
      <c r="SGW587" s="128"/>
      <c r="SGX587" s="128"/>
      <c r="SGY587" s="128"/>
      <c r="SGZ587" s="128"/>
      <c r="SHA587" s="128"/>
      <c r="SHB587" s="128"/>
      <c r="SHC587" s="128"/>
      <c r="SHD587" s="128"/>
      <c r="SHE587" s="128"/>
      <c r="SHF587" s="128"/>
      <c r="SHG587" s="128"/>
      <c r="SHH587" s="128"/>
      <c r="SHI587" s="128"/>
      <c r="SHJ587" s="128"/>
      <c r="SHK587" s="128"/>
      <c r="SHL587" s="128"/>
      <c r="SHM587" s="128"/>
      <c r="SHN587" s="128"/>
      <c r="SHO587" s="128"/>
      <c r="SHP587" s="128"/>
      <c r="SHQ587" s="128"/>
      <c r="SHR587" s="128"/>
      <c r="SHS587" s="128"/>
      <c r="SHT587" s="128"/>
      <c r="SHU587" s="128"/>
      <c r="SHV587" s="128"/>
      <c r="SHW587" s="128"/>
      <c r="SHX587" s="128"/>
      <c r="SHY587" s="128"/>
      <c r="SHZ587" s="128"/>
      <c r="SIA587" s="128"/>
      <c r="SIB587" s="128"/>
      <c r="SIC587" s="128"/>
      <c r="SID587" s="128"/>
      <c r="SIE587" s="128"/>
      <c r="SIF587" s="128"/>
      <c r="SIG587" s="128"/>
      <c r="SIH587" s="128"/>
      <c r="SII587" s="128"/>
      <c r="SIJ587" s="128"/>
      <c r="SIK587" s="128"/>
      <c r="SIL587" s="128"/>
      <c r="SIM587" s="128"/>
      <c r="SIN587" s="128"/>
      <c r="SIO587" s="128"/>
      <c r="SIP587" s="128"/>
      <c r="SIQ587" s="128"/>
      <c r="SIR587" s="128"/>
      <c r="SIS587" s="128"/>
      <c r="SIT587" s="128"/>
      <c r="SIU587" s="128"/>
      <c r="SIV587" s="128"/>
      <c r="SIW587" s="128"/>
      <c r="SIX587" s="128"/>
      <c r="SIY587" s="128"/>
      <c r="SIZ587" s="128"/>
      <c r="SJA587" s="128"/>
      <c r="SJB587" s="128"/>
      <c r="SJC587" s="128"/>
      <c r="SJD587" s="128"/>
      <c r="SJE587" s="128"/>
      <c r="SJF587" s="128"/>
      <c r="SJG587" s="128"/>
      <c r="SJH587" s="128"/>
      <c r="SJI587" s="128"/>
      <c r="SJJ587" s="128"/>
      <c r="SJK587" s="128"/>
      <c r="SJL587" s="128"/>
      <c r="SJM587" s="128"/>
      <c r="SJN587" s="128"/>
      <c r="SJO587" s="128"/>
      <c r="SJP587" s="128"/>
      <c r="SJQ587" s="128"/>
      <c r="SJR587" s="128"/>
      <c r="SJS587" s="128"/>
      <c r="SJT587" s="128"/>
      <c r="SJU587" s="128"/>
      <c r="SJV587" s="128"/>
      <c r="SJW587" s="128"/>
      <c r="SJX587" s="128"/>
      <c r="SJY587" s="128"/>
      <c r="SJZ587" s="128"/>
      <c r="SKA587" s="128"/>
      <c r="SKB587" s="128"/>
      <c r="SKC587" s="128"/>
      <c r="SKD587" s="128"/>
      <c r="SKE587" s="128"/>
      <c r="SKF587" s="128"/>
      <c r="SKG587" s="128"/>
      <c r="SKH587" s="128"/>
      <c r="SKI587" s="128"/>
      <c r="SKJ587" s="128"/>
      <c r="SKK587" s="128"/>
      <c r="SKL587" s="128"/>
      <c r="SKM587" s="128"/>
      <c r="SKN587" s="128"/>
      <c r="SKO587" s="128"/>
      <c r="SKP587" s="128"/>
      <c r="SKQ587" s="128"/>
      <c r="SKR587" s="128"/>
      <c r="SKS587" s="128"/>
      <c r="SKT587" s="128"/>
      <c r="SKU587" s="128"/>
      <c r="SKV587" s="128"/>
      <c r="SKW587" s="128"/>
      <c r="SKX587" s="128"/>
      <c r="SKY587" s="128"/>
      <c r="SKZ587" s="128"/>
      <c r="SLA587" s="128"/>
      <c r="SLB587" s="128"/>
      <c r="SLC587" s="128"/>
      <c r="SLD587" s="128"/>
      <c r="SLE587" s="128"/>
      <c r="SLF587" s="128"/>
      <c r="SLG587" s="128"/>
      <c r="SLH587" s="128"/>
      <c r="SLI587" s="128"/>
      <c r="SLJ587" s="128"/>
      <c r="SLK587" s="128"/>
      <c r="SLL587" s="128"/>
      <c r="SLM587" s="128"/>
      <c r="SLN587" s="128"/>
      <c r="SLO587" s="128"/>
      <c r="SLP587" s="128"/>
      <c r="SLQ587" s="128"/>
      <c r="SLR587" s="128"/>
      <c r="SLS587" s="128"/>
      <c r="SLT587" s="128"/>
      <c r="SLU587" s="128"/>
      <c r="SLV587" s="128"/>
      <c r="SLW587" s="128"/>
      <c r="SLX587" s="128"/>
      <c r="SLY587" s="128"/>
      <c r="SLZ587" s="128"/>
      <c r="SMA587" s="128"/>
      <c r="SMB587" s="128"/>
      <c r="SMC587" s="128"/>
      <c r="SMD587" s="128"/>
      <c r="SME587" s="128"/>
      <c r="SMF587" s="128"/>
      <c r="SMG587" s="128"/>
      <c r="SMH587" s="128"/>
      <c r="SMI587" s="128"/>
      <c r="SMJ587" s="128"/>
      <c r="SMK587" s="128"/>
      <c r="SML587" s="128"/>
      <c r="SMM587" s="128"/>
      <c r="SMN587" s="128"/>
      <c r="SMO587" s="128"/>
      <c r="SMP587" s="128"/>
      <c r="SMQ587" s="128"/>
      <c r="SMR587" s="128"/>
      <c r="SMS587" s="128"/>
      <c r="SMT587" s="128"/>
      <c r="SMU587" s="128"/>
      <c r="SMV587" s="128"/>
      <c r="SMW587" s="128"/>
      <c r="SMX587" s="128"/>
      <c r="SMY587" s="128"/>
      <c r="SMZ587" s="128"/>
      <c r="SNA587" s="128"/>
      <c r="SNB587" s="128"/>
      <c r="SNC587" s="128"/>
      <c r="SND587" s="128"/>
      <c r="SNE587" s="128"/>
      <c r="SNF587" s="128"/>
      <c r="SNG587" s="128"/>
      <c r="SNH587" s="128"/>
      <c r="SNI587" s="128"/>
      <c r="SNJ587" s="128"/>
      <c r="SNK587" s="128"/>
      <c r="SNL587" s="128"/>
      <c r="SNM587" s="128"/>
      <c r="SNN587" s="128"/>
      <c r="SNO587" s="128"/>
      <c r="SNP587" s="128"/>
      <c r="SNQ587" s="128"/>
      <c r="SNR587" s="128"/>
      <c r="SNS587" s="128"/>
      <c r="SNT587" s="128"/>
      <c r="SNU587" s="128"/>
      <c r="SNV587" s="128"/>
      <c r="SNW587" s="128"/>
      <c r="SNX587" s="128"/>
      <c r="SNY587" s="128"/>
      <c r="SNZ587" s="128"/>
      <c r="SOA587" s="128"/>
      <c r="SOB587" s="128"/>
      <c r="SOC587" s="128"/>
      <c r="SOD587" s="128"/>
      <c r="SOE587" s="128"/>
      <c r="SOF587" s="128"/>
      <c r="SOG587" s="128"/>
      <c r="SOH587" s="128"/>
      <c r="SOI587" s="128"/>
      <c r="SOJ587" s="128"/>
      <c r="SOK587" s="128"/>
      <c r="SOL587" s="128"/>
      <c r="SOM587" s="128"/>
      <c r="SON587" s="128"/>
      <c r="SOO587" s="128"/>
      <c r="SOP587" s="128"/>
      <c r="SOQ587" s="128"/>
      <c r="SOR587" s="128"/>
      <c r="SOS587" s="128"/>
      <c r="SOT587" s="128"/>
      <c r="SOU587" s="128"/>
      <c r="SOV587" s="128"/>
      <c r="SOW587" s="128"/>
      <c r="SOX587" s="128"/>
      <c r="SOY587" s="128"/>
      <c r="SOZ587" s="128"/>
      <c r="SPA587" s="128"/>
      <c r="SPB587" s="128"/>
      <c r="SPC587" s="128"/>
      <c r="SPD587" s="128"/>
      <c r="SPE587" s="128"/>
      <c r="SPF587" s="128"/>
      <c r="SPG587" s="128"/>
      <c r="SPH587" s="128"/>
      <c r="SPI587" s="128"/>
      <c r="SPJ587" s="128"/>
      <c r="SPK587" s="128"/>
      <c r="SPL587" s="128"/>
      <c r="SPM587" s="128"/>
      <c r="SPN587" s="128"/>
      <c r="SPO587" s="128"/>
      <c r="SPP587" s="128"/>
      <c r="SPQ587" s="128"/>
      <c r="SPR587" s="128"/>
      <c r="SPS587" s="128"/>
      <c r="SPT587" s="128"/>
      <c r="SPU587" s="128"/>
      <c r="SPV587" s="128"/>
      <c r="SPW587" s="128"/>
      <c r="SPX587" s="128"/>
      <c r="SPY587" s="128"/>
      <c r="SPZ587" s="128"/>
      <c r="SQA587" s="128"/>
      <c r="SQB587" s="128"/>
      <c r="SQC587" s="128"/>
      <c r="SQD587" s="128"/>
      <c r="SQE587" s="128"/>
      <c r="SQF587" s="128"/>
      <c r="SQG587" s="128"/>
      <c r="SQH587" s="128"/>
      <c r="SQI587" s="128"/>
      <c r="SQJ587" s="128"/>
      <c r="SQK587" s="128"/>
      <c r="SQL587" s="128"/>
      <c r="SQM587" s="128"/>
      <c r="SQN587" s="128"/>
      <c r="SQO587" s="128"/>
      <c r="SQP587" s="128"/>
      <c r="SQQ587" s="128"/>
      <c r="SQR587" s="128"/>
      <c r="SQS587" s="128"/>
      <c r="SQT587" s="128"/>
      <c r="SQU587" s="128"/>
      <c r="SQV587" s="128"/>
      <c r="SQW587" s="128"/>
      <c r="SQX587" s="128"/>
      <c r="SQY587" s="128"/>
      <c r="SQZ587" s="128"/>
      <c r="SRA587" s="128"/>
      <c r="SRB587" s="128"/>
      <c r="SRC587" s="128"/>
      <c r="SRD587" s="128"/>
      <c r="SRE587" s="128"/>
      <c r="SRF587" s="128"/>
      <c r="SRG587" s="128"/>
      <c r="SRH587" s="128"/>
      <c r="SRI587" s="128"/>
      <c r="SRJ587" s="128"/>
      <c r="SRK587" s="128"/>
      <c r="SRL587" s="128"/>
      <c r="SRM587" s="128"/>
      <c r="SRN587" s="128"/>
      <c r="SRO587" s="128"/>
      <c r="SRP587" s="128"/>
      <c r="SRQ587" s="128"/>
      <c r="SRR587" s="128"/>
      <c r="SRS587" s="128"/>
      <c r="SRT587" s="128"/>
      <c r="SRU587" s="128"/>
      <c r="SRV587" s="128"/>
      <c r="SRW587" s="128"/>
      <c r="SRX587" s="128"/>
      <c r="SRY587" s="128"/>
      <c r="SRZ587" s="128"/>
      <c r="SSA587" s="128"/>
      <c r="SSB587" s="128"/>
      <c r="SSC587" s="128"/>
      <c r="SSD587" s="128"/>
      <c r="SSE587" s="128"/>
      <c r="SSF587" s="128"/>
      <c r="SSG587" s="128"/>
      <c r="SSH587" s="128"/>
      <c r="SSI587" s="128"/>
      <c r="SSJ587" s="128"/>
      <c r="SSK587" s="128"/>
      <c r="SSL587" s="128"/>
      <c r="SSM587" s="128"/>
      <c r="SSN587" s="128"/>
      <c r="SSO587" s="128"/>
      <c r="SSP587" s="128"/>
      <c r="SSQ587" s="128"/>
      <c r="SSR587" s="128"/>
      <c r="SSS587" s="128"/>
      <c r="SST587" s="128"/>
      <c r="SSU587" s="128"/>
      <c r="SSV587" s="128"/>
      <c r="SSW587" s="128"/>
      <c r="SSX587" s="128"/>
      <c r="SSY587" s="128"/>
      <c r="SSZ587" s="128"/>
      <c r="STA587" s="128"/>
      <c r="STB587" s="128"/>
      <c r="STC587" s="128"/>
      <c r="STD587" s="128"/>
      <c r="STE587" s="128"/>
      <c r="STF587" s="128"/>
      <c r="STG587" s="128"/>
      <c r="STH587" s="128"/>
      <c r="STI587" s="128"/>
      <c r="STJ587" s="128"/>
      <c r="STK587" s="128"/>
      <c r="STL587" s="128"/>
      <c r="STM587" s="128"/>
      <c r="STN587" s="128"/>
      <c r="STO587" s="128"/>
      <c r="STP587" s="128"/>
      <c r="STQ587" s="128"/>
      <c r="STR587" s="128"/>
      <c r="STS587" s="128"/>
      <c r="STT587" s="128"/>
      <c r="STU587" s="128"/>
      <c r="STV587" s="128"/>
      <c r="STW587" s="128"/>
      <c r="STX587" s="128"/>
      <c r="STY587" s="128"/>
      <c r="STZ587" s="128"/>
      <c r="SUA587" s="128"/>
      <c r="SUB587" s="128"/>
      <c r="SUC587" s="128"/>
      <c r="SUD587" s="128"/>
      <c r="SUE587" s="128"/>
      <c r="SUF587" s="128"/>
      <c r="SUG587" s="128"/>
      <c r="SUH587" s="128"/>
      <c r="SUI587" s="128"/>
      <c r="SUJ587" s="128"/>
      <c r="SUK587" s="128"/>
      <c r="SUL587" s="128"/>
      <c r="SUM587" s="128"/>
      <c r="SUN587" s="128"/>
      <c r="SUO587" s="128"/>
      <c r="SUP587" s="128"/>
      <c r="SUQ587" s="128"/>
      <c r="SUR587" s="128"/>
      <c r="SUS587" s="128"/>
      <c r="SUT587" s="128"/>
      <c r="SUU587" s="128"/>
      <c r="SUV587" s="128"/>
      <c r="SUW587" s="128"/>
      <c r="SUX587" s="128"/>
      <c r="SUY587" s="128"/>
      <c r="SUZ587" s="128"/>
      <c r="SVA587" s="128"/>
      <c r="SVB587" s="128"/>
      <c r="SVC587" s="128"/>
      <c r="SVD587" s="128"/>
      <c r="SVE587" s="128"/>
      <c r="SVF587" s="128"/>
      <c r="SVG587" s="128"/>
      <c r="SVH587" s="128"/>
      <c r="SVI587" s="128"/>
      <c r="SVJ587" s="128"/>
      <c r="SVK587" s="128"/>
      <c r="SVL587" s="128"/>
      <c r="SVM587" s="128"/>
      <c r="SVN587" s="128"/>
      <c r="SVO587" s="128"/>
      <c r="SVP587" s="128"/>
      <c r="SVQ587" s="128"/>
      <c r="SVR587" s="128"/>
      <c r="SVS587" s="128"/>
      <c r="SVT587" s="128"/>
      <c r="SVU587" s="128"/>
      <c r="SVV587" s="128"/>
      <c r="SVW587" s="128"/>
      <c r="SVX587" s="128"/>
      <c r="SVY587" s="128"/>
      <c r="SVZ587" s="128"/>
      <c r="SWA587" s="128"/>
      <c r="SWB587" s="128"/>
      <c r="SWC587" s="128"/>
      <c r="SWD587" s="128"/>
      <c r="SWE587" s="128"/>
      <c r="SWF587" s="128"/>
      <c r="SWG587" s="128"/>
      <c r="SWH587" s="128"/>
      <c r="SWI587" s="128"/>
      <c r="SWJ587" s="128"/>
      <c r="SWK587" s="128"/>
      <c r="SWL587" s="128"/>
      <c r="SWM587" s="128"/>
      <c r="SWN587" s="128"/>
      <c r="SWO587" s="128"/>
      <c r="SWP587" s="128"/>
      <c r="SWQ587" s="128"/>
      <c r="SWR587" s="128"/>
      <c r="SWS587" s="128"/>
      <c r="SWT587" s="128"/>
      <c r="SWU587" s="128"/>
      <c r="SWV587" s="128"/>
      <c r="SWW587" s="128"/>
      <c r="SWX587" s="128"/>
      <c r="SWY587" s="128"/>
      <c r="SWZ587" s="128"/>
      <c r="SXA587" s="128"/>
      <c r="SXB587" s="128"/>
      <c r="SXC587" s="128"/>
      <c r="SXD587" s="128"/>
      <c r="SXE587" s="128"/>
      <c r="SXF587" s="128"/>
      <c r="SXG587" s="128"/>
      <c r="SXH587" s="128"/>
      <c r="SXI587" s="128"/>
      <c r="SXJ587" s="128"/>
      <c r="SXK587" s="128"/>
      <c r="SXL587" s="128"/>
      <c r="SXM587" s="128"/>
      <c r="SXN587" s="128"/>
      <c r="SXO587" s="128"/>
      <c r="SXP587" s="128"/>
      <c r="SXQ587" s="128"/>
      <c r="SXR587" s="128"/>
      <c r="SXS587" s="128"/>
      <c r="SXT587" s="128"/>
      <c r="SXU587" s="128"/>
      <c r="SXV587" s="128"/>
      <c r="SXW587" s="128"/>
      <c r="SXX587" s="128"/>
      <c r="SXY587" s="128"/>
      <c r="SXZ587" s="128"/>
      <c r="SYA587" s="128"/>
      <c r="SYB587" s="128"/>
      <c r="SYC587" s="128"/>
      <c r="SYD587" s="128"/>
      <c r="SYE587" s="128"/>
      <c r="SYF587" s="128"/>
      <c r="SYG587" s="128"/>
      <c r="SYH587" s="128"/>
      <c r="SYI587" s="128"/>
      <c r="SYJ587" s="128"/>
      <c r="SYK587" s="128"/>
      <c r="SYL587" s="128"/>
      <c r="SYM587" s="128"/>
      <c r="SYN587" s="128"/>
      <c r="SYO587" s="128"/>
      <c r="SYP587" s="128"/>
      <c r="SYQ587" s="128"/>
      <c r="SYR587" s="128"/>
      <c r="SYS587" s="128"/>
      <c r="SYT587" s="128"/>
      <c r="SYU587" s="128"/>
      <c r="SYV587" s="128"/>
      <c r="SYW587" s="128"/>
      <c r="SYX587" s="128"/>
      <c r="SYY587" s="128"/>
      <c r="SYZ587" s="128"/>
      <c r="SZA587" s="128"/>
      <c r="SZB587" s="128"/>
      <c r="SZC587" s="128"/>
      <c r="SZD587" s="128"/>
      <c r="SZE587" s="128"/>
      <c r="SZF587" s="128"/>
      <c r="SZG587" s="128"/>
      <c r="SZH587" s="128"/>
      <c r="SZI587" s="128"/>
      <c r="SZJ587" s="128"/>
      <c r="SZK587" s="128"/>
      <c r="SZL587" s="128"/>
      <c r="SZM587" s="128"/>
      <c r="SZN587" s="128"/>
      <c r="SZO587" s="128"/>
      <c r="SZP587" s="128"/>
      <c r="SZQ587" s="128"/>
      <c r="SZR587" s="128"/>
      <c r="SZS587" s="128"/>
      <c r="SZT587" s="128"/>
      <c r="SZU587" s="128"/>
      <c r="SZV587" s="128"/>
      <c r="SZW587" s="128"/>
      <c r="SZX587" s="128"/>
      <c r="SZY587" s="128"/>
      <c r="SZZ587" s="128"/>
      <c r="TAA587" s="128"/>
      <c r="TAB587" s="128"/>
      <c r="TAC587" s="128"/>
      <c r="TAD587" s="128"/>
      <c r="TAE587" s="128"/>
      <c r="TAF587" s="128"/>
      <c r="TAG587" s="128"/>
      <c r="TAH587" s="128"/>
      <c r="TAI587" s="128"/>
      <c r="TAJ587" s="128"/>
      <c r="TAK587" s="128"/>
      <c r="TAL587" s="128"/>
      <c r="TAM587" s="128"/>
      <c r="TAN587" s="128"/>
      <c r="TAO587" s="128"/>
      <c r="TAP587" s="128"/>
      <c r="TAQ587" s="128"/>
      <c r="TAR587" s="128"/>
      <c r="TAS587" s="128"/>
      <c r="TAT587" s="128"/>
      <c r="TAU587" s="128"/>
      <c r="TAV587" s="128"/>
      <c r="TAW587" s="128"/>
      <c r="TAX587" s="128"/>
      <c r="TAY587" s="128"/>
      <c r="TAZ587" s="128"/>
      <c r="TBA587" s="128"/>
      <c r="TBB587" s="128"/>
      <c r="TBC587" s="128"/>
      <c r="TBD587" s="128"/>
      <c r="TBE587" s="128"/>
      <c r="TBF587" s="128"/>
      <c r="TBG587" s="128"/>
      <c r="TBH587" s="128"/>
      <c r="TBI587" s="128"/>
      <c r="TBJ587" s="128"/>
      <c r="TBK587" s="128"/>
      <c r="TBL587" s="128"/>
      <c r="TBM587" s="128"/>
      <c r="TBN587" s="128"/>
      <c r="TBO587" s="128"/>
      <c r="TBP587" s="128"/>
      <c r="TBQ587" s="128"/>
      <c r="TBR587" s="128"/>
      <c r="TBS587" s="128"/>
      <c r="TBT587" s="128"/>
      <c r="TBU587" s="128"/>
      <c r="TBV587" s="128"/>
      <c r="TBW587" s="128"/>
      <c r="TBX587" s="128"/>
      <c r="TBY587" s="128"/>
      <c r="TBZ587" s="128"/>
      <c r="TCA587" s="128"/>
      <c r="TCB587" s="128"/>
      <c r="TCC587" s="128"/>
      <c r="TCD587" s="128"/>
      <c r="TCE587" s="128"/>
      <c r="TCF587" s="128"/>
      <c r="TCG587" s="128"/>
      <c r="TCH587" s="128"/>
      <c r="TCI587" s="128"/>
      <c r="TCJ587" s="128"/>
      <c r="TCK587" s="128"/>
      <c r="TCL587" s="128"/>
      <c r="TCM587" s="128"/>
      <c r="TCN587" s="128"/>
      <c r="TCO587" s="128"/>
      <c r="TCP587" s="128"/>
      <c r="TCQ587" s="128"/>
      <c r="TCR587" s="128"/>
      <c r="TCS587" s="128"/>
      <c r="TCT587" s="128"/>
      <c r="TCU587" s="128"/>
      <c r="TCV587" s="128"/>
      <c r="TCW587" s="128"/>
      <c r="TCX587" s="128"/>
      <c r="TCY587" s="128"/>
      <c r="TCZ587" s="128"/>
      <c r="TDA587" s="128"/>
      <c r="TDB587" s="128"/>
      <c r="TDC587" s="128"/>
      <c r="TDD587" s="128"/>
      <c r="TDE587" s="128"/>
      <c r="TDF587" s="128"/>
      <c r="TDG587" s="128"/>
      <c r="TDH587" s="128"/>
      <c r="TDI587" s="128"/>
      <c r="TDJ587" s="128"/>
      <c r="TDK587" s="128"/>
      <c r="TDL587" s="128"/>
      <c r="TDM587" s="128"/>
      <c r="TDN587" s="128"/>
      <c r="TDO587" s="128"/>
      <c r="TDP587" s="128"/>
      <c r="TDQ587" s="128"/>
      <c r="TDR587" s="128"/>
      <c r="TDS587" s="128"/>
      <c r="TDT587" s="128"/>
      <c r="TDU587" s="128"/>
      <c r="TDV587" s="128"/>
      <c r="TDW587" s="128"/>
      <c r="TDX587" s="128"/>
      <c r="TDY587" s="128"/>
      <c r="TDZ587" s="128"/>
      <c r="TEA587" s="128"/>
      <c r="TEB587" s="128"/>
      <c r="TEC587" s="128"/>
      <c r="TED587" s="128"/>
      <c r="TEE587" s="128"/>
      <c r="TEF587" s="128"/>
      <c r="TEG587" s="128"/>
      <c r="TEH587" s="128"/>
      <c r="TEI587" s="128"/>
      <c r="TEJ587" s="128"/>
      <c r="TEK587" s="128"/>
      <c r="TEL587" s="128"/>
      <c r="TEM587" s="128"/>
      <c r="TEN587" s="128"/>
      <c r="TEO587" s="128"/>
      <c r="TEP587" s="128"/>
      <c r="TEQ587" s="128"/>
      <c r="TER587" s="128"/>
      <c r="TES587" s="128"/>
      <c r="TET587" s="128"/>
      <c r="TEU587" s="128"/>
      <c r="TEV587" s="128"/>
      <c r="TEW587" s="128"/>
      <c r="TEX587" s="128"/>
      <c r="TEY587" s="128"/>
      <c r="TEZ587" s="128"/>
      <c r="TFA587" s="128"/>
      <c r="TFB587" s="128"/>
      <c r="TFC587" s="128"/>
      <c r="TFD587" s="128"/>
      <c r="TFE587" s="128"/>
      <c r="TFF587" s="128"/>
      <c r="TFG587" s="128"/>
      <c r="TFH587" s="128"/>
      <c r="TFI587" s="128"/>
      <c r="TFJ587" s="128"/>
      <c r="TFK587" s="128"/>
      <c r="TFL587" s="128"/>
      <c r="TFM587" s="128"/>
      <c r="TFN587" s="128"/>
      <c r="TFO587" s="128"/>
      <c r="TFP587" s="128"/>
      <c r="TFQ587" s="128"/>
      <c r="TFR587" s="128"/>
      <c r="TFS587" s="128"/>
      <c r="TFT587" s="128"/>
      <c r="TFU587" s="128"/>
      <c r="TFV587" s="128"/>
      <c r="TFW587" s="128"/>
      <c r="TFX587" s="128"/>
      <c r="TFY587" s="128"/>
      <c r="TFZ587" s="128"/>
      <c r="TGA587" s="128"/>
      <c r="TGB587" s="128"/>
      <c r="TGC587" s="128"/>
      <c r="TGD587" s="128"/>
      <c r="TGE587" s="128"/>
      <c r="TGF587" s="128"/>
      <c r="TGG587" s="128"/>
      <c r="TGH587" s="128"/>
      <c r="TGI587" s="128"/>
      <c r="TGJ587" s="128"/>
      <c r="TGK587" s="128"/>
      <c r="TGL587" s="128"/>
      <c r="TGM587" s="128"/>
      <c r="TGN587" s="128"/>
      <c r="TGO587" s="128"/>
      <c r="TGP587" s="128"/>
      <c r="TGQ587" s="128"/>
      <c r="TGR587" s="128"/>
      <c r="TGS587" s="128"/>
      <c r="TGT587" s="128"/>
      <c r="TGU587" s="128"/>
      <c r="TGV587" s="128"/>
      <c r="TGW587" s="128"/>
      <c r="TGX587" s="128"/>
      <c r="TGY587" s="128"/>
      <c r="TGZ587" s="128"/>
      <c r="THA587" s="128"/>
      <c r="THB587" s="128"/>
      <c r="THC587" s="128"/>
      <c r="THD587" s="128"/>
      <c r="THE587" s="128"/>
      <c r="THF587" s="128"/>
      <c r="THG587" s="128"/>
      <c r="THH587" s="128"/>
      <c r="THI587" s="128"/>
      <c r="THJ587" s="128"/>
      <c r="THK587" s="128"/>
      <c r="THL587" s="128"/>
      <c r="THM587" s="128"/>
      <c r="THN587" s="128"/>
      <c r="THO587" s="128"/>
      <c r="THP587" s="128"/>
      <c r="THQ587" s="128"/>
      <c r="THR587" s="128"/>
      <c r="THS587" s="128"/>
      <c r="THT587" s="128"/>
      <c r="THU587" s="128"/>
      <c r="THV587" s="128"/>
      <c r="THW587" s="128"/>
      <c r="THX587" s="128"/>
      <c r="THY587" s="128"/>
      <c r="THZ587" s="128"/>
      <c r="TIA587" s="128"/>
      <c r="TIB587" s="128"/>
      <c r="TIC587" s="128"/>
      <c r="TID587" s="128"/>
      <c r="TIE587" s="128"/>
      <c r="TIF587" s="128"/>
      <c r="TIG587" s="128"/>
      <c r="TIH587" s="128"/>
      <c r="TII587" s="128"/>
      <c r="TIJ587" s="128"/>
      <c r="TIK587" s="128"/>
      <c r="TIL587" s="128"/>
      <c r="TIM587" s="128"/>
      <c r="TIN587" s="128"/>
      <c r="TIO587" s="128"/>
      <c r="TIP587" s="128"/>
      <c r="TIQ587" s="128"/>
      <c r="TIR587" s="128"/>
      <c r="TIS587" s="128"/>
      <c r="TIT587" s="128"/>
      <c r="TIU587" s="128"/>
      <c r="TIV587" s="128"/>
      <c r="TIW587" s="128"/>
      <c r="TIX587" s="128"/>
      <c r="TIY587" s="128"/>
      <c r="TIZ587" s="128"/>
      <c r="TJA587" s="128"/>
      <c r="TJB587" s="128"/>
      <c r="TJC587" s="128"/>
      <c r="TJD587" s="128"/>
      <c r="TJE587" s="128"/>
      <c r="TJF587" s="128"/>
      <c r="TJG587" s="128"/>
      <c r="TJH587" s="128"/>
      <c r="TJI587" s="128"/>
      <c r="TJJ587" s="128"/>
      <c r="TJK587" s="128"/>
      <c r="TJL587" s="128"/>
      <c r="TJM587" s="128"/>
      <c r="TJN587" s="128"/>
      <c r="TJO587" s="128"/>
      <c r="TJP587" s="128"/>
      <c r="TJQ587" s="128"/>
      <c r="TJR587" s="128"/>
      <c r="TJS587" s="128"/>
      <c r="TJT587" s="128"/>
      <c r="TJU587" s="128"/>
      <c r="TJV587" s="128"/>
      <c r="TJW587" s="128"/>
      <c r="TJX587" s="128"/>
      <c r="TJY587" s="128"/>
      <c r="TJZ587" s="128"/>
      <c r="TKA587" s="128"/>
      <c r="TKB587" s="128"/>
      <c r="TKC587" s="128"/>
      <c r="TKD587" s="128"/>
      <c r="TKE587" s="128"/>
      <c r="TKF587" s="128"/>
      <c r="TKG587" s="128"/>
      <c r="TKH587" s="128"/>
      <c r="TKI587" s="128"/>
      <c r="TKJ587" s="128"/>
      <c r="TKK587" s="128"/>
      <c r="TKL587" s="128"/>
      <c r="TKM587" s="128"/>
      <c r="TKN587" s="128"/>
      <c r="TKO587" s="128"/>
      <c r="TKP587" s="128"/>
      <c r="TKQ587" s="128"/>
      <c r="TKR587" s="128"/>
      <c r="TKS587" s="128"/>
      <c r="TKT587" s="128"/>
      <c r="TKU587" s="128"/>
      <c r="TKV587" s="128"/>
      <c r="TKW587" s="128"/>
      <c r="TKX587" s="128"/>
      <c r="TKY587" s="128"/>
      <c r="TKZ587" s="128"/>
      <c r="TLA587" s="128"/>
      <c r="TLB587" s="128"/>
      <c r="TLC587" s="128"/>
      <c r="TLD587" s="128"/>
      <c r="TLE587" s="128"/>
      <c r="TLF587" s="128"/>
      <c r="TLG587" s="128"/>
      <c r="TLH587" s="128"/>
      <c r="TLI587" s="128"/>
      <c r="TLJ587" s="128"/>
      <c r="TLK587" s="128"/>
      <c r="TLL587" s="128"/>
      <c r="TLM587" s="128"/>
      <c r="TLN587" s="128"/>
      <c r="TLO587" s="128"/>
      <c r="TLP587" s="128"/>
      <c r="TLQ587" s="128"/>
      <c r="TLR587" s="128"/>
      <c r="TLS587" s="128"/>
      <c r="TLT587" s="128"/>
      <c r="TLU587" s="128"/>
      <c r="TLV587" s="128"/>
      <c r="TLW587" s="128"/>
      <c r="TLX587" s="128"/>
      <c r="TLY587" s="128"/>
      <c r="TLZ587" s="128"/>
      <c r="TMA587" s="128"/>
      <c r="TMB587" s="128"/>
      <c r="TMC587" s="128"/>
      <c r="TMD587" s="128"/>
      <c r="TME587" s="128"/>
      <c r="TMF587" s="128"/>
      <c r="TMG587" s="128"/>
      <c r="TMH587" s="128"/>
      <c r="TMI587" s="128"/>
      <c r="TMJ587" s="128"/>
      <c r="TMK587" s="128"/>
      <c r="TML587" s="128"/>
      <c r="TMM587" s="128"/>
      <c r="TMN587" s="128"/>
      <c r="TMO587" s="128"/>
      <c r="TMP587" s="128"/>
      <c r="TMQ587" s="128"/>
      <c r="TMR587" s="128"/>
      <c r="TMS587" s="128"/>
      <c r="TMT587" s="128"/>
      <c r="TMU587" s="128"/>
      <c r="TMV587" s="128"/>
      <c r="TMW587" s="128"/>
      <c r="TMX587" s="128"/>
      <c r="TMY587" s="128"/>
      <c r="TMZ587" s="128"/>
      <c r="TNA587" s="128"/>
      <c r="TNB587" s="128"/>
      <c r="TNC587" s="128"/>
      <c r="TND587" s="128"/>
      <c r="TNE587" s="128"/>
      <c r="TNF587" s="128"/>
      <c r="TNG587" s="128"/>
      <c r="TNH587" s="128"/>
      <c r="TNI587" s="128"/>
      <c r="TNJ587" s="128"/>
      <c r="TNK587" s="128"/>
      <c r="TNL587" s="128"/>
      <c r="TNM587" s="128"/>
      <c r="TNN587" s="128"/>
      <c r="TNO587" s="128"/>
      <c r="TNP587" s="128"/>
      <c r="TNQ587" s="128"/>
      <c r="TNR587" s="128"/>
      <c r="TNS587" s="128"/>
      <c r="TNT587" s="128"/>
      <c r="TNU587" s="128"/>
      <c r="TNV587" s="128"/>
      <c r="TNW587" s="128"/>
      <c r="TNX587" s="128"/>
      <c r="TNY587" s="128"/>
      <c r="TNZ587" s="128"/>
      <c r="TOA587" s="128"/>
      <c r="TOB587" s="128"/>
      <c r="TOC587" s="128"/>
      <c r="TOD587" s="128"/>
      <c r="TOE587" s="128"/>
      <c r="TOF587" s="128"/>
      <c r="TOG587" s="128"/>
      <c r="TOH587" s="128"/>
      <c r="TOI587" s="128"/>
      <c r="TOJ587" s="128"/>
      <c r="TOK587" s="128"/>
      <c r="TOL587" s="128"/>
      <c r="TOM587" s="128"/>
      <c r="TON587" s="128"/>
      <c r="TOO587" s="128"/>
      <c r="TOP587" s="128"/>
      <c r="TOQ587" s="128"/>
      <c r="TOR587" s="128"/>
      <c r="TOS587" s="128"/>
      <c r="TOT587" s="128"/>
      <c r="TOU587" s="128"/>
      <c r="TOV587" s="128"/>
      <c r="TOW587" s="128"/>
      <c r="TOX587" s="128"/>
      <c r="TOY587" s="128"/>
      <c r="TOZ587" s="128"/>
      <c r="TPA587" s="128"/>
      <c r="TPB587" s="128"/>
      <c r="TPC587" s="128"/>
      <c r="TPD587" s="128"/>
      <c r="TPE587" s="128"/>
      <c r="TPF587" s="128"/>
      <c r="TPG587" s="128"/>
      <c r="TPH587" s="128"/>
      <c r="TPI587" s="128"/>
      <c r="TPJ587" s="128"/>
      <c r="TPK587" s="128"/>
      <c r="TPL587" s="128"/>
      <c r="TPM587" s="128"/>
      <c r="TPN587" s="128"/>
      <c r="TPO587" s="128"/>
      <c r="TPP587" s="128"/>
      <c r="TPQ587" s="128"/>
      <c r="TPR587" s="128"/>
      <c r="TPS587" s="128"/>
      <c r="TPT587" s="128"/>
      <c r="TPU587" s="128"/>
      <c r="TPV587" s="128"/>
      <c r="TPW587" s="128"/>
      <c r="TPX587" s="128"/>
      <c r="TPY587" s="128"/>
      <c r="TPZ587" s="128"/>
      <c r="TQA587" s="128"/>
      <c r="TQB587" s="128"/>
      <c r="TQC587" s="128"/>
      <c r="TQD587" s="128"/>
      <c r="TQE587" s="128"/>
      <c r="TQF587" s="128"/>
      <c r="TQG587" s="128"/>
      <c r="TQH587" s="128"/>
      <c r="TQI587" s="128"/>
      <c r="TQJ587" s="128"/>
      <c r="TQK587" s="128"/>
      <c r="TQL587" s="128"/>
      <c r="TQM587" s="128"/>
      <c r="TQN587" s="128"/>
      <c r="TQO587" s="128"/>
      <c r="TQP587" s="128"/>
      <c r="TQQ587" s="128"/>
      <c r="TQR587" s="128"/>
      <c r="TQS587" s="128"/>
      <c r="TQT587" s="128"/>
      <c r="TQU587" s="128"/>
      <c r="TQV587" s="128"/>
      <c r="TQW587" s="128"/>
      <c r="TQX587" s="128"/>
      <c r="TQY587" s="128"/>
      <c r="TQZ587" s="128"/>
      <c r="TRA587" s="128"/>
      <c r="TRB587" s="128"/>
      <c r="TRC587" s="128"/>
      <c r="TRD587" s="128"/>
      <c r="TRE587" s="128"/>
      <c r="TRF587" s="128"/>
      <c r="TRG587" s="128"/>
      <c r="TRH587" s="128"/>
      <c r="TRI587" s="128"/>
      <c r="TRJ587" s="128"/>
      <c r="TRK587" s="128"/>
      <c r="TRL587" s="128"/>
      <c r="TRM587" s="128"/>
      <c r="TRN587" s="128"/>
      <c r="TRO587" s="128"/>
      <c r="TRP587" s="128"/>
      <c r="TRQ587" s="128"/>
      <c r="TRR587" s="128"/>
      <c r="TRS587" s="128"/>
      <c r="TRT587" s="128"/>
      <c r="TRU587" s="128"/>
      <c r="TRV587" s="128"/>
      <c r="TRW587" s="128"/>
      <c r="TRX587" s="128"/>
      <c r="TRY587" s="128"/>
      <c r="TRZ587" s="128"/>
      <c r="TSA587" s="128"/>
      <c r="TSB587" s="128"/>
      <c r="TSC587" s="128"/>
      <c r="TSD587" s="128"/>
      <c r="TSE587" s="128"/>
      <c r="TSF587" s="128"/>
      <c r="TSG587" s="128"/>
      <c r="TSH587" s="128"/>
      <c r="TSI587" s="128"/>
      <c r="TSJ587" s="128"/>
      <c r="TSK587" s="128"/>
      <c r="TSL587" s="128"/>
      <c r="TSM587" s="128"/>
      <c r="TSN587" s="128"/>
      <c r="TSO587" s="128"/>
      <c r="TSP587" s="128"/>
      <c r="TSQ587" s="128"/>
      <c r="TSR587" s="128"/>
      <c r="TSS587" s="128"/>
      <c r="TST587" s="128"/>
      <c r="TSU587" s="128"/>
      <c r="TSV587" s="128"/>
      <c r="TSW587" s="128"/>
      <c r="TSX587" s="128"/>
      <c r="TSY587" s="128"/>
      <c r="TSZ587" s="128"/>
      <c r="TTA587" s="128"/>
      <c r="TTB587" s="128"/>
      <c r="TTC587" s="128"/>
      <c r="TTD587" s="128"/>
      <c r="TTE587" s="128"/>
      <c r="TTF587" s="128"/>
      <c r="TTG587" s="128"/>
      <c r="TTH587" s="128"/>
      <c r="TTI587" s="128"/>
      <c r="TTJ587" s="128"/>
      <c r="TTK587" s="128"/>
      <c r="TTL587" s="128"/>
      <c r="TTM587" s="128"/>
      <c r="TTN587" s="128"/>
      <c r="TTO587" s="128"/>
      <c r="TTP587" s="128"/>
      <c r="TTQ587" s="128"/>
      <c r="TTR587" s="128"/>
      <c r="TTS587" s="128"/>
      <c r="TTT587" s="128"/>
      <c r="TTU587" s="128"/>
      <c r="TTV587" s="128"/>
      <c r="TTW587" s="128"/>
      <c r="TTX587" s="128"/>
      <c r="TTY587" s="128"/>
      <c r="TTZ587" s="128"/>
      <c r="TUA587" s="128"/>
      <c r="TUB587" s="128"/>
      <c r="TUC587" s="128"/>
      <c r="TUD587" s="128"/>
      <c r="TUE587" s="128"/>
      <c r="TUF587" s="128"/>
      <c r="TUG587" s="128"/>
      <c r="TUH587" s="128"/>
      <c r="TUI587" s="128"/>
      <c r="TUJ587" s="128"/>
      <c r="TUK587" s="128"/>
      <c r="TUL587" s="128"/>
      <c r="TUM587" s="128"/>
      <c r="TUN587" s="128"/>
      <c r="TUO587" s="128"/>
      <c r="TUP587" s="128"/>
      <c r="TUQ587" s="128"/>
      <c r="TUR587" s="128"/>
      <c r="TUS587" s="128"/>
      <c r="TUT587" s="128"/>
      <c r="TUU587" s="128"/>
      <c r="TUV587" s="128"/>
      <c r="TUW587" s="128"/>
      <c r="TUX587" s="128"/>
      <c r="TUY587" s="128"/>
      <c r="TUZ587" s="128"/>
      <c r="TVA587" s="128"/>
      <c r="TVB587" s="128"/>
      <c r="TVC587" s="128"/>
      <c r="TVD587" s="128"/>
      <c r="TVE587" s="128"/>
      <c r="TVF587" s="128"/>
      <c r="TVG587" s="128"/>
      <c r="TVH587" s="128"/>
      <c r="TVI587" s="128"/>
      <c r="TVJ587" s="128"/>
      <c r="TVK587" s="128"/>
      <c r="TVL587" s="128"/>
      <c r="TVM587" s="128"/>
      <c r="TVN587" s="128"/>
      <c r="TVO587" s="128"/>
      <c r="TVP587" s="128"/>
      <c r="TVQ587" s="128"/>
      <c r="TVR587" s="128"/>
      <c r="TVS587" s="128"/>
      <c r="TVT587" s="128"/>
      <c r="TVU587" s="128"/>
      <c r="TVV587" s="128"/>
      <c r="TVW587" s="128"/>
      <c r="TVX587" s="128"/>
      <c r="TVY587" s="128"/>
      <c r="TVZ587" s="128"/>
      <c r="TWA587" s="128"/>
      <c r="TWB587" s="128"/>
      <c r="TWC587" s="128"/>
      <c r="TWD587" s="128"/>
      <c r="TWE587" s="128"/>
      <c r="TWF587" s="128"/>
      <c r="TWG587" s="128"/>
      <c r="TWH587" s="128"/>
      <c r="TWI587" s="128"/>
      <c r="TWJ587" s="128"/>
      <c r="TWK587" s="128"/>
      <c r="TWL587" s="128"/>
      <c r="TWM587" s="128"/>
      <c r="TWN587" s="128"/>
      <c r="TWO587" s="128"/>
      <c r="TWP587" s="128"/>
      <c r="TWQ587" s="128"/>
      <c r="TWR587" s="128"/>
      <c r="TWS587" s="128"/>
      <c r="TWT587" s="128"/>
      <c r="TWU587" s="128"/>
      <c r="TWV587" s="128"/>
      <c r="TWW587" s="128"/>
      <c r="TWX587" s="128"/>
      <c r="TWY587" s="128"/>
      <c r="TWZ587" s="128"/>
      <c r="TXA587" s="128"/>
      <c r="TXB587" s="128"/>
      <c r="TXC587" s="128"/>
      <c r="TXD587" s="128"/>
      <c r="TXE587" s="128"/>
      <c r="TXF587" s="128"/>
      <c r="TXG587" s="128"/>
      <c r="TXH587" s="128"/>
      <c r="TXI587" s="128"/>
      <c r="TXJ587" s="128"/>
      <c r="TXK587" s="128"/>
      <c r="TXL587" s="128"/>
      <c r="TXM587" s="128"/>
      <c r="TXN587" s="128"/>
      <c r="TXO587" s="128"/>
      <c r="TXP587" s="128"/>
      <c r="TXQ587" s="128"/>
      <c r="TXR587" s="128"/>
      <c r="TXS587" s="128"/>
      <c r="TXT587" s="128"/>
      <c r="TXU587" s="128"/>
      <c r="TXV587" s="128"/>
      <c r="TXW587" s="128"/>
      <c r="TXX587" s="128"/>
      <c r="TXY587" s="128"/>
      <c r="TXZ587" s="128"/>
      <c r="TYA587" s="128"/>
      <c r="TYB587" s="128"/>
      <c r="TYC587" s="128"/>
      <c r="TYD587" s="128"/>
      <c r="TYE587" s="128"/>
      <c r="TYF587" s="128"/>
      <c r="TYG587" s="128"/>
      <c r="TYH587" s="128"/>
      <c r="TYI587" s="128"/>
      <c r="TYJ587" s="128"/>
      <c r="TYK587" s="128"/>
      <c r="TYL587" s="128"/>
      <c r="TYM587" s="128"/>
      <c r="TYN587" s="128"/>
      <c r="TYO587" s="128"/>
      <c r="TYP587" s="128"/>
      <c r="TYQ587" s="128"/>
      <c r="TYR587" s="128"/>
      <c r="TYS587" s="128"/>
      <c r="TYT587" s="128"/>
      <c r="TYU587" s="128"/>
      <c r="TYV587" s="128"/>
      <c r="TYW587" s="128"/>
      <c r="TYX587" s="128"/>
      <c r="TYY587" s="128"/>
      <c r="TYZ587" s="128"/>
      <c r="TZA587" s="128"/>
      <c r="TZB587" s="128"/>
      <c r="TZC587" s="128"/>
      <c r="TZD587" s="128"/>
      <c r="TZE587" s="128"/>
      <c r="TZF587" s="128"/>
      <c r="TZG587" s="128"/>
      <c r="TZH587" s="128"/>
      <c r="TZI587" s="128"/>
      <c r="TZJ587" s="128"/>
      <c r="TZK587" s="128"/>
      <c r="TZL587" s="128"/>
      <c r="TZM587" s="128"/>
      <c r="TZN587" s="128"/>
      <c r="TZO587" s="128"/>
      <c r="TZP587" s="128"/>
      <c r="TZQ587" s="128"/>
      <c r="TZR587" s="128"/>
      <c r="TZS587" s="128"/>
      <c r="TZT587" s="128"/>
      <c r="TZU587" s="128"/>
      <c r="TZV587" s="128"/>
      <c r="TZW587" s="128"/>
      <c r="TZX587" s="128"/>
      <c r="TZY587" s="128"/>
      <c r="TZZ587" s="128"/>
      <c r="UAA587" s="128"/>
      <c r="UAB587" s="128"/>
      <c r="UAC587" s="128"/>
      <c r="UAD587" s="128"/>
      <c r="UAE587" s="128"/>
      <c r="UAF587" s="128"/>
      <c r="UAG587" s="128"/>
      <c r="UAH587" s="128"/>
      <c r="UAI587" s="128"/>
      <c r="UAJ587" s="128"/>
      <c r="UAK587" s="128"/>
      <c r="UAL587" s="128"/>
      <c r="UAM587" s="128"/>
      <c r="UAN587" s="128"/>
      <c r="UAO587" s="128"/>
      <c r="UAP587" s="128"/>
      <c r="UAQ587" s="128"/>
      <c r="UAR587" s="128"/>
      <c r="UAS587" s="128"/>
      <c r="UAT587" s="128"/>
      <c r="UAU587" s="128"/>
      <c r="UAV587" s="128"/>
      <c r="UAW587" s="128"/>
      <c r="UAX587" s="128"/>
      <c r="UAY587" s="128"/>
      <c r="UAZ587" s="128"/>
      <c r="UBA587" s="128"/>
      <c r="UBB587" s="128"/>
      <c r="UBC587" s="128"/>
      <c r="UBD587" s="128"/>
      <c r="UBE587" s="128"/>
      <c r="UBF587" s="128"/>
      <c r="UBG587" s="128"/>
      <c r="UBH587" s="128"/>
      <c r="UBI587" s="128"/>
      <c r="UBJ587" s="128"/>
      <c r="UBK587" s="128"/>
      <c r="UBL587" s="128"/>
      <c r="UBM587" s="128"/>
      <c r="UBN587" s="128"/>
      <c r="UBO587" s="128"/>
      <c r="UBP587" s="128"/>
      <c r="UBQ587" s="128"/>
      <c r="UBR587" s="128"/>
      <c r="UBS587" s="128"/>
      <c r="UBT587" s="128"/>
      <c r="UBU587" s="128"/>
      <c r="UBV587" s="128"/>
      <c r="UBW587" s="128"/>
      <c r="UBX587" s="128"/>
      <c r="UBY587" s="128"/>
      <c r="UBZ587" s="128"/>
      <c r="UCA587" s="128"/>
      <c r="UCB587" s="128"/>
      <c r="UCC587" s="128"/>
      <c r="UCD587" s="128"/>
      <c r="UCE587" s="128"/>
      <c r="UCF587" s="128"/>
      <c r="UCG587" s="128"/>
      <c r="UCH587" s="128"/>
      <c r="UCI587" s="128"/>
      <c r="UCJ587" s="128"/>
      <c r="UCK587" s="128"/>
      <c r="UCL587" s="128"/>
      <c r="UCM587" s="128"/>
      <c r="UCN587" s="128"/>
      <c r="UCO587" s="128"/>
      <c r="UCP587" s="128"/>
      <c r="UCQ587" s="128"/>
      <c r="UCR587" s="128"/>
      <c r="UCS587" s="128"/>
      <c r="UCT587" s="128"/>
      <c r="UCU587" s="128"/>
      <c r="UCV587" s="128"/>
      <c r="UCW587" s="128"/>
      <c r="UCX587" s="128"/>
      <c r="UCY587" s="128"/>
      <c r="UCZ587" s="128"/>
      <c r="UDA587" s="128"/>
      <c r="UDB587" s="128"/>
      <c r="UDC587" s="128"/>
      <c r="UDD587" s="128"/>
      <c r="UDE587" s="128"/>
      <c r="UDF587" s="128"/>
      <c r="UDG587" s="128"/>
      <c r="UDH587" s="128"/>
      <c r="UDI587" s="128"/>
      <c r="UDJ587" s="128"/>
      <c r="UDK587" s="128"/>
      <c r="UDL587" s="128"/>
      <c r="UDM587" s="128"/>
      <c r="UDN587" s="128"/>
      <c r="UDO587" s="128"/>
      <c r="UDP587" s="128"/>
      <c r="UDQ587" s="128"/>
      <c r="UDR587" s="128"/>
      <c r="UDS587" s="128"/>
      <c r="UDT587" s="128"/>
      <c r="UDU587" s="128"/>
      <c r="UDV587" s="128"/>
      <c r="UDW587" s="128"/>
      <c r="UDX587" s="128"/>
      <c r="UDY587" s="128"/>
      <c r="UDZ587" s="128"/>
      <c r="UEA587" s="128"/>
      <c r="UEB587" s="128"/>
      <c r="UEC587" s="128"/>
      <c r="UED587" s="128"/>
      <c r="UEE587" s="128"/>
      <c r="UEF587" s="128"/>
      <c r="UEG587" s="128"/>
      <c r="UEH587" s="128"/>
      <c r="UEI587" s="128"/>
      <c r="UEJ587" s="128"/>
      <c r="UEK587" s="128"/>
      <c r="UEL587" s="128"/>
      <c r="UEM587" s="128"/>
      <c r="UEN587" s="128"/>
      <c r="UEO587" s="128"/>
      <c r="UEP587" s="128"/>
      <c r="UEQ587" s="128"/>
      <c r="UER587" s="128"/>
      <c r="UES587" s="128"/>
      <c r="UET587" s="128"/>
      <c r="UEU587" s="128"/>
      <c r="UEV587" s="128"/>
      <c r="UEW587" s="128"/>
      <c r="UEX587" s="128"/>
      <c r="UEY587" s="128"/>
      <c r="UEZ587" s="128"/>
      <c r="UFA587" s="128"/>
      <c r="UFB587" s="128"/>
      <c r="UFC587" s="128"/>
      <c r="UFD587" s="128"/>
      <c r="UFE587" s="128"/>
      <c r="UFF587" s="128"/>
      <c r="UFG587" s="128"/>
      <c r="UFH587" s="128"/>
      <c r="UFI587" s="128"/>
      <c r="UFJ587" s="128"/>
      <c r="UFK587" s="128"/>
      <c r="UFL587" s="128"/>
      <c r="UFM587" s="128"/>
      <c r="UFN587" s="128"/>
      <c r="UFO587" s="128"/>
      <c r="UFP587" s="128"/>
      <c r="UFQ587" s="128"/>
      <c r="UFR587" s="128"/>
      <c r="UFS587" s="128"/>
      <c r="UFT587" s="128"/>
      <c r="UFU587" s="128"/>
      <c r="UFV587" s="128"/>
      <c r="UFW587" s="128"/>
      <c r="UFX587" s="128"/>
      <c r="UFY587" s="128"/>
      <c r="UFZ587" s="128"/>
      <c r="UGA587" s="128"/>
      <c r="UGB587" s="128"/>
      <c r="UGC587" s="128"/>
      <c r="UGD587" s="128"/>
      <c r="UGE587" s="128"/>
      <c r="UGF587" s="128"/>
      <c r="UGG587" s="128"/>
      <c r="UGH587" s="128"/>
      <c r="UGI587" s="128"/>
      <c r="UGJ587" s="128"/>
      <c r="UGK587" s="128"/>
      <c r="UGL587" s="128"/>
      <c r="UGM587" s="128"/>
      <c r="UGN587" s="128"/>
      <c r="UGO587" s="128"/>
      <c r="UGP587" s="128"/>
      <c r="UGQ587" s="128"/>
      <c r="UGR587" s="128"/>
      <c r="UGS587" s="128"/>
      <c r="UGT587" s="128"/>
      <c r="UGU587" s="128"/>
      <c r="UGV587" s="128"/>
      <c r="UGW587" s="128"/>
      <c r="UGX587" s="128"/>
      <c r="UGY587" s="128"/>
      <c r="UGZ587" s="128"/>
      <c r="UHA587" s="128"/>
      <c r="UHB587" s="128"/>
      <c r="UHC587" s="128"/>
      <c r="UHD587" s="128"/>
      <c r="UHE587" s="128"/>
      <c r="UHF587" s="128"/>
      <c r="UHG587" s="128"/>
      <c r="UHH587" s="128"/>
      <c r="UHI587" s="128"/>
      <c r="UHJ587" s="128"/>
      <c r="UHK587" s="128"/>
      <c r="UHL587" s="128"/>
      <c r="UHM587" s="128"/>
      <c r="UHN587" s="128"/>
      <c r="UHO587" s="128"/>
      <c r="UHP587" s="128"/>
      <c r="UHQ587" s="128"/>
      <c r="UHR587" s="128"/>
      <c r="UHS587" s="128"/>
      <c r="UHT587" s="128"/>
      <c r="UHU587" s="128"/>
      <c r="UHV587" s="128"/>
      <c r="UHW587" s="128"/>
      <c r="UHX587" s="128"/>
      <c r="UHY587" s="128"/>
      <c r="UHZ587" s="128"/>
      <c r="UIA587" s="128"/>
      <c r="UIB587" s="128"/>
      <c r="UIC587" s="128"/>
      <c r="UID587" s="128"/>
      <c r="UIE587" s="128"/>
      <c r="UIF587" s="128"/>
      <c r="UIG587" s="128"/>
      <c r="UIH587" s="128"/>
      <c r="UII587" s="128"/>
      <c r="UIJ587" s="128"/>
      <c r="UIK587" s="128"/>
      <c r="UIL587" s="128"/>
      <c r="UIM587" s="128"/>
      <c r="UIN587" s="128"/>
      <c r="UIO587" s="128"/>
      <c r="UIP587" s="128"/>
      <c r="UIQ587" s="128"/>
      <c r="UIR587" s="128"/>
      <c r="UIS587" s="128"/>
      <c r="UIT587" s="128"/>
      <c r="UIU587" s="128"/>
      <c r="UIV587" s="128"/>
      <c r="UIW587" s="128"/>
      <c r="UIX587" s="128"/>
      <c r="UIY587" s="128"/>
      <c r="UIZ587" s="128"/>
      <c r="UJA587" s="128"/>
      <c r="UJB587" s="128"/>
      <c r="UJC587" s="128"/>
      <c r="UJD587" s="128"/>
      <c r="UJE587" s="128"/>
      <c r="UJF587" s="128"/>
      <c r="UJG587" s="128"/>
      <c r="UJH587" s="128"/>
      <c r="UJI587" s="128"/>
      <c r="UJJ587" s="128"/>
      <c r="UJK587" s="128"/>
      <c r="UJL587" s="128"/>
      <c r="UJM587" s="128"/>
      <c r="UJN587" s="128"/>
      <c r="UJO587" s="128"/>
      <c r="UJP587" s="128"/>
      <c r="UJQ587" s="128"/>
      <c r="UJR587" s="128"/>
      <c r="UJS587" s="128"/>
      <c r="UJT587" s="128"/>
      <c r="UJU587" s="128"/>
      <c r="UJV587" s="128"/>
      <c r="UJW587" s="128"/>
      <c r="UJX587" s="128"/>
      <c r="UJY587" s="128"/>
      <c r="UJZ587" s="128"/>
      <c r="UKA587" s="128"/>
      <c r="UKB587" s="128"/>
      <c r="UKC587" s="128"/>
      <c r="UKD587" s="128"/>
      <c r="UKE587" s="128"/>
      <c r="UKF587" s="128"/>
      <c r="UKG587" s="128"/>
      <c r="UKH587" s="128"/>
      <c r="UKI587" s="128"/>
      <c r="UKJ587" s="128"/>
      <c r="UKK587" s="128"/>
      <c r="UKL587" s="128"/>
      <c r="UKM587" s="128"/>
      <c r="UKN587" s="128"/>
      <c r="UKO587" s="128"/>
      <c r="UKP587" s="128"/>
      <c r="UKQ587" s="128"/>
      <c r="UKR587" s="128"/>
      <c r="UKS587" s="128"/>
      <c r="UKT587" s="128"/>
      <c r="UKU587" s="128"/>
      <c r="UKV587" s="128"/>
      <c r="UKW587" s="128"/>
      <c r="UKX587" s="128"/>
      <c r="UKY587" s="128"/>
      <c r="UKZ587" s="128"/>
      <c r="ULA587" s="128"/>
      <c r="ULB587" s="128"/>
      <c r="ULC587" s="128"/>
      <c r="ULD587" s="128"/>
      <c r="ULE587" s="128"/>
      <c r="ULF587" s="128"/>
      <c r="ULG587" s="128"/>
      <c r="ULH587" s="128"/>
      <c r="ULI587" s="128"/>
      <c r="ULJ587" s="128"/>
      <c r="ULK587" s="128"/>
      <c r="ULL587" s="128"/>
      <c r="ULM587" s="128"/>
      <c r="ULN587" s="128"/>
      <c r="ULO587" s="128"/>
      <c r="ULP587" s="128"/>
      <c r="ULQ587" s="128"/>
      <c r="ULR587" s="128"/>
      <c r="ULS587" s="128"/>
      <c r="ULT587" s="128"/>
      <c r="ULU587" s="128"/>
      <c r="ULV587" s="128"/>
      <c r="ULW587" s="128"/>
      <c r="ULX587" s="128"/>
      <c r="ULY587" s="128"/>
      <c r="ULZ587" s="128"/>
      <c r="UMA587" s="128"/>
      <c r="UMB587" s="128"/>
      <c r="UMC587" s="128"/>
      <c r="UMD587" s="128"/>
      <c r="UME587" s="128"/>
      <c r="UMF587" s="128"/>
      <c r="UMG587" s="128"/>
      <c r="UMH587" s="128"/>
      <c r="UMI587" s="128"/>
      <c r="UMJ587" s="128"/>
      <c r="UMK587" s="128"/>
      <c r="UML587" s="128"/>
      <c r="UMM587" s="128"/>
      <c r="UMN587" s="128"/>
      <c r="UMO587" s="128"/>
      <c r="UMP587" s="128"/>
      <c r="UMQ587" s="128"/>
      <c r="UMR587" s="128"/>
      <c r="UMS587" s="128"/>
      <c r="UMT587" s="128"/>
      <c r="UMU587" s="128"/>
      <c r="UMV587" s="128"/>
      <c r="UMW587" s="128"/>
      <c r="UMX587" s="128"/>
      <c r="UMY587" s="128"/>
      <c r="UMZ587" s="128"/>
      <c r="UNA587" s="128"/>
      <c r="UNB587" s="128"/>
      <c r="UNC587" s="128"/>
      <c r="UND587" s="128"/>
      <c r="UNE587" s="128"/>
      <c r="UNF587" s="128"/>
      <c r="UNG587" s="128"/>
      <c r="UNH587" s="128"/>
      <c r="UNI587" s="128"/>
      <c r="UNJ587" s="128"/>
      <c r="UNK587" s="128"/>
      <c r="UNL587" s="128"/>
      <c r="UNM587" s="128"/>
      <c r="UNN587" s="128"/>
      <c r="UNO587" s="128"/>
      <c r="UNP587" s="128"/>
      <c r="UNQ587" s="128"/>
      <c r="UNR587" s="128"/>
      <c r="UNS587" s="128"/>
      <c r="UNT587" s="128"/>
      <c r="UNU587" s="128"/>
      <c r="UNV587" s="128"/>
      <c r="UNW587" s="128"/>
      <c r="UNX587" s="128"/>
      <c r="UNY587" s="128"/>
      <c r="UNZ587" s="128"/>
      <c r="UOA587" s="128"/>
      <c r="UOB587" s="128"/>
      <c r="UOC587" s="128"/>
      <c r="UOD587" s="128"/>
      <c r="UOE587" s="128"/>
      <c r="UOF587" s="128"/>
      <c r="UOG587" s="128"/>
      <c r="UOH587" s="128"/>
      <c r="UOI587" s="128"/>
      <c r="UOJ587" s="128"/>
      <c r="UOK587" s="128"/>
      <c r="UOL587" s="128"/>
      <c r="UOM587" s="128"/>
      <c r="UON587" s="128"/>
      <c r="UOO587" s="128"/>
      <c r="UOP587" s="128"/>
      <c r="UOQ587" s="128"/>
      <c r="UOR587" s="128"/>
      <c r="UOS587" s="128"/>
      <c r="UOT587" s="128"/>
      <c r="UOU587" s="128"/>
      <c r="UOV587" s="128"/>
      <c r="UOW587" s="128"/>
      <c r="UOX587" s="128"/>
      <c r="UOY587" s="128"/>
      <c r="UOZ587" s="128"/>
      <c r="UPA587" s="128"/>
      <c r="UPB587" s="128"/>
      <c r="UPC587" s="128"/>
      <c r="UPD587" s="128"/>
      <c r="UPE587" s="128"/>
      <c r="UPF587" s="128"/>
      <c r="UPG587" s="128"/>
      <c r="UPH587" s="128"/>
      <c r="UPI587" s="128"/>
      <c r="UPJ587" s="128"/>
      <c r="UPK587" s="128"/>
      <c r="UPL587" s="128"/>
      <c r="UPM587" s="128"/>
      <c r="UPN587" s="128"/>
      <c r="UPO587" s="128"/>
      <c r="UPP587" s="128"/>
      <c r="UPQ587" s="128"/>
      <c r="UPR587" s="128"/>
      <c r="UPS587" s="128"/>
      <c r="UPT587" s="128"/>
      <c r="UPU587" s="128"/>
      <c r="UPV587" s="128"/>
      <c r="UPW587" s="128"/>
      <c r="UPX587" s="128"/>
      <c r="UPY587" s="128"/>
      <c r="UPZ587" s="128"/>
      <c r="UQA587" s="128"/>
      <c r="UQB587" s="128"/>
      <c r="UQC587" s="128"/>
      <c r="UQD587" s="128"/>
      <c r="UQE587" s="128"/>
      <c r="UQF587" s="128"/>
      <c r="UQG587" s="128"/>
      <c r="UQH587" s="128"/>
      <c r="UQI587" s="128"/>
      <c r="UQJ587" s="128"/>
      <c r="UQK587" s="128"/>
      <c r="UQL587" s="128"/>
      <c r="UQM587" s="128"/>
      <c r="UQN587" s="128"/>
      <c r="UQO587" s="128"/>
      <c r="UQP587" s="128"/>
      <c r="UQQ587" s="128"/>
      <c r="UQR587" s="128"/>
      <c r="UQS587" s="128"/>
      <c r="UQT587" s="128"/>
      <c r="UQU587" s="128"/>
      <c r="UQV587" s="128"/>
      <c r="UQW587" s="128"/>
      <c r="UQX587" s="128"/>
      <c r="UQY587" s="128"/>
      <c r="UQZ587" s="128"/>
      <c r="URA587" s="128"/>
      <c r="URB587" s="128"/>
      <c r="URC587" s="128"/>
      <c r="URD587" s="128"/>
      <c r="URE587" s="128"/>
      <c r="URF587" s="128"/>
      <c r="URG587" s="128"/>
      <c r="URH587" s="128"/>
      <c r="URI587" s="128"/>
      <c r="URJ587" s="128"/>
      <c r="URK587" s="128"/>
      <c r="URL587" s="128"/>
      <c r="URM587" s="128"/>
      <c r="URN587" s="128"/>
      <c r="URO587" s="128"/>
      <c r="URP587" s="128"/>
      <c r="URQ587" s="128"/>
      <c r="URR587" s="128"/>
      <c r="URS587" s="128"/>
      <c r="URT587" s="128"/>
      <c r="URU587" s="128"/>
      <c r="URV587" s="128"/>
      <c r="URW587" s="128"/>
      <c r="URX587" s="128"/>
      <c r="URY587" s="128"/>
      <c r="URZ587" s="128"/>
      <c r="USA587" s="128"/>
      <c r="USB587" s="128"/>
      <c r="USC587" s="128"/>
      <c r="USD587" s="128"/>
      <c r="USE587" s="128"/>
      <c r="USF587" s="128"/>
      <c r="USG587" s="128"/>
      <c r="USH587" s="128"/>
      <c r="USI587" s="128"/>
      <c r="USJ587" s="128"/>
      <c r="USK587" s="128"/>
      <c r="USL587" s="128"/>
      <c r="USM587" s="128"/>
      <c r="USN587" s="128"/>
      <c r="USO587" s="128"/>
      <c r="USP587" s="128"/>
      <c r="USQ587" s="128"/>
      <c r="USR587" s="128"/>
      <c r="USS587" s="128"/>
      <c r="UST587" s="128"/>
      <c r="USU587" s="128"/>
      <c r="USV587" s="128"/>
      <c r="USW587" s="128"/>
      <c r="USX587" s="128"/>
      <c r="USY587" s="128"/>
      <c r="USZ587" s="128"/>
      <c r="UTA587" s="128"/>
      <c r="UTB587" s="128"/>
      <c r="UTC587" s="128"/>
      <c r="UTD587" s="128"/>
      <c r="UTE587" s="128"/>
      <c r="UTF587" s="128"/>
      <c r="UTG587" s="128"/>
      <c r="UTH587" s="128"/>
      <c r="UTI587" s="128"/>
      <c r="UTJ587" s="128"/>
      <c r="UTK587" s="128"/>
      <c r="UTL587" s="128"/>
      <c r="UTM587" s="128"/>
      <c r="UTN587" s="128"/>
      <c r="UTO587" s="128"/>
      <c r="UTP587" s="128"/>
      <c r="UTQ587" s="128"/>
      <c r="UTR587" s="128"/>
      <c r="UTS587" s="128"/>
      <c r="UTT587" s="128"/>
      <c r="UTU587" s="128"/>
      <c r="UTV587" s="128"/>
      <c r="UTW587" s="128"/>
      <c r="UTX587" s="128"/>
      <c r="UTY587" s="128"/>
      <c r="UTZ587" s="128"/>
      <c r="UUA587" s="128"/>
      <c r="UUB587" s="128"/>
      <c r="UUC587" s="128"/>
      <c r="UUD587" s="128"/>
      <c r="UUE587" s="128"/>
      <c r="UUF587" s="128"/>
      <c r="UUG587" s="128"/>
      <c r="UUH587" s="128"/>
      <c r="UUI587" s="128"/>
      <c r="UUJ587" s="128"/>
      <c r="UUK587" s="128"/>
      <c r="UUL587" s="128"/>
      <c r="UUM587" s="128"/>
      <c r="UUN587" s="128"/>
      <c r="UUO587" s="128"/>
      <c r="UUP587" s="128"/>
      <c r="UUQ587" s="128"/>
      <c r="UUR587" s="128"/>
      <c r="UUS587" s="128"/>
      <c r="UUT587" s="128"/>
      <c r="UUU587" s="128"/>
      <c r="UUV587" s="128"/>
      <c r="UUW587" s="128"/>
      <c r="UUX587" s="128"/>
      <c r="UUY587" s="128"/>
      <c r="UUZ587" s="128"/>
      <c r="UVA587" s="128"/>
      <c r="UVB587" s="128"/>
      <c r="UVC587" s="128"/>
      <c r="UVD587" s="128"/>
      <c r="UVE587" s="128"/>
      <c r="UVF587" s="128"/>
      <c r="UVG587" s="128"/>
      <c r="UVH587" s="128"/>
      <c r="UVI587" s="128"/>
      <c r="UVJ587" s="128"/>
      <c r="UVK587" s="128"/>
      <c r="UVL587" s="128"/>
      <c r="UVM587" s="128"/>
      <c r="UVN587" s="128"/>
      <c r="UVO587" s="128"/>
      <c r="UVP587" s="128"/>
      <c r="UVQ587" s="128"/>
      <c r="UVR587" s="128"/>
      <c r="UVS587" s="128"/>
      <c r="UVT587" s="128"/>
      <c r="UVU587" s="128"/>
      <c r="UVV587" s="128"/>
      <c r="UVW587" s="128"/>
      <c r="UVX587" s="128"/>
      <c r="UVY587" s="128"/>
      <c r="UVZ587" s="128"/>
      <c r="UWA587" s="128"/>
      <c r="UWB587" s="128"/>
      <c r="UWC587" s="128"/>
      <c r="UWD587" s="128"/>
      <c r="UWE587" s="128"/>
      <c r="UWF587" s="128"/>
      <c r="UWG587" s="128"/>
      <c r="UWH587" s="128"/>
      <c r="UWI587" s="128"/>
      <c r="UWJ587" s="128"/>
      <c r="UWK587" s="128"/>
      <c r="UWL587" s="128"/>
      <c r="UWM587" s="128"/>
      <c r="UWN587" s="128"/>
      <c r="UWO587" s="128"/>
      <c r="UWP587" s="128"/>
      <c r="UWQ587" s="128"/>
      <c r="UWR587" s="128"/>
      <c r="UWS587" s="128"/>
      <c r="UWT587" s="128"/>
      <c r="UWU587" s="128"/>
      <c r="UWV587" s="128"/>
      <c r="UWW587" s="128"/>
      <c r="UWX587" s="128"/>
      <c r="UWY587" s="128"/>
      <c r="UWZ587" s="128"/>
      <c r="UXA587" s="128"/>
      <c r="UXB587" s="128"/>
      <c r="UXC587" s="128"/>
      <c r="UXD587" s="128"/>
      <c r="UXE587" s="128"/>
      <c r="UXF587" s="128"/>
      <c r="UXG587" s="128"/>
      <c r="UXH587" s="128"/>
      <c r="UXI587" s="128"/>
      <c r="UXJ587" s="128"/>
      <c r="UXK587" s="128"/>
      <c r="UXL587" s="128"/>
      <c r="UXM587" s="128"/>
      <c r="UXN587" s="128"/>
      <c r="UXO587" s="128"/>
      <c r="UXP587" s="128"/>
      <c r="UXQ587" s="128"/>
      <c r="UXR587" s="128"/>
      <c r="UXS587" s="128"/>
      <c r="UXT587" s="128"/>
      <c r="UXU587" s="128"/>
      <c r="UXV587" s="128"/>
      <c r="UXW587" s="128"/>
      <c r="UXX587" s="128"/>
      <c r="UXY587" s="128"/>
      <c r="UXZ587" s="128"/>
      <c r="UYA587" s="128"/>
      <c r="UYB587" s="128"/>
      <c r="UYC587" s="128"/>
      <c r="UYD587" s="128"/>
      <c r="UYE587" s="128"/>
      <c r="UYF587" s="128"/>
      <c r="UYG587" s="128"/>
      <c r="UYH587" s="128"/>
      <c r="UYI587" s="128"/>
      <c r="UYJ587" s="128"/>
      <c r="UYK587" s="128"/>
      <c r="UYL587" s="128"/>
      <c r="UYM587" s="128"/>
      <c r="UYN587" s="128"/>
      <c r="UYO587" s="128"/>
      <c r="UYP587" s="128"/>
      <c r="UYQ587" s="128"/>
      <c r="UYR587" s="128"/>
      <c r="UYS587" s="128"/>
      <c r="UYT587" s="128"/>
      <c r="UYU587" s="128"/>
      <c r="UYV587" s="128"/>
      <c r="UYW587" s="128"/>
      <c r="UYX587" s="128"/>
      <c r="UYY587" s="128"/>
      <c r="UYZ587" s="128"/>
      <c r="UZA587" s="128"/>
      <c r="UZB587" s="128"/>
      <c r="UZC587" s="128"/>
      <c r="UZD587" s="128"/>
      <c r="UZE587" s="128"/>
      <c r="UZF587" s="128"/>
      <c r="UZG587" s="128"/>
      <c r="UZH587" s="128"/>
      <c r="UZI587" s="128"/>
      <c r="UZJ587" s="128"/>
      <c r="UZK587" s="128"/>
      <c r="UZL587" s="128"/>
      <c r="UZM587" s="128"/>
      <c r="UZN587" s="128"/>
      <c r="UZO587" s="128"/>
      <c r="UZP587" s="128"/>
      <c r="UZQ587" s="128"/>
      <c r="UZR587" s="128"/>
      <c r="UZS587" s="128"/>
      <c r="UZT587" s="128"/>
      <c r="UZU587" s="128"/>
      <c r="UZV587" s="128"/>
      <c r="UZW587" s="128"/>
      <c r="UZX587" s="128"/>
      <c r="UZY587" s="128"/>
      <c r="UZZ587" s="128"/>
      <c r="VAA587" s="128"/>
      <c r="VAB587" s="128"/>
      <c r="VAC587" s="128"/>
      <c r="VAD587" s="128"/>
      <c r="VAE587" s="128"/>
      <c r="VAF587" s="128"/>
      <c r="VAG587" s="128"/>
      <c r="VAH587" s="128"/>
      <c r="VAI587" s="128"/>
      <c r="VAJ587" s="128"/>
      <c r="VAK587" s="128"/>
      <c r="VAL587" s="128"/>
      <c r="VAM587" s="128"/>
      <c r="VAN587" s="128"/>
      <c r="VAO587" s="128"/>
      <c r="VAP587" s="128"/>
      <c r="VAQ587" s="128"/>
      <c r="VAR587" s="128"/>
      <c r="VAS587" s="128"/>
      <c r="VAT587" s="128"/>
      <c r="VAU587" s="128"/>
      <c r="VAV587" s="128"/>
      <c r="VAW587" s="128"/>
      <c r="VAX587" s="128"/>
      <c r="VAY587" s="128"/>
      <c r="VAZ587" s="128"/>
      <c r="VBA587" s="128"/>
      <c r="VBB587" s="128"/>
      <c r="VBC587" s="128"/>
      <c r="VBD587" s="128"/>
      <c r="VBE587" s="128"/>
      <c r="VBF587" s="128"/>
      <c r="VBG587" s="128"/>
      <c r="VBH587" s="128"/>
      <c r="VBI587" s="128"/>
      <c r="VBJ587" s="128"/>
      <c r="VBK587" s="128"/>
      <c r="VBL587" s="128"/>
      <c r="VBM587" s="128"/>
      <c r="VBN587" s="128"/>
      <c r="VBO587" s="128"/>
      <c r="VBP587" s="128"/>
      <c r="VBQ587" s="128"/>
      <c r="VBR587" s="128"/>
      <c r="VBS587" s="128"/>
      <c r="VBT587" s="128"/>
      <c r="VBU587" s="128"/>
      <c r="VBV587" s="128"/>
      <c r="VBW587" s="128"/>
      <c r="VBX587" s="128"/>
      <c r="VBY587" s="128"/>
      <c r="VBZ587" s="128"/>
      <c r="VCA587" s="128"/>
      <c r="VCB587" s="128"/>
      <c r="VCC587" s="128"/>
      <c r="VCD587" s="128"/>
      <c r="VCE587" s="128"/>
      <c r="VCF587" s="128"/>
      <c r="VCG587" s="128"/>
      <c r="VCH587" s="128"/>
      <c r="VCI587" s="128"/>
      <c r="VCJ587" s="128"/>
      <c r="VCK587" s="128"/>
      <c r="VCL587" s="128"/>
      <c r="VCM587" s="128"/>
      <c r="VCN587" s="128"/>
      <c r="VCO587" s="128"/>
      <c r="VCP587" s="128"/>
      <c r="VCQ587" s="128"/>
      <c r="VCR587" s="128"/>
      <c r="VCS587" s="128"/>
      <c r="VCT587" s="128"/>
      <c r="VCU587" s="128"/>
      <c r="VCV587" s="128"/>
      <c r="VCW587" s="128"/>
      <c r="VCX587" s="128"/>
      <c r="VCY587" s="128"/>
      <c r="VCZ587" s="128"/>
      <c r="VDA587" s="128"/>
      <c r="VDB587" s="128"/>
      <c r="VDC587" s="128"/>
      <c r="VDD587" s="128"/>
      <c r="VDE587" s="128"/>
      <c r="VDF587" s="128"/>
      <c r="VDG587" s="128"/>
      <c r="VDH587" s="128"/>
      <c r="VDI587" s="128"/>
      <c r="VDJ587" s="128"/>
      <c r="VDK587" s="128"/>
      <c r="VDL587" s="128"/>
      <c r="VDM587" s="128"/>
      <c r="VDN587" s="128"/>
      <c r="VDO587" s="128"/>
      <c r="VDP587" s="128"/>
      <c r="VDQ587" s="128"/>
      <c r="VDR587" s="128"/>
      <c r="VDS587" s="128"/>
      <c r="VDT587" s="128"/>
      <c r="VDU587" s="128"/>
      <c r="VDV587" s="128"/>
      <c r="VDW587" s="128"/>
      <c r="VDX587" s="128"/>
      <c r="VDY587" s="128"/>
      <c r="VDZ587" s="128"/>
      <c r="VEA587" s="128"/>
      <c r="VEB587" s="128"/>
      <c r="VEC587" s="128"/>
      <c r="VED587" s="128"/>
      <c r="VEE587" s="128"/>
      <c r="VEF587" s="128"/>
      <c r="VEG587" s="128"/>
      <c r="VEH587" s="128"/>
      <c r="VEI587" s="128"/>
      <c r="VEJ587" s="128"/>
      <c r="VEK587" s="128"/>
      <c r="VEL587" s="128"/>
      <c r="VEM587" s="128"/>
      <c r="VEN587" s="128"/>
      <c r="VEO587" s="128"/>
      <c r="VEP587" s="128"/>
      <c r="VEQ587" s="128"/>
      <c r="VER587" s="128"/>
      <c r="VES587" s="128"/>
      <c r="VET587" s="128"/>
      <c r="VEU587" s="128"/>
      <c r="VEV587" s="128"/>
      <c r="VEW587" s="128"/>
      <c r="VEX587" s="128"/>
      <c r="VEY587" s="128"/>
      <c r="VEZ587" s="128"/>
      <c r="VFA587" s="128"/>
      <c r="VFB587" s="128"/>
      <c r="VFC587" s="128"/>
      <c r="VFD587" s="128"/>
      <c r="VFE587" s="128"/>
      <c r="VFF587" s="128"/>
      <c r="VFG587" s="128"/>
      <c r="VFH587" s="128"/>
      <c r="VFI587" s="128"/>
      <c r="VFJ587" s="128"/>
      <c r="VFK587" s="128"/>
      <c r="VFL587" s="128"/>
      <c r="VFM587" s="128"/>
      <c r="VFN587" s="128"/>
      <c r="VFO587" s="128"/>
      <c r="VFP587" s="128"/>
      <c r="VFQ587" s="128"/>
      <c r="VFR587" s="128"/>
      <c r="VFS587" s="128"/>
      <c r="VFT587" s="128"/>
      <c r="VFU587" s="128"/>
      <c r="VFV587" s="128"/>
      <c r="VFW587" s="128"/>
      <c r="VFX587" s="128"/>
      <c r="VFY587" s="128"/>
      <c r="VFZ587" s="128"/>
      <c r="VGA587" s="128"/>
      <c r="VGB587" s="128"/>
      <c r="VGC587" s="128"/>
      <c r="VGD587" s="128"/>
      <c r="VGE587" s="128"/>
      <c r="VGF587" s="128"/>
      <c r="VGG587" s="128"/>
      <c r="VGH587" s="128"/>
      <c r="VGI587" s="128"/>
      <c r="VGJ587" s="128"/>
      <c r="VGK587" s="128"/>
      <c r="VGL587" s="128"/>
      <c r="VGM587" s="128"/>
      <c r="VGN587" s="128"/>
      <c r="VGO587" s="128"/>
      <c r="VGP587" s="128"/>
      <c r="VGQ587" s="128"/>
      <c r="VGR587" s="128"/>
      <c r="VGS587" s="128"/>
      <c r="VGT587" s="128"/>
      <c r="VGU587" s="128"/>
      <c r="VGV587" s="128"/>
      <c r="VGW587" s="128"/>
      <c r="VGX587" s="128"/>
      <c r="VGY587" s="128"/>
      <c r="VGZ587" s="128"/>
      <c r="VHA587" s="128"/>
      <c r="VHB587" s="128"/>
      <c r="VHC587" s="128"/>
      <c r="VHD587" s="128"/>
      <c r="VHE587" s="128"/>
      <c r="VHF587" s="128"/>
      <c r="VHG587" s="128"/>
      <c r="VHH587" s="128"/>
      <c r="VHI587" s="128"/>
      <c r="VHJ587" s="128"/>
      <c r="VHK587" s="128"/>
      <c r="VHL587" s="128"/>
      <c r="VHM587" s="128"/>
      <c r="VHN587" s="128"/>
      <c r="VHO587" s="128"/>
      <c r="VHP587" s="128"/>
      <c r="VHQ587" s="128"/>
      <c r="VHR587" s="128"/>
      <c r="VHS587" s="128"/>
      <c r="VHT587" s="128"/>
      <c r="VHU587" s="128"/>
      <c r="VHV587" s="128"/>
      <c r="VHW587" s="128"/>
      <c r="VHX587" s="128"/>
      <c r="VHY587" s="128"/>
      <c r="VHZ587" s="128"/>
      <c r="VIA587" s="128"/>
      <c r="VIB587" s="128"/>
      <c r="VIC587" s="128"/>
      <c r="VID587" s="128"/>
      <c r="VIE587" s="128"/>
      <c r="VIF587" s="128"/>
      <c r="VIG587" s="128"/>
      <c r="VIH587" s="128"/>
      <c r="VII587" s="128"/>
      <c r="VIJ587" s="128"/>
      <c r="VIK587" s="128"/>
      <c r="VIL587" s="128"/>
      <c r="VIM587" s="128"/>
      <c r="VIN587" s="128"/>
      <c r="VIO587" s="128"/>
      <c r="VIP587" s="128"/>
      <c r="VIQ587" s="128"/>
      <c r="VIR587" s="128"/>
      <c r="VIS587" s="128"/>
      <c r="VIT587" s="128"/>
      <c r="VIU587" s="128"/>
      <c r="VIV587" s="128"/>
      <c r="VIW587" s="128"/>
      <c r="VIX587" s="128"/>
      <c r="VIY587" s="128"/>
      <c r="VIZ587" s="128"/>
      <c r="VJA587" s="128"/>
      <c r="VJB587" s="128"/>
      <c r="VJC587" s="128"/>
      <c r="VJD587" s="128"/>
      <c r="VJE587" s="128"/>
      <c r="VJF587" s="128"/>
      <c r="VJG587" s="128"/>
      <c r="VJH587" s="128"/>
      <c r="VJI587" s="128"/>
      <c r="VJJ587" s="128"/>
      <c r="VJK587" s="128"/>
      <c r="VJL587" s="128"/>
      <c r="VJM587" s="128"/>
      <c r="VJN587" s="128"/>
      <c r="VJO587" s="128"/>
      <c r="VJP587" s="128"/>
      <c r="VJQ587" s="128"/>
      <c r="VJR587" s="128"/>
      <c r="VJS587" s="128"/>
      <c r="VJT587" s="128"/>
      <c r="VJU587" s="128"/>
      <c r="VJV587" s="128"/>
      <c r="VJW587" s="128"/>
      <c r="VJX587" s="128"/>
      <c r="VJY587" s="128"/>
      <c r="VJZ587" s="128"/>
      <c r="VKA587" s="128"/>
      <c r="VKB587" s="128"/>
      <c r="VKC587" s="128"/>
      <c r="VKD587" s="128"/>
      <c r="VKE587" s="128"/>
      <c r="VKF587" s="128"/>
      <c r="VKG587" s="128"/>
      <c r="VKH587" s="128"/>
      <c r="VKI587" s="128"/>
      <c r="VKJ587" s="128"/>
      <c r="VKK587" s="128"/>
      <c r="VKL587" s="128"/>
      <c r="VKM587" s="128"/>
      <c r="VKN587" s="128"/>
      <c r="VKO587" s="128"/>
      <c r="VKP587" s="128"/>
      <c r="VKQ587" s="128"/>
      <c r="VKR587" s="128"/>
      <c r="VKS587" s="128"/>
      <c r="VKT587" s="128"/>
      <c r="VKU587" s="128"/>
      <c r="VKV587" s="128"/>
      <c r="VKW587" s="128"/>
      <c r="VKX587" s="128"/>
      <c r="VKY587" s="128"/>
      <c r="VKZ587" s="128"/>
      <c r="VLA587" s="128"/>
      <c r="VLB587" s="128"/>
      <c r="VLC587" s="128"/>
      <c r="VLD587" s="128"/>
      <c r="VLE587" s="128"/>
      <c r="VLF587" s="128"/>
      <c r="VLG587" s="128"/>
      <c r="VLH587" s="128"/>
      <c r="VLI587" s="128"/>
      <c r="VLJ587" s="128"/>
      <c r="VLK587" s="128"/>
      <c r="VLL587" s="128"/>
      <c r="VLM587" s="128"/>
      <c r="VLN587" s="128"/>
      <c r="VLO587" s="128"/>
      <c r="VLP587" s="128"/>
      <c r="VLQ587" s="128"/>
      <c r="VLR587" s="128"/>
      <c r="VLS587" s="128"/>
      <c r="VLT587" s="128"/>
      <c r="VLU587" s="128"/>
      <c r="VLV587" s="128"/>
      <c r="VLW587" s="128"/>
      <c r="VLX587" s="128"/>
      <c r="VLY587" s="128"/>
      <c r="VLZ587" s="128"/>
      <c r="VMA587" s="128"/>
      <c r="VMB587" s="128"/>
      <c r="VMC587" s="128"/>
      <c r="VMD587" s="128"/>
      <c r="VME587" s="128"/>
      <c r="VMF587" s="128"/>
      <c r="VMG587" s="128"/>
      <c r="VMH587" s="128"/>
      <c r="VMI587" s="128"/>
      <c r="VMJ587" s="128"/>
      <c r="VMK587" s="128"/>
      <c r="VML587" s="128"/>
      <c r="VMM587" s="128"/>
      <c r="VMN587" s="128"/>
      <c r="VMO587" s="128"/>
      <c r="VMP587" s="128"/>
      <c r="VMQ587" s="128"/>
      <c r="VMR587" s="128"/>
      <c r="VMS587" s="128"/>
      <c r="VMT587" s="128"/>
      <c r="VMU587" s="128"/>
      <c r="VMV587" s="128"/>
      <c r="VMW587" s="128"/>
      <c r="VMX587" s="128"/>
      <c r="VMY587" s="128"/>
      <c r="VMZ587" s="128"/>
      <c r="VNA587" s="128"/>
      <c r="VNB587" s="128"/>
      <c r="VNC587" s="128"/>
      <c r="VND587" s="128"/>
      <c r="VNE587" s="128"/>
      <c r="VNF587" s="128"/>
      <c r="VNG587" s="128"/>
      <c r="VNH587" s="128"/>
      <c r="VNI587" s="128"/>
      <c r="VNJ587" s="128"/>
      <c r="VNK587" s="128"/>
      <c r="VNL587" s="128"/>
      <c r="VNM587" s="128"/>
      <c r="VNN587" s="128"/>
      <c r="VNO587" s="128"/>
      <c r="VNP587" s="128"/>
      <c r="VNQ587" s="128"/>
      <c r="VNR587" s="128"/>
      <c r="VNS587" s="128"/>
      <c r="VNT587" s="128"/>
      <c r="VNU587" s="128"/>
      <c r="VNV587" s="128"/>
      <c r="VNW587" s="128"/>
      <c r="VNX587" s="128"/>
      <c r="VNY587" s="128"/>
      <c r="VNZ587" s="128"/>
      <c r="VOA587" s="128"/>
      <c r="VOB587" s="128"/>
      <c r="VOC587" s="128"/>
      <c r="VOD587" s="128"/>
      <c r="VOE587" s="128"/>
      <c r="VOF587" s="128"/>
      <c r="VOG587" s="128"/>
      <c r="VOH587" s="128"/>
      <c r="VOI587" s="128"/>
      <c r="VOJ587" s="128"/>
      <c r="VOK587" s="128"/>
      <c r="VOL587" s="128"/>
      <c r="VOM587" s="128"/>
      <c r="VON587" s="128"/>
      <c r="VOO587" s="128"/>
      <c r="VOP587" s="128"/>
      <c r="VOQ587" s="128"/>
      <c r="VOR587" s="128"/>
      <c r="VOS587" s="128"/>
      <c r="VOT587" s="128"/>
      <c r="VOU587" s="128"/>
      <c r="VOV587" s="128"/>
      <c r="VOW587" s="128"/>
      <c r="VOX587" s="128"/>
      <c r="VOY587" s="128"/>
      <c r="VOZ587" s="128"/>
      <c r="VPA587" s="128"/>
      <c r="VPB587" s="128"/>
      <c r="VPC587" s="128"/>
      <c r="VPD587" s="128"/>
      <c r="VPE587" s="128"/>
      <c r="VPF587" s="128"/>
      <c r="VPG587" s="128"/>
      <c r="VPH587" s="128"/>
      <c r="VPI587" s="128"/>
      <c r="VPJ587" s="128"/>
      <c r="VPK587" s="128"/>
      <c r="VPL587" s="128"/>
      <c r="VPM587" s="128"/>
      <c r="VPN587" s="128"/>
      <c r="VPO587" s="128"/>
      <c r="VPP587" s="128"/>
      <c r="VPQ587" s="128"/>
      <c r="VPR587" s="128"/>
      <c r="VPS587" s="128"/>
      <c r="VPT587" s="128"/>
      <c r="VPU587" s="128"/>
      <c r="VPV587" s="128"/>
      <c r="VPW587" s="128"/>
      <c r="VPX587" s="128"/>
      <c r="VPY587" s="128"/>
      <c r="VPZ587" s="128"/>
      <c r="VQA587" s="128"/>
      <c r="VQB587" s="128"/>
      <c r="VQC587" s="128"/>
      <c r="VQD587" s="128"/>
      <c r="VQE587" s="128"/>
      <c r="VQF587" s="128"/>
      <c r="VQG587" s="128"/>
      <c r="VQH587" s="128"/>
      <c r="VQI587" s="128"/>
      <c r="VQJ587" s="128"/>
      <c r="VQK587" s="128"/>
      <c r="VQL587" s="128"/>
      <c r="VQM587" s="128"/>
      <c r="VQN587" s="128"/>
      <c r="VQO587" s="128"/>
      <c r="VQP587" s="128"/>
      <c r="VQQ587" s="128"/>
      <c r="VQR587" s="128"/>
      <c r="VQS587" s="128"/>
      <c r="VQT587" s="128"/>
      <c r="VQU587" s="128"/>
      <c r="VQV587" s="128"/>
      <c r="VQW587" s="128"/>
      <c r="VQX587" s="128"/>
      <c r="VQY587" s="128"/>
      <c r="VQZ587" s="128"/>
      <c r="VRA587" s="128"/>
      <c r="VRB587" s="128"/>
      <c r="VRC587" s="128"/>
      <c r="VRD587" s="128"/>
      <c r="VRE587" s="128"/>
      <c r="VRF587" s="128"/>
      <c r="VRG587" s="128"/>
      <c r="VRH587" s="128"/>
      <c r="VRI587" s="128"/>
      <c r="VRJ587" s="128"/>
      <c r="VRK587" s="128"/>
      <c r="VRL587" s="128"/>
      <c r="VRM587" s="128"/>
      <c r="VRN587" s="128"/>
      <c r="VRO587" s="128"/>
      <c r="VRP587" s="128"/>
      <c r="VRQ587" s="128"/>
      <c r="VRR587" s="128"/>
      <c r="VRS587" s="128"/>
      <c r="VRT587" s="128"/>
      <c r="VRU587" s="128"/>
      <c r="VRV587" s="128"/>
      <c r="VRW587" s="128"/>
      <c r="VRX587" s="128"/>
      <c r="VRY587" s="128"/>
      <c r="VRZ587" s="128"/>
      <c r="VSA587" s="128"/>
      <c r="VSB587" s="128"/>
      <c r="VSC587" s="128"/>
      <c r="VSD587" s="128"/>
      <c r="VSE587" s="128"/>
      <c r="VSF587" s="128"/>
      <c r="VSG587" s="128"/>
      <c r="VSH587" s="128"/>
      <c r="VSI587" s="128"/>
      <c r="VSJ587" s="128"/>
      <c r="VSK587" s="128"/>
      <c r="VSL587" s="128"/>
      <c r="VSM587" s="128"/>
      <c r="VSN587" s="128"/>
      <c r="VSO587" s="128"/>
      <c r="VSP587" s="128"/>
      <c r="VSQ587" s="128"/>
      <c r="VSR587" s="128"/>
      <c r="VSS587" s="128"/>
      <c r="VST587" s="128"/>
      <c r="VSU587" s="128"/>
      <c r="VSV587" s="128"/>
      <c r="VSW587" s="128"/>
      <c r="VSX587" s="128"/>
      <c r="VSY587" s="128"/>
      <c r="VSZ587" s="128"/>
      <c r="VTA587" s="128"/>
      <c r="VTB587" s="128"/>
      <c r="VTC587" s="128"/>
      <c r="VTD587" s="128"/>
      <c r="VTE587" s="128"/>
      <c r="VTF587" s="128"/>
      <c r="VTG587" s="128"/>
      <c r="VTH587" s="128"/>
      <c r="VTI587" s="128"/>
      <c r="VTJ587" s="128"/>
      <c r="VTK587" s="128"/>
      <c r="VTL587" s="128"/>
      <c r="VTM587" s="128"/>
      <c r="VTN587" s="128"/>
      <c r="VTO587" s="128"/>
      <c r="VTP587" s="128"/>
      <c r="VTQ587" s="128"/>
      <c r="VTR587" s="128"/>
      <c r="VTS587" s="128"/>
      <c r="VTT587" s="128"/>
      <c r="VTU587" s="128"/>
      <c r="VTV587" s="128"/>
      <c r="VTW587" s="128"/>
      <c r="VTX587" s="128"/>
      <c r="VTY587" s="128"/>
      <c r="VTZ587" s="128"/>
      <c r="VUA587" s="128"/>
      <c r="VUB587" s="128"/>
      <c r="VUC587" s="128"/>
      <c r="VUD587" s="128"/>
      <c r="VUE587" s="128"/>
      <c r="VUF587" s="128"/>
      <c r="VUG587" s="128"/>
      <c r="VUH587" s="128"/>
      <c r="VUI587" s="128"/>
      <c r="VUJ587" s="128"/>
      <c r="VUK587" s="128"/>
      <c r="VUL587" s="128"/>
      <c r="VUM587" s="128"/>
      <c r="VUN587" s="128"/>
      <c r="VUO587" s="128"/>
      <c r="VUP587" s="128"/>
      <c r="VUQ587" s="128"/>
      <c r="VUR587" s="128"/>
      <c r="VUS587" s="128"/>
      <c r="VUT587" s="128"/>
      <c r="VUU587" s="128"/>
      <c r="VUV587" s="128"/>
      <c r="VUW587" s="128"/>
      <c r="VUX587" s="128"/>
      <c r="VUY587" s="128"/>
      <c r="VUZ587" s="128"/>
      <c r="VVA587" s="128"/>
      <c r="VVB587" s="128"/>
      <c r="VVC587" s="128"/>
      <c r="VVD587" s="128"/>
      <c r="VVE587" s="128"/>
      <c r="VVF587" s="128"/>
      <c r="VVG587" s="128"/>
      <c r="VVH587" s="128"/>
      <c r="VVI587" s="128"/>
      <c r="VVJ587" s="128"/>
      <c r="VVK587" s="128"/>
      <c r="VVL587" s="128"/>
      <c r="VVM587" s="128"/>
      <c r="VVN587" s="128"/>
      <c r="VVO587" s="128"/>
      <c r="VVP587" s="128"/>
      <c r="VVQ587" s="128"/>
      <c r="VVR587" s="128"/>
      <c r="VVS587" s="128"/>
      <c r="VVT587" s="128"/>
      <c r="VVU587" s="128"/>
      <c r="VVV587" s="128"/>
      <c r="VVW587" s="128"/>
      <c r="VVX587" s="128"/>
      <c r="VVY587" s="128"/>
      <c r="VVZ587" s="128"/>
      <c r="VWA587" s="128"/>
      <c r="VWB587" s="128"/>
      <c r="VWC587" s="128"/>
      <c r="VWD587" s="128"/>
      <c r="VWE587" s="128"/>
      <c r="VWF587" s="128"/>
      <c r="VWG587" s="128"/>
      <c r="VWH587" s="128"/>
      <c r="VWI587" s="128"/>
      <c r="VWJ587" s="128"/>
      <c r="VWK587" s="128"/>
      <c r="VWL587" s="128"/>
      <c r="VWM587" s="128"/>
      <c r="VWN587" s="128"/>
      <c r="VWO587" s="128"/>
      <c r="VWP587" s="128"/>
      <c r="VWQ587" s="128"/>
      <c r="VWR587" s="128"/>
      <c r="VWS587" s="128"/>
      <c r="VWT587" s="128"/>
      <c r="VWU587" s="128"/>
      <c r="VWV587" s="128"/>
      <c r="VWW587" s="128"/>
      <c r="VWX587" s="128"/>
      <c r="VWY587" s="128"/>
      <c r="VWZ587" s="128"/>
      <c r="VXA587" s="128"/>
      <c r="VXB587" s="128"/>
      <c r="VXC587" s="128"/>
      <c r="VXD587" s="128"/>
      <c r="VXE587" s="128"/>
      <c r="VXF587" s="128"/>
      <c r="VXG587" s="128"/>
      <c r="VXH587" s="128"/>
      <c r="VXI587" s="128"/>
      <c r="VXJ587" s="128"/>
      <c r="VXK587" s="128"/>
      <c r="VXL587" s="128"/>
      <c r="VXM587" s="128"/>
      <c r="VXN587" s="128"/>
      <c r="VXO587" s="128"/>
      <c r="VXP587" s="128"/>
      <c r="VXQ587" s="128"/>
      <c r="VXR587" s="128"/>
      <c r="VXS587" s="128"/>
      <c r="VXT587" s="128"/>
      <c r="VXU587" s="128"/>
      <c r="VXV587" s="128"/>
      <c r="VXW587" s="128"/>
      <c r="VXX587" s="128"/>
      <c r="VXY587" s="128"/>
      <c r="VXZ587" s="128"/>
      <c r="VYA587" s="128"/>
      <c r="VYB587" s="128"/>
      <c r="VYC587" s="128"/>
      <c r="VYD587" s="128"/>
      <c r="VYE587" s="128"/>
      <c r="VYF587" s="128"/>
      <c r="VYG587" s="128"/>
      <c r="VYH587" s="128"/>
      <c r="VYI587" s="128"/>
      <c r="VYJ587" s="128"/>
      <c r="VYK587" s="128"/>
      <c r="VYL587" s="128"/>
      <c r="VYM587" s="128"/>
      <c r="VYN587" s="128"/>
      <c r="VYO587" s="128"/>
      <c r="VYP587" s="128"/>
      <c r="VYQ587" s="128"/>
      <c r="VYR587" s="128"/>
      <c r="VYS587" s="128"/>
      <c r="VYT587" s="128"/>
      <c r="VYU587" s="128"/>
      <c r="VYV587" s="128"/>
      <c r="VYW587" s="128"/>
      <c r="VYX587" s="128"/>
      <c r="VYY587" s="128"/>
      <c r="VYZ587" s="128"/>
      <c r="VZA587" s="128"/>
      <c r="VZB587" s="128"/>
      <c r="VZC587" s="128"/>
      <c r="VZD587" s="128"/>
      <c r="VZE587" s="128"/>
      <c r="VZF587" s="128"/>
      <c r="VZG587" s="128"/>
      <c r="VZH587" s="128"/>
      <c r="VZI587" s="128"/>
      <c r="VZJ587" s="128"/>
      <c r="VZK587" s="128"/>
      <c r="VZL587" s="128"/>
      <c r="VZM587" s="128"/>
      <c r="VZN587" s="128"/>
      <c r="VZO587" s="128"/>
      <c r="VZP587" s="128"/>
      <c r="VZQ587" s="128"/>
      <c r="VZR587" s="128"/>
      <c r="VZS587" s="128"/>
      <c r="VZT587" s="128"/>
      <c r="VZU587" s="128"/>
      <c r="VZV587" s="128"/>
      <c r="VZW587" s="128"/>
      <c r="VZX587" s="128"/>
      <c r="VZY587" s="128"/>
      <c r="VZZ587" s="128"/>
      <c r="WAA587" s="128"/>
      <c r="WAB587" s="128"/>
      <c r="WAC587" s="128"/>
      <c r="WAD587" s="128"/>
      <c r="WAE587" s="128"/>
      <c r="WAF587" s="128"/>
      <c r="WAG587" s="128"/>
      <c r="WAH587" s="128"/>
      <c r="WAI587" s="128"/>
      <c r="WAJ587" s="128"/>
      <c r="WAK587" s="128"/>
      <c r="WAL587" s="128"/>
      <c r="WAM587" s="128"/>
      <c r="WAN587" s="128"/>
      <c r="WAO587" s="128"/>
      <c r="WAP587" s="128"/>
      <c r="WAQ587" s="128"/>
      <c r="WAR587" s="128"/>
      <c r="WAS587" s="128"/>
      <c r="WAT587" s="128"/>
      <c r="WAU587" s="128"/>
      <c r="WAV587" s="128"/>
      <c r="WAW587" s="128"/>
      <c r="WAX587" s="128"/>
      <c r="WAY587" s="128"/>
      <c r="WAZ587" s="128"/>
      <c r="WBA587" s="128"/>
      <c r="WBB587" s="128"/>
      <c r="WBC587" s="128"/>
      <c r="WBD587" s="128"/>
      <c r="WBE587" s="128"/>
      <c r="WBF587" s="128"/>
      <c r="WBG587" s="128"/>
      <c r="WBH587" s="128"/>
      <c r="WBI587" s="128"/>
      <c r="WBJ587" s="128"/>
      <c r="WBK587" s="128"/>
      <c r="WBL587" s="128"/>
      <c r="WBM587" s="128"/>
      <c r="WBN587" s="128"/>
      <c r="WBO587" s="128"/>
      <c r="WBP587" s="128"/>
      <c r="WBQ587" s="128"/>
      <c r="WBR587" s="128"/>
      <c r="WBS587" s="128"/>
      <c r="WBT587" s="128"/>
      <c r="WBU587" s="128"/>
      <c r="WBV587" s="128"/>
      <c r="WBW587" s="128"/>
      <c r="WBX587" s="128"/>
      <c r="WBY587" s="128"/>
      <c r="WBZ587" s="128"/>
      <c r="WCA587" s="128"/>
      <c r="WCB587" s="128"/>
      <c r="WCC587" s="128"/>
      <c r="WCD587" s="128"/>
      <c r="WCE587" s="128"/>
      <c r="WCF587" s="128"/>
      <c r="WCG587" s="128"/>
      <c r="WCH587" s="128"/>
      <c r="WCI587" s="128"/>
      <c r="WCJ587" s="128"/>
      <c r="WCK587" s="128"/>
      <c r="WCL587" s="128"/>
      <c r="WCM587" s="128"/>
      <c r="WCN587" s="128"/>
      <c r="WCO587" s="128"/>
      <c r="WCP587" s="128"/>
      <c r="WCQ587" s="128"/>
      <c r="WCR587" s="128"/>
      <c r="WCS587" s="128"/>
      <c r="WCT587" s="128"/>
      <c r="WCU587" s="128"/>
      <c r="WCV587" s="128"/>
      <c r="WCW587" s="128"/>
      <c r="WCX587" s="128"/>
      <c r="WCY587" s="128"/>
      <c r="WCZ587" s="128"/>
      <c r="WDA587" s="128"/>
      <c r="WDB587" s="128"/>
      <c r="WDC587" s="128"/>
      <c r="WDD587" s="128"/>
      <c r="WDE587" s="128"/>
      <c r="WDF587" s="128"/>
      <c r="WDG587" s="128"/>
      <c r="WDH587" s="128"/>
      <c r="WDI587" s="128"/>
      <c r="WDJ587" s="128"/>
      <c r="WDK587" s="128"/>
      <c r="WDL587" s="128"/>
      <c r="WDM587" s="128"/>
      <c r="WDN587" s="128"/>
      <c r="WDO587" s="128"/>
      <c r="WDP587" s="128"/>
      <c r="WDQ587" s="128"/>
      <c r="WDR587" s="128"/>
      <c r="WDS587" s="128"/>
      <c r="WDT587" s="128"/>
      <c r="WDU587" s="128"/>
      <c r="WDV587" s="128"/>
      <c r="WDW587" s="128"/>
      <c r="WDX587" s="128"/>
      <c r="WDY587" s="128"/>
      <c r="WDZ587" s="128"/>
      <c r="WEA587" s="128"/>
      <c r="WEB587" s="128"/>
      <c r="WEC587" s="128"/>
      <c r="WED587" s="128"/>
      <c r="WEE587" s="128"/>
      <c r="WEF587" s="128"/>
      <c r="WEG587" s="128"/>
      <c r="WEH587" s="128"/>
      <c r="WEI587" s="128"/>
      <c r="WEJ587" s="128"/>
      <c r="WEK587" s="128"/>
      <c r="WEL587" s="128"/>
      <c r="WEM587" s="128"/>
      <c r="WEN587" s="128"/>
      <c r="WEO587" s="128"/>
      <c r="WEP587" s="128"/>
      <c r="WEQ587" s="128"/>
      <c r="WER587" s="128"/>
      <c r="WES587" s="128"/>
      <c r="WET587" s="128"/>
      <c r="WEU587" s="128"/>
      <c r="WEV587" s="128"/>
      <c r="WEW587" s="128"/>
      <c r="WEX587" s="128"/>
      <c r="WEY587" s="128"/>
      <c r="WEZ587" s="128"/>
      <c r="WFA587" s="128"/>
      <c r="WFB587" s="128"/>
      <c r="WFC587" s="128"/>
      <c r="WFD587" s="128"/>
      <c r="WFE587" s="128"/>
      <c r="WFF587" s="128"/>
      <c r="WFG587" s="128"/>
      <c r="WFH587" s="128"/>
      <c r="WFI587" s="128"/>
      <c r="WFJ587" s="128"/>
      <c r="WFK587" s="128"/>
      <c r="WFL587" s="128"/>
      <c r="WFM587" s="128"/>
      <c r="WFN587" s="128"/>
      <c r="WFO587" s="128"/>
      <c r="WFP587" s="128"/>
      <c r="WFQ587" s="128"/>
      <c r="WFR587" s="128"/>
      <c r="WFS587" s="128"/>
      <c r="WFT587" s="128"/>
      <c r="WFU587" s="128"/>
      <c r="WFV587" s="128"/>
      <c r="WFW587" s="128"/>
      <c r="WFX587" s="128"/>
      <c r="WFY587" s="128"/>
      <c r="WFZ587" s="128"/>
      <c r="WGA587" s="128"/>
      <c r="WGB587" s="128"/>
      <c r="WGC587" s="128"/>
      <c r="WGD587" s="128"/>
      <c r="WGE587" s="128"/>
      <c r="WGF587" s="128"/>
      <c r="WGG587" s="128"/>
      <c r="WGH587" s="128"/>
      <c r="WGI587" s="128"/>
      <c r="WGJ587" s="128"/>
      <c r="WGK587" s="128"/>
      <c r="WGL587" s="128"/>
      <c r="WGM587" s="128"/>
      <c r="WGN587" s="128"/>
      <c r="WGO587" s="128"/>
      <c r="WGP587" s="128"/>
      <c r="WGQ587" s="128"/>
      <c r="WGR587" s="128"/>
      <c r="WGS587" s="128"/>
      <c r="WGT587" s="128"/>
      <c r="WGU587" s="128"/>
      <c r="WGV587" s="128"/>
      <c r="WGW587" s="128"/>
      <c r="WGX587" s="128"/>
      <c r="WGY587" s="128"/>
      <c r="WGZ587" s="128"/>
      <c r="WHA587" s="128"/>
      <c r="WHB587" s="128"/>
      <c r="WHC587" s="128"/>
      <c r="WHD587" s="128"/>
      <c r="WHE587" s="128"/>
      <c r="WHF587" s="128"/>
      <c r="WHG587" s="128"/>
      <c r="WHH587" s="128"/>
      <c r="WHI587" s="128"/>
      <c r="WHJ587" s="128"/>
      <c r="WHK587" s="128"/>
      <c r="WHL587" s="128"/>
      <c r="WHM587" s="128"/>
      <c r="WHN587" s="128"/>
      <c r="WHO587" s="128"/>
      <c r="WHP587" s="128"/>
      <c r="WHQ587" s="128"/>
      <c r="WHR587" s="128"/>
      <c r="WHS587" s="128"/>
      <c r="WHT587" s="128"/>
      <c r="WHU587" s="128"/>
      <c r="WHV587" s="128"/>
      <c r="WHW587" s="128"/>
      <c r="WHX587" s="128"/>
      <c r="WHY587" s="128"/>
      <c r="WHZ587" s="128"/>
      <c r="WIA587" s="128"/>
      <c r="WIB587" s="128"/>
      <c r="WIC587" s="128"/>
      <c r="WID587" s="128"/>
      <c r="WIE587" s="128"/>
      <c r="WIF587" s="128"/>
      <c r="WIG587" s="128"/>
      <c r="WIH587" s="128"/>
      <c r="WII587" s="128"/>
      <c r="WIJ587" s="128"/>
      <c r="WIK587" s="128"/>
      <c r="WIL587" s="128"/>
      <c r="WIM587" s="128"/>
      <c r="WIN587" s="128"/>
      <c r="WIO587" s="128"/>
      <c r="WIP587" s="128"/>
      <c r="WIQ587" s="128"/>
      <c r="WIR587" s="128"/>
      <c r="WIS587" s="128"/>
      <c r="WIT587" s="128"/>
      <c r="WIU587" s="128"/>
      <c r="WIV587" s="128"/>
      <c r="WIW587" s="128"/>
      <c r="WIX587" s="128"/>
      <c r="WIY587" s="128"/>
      <c r="WIZ587" s="128"/>
      <c r="WJA587" s="128"/>
      <c r="WJB587" s="128"/>
      <c r="WJC587" s="128"/>
      <c r="WJD587" s="128"/>
      <c r="WJE587" s="128"/>
      <c r="WJF587" s="128"/>
      <c r="WJG587" s="128"/>
      <c r="WJH587" s="128"/>
      <c r="WJI587" s="128"/>
      <c r="WJJ587" s="128"/>
      <c r="WJK587" s="128"/>
      <c r="WJL587" s="128"/>
      <c r="WJM587" s="128"/>
      <c r="WJN587" s="128"/>
      <c r="WJO587" s="128"/>
      <c r="WJP587" s="128"/>
      <c r="WJQ587" s="128"/>
      <c r="WJR587" s="128"/>
      <c r="WJS587" s="128"/>
      <c r="WJT587" s="128"/>
      <c r="WJU587" s="128"/>
      <c r="WJV587" s="128"/>
      <c r="WJW587" s="128"/>
      <c r="WJX587" s="128"/>
      <c r="WJY587" s="128"/>
      <c r="WJZ587" s="128"/>
      <c r="WKA587" s="128"/>
      <c r="WKB587" s="128"/>
      <c r="WKC587" s="128"/>
      <c r="WKD587" s="128"/>
      <c r="WKE587" s="128"/>
      <c r="WKF587" s="128"/>
      <c r="WKG587" s="128"/>
      <c r="WKH587" s="128"/>
      <c r="WKI587" s="128"/>
      <c r="WKJ587" s="128"/>
      <c r="WKK587" s="128"/>
      <c r="WKL587" s="128"/>
      <c r="WKM587" s="128"/>
      <c r="WKN587" s="128"/>
      <c r="WKO587" s="128"/>
      <c r="WKP587" s="128"/>
      <c r="WKQ587" s="128"/>
      <c r="WKR587" s="128"/>
      <c r="WKS587" s="128"/>
      <c r="WKT587" s="128"/>
      <c r="WKU587" s="128"/>
      <c r="WKV587" s="128"/>
      <c r="WKW587" s="128"/>
      <c r="WKX587" s="128"/>
      <c r="WKY587" s="128"/>
      <c r="WKZ587" s="128"/>
      <c r="WLA587" s="128"/>
      <c r="WLB587" s="128"/>
      <c r="WLC587" s="128"/>
      <c r="WLD587" s="128"/>
      <c r="WLE587" s="128"/>
      <c r="WLF587" s="128"/>
      <c r="WLG587" s="128"/>
      <c r="WLH587" s="128"/>
      <c r="WLI587" s="128"/>
      <c r="WLJ587" s="128"/>
      <c r="WLK587" s="128"/>
      <c r="WLL587" s="128"/>
      <c r="WLM587" s="128"/>
      <c r="WLN587" s="128"/>
      <c r="WLO587" s="128"/>
      <c r="WLP587" s="128"/>
      <c r="WLQ587" s="128"/>
      <c r="WLR587" s="128"/>
      <c r="WLS587" s="128"/>
      <c r="WLT587" s="128"/>
      <c r="WLU587" s="128"/>
      <c r="WLV587" s="128"/>
      <c r="WLW587" s="128"/>
      <c r="WLX587" s="128"/>
      <c r="WLY587" s="128"/>
      <c r="WLZ587" s="128"/>
      <c r="WMA587" s="128"/>
      <c r="WMB587" s="128"/>
      <c r="WMC587" s="128"/>
      <c r="WMD587" s="128"/>
      <c r="WME587" s="128"/>
      <c r="WMF587" s="128"/>
      <c r="WMG587" s="128"/>
      <c r="WMH587" s="128"/>
      <c r="WMI587" s="128"/>
      <c r="WMJ587" s="128"/>
      <c r="WMK587" s="128"/>
      <c r="WML587" s="128"/>
      <c r="WMM587" s="128"/>
      <c r="WMN587" s="128"/>
      <c r="WMO587" s="128"/>
      <c r="WMP587" s="128"/>
      <c r="WMQ587" s="128"/>
      <c r="WMR587" s="128"/>
      <c r="WMS587" s="128"/>
      <c r="WMT587" s="128"/>
      <c r="WMU587" s="128"/>
      <c r="WMV587" s="128"/>
      <c r="WMW587" s="128"/>
      <c r="WMX587" s="128"/>
      <c r="WMY587" s="128"/>
      <c r="WMZ587" s="128"/>
      <c r="WNA587" s="128"/>
      <c r="WNB587" s="128"/>
      <c r="WNC587" s="128"/>
      <c r="WND587" s="128"/>
      <c r="WNE587" s="128"/>
      <c r="WNF587" s="128"/>
      <c r="WNG587" s="128"/>
      <c r="WNH587" s="128"/>
      <c r="WNI587" s="128"/>
      <c r="WNJ587" s="128"/>
      <c r="WNK587" s="128"/>
      <c r="WNL587" s="128"/>
      <c r="WNM587" s="128"/>
      <c r="WNN587" s="128"/>
      <c r="WNO587" s="128"/>
      <c r="WNP587" s="128"/>
      <c r="WNQ587" s="128"/>
      <c r="WNR587" s="128"/>
      <c r="WNS587" s="128"/>
      <c r="WNT587" s="128"/>
      <c r="WNU587" s="128"/>
      <c r="WNV587" s="128"/>
      <c r="WNW587" s="128"/>
      <c r="WNX587" s="128"/>
      <c r="WNY587" s="128"/>
      <c r="WNZ587" s="128"/>
      <c r="WOA587" s="128"/>
      <c r="WOB587" s="128"/>
      <c r="WOC587" s="128"/>
      <c r="WOD587" s="128"/>
      <c r="WOE587" s="128"/>
      <c r="WOF587" s="128"/>
      <c r="WOG587" s="128"/>
      <c r="WOH587" s="128"/>
      <c r="WOI587" s="128"/>
      <c r="WOJ587" s="128"/>
      <c r="WOK587" s="128"/>
      <c r="WOL587" s="128"/>
      <c r="WOM587" s="128"/>
      <c r="WON587" s="128"/>
      <c r="WOO587" s="128"/>
      <c r="WOP587" s="128"/>
      <c r="WOQ587" s="128"/>
      <c r="WOR587" s="128"/>
      <c r="WOS587" s="128"/>
      <c r="WOT587" s="128"/>
      <c r="WOU587" s="128"/>
      <c r="WOV587" s="128"/>
      <c r="WOW587" s="128"/>
      <c r="WOX587" s="128"/>
      <c r="WOY587" s="128"/>
      <c r="WOZ587" s="128"/>
      <c r="WPA587" s="128"/>
      <c r="WPB587" s="128"/>
      <c r="WPC587" s="128"/>
      <c r="WPD587" s="128"/>
      <c r="WPE587" s="128"/>
      <c r="WPF587" s="128"/>
      <c r="WPG587" s="128"/>
      <c r="WPH587" s="128"/>
      <c r="WPI587" s="128"/>
      <c r="WPJ587" s="128"/>
      <c r="WPK587" s="128"/>
      <c r="WPL587" s="128"/>
      <c r="WPM587" s="128"/>
      <c r="WPN587" s="128"/>
      <c r="WPO587" s="128"/>
      <c r="WPP587" s="128"/>
      <c r="WPQ587" s="128"/>
      <c r="WPR587" s="128"/>
      <c r="WPS587" s="128"/>
      <c r="WPT587" s="128"/>
      <c r="WPU587" s="128"/>
      <c r="WPV587" s="128"/>
      <c r="WPW587" s="128"/>
      <c r="WPX587" s="128"/>
      <c r="WPY587" s="128"/>
      <c r="WPZ587" s="128"/>
      <c r="WQA587" s="128"/>
      <c r="WQB587" s="128"/>
      <c r="WQC587" s="128"/>
      <c r="WQD587" s="128"/>
      <c r="WQE587" s="128"/>
      <c r="WQF587" s="128"/>
      <c r="WQG587" s="128"/>
      <c r="WQH587" s="128"/>
      <c r="WQI587" s="128"/>
      <c r="WQJ587" s="128"/>
      <c r="WQK587" s="128"/>
      <c r="WQL587" s="128"/>
      <c r="WQM587" s="128"/>
      <c r="WQN587" s="128"/>
      <c r="WQO587" s="128"/>
      <c r="WQP587" s="128"/>
      <c r="WQQ587" s="128"/>
      <c r="WQR587" s="128"/>
      <c r="WQS587" s="128"/>
      <c r="WQT587" s="128"/>
      <c r="WQU587" s="128"/>
      <c r="WQV587" s="128"/>
      <c r="WQW587" s="128"/>
      <c r="WQX587" s="128"/>
      <c r="WQY587" s="128"/>
      <c r="WQZ587" s="128"/>
      <c r="WRA587" s="128"/>
      <c r="WRB587" s="128"/>
      <c r="WRC587" s="128"/>
      <c r="WRD587" s="128"/>
      <c r="WRE587" s="128"/>
      <c r="WRF587" s="128"/>
      <c r="WRG587" s="128"/>
      <c r="WRH587" s="128"/>
      <c r="WRI587" s="128"/>
      <c r="WRJ587" s="128"/>
      <c r="WRK587" s="128"/>
      <c r="WRL587" s="128"/>
      <c r="WRM587" s="128"/>
      <c r="WRN587" s="128"/>
      <c r="WRO587" s="128"/>
      <c r="WRP587" s="128"/>
      <c r="WRQ587" s="128"/>
      <c r="WRR587" s="128"/>
      <c r="WRS587" s="128"/>
      <c r="WRT587" s="128"/>
      <c r="WRU587" s="128"/>
      <c r="WRV587" s="128"/>
      <c r="WRW587" s="128"/>
      <c r="WRX587" s="128"/>
      <c r="WRY587" s="128"/>
      <c r="WRZ587" s="128"/>
      <c r="WSA587" s="128"/>
      <c r="WSB587" s="128"/>
      <c r="WSC587" s="128"/>
      <c r="WSD587" s="128"/>
      <c r="WSE587" s="128"/>
      <c r="WSF587" s="128"/>
      <c r="WSG587" s="128"/>
      <c r="WSH587" s="128"/>
      <c r="WSI587" s="128"/>
      <c r="WSJ587" s="128"/>
      <c r="WSK587" s="128"/>
      <c r="WSL587" s="128"/>
      <c r="WSM587" s="128"/>
      <c r="WSN587" s="128"/>
      <c r="WSO587" s="128"/>
      <c r="WSP587" s="128"/>
      <c r="WSQ587" s="128"/>
      <c r="WSR587" s="128"/>
      <c r="WSS587" s="128"/>
      <c r="WST587" s="128"/>
      <c r="WSU587" s="128"/>
      <c r="WSV587" s="128"/>
      <c r="WSW587" s="128"/>
      <c r="WSX587" s="128"/>
      <c r="WSY587" s="128"/>
      <c r="WSZ587" s="128"/>
      <c r="WTA587" s="128"/>
      <c r="WTB587" s="128"/>
      <c r="WTC587" s="128"/>
      <c r="WTD587" s="128"/>
      <c r="WTE587" s="128"/>
      <c r="WTF587" s="128"/>
      <c r="WTG587" s="128"/>
      <c r="WTH587" s="128"/>
      <c r="WTI587" s="128"/>
      <c r="WTJ587" s="128"/>
      <c r="WTK587" s="128"/>
      <c r="WTL587" s="128"/>
      <c r="WTM587" s="128"/>
      <c r="WTN587" s="128"/>
      <c r="WTO587" s="128"/>
      <c r="WTP587" s="128"/>
      <c r="WTQ587" s="128"/>
      <c r="WTR587" s="128"/>
      <c r="WTS587" s="128"/>
      <c r="WTT587" s="128"/>
      <c r="WTU587" s="128"/>
      <c r="WTV587" s="128"/>
      <c r="WTW587" s="128"/>
      <c r="WTX587" s="128"/>
      <c r="WTY587" s="128"/>
      <c r="WTZ587" s="128"/>
      <c r="WUA587" s="128"/>
      <c r="WUB587" s="128"/>
      <c r="WUC587" s="128"/>
      <c r="WUD587" s="128"/>
      <c r="WUE587" s="128"/>
      <c r="WUF587" s="128"/>
      <c r="WUG587" s="128"/>
      <c r="WUH587" s="128"/>
      <c r="WUI587" s="128"/>
      <c r="WUJ587" s="128"/>
      <c r="WUK587" s="128"/>
      <c r="WUL587" s="128"/>
      <c r="WUM587" s="128"/>
      <c r="WUN587" s="128"/>
      <c r="WUO587" s="128"/>
      <c r="WUP587" s="128"/>
      <c r="WUQ587" s="128"/>
      <c r="WUR587" s="128"/>
      <c r="WUS587" s="128"/>
      <c r="WUT587" s="128"/>
      <c r="WUU587" s="128"/>
      <c r="WUV587" s="128"/>
      <c r="WUW587" s="128"/>
      <c r="WUX587" s="128"/>
      <c r="WUY587" s="128"/>
      <c r="WUZ587" s="128"/>
      <c r="WVA587" s="128"/>
      <c r="WVB587" s="128"/>
      <c r="WVC587" s="128"/>
      <c r="WVD587" s="128"/>
      <c r="WVE587" s="128"/>
      <c r="WVF587" s="128"/>
      <c r="WVG587" s="128"/>
      <c r="WVH587" s="128"/>
      <c r="WVI587" s="128"/>
      <c r="WVJ587" s="128"/>
      <c r="WVK587" s="128"/>
      <c r="WVL587" s="128"/>
      <c r="WVM587" s="128"/>
      <c r="WVN587" s="128"/>
      <c r="WVO587" s="128"/>
      <c r="WVP587" s="128"/>
      <c r="WVQ587" s="128"/>
      <c r="WVR587" s="128"/>
      <c r="WVS587" s="128"/>
      <c r="WVT587" s="128"/>
      <c r="WVU587" s="128"/>
      <c r="WVV587" s="128"/>
      <c r="WVW587" s="128"/>
      <c r="WVX587" s="128"/>
      <c r="WVY587" s="128"/>
      <c r="WVZ587" s="128"/>
      <c r="WWA587" s="128"/>
      <c r="WWB587" s="128"/>
      <c r="WWC587" s="128"/>
      <c r="WWD587" s="128"/>
      <c r="WWE587" s="128"/>
      <c r="WWF587" s="128"/>
      <c r="WWG587" s="128"/>
      <c r="WWH587" s="128"/>
      <c r="WWI587" s="128"/>
      <c r="WWJ587" s="128"/>
      <c r="WWK587" s="128"/>
      <c r="WWL587" s="128"/>
      <c r="WWM587" s="128"/>
      <c r="WWN587" s="128"/>
      <c r="WWO587" s="128"/>
      <c r="WWP587" s="128"/>
      <c r="WWQ587" s="128"/>
      <c r="WWR587" s="128"/>
      <c r="WWS587" s="128"/>
      <c r="WWT587" s="128"/>
      <c r="WWU587" s="128"/>
      <c r="WWV587" s="128"/>
      <c r="WWW587" s="128"/>
      <c r="WWX587" s="128"/>
      <c r="WWY587" s="128"/>
      <c r="WWZ587" s="128"/>
      <c r="WXA587" s="128"/>
      <c r="WXB587" s="128"/>
      <c r="WXC587" s="128"/>
      <c r="WXD587" s="128"/>
      <c r="WXE587" s="128"/>
      <c r="WXF587" s="128"/>
      <c r="WXG587" s="128"/>
      <c r="WXH587" s="128"/>
      <c r="WXI587" s="128"/>
      <c r="WXJ587" s="128"/>
      <c r="WXK587" s="128"/>
      <c r="WXL587" s="128"/>
      <c r="WXM587" s="128"/>
      <c r="WXN587" s="128"/>
      <c r="WXO587" s="128"/>
      <c r="WXP587" s="128"/>
      <c r="WXQ587" s="128"/>
      <c r="WXR587" s="128"/>
      <c r="WXS587" s="128"/>
      <c r="WXT587" s="128"/>
      <c r="WXU587" s="128"/>
      <c r="WXV587" s="128"/>
      <c r="WXW587" s="128"/>
      <c r="WXX587" s="128"/>
      <c r="WXY587" s="128"/>
      <c r="WXZ587" s="128"/>
      <c r="WYA587" s="128"/>
      <c r="WYB587" s="128"/>
      <c r="WYC587" s="128"/>
      <c r="WYD587" s="128"/>
      <c r="WYE587" s="128"/>
      <c r="WYF587" s="128"/>
      <c r="WYG587" s="128"/>
      <c r="WYH587" s="128"/>
      <c r="WYI587" s="128"/>
      <c r="WYJ587" s="128"/>
      <c r="WYK587" s="128"/>
      <c r="WYL587" s="128"/>
      <c r="WYM587" s="128"/>
      <c r="WYN587" s="128"/>
      <c r="WYO587" s="128"/>
      <c r="WYP587" s="128"/>
      <c r="WYQ587" s="128"/>
      <c r="WYR587" s="128"/>
      <c r="WYS587" s="128"/>
      <c r="WYT587" s="128"/>
      <c r="WYU587" s="128"/>
      <c r="WYV587" s="128"/>
      <c r="WYW587" s="128"/>
      <c r="WYX587" s="128"/>
      <c r="WYY587" s="128"/>
      <c r="WYZ587" s="128"/>
      <c r="WZA587" s="128"/>
      <c r="WZB587" s="128"/>
      <c r="WZC587" s="128"/>
      <c r="WZD587" s="128"/>
      <c r="WZE587" s="128"/>
      <c r="WZF587" s="128"/>
      <c r="WZG587" s="128"/>
      <c r="WZH587" s="128"/>
      <c r="WZI587" s="128"/>
      <c r="WZJ587" s="128"/>
      <c r="WZK587" s="128"/>
      <c r="WZL587" s="128"/>
      <c r="WZM587" s="128"/>
      <c r="WZN587" s="128"/>
      <c r="WZO587" s="128"/>
      <c r="WZP587" s="128"/>
      <c r="WZQ587" s="128"/>
      <c r="WZR587" s="128"/>
      <c r="WZS587" s="128"/>
      <c r="WZT587" s="128"/>
      <c r="WZU587" s="128"/>
      <c r="WZV587" s="128"/>
      <c r="WZW587" s="128"/>
      <c r="WZX587" s="128"/>
      <c r="WZY587" s="128"/>
      <c r="WZZ587" s="128"/>
      <c r="XAA587" s="128"/>
      <c r="XAB587" s="128"/>
      <c r="XAC587" s="128"/>
      <c r="XAD587" s="128"/>
      <c r="XAE587" s="128"/>
      <c r="XAF587" s="128"/>
      <c r="XAG587" s="128"/>
      <c r="XAH587" s="128"/>
      <c r="XAI587" s="128"/>
      <c r="XAJ587" s="128"/>
      <c r="XAK587" s="128"/>
      <c r="XAL587" s="128"/>
      <c r="XAM587" s="128"/>
      <c r="XAN587" s="128"/>
      <c r="XAO587" s="128"/>
      <c r="XAP587" s="128"/>
      <c r="XAQ587" s="128"/>
      <c r="XAR587" s="128"/>
      <c r="XAS587" s="128"/>
      <c r="XAT587" s="128"/>
      <c r="XAU587" s="128"/>
      <c r="XAV587" s="128"/>
      <c r="XAW587" s="128"/>
      <c r="XAX587" s="128"/>
      <c r="XAY587" s="128"/>
      <c r="XAZ587" s="128"/>
      <c r="XBA587" s="128"/>
      <c r="XBB587" s="128"/>
      <c r="XBC587" s="128"/>
      <c r="XBD587" s="128"/>
      <c r="XBE587" s="128"/>
      <c r="XBF587" s="128"/>
      <c r="XBG587" s="128"/>
      <c r="XBH587" s="128"/>
      <c r="XBI587" s="128"/>
      <c r="XBJ587" s="128"/>
      <c r="XBK587" s="128"/>
      <c r="XBL587" s="128"/>
      <c r="XBM587" s="128"/>
      <c r="XBN587" s="128"/>
      <c r="XBO587" s="128"/>
      <c r="XBP587" s="128"/>
      <c r="XBQ587" s="128"/>
      <c r="XBR587" s="128"/>
      <c r="XBS587" s="128"/>
      <c r="XBT587" s="128"/>
      <c r="XBU587" s="128"/>
      <c r="XBV587" s="128"/>
      <c r="XBW587" s="128"/>
      <c r="XBX587" s="128"/>
      <c r="XBY587" s="128"/>
      <c r="XBZ587" s="128"/>
      <c r="XCA587" s="128"/>
      <c r="XCB587" s="128"/>
      <c r="XCC587" s="128"/>
      <c r="XCD587" s="128"/>
      <c r="XCE587" s="128"/>
      <c r="XCF587" s="128"/>
      <c r="XCG587" s="128"/>
      <c r="XCH587" s="128"/>
      <c r="XCI587" s="128"/>
      <c r="XCJ587" s="128"/>
      <c r="XCK587" s="128"/>
      <c r="XCL587" s="128"/>
      <c r="XCM587" s="128"/>
      <c r="XCN587" s="128"/>
      <c r="XCO587" s="128"/>
      <c r="XCP587" s="128"/>
      <c r="XCQ587" s="128"/>
      <c r="XCR587" s="128"/>
      <c r="XCS587" s="128"/>
      <c r="XCT587" s="128"/>
      <c r="XCU587" s="128"/>
      <c r="XCV587" s="128"/>
      <c r="XCW587" s="128"/>
      <c r="XCX587" s="128"/>
      <c r="XCY587" s="128"/>
      <c r="XCZ587" s="128"/>
      <c r="XDA587" s="128"/>
      <c r="XDB587" s="128"/>
      <c r="XDC587" s="128"/>
      <c r="XDD587" s="128"/>
      <c r="XDE587" s="128"/>
      <c r="XDF587" s="128"/>
      <c r="XDG587" s="128"/>
      <c r="XDH587" s="128"/>
      <c r="XDI587" s="128"/>
      <c r="XDJ587" s="128"/>
      <c r="XDK587" s="128"/>
      <c r="XDL587" s="128"/>
      <c r="XDM587" s="128"/>
      <c r="XDN587" s="128"/>
      <c r="XDO587" s="128"/>
      <c r="XDP587" s="128"/>
      <c r="XDQ587" s="128"/>
      <c r="XDR587" s="128"/>
      <c r="XDS587" s="128"/>
      <c r="XDT587" s="128"/>
      <c r="XDU587" s="128"/>
      <c r="XDV587" s="128"/>
      <c r="XDW587" s="128"/>
      <c r="XDX587" s="128"/>
      <c r="XDY587" s="128"/>
      <c r="XDZ587" s="128"/>
      <c r="XEA587" s="128"/>
      <c r="XEB587" s="128"/>
      <c r="XEC587" s="128"/>
      <c r="XED587" s="128"/>
      <c r="XEE587" s="128"/>
      <c r="XEF587" s="128"/>
      <c r="XEG587" s="128"/>
      <c r="XEH587" s="128"/>
      <c r="XEI587" s="128"/>
      <c r="XEJ587" s="128"/>
      <c r="XEK587" s="128"/>
      <c r="XEL587" s="128"/>
      <c r="XEM587" s="128"/>
      <c r="XEN587" s="128"/>
      <c r="XEO587" s="128"/>
      <c r="XEP587" s="128"/>
      <c r="XEQ587" s="128"/>
      <c r="XER587" s="128"/>
      <c r="XES587" s="128"/>
      <c r="XET587" s="128"/>
      <c r="XEU587" s="128"/>
      <c r="XEV587" s="128"/>
      <c r="XEW587" s="128"/>
      <c r="XEX587" s="128"/>
      <c r="XEY587" s="128"/>
      <c r="XEZ587" s="128"/>
      <c r="XFA587" s="128"/>
      <c r="XFB587" s="128"/>
      <c r="XFC587" s="128"/>
      <c r="XFD587" s="128"/>
    </row>
    <row r="588" spans="1:16384" s="128" customFormat="1">
      <c r="A588" s="126" t="s">
        <v>9779</v>
      </c>
      <c r="B588" s="127">
        <v>43791</v>
      </c>
      <c r="C588" s="126" t="s">
        <v>6393</v>
      </c>
      <c r="D588" s="126" t="s">
        <v>6394</v>
      </c>
      <c r="E588" s="126" t="s">
        <v>9780</v>
      </c>
      <c r="F588" s="126" t="s">
        <v>6310</v>
      </c>
      <c r="G588" s="126" t="s">
        <v>6451</v>
      </c>
      <c r="H588" s="126" t="s">
        <v>5300</v>
      </c>
      <c r="I588" s="126" t="s">
        <v>6452</v>
      </c>
      <c r="J588" s="126" t="s">
        <v>6351</v>
      </c>
      <c r="K588" s="126" t="s">
        <v>6453</v>
      </c>
      <c r="L588" s="126" t="s">
        <v>6454</v>
      </c>
      <c r="M588" s="126" t="s">
        <v>6397</v>
      </c>
      <c r="N588" s="126" t="s">
        <v>6351</v>
      </c>
      <c r="O588" s="126" t="s">
        <v>6398</v>
      </c>
      <c r="P588" s="126" t="s">
        <v>6455</v>
      </c>
      <c r="Q588" s="126" t="s">
        <v>6456</v>
      </c>
      <c r="R588" s="126" t="s">
        <v>6444</v>
      </c>
      <c r="S588" s="126" t="s">
        <v>6445</v>
      </c>
      <c r="T588" s="131">
        <v>400</v>
      </c>
      <c r="U588" s="131">
        <v>400</v>
      </c>
      <c r="V588" s="126" t="s">
        <v>6403</v>
      </c>
      <c r="W588" s="126" t="s">
        <v>6403</v>
      </c>
      <c r="X588" s="145">
        <v>159.52799999999999</v>
      </c>
      <c r="Y588" s="145">
        <v>159.52799999999999</v>
      </c>
      <c r="Z588" s="146" t="s">
        <v>6309</v>
      </c>
      <c r="AA588" s="145">
        <v>63811.199999999997</v>
      </c>
      <c r="AB588" s="145">
        <v>-11260.8</v>
      </c>
      <c r="AC588" s="145">
        <v>6381.12</v>
      </c>
      <c r="AD588" s="145">
        <v>70192.320000000007</v>
      </c>
      <c r="AE588" s="126" t="s">
        <v>6314</v>
      </c>
      <c r="AF588" s="126" t="s">
        <v>6309</v>
      </c>
      <c r="AG588" s="126" t="s">
        <v>6309</v>
      </c>
      <c r="AH588" s="126" t="s">
        <v>9781</v>
      </c>
      <c r="AI588" s="126" t="s">
        <v>6309</v>
      </c>
      <c r="AJ588" s="126" t="s">
        <v>6379</v>
      </c>
      <c r="AK588" s="126" t="s">
        <v>6380</v>
      </c>
      <c r="AL588" s="126" t="s">
        <v>6404</v>
      </c>
      <c r="AM588" s="128" t="s">
        <v>6309</v>
      </c>
      <c r="AN588" s="128" t="s">
        <v>6451</v>
      </c>
      <c r="AO588" s="128" t="s">
        <v>6309</v>
      </c>
      <c r="AP588" s="128" t="s">
        <v>6309</v>
      </c>
      <c r="AQ588" s="129">
        <v>400</v>
      </c>
      <c r="AR588">
        <v>0</v>
      </c>
      <c r="AS588" s="128" t="s">
        <v>30</v>
      </c>
    </row>
    <row r="589" spans="1:16384" s="128" customFormat="1">
      <c r="A589" s="126" t="s">
        <v>9782</v>
      </c>
      <c r="B589" s="127">
        <v>43791</v>
      </c>
      <c r="C589" s="126" t="s">
        <v>6393</v>
      </c>
      <c r="D589" s="126" t="s">
        <v>6394</v>
      </c>
      <c r="E589" s="126" t="s">
        <v>9783</v>
      </c>
      <c r="F589" s="126" t="s">
        <v>6310</v>
      </c>
      <c r="G589" s="126" t="s">
        <v>6370</v>
      </c>
      <c r="H589" s="126" t="s">
        <v>6371</v>
      </c>
      <c r="I589" s="133" t="s">
        <v>6372</v>
      </c>
      <c r="J589" s="126" t="s">
        <v>6351</v>
      </c>
      <c r="K589" s="126" t="s">
        <v>6395</v>
      </c>
      <c r="L589" s="126" t="s">
        <v>6396</v>
      </c>
      <c r="M589" s="126" t="s">
        <v>6397</v>
      </c>
      <c r="N589" s="126" t="s">
        <v>6351</v>
      </c>
      <c r="O589" s="126" t="s">
        <v>6398</v>
      </c>
      <c r="P589" s="126" t="s">
        <v>6399</v>
      </c>
      <c r="Q589" s="126" t="s">
        <v>6400</v>
      </c>
      <c r="R589" s="126" t="s">
        <v>6405</v>
      </c>
      <c r="S589" s="126" t="s">
        <v>6406</v>
      </c>
      <c r="T589" s="131">
        <v>8</v>
      </c>
      <c r="U589" s="131">
        <v>8</v>
      </c>
      <c r="V589" s="126" t="s">
        <v>6403</v>
      </c>
      <c r="W589" s="126" t="s">
        <v>6403</v>
      </c>
      <c r="X589" s="145">
        <v>340</v>
      </c>
      <c r="Y589" s="145">
        <v>340</v>
      </c>
      <c r="Z589" s="146" t="s">
        <v>6309</v>
      </c>
      <c r="AA589" s="145">
        <v>2720</v>
      </c>
      <c r="AB589" s="145">
        <v>0</v>
      </c>
      <c r="AC589" s="145">
        <v>272</v>
      </c>
      <c r="AD589" s="145">
        <v>2992</v>
      </c>
      <c r="AE589" s="126" t="s">
        <v>6314</v>
      </c>
      <c r="AF589" s="126" t="s">
        <v>6309</v>
      </c>
      <c r="AG589" s="126" t="s">
        <v>6309</v>
      </c>
      <c r="AH589" s="126" t="s">
        <v>9784</v>
      </c>
      <c r="AI589" s="126" t="s">
        <v>6309</v>
      </c>
      <c r="AJ589" s="126" t="s">
        <v>6352</v>
      </c>
      <c r="AK589" s="126" t="s">
        <v>6353</v>
      </c>
      <c r="AL589" s="126" t="s">
        <v>6404</v>
      </c>
      <c r="AM589" s="128" t="s">
        <v>13</v>
      </c>
      <c r="AN589" s="128" t="s">
        <v>6370</v>
      </c>
      <c r="AO589" s="128" t="s">
        <v>6309</v>
      </c>
      <c r="AP589" s="128" t="s">
        <v>6309</v>
      </c>
      <c r="AQ589" s="129">
        <v>8</v>
      </c>
      <c r="AR589" t="s">
        <v>95</v>
      </c>
      <c r="AS589" t="s">
        <v>72</v>
      </c>
    </row>
    <row r="590" spans="1:16384" s="128" customFormat="1">
      <c r="A590" s="126" t="s">
        <v>9782</v>
      </c>
      <c r="B590" s="127">
        <v>43791</v>
      </c>
      <c r="C590" s="126" t="s">
        <v>6393</v>
      </c>
      <c r="D590" s="126" t="s">
        <v>6394</v>
      </c>
      <c r="E590" s="126" t="s">
        <v>9783</v>
      </c>
      <c r="F590" s="126" t="s">
        <v>6310</v>
      </c>
      <c r="G590" s="126" t="s">
        <v>6370</v>
      </c>
      <c r="H590" s="126" t="s">
        <v>6371</v>
      </c>
      <c r="I590" s="133" t="s">
        <v>6372</v>
      </c>
      <c r="J590" s="126" t="s">
        <v>6351</v>
      </c>
      <c r="K590" s="126" t="s">
        <v>6395</v>
      </c>
      <c r="L590" s="126" t="s">
        <v>6396</v>
      </c>
      <c r="M590" s="126" t="s">
        <v>6397</v>
      </c>
      <c r="N590" s="126" t="s">
        <v>6351</v>
      </c>
      <c r="O590" s="126" t="s">
        <v>6398</v>
      </c>
      <c r="P590" s="126" t="s">
        <v>6399</v>
      </c>
      <c r="Q590" s="126" t="s">
        <v>6400</v>
      </c>
      <c r="R590" s="126" t="s">
        <v>6409</v>
      </c>
      <c r="S590" s="126" t="s">
        <v>6410</v>
      </c>
      <c r="T590" s="131">
        <v>1</v>
      </c>
      <c r="U590" s="131">
        <v>1</v>
      </c>
      <c r="V590" s="126" t="s">
        <v>6403</v>
      </c>
      <c r="W590" s="126" t="s">
        <v>6403</v>
      </c>
      <c r="X590" s="145">
        <v>300</v>
      </c>
      <c r="Y590" s="145">
        <v>300</v>
      </c>
      <c r="Z590" s="146" t="s">
        <v>6309</v>
      </c>
      <c r="AA590" s="145">
        <v>300</v>
      </c>
      <c r="AB590" s="145">
        <v>0</v>
      </c>
      <c r="AC590" s="145">
        <v>30</v>
      </c>
      <c r="AD590" s="145">
        <v>330</v>
      </c>
      <c r="AE590" s="126" t="s">
        <v>6314</v>
      </c>
      <c r="AF590" s="126" t="s">
        <v>6309</v>
      </c>
      <c r="AG590" s="126" t="s">
        <v>6309</v>
      </c>
      <c r="AH590" s="126" t="s">
        <v>9784</v>
      </c>
      <c r="AI590" s="126" t="s">
        <v>6309</v>
      </c>
      <c r="AJ590" s="126" t="s">
        <v>6352</v>
      </c>
      <c r="AK590" s="126" t="s">
        <v>6353</v>
      </c>
      <c r="AL590" s="126" t="s">
        <v>6404</v>
      </c>
      <c r="AM590" s="128" t="s">
        <v>13</v>
      </c>
      <c r="AN590" s="128" t="s">
        <v>6370</v>
      </c>
      <c r="AO590" s="128" t="s">
        <v>6309</v>
      </c>
      <c r="AP590" s="128" t="s">
        <v>6309</v>
      </c>
      <c r="AQ590" s="129">
        <v>1</v>
      </c>
      <c r="AR590" t="s">
        <v>95</v>
      </c>
      <c r="AS590" t="s">
        <v>72</v>
      </c>
    </row>
    <row r="591" spans="1:16384" s="128" customFormat="1">
      <c r="A591" s="126" t="s">
        <v>9782</v>
      </c>
      <c r="B591" s="127">
        <v>43791</v>
      </c>
      <c r="C591" s="126" t="s">
        <v>6393</v>
      </c>
      <c r="D591" s="126" t="s">
        <v>6394</v>
      </c>
      <c r="E591" s="126" t="s">
        <v>9783</v>
      </c>
      <c r="F591" s="126" t="s">
        <v>6310</v>
      </c>
      <c r="G591" s="126" t="s">
        <v>6370</v>
      </c>
      <c r="H591" s="126" t="s">
        <v>6371</v>
      </c>
      <c r="I591" s="126" t="s">
        <v>6372</v>
      </c>
      <c r="J591" s="126" t="s">
        <v>6351</v>
      </c>
      <c r="K591" s="126" t="s">
        <v>6395</v>
      </c>
      <c r="L591" s="126" t="s">
        <v>6396</v>
      </c>
      <c r="M591" s="126" t="s">
        <v>6397</v>
      </c>
      <c r="N591" s="126" t="s">
        <v>6351</v>
      </c>
      <c r="O591" s="126" t="s">
        <v>6398</v>
      </c>
      <c r="P591" s="126" t="s">
        <v>6399</v>
      </c>
      <c r="Q591" s="126" t="s">
        <v>6400</v>
      </c>
      <c r="R591" s="126" t="s">
        <v>6444</v>
      </c>
      <c r="S591" s="126" t="s">
        <v>6445</v>
      </c>
      <c r="T591" s="131">
        <v>20</v>
      </c>
      <c r="U591" s="131">
        <v>20</v>
      </c>
      <c r="V591" s="126" t="s">
        <v>6403</v>
      </c>
      <c r="W591" s="126" t="s">
        <v>6403</v>
      </c>
      <c r="X591" s="145">
        <v>213.273</v>
      </c>
      <c r="Y591" s="145">
        <v>213.273</v>
      </c>
      <c r="Z591" s="146" t="s">
        <v>6309</v>
      </c>
      <c r="AA591" s="145">
        <v>4265.46</v>
      </c>
      <c r="AB591" s="145">
        <v>0</v>
      </c>
      <c r="AC591" s="145">
        <v>426.54599999999999</v>
      </c>
      <c r="AD591" s="145">
        <v>4692.0060000000003</v>
      </c>
      <c r="AE591" s="126" t="s">
        <v>6314</v>
      </c>
      <c r="AF591" s="126" t="s">
        <v>6309</v>
      </c>
      <c r="AG591" s="126" t="s">
        <v>6309</v>
      </c>
      <c r="AH591" s="126" t="s">
        <v>9784</v>
      </c>
      <c r="AI591" s="126" t="s">
        <v>6309</v>
      </c>
      <c r="AJ591" s="126" t="s">
        <v>6352</v>
      </c>
      <c r="AK591" s="126" t="s">
        <v>6353</v>
      </c>
      <c r="AL591" s="126" t="s">
        <v>6404</v>
      </c>
      <c r="AM591" s="128" t="s">
        <v>13</v>
      </c>
      <c r="AN591" s="128" t="s">
        <v>6370</v>
      </c>
      <c r="AO591" s="128" t="s">
        <v>6309</v>
      </c>
      <c r="AP591" s="128" t="s">
        <v>6309</v>
      </c>
      <c r="AQ591" s="129">
        <v>20</v>
      </c>
      <c r="AR591" t="s">
        <v>95</v>
      </c>
      <c r="AS591" t="s">
        <v>72</v>
      </c>
    </row>
    <row r="592" spans="1:16384" s="128" customFormat="1">
      <c r="A592" s="126" t="s">
        <v>9782</v>
      </c>
      <c r="B592" s="127">
        <v>43791</v>
      </c>
      <c r="C592" s="126" t="s">
        <v>6393</v>
      </c>
      <c r="D592" s="126" t="s">
        <v>6394</v>
      </c>
      <c r="E592" s="126" t="s">
        <v>9783</v>
      </c>
      <c r="F592" s="126" t="s">
        <v>6310</v>
      </c>
      <c r="G592" s="126" t="s">
        <v>6370</v>
      </c>
      <c r="H592" s="126" t="s">
        <v>6371</v>
      </c>
      <c r="I592" s="126" t="s">
        <v>6372</v>
      </c>
      <c r="J592" s="126" t="s">
        <v>6351</v>
      </c>
      <c r="K592" s="126" t="s">
        <v>6395</v>
      </c>
      <c r="L592" s="126" t="s">
        <v>6396</v>
      </c>
      <c r="M592" s="126" t="s">
        <v>6397</v>
      </c>
      <c r="N592" s="126" t="s">
        <v>6351</v>
      </c>
      <c r="O592" s="126" t="s">
        <v>6398</v>
      </c>
      <c r="P592" s="126" t="s">
        <v>6399</v>
      </c>
      <c r="Q592" s="126" t="s">
        <v>6400</v>
      </c>
      <c r="R592" s="126" t="s">
        <v>6487</v>
      </c>
      <c r="S592" s="126" t="s">
        <v>6488</v>
      </c>
      <c r="T592" s="131">
        <v>2</v>
      </c>
      <c r="U592" s="131">
        <v>2</v>
      </c>
      <c r="V592" s="126" t="s">
        <v>6403</v>
      </c>
      <c r="W592" s="126" t="s">
        <v>6403</v>
      </c>
      <c r="X592" s="145">
        <v>264</v>
      </c>
      <c r="Y592" s="145">
        <v>264</v>
      </c>
      <c r="Z592" s="146" t="s">
        <v>6309</v>
      </c>
      <c r="AA592" s="145">
        <v>528</v>
      </c>
      <c r="AB592" s="145">
        <v>-72</v>
      </c>
      <c r="AC592" s="145">
        <v>52.8</v>
      </c>
      <c r="AD592" s="145">
        <v>580.79999999999995</v>
      </c>
      <c r="AE592" s="126" t="s">
        <v>6314</v>
      </c>
      <c r="AF592" s="126" t="s">
        <v>6309</v>
      </c>
      <c r="AG592" s="126" t="s">
        <v>6309</v>
      </c>
      <c r="AH592" s="126" t="s">
        <v>9784</v>
      </c>
      <c r="AI592" s="126" t="s">
        <v>6309</v>
      </c>
      <c r="AJ592" s="126" t="s">
        <v>6352</v>
      </c>
      <c r="AK592" s="126" t="s">
        <v>6353</v>
      </c>
      <c r="AL592" s="126" t="s">
        <v>6404</v>
      </c>
      <c r="AM592" s="128" t="s">
        <v>13</v>
      </c>
      <c r="AN592" s="128" t="s">
        <v>6370</v>
      </c>
      <c r="AO592" s="128" t="s">
        <v>6309</v>
      </c>
      <c r="AP592" s="128" t="s">
        <v>6309</v>
      </c>
      <c r="AQ592" s="129">
        <v>2</v>
      </c>
      <c r="AR592" t="s">
        <v>95</v>
      </c>
      <c r="AS592" t="s">
        <v>72</v>
      </c>
    </row>
    <row r="593" spans="1:45" s="128" customFormat="1">
      <c r="A593" s="126" t="s">
        <v>9785</v>
      </c>
      <c r="B593" s="127">
        <v>43791</v>
      </c>
      <c r="C593" s="126" t="s">
        <v>6393</v>
      </c>
      <c r="D593" s="126" t="s">
        <v>6394</v>
      </c>
      <c r="E593" s="126" t="s">
        <v>9786</v>
      </c>
      <c r="F593" s="126" t="s">
        <v>6310</v>
      </c>
      <c r="G593" s="126" t="s">
        <v>6428</v>
      </c>
      <c r="H593" s="126" t="s">
        <v>5299</v>
      </c>
      <c r="I593" s="126" t="s">
        <v>6429</v>
      </c>
      <c r="J593" s="126" t="s">
        <v>6351</v>
      </c>
      <c r="K593" s="126" t="s">
        <v>6430</v>
      </c>
      <c r="L593" s="126" t="s">
        <v>6431</v>
      </c>
      <c r="M593" s="126" t="s">
        <v>6397</v>
      </c>
      <c r="N593" s="126" t="s">
        <v>6351</v>
      </c>
      <c r="O593" s="126" t="s">
        <v>6398</v>
      </c>
      <c r="P593" s="126" t="s">
        <v>6432</v>
      </c>
      <c r="Q593" s="126" t="s">
        <v>6433</v>
      </c>
      <c r="R593" s="126" t="s">
        <v>6487</v>
      </c>
      <c r="S593" s="126" t="s">
        <v>6488</v>
      </c>
      <c r="T593" s="131">
        <v>100</v>
      </c>
      <c r="U593" s="131">
        <v>100</v>
      </c>
      <c r="V593" s="126" t="s">
        <v>6403</v>
      </c>
      <c r="W593" s="126" t="s">
        <v>6403</v>
      </c>
      <c r="X593" s="145">
        <v>273</v>
      </c>
      <c r="Y593" s="145">
        <v>273</v>
      </c>
      <c r="Z593" s="146" t="s">
        <v>6309</v>
      </c>
      <c r="AA593" s="145">
        <v>27300</v>
      </c>
      <c r="AB593" s="145">
        <v>0</v>
      </c>
      <c r="AC593" s="145">
        <v>2730</v>
      </c>
      <c r="AD593" s="145">
        <v>30030</v>
      </c>
      <c r="AE593" s="126" t="s">
        <v>6314</v>
      </c>
      <c r="AF593" s="126" t="s">
        <v>6309</v>
      </c>
      <c r="AG593" s="126" t="s">
        <v>6309</v>
      </c>
      <c r="AH593" s="126" t="s">
        <v>9787</v>
      </c>
      <c r="AI593" s="126" t="s">
        <v>6309</v>
      </c>
      <c r="AJ593" s="126" t="s">
        <v>6352</v>
      </c>
      <c r="AK593" s="126" t="s">
        <v>6353</v>
      </c>
      <c r="AL593" s="126" t="s">
        <v>6404</v>
      </c>
      <c r="AM593" s="128" t="s">
        <v>6309</v>
      </c>
      <c r="AN593" s="128" t="s">
        <v>6428</v>
      </c>
      <c r="AO593" s="128" t="s">
        <v>6309</v>
      </c>
      <c r="AP593" s="128" t="s">
        <v>6309</v>
      </c>
      <c r="AQ593" s="129">
        <v>100</v>
      </c>
      <c r="AR593">
        <v>0</v>
      </c>
      <c r="AS593" t="s">
        <v>27</v>
      </c>
    </row>
    <row r="594" spans="1:45" s="128" customFormat="1">
      <c r="A594" s="126" t="s">
        <v>9785</v>
      </c>
      <c r="B594" s="127">
        <v>43791</v>
      </c>
      <c r="C594" s="126" t="s">
        <v>6393</v>
      </c>
      <c r="D594" s="126" t="s">
        <v>6394</v>
      </c>
      <c r="E594" s="126" t="s">
        <v>9786</v>
      </c>
      <c r="F594" s="126" t="s">
        <v>6310</v>
      </c>
      <c r="G594" s="126" t="s">
        <v>6428</v>
      </c>
      <c r="H594" s="126" t="s">
        <v>5299</v>
      </c>
      <c r="I594" s="126" t="s">
        <v>6429</v>
      </c>
      <c r="J594" s="126" t="s">
        <v>6351</v>
      </c>
      <c r="K594" s="126" t="s">
        <v>6430</v>
      </c>
      <c r="L594" s="126" t="s">
        <v>6431</v>
      </c>
      <c r="M594" s="126" t="s">
        <v>6397</v>
      </c>
      <c r="N594" s="126" t="s">
        <v>6351</v>
      </c>
      <c r="O594" s="126" t="s">
        <v>6398</v>
      </c>
      <c r="P594" s="126" t="s">
        <v>6432</v>
      </c>
      <c r="Q594" s="126" t="s">
        <v>6433</v>
      </c>
      <c r="R594" s="126" t="s">
        <v>6444</v>
      </c>
      <c r="S594" s="126" t="s">
        <v>6445</v>
      </c>
      <c r="T594" s="131">
        <v>100</v>
      </c>
      <c r="U594" s="131">
        <v>100</v>
      </c>
      <c r="V594" s="126" t="s">
        <v>6403</v>
      </c>
      <c r="W594" s="126" t="s">
        <v>6403</v>
      </c>
      <c r="X594" s="145">
        <v>185.64</v>
      </c>
      <c r="Y594" s="145">
        <v>185.64</v>
      </c>
      <c r="Z594" s="146" t="s">
        <v>6309</v>
      </c>
      <c r="AA594" s="145">
        <v>18564</v>
      </c>
      <c r="AB594" s="145">
        <v>0</v>
      </c>
      <c r="AC594" s="145">
        <v>1856.4</v>
      </c>
      <c r="AD594" s="145">
        <v>20420.400000000001</v>
      </c>
      <c r="AE594" s="126" t="s">
        <v>6314</v>
      </c>
      <c r="AF594" s="126" t="s">
        <v>6309</v>
      </c>
      <c r="AG594" s="126" t="s">
        <v>6309</v>
      </c>
      <c r="AH594" s="126" t="s">
        <v>9787</v>
      </c>
      <c r="AI594" s="126" t="s">
        <v>6309</v>
      </c>
      <c r="AJ594" s="126" t="s">
        <v>6352</v>
      </c>
      <c r="AK594" s="126" t="s">
        <v>6353</v>
      </c>
      <c r="AL594" s="126" t="s">
        <v>6404</v>
      </c>
      <c r="AM594" s="128" t="s">
        <v>6309</v>
      </c>
      <c r="AN594" s="128" t="s">
        <v>6428</v>
      </c>
      <c r="AO594" s="128" t="s">
        <v>6309</v>
      </c>
      <c r="AP594" s="128" t="s">
        <v>6309</v>
      </c>
      <c r="AQ594" s="129">
        <v>100</v>
      </c>
      <c r="AR594">
        <v>0</v>
      </c>
      <c r="AS594" t="s">
        <v>27</v>
      </c>
    </row>
    <row r="595" spans="1:45" s="128" customFormat="1">
      <c r="A595" s="126" t="s">
        <v>9785</v>
      </c>
      <c r="B595" s="127">
        <v>43791</v>
      </c>
      <c r="C595" s="126" t="s">
        <v>6393</v>
      </c>
      <c r="D595" s="126" t="s">
        <v>6394</v>
      </c>
      <c r="E595" s="126" t="s">
        <v>9786</v>
      </c>
      <c r="F595" s="126" t="s">
        <v>6310</v>
      </c>
      <c r="G595" s="126" t="s">
        <v>6428</v>
      </c>
      <c r="H595" s="126" t="s">
        <v>5299</v>
      </c>
      <c r="I595" s="126" t="s">
        <v>6429</v>
      </c>
      <c r="J595" s="126" t="s">
        <v>6351</v>
      </c>
      <c r="K595" s="126" t="s">
        <v>6430</v>
      </c>
      <c r="L595" s="126" t="s">
        <v>6431</v>
      </c>
      <c r="M595" s="126" t="s">
        <v>6397</v>
      </c>
      <c r="N595" s="126" t="s">
        <v>6351</v>
      </c>
      <c r="O595" s="126" t="s">
        <v>6398</v>
      </c>
      <c r="P595" s="126" t="s">
        <v>6432</v>
      </c>
      <c r="Q595" s="126" t="s">
        <v>6433</v>
      </c>
      <c r="R595" s="126" t="s">
        <v>6489</v>
      </c>
      <c r="S595" s="126" t="s">
        <v>6490</v>
      </c>
      <c r="T595" s="131">
        <v>200</v>
      </c>
      <c r="U595" s="131">
        <v>200</v>
      </c>
      <c r="V595" s="126" t="s">
        <v>6403</v>
      </c>
      <c r="W595" s="126" t="s">
        <v>6403</v>
      </c>
      <c r="X595" s="145">
        <v>229.32</v>
      </c>
      <c r="Y595" s="145">
        <v>229.32</v>
      </c>
      <c r="Z595" s="146" t="s">
        <v>6309</v>
      </c>
      <c r="AA595" s="145">
        <v>45864</v>
      </c>
      <c r="AB595" s="145">
        <v>0</v>
      </c>
      <c r="AC595" s="145">
        <v>4586.3999999999996</v>
      </c>
      <c r="AD595" s="145">
        <v>50450.400000000001</v>
      </c>
      <c r="AE595" s="126" t="s">
        <v>6314</v>
      </c>
      <c r="AF595" s="126" t="s">
        <v>6309</v>
      </c>
      <c r="AG595" s="126" t="s">
        <v>6309</v>
      </c>
      <c r="AH595" s="126" t="s">
        <v>9787</v>
      </c>
      <c r="AI595" s="126" t="s">
        <v>6309</v>
      </c>
      <c r="AJ595" s="126" t="s">
        <v>6352</v>
      </c>
      <c r="AK595" s="126" t="s">
        <v>6353</v>
      </c>
      <c r="AL595" s="126" t="s">
        <v>6404</v>
      </c>
      <c r="AM595" s="128" t="s">
        <v>6309</v>
      </c>
      <c r="AN595" s="128" t="s">
        <v>6428</v>
      </c>
      <c r="AO595" s="128" t="s">
        <v>6309</v>
      </c>
      <c r="AP595" s="128" t="s">
        <v>6309</v>
      </c>
      <c r="AQ595" s="129">
        <v>200</v>
      </c>
      <c r="AR595">
        <v>0</v>
      </c>
      <c r="AS595" t="s">
        <v>27</v>
      </c>
    </row>
    <row r="596" spans="1:45" s="128" customFormat="1">
      <c r="A596" s="126" t="s">
        <v>9788</v>
      </c>
      <c r="B596" s="127">
        <v>43791</v>
      </c>
      <c r="C596" s="126" t="s">
        <v>6393</v>
      </c>
      <c r="D596" s="126" t="s">
        <v>6394</v>
      </c>
      <c r="E596" s="126" t="s">
        <v>9789</v>
      </c>
      <c r="F596" s="126" t="s">
        <v>6310</v>
      </c>
      <c r="G596" s="126" t="s">
        <v>6428</v>
      </c>
      <c r="H596" s="126" t="s">
        <v>5299</v>
      </c>
      <c r="I596" s="126" t="s">
        <v>6429</v>
      </c>
      <c r="J596" s="126" t="s">
        <v>6351</v>
      </c>
      <c r="K596" s="126" t="s">
        <v>6430</v>
      </c>
      <c r="L596" s="126" t="s">
        <v>6431</v>
      </c>
      <c r="M596" s="126" t="s">
        <v>6397</v>
      </c>
      <c r="N596" s="126" t="s">
        <v>6351</v>
      </c>
      <c r="O596" s="126" t="s">
        <v>6398</v>
      </c>
      <c r="P596" s="126" t="s">
        <v>6432</v>
      </c>
      <c r="Q596" s="126" t="s">
        <v>6433</v>
      </c>
      <c r="R596" s="126" t="s">
        <v>6457</v>
      </c>
      <c r="S596" s="126" t="s">
        <v>6458</v>
      </c>
      <c r="T596" s="131">
        <v>50</v>
      </c>
      <c r="U596" s="131">
        <v>50</v>
      </c>
      <c r="V596" s="126" t="s">
        <v>6403</v>
      </c>
      <c r="W596" s="126" t="s">
        <v>6403</v>
      </c>
      <c r="X596" s="145">
        <v>245.7</v>
      </c>
      <c r="Y596" s="145">
        <v>245.7</v>
      </c>
      <c r="Z596" s="146" t="s">
        <v>6309</v>
      </c>
      <c r="AA596" s="145">
        <v>12285</v>
      </c>
      <c r="AB596" s="145">
        <v>-1365</v>
      </c>
      <c r="AC596" s="145">
        <v>1228.5</v>
      </c>
      <c r="AD596" s="145">
        <v>13513.5</v>
      </c>
      <c r="AE596" s="126" t="s">
        <v>6314</v>
      </c>
      <c r="AF596" s="126" t="s">
        <v>6309</v>
      </c>
      <c r="AG596" s="126" t="s">
        <v>6309</v>
      </c>
      <c r="AH596" s="126" t="s">
        <v>9790</v>
      </c>
      <c r="AI596" s="126" t="s">
        <v>6309</v>
      </c>
      <c r="AJ596" s="126" t="s">
        <v>6352</v>
      </c>
      <c r="AK596" s="126" t="s">
        <v>6353</v>
      </c>
      <c r="AL596" s="126" t="s">
        <v>6404</v>
      </c>
      <c r="AM596" s="128" t="s">
        <v>6309</v>
      </c>
      <c r="AN596" s="128" t="s">
        <v>6428</v>
      </c>
      <c r="AO596" s="128" t="s">
        <v>6309</v>
      </c>
      <c r="AP596" s="128" t="s">
        <v>6309</v>
      </c>
      <c r="AQ596" s="129">
        <v>50</v>
      </c>
      <c r="AR596">
        <v>0</v>
      </c>
      <c r="AS596" t="s">
        <v>27</v>
      </c>
    </row>
    <row r="597" spans="1:45" s="128" customFormat="1">
      <c r="A597" s="126" t="s">
        <v>9791</v>
      </c>
      <c r="B597" s="127">
        <v>43791</v>
      </c>
      <c r="C597" s="126" t="s">
        <v>6393</v>
      </c>
      <c r="D597" s="126" t="s">
        <v>6394</v>
      </c>
      <c r="E597" s="126" t="s">
        <v>9792</v>
      </c>
      <c r="F597" s="126" t="s">
        <v>6310</v>
      </c>
      <c r="G597" s="126" t="s">
        <v>6469</v>
      </c>
      <c r="H597" s="126" t="s">
        <v>6470</v>
      </c>
      <c r="I597" s="126" t="s">
        <v>6471</v>
      </c>
      <c r="J597" s="126" t="s">
        <v>6351</v>
      </c>
      <c r="K597" s="126" t="s">
        <v>6395</v>
      </c>
      <c r="L597" s="126" t="s">
        <v>6396</v>
      </c>
      <c r="M597" s="126" t="s">
        <v>6397</v>
      </c>
      <c r="N597" s="126" t="s">
        <v>6351</v>
      </c>
      <c r="O597" s="126" t="s">
        <v>6398</v>
      </c>
      <c r="P597" s="126" t="s">
        <v>6399</v>
      </c>
      <c r="Q597" s="126" t="s">
        <v>6400</v>
      </c>
      <c r="R597" s="126" t="s">
        <v>6401</v>
      </c>
      <c r="S597" s="126" t="s">
        <v>6402</v>
      </c>
      <c r="T597" s="131">
        <v>997</v>
      </c>
      <c r="U597" s="131">
        <v>997</v>
      </c>
      <c r="V597" s="126" t="s">
        <v>6403</v>
      </c>
      <c r="W597" s="126" t="s">
        <v>6403</v>
      </c>
      <c r="X597" s="145">
        <v>114.545</v>
      </c>
      <c r="Y597" s="145">
        <v>114.545</v>
      </c>
      <c r="Z597" s="146" t="s">
        <v>6309</v>
      </c>
      <c r="AA597" s="145">
        <v>114201.614</v>
      </c>
      <c r="AB597" s="145">
        <v>-38067.205000000002</v>
      </c>
      <c r="AC597" s="145">
        <v>11420.161</v>
      </c>
      <c r="AD597" s="145">
        <v>125621.77499999999</v>
      </c>
      <c r="AE597" s="126" t="s">
        <v>6314</v>
      </c>
      <c r="AF597" s="126" t="s">
        <v>6309</v>
      </c>
      <c r="AG597" s="126" t="s">
        <v>6309</v>
      </c>
      <c r="AH597" s="126" t="s">
        <v>9793</v>
      </c>
      <c r="AI597" s="126" t="s">
        <v>6309</v>
      </c>
      <c r="AJ597" s="126" t="s">
        <v>6352</v>
      </c>
      <c r="AK597" s="126" t="s">
        <v>6353</v>
      </c>
      <c r="AL597" s="126" t="s">
        <v>6404</v>
      </c>
      <c r="AM597" s="128" t="s">
        <v>6309</v>
      </c>
      <c r="AN597" s="128" t="s">
        <v>6469</v>
      </c>
      <c r="AO597" s="128" t="s">
        <v>6309</v>
      </c>
      <c r="AP597" s="128" t="s">
        <v>6309</v>
      </c>
      <c r="AQ597" s="129">
        <v>997</v>
      </c>
      <c r="AR597">
        <v>0</v>
      </c>
      <c r="AS597" t="s">
        <v>19</v>
      </c>
    </row>
    <row r="598" spans="1:45" s="128" customFormat="1">
      <c r="A598" s="126" t="s">
        <v>9791</v>
      </c>
      <c r="B598" s="127">
        <v>43791</v>
      </c>
      <c r="C598" s="126" t="s">
        <v>6393</v>
      </c>
      <c r="D598" s="126" t="s">
        <v>6394</v>
      </c>
      <c r="E598" s="126" t="s">
        <v>9792</v>
      </c>
      <c r="F598" s="126" t="s">
        <v>6310</v>
      </c>
      <c r="G598" s="126" t="s">
        <v>6469</v>
      </c>
      <c r="H598" s="126" t="s">
        <v>6470</v>
      </c>
      <c r="I598" s="126" t="s">
        <v>6471</v>
      </c>
      <c r="J598" s="126" t="s">
        <v>6351</v>
      </c>
      <c r="K598" s="126" t="s">
        <v>6395</v>
      </c>
      <c r="L598" s="126" t="s">
        <v>6396</v>
      </c>
      <c r="M598" s="126" t="s">
        <v>6397</v>
      </c>
      <c r="N598" s="126" t="s">
        <v>6351</v>
      </c>
      <c r="O598" s="126" t="s">
        <v>6398</v>
      </c>
      <c r="P598" s="126" t="s">
        <v>6399</v>
      </c>
      <c r="Q598" s="126" t="s">
        <v>6400</v>
      </c>
      <c r="R598" s="126" t="s">
        <v>6457</v>
      </c>
      <c r="S598" s="126" t="s">
        <v>6458</v>
      </c>
      <c r="T598" s="131">
        <v>50</v>
      </c>
      <c r="U598" s="131">
        <v>50</v>
      </c>
      <c r="V598" s="126" t="s">
        <v>6403</v>
      </c>
      <c r="W598" s="126" t="s">
        <v>6403</v>
      </c>
      <c r="X598" s="145">
        <v>300</v>
      </c>
      <c r="Y598" s="145">
        <v>300</v>
      </c>
      <c r="Z598" s="146" t="s">
        <v>6309</v>
      </c>
      <c r="AA598" s="145">
        <v>15000</v>
      </c>
      <c r="AB598" s="145">
        <v>0</v>
      </c>
      <c r="AC598" s="145">
        <v>1500</v>
      </c>
      <c r="AD598" s="145">
        <v>16500</v>
      </c>
      <c r="AE598" s="126" t="s">
        <v>6314</v>
      </c>
      <c r="AF598" s="126" t="s">
        <v>6309</v>
      </c>
      <c r="AG598" s="126" t="s">
        <v>6309</v>
      </c>
      <c r="AH598" s="126" t="s">
        <v>9793</v>
      </c>
      <c r="AI598" s="126" t="s">
        <v>6309</v>
      </c>
      <c r="AJ598" s="126" t="s">
        <v>6352</v>
      </c>
      <c r="AK598" s="126" t="s">
        <v>6353</v>
      </c>
      <c r="AL598" s="126" t="s">
        <v>6404</v>
      </c>
      <c r="AM598" s="128" t="s">
        <v>6309</v>
      </c>
      <c r="AN598" s="128" t="s">
        <v>6469</v>
      </c>
      <c r="AO598" s="128" t="s">
        <v>6309</v>
      </c>
      <c r="AP598" s="128" t="s">
        <v>6309</v>
      </c>
      <c r="AQ598" s="129">
        <v>50</v>
      </c>
      <c r="AR598">
        <v>0</v>
      </c>
      <c r="AS598" t="s">
        <v>19</v>
      </c>
    </row>
    <row r="599" spans="1:45" s="128" customFormat="1">
      <c r="A599" s="126" t="s">
        <v>9794</v>
      </c>
      <c r="B599" s="127">
        <v>43791</v>
      </c>
      <c r="C599" s="126" t="s">
        <v>6393</v>
      </c>
      <c r="D599" s="126" t="s">
        <v>6394</v>
      </c>
      <c r="E599" s="126" t="s">
        <v>9795</v>
      </c>
      <c r="F599" s="126" t="s">
        <v>6310</v>
      </c>
      <c r="G599" s="126" t="s">
        <v>6469</v>
      </c>
      <c r="H599" s="126" t="s">
        <v>6470</v>
      </c>
      <c r="I599" s="126" t="s">
        <v>6471</v>
      </c>
      <c r="J599" s="126" t="s">
        <v>6351</v>
      </c>
      <c r="K599" s="126" t="s">
        <v>6395</v>
      </c>
      <c r="L599" s="126" t="s">
        <v>6396</v>
      </c>
      <c r="M599" s="126" t="s">
        <v>6397</v>
      </c>
      <c r="N599" s="126" t="s">
        <v>6351</v>
      </c>
      <c r="O599" s="126" t="s">
        <v>6398</v>
      </c>
      <c r="P599" s="126" t="s">
        <v>6399</v>
      </c>
      <c r="Q599" s="126" t="s">
        <v>6400</v>
      </c>
      <c r="R599" s="126" t="s">
        <v>6405</v>
      </c>
      <c r="S599" s="126" t="s">
        <v>6406</v>
      </c>
      <c r="T599" s="131">
        <v>240</v>
      </c>
      <c r="U599" s="131">
        <v>240</v>
      </c>
      <c r="V599" s="126" t="s">
        <v>6403</v>
      </c>
      <c r="W599" s="126" t="s">
        <v>6403</v>
      </c>
      <c r="X599" s="145">
        <v>340</v>
      </c>
      <c r="Y599" s="145">
        <v>340</v>
      </c>
      <c r="Z599" s="146" t="s">
        <v>6309</v>
      </c>
      <c r="AA599" s="145">
        <v>81600</v>
      </c>
      <c r="AB599" s="145">
        <v>0</v>
      </c>
      <c r="AC599" s="145">
        <v>8160</v>
      </c>
      <c r="AD599" s="145">
        <v>89760</v>
      </c>
      <c r="AE599" s="126" t="s">
        <v>6314</v>
      </c>
      <c r="AF599" s="126" t="s">
        <v>6309</v>
      </c>
      <c r="AG599" s="126" t="s">
        <v>6309</v>
      </c>
      <c r="AH599" s="126" t="s">
        <v>9796</v>
      </c>
      <c r="AI599" s="126" t="s">
        <v>6309</v>
      </c>
      <c r="AJ599" s="126" t="s">
        <v>6352</v>
      </c>
      <c r="AK599" s="126" t="s">
        <v>6353</v>
      </c>
      <c r="AL599" s="126" t="s">
        <v>6404</v>
      </c>
      <c r="AM599" s="128" t="s">
        <v>6309</v>
      </c>
      <c r="AN599" s="128" t="s">
        <v>6469</v>
      </c>
      <c r="AO599" s="128" t="s">
        <v>6309</v>
      </c>
      <c r="AP599" s="128" t="s">
        <v>6309</v>
      </c>
      <c r="AQ599" s="129">
        <v>240</v>
      </c>
      <c r="AR599">
        <v>0</v>
      </c>
      <c r="AS599" t="s">
        <v>19</v>
      </c>
    </row>
    <row r="600" spans="1:45" s="128" customFormat="1">
      <c r="A600" s="126" t="s">
        <v>9794</v>
      </c>
      <c r="B600" s="127">
        <v>43791</v>
      </c>
      <c r="C600" s="126" t="s">
        <v>6393</v>
      </c>
      <c r="D600" s="126" t="s">
        <v>6394</v>
      </c>
      <c r="E600" s="126" t="s">
        <v>9795</v>
      </c>
      <c r="F600" s="126" t="s">
        <v>6310</v>
      </c>
      <c r="G600" s="126" t="s">
        <v>6469</v>
      </c>
      <c r="H600" s="126" t="s">
        <v>6470</v>
      </c>
      <c r="I600" s="126" t="s">
        <v>6471</v>
      </c>
      <c r="J600" s="126" t="s">
        <v>6351</v>
      </c>
      <c r="K600" s="126" t="s">
        <v>6395</v>
      </c>
      <c r="L600" s="126" t="s">
        <v>6396</v>
      </c>
      <c r="M600" s="126" t="s">
        <v>6397</v>
      </c>
      <c r="N600" s="126" t="s">
        <v>6351</v>
      </c>
      <c r="O600" s="126" t="s">
        <v>6398</v>
      </c>
      <c r="P600" s="126" t="s">
        <v>6399</v>
      </c>
      <c r="Q600" s="126" t="s">
        <v>6400</v>
      </c>
      <c r="R600" s="126" t="s">
        <v>6413</v>
      </c>
      <c r="S600" s="126" t="s">
        <v>6414</v>
      </c>
      <c r="T600" s="131">
        <v>120</v>
      </c>
      <c r="U600" s="131">
        <v>120</v>
      </c>
      <c r="V600" s="126" t="s">
        <v>6403</v>
      </c>
      <c r="W600" s="126" t="s">
        <v>6403</v>
      </c>
      <c r="X600" s="145">
        <v>300</v>
      </c>
      <c r="Y600" s="145">
        <v>300</v>
      </c>
      <c r="Z600" s="146" t="s">
        <v>6309</v>
      </c>
      <c r="AA600" s="145">
        <v>36000</v>
      </c>
      <c r="AB600" s="145">
        <v>0</v>
      </c>
      <c r="AC600" s="145">
        <v>3600</v>
      </c>
      <c r="AD600" s="145">
        <v>39600</v>
      </c>
      <c r="AE600" s="126" t="s">
        <v>6314</v>
      </c>
      <c r="AF600" s="126" t="s">
        <v>6309</v>
      </c>
      <c r="AG600" s="126" t="s">
        <v>6309</v>
      </c>
      <c r="AH600" s="126" t="s">
        <v>9796</v>
      </c>
      <c r="AI600" s="126" t="s">
        <v>6309</v>
      </c>
      <c r="AJ600" s="126" t="s">
        <v>6352</v>
      </c>
      <c r="AK600" s="126" t="s">
        <v>6353</v>
      </c>
      <c r="AL600" s="126" t="s">
        <v>6404</v>
      </c>
      <c r="AM600" s="128" t="s">
        <v>6309</v>
      </c>
      <c r="AN600" s="128" t="s">
        <v>6469</v>
      </c>
      <c r="AO600" s="128" t="s">
        <v>6309</v>
      </c>
      <c r="AP600" s="128" t="s">
        <v>6309</v>
      </c>
      <c r="AQ600" s="129">
        <v>120</v>
      </c>
      <c r="AR600">
        <v>0</v>
      </c>
      <c r="AS600" t="s">
        <v>19</v>
      </c>
    </row>
    <row r="601" spans="1:45" s="128" customFormat="1">
      <c r="A601" s="126" t="s">
        <v>9794</v>
      </c>
      <c r="B601" s="127">
        <v>43791</v>
      </c>
      <c r="C601" s="126" t="s">
        <v>6393</v>
      </c>
      <c r="D601" s="126" t="s">
        <v>6394</v>
      </c>
      <c r="E601" s="126" t="s">
        <v>9795</v>
      </c>
      <c r="F601" s="126" t="s">
        <v>6310</v>
      </c>
      <c r="G601" s="126" t="s">
        <v>6469</v>
      </c>
      <c r="H601" s="126" t="s">
        <v>6470</v>
      </c>
      <c r="I601" s="126" t="s">
        <v>6471</v>
      </c>
      <c r="J601" s="126" t="s">
        <v>6351</v>
      </c>
      <c r="K601" s="126" t="s">
        <v>6395</v>
      </c>
      <c r="L601" s="126" t="s">
        <v>6396</v>
      </c>
      <c r="M601" s="126" t="s">
        <v>6397</v>
      </c>
      <c r="N601" s="126" t="s">
        <v>6351</v>
      </c>
      <c r="O601" s="126" t="s">
        <v>6398</v>
      </c>
      <c r="P601" s="126" t="s">
        <v>6399</v>
      </c>
      <c r="Q601" s="126" t="s">
        <v>6400</v>
      </c>
      <c r="R601" s="126" t="s">
        <v>6457</v>
      </c>
      <c r="S601" s="126" t="s">
        <v>6458</v>
      </c>
      <c r="T601" s="131">
        <v>100</v>
      </c>
      <c r="U601" s="131">
        <v>100</v>
      </c>
      <c r="V601" s="126" t="s">
        <v>6403</v>
      </c>
      <c r="W601" s="126" t="s">
        <v>6403</v>
      </c>
      <c r="X601" s="145">
        <v>300</v>
      </c>
      <c r="Y601" s="145">
        <v>300</v>
      </c>
      <c r="Z601" s="146" t="s">
        <v>6309</v>
      </c>
      <c r="AA601" s="145">
        <v>30000</v>
      </c>
      <c r="AB601" s="145">
        <v>0</v>
      </c>
      <c r="AC601" s="145">
        <v>3000</v>
      </c>
      <c r="AD601" s="145">
        <v>33000</v>
      </c>
      <c r="AE601" s="126" t="s">
        <v>6314</v>
      </c>
      <c r="AF601" s="126" t="s">
        <v>6309</v>
      </c>
      <c r="AG601" s="126" t="s">
        <v>6309</v>
      </c>
      <c r="AH601" s="126" t="s">
        <v>9796</v>
      </c>
      <c r="AI601" s="126" t="s">
        <v>6309</v>
      </c>
      <c r="AJ601" s="126" t="s">
        <v>6352</v>
      </c>
      <c r="AK601" s="126" t="s">
        <v>6353</v>
      </c>
      <c r="AL601" s="126" t="s">
        <v>6404</v>
      </c>
      <c r="AM601" s="128" t="s">
        <v>6309</v>
      </c>
      <c r="AN601" s="128" t="s">
        <v>6469</v>
      </c>
      <c r="AO601" s="128" t="s">
        <v>6309</v>
      </c>
      <c r="AP601" s="128" t="s">
        <v>6309</v>
      </c>
      <c r="AQ601" s="129">
        <v>100</v>
      </c>
      <c r="AR601">
        <v>0</v>
      </c>
      <c r="AS601" t="s">
        <v>19</v>
      </c>
    </row>
    <row r="602" spans="1:45" s="128" customFormat="1">
      <c r="A602" s="126" t="s">
        <v>9797</v>
      </c>
      <c r="B602" s="127">
        <v>43794</v>
      </c>
      <c r="C602" s="126" t="s">
        <v>6393</v>
      </c>
      <c r="D602" s="126" t="s">
        <v>6394</v>
      </c>
      <c r="E602" s="126" t="s">
        <v>9798</v>
      </c>
      <c r="F602" s="126" t="s">
        <v>6310</v>
      </c>
      <c r="G602" s="126" t="s">
        <v>6428</v>
      </c>
      <c r="H602" s="126" t="s">
        <v>5299</v>
      </c>
      <c r="I602" s="126" t="s">
        <v>6429</v>
      </c>
      <c r="J602" s="126" t="s">
        <v>6351</v>
      </c>
      <c r="K602" s="126" t="s">
        <v>6430</v>
      </c>
      <c r="L602" s="126" t="s">
        <v>6431</v>
      </c>
      <c r="M602" s="126" t="s">
        <v>6397</v>
      </c>
      <c r="N602" s="126" t="s">
        <v>6351</v>
      </c>
      <c r="O602" s="126" t="s">
        <v>6398</v>
      </c>
      <c r="P602" s="126" t="s">
        <v>6432</v>
      </c>
      <c r="Q602" s="126" t="s">
        <v>6433</v>
      </c>
      <c r="R602" s="126" t="s">
        <v>6401</v>
      </c>
      <c r="S602" s="126" t="s">
        <v>6402</v>
      </c>
      <c r="T602" s="131">
        <v>400</v>
      </c>
      <c r="U602" s="131">
        <v>400</v>
      </c>
      <c r="V602" s="126" t="s">
        <v>6403</v>
      </c>
      <c r="W602" s="126" t="s">
        <v>6403</v>
      </c>
      <c r="X602" s="145">
        <v>107.01600000000001</v>
      </c>
      <c r="Y602" s="145">
        <v>107.01600000000001</v>
      </c>
      <c r="Z602" s="146" t="s">
        <v>6309</v>
      </c>
      <c r="AA602" s="145">
        <v>42806.455999999998</v>
      </c>
      <c r="AB602" s="145">
        <v>-12786.343999999999</v>
      </c>
      <c r="AC602" s="145">
        <v>4280.6459999999997</v>
      </c>
      <c r="AD602" s="145">
        <v>47087.101999999999</v>
      </c>
      <c r="AE602" s="126" t="s">
        <v>6314</v>
      </c>
      <c r="AF602" s="126" t="s">
        <v>6309</v>
      </c>
      <c r="AG602" s="126" t="s">
        <v>6309</v>
      </c>
      <c r="AH602" s="126" t="s">
        <v>9799</v>
      </c>
      <c r="AI602" s="126" t="s">
        <v>6309</v>
      </c>
      <c r="AJ602" s="126" t="s">
        <v>6352</v>
      </c>
      <c r="AK602" s="126" t="s">
        <v>6353</v>
      </c>
      <c r="AL602" s="126" t="s">
        <v>6404</v>
      </c>
      <c r="AM602" s="128" t="s">
        <v>6309</v>
      </c>
      <c r="AN602" s="128" t="s">
        <v>6428</v>
      </c>
      <c r="AO602" s="128" t="s">
        <v>6309</v>
      </c>
      <c r="AP602" s="128" t="s">
        <v>6309</v>
      </c>
      <c r="AQ602" s="129">
        <v>400</v>
      </c>
      <c r="AR602">
        <v>0</v>
      </c>
      <c r="AS602" t="s">
        <v>27</v>
      </c>
    </row>
    <row r="603" spans="1:45" s="128" customFormat="1">
      <c r="A603" s="126" t="s">
        <v>9797</v>
      </c>
      <c r="B603" s="127">
        <v>43794</v>
      </c>
      <c r="C603" s="126" t="s">
        <v>6393</v>
      </c>
      <c r="D603" s="126" t="s">
        <v>6394</v>
      </c>
      <c r="E603" s="126" t="s">
        <v>9798</v>
      </c>
      <c r="F603" s="126" t="s">
        <v>6310</v>
      </c>
      <c r="G603" s="126" t="s">
        <v>6428</v>
      </c>
      <c r="H603" s="126" t="s">
        <v>5299</v>
      </c>
      <c r="I603" s="126" t="s">
        <v>6429</v>
      </c>
      <c r="J603" s="126" t="s">
        <v>6351</v>
      </c>
      <c r="K603" s="126" t="s">
        <v>6430</v>
      </c>
      <c r="L603" s="126" t="s">
        <v>6431</v>
      </c>
      <c r="M603" s="126" t="s">
        <v>6397</v>
      </c>
      <c r="N603" s="126" t="s">
        <v>6351</v>
      </c>
      <c r="O603" s="126" t="s">
        <v>6398</v>
      </c>
      <c r="P603" s="126" t="s">
        <v>6432</v>
      </c>
      <c r="Q603" s="126" t="s">
        <v>6433</v>
      </c>
      <c r="R603" s="126" t="s">
        <v>6444</v>
      </c>
      <c r="S603" s="126" t="s">
        <v>6445</v>
      </c>
      <c r="T603" s="131">
        <v>300</v>
      </c>
      <c r="U603" s="131">
        <v>300</v>
      </c>
      <c r="V603" s="126" t="s">
        <v>6403</v>
      </c>
      <c r="W603" s="126" t="s">
        <v>6403</v>
      </c>
      <c r="X603" s="145">
        <v>157.79400000000001</v>
      </c>
      <c r="Y603" s="145">
        <v>157.79400000000001</v>
      </c>
      <c r="Z603" s="146" t="s">
        <v>6309</v>
      </c>
      <c r="AA603" s="145">
        <v>47338.2</v>
      </c>
      <c r="AB603" s="145">
        <v>-8353.7999999999993</v>
      </c>
      <c r="AC603" s="145">
        <v>4733.82</v>
      </c>
      <c r="AD603" s="145">
        <v>52072.02</v>
      </c>
      <c r="AE603" s="126" t="s">
        <v>6314</v>
      </c>
      <c r="AF603" s="126" t="s">
        <v>6309</v>
      </c>
      <c r="AG603" s="126" t="s">
        <v>6309</v>
      </c>
      <c r="AH603" s="126" t="s">
        <v>9799</v>
      </c>
      <c r="AI603" s="126" t="s">
        <v>6309</v>
      </c>
      <c r="AJ603" s="126" t="s">
        <v>6352</v>
      </c>
      <c r="AK603" s="126" t="s">
        <v>6353</v>
      </c>
      <c r="AL603" s="126" t="s">
        <v>6404</v>
      </c>
      <c r="AM603" s="128" t="s">
        <v>6309</v>
      </c>
      <c r="AN603" s="128" t="s">
        <v>6428</v>
      </c>
      <c r="AO603" s="128" t="s">
        <v>6309</v>
      </c>
      <c r="AP603" s="128" t="s">
        <v>6309</v>
      </c>
      <c r="AQ603" s="129">
        <v>300</v>
      </c>
      <c r="AR603">
        <v>0</v>
      </c>
      <c r="AS603" t="s">
        <v>27</v>
      </c>
    </row>
    <row r="604" spans="1:45" s="128" customFormat="1">
      <c r="A604" s="126" t="s">
        <v>9800</v>
      </c>
      <c r="B604" s="127">
        <v>43794</v>
      </c>
      <c r="C604" s="126" t="s">
        <v>6393</v>
      </c>
      <c r="D604" s="126" t="s">
        <v>6394</v>
      </c>
      <c r="E604" s="126" t="s">
        <v>9801</v>
      </c>
      <c r="F604" s="126" t="s">
        <v>6310</v>
      </c>
      <c r="G604" s="126" t="s">
        <v>6428</v>
      </c>
      <c r="H604" s="126" t="s">
        <v>5299</v>
      </c>
      <c r="I604" s="126" t="s">
        <v>6429</v>
      </c>
      <c r="J604" s="126" t="s">
        <v>6351</v>
      </c>
      <c r="K604" s="126" t="s">
        <v>6430</v>
      </c>
      <c r="L604" s="126" t="s">
        <v>6431</v>
      </c>
      <c r="M604" s="126" t="s">
        <v>6397</v>
      </c>
      <c r="N604" s="126" t="s">
        <v>6351</v>
      </c>
      <c r="O604" s="126" t="s">
        <v>6398</v>
      </c>
      <c r="P604" s="126" t="s">
        <v>6432</v>
      </c>
      <c r="Q604" s="126" t="s">
        <v>6433</v>
      </c>
      <c r="R604" s="126" t="s">
        <v>6401</v>
      </c>
      <c r="S604" s="126" t="s">
        <v>6402</v>
      </c>
      <c r="T604" s="131">
        <v>250</v>
      </c>
      <c r="U604" s="131">
        <v>250</v>
      </c>
      <c r="V604" s="126" t="s">
        <v>6403</v>
      </c>
      <c r="W604" s="126" t="s">
        <v>6403</v>
      </c>
      <c r="X604" s="145">
        <v>107.01600000000001</v>
      </c>
      <c r="Y604" s="145">
        <v>107.01600000000001</v>
      </c>
      <c r="Z604" s="146" t="s">
        <v>6309</v>
      </c>
      <c r="AA604" s="145">
        <v>26754.035</v>
      </c>
      <c r="AB604" s="145">
        <v>-7991.4650000000001</v>
      </c>
      <c r="AC604" s="145">
        <v>2675.404</v>
      </c>
      <c r="AD604" s="145">
        <v>29429.438999999998</v>
      </c>
      <c r="AE604" s="126" t="s">
        <v>6314</v>
      </c>
      <c r="AF604" s="126" t="s">
        <v>6309</v>
      </c>
      <c r="AG604" s="126" t="s">
        <v>6309</v>
      </c>
      <c r="AH604" s="126" t="s">
        <v>9802</v>
      </c>
      <c r="AI604" s="126" t="s">
        <v>6309</v>
      </c>
      <c r="AJ604" s="126" t="s">
        <v>6352</v>
      </c>
      <c r="AK604" s="126" t="s">
        <v>6353</v>
      </c>
      <c r="AL604" s="126" t="s">
        <v>6404</v>
      </c>
      <c r="AM604" s="128" t="s">
        <v>6309</v>
      </c>
      <c r="AN604" s="128" t="s">
        <v>6428</v>
      </c>
      <c r="AO604" s="128" t="s">
        <v>6309</v>
      </c>
      <c r="AP604" s="128" t="s">
        <v>6309</v>
      </c>
      <c r="AQ604" s="129">
        <v>250</v>
      </c>
      <c r="AR604">
        <v>0</v>
      </c>
      <c r="AS604" t="s">
        <v>27</v>
      </c>
    </row>
    <row r="605" spans="1:45" s="128" customFormat="1">
      <c r="A605" s="126" t="s">
        <v>9800</v>
      </c>
      <c r="B605" s="127">
        <v>43794</v>
      </c>
      <c r="C605" s="126" t="s">
        <v>6393</v>
      </c>
      <c r="D605" s="126" t="s">
        <v>6394</v>
      </c>
      <c r="E605" s="126" t="s">
        <v>9801</v>
      </c>
      <c r="F605" s="126" t="s">
        <v>6310</v>
      </c>
      <c r="G605" s="126" t="s">
        <v>6428</v>
      </c>
      <c r="H605" s="126" t="s">
        <v>5299</v>
      </c>
      <c r="I605" s="126" t="s">
        <v>6429</v>
      </c>
      <c r="J605" s="126" t="s">
        <v>6351</v>
      </c>
      <c r="K605" s="126" t="s">
        <v>6430</v>
      </c>
      <c r="L605" s="126" t="s">
        <v>6431</v>
      </c>
      <c r="M605" s="126" t="s">
        <v>6397</v>
      </c>
      <c r="N605" s="126" t="s">
        <v>6351</v>
      </c>
      <c r="O605" s="126" t="s">
        <v>6398</v>
      </c>
      <c r="P605" s="126" t="s">
        <v>6432</v>
      </c>
      <c r="Q605" s="126" t="s">
        <v>6433</v>
      </c>
      <c r="R605" s="126" t="s">
        <v>6444</v>
      </c>
      <c r="S605" s="126" t="s">
        <v>6445</v>
      </c>
      <c r="T605" s="131">
        <v>900</v>
      </c>
      <c r="U605" s="131">
        <v>900</v>
      </c>
      <c r="V605" s="126" t="s">
        <v>6403</v>
      </c>
      <c r="W605" s="126" t="s">
        <v>6403</v>
      </c>
      <c r="X605" s="145">
        <v>157.79400000000001</v>
      </c>
      <c r="Y605" s="145">
        <v>157.79400000000001</v>
      </c>
      <c r="Z605" s="146" t="s">
        <v>6309</v>
      </c>
      <c r="AA605" s="145">
        <v>142014.6</v>
      </c>
      <c r="AB605" s="145">
        <v>-25061.4</v>
      </c>
      <c r="AC605" s="145">
        <v>14201.46</v>
      </c>
      <c r="AD605" s="145">
        <v>156216.06</v>
      </c>
      <c r="AE605" s="126" t="s">
        <v>6314</v>
      </c>
      <c r="AF605" s="126" t="s">
        <v>6309</v>
      </c>
      <c r="AG605" s="126" t="s">
        <v>6309</v>
      </c>
      <c r="AH605" s="126" t="s">
        <v>9802</v>
      </c>
      <c r="AI605" s="126" t="s">
        <v>6309</v>
      </c>
      <c r="AJ605" s="126" t="s">
        <v>6352</v>
      </c>
      <c r="AK605" s="126" t="s">
        <v>6353</v>
      </c>
      <c r="AL605" s="126" t="s">
        <v>6404</v>
      </c>
      <c r="AM605" s="128" t="s">
        <v>6309</v>
      </c>
      <c r="AN605" s="128" t="s">
        <v>6428</v>
      </c>
      <c r="AO605" s="128" t="s">
        <v>6309</v>
      </c>
      <c r="AP605" s="128" t="s">
        <v>6309</v>
      </c>
      <c r="AQ605" s="129">
        <v>900</v>
      </c>
      <c r="AR605">
        <v>0</v>
      </c>
      <c r="AS605" t="s">
        <v>27</v>
      </c>
    </row>
    <row r="606" spans="1:45" s="128" customFormat="1">
      <c r="A606" s="126" t="s">
        <v>9803</v>
      </c>
      <c r="B606" s="127">
        <v>43794</v>
      </c>
      <c r="C606" s="126" t="s">
        <v>6393</v>
      </c>
      <c r="D606" s="126" t="s">
        <v>6394</v>
      </c>
      <c r="E606" s="126" t="s">
        <v>9804</v>
      </c>
      <c r="F606" s="126" t="s">
        <v>6310</v>
      </c>
      <c r="G606" s="126" t="s">
        <v>6428</v>
      </c>
      <c r="H606" s="126" t="s">
        <v>5299</v>
      </c>
      <c r="I606" s="126" t="s">
        <v>6429</v>
      </c>
      <c r="J606" s="126" t="s">
        <v>6351</v>
      </c>
      <c r="K606" s="126" t="s">
        <v>6430</v>
      </c>
      <c r="L606" s="126" t="s">
        <v>6431</v>
      </c>
      <c r="M606" s="126" t="s">
        <v>6397</v>
      </c>
      <c r="N606" s="126" t="s">
        <v>6351</v>
      </c>
      <c r="O606" s="126" t="s">
        <v>6398</v>
      </c>
      <c r="P606" s="126" t="s">
        <v>6432</v>
      </c>
      <c r="Q606" s="126" t="s">
        <v>6433</v>
      </c>
      <c r="R606" s="126" t="s">
        <v>6444</v>
      </c>
      <c r="S606" s="126" t="s">
        <v>6445</v>
      </c>
      <c r="T606" s="131">
        <v>200</v>
      </c>
      <c r="U606" s="131">
        <v>200</v>
      </c>
      <c r="V606" s="126" t="s">
        <v>6403</v>
      </c>
      <c r="W606" s="126" t="s">
        <v>6403</v>
      </c>
      <c r="X606" s="145">
        <v>185.64</v>
      </c>
      <c r="Y606" s="145">
        <v>185.64</v>
      </c>
      <c r="Z606" s="146" t="s">
        <v>6309</v>
      </c>
      <c r="AA606" s="145">
        <v>37128</v>
      </c>
      <c r="AB606" s="145">
        <v>0</v>
      </c>
      <c r="AC606" s="145">
        <v>3712.8</v>
      </c>
      <c r="AD606" s="145">
        <v>40840.800000000003</v>
      </c>
      <c r="AE606" s="126" t="s">
        <v>6314</v>
      </c>
      <c r="AF606" s="126" t="s">
        <v>6309</v>
      </c>
      <c r="AG606" s="126" t="s">
        <v>6309</v>
      </c>
      <c r="AH606" s="126" t="s">
        <v>9805</v>
      </c>
      <c r="AI606" s="126" t="s">
        <v>6309</v>
      </c>
      <c r="AJ606" s="126" t="s">
        <v>6352</v>
      </c>
      <c r="AK606" s="126" t="s">
        <v>6353</v>
      </c>
      <c r="AL606" s="126" t="s">
        <v>6404</v>
      </c>
      <c r="AM606" s="128" t="s">
        <v>6309</v>
      </c>
      <c r="AN606" s="128" t="s">
        <v>6428</v>
      </c>
      <c r="AO606" s="128" t="s">
        <v>6309</v>
      </c>
      <c r="AP606" s="128" t="s">
        <v>6309</v>
      </c>
      <c r="AQ606" s="129">
        <v>200</v>
      </c>
      <c r="AR606">
        <v>0</v>
      </c>
      <c r="AS606" t="s">
        <v>27</v>
      </c>
    </row>
    <row r="607" spans="1:45" s="128" customFormat="1">
      <c r="A607" s="126" t="s">
        <v>9803</v>
      </c>
      <c r="B607" s="127">
        <v>43794</v>
      </c>
      <c r="C607" s="126" t="s">
        <v>6393</v>
      </c>
      <c r="D607" s="126" t="s">
        <v>6394</v>
      </c>
      <c r="E607" s="126" t="s">
        <v>9804</v>
      </c>
      <c r="F607" s="126" t="s">
        <v>6310</v>
      </c>
      <c r="G607" s="126" t="s">
        <v>6428</v>
      </c>
      <c r="H607" s="126" t="s">
        <v>5299</v>
      </c>
      <c r="I607" s="126" t="s">
        <v>6429</v>
      </c>
      <c r="J607" s="126" t="s">
        <v>6351</v>
      </c>
      <c r="K607" s="126" t="s">
        <v>6430</v>
      </c>
      <c r="L607" s="126" t="s">
        <v>6431</v>
      </c>
      <c r="M607" s="126" t="s">
        <v>6397</v>
      </c>
      <c r="N607" s="126" t="s">
        <v>6351</v>
      </c>
      <c r="O607" s="126" t="s">
        <v>6398</v>
      </c>
      <c r="P607" s="126" t="s">
        <v>6432</v>
      </c>
      <c r="Q607" s="126" t="s">
        <v>6433</v>
      </c>
      <c r="R607" s="126" t="s">
        <v>6491</v>
      </c>
      <c r="S607" s="126" t="s">
        <v>6492</v>
      </c>
      <c r="T607" s="131">
        <v>300</v>
      </c>
      <c r="U607" s="131">
        <v>300</v>
      </c>
      <c r="V607" s="126" t="s">
        <v>6403</v>
      </c>
      <c r="W607" s="126" t="s">
        <v>6403</v>
      </c>
      <c r="X607" s="145">
        <v>273</v>
      </c>
      <c r="Y607" s="145">
        <v>273</v>
      </c>
      <c r="Z607" s="146" t="s">
        <v>6309</v>
      </c>
      <c r="AA607" s="145">
        <v>81900</v>
      </c>
      <c r="AB607" s="145">
        <v>0</v>
      </c>
      <c r="AC607" s="145">
        <v>8190</v>
      </c>
      <c r="AD607" s="145">
        <v>90090</v>
      </c>
      <c r="AE607" s="126" t="s">
        <v>6314</v>
      </c>
      <c r="AF607" s="126" t="s">
        <v>6309</v>
      </c>
      <c r="AG607" s="126" t="s">
        <v>6309</v>
      </c>
      <c r="AH607" s="126" t="s">
        <v>9805</v>
      </c>
      <c r="AI607" s="126" t="s">
        <v>6309</v>
      </c>
      <c r="AJ607" s="126" t="s">
        <v>6352</v>
      </c>
      <c r="AK607" s="126" t="s">
        <v>6353</v>
      </c>
      <c r="AL607" s="126" t="s">
        <v>6404</v>
      </c>
      <c r="AM607" s="128" t="s">
        <v>6309</v>
      </c>
      <c r="AN607" s="128" t="s">
        <v>6428</v>
      </c>
      <c r="AO607" s="128" t="s">
        <v>6309</v>
      </c>
      <c r="AP607" s="128" t="s">
        <v>6309</v>
      </c>
      <c r="AQ607" s="129">
        <v>300</v>
      </c>
      <c r="AR607">
        <v>0</v>
      </c>
      <c r="AS607" t="s">
        <v>27</v>
      </c>
    </row>
    <row r="608" spans="1:45" s="128" customFormat="1">
      <c r="A608" s="126" t="s">
        <v>9803</v>
      </c>
      <c r="B608" s="127">
        <v>43794</v>
      </c>
      <c r="C608" s="126" t="s">
        <v>6393</v>
      </c>
      <c r="D608" s="126" t="s">
        <v>6394</v>
      </c>
      <c r="E608" s="126" t="s">
        <v>9804</v>
      </c>
      <c r="F608" s="126" t="s">
        <v>6310</v>
      </c>
      <c r="G608" s="126" t="s">
        <v>6428</v>
      </c>
      <c r="H608" s="126" t="s">
        <v>5299</v>
      </c>
      <c r="I608" s="126" t="s">
        <v>6429</v>
      </c>
      <c r="J608" s="126" t="s">
        <v>6351</v>
      </c>
      <c r="K608" s="126" t="s">
        <v>6430</v>
      </c>
      <c r="L608" s="126" t="s">
        <v>6431</v>
      </c>
      <c r="M608" s="126" t="s">
        <v>6397</v>
      </c>
      <c r="N608" s="126" t="s">
        <v>6351</v>
      </c>
      <c r="O608" s="126" t="s">
        <v>6398</v>
      </c>
      <c r="P608" s="126" t="s">
        <v>6432</v>
      </c>
      <c r="Q608" s="126" t="s">
        <v>6433</v>
      </c>
      <c r="R608" s="126" t="s">
        <v>9806</v>
      </c>
      <c r="S608" s="126" t="s">
        <v>9807</v>
      </c>
      <c r="T608" s="131">
        <v>400</v>
      </c>
      <c r="U608" s="131">
        <v>400</v>
      </c>
      <c r="V608" s="126" t="s">
        <v>6403</v>
      </c>
      <c r="W608" s="126" t="s">
        <v>6403</v>
      </c>
      <c r="X608" s="145">
        <v>273</v>
      </c>
      <c r="Y608" s="145">
        <v>273</v>
      </c>
      <c r="Z608" s="146" t="s">
        <v>6309</v>
      </c>
      <c r="AA608" s="145">
        <v>109200</v>
      </c>
      <c r="AB608" s="145">
        <v>0</v>
      </c>
      <c r="AC608" s="145">
        <v>10920</v>
      </c>
      <c r="AD608" s="145">
        <v>120120</v>
      </c>
      <c r="AE608" s="126" t="s">
        <v>6314</v>
      </c>
      <c r="AF608" s="126" t="s">
        <v>6309</v>
      </c>
      <c r="AG608" s="126" t="s">
        <v>6309</v>
      </c>
      <c r="AH608" s="126" t="s">
        <v>9805</v>
      </c>
      <c r="AI608" s="126" t="s">
        <v>6309</v>
      </c>
      <c r="AJ608" s="126" t="s">
        <v>6352</v>
      </c>
      <c r="AK608" s="126" t="s">
        <v>6353</v>
      </c>
      <c r="AL608" s="126" t="s">
        <v>6404</v>
      </c>
      <c r="AM608" s="128" t="s">
        <v>6309</v>
      </c>
      <c r="AN608" s="128" t="s">
        <v>6428</v>
      </c>
      <c r="AO608" s="128" t="s">
        <v>6309</v>
      </c>
      <c r="AP608" s="128" t="s">
        <v>6309</v>
      </c>
      <c r="AQ608" s="129">
        <v>400</v>
      </c>
      <c r="AR608">
        <v>0</v>
      </c>
      <c r="AS608" t="s">
        <v>27</v>
      </c>
    </row>
    <row r="609" spans="1:45" s="128" customFormat="1">
      <c r="A609" s="126" t="s">
        <v>9808</v>
      </c>
      <c r="B609" s="127">
        <v>43794</v>
      </c>
      <c r="C609" s="126" t="s">
        <v>6393</v>
      </c>
      <c r="D609" s="126" t="s">
        <v>6394</v>
      </c>
      <c r="E609" s="126" t="s">
        <v>9809</v>
      </c>
      <c r="F609" s="126" t="s">
        <v>6310</v>
      </c>
      <c r="G609" s="126" t="s">
        <v>6428</v>
      </c>
      <c r="H609" s="126" t="s">
        <v>5299</v>
      </c>
      <c r="I609" s="126" t="s">
        <v>6429</v>
      </c>
      <c r="J609" s="126" t="s">
        <v>6351</v>
      </c>
      <c r="K609" s="126" t="s">
        <v>6430</v>
      </c>
      <c r="L609" s="126" t="s">
        <v>6431</v>
      </c>
      <c r="M609" s="126" t="s">
        <v>6397</v>
      </c>
      <c r="N609" s="126" t="s">
        <v>6351</v>
      </c>
      <c r="O609" s="126" t="s">
        <v>6398</v>
      </c>
      <c r="P609" s="126" t="s">
        <v>6432</v>
      </c>
      <c r="Q609" s="126" t="s">
        <v>6433</v>
      </c>
      <c r="R609" s="126" t="s">
        <v>6401</v>
      </c>
      <c r="S609" s="126" t="s">
        <v>6402</v>
      </c>
      <c r="T609" s="131">
        <v>50</v>
      </c>
      <c r="U609" s="131">
        <v>50</v>
      </c>
      <c r="V609" s="126" t="s">
        <v>6403</v>
      </c>
      <c r="W609" s="126" t="s">
        <v>6403</v>
      </c>
      <c r="X609" s="145">
        <v>107.01600000000001</v>
      </c>
      <c r="Y609" s="145">
        <v>107.01600000000001</v>
      </c>
      <c r="Z609" s="146" t="s">
        <v>6309</v>
      </c>
      <c r="AA609" s="145">
        <v>5350.8069999999998</v>
      </c>
      <c r="AB609" s="145">
        <v>-1598.2929999999999</v>
      </c>
      <c r="AC609" s="145">
        <v>535.08100000000002</v>
      </c>
      <c r="AD609" s="145">
        <v>5885.8879999999999</v>
      </c>
      <c r="AE609" s="126" t="s">
        <v>6314</v>
      </c>
      <c r="AF609" s="126" t="s">
        <v>6309</v>
      </c>
      <c r="AG609" s="126" t="s">
        <v>6309</v>
      </c>
      <c r="AH609" s="126" t="s">
        <v>9810</v>
      </c>
      <c r="AI609" s="126" t="s">
        <v>6309</v>
      </c>
      <c r="AJ609" s="126" t="s">
        <v>6352</v>
      </c>
      <c r="AK609" s="126" t="s">
        <v>6353</v>
      </c>
      <c r="AL609" s="126" t="s">
        <v>6404</v>
      </c>
      <c r="AM609" s="128" t="s">
        <v>6309</v>
      </c>
      <c r="AN609" s="128" t="s">
        <v>6428</v>
      </c>
      <c r="AO609" s="128" t="s">
        <v>6309</v>
      </c>
      <c r="AP609" s="128" t="s">
        <v>6309</v>
      </c>
      <c r="AQ609" s="129">
        <v>50</v>
      </c>
      <c r="AR609">
        <v>0</v>
      </c>
      <c r="AS609" t="s">
        <v>27</v>
      </c>
    </row>
    <row r="610" spans="1:45" s="128" customFormat="1">
      <c r="A610" s="126" t="s">
        <v>9811</v>
      </c>
      <c r="B610" s="127">
        <v>43794</v>
      </c>
      <c r="C610" s="126" t="s">
        <v>6393</v>
      </c>
      <c r="D610" s="126" t="s">
        <v>6394</v>
      </c>
      <c r="E610" s="126" t="s">
        <v>9812</v>
      </c>
      <c r="F610" s="126" t="s">
        <v>6310</v>
      </c>
      <c r="G610" s="126" t="s">
        <v>6428</v>
      </c>
      <c r="H610" s="126" t="s">
        <v>5299</v>
      </c>
      <c r="I610" s="133" t="s">
        <v>6429</v>
      </c>
      <c r="J610" s="126" t="s">
        <v>6351</v>
      </c>
      <c r="K610" s="126" t="s">
        <v>6430</v>
      </c>
      <c r="L610" s="126" t="s">
        <v>6431</v>
      </c>
      <c r="M610" s="126" t="s">
        <v>6397</v>
      </c>
      <c r="N610" s="126" t="s">
        <v>6351</v>
      </c>
      <c r="O610" s="126" t="s">
        <v>6398</v>
      </c>
      <c r="P610" s="126" t="s">
        <v>6432</v>
      </c>
      <c r="Q610" s="126" t="s">
        <v>6433</v>
      </c>
      <c r="R610" s="126" t="s">
        <v>6491</v>
      </c>
      <c r="S610" s="126" t="s">
        <v>6492</v>
      </c>
      <c r="T610" s="131">
        <v>200</v>
      </c>
      <c r="U610" s="131">
        <v>200</v>
      </c>
      <c r="V610" s="126" t="s">
        <v>6403</v>
      </c>
      <c r="W610" s="126" t="s">
        <v>6403</v>
      </c>
      <c r="X610" s="145">
        <v>273</v>
      </c>
      <c r="Y610" s="145">
        <v>273</v>
      </c>
      <c r="Z610" s="146" t="s">
        <v>6309</v>
      </c>
      <c r="AA610" s="145">
        <v>54600</v>
      </c>
      <c r="AB610" s="145">
        <v>0</v>
      </c>
      <c r="AC610" s="145">
        <v>5460</v>
      </c>
      <c r="AD610" s="145">
        <v>60060</v>
      </c>
      <c r="AE610" s="126" t="s">
        <v>6314</v>
      </c>
      <c r="AF610" s="126" t="s">
        <v>6309</v>
      </c>
      <c r="AG610" s="126" t="s">
        <v>6309</v>
      </c>
      <c r="AH610" s="126" t="s">
        <v>9813</v>
      </c>
      <c r="AI610" s="126" t="s">
        <v>6309</v>
      </c>
      <c r="AJ610" s="126" t="s">
        <v>6352</v>
      </c>
      <c r="AK610" s="126" t="s">
        <v>6353</v>
      </c>
      <c r="AL610" s="126" t="s">
        <v>6404</v>
      </c>
      <c r="AM610" s="128" t="s">
        <v>6309</v>
      </c>
      <c r="AN610" s="128" t="s">
        <v>6428</v>
      </c>
      <c r="AO610" s="128" t="s">
        <v>6309</v>
      </c>
      <c r="AP610" s="128" t="s">
        <v>6309</v>
      </c>
      <c r="AQ610" s="129">
        <v>200</v>
      </c>
      <c r="AR610">
        <v>0</v>
      </c>
      <c r="AS610" t="s">
        <v>27</v>
      </c>
    </row>
    <row r="611" spans="1:45" s="128" customFormat="1">
      <c r="A611" s="126" t="s">
        <v>9814</v>
      </c>
      <c r="B611" s="127">
        <v>43795</v>
      </c>
      <c r="C611" s="126" t="s">
        <v>6393</v>
      </c>
      <c r="D611" s="126" t="s">
        <v>6394</v>
      </c>
      <c r="E611" s="126" t="s">
        <v>9815</v>
      </c>
      <c r="F611" s="126" t="s">
        <v>6310</v>
      </c>
      <c r="G611" s="126" t="s">
        <v>6469</v>
      </c>
      <c r="H611" s="126" t="s">
        <v>6470</v>
      </c>
      <c r="I611" s="133" t="s">
        <v>6471</v>
      </c>
      <c r="J611" s="126" t="s">
        <v>6351</v>
      </c>
      <c r="K611" s="126" t="s">
        <v>6395</v>
      </c>
      <c r="L611" s="126" t="s">
        <v>6396</v>
      </c>
      <c r="M611" s="126" t="s">
        <v>6397</v>
      </c>
      <c r="N611" s="126" t="s">
        <v>6351</v>
      </c>
      <c r="O611" s="126" t="s">
        <v>6398</v>
      </c>
      <c r="P611" s="126" t="s">
        <v>6399</v>
      </c>
      <c r="Q611" s="126" t="s">
        <v>6400</v>
      </c>
      <c r="R611" s="126" t="s">
        <v>6405</v>
      </c>
      <c r="S611" s="126" t="s">
        <v>6406</v>
      </c>
      <c r="T611" s="131">
        <v>50</v>
      </c>
      <c r="U611" s="131">
        <v>50</v>
      </c>
      <c r="V611" s="126" t="s">
        <v>6403</v>
      </c>
      <c r="W611" s="126" t="s">
        <v>6403</v>
      </c>
      <c r="X611" s="145">
        <v>340</v>
      </c>
      <c r="Y611" s="145">
        <v>340</v>
      </c>
      <c r="Z611" s="146" t="s">
        <v>6309</v>
      </c>
      <c r="AA611" s="145">
        <v>17000</v>
      </c>
      <c r="AB611" s="145">
        <v>0</v>
      </c>
      <c r="AC611" s="145">
        <v>1700</v>
      </c>
      <c r="AD611" s="145">
        <v>18700</v>
      </c>
      <c r="AE611" s="126" t="s">
        <v>6314</v>
      </c>
      <c r="AF611" s="126" t="s">
        <v>6309</v>
      </c>
      <c r="AG611" s="126" t="s">
        <v>6309</v>
      </c>
      <c r="AH611" s="126" t="s">
        <v>9816</v>
      </c>
      <c r="AI611" s="126" t="s">
        <v>6309</v>
      </c>
      <c r="AJ611" s="126" t="s">
        <v>6352</v>
      </c>
      <c r="AK611" s="126" t="s">
        <v>6353</v>
      </c>
      <c r="AL611" s="126" t="s">
        <v>6404</v>
      </c>
      <c r="AM611" s="128" t="s">
        <v>6309</v>
      </c>
      <c r="AN611" s="128" t="s">
        <v>6469</v>
      </c>
      <c r="AO611" s="128" t="s">
        <v>6309</v>
      </c>
      <c r="AP611" s="128" t="s">
        <v>6309</v>
      </c>
      <c r="AQ611" s="129">
        <v>50</v>
      </c>
      <c r="AR611">
        <v>0</v>
      </c>
      <c r="AS611" t="s">
        <v>19</v>
      </c>
    </row>
    <row r="612" spans="1:45" s="128" customFormat="1">
      <c r="A612" s="126" t="s">
        <v>9814</v>
      </c>
      <c r="B612" s="127">
        <v>43795</v>
      </c>
      <c r="C612" s="126" t="s">
        <v>6393</v>
      </c>
      <c r="D612" s="126" t="s">
        <v>6394</v>
      </c>
      <c r="E612" s="126" t="s">
        <v>9815</v>
      </c>
      <c r="F612" s="126" t="s">
        <v>6310</v>
      </c>
      <c r="G612" s="126" t="s">
        <v>6469</v>
      </c>
      <c r="H612" s="126" t="s">
        <v>6470</v>
      </c>
      <c r="I612" s="133" t="s">
        <v>6471</v>
      </c>
      <c r="J612" s="126" t="s">
        <v>6351</v>
      </c>
      <c r="K612" s="126" t="s">
        <v>6395</v>
      </c>
      <c r="L612" s="126" t="s">
        <v>6396</v>
      </c>
      <c r="M612" s="126" t="s">
        <v>6397</v>
      </c>
      <c r="N612" s="126" t="s">
        <v>6351</v>
      </c>
      <c r="O612" s="126" t="s">
        <v>6398</v>
      </c>
      <c r="P612" s="126" t="s">
        <v>6399</v>
      </c>
      <c r="Q612" s="126" t="s">
        <v>6400</v>
      </c>
      <c r="R612" s="126" t="s">
        <v>6444</v>
      </c>
      <c r="S612" s="126" t="s">
        <v>6445</v>
      </c>
      <c r="T612" s="131">
        <v>910</v>
      </c>
      <c r="U612" s="131">
        <v>910</v>
      </c>
      <c r="V612" s="126" t="s">
        <v>6403</v>
      </c>
      <c r="W612" s="126" t="s">
        <v>6403</v>
      </c>
      <c r="X612" s="145">
        <v>173.4</v>
      </c>
      <c r="Y612" s="145">
        <v>173.4</v>
      </c>
      <c r="Z612" s="146" t="s">
        <v>6309</v>
      </c>
      <c r="AA612" s="145">
        <v>157794</v>
      </c>
      <c r="AB612" s="145">
        <v>-27846</v>
      </c>
      <c r="AC612" s="145">
        <v>15779.4</v>
      </c>
      <c r="AD612" s="145">
        <v>173573.4</v>
      </c>
      <c r="AE612" s="126" t="s">
        <v>6314</v>
      </c>
      <c r="AF612" s="126" t="s">
        <v>6309</v>
      </c>
      <c r="AG612" s="126" t="s">
        <v>6309</v>
      </c>
      <c r="AH612" s="126" t="s">
        <v>9816</v>
      </c>
      <c r="AI612" s="126" t="s">
        <v>6309</v>
      </c>
      <c r="AJ612" s="126" t="s">
        <v>6352</v>
      </c>
      <c r="AK612" s="126" t="s">
        <v>6353</v>
      </c>
      <c r="AL612" s="126" t="s">
        <v>6404</v>
      </c>
      <c r="AM612" s="128" t="s">
        <v>6309</v>
      </c>
      <c r="AN612" s="128" t="s">
        <v>6469</v>
      </c>
      <c r="AO612" s="128" t="s">
        <v>6309</v>
      </c>
      <c r="AP612" s="128" t="s">
        <v>6309</v>
      </c>
      <c r="AQ612" s="129">
        <v>910</v>
      </c>
      <c r="AR612">
        <v>0</v>
      </c>
      <c r="AS612" t="s">
        <v>19</v>
      </c>
    </row>
    <row r="613" spans="1:45" s="128" customFormat="1">
      <c r="A613" s="126" t="s">
        <v>9817</v>
      </c>
      <c r="B613" s="127">
        <v>43794</v>
      </c>
      <c r="C613" s="126" t="s">
        <v>6393</v>
      </c>
      <c r="D613" s="126" t="s">
        <v>6394</v>
      </c>
      <c r="E613" s="126" t="s">
        <v>9818</v>
      </c>
      <c r="F613" s="126" t="s">
        <v>6310</v>
      </c>
      <c r="G613" s="126" t="s">
        <v>6469</v>
      </c>
      <c r="H613" s="126" t="s">
        <v>6470</v>
      </c>
      <c r="I613" s="133" t="s">
        <v>6471</v>
      </c>
      <c r="J613" s="126" t="s">
        <v>6351</v>
      </c>
      <c r="K613" s="126" t="s">
        <v>6395</v>
      </c>
      <c r="L613" s="126" t="s">
        <v>6396</v>
      </c>
      <c r="M613" s="126" t="s">
        <v>6397</v>
      </c>
      <c r="N613" s="126" t="s">
        <v>6351</v>
      </c>
      <c r="O613" s="126" t="s">
        <v>6398</v>
      </c>
      <c r="P613" s="126" t="s">
        <v>6399</v>
      </c>
      <c r="Q613" s="126" t="s">
        <v>6400</v>
      </c>
      <c r="R613" s="126" t="s">
        <v>6491</v>
      </c>
      <c r="S613" s="126" t="s">
        <v>6492</v>
      </c>
      <c r="T613" s="131">
        <v>550</v>
      </c>
      <c r="U613" s="131">
        <v>550</v>
      </c>
      <c r="V613" s="126" t="s">
        <v>6403</v>
      </c>
      <c r="W613" s="126" t="s">
        <v>6403</v>
      </c>
      <c r="X613" s="145">
        <v>300</v>
      </c>
      <c r="Y613" s="145">
        <v>300</v>
      </c>
      <c r="Z613" s="146" t="s">
        <v>6309</v>
      </c>
      <c r="AA613" s="145">
        <v>165000</v>
      </c>
      <c r="AB613" s="145">
        <v>0</v>
      </c>
      <c r="AC613" s="145">
        <v>16500</v>
      </c>
      <c r="AD613" s="145">
        <v>181500</v>
      </c>
      <c r="AE613" s="126" t="s">
        <v>6314</v>
      </c>
      <c r="AF613" s="126" t="s">
        <v>6309</v>
      </c>
      <c r="AG613" s="126" t="s">
        <v>6309</v>
      </c>
      <c r="AH613" s="126" t="s">
        <v>9819</v>
      </c>
      <c r="AI613" s="126" t="s">
        <v>6309</v>
      </c>
      <c r="AJ613" s="126" t="s">
        <v>6352</v>
      </c>
      <c r="AK613" s="126" t="s">
        <v>6353</v>
      </c>
      <c r="AL613" s="126" t="s">
        <v>6404</v>
      </c>
      <c r="AM613" s="128" t="s">
        <v>6309</v>
      </c>
      <c r="AN613" s="128" t="s">
        <v>6469</v>
      </c>
      <c r="AO613" s="128" t="s">
        <v>6309</v>
      </c>
      <c r="AP613" s="128" t="s">
        <v>6309</v>
      </c>
      <c r="AQ613" s="129">
        <v>550</v>
      </c>
      <c r="AR613">
        <v>0</v>
      </c>
      <c r="AS613" t="s">
        <v>19</v>
      </c>
    </row>
    <row r="614" spans="1:45" s="128" customFormat="1">
      <c r="A614" s="126" t="s">
        <v>9817</v>
      </c>
      <c r="B614" s="127">
        <v>43794</v>
      </c>
      <c r="C614" s="126" t="s">
        <v>6393</v>
      </c>
      <c r="D614" s="126" t="s">
        <v>6394</v>
      </c>
      <c r="E614" s="126" t="s">
        <v>9818</v>
      </c>
      <c r="F614" s="126" t="s">
        <v>6310</v>
      </c>
      <c r="G614" s="126" t="s">
        <v>6469</v>
      </c>
      <c r="H614" s="126" t="s">
        <v>6470</v>
      </c>
      <c r="I614" s="133" t="s">
        <v>6471</v>
      </c>
      <c r="J614" s="126" t="s">
        <v>6351</v>
      </c>
      <c r="K614" s="126" t="s">
        <v>6395</v>
      </c>
      <c r="L614" s="126" t="s">
        <v>6396</v>
      </c>
      <c r="M614" s="126" t="s">
        <v>6397</v>
      </c>
      <c r="N614" s="126" t="s">
        <v>6351</v>
      </c>
      <c r="O614" s="126" t="s">
        <v>6398</v>
      </c>
      <c r="P614" s="126" t="s">
        <v>6399</v>
      </c>
      <c r="Q614" s="126" t="s">
        <v>6400</v>
      </c>
      <c r="R614" s="126" t="s">
        <v>9806</v>
      </c>
      <c r="S614" s="126" t="s">
        <v>9807</v>
      </c>
      <c r="T614" s="131">
        <v>100</v>
      </c>
      <c r="U614" s="131">
        <v>100</v>
      </c>
      <c r="V614" s="126" t="s">
        <v>6403</v>
      </c>
      <c r="W614" s="126" t="s">
        <v>6403</v>
      </c>
      <c r="X614" s="145">
        <v>300</v>
      </c>
      <c r="Y614" s="145">
        <v>300</v>
      </c>
      <c r="Z614" s="146" t="s">
        <v>6309</v>
      </c>
      <c r="AA614" s="145">
        <v>30000</v>
      </c>
      <c r="AB614" s="145">
        <v>0</v>
      </c>
      <c r="AC614" s="145">
        <v>3000</v>
      </c>
      <c r="AD614" s="145">
        <v>33000</v>
      </c>
      <c r="AE614" s="126" t="s">
        <v>6314</v>
      </c>
      <c r="AF614" s="126" t="s">
        <v>6309</v>
      </c>
      <c r="AG614" s="126" t="s">
        <v>6309</v>
      </c>
      <c r="AH614" s="126" t="s">
        <v>9819</v>
      </c>
      <c r="AI614" s="126" t="s">
        <v>6309</v>
      </c>
      <c r="AJ614" s="126" t="s">
        <v>6352</v>
      </c>
      <c r="AK614" s="126" t="s">
        <v>6353</v>
      </c>
      <c r="AL614" s="126" t="s">
        <v>6404</v>
      </c>
      <c r="AM614" s="128" t="s">
        <v>6309</v>
      </c>
      <c r="AN614" s="128" t="s">
        <v>6469</v>
      </c>
      <c r="AO614" s="128" t="s">
        <v>6309</v>
      </c>
      <c r="AP614" s="128" t="s">
        <v>6309</v>
      </c>
      <c r="AQ614" s="129">
        <v>100</v>
      </c>
      <c r="AR614">
        <v>0</v>
      </c>
      <c r="AS614" t="s">
        <v>19</v>
      </c>
    </row>
    <row r="615" spans="1:45" s="128" customFormat="1">
      <c r="A615" s="126" t="s">
        <v>9820</v>
      </c>
      <c r="B615" s="127">
        <v>43795</v>
      </c>
      <c r="C615" s="126" t="s">
        <v>6393</v>
      </c>
      <c r="D615" s="126" t="s">
        <v>6394</v>
      </c>
      <c r="E615" s="126" t="s">
        <v>9821</v>
      </c>
      <c r="F615" s="126" t="s">
        <v>6310</v>
      </c>
      <c r="G615" s="126" t="s">
        <v>6373</v>
      </c>
      <c r="H615" s="126" t="s">
        <v>6374</v>
      </c>
      <c r="I615" s="126" t="s">
        <v>6375</v>
      </c>
      <c r="J615" s="126" t="s">
        <v>6351</v>
      </c>
      <c r="K615" s="126" t="s">
        <v>6395</v>
      </c>
      <c r="L615" s="126" t="s">
        <v>6396</v>
      </c>
      <c r="M615" s="126" t="s">
        <v>6397</v>
      </c>
      <c r="N615" s="126" t="s">
        <v>6351</v>
      </c>
      <c r="O615" s="126" t="s">
        <v>6398</v>
      </c>
      <c r="P615" s="126" t="s">
        <v>6399</v>
      </c>
      <c r="Q615" s="126" t="s">
        <v>6400</v>
      </c>
      <c r="R615" s="126" t="s">
        <v>6401</v>
      </c>
      <c r="S615" s="126" t="s">
        <v>6402</v>
      </c>
      <c r="T615" s="131">
        <v>15</v>
      </c>
      <c r="U615" s="131">
        <v>15</v>
      </c>
      <c r="V615" s="126" t="s">
        <v>6403</v>
      </c>
      <c r="W615" s="126" t="s">
        <v>6403</v>
      </c>
      <c r="X615" s="145">
        <v>115.03700000000001</v>
      </c>
      <c r="Y615" s="145">
        <v>115.03700000000001</v>
      </c>
      <c r="Z615" s="146" t="s">
        <v>6309</v>
      </c>
      <c r="AA615" s="145">
        <v>1725.55</v>
      </c>
      <c r="AB615" s="145">
        <v>-606.27499999999998</v>
      </c>
      <c r="AC615" s="145">
        <v>172.55500000000001</v>
      </c>
      <c r="AD615" s="145">
        <v>1898.105</v>
      </c>
      <c r="AE615" s="126" t="s">
        <v>6314</v>
      </c>
      <c r="AF615" s="126" t="s">
        <v>6309</v>
      </c>
      <c r="AG615" s="126" t="s">
        <v>6309</v>
      </c>
      <c r="AH615" s="126" t="s">
        <v>9822</v>
      </c>
      <c r="AI615" s="126" t="s">
        <v>6309</v>
      </c>
      <c r="AJ615" s="126" t="s">
        <v>6352</v>
      </c>
      <c r="AK615" s="126" t="s">
        <v>6353</v>
      </c>
      <c r="AL615" s="126" t="s">
        <v>6450</v>
      </c>
      <c r="AM615" s="128" t="s">
        <v>13</v>
      </c>
      <c r="AN615" s="128" t="s">
        <v>6309</v>
      </c>
      <c r="AO615" s="128" t="s">
        <v>6309</v>
      </c>
      <c r="AP615" s="128" t="s">
        <v>6309</v>
      </c>
      <c r="AQ615" s="129">
        <v>15</v>
      </c>
      <c r="AR615" t="s">
        <v>94</v>
      </c>
      <c r="AS615" t="s">
        <v>72</v>
      </c>
    </row>
    <row r="616" spans="1:45" s="128" customFormat="1">
      <c r="A616" s="126" t="s">
        <v>9820</v>
      </c>
      <c r="B616" s="127">
        <v>43795</v>
      </c>
      <c r="C616" s="126" t="s">
        <v>6393</v>
      </c>
      <c r="D616" s="126" t="s">
        <v>6394</v>
      </c>
      <c r="E616" s="126" t="s">
        <v>9821</v>
      </c>
      <c r="F616" s="126" t="s">
        <v>6310</v>
      </c>
      <c r="G616" s="126" t="s">
        <v>6373</v>
      </c>
      <c r="H616" s="126" t="s">
        <v>6374</v>
      </c>
      <c r="I616" s="126" t="s">
        <v>6375</v>
      </c>
      <c r="J616" s="126" t="s">
        <v>6351</v>
      </c>
      <c r="K616" s="126" t="s">
        <v>6395</v>
      </c>
      <c r="L616" s="126" t="s">
        <v>6396</v>
      </c>
      <c r="M616" s="126" t="s">
        <v>6397</v>
      </c>
      <c r="N616" s="126" t="s">
        <v>6351</v>
      </c>
      <c r="O616" s="126" t="s">
        <v>6398</v>
      </c>
      <c r="P616" s="126" t="s">
        <v>6399</v>
      </c>
      <c r="Q616" s="126" t="s">
        <v>6400</v>
      </c>
      <c r="R616" s="126" t="s">
        <v>6405</v>
      </c>
      <c r="S616" s="126" t="s">
        <v>6406</v>
      </c>
      <c r="T616" s="131">
        <v>15</v>
      </c>
      <c r="U616" s="131">
        <v>15</v>
      </c>
      <c r="V616" s="126" t="s">
        <v>6403</v>
      </c>
      <c r="W616" s="126" t="s">
        <v>6403</v>
      </c>
      <c r="X616" s="145">
        <v>340</v>
      </c>
      <c r="Y616" s="145">
        <v>340</v>
      </c>
      <c r="Z616" s="146" t="s">
        <v>6309</v>
      </c>
      <c r="AA616" s="145">
        <v>5100</v>
      </c>
      <c r="AB616" s="145">
        <v>0</v>
      </c>
      <c r="AC616" s="145">
        <v>510</v>
      </c>
      <c r="AD616" s="145">
        <v>5610</v>
      </c>
      <c r="AE616" s="126" t="s">
        <v>6314</v>
      </c>
      <c r="AF616" s="126" t="s">
        <v>6309</v>
      </c>
      <c r="AG616" s="126" t="s">
        <v>6309</v>
      </c>
      <c r="AH616" s="126" t="s">
        <v>9822</v>
      </c>
      <c r="AI616" s="126" t="s">
        <v>6309</v>
      </c>
      <c r="AJ616" s="126" t="s">
        <v>6352</v>
      </c>
      <c r="AK616" s="126" t="s">
        <v>6353</v>
      </c>
      <c r="AL616" s="126" t="s">
        <v>6450</v>
      </c>
      <c r="AM616" s="128" t="s">
        <v>13</v>
      </c>
      <c r="AN616" s="128" t="s">
        <v>6309</v>
      </c>
      <c r="AO616" s="128" t="s">
        <v>6309</v>
      </c>
      <c r="AP616" s="128" t="s">
        <v>6309</v>
      </c>
      <c r="AQ616" s="129">
        <v>15</v>
      </c>
      <c r="AR616" t="s">
        <v>94</v>
      </c>
      <c r="AS616" t="s">
        <v>72</v>
      </c>
    </row>
    <row r="617" spans="1:45" s="128" customFormat="1">
      <c r="A617" s="126" t="s">
        <v>9820</v>
      </c>
      <c r="B617" s="127">
        <v>43795</v>
      </c>
      <c r="C617" s="126" t="s">
        <v>6393</v>
      </c>
      <c r="D617" s="126" t="s">
        <v>6394</v>
      </c>
      <c r="E617" s="126" t="s">
        <v>9821</v>
      </c>
      <c r="F617" s="126" t="s">
        <v>6310</v>
      </c>
      <c r="G617" s="126" t="s">
        <v>6373</v>
      </c>
      <c r="H617" s="126" t="s">
        <v>6374</v>
      </c>
      <c r="I617" s="126" t="s">
        <v>6375</v>
      </c>
      <c r="J617" s="126" t="s">
        <v>6351</v>
      </c>
      <c r="K617" s="126" t="s">
        <v>6395</v>
      </c>
      <c r="L617" s="126" t="s">
        <v>6396</v>
      </c>
      <c r="M617" s="126" t="s">
        <v>6397</v>
      </c>
      <c r="N617" s="126" t="s">
        <v>6351</v>
      </c>
      <c r="O617" s="126" t="s">
        <v>6398</v>
      </c>
      <c r="P617" s="126" t="s">
        <v>6399</v>
      </c>
      <c r="Q617" s="126" t="s">
        <v>6400</v>
      </c>
      <c r="R617" s="126" t="s">
        <v>6409</v>
      </c>
      <c r="S617" s="126" t="s">
        <v>6410</v>
      </c>
      <c r="T617" s="131">
        <v>2</v>
      </c>
      <c r="U617" s="131">
        <v>2</v>
      </c>
      <c r="V617" s="126" t="s">
        <v>6403</v>
      </c>
      <c r="W617" s="126" t="s">
        <v>6403</v>
      </c>
      <c r="X617" s="145">
        <v>300</v>
      </c>
      <c r="Y617" s="145">
        <v>300</v>
      </c>
      <c r="Z617" s="146" t="s">
        <v>6309</v>
      </c>
      <c r="AA617" s="145">
        <v>600</v>
      </c>
      <c r="AB617" s="145">
        <v>0</v>
      </c>
      <c r="AC617" s="145">
        <v>60</v>
      </c>
      <c r="AD617" s="145">
        <v>660</v>
      </c>
      <c r="AE617" s="126" t="s">
        <v>6314</v>
      </c>
      <c r="AF617" s="126" t="s">
        <v>6309</v>
      </c>
      <c r="AG617" s="126" t="s">
        <v>6309</v>
      </c>
      <c r="AH617" s="126" t="s">
        <v>9822</v>
      </c>
      <c r="AI617" s="126" t="s">
        <v>6309</v>
      </c>
      <c r="AJ617" s="126" t="s">
        <v>6352</v>
      </c>
      <c r="AK617" s="126" t="s">
        <v>6353</v>
      </c>
      <c r="AL617" s="126" t="s">
        <v>6450</v>
      </c>
      <c r="AM617" s="128" t="s">
        <v>13</v>
      </c>
      <c r="AN617" s="128" t="s">
        <v>6309</v>
      </c>
      <c r="AO617" s="128" t="s">
        <v>6309</v>
      </c>
      <c r="AP617" s="128" t="s">
        <v>6309</v>
      </c>
      <c r="AQ617" s="129">
        <v>2</v>
      </c>
      <c r="AR617" t="s">
        <v>94</v>
      </c>
      <c r="AS617" t="s">
        <v>72</v>
      </c>
    </row>
    <row r="618" spans="1:45" s="128" customFormat="1">
      <c r="A618" s="126" t="s">
        <v>9820</v>
      </c>
      <c r="B618" s="127">
        <v>43795</v>
      </c>
      <c r="C618" s="126" t="s">
        <v>6393</v>
      </c>
      <c r="D618" s="126" t="s">
        <v>6394</v>
      </c>
      <c r="E618" s="126" t="s">
        <v>9821</v>
      </c>
      <c r="F618" s="126" t="s">
        <v>6310</v>
      </c>
      <c r="G618" s="126" t="s">
        <v>6373</v>
      </c>
      <c r="H618" s="126" t="s">
        <v>6374</v>
      </c>
      <c r="I618" s="126" t="s">
        <v>6375</v>
      </c>
      <c r="J618" s="126" t="s">
        <v>6351</v>
      </c>
      <c r="K618" s="126" t="s">
        <v>6395</v>
      </c>
      <c r="L618" s="126" t="s">
        <v>6396</v>
      </c>
      <c r="M618" s="126" t="s">
        <v>6397</v>
      </c>
      <c r="N618" s="126" t="s">
        <v>6351</v>
      </c>
      <c r="O618" s="126" t="s">
        <v>6398</v>
      </c>
      <c r="P618" s="126" t="s">
        <v>6399</v>
      </c>
      <c r="Q618" s="126" t="s">
        <v>6400</v>
      </c>
      <c r="R618" s="126" t="s">
        <v>6446</v>
      </c>
      <c r="S618" s="126" t="s">
        <v>6447</v>
      </c>
      <c r="T618" s="131">
        <v>3</v>
      </c>
      <c r="U618" s="131">
        <v>3</v>
      </c>
      <c r="V618" s="126" t="s">
        <v>6403</v>
      </c>
      <c r="W618" s="126" t="s">
        <v>6403</v>
      </c>
      <c r="X618" s="145">
        <v>300</v>
      </c>
      <c r="Y618" s="145">
        <v>300</v>
      </c>
      <c r="Z618" s="146" t="s">
        <v>6309</v>
      </c>
      <c r="AA618" s="145">
        <v>900</v>
      </c>
      <c r="AB618" s="145">
        <v>0</v>
      </c>
      <c r="AC618" s="145">
        <v>90</v>
      </c>
      <c r="AD618" s="145">
        <v>990</v>
      </c>
      <c r="AE618" s="126" t="s">
        <v>6314</v>
      </c>
      <c r="AF618" s="126" t="s">
        <v>6309</v>
      </c>
      <c r="AG618" s="126" t="s">
        <v>6309</v>
      </c>
      <c r="AH618" s="126" t="s">
        <v>9822</v>
      </c>
      <c r="AI618" s="126" t="s">
        <v>6309</v>
      </c>
      <c r="AJ618" s="126" t="s">
        <v>6352</v>
      </c>
      <c r="AK618" s="126" t="s">
        <v>6353</v>
      </c>
      <c r="AL618" s="126" t="s">
        <v>6450</v>
      </c>
      <c r="AM618" s="128" t="s">
        <v>13</v>
      </c>
      <c r="AN618" s="128" t="s">
        <v>6309</v>
      </c>
      <c r="AO618" s="128" t="s">
        <v>6309</v>
      </c>
      <c r="AP618" s="128" t="s">
        <v>6309</v>
      </c>
      <c r="AQ618" s="129">
        <v>3</v>
      </c>
      <c r="AR618" t="s">
        <v>94</v>
      </c>
      <c r="AS618" t="s">
        <v>72</v>
      </c>
    </row>
    <row r="619" spans="1:45" s="128" customFormat="1">
      <c r="A619" s="126" t="s">
        <v>9820</v>
      </c>
      <c r="B619" s="127">
        <v>43795</v>
      </c>
      <c r="C619" s="126" t="s">
        <v>6393</v>
      </c>
      <c r="D619" s="126" t="s">
        <v>6394</v>
      </c>
      <c r="E619" s="126" t="s">
        <v>9821</v>
      </c>
      <c r="F619" s="126" t="s">
        <v>6310</v>
      </c>
      <c r="G619" s="126" t="s">
        <v>6373</v>
      </c>
      <c r="H619" s="126" t="s">
        <v>6374</v>
      </c>
      <c r="I619" s="126" t="s">
        <v>6375</v>
      </c>
      <c r="J619" s="126" t="s">
        <v>6351</v>
      </c>
      <c r="K619" s="126" t="s">
        <v>6395</v>
      </c>
      <c r="L619" s="126" t="s">
        <v>6396</v>
      </c>
      <c r="M619" s="126" t="s">
        <v>6397</v>
      </c>
      <c r="N619" s="126" t="s">
        <v>6351</v>
      </c>
      <c r="O619" s="126" t="s">
        <v>6398</v>
      </c>
      <c r="P619" s="126" t="s">
        <v>6399</v>
      </c>
      <c r="Q619" s="126" t="s">
        <v>6400</v>
      </c>
      <c r="R619" s="126" t="s">
        <v>6444</v>
      </c>
      <c r="S619" s="126" t="s">
        <v>6445</v>
      </c>
      <c r="T619" s="131">
        <v>10</v>
      </c>
      <c r="U619" s="131">
        <v>10</v>
      </c>
      <c r="V619" s="126" t="s">
        <v>6403</v>
      </c>
      <c r="W619" s="126" t="s">
        <v>6403</v>
      </c>
      <c r="X619" s="145">
        <v>213.273</v>
      </c>
      <c r="Y619" s="145">
        <v>213.273</v>
      </c>
      <c r="Z619" s="146" t="s">
        <v>6309</v>
      </c>
      <c r="AA619" s="145">
        <v>2132.73</v>
      </c>
      <c r="AB619" s="145">
        <v>0</v>
      </c>
      <c r="AC619" s="145">
        <v>213.273</v>
      </c>
      <c r="AD619" s="145">
        <v>2346.0030000000002</v>
      </c>
      <c r="AE619" s="126" t="s">
        <v>6314</v>
      </c>
      <c r="AF619" s="126" t="s">
        <v>6309</v>
      </c>
      <c r="AG619" s="126" t="s">
        <v>6309</v>
      </c>
      <c r="AH619" s="126" t="s">
        <v>9822</v>
      </c>
      <c r="AI619" s="126" t="s">
        <v>6309</v>
      </c>
      <c r="AJ619" s="126" t="s">
        <v>6352</v>
      </c>
      <c r="AK619" s="126" t="s">
        <v>6353</v>
      </c>
      <c r="AL619" s="126" t="s">
        <v>6450</v>
      </c>
      <c r="AM619" s="128" t="s">
        <v>13</v>
      </c>
      <c r="AN619" s="128" t="s">
        <v>6309</v>
      </c>
      <c r="AO619" s="128" t="s">
        <v>6309</v>
      </c>
      <c r="AP619" s="128" t="s">
        <v>6309</v>
      </c>
      <c r="AQ619" s="129">
        <v>10</v>
      </c>
      <c r="AR619" t="s">
        <v>94</v>
      </c>
      <c r="AS619" t="s">
        <v>72</v>
      </c>
    </row>
    <row r="620" spans="1:45" s="128" customFormat="1">
      <c r="A620" s="126" t="s">
        <v>9820</v>
      </c>
      <c r="B620" s="127">
        <v>43795</v>
      </c>
      <c r="C620" s="126" t="s">
        <v>6393</v>
      </c>
      <c r="D620" s="126" t="s">
        <v>6394</v>
      </c>
      <c r="E620" s="126" t="s">
        <v>9821</v>
      </c>
      <c r="F620" s="126" t="s">
        <v>6310</v>
      </c>
      <c r="G620" s="126" t="s">
        <v>6373</v>
      </c>
      <c r="H620" s="126" t="s">
        <v>6374</v>
      </c>
      <c r="I620" s="126" t="s">
        <v>6375</v>
      </c>
      <c r="J620" s="126" t="s">
        <v>6351</v>
      </c>
      <c r="K620" s="126" t="s">
        <v>6395</v>
      </c>
      <c r="L620" s="126" t="s">
        <v>6396</v>
      </c>
      <c r="M620" s="126" t="s">
        <v>6397</v>
      </c>
      <c r="N620" s="126" t="s">
        <v>6351</v>
      </c>
      <c r="O620" s="126" t="s">
        <v>6398</v>
      </c>
      <c r="P620" s="126" t="s">
        <v>6399</v>
      </c>
      <c r="Q620" s="126" t="s">
        <v>6400</v>
      </c>
      <c r="R620" s="126" t="s">
        <v>6487</v>
      </c>
      <c r="S620" s="126" t="s">
        <v>6488</v>
      </c>
      <c r="T620" s="131">
        <v>3</v>
      </c>
      <c r="U620" s="131">
        <v>3</v>
      </c>
      <c r="V620" s="126" t="s">
        <v>6403</v>
      </c>
      <c r="W620" s="126" t="s">
        <v>6403</v>
      </c>
      <c r="X620" s="145">
        <v>264</v>
      </c>
      <c r="Y620" s="145">
        <v>264</v>
      </c>
      <c r="Z620" s="146" t="s">
        <v>6309</v>
      </c>
      <c r="AA620" s="145">
        <v>792</v>
      </c>
      <c r="AB620" s="145">
        <v>-108</v>
      </c>
      <c r="AC620" s="145">
        <v>79.2</v>
      </c>
      <c r="AD620" s="145">
        <v>871.2</v>
      </c>
      <c r="AE620" s="126" t="s">
        <v>6314</v>
      </c>
      <c r="AF620" s="126" t="s">
        <v>6309</v>
      </c>
      <c r="AG620" s="126" t="s">
        <v>6309</v>
      </c>
      <c r="AH620" s="126" t="s">
        <v>9822</v>
      </c>
      <c r="AI620" s="126" t="s">
        <v>6309</v>
      </c>
      <c r="AJ620" s="126" t="s">
        <v>6352</v>
      </c>
      <c r="AK620" s="126" t="s">
        <v>6353</v>
      </c>
      <c r="AL620" s="126" t="s">
        <v>6450</v>
      </c>
      <c r="AM620" s="128" t="s">
        <v>13</v>
      </c>
      <c r="AN620" s="128" t="s">
        <v>6309</v>
      </c>
      <c r="AO620" s="128" t="s">
        <v>6309</v>
      </c>
      <c r="AP620" s="128" t="s">
        <v>6309</v>
      </c>
      <c r="AQ620" s="129">
        <v>3</v>
      </c>
      <c r="AR620" t="s">
        <v>94</v>
      </c>
      <c r="AS620" t="s">
        <v>72</v>
      </c>
    </row>
    <row r="621" spans="1:45" s="128" customFormat="1">
      <c r="A621" s="126" t="s">
        <v>9820</v>
      </c>
      <c r="B621" s="127">
        <v>43795</v>
      </c>
      <c r="C621" s="126" t="s">
        <v>6393</v>
      </c>
      <c r="D621" s="126" t="s">
        <v>6394</v>
      </c>
      <c r="E621" s="126" t="s">
        <v>9821</v>
      </c>
      <c r="F621" s="126" t="s">
        <v>6310</v>
      </c>
      <c r="G621" s="126" t="s">
        <v>6373</v>
      </c>
      <c r="H621" s="126" t="s">
        <v>6374</v>
      </c>
      <c r="I621" s="126" t="s">
        <v>6375</v>
      </c>
      <c r="J621" s="126" t="s">
        <v>6351</v>
      </c>
      <c r="K621" s="126" t="s">
        <v>6395</v>
      </c>
      <c r="L621" s="126" t="s">
        <v>6396</v>
      </c>
      <c r="M621" s="126" t="s">
        <v>6397</v>
      </c>
      <c r="N621" s="126" t="s">
        <v>6351</v>
      </c>
      <c r="O621" s="126" t="s">
        <v>6398</v>
      </c>
      <c r="P621" s="126" t="s">
        <v>6399</v>
      </c>
      <c r="Q621" s="126" t="s">
        <v>6400</v>
      </c>
      <c r="R621" s="126" t="s">
        <v>6489</v>
      </c>
      <c r="S621" s="126" t="s">
        <v>6490</v>
      </c>
      <c r="T621" s="131">
        <v>3</v>
      </c>
      <c r="U621" s="131">
        <v>3</v>
      </c>
      <c r="V621" s="126" t="s">
        <v>6403</v>
      </c>
      <c r="W621" s="126" t="s">
        <v>6403</v>
      </c>
      <c r="X621" s="145">
        <v>252</v>
      </c>
      <c r="Y621" s="145">
        <v>252</v>
      </c>
      <c r="Z621" s="146" t="s">
        <v>6309</v>
      </c>
      <c r="AA621" s="145">
        <v>756</v>
      </c>
      <c r="AB621" s="145">
        <v>0</v>
      </c>
      <c r="AC621" s="145">
        <v>75.599999999999994</v>
      </c>
      <c r="AD621" s="145">
        <v>831.6</v>
      </c>
      <c r="AE621" s="126" t="s">
        <v>6314</v>
      </c>
      <c r="AF621" s="126" t="s">
        <v>6309</v>
      </c>
      <c r="AG621" s="126" t="s">
        <v>6309</v>
      </c>
      <c r="AH621" s="126" t="s">
        <v>9822</v>
      </c>
      <c r="AI621" s="126" t="s">
        <v>6309</v>
      </c>
      <c r="AJ621" s="126" t="s">
        <v>6352</v>
      </c>
      <c r="AK621" s="126" t="s">
        <v>6353</v>
      </c>
      <c r="AL621" s="126" t="s">
        <v>6450</v>
      </c>
      <c r="AM621" s="128" t="s">
        <v>13</v>
      </c>
      <c r="AN621" s="128" t="s">
        <v>6309</v>
      </c>
      <c r="AO621" s="128" t="s">
        <v>6309</v>
      </c>
      <c r="AP621" s="128" t="s">
        <v>6309</v>
      </c>
      <c r="AQ621" s="129">
        <v>3</v>
      </c>
      <c r="AR621" t="s">
        <v>94</v>
      </c>
      <c r="AS621" t="s">
        <v>72</v>
      </c>
    </row>
    <row r="622" spans="1:45" s="128" customFormat="1">
      <c r="A622" s="126" t="s">
        <v>9823</v>
      </c>
      <c r="B622" s="127">
        <v>43794</v>
      </c>
      <c r="C622" s="126" t="s">
        <v>6393</v>
      </c>
      <c r="D622" s="126" t="s">
        <v>6394</v>
      </c>
      <c r="E622" s="126" t="s">
        <v>9824</v>
      </c>
      <c r="F622" s="126" t="s">
        <v>6310</v>
      </c>
      <c r="G622" s="126" t="s">
        <v>6311</v>
      </c>
      <c r="H622" s="126" t="s">
        <v>6312</v>
      </c>
      <c r="I622" s="126" t="s">
        <v>6313</v>
      </c>
      <c r="J622" s="126" t="s">
        <v>6351</v>
      </c>
      <c r="K622" s="126" t="s">
        <v>6395</v>
      </c>
      <c r="L622" s="126" t="s">
        <v>6396</v>
      </c>
      <c r="M622" s="126" t="s">
        <v>6397</v>
      </c>
      <c r="N622" s="126" t="s">
        <v>6351</v>
      </c>
      <c r="O622" s="126" t="s">
        <v>6398</v>
      </c>
      <c r="P622" s="126" t="s">
        <v>6399</v>
      </c>
      <c r="Q622" s="126" t="s">
        <v>6400</v>
      </c>
      <c r="R622" s="126" t="s">
        <v>6405</v>
      </c>
      <c r="S622" s="126" t="s">
        <v>6406</v>
      </c>
      <c r="T622" s="131">
        <v>3</v>
      </c>
      <c r="U622" s="131">
        <v>3</v>
      </c>
      <c r="V622" s="126" t="s">
        <v>6403</v>
      </c>
      <c r="W622" s="126" t="s">
        <v>6403</v>
      </c>
      <c r="X622" s="145">
        <v>355.45499999999998</v>
      </c>
      <c r="Y622" s="145">
        <v>355.45499999999998</v>
      </c>
      <c r="Z622" s="146" t="s">
        <v>6309</v>
      </c>
      <c r="AA622" s="145">
        <v>1066.365</v>
      </c>
      <c r="AB622" s="145">
        <v>0</v>
      </c>
      <c r="AC622" s="145">
        <v>106.637</v>
      </c>
      <c r="AD622" s="145">
        <v>1173.002</v>
      </c>
      <c r="AE622" s="126" t="s">
        <v>6314</v>
      </c>
      <c r="AF622" s="126" t="s">
        <v>6309</v>
      </c>
      <c r="AG622" s="126" t="s">
        <v>6309</v>
      </c>
      <c r="AH622" s="126" t="s">
        <v>9825</v>
      </c>
      <c r="AI622" s="126" t="s">
        <v>6309</v>
      </c>
      <c r="AJ622" s="126" t="s">
        <v>6352</v>
      </c>
      <c r="AK622" s="126" t="s">
        <v>6353</v>
      </c>
      <c r="AL622" s="126" t="s">
        <v>6404</v>
      </c>
      <c r="AM622" s="128" t="s">
        <v>13</v>
      </c>
      <c r="AN622" s="128" t="s">
        <v>6449</v>
      </c>
      <c r="AO622" s="128" t="s">
        <v>6313</v>
      </c>
      <c r="AP622" s="128" t="s">
        <v>13</v>
      </c>
      <c r="AQ622" s="129">
        <v>3</v>
      </c>
      <c r="AR622" t="s">
        <v>95</v>
      </c>
      <c r="AS622" t="s">
        <v>72</v>
      </c>
    </row>
    <row r="623" spans="1:45" s="128" customFormat="1">
      <c r="A623" s="126" t="s">
        <v>9823</v>
      </c>
      <c r="B623" s="127">
        <v>43794</v>
      </c>
      <c r="C623" s="126" t="s">
        <v>6393</v>
      </c>
      <c r="D623" s="126" t="s">
        <v>6394</v>
      </c>
      <c r="E623" s="126" t="s">
        <v>9824</v>
      </c>
      <c r="F623" s="126" t="s">
        <v>6310</v>
      </c>
      <c r="G623" s="126" t="s">
        <v>6311</v>
      </c>
      <c r="H623" s="126" t="s">
        <v>6312</v>
      </c>
      <c r="I623" s="126" t="s">
        <v>6313</v>
      </c>
      <c r="J623" s="126" t="s">
        <v>6351</v>
      </c>
      <c r="K623" s="126" t="s">
        <v>6395</v>
      </c>
      <c r="L623" s="126" t="s">
        <v>6396</v>
      </c>
      <c r="M623" s="126" t="s">
        <v>6397</v>
      </c>
      <c r="N623" s="126" t="s">
        <v>6351</v>
      </c>
      <c r="O623" s="126" t="s">
        <v>6398</v>
      </c>
      <c r="P623" s="126" t="s">
        <v>6399</v>
      </c>
      <c r="Q623" s="126" t="s">
        <v>6400</v>
      </c>
      <c r="R623" s="126" t="s">
        <v>6444</v>
      </c>
      <c r="S623" s="126" t="s">
        <v>6445</v>
      </c>
      <c r="T623" s="131">
        <v>10</v>
      </c>
      <c r="U623" s="131">
        <v>10</v>
      </c>
      <c r="V623" s="126" t="s">
        <v>6403</v>
      </c>
      <c r="W623" s="126" t="s">
        <v>6403</v>
      </c>
      <c r="X623" s="145">
        <v>181.28200000000001</v>
      </c>
      <c r="Y623" s="145">
        <v>181.28200000000001</v>
      </c>
      <c r="Z623" s="146" t="s">
        <v>6309</v>
      </c>
      <c r="AA623" s="145">
        <v>1812.82</v>
      </c>
      <c r="AB623" s="145">
        <v>-319.91000000000003</v>
      </c>
      <c r="AC623" s="145">
        <v>181.28200000000001</v>
      </c>
      <c r="AD623" s="145">
        <v>1994.1020000000001</v>
      </c>
      <c r="AE623" s="126" t="s">
        <v>6314</v>
      </c>
      <c r="AF623" s="126" t="s">
        <v>6309</v>
      </c>
      <c r="AG623" s="126" t="s">
        <v>6309</v>
      </c>
      <c r="AH623" s="126" t="s">
        <v>9825</v>
      </c>
      <c r="AI623" s="126" t="s">
        <v>6309</v>
      </c>
      <c r="AJ623" s="126" t="s">
        <v>6352</v>
      </c>
      <c r="AK623" s="126" t="s">
        <v>6353</v>
      </c>
      <c r="AL623" s="126" t="s">
        <v>6404</v>
      </c>
      <c r="AM623" s="128" t="s">
        <v>13</v>
      </c>
      <c r="AN623" s="128" t="s">
        <v>6449</v>
      </c>
      <c r="AO623" s="128" t="s">
        <v>6313</v>
      </c>
      <c r="AP623" s="128" t="s">
        <v>13</v>
      </c>
      <c r="AQ623" s="129">
        <v>10</v>
      </c>
      <c r="AR623" t="s">
        <v>95</v>
      </c>
      <c r="AS623" t="s">
        <v>72</v>
      </c>
    </row>
    <row r="624" spans="1:45" s="128" customFormat="1">
      <c r="A624" s="126" t="s">
        <v>9823</v>
      </c>
      <c r="B624" s="127">
        <v>43794</v>
      </c>
      <c r="C624" s="126" t="s">
        <v>6393</v>
      </c>
      <c r="D624" s="126" t="s">
        <v>6394</v>
      </c>
      <c r="E624" s="126" t="s">
        <v>9824</v>
      </c>
      <c r="F624" s="126" t="s">
        <v>6310</v>
      </c>
      <c r="G624" s="126" t="s">
        <v>6311</v>
      </c>
      <c r="H624" s="126" t="s">
        <v>6312</v>
      </c>
      <c r="I624" s="126" t="s">
        <v>6313</v>
      </c>
      <c r="J624" s="126" t="s">
        <v>6351</v>
      </c>
      <c r="K624" s="126" t="s">
        <v>6395</v>
      </c>
      <c r="L624" s="126" t="s">
        <v>6396</v>
      </c>
      <c r="M624" s="126" t="s">
        <v>6397</v>
      </c>
      <c r="N624" s="126" t="s">
        <v>6351</v>
      </c>
      <c r="O624" s="126" t="s">
        <v>6398</v>
      </c>
      <c r="P624" s="126" t="s">
        <v>6399</v>
      </c>
      <c r="Q624" s="126" t="s">
        <v>6400</v>
      </c>
      <c r="R624" s="126" t="s">
        <v>6409</v>
      </c>
      <c r="S624" s="126" t="s">
        <v>6410</v>
      </c>
      <c r="T624" s="131">
        <v>3</v>
      </c>
      <c r="U624" s="131">
        <v>3</v>
      </c>
      <c r="V624" s="126" t="s">
        <v>6403</v>
      </c>
      <c r="W624" s="126" t="s">
        <v>6403</v>
      </c>
      <c r="X624" s="145">
        <v>313.63600000000002</v>
      </c>
      <c r="Y624" s="145">
        <v>313.63600000000002</v>
      </c>
      <c r="Z624" s="146" t="s">
        <v>6309</v>
      </c>
      <c r="AA624" s="145">
        <v>940.90800000000002</v>
      </c>
      <c r="AB624" s="145">
        <v>0</v>
      </c>
      <c r="AC624" s="145">
        <v>94.090999999999994</v>
      </c>
      <c r="AD624" s="145">
        <v>1034.999</v>
      </c>
      <c r="AE624" s="126" t="s">
        <v>6314</v>
      </c>
      <c r="AF624" s="126" t="s">
        <v>6309</v>
      </c>
      <c r="AG624" s="126" t="s">
        <v>6309</v>
      </c>
      <c r="AH624" s="126" t="s">
        <v>9825</v>
      </c>
      <c r="AI624" s="126" t="s">
        <v>6309</v>
      </c>
      <c r="AJ624" s="126" t="s">
        <v>6352</v>
      </c>
      <c r="AK624" s="126" t="s">
        <v>6353</v>
      </c>
      <c r="AL624" s="126" t="s">
        <v>6404</v>
      </c>
      <c r="AM624" s="128" t="s">
        <v>13</v>
      </c>
      <c r="AN624" s="128" t="s">
        <v>6449</v>
      </c>
      <c r="AO624" s="128" t="s">
        <v>6313</v>
      </c>
      <c r="AP624" s="128" t="s">
        <v>13</v>
      </c>
      <c r="AQ624" s="129">
        <v>3</v>
      </c>
      <c r="AR624" t="s">
        <v>95</v>
      </c>
      <c r="AS624" t="s">
        <v>72</v>
      </c>
    </row>
    <row r="625" spans="1:45" s="128" customFormat="1">
      <c r="A625" s="126" t="s">
        <v>9823</v>
      </c>
      <c r="B625" s="127">
        <v>43794</v>
      </c>
      <c r="C625" s="126" t="s">
        <v>6393</v>
      </c>
      <c r="D625" s="126" t="s">
        <v>6394</v>
      </c>
      <c r="E625" s="126" t="s">
        <v>9824</v>
      </c>
      <c r="F625" s="126" t="s">
        <v>6310</v>
      </c>
      <c r="G625" s="126" t="s">
        <v>6311</v>
      </c>
      <c r="H625" s="126" t="s">
        <v>6312</v>
      </c>
      <c r="I625" s="126" t="s">
        <v>6313</v>
      </c>
      <c r="J625" s="126" t="s">
        <v>6351</v>
      </c>
      <c r="K625" s="126" t="s">
        <v>6395</v>
      </c>
      <c r="L625" s="126" t="s">
        <v>6396</v>
      </c>
      <c r="M625" s="126" t="s">
        <v>6397</v>
      </c>
      <c r="N625" s="126" t="s">
        <v>6351</v>
      </c>
      <c r="O625" s="126" t="s">
        <v>6398</v>
      </c>
      <c r="P625" s="126" t="s">
        <v>6399</v>
      </c>
      <c r="Q625" s="126" t="s">
        <v>6400</v>
      </c>
      <c r="R625" s="126" t="s">
        <v>6491</v>
      </c>
      <c r="S625" s="126" t="s">
        <v>6492</v>
      </c>
      <c r="T625" s="131">
        <v>2</v>
      </c>
      <c r="U625" s="131">
        <v>2</v>
      </c>
      <c r="V625" s="126" t="s">
        <v>6403</v>
      </c>
      <c r="W625" s="126" t="s">
        <v>6403</v>
      </c>
      <c r="X625" s="145">
        <v>313.63600000000002</v>
      </c>
      <c r="Y625" s="145">
        <v>313.63600000000002</v>
      </c>
      <c r="Z625" s="146" t="s">
        <v>6309</v>
      </c>
      <c r="AA625" s="145">
        <v>627.27200000000005</v>
      </c>
      <c r="AB625" s="145">
        <v>0</v>
      </c>
      <c r="AC625" s="145">
        <v>62.726999999999997</v>
      </c>
      <c r="AD625" s="145">
        <v>689.99900000000002</v>
      </c>
      <c r="AE625" s="126" t="s">
        <v>6314</v>
      </c>
      <c r="AF625" s="126" t="s">
        <v>6309</v>
      </c>
      <c r="AG625" s="126" t="s">
        <v>6309</v>
      </c>
      <c r="AH625" s="126" t="s">
        <v>9825</v>
      </c>
      <c r="AI625" s="126" t="s">
        <v>6309</v>
      </c>
      <c r="AJ625" s="126" t="s">
        <v>6352</v>
      </c>
      <c r="AK625" s="126" t="s">
        <v>6353</v>
      </c>
      <c r="AL625" s="126" t="s">
        <v>6404</v>
      </c>
      <c r="AM625" s="128" t="s">
        <v>13</v>
      </c>
      <c r="AN625" s="128" t="s">
        <v>6449</v>
      </c>
      <c r="AO625" s="128" t="s">
        <v>6313</v>
      </c>
      <c r="AP625" s="128" t="s">
        <v>13</v>
      </c>
      <c r="AQ625" s="129">
        <v>2</v>
      </c>
      <c r="AR625" t="s">
        <v>95</v>
      </c>
      <c r="AS625" t="s">
        <v>72</v>
      </c>
    </row>
    <row r="626" spans="1:45" s="128" customFormat="1">
      <c r="A626" s="126" t="s">
        <v>9823</v>
      </c>
      <c r="B626" s="127">
        <v>43794</v>
      </c>
      <c r="C626" s="126" t="s">
        <v>6393</v>
      </c>
      <c r="D626" s="126" t="s">
        <v>6394</v>
      </c>
      <c r="E626" s="126" t="s">
        <v>9824</v>
      </c>
      <c r="F626" s="126" t="s">
        <v>6310</v>
      </c>
      <c r="G626" s="126" t="s">
        <v>6311</v>
      </c>
      <c r="H626" s="126" t="s">
        <v>6312</v>
      </c>
      <c r="I626" s="126" t="s">
        <v>6313</v>
      </c>
      <c r="J626" s="126" t="s">
        <v>6351</v>
      </c>
      <c r="K626" s="126" t="s">
        <v>6395</v>
      </c>
      <c r="L626" s="126" t="s">
        <v>6396</v>
      </c>
      <c r="M626" s="126" t="s">
        <v>6397</v>
      </c>
      <c r="N626" s="126" t="s">
        <v>6351</v>
      </c>
      <c r="O626" s="126" t="s">
        <v>6398</v>
      </c>
      <c r="P626" s="126" t="s">
        <v>6399</v>
      </c>
      <c r="Q626" s="126" t="s">
        <v>6400</v>
      </c>
      <c r="R626" s="126" t="s">
        <v>6413</v>
      </c>
      <c r="S626" s="126" t="s">
        <v>6414</v>
      </c>
      <c r="T626" s="131">
        <v>2</v>
      </c>
      <c r="U626" s="131">
        <v>2</v>
      </c>
      <c r="V626" s="126" t="s">
        <v>6403</v>
      </c>
      <c r="W626" s="126" t="s">
        <v>6403</v>
      </c>
      <c r="X626" s="145">
        <v>313.63600000000002</v>
      </c>
      <c r="Y626" s="145">
        <v>313.63600000000002</v>
      </c>
      <c r="Z626" s="146" t="s">
        <v>6309</v>
      </c>
      <c r="AA626" s="145">
        <v>627.27200000000005</v>
      </c>
      <c r="AB626" s="145">
        <v>0</v>
      </c>
      <c r="AC626" s="145">
        <v>62.726999999999997</v>
      </c>
      <c r="AD626" s="145">
        <v>689.99900000000002</v>
      </c>
      <c r="AE626" s="126" t="s">
        <v>6314</v>
      </c>
      <c r="AF626" s="126" t="s">
        <v>6309</v>
      </c>
      <c r="AG626" s="126" t="s">
        <v>6309</v>
      </c>
      <c r="AH626" s="126" t="s">
        <v>9825</v>
      </c>
      <c r="AI626" s="126" t="s">
        <v>6309</v>
      </c>
      <c r="AJ626" s="126" t="s">
        <v>6352</v>
      </c>
      <c r="AK626" s="126" t="s">
        <v>6353</v>
      </c>
      <c r="AL626" s="126" t="s">
        <v>6404</v>
      </c>
      <c r="AM626" s="128" t="s">
        <v>13</v>
      </c>
      <c r="AN626" s="128" t="s">
        <v>6449</v>
      </c>
      <c r="AO626" s="128" t="s">
        <v>6313</v>
      </c>
      <c r="AP626" s="128" t="s">
        <v>13</v>
      </c>
      <c r="AQ626" s="129">
        <v>2</v>
      </c>
      <c r="AR626" t="s">
        <v>95</v>
      </c>
      <c r="AS626" t="s">
        <v>72</v>
      </c>
    </row>
    <row r="627" spans="1:45" s="128" customFormat="1">
      <c r="A627" s="126" t="s">
        <v>9826</v>
      </c>
      <c r="B627" s="127">
        <v>43794</v>
      </c>
      <c r="C627" s="126" t="s">
        <v>6393</v>
      </c>
      <c r="D627" s="126" t="s">
        <v>6394</v>
      </c>
      <c r="E627" s="126" t="s">
        <v>9827</v>
      </c>
      <c r="F627" s="126" t="s">
        <v>6310</v>
      </c>
      <c r="G627" s="126" t="s">
        <v>6311</v>
      </c>
      <c r="H627" s="126" t="s">
        <v>6312</v>
      </c>
      <c r="I627" s="126" t="s">
        <v>6479</v>
      </c>
      <c r="J627" s="126" t="s">
        <v>6351</v>
      </c>
      <c r="K627" s="126" t="s">
        <v>6395</v>
      </c>
      <c r="L627" s="126" t="s">
        <v>6396</v>
      </c>
      <c r="M627" s="126" t="s">
        <v>6397</v>
      </c>
      <c r="N627" s="126" t="s">
        <v>6351</v>
      </c>
      <c r="O627" s="126" t="s">
        <v>6398</v>
      </c>
      <c r="P627" s="126" t="s">
        <v>6399</v>
      </c>
      <c r="Q627" s="126" t="s">
        <v>6400</v>
      </c>
      <c r="R627" s="126" t="s">
        <v>6487</v>
      </c>
      <c r="S627" s="126" t="s">
        <v>6488</v>
      </c>
      <c r="T627" s="131">
        <v>10</v>
      </c>
      <c r="U627" s="131">
        <v>10</v>
      </c>
      <c r="V627" s="126" t="s">
        <v>6403</v>
      </c>
      <c r="W627" s="126" t="s">
        <v>6403</v>
      </c>
      <c r="X627" s="145">
        <v>276</v>
      </c>
      <c r="Y627" s="145">
        <v>276</v>
      </c>
      <c r="Z627" s="146" t="s">
        <v>6309</v>
      </c>
      <c r="AA627" s="145">
        <v>2759.9969999999998</v>
      </c>
      <c r="AB627" s="145">
        <v>-376.363</v>
      </c>
      <c r="AC627" s="145">
        <v>276</v>
      </c>
      <c r="AD627" s="145">
        <v>3035.9969999999998</v>
      </c>
      <c r="AE627" s="126" t="s">
        <v>6314</v>
      </c>
      <c r="AF627" s="126" t="s">
        <v>6309</v>
      </c>
      <c r="AG627" s="126" t="s">
        <v>6309</v>
      </c>
      <c r="AH627" s="126" t="s">
        <v>9828</v>
      </c>
      <c r="AI627" s="126" t="s">
        <v>6309</v>
      </c>
      <c r="AJ627" s="126" t="s">
        <v>6352</v>
      </c>
      <c r="AK627" s="126" t="s">
        <v>6353</v>
      </c>
      <c r="AL627" s="126" t="s">
        <v>6404</v>
      </c>
      <c r="AM627" s="128" t="s">
        <v>13</v>
      </c>
      <c r="AN627" s="128" t="s">
        <v>6478</v>
      </c>
      <c r="AO627" s="128" t="s">
        <v>6479</v>
      </c>
      <c r="AP627" s="128" t="s">
        <v>13</v>
      </c>
      <c r="AQ627" s="129">
        <v>10</v>
      </c>
      <c r="AR627" t="s">
        <v>94</v>
      </c>
      <c r="AS627" t="s">
        <v>72</v>
      </c>
    </row>
    <row r="628" spans="1:45" s="128" customFormat="1">
      <c r="A628" s="126" t="s">
        <v>9826</v>
      </c>
      <c r="B628" s="127">
        <v>43794</v>
      </c>
      <c r="C628" s="126" t="s">
        <v>6393</v>
      </c>
      <c r="D628" s="126" t="s">
        <v>6394</v>
      </c>
      <c r="E628" s="126" t="s">
        <v>9827</v>
      </c>
      <c r="F628" s="126" t="s">
        <v>6310</v>
      </c>
      <c r="G628" s="126" t="s">
        <v>6311</v>
      </c>
      <c r="H628" s="126" t="s">
        <v>6312</v>
      </c>
      <c r="I628" s="126" t="s">
        <v>6479</v>
      </c>
      <c r="J628" s="126" t="s">
        <v>6351</v>
      </c>
      <c r="K628" s="126" t="s">
        <v>6395</v>
      </c>
      <c r="L628" s="126" t="s">
        <v>6396</v>
      </c>
      <c r="M628" s="126" t="s">
        <v>6397</v>
      </c>
      <c r="N628" s="126" t="s">
        <v>6351</v>
      </c>
      <c r="O628" s="126" t="s">
        <v>6398</v>
      </c>
      <c r="P628" s="126" t="s">
        <v>6399</v>
      </c>
      <c r="Q628" s="126" t="s">
        <v>6400</v>
      </c>
      <c r="R628" s="126" t="s">
        <v>6491</v>
      </c>
      <c r="S628" s="126" t="s">
        <v>6492</v>
      </c>
      <c r="T628" s="131">
        <v>3</v>
      </c>
      <c r="U628" s="131">
        <v>3</v>
      </c>
      <c r="V628" s="126" t="s">
        <v>6403</v>
      </c>
      <c r="W628" s="126" t="s">
        <v>6403</v>
      </c>
      <c r="X628" s="145">
        <v>313.63600000000002</v>
      </c>
      <c r="Y628" s="145">
        <v>313.63600000000002</v>
      </c>
      <c r="Z628" s="146" t="s">
        <v>6309</v>
      </c>
      <c r="AA628" s="145">
        <v>940.90800000000002</v>
      </c>
      <c r="AB628" s="145">
        <v>0</v>
      </c>
      <c r="AC628" s="145">
        <v>94.090999999999994</v>
      </c>
      <c r="AD628" s="145">
        <v>1034.999</v>
      </c>
      <c r="AE628" s="126" t="s">
        <v>6314</v>
      </c>
      <c r="AF628" s="126" t="s">
        <v>6309</v>
      </c>
      <c r="AG628" s="126" t="s">
        <v>6309</v>
      </c>
      <c r="AH628" s="126" t="s">
        <v>9828</v>
      </c>
      <c r="AI628" s="126" t="s">
        <v>6309</v>
      </c>
      <c r="AJ628" s="126" t="s">
        <v>6352</v>
      </c>
      <c r="AK628" s="126" t="s">
        <v>6353</v>
      </c>
      <c r="AL628" s="126" t="s">
        <v>6404</v>
      </c>
      <c r="AM628" s="128" t="s">
        <v>13</v>
      </c>
      <c r="AN628" s="128" t="s">
        <v>6478</v>
      </c>
      <c r="AO628" s="128" t="s">
        <v>6479</v>
      </c>
      <c r="AP628" s="128" t="s">
        <v>13</v>
      </c>
      <c r="AQ628" s="129">
        <v>3</v>
      </c>
      <c r="AR628" t="s">
        <v>94</v>
      </c>
      <c r="AS628" t="s">
        <v>72</v>
      </c>
    </row>
    <row r="629" spans="1:45" s="128" customFormat="1">
      <c r="A629" s="126" t="s">
        <v>9829</v>
      </c>
      <c r="B629" s="127">
        <v>43794</v>
      </c>
      <c r="C629" s="126" t="s">
        <v>6393</v>
      </c>
      <c r="D629" s="126" t="s">
        <v>6394</v>
      </c>
      <c r="E629" s="126" t="s">
        <v>9830</v>
      </c>
      <c r="F629" s="126" t="s">
        <v>6310</v>
      </c>
      <c r="G629" s="126" t="s">
        <v>6311</v>
      </c>
      <c r="H629" s="126" t="s">
        <v>6312</v>
      </c>
      <c r="I629" s="126" t="s">
        <v>6336</v>
      </c>
      <c r="J629" s="126" t="s">
        <v>6351</v>
      </c>
      <c r="K629" s="126" t="s">
        <v>6395</v>
      </c>
      <c r="L629" s="126" t="s">
        <v>6396</v>
      </c>
      <c r="M629" s="126" t="s">
        <v>6397</v>
      </c>
      <c r="N629" s="126" t="s">
        <v>6351</v>
      </c>
      <c r="O629" s="126" t="s">
        <v>6398</v>
      </c>
      <c r="P629" s="126" t="s">
        <v>6399</v>
      </c>
      <c r="Q629" s="126" t="s">
        <v>6400</v>
      </c>
      <c r="R629" s="126" t="s">
        <v>6401</v>
      </c>
      <c r="S629" s="126" t="s">
        <v>6402</v>
      </c>
      <c r="T629" s="131">
        <v>10</v>
      </c>
      <c r="U629" s="131">
        <v>10</v>
      </c>
      <c r="V629" s="126" t="s">
        <v>6403</v>
      </c>
      <c r="W629" s="126" t="s">
        <v>6403</v>
      </c>
      <c r="X629" s="145">
        <v>155.45500000000001</v>
      </c>
      <c r="Y629" s="145">
        <v>155.45500000000001</v>
      </c>
      <c r="Z629" s="146" t="s">
        <v>6309</v>
      </c>
      <c r="AA629" s="145">
        <v>1554.55</v>
      </c>
      <c r="AB629" s="145">
        <v>0</v>
      </c>
      <c r="AC629" s="145">
        <v>155.45500000000001</v>
      </c>
      <c r="AD629" s="145">
        <v>1710.0050000000001</v>
      </c>
      <c r="AE629" s="126" t="s">
        <v>6314</v>
      </c>
      <c r="AF629" s="126" t="s">
        <v>6309</v>
      </c>
      <c r="AG629" s="126" t="s">
        <v>6309</v>
      </c>
      <c r="AH629" s="126" t="s">
        <v>9831</v>
      </c>
      <c r="AI629" s="126" t="s">
        <v>6309</v>
      </c>
      <c r="AJ629" s="126" t="s">
        <v>6352</v>
      </c>
      <c r="AK629" s="126" t="s">
        <v>6353</v>
      </c>
      <c r="AL629" s="126" t="s">
        <v>6404</v>
      </c>
      <c r="AM629" s="128" t="s">
        <v>13</v>
      </c>
      <c r="AN629" s="128" t="s">
        <v>6480</v>
      </c>
      <c r="AO629" s="128" t="s">
        <v>6336</v>
      </c>
      <c r="AP629" s="128" t="s">
        <v>13</v>
      </c>
      <c r="AQ629" s="129">
        <v>10</v>
      </c>
      <c r="AR629" t="s">
        <v>94</v>
      </c>
      <c r="AS629" t="s">
        <v>72</v>
      </c>
    </row>
    <row r="630" spans="1:45" s="128" customFormat="1">
      <c r="A630" s="126" t="s">
        <v>9829</v>
      </c>
      <c r="B630" s="127">
        <v>43794</v>
      </c>
      <c r="C630" s="126" t="s">
        <v>6393</v>
      </c>
      <c r="D630" s="126" t="s">
        <v>6394</v>
      </c>
      <c r="E630" s="126" t="s">
        <v>9830</v>
      </c>
      <c r="F630" s="126" t="s">
        <v>6310</v>
      </c>
      <c r="G630" s="126" t="s">
        <v>6311</v>
      </c>
      <c r="H630" s="126" t="s">
        <v>6312</v>
      </c>
      <c r="I630" s="126" t="s">
        <v>6336</v>
      </c>
      <c r="J630" s="126" t="s">
        <v>6351</v>
      </c>
      <c r="K630" s="126" t="s">
        <v>6395</v>
      </c>
      <c r="L630" s="126" t="s">
        <v>6396</v>
      </c>
      <c r="M630" s="126" t="s">
        <v>6397</v>
      </c>
      <c r="N630" s="126" t="s">
        <v>6351</v>
      </c>
      <c r="O630" s="126" t="s">
        <v>6398</v>
      </c>
      <c r="P630" s="126" t="s">
        <v>6399</v>
      </c>
      <c r="Q630" s="126" t="s">
        <v>6400</v>
      </c>
      <c r="R630" s="126" t="s">
        <v>6405</v>
      </c>
      <c r="S630" s="126" t="s">
        <v>6406</v>
      </c>
      <c r="T630" s="131">
        <v>4</v>
      </c>
      <c r="U630" s="131">
        <v>4</v>
      </c>
      <c r="V630" s="126" t="s">
        <v>6403</v>
      </c>
      <c r="W630" s="126" t="s">
        <v>6403</v>
      </c>
      <c r="X630" s="145">
        <v>355.45499999999998</v>
      </c>
      <c r="Y630" s="145">
        <v>355.45499999999998</v>
      </c>
      <c r="Z630" s="146" t="s">
        <v>6309</v>
      </c>
      <c r="AA630" s="145">
        <v>1421.82</v>
      </c>
      <c r="AB630" s="145">
        <v>0</v>
      </c>
      <c r="AC630" s="145">
        <v>142.18199999999999</v>
      </c>
      <c r="AD630" s="145">
        <v>1564.002</v>
      </c>
      <c r="AE630" s="126" t="s">
        <v>6314</v>
      </c>
      <c r="AF630" s="126" t="s">
        <v>6309</v>
      </c>
      <c r="AG630" s="126" t="s">
        <v>6309</v>
      </c>
      <c r="AH630" s="126" t="s">
        <v>9831</v>
      </c>
      <c r="AI630" s="126" t="s">
        <v>6309</v>
      </c>
      <c r="AJ630" s="126" t="s">
        <v>6352</v>
      </c>
      <c r="AK630" s="126" t="s">
        <v>6353</v>
      </c>
      <c r="AL630" s="126" t="s">
        <v>6404</v>
      </c>
      <c r="AM630" s="128" t="s">
        <v>13</v>
      </c>
      <c r="AN630" s="128" t="s">
        <v>6480</v>
      </c>
      <c r="AO630" s="128" t="s">
        <v>6336</v>
      </c>
      <c r="AP630" s="128" t="s">
        <v>13</v>
      </c>
      <c r="AQ630" s="129">
        <v>4</v>
      </c>
      <c r="AR630" t="s">
        <v>94</v>
      </c>
      <c r="AS630" t="s">
        <v>72</v>
      </c>
    </row>
    <row r="631" spans="1:45" s="128" customFormat="1">
      <c r="A631" s="126" t="s">
        <v>9829</v>
      </c>
      <c r="B631" s="127">
        <v>43794</v>
      </c>
      <c r="C631" s="126" t="s">
        <v>6393</v>
      </c>
      <c r="D631" s="126" t="s">
        <v>6394</v>
      </c>
      <c r="E631" s="126" t="s">
        <v>9830</v>
      </c>
      <c r="F631" s="126" t="s">
        <v>6310</v>
      </c>
      <c r="G631" s="126" t="s">
        <v>6311</v>
      </c>
      <c r="H631" s="126" t="s">
        <v>6312</v>
      </c>
      <c r="I631" s="126" t="s">
        <v>6336</v>
      </c>
      <c r="J631" s="126" t="s">
        <v>6351</v>
      </c>
      <c r="K631" s="126" t="s">
        <v>6395</v>
      </c>
      <c r="L631" s="126" t="s">
        <v>6396</v>
      </c>
      <c r="M631" s="126" t="s">
        <v>6397</v>
      </c>
      <c r="N631" s="126" t="s">
        <v>6351</v>
      </c>
      <c r="O631" s="126" t="s">
        <v>6398</v>
      </c>
      <c r="P631" s="126" t="s">
        <v>6399</v>
      </c>
      <c r="Q631" s="126" t="s">
        <v>6400</v>
      </c>
      <c r="R631" s="126" t="s">
        <v>6444</v>
      </c>
      <c r="S631" s="126" t="s">
        <v>6445</v>
      </c>
      <c r="T631" s="131">
        <v>16</v>
      </c>
      <c r="U631" s="131">
        <v>16</v>
      </c>
      <c r="V631" s="126" t="s">
        <v>6403</v>
      </c>
      <c r="W631" s="126" t="s">
        <v>6403</v>
      </c>
      <c r="X631" s="145">
        <v>181.28200000000001</v>
      </c>
      <c r="Y631" s="145">
        <v>181.28200000000001</v>
      </c>
      <c r="Z631" s="146" t="s">
        <v>6309</v>
      </c>
      <c r="AA631" s="145">
        <v>2900.5129999999999</v>
      </c>
      <c r="AB631" s="145">
        <v>-511.85500000000002</v>
      </c>
      <c r="AC631" s="145">
        <v>290.05200000000002</v>
      </c>
      <c r="AD631" s="145">
        <v>3190.5650000000001</v>
      </c>
      <c r="AE631" s="126" t="s">
        <v>6314</v>
      </c>
      <c r="AF631" s="126" t="s">
        <v>6309</v>
      </c>
      <c r="AG631" s="126" t="s">
        <v>6309</v>
      </c>
      <c r="AH631" s="126" t="s">
        <v>9831</v>
      </c>
      <c r="AI631" s="126" t="s">
        <v>6309</v>
      </c>
      <c r="AJ631" s="126" t="s">
        <v>6352</v>
      </c>
      <c r="AK631" s="126" t="s">
        <v>6353</v>
      </c>
      <c r="AL631" s="126" t="s">
        <v>6404</v>
      </c>
      <c r="AM631" s="128" t="s">
        <v>13</v>
      </c>
      <c r="AN631" s="128" t="s">
        <v>6480</v>
      </c>
      <c r="AO631" s="128" t="s">
        <v>6336</v>
      </c>
      <c r="AP631" s="128" t="s">
        <v>13</v>
      </c>
      <c r="AQ631" s="129">
        <v>16</v>
      </c>
      <c r="AR631" t="s">
        <v>94</v>
      </c>
      <c r="AS631" t="s">
        <v>72</v>
      </c>
    </row>
    <row r="632" spans="1:45" s="128" customFormat="1">
      <c r="A632" s="126" t="s">
        <v>9829</v>
      </c>
      <c r="B632" s="127">
        <v>43794</v>
      </c>
      <c r="C632" s="126" t="s">
        <v>6393</v>
      </c>
      <c r="D632" s="126" t="s">
        <v>6394</v>
      </c>
      <c r="E632" s="126" t="s">
        <v>9830</v>
      </c>
      <c r="F632" s="126" t="s">
        <v>6310</v>
      </c>
      <c r="G632" s="126" t="s">
        <v>6311</v>
      </c>
      <c r="H632" s="126" t="s">
        <v>6312</v>
      </c>
      <c r="I632" s="126" t="s">
        <v>6336</v>
      </c>
      <c r="J632" s="126" t="s">
        <v>6351</v>
      </c>
      <c r="K632" s="126" t="s">
        <v>6395</v>
      </c>
      <c r="L632" s="126" t="s">
        <v>6396</v>
      </c>
      <c r="M632" s="126" t="s">
        <v>6397</v>
      </c>
      <c r="N632" s="126" t="s">
        <v>6351</v>
      </c>
      <c r="O632" s="126" t="s">
        <v>6398</v>
      </c>
      <c r="P632" s="126" t="s">
        <v>6399</v>
      </c>
      <c r="Q632" s="126" t="s">
        <v>6400</v>
      </c>
      <c r="R632" s="126" t="s">
        <v>6409</v>
      </c>
      <c r="S632" s="126" t="s">
        <v>6410</v>
      </c>
      <c r="T632" s="131">
        <v>4</v>
      </c>
      <c r="U632" s="131">
        <v>4</v>
      </c>
      <c r="V632" s="126" t="s">
        <v>6403</v>
      </c>
      <c r="W632" s="126" t="s">
        <v>6403</v>
      </c>
      <c r="X632" s="145">
        <v>313.63600000000002</v>
      </c>
      <c r="Y632" s="145">
        <v>313.63600000000002</v>
      </c>
      <c r="Z632" s="146" t="s">
        <v>6309</v>
      </c>
      <c r="AA632" s="145">
        <v>1254.5440000000001</v>
      </c>
      <c r="AB632" s="145">
        <v>0</v>
      </c>
      <c r="AC632" s="145">
        <v>125.45399999999999</v>
      </c>
      <c r="AD632" s="145">
        <v>1379.998</v>
      </c>
      <c r="AE632" s="126" t="s">
        <v>6314</v>
      </c>
      <c r="AF632" s="126" t="s">
        <v>6309</v>
      </c>
      <c r="AG632" s="126" t="s">
        <v>6309</v>
      </c>
      <c r="AH632" s="126" t="s">
        <v>9831</v>
      </c>
      <c r="AI632" s="126" t="s">
        <v>6309</v>
      </c>
      <c r="AJ632" s="126" t="s">
        <v>6352</v>
      </c>
      <c r="AK632" s="126" t="s">
        <v>6353</v>
      </c>
      <c r="AL632" s="126" t="s">
        <v>6404</v>
      </c>
      <c r="AM632" s="128" t="s">
        <v>13</v>
      </c>
      <c r="AN632" s="128" t="s">
        <v>6480</v>
      </c>
      <c r="AO632" s="128" t="s">
        <v>6336</v>
      </c>
      <c r="AP632" s="128" t="s">
        <v>13</v>
      </c>
      <c r="AQ632" s="129">
        <v>4</v>
      </c>
      <c r="AR632" t="s">
        <v>94</v>
      </c>
      <c r="AS632" t="s">
        <v>72</v>
      </c>
    </row>
    <row r="633" spans="1:45" s="128" customFormat="1">
      <c r="A633" s="126" t="s">
        <v>9829</v>
      </c>
      <c r="B633" s="127">
        <v>43794</v>
      </c>
      <c r="C633" s="126" t="s">
        <v>6393</v>
      </c>
      <c r="D633" s="126" t="s">
        <v>6394</v>
      </c>
      <c r="E633" s="126" t="s">
        <v>9830</v>
      </c>
      <c r="F633" s="126" t="s">
        <v>6310</v>
      </c>
      <c r="G633" s="126" t="s">
        <v>6311</v>
      </c>
      <c r="H633" s="126" t="s">
        <v>6312</v>
      </c>
      <c r="I633" s="126" t="s">
        <v>6336</v>
      </c>
      <c r="J633" s="126" t="s">
        <v>6351</v>
      </c>
      <c r="K633" s="126" t="s">
        <v>6395</v>
      </c>
      <c r="L633" s="126" t="s">
        <v>6396</v>
      </c>
      <c r="M633" s="126" t="s">
        <v>6397</v>
      </c>
      <c r="N633" s="126" t="s">
        <v>6351</v>
      </c>
      <c r="O633" s="126" t="s">
        <v>6398</v>
      </c>
      <c r="P633" s="126" t="s">
        <v>6399</v>
      </c>
      <c r="Q633" s="126" t="s">
        <v>6400</v>
      </c>
      <c r="R633" s="126" t="s">
        <v>6491</v>
      </c>
      <c r="S633" s="126" t="s">
        <v>6492</v>
      </c>
      <c r="T633" s="131">
        <v>3</v>
      </c>
      <c r="U633" s="131">
        <v>3</v>
      </c>
      <c r="V633" s="126" t="s">
        <v>6403</v>
      </c>
      <c r="W633" s="126" t="s">
        <v>6403</v>
      </c>
      <c r="X633" s="145">
        <v>313.63600000000002</v>
      </c>
      <c r="Y633" s="145">
        <v>313.63600000000002</v>
      </c>
      <c r="Z633" s="146" t="s">
        <v>6309</v>
      </c>
      <c r="AA633" s="145">
        <v>940.90800000000002</v>
      </c>
      <c r="AB633" s="145">
        <v>0</v>
      </c>
      <c r="AC633" s="145">
        <v>94.090999999999994</v>
      </c>
      <c r="AD633" s="145">
        <v>1034.999</v>
      </c>
      <c r="AE633" s="126" t="s">
        <v>6314</v>
      </c>
      <c r="AF633" s="126" t="s">
        <v>6309</v>
      </c>
      <c r="AG633" s="126" t="s">
        <v>6309</v>
      </c>
      <c r="AH633" s="126" t="s">
        <v>9831</v>
      </c>
      <c r="AI633" s="126" t="s">
        <v>6309</v>
      </c>
      <c r="AJ633" s="126" t="s">
        <v>6352</v>
      </c>
      <c r="AK633" s="126" t="s">
        <v>6353</v>
      </c>
      <c r="AL633" s="126" t="s">
        <v>6404</v>
      </c>
      <c r="AM633" s="128" t="s">
        <v>13</v>
      </c>
      <c r="AN633" s="128" t="s">
        <v>6480</v>
      </c>
      <c r="AO633" s="128" t="s">
        <v>6336</v>
      </c>
      <c r="AP633" s="128" t="s">
        <v>13</v>
      </c>
      <c r="AQ633" s="129">
        <v>3</v>
      </c>
      <c r="AR633" t="s">
        <v>94</v>
      </c>
      <c r="AS633" t="s">
        <v>72</v>
      </c>
    </row>
    <row r="634" spans="1:45" s="128" customFormat="1">
      <c r="A634" s="126" t="s">
        <v>9829</v>
      </c>
      <c r="B634" s="127">
        <v>43794</v>
      </c>
      <c r="C634" s="126" t="s">
        <v>6393</v>
      </c>
      <c r="D634" s="126" t="s">
        <v>6394</v>
      </c>
      <c r="E634" s="126" t="s">
        <v>9830</v>
      </c>
      <c r="F634" s="126" t="s">
        <v>6310</v>
      </c>
      <c r="G634" s="126" t="s">
        <v>6311</v>
      </c>
      <c r="H634" s="126" t="s">
        <v>6312</v>
      </c>
      <c r="I634" s="126" t="s">
        <v>6336</v>
      </c>
      <c r="J634" s="126" t="s">
        <v>6351</v>
      </c>
      <c r="K634" s="126" t="s">
        <v>6395</v>
      </c>
      <c r="L634" s="126" t="s">
        <v>6396</v>
      </c>
      <c r="M634" s="126" t="s">
        <v>6397</v>
      </c>
      <c r="N634" s="126" t="s">
        <v>6351</v>
      </c>
      <c r="O634" s="126" t="s">
        <v>6398</v>
      </c>
      <c r="P634" s="126" t="s">
        <v>6399</v>
      </c>
      <c r="Q634" s="126" t="s">
        <v>6400</v>
      </c>
      <c r="R634" s="126" t="s">
        <v>6413</v>
      </c>
      <c r="S634" s="126" t="s">
        <v>6414</v>
      </c>
      <c r="T634" s="131">
        <v>2</v>
      </c>
      <c r="U634" s="131">
        <v>2</v>
      </c>
      <c r="V634" s="126" t="s">
        <v>6403</v>
      </c>
      <c r="W634" s="126" t="s">
        <v>6403</v>
      </c>
      <c r="X634" s="145">
        <v>313.63600000000002</v>
      </c>
      <c r="Y634" s="145">
        <v>313.63600000000002</v>
      </c>
      <c r="Z634" s="146" t="s">
        <v>6309</v>
      </c>
      <c r="AA634" s="145">
        <v>627.27200000000005</v>
      </c>
      <c r="AB634" s="145">
        <v>0</v>
      </c>
      <c r="AC634" s="145">
        <v>62.726999999999997</v>
      </c>
      <c r="AD634" s="145">
        <v>689.99900000000002</v>
      </c>
      <c r="AE634" s="126" t="s">
        <v>6314</v>
      </c>
      <c r="AF634" s="126" t="s">
        <v>6309</v>
      </c>
      <c r="AG634" s="126" t="s">
        <v>6309</v>
      </c>
      <c r="AH634" s="126" t="s">
        <v>9831</v>
      </c>
      <c r="AI634" s="126" t="s">
        <v>6309</v>
      </c>
      <c r="AJ634" s="126" t="s">
        <v>6352</v>
      </c>
      <c r="AK634" s="126" t="s">
        <v>6353</v>
      </c>
      <c r="AL634" s="126" t="s">
        <v>6404</v>
      </c>
      <c r="AM634" s="128" t="s">
        <v>13</v>
      </c>
      <c r="AN634" s="128" t="s">
        <v>6480</v>
      </c>
      <c r="AO634" s="128" t="s">
        <v>6336</v>
      </c>
      <c r="AP634" s="128" t="s">
        <v>13</v>
      </c>
      <c r="AQ634" s="129">
        <v>2</v>
      </c>
      <c r="AR634" t="s">
        <v>94</v>
      </c>
      <c r="AS634" t="s">
        <v>72</v>
      </c>
    </row>
    <row r="635" spans="1:45" s="128" customFormat="1">
      <c r="A635" s="126" t="s">
        <v>9832</v>
      </c>
      <c r="B635" s="127">
        <v>43795</v>
      </c>
      <c r="C635" s="126" t="s">
        <v>6393</v>
      </c>
      <c r="D635" s="126" t="s">
        <v>6394</v>
      </c>
      <c r="E635" s="126" t="s">
        <v>9833</v>
      </c>
      <c r="F635" s="126" t="s">
        <v>6310</v>
      </c>
      <c r="G635" s="126" t="s">
        <v>6311</v>
      </c>
      <c r="H635" s="126" t="s">
        <v>6312</v>
      </c>
      <c r="I635" s="126" t="s">
        <v>6325</v>
      </c>
      <c r="J635" s="126" t="s">
        <v>6351</v>
      </c>
      <c r="K635" s="126" t="s">
        <v>6395</v>
      </c>
      <c r="L635" s="126" t="s">
        <v>6396</v>
      </c>
      <c r="M635" s="126" t="s">
        <v>6397</v>
      </c>
      <c r="N635" s="126" t="s">
        <v>6351</v>
      </c>
      <c r="O635" s="126" t="s">
        <v>6398</v>
      </c>
      <c r="P635" s="126" t="s">
        <v>6399</v>
      </c>
      <c r="Q635" s="126" t="s">
        <v>6400</v>
      </c>
      <c r="R635" s="126" t="s">
        <v>6487</v>
      </c>
      <c r="S635" s="126" t="s">
        <v>6488</v>
      </c>
      <c r="T635" s="131">
        <v>20</v>
      </c>
      <c r="U635" s="131">
        <v>20</v>
      </c>
      <c r="V635" s="126" t="s">
        <v>6403</v>
      </c>
      <c r="W635" s="126" t="s">
        <v>6403</v>
      </c>
      <c r="X635" s="145">
        <v>276</v>
      </c>
      <c r="Y635" s="145">
        <v>276</v>
      </c>
      <c r="Z635" s="146" t="s">
        <v>6309</v>
      </c>
      <c r="AA635" s="145">
        <v>5519.9939999999997</v>
      </c>
      <c r="AB635" s="145">
        <v>-752.726</v>
      </c>
      <c r="AC635" s="145">
        <v>551.99900000000002</v>
      </c>
      <c r="AD635" s="145">
        <v>6071.9930000000004</v>
      </c>
      <c r="AE635" s="126" t="s">
        <v>6314</v>
      </c>
      <c r="AF635" s="126" t="s">
        <v>6309</v>
      </c>
      <c r="AG635" s="126" t="s">
        <v>6309</v>
      </c>
      <c r="AH635" s="126" t="s">
        <v>9834</v>
      </c>
      <c r="AI635" s="126" t="s">
        <v>6309</v>
      </c>
      <c r="AJ635" s="126" t="s">
        <v>6352</v>
      </c>
      <c r="AK635" s="126" t="s">
        <v>6353</v>
      </c>
      <c r="AL635" s="126" t="s">
        <v>6404</v>
      </c>
      <c r="AM635" s="128" t="s">
        <v>13</v>
      </c>
      <c r="AN635" s="128" t="s">
        <v>6467</v>
      </c>
      <c r="AO635" s="128" t="s">
        <v>6325</v>
      </c>
      <c r="AP635" s="128" t="s">
        <v>13</v>
      </c>
      <c r="AQ635" s="129">
        <v>20</v>
      </c>
      <c r="AR635" t="s">
        <v>95</v>
      </c>
      <c r="AS635" t="s">
        <v>72</v>
      </c>
    </row>
    <row r="636" spans="1:45" s="128" customFormat="1">
      <c r="A636" s="126" t="s">
        <v>9835</v>
      </c>
      <c r="B636" s="127">
        <v>43795</v>
      </c>
      <c r="C636" s="126" t="s">
        <v>6393</v>
      </c>
      <c r="D636" s="126" t="s">
        <v>6394</v>
      </c>
      <c r="E636" s="126" t="s">
        <v>9836</v>
      </c>
      <c r="F636" s="126" t="s">
        <v>6310</v>
      </c>
      <c r="G636" s="126" t="s">
        <v>6469</v>
      </c>
      <c r="H636" s="126" t="s">
        <v>6470</v>
      </c>
      <c r="I636" s="126" t="s">
        <v>6471</v>
      </c>
      <c r="J636" s="126" t="s">
        <v>6351</v>
      </c>
      <c r="K636" s="126" t="s">
        <v>6395</v>
      </c>
      <c r="L636" s="126" t="s">
        <v>6396</v>
      </c>
      <c r="M636" s="126" t="s">
        <v>6397</v>
      </c>
      <c r="N636" s="126" t="s">
        <v>6351</v>
      </c>
      <c r="O636" s="126" t="s">
        <v>6398</v>
      </c>
      <c r="P636" s="126" t="s">
        <v>6399</v>
      </c>
      <c r="Q636" s="126" t="s">
        <v>6400</v>
      </c>
      <c r="R636" s="126" t="s">
        <v>9837</v>
      </c>
      <c r="S636" s="126" t="s">
        <v>9838</v>
      </c>
      <c r="T636" s="131">
        <v>400</v>
      </c>
      <c r="U636" s="131">
        <v>400</v>
      </c>
      <c r="V636" s="126" t="s">
        <v>6403</v>
      </c>
      <c r="W636" s="126" t="s">
        <v>6403</v>
      </c>
      <c r="X636" s="145">
        <v>204</v>
      </c>
      <c r="Y636" s="145">
        <v>204</v>
      </c>
      <c r="Z636" s="146" t="s">
        <v>6309</v>
      </c>
      <c r="AA636" s="145">
        <v>81600</v>
      </c>
      <c r="AB636" s="145">
        <v>0</v>
      </c>
      <c r="AC636" s="145">
        <v>8160</v>
      </c>
      <c r="AD636" s="145">
        <v>89760</v>
      </c>
      <c r="AE636" s="126" t="s">
        <v>6314</v>
      </c>
      <c r="AF636" s="126" t="s">
        <v>6309</v>
      </c>
      <c r="AG636" s="126" t="s">
        <v>6309</v>
      </c>
      <c r="AH636" s="126" t="s">
        <v>9839</v>
      </c>
      <c r="AI636" s="126" t="s">
        <v>6309</v>
      </c>
      <c r="AJ636" s="126" t="s">
        <v>6352</v>
      </c>
      <c r="AK636" s="126" t="s">
        <v>6353</v>
      </c>
      <c r="AL636" s="126" t="s">
        <v>6404</v>
      </c>
      <c r="AM636" s="128" t="s">
        <v>6309</v>
      </c>
      <c r="AN636" s="128" t="s">
        <v>6469</v>
      </c>
      <c r="AO636" s="128" t="s">
        <v>6309</v>
      </c>
      <c r="AP636" s="128" t="s">
        <v>6309</v>
      </c>
      <c r="AQ636" s="129">
        <v>400</v>
      </c>
      <c r="AR636">
        <v>0</v>
      </c>
      <c r="AS636" t="s">
        <v>19</v>
      </c>
    </row>
    <row r="637" spans="1:45" s="128" customFormat="1">
      <c r="A637" s="126" t="s">
        <v>9835</v>
      </c>
      <c r="B637" s="127">
        <v>43795</v>
      </c>
      <c r="C637" s="126" t="s">
        <v>6393</v>
      </c>
      <c r="D637" s="126" t="s">
        <v>6394</v>
      </c>
      <c r="E637" s="126" t="s">
        <v>9836</v>
      </c>
      <c r="F637" s="126" t="s">
        <v>6310</v>
      </c>
      <c r="G637" s="126" t="s">
        <v>6469</v>
      </c>
      <c r="H637" s="126" t="s">
        <v>6470</v>
      </c>
      <c r="I637" s="126" t="s">
        <v>6471</v>
      </c>
      <c r="J637" s="126" t="s">
        <v>6351</v>
      </c>
      <c r="K637" s="126" t="s">
        <v>6395</v>
      </c>
      <c r="L637" s="126" t="s">
        <v>6396</v>
      </c>
      <c r="M637" s="126" t="s">
        <v>6397</v>
      </c>
      <c r="N637" s="126" t="s">
        <v>6351</v>
      </c>
      <c r="O637" s="126" t="s">
        <v>6398</v>
      </c>
      <c r="P637" s="126" t="s">
        <v>6399</v>
      </c>
      <c r="Q637" s="126" t="s">
        <v>6400</v>
      </c>
      <c r="R637" s="126" t="s">
        <v>9806</v>
      </c>
      <c r="S637" s="126" t="s">
        <v>9807</v>
      </c>
      <c r="T637" s="131">
        <v>350</v>
      </c>
      <c r="U637" s="131">
        <v>350</v>
      </c>
      <c r="V637" s="126" t="s">
        <v>6403</v>
      </c>
      <c r="W637" s="126" t="s">
        <v>6403</v>
      </c>
      <c r="X637" s="145">
        <v>300</v>
      </c>
      <c r="Y637" s="145">
        <v>300</v>
      </c>
      <c r="Z637" s="146" t="s">
        <v>6309</v>
      </c>
      <c r="AA637" s="145">
        <v>105000</v>
      </c>
      <c r="AB637" s="145">
        <v>0</v>
      </c>
      <c r="AC637" s="145">
        <v>10500</v>
      </c>
      <c r="AD637" s="145">
        <v>115500</v>
      </c>
      <c r="AE637" s="126" t="s">
        <v>6314</v>
      </c>
      <c r="AF637" s="126" t="s">
        <v>6309</v>
      </c>
      <c r="AG637" s="126" t="s">
        <v>6309</v>
      </c>
      <c r="AH637" s="126" t="s">
        <v>9839</v>
      </c>
      <c r="AI637" s="126" t="s">
        <v>6309</v>
      </c>
      <c r="AJ637" s="126" t="s">
        <v>6352</v>
      </c>
      <c r="AK637" s="126" t="s">
        <v>6353</v>
      </c>
      <c r="AL637" s="126" t="s">
        <v>6404</v>
      </c>
      <c r="AM637" s="128" t="s">
        <v>6309</v>
      </c>
      <c r="AN637" s="128" t="s">
        <v>6469</v>
      </c>
      <c r="AO637" s="128" t="s">
        <v>6309</v>
      </c>
      <c r="AP637" s="128" t="s">
        <v>6309</v>
      </c>
      <c r="AQ637" s="129">
        <v>350</v>
      </c>
      <c r="AR637">
        <v>0</v>
      </c>
      <c r="AS637" t="s">
        <v>19</v>
      </c>
    </row>
    <row r="638" spans="1:45" s="128" customFormat="1">
      <c r="A638" s="126" t="s">
        <v>9840</v>
      </c>
      <c r="B638" s="127">
        <v>43795</v>
      </c>
      <c r="C638" s="126" t="s">
        <v>6393</v>
      </c>
      <c r="D638" s="126" t="s">
        <v>6394</v>
      </c>
      <c r="E638" s="126" t="s">
        <v>9841</v>
      </c>
      <c r="F638" s="126" t="s">
        <v>6310</v>
      </c>
      <c r="G638" s="126" t="s">
        <v>6428</v>
      </c>
      <c r="H638" s="126" t="s">
        <v>5299</v>
      </c>
      <c r="I638" s="126" t="s">
        <v>6429</v>
      </c>
      <c r="J638" s="126" t="s">
        <v>6351</v>
      </c>
      <c r="K638" s="126" t="s">
        <v>6430</v>
      </c>
      <c r="L638" s="126" t="s">
        <v>6431</v>
      </c>
      <c r="M638" s="126" t="s">
        <v>6397</v>
      </c>
      <c r="N638" s="126" t="s">
        <v>6351</v>
      </c>
      <c r="O638" s="126" t="s">
        <v>6398</v>
      </c>
      <c r="P638" s="126" t="s">
        <v>6432</v>
      </c>
      <c r="Q638" s="126" t="s">
        <v>6433</v>
      </c>
      <c r="R638" s="126" t="s">
        <v>9842</v>
      </c>
      <c r="S638" s="126" t="s">
        <v>9843</v>
      </c>
      <c r="T638" s="131">
        <v>800</v>
      </c>
      <c r="U638" s="131">
        <v>800</v>
      </c>
      <c r="V638" s="126" t="s">
        <v>6403</v>
      </c>
      <c r="W638" s="126" t="s">
        <v>6403</v>
      </c>
      <c r="X638" s="145">
        <v>107.01600000000001</v>
      </c>
      <c r="Y638" s="145">
        <v>107.01600000000001</v>
      </c>
      <c r="Z638" s="146" t="s">
        <v>6309</v>
      </c>
      <c r="AA638" s="145">
        <v>85612.911999999997</v>
      </c>
      <c r="AB638" s="145">
        <v>-25572.687999999998</v>
      </c>
      <c r="AC638" s="145">
        <v>8561.2909999999993</v>
      </c>
      <c r="AD638" s="145">
        <v>94174.202999999994</v>
      </c>
      <c r="AE638" s="126" t="s">
        <v>6314</v>
      </c>
      <c r="AF638" s="126" t="s">
        <v>6309</v>
      </c>
      <c r="AG638" s="126" t="s">
        <v>6309</v>
      </c>
      <c r="AH638" s="126" t="s">
        <v>9844</v>
      </c>
      <c r="AI638" s="126" t="s">
        <v>6309</v>
      </c>
      <c r="AJ638" s="126" t="s">
        <v>6352</v>
      </c>
      <c r="AK638" s="126" t="s">
        <v>6353</v>
      </c>
      <c r="AL638" s="126" t="s">
        <v>6404</v>
      </c>
      <c r="AM638" s="128" t="s">
        <v>6309</v>
      </c>
      <c r="AN638" s="128" t="s">
        <v>6428</v>
      </c>
      <c r="AO638" s="128" t="s">
        <v>6309</v>
      </c>
      <c r="AP638" s="128" t="s">
        <v>6309</v>
      </c>
      <c r="AQ638" s="129">
        <v>800</v>
      </c>
      <c r="AR638">
        <v>0</v>
      </c>
      <c r="AS638" t="s">
        <v>27</v>
      </c>
    </row>
    <row r="639" spans="1:45" s="128" customFormat="1">
      <c r="A639" s="126" t="s">
        <v>9845</v>
      </c>
      <c r="B639" s="127">
        <v>43796</v>
      </c>
      <c r="C639" s="126" t="s">
        <v>6393</v>
      </c>
      <c r="D639" s="126" t="s">
        <v>6394</v>
      </c>
      <c r="E639" s="126" t="s">
        <v>9846</v>
      </c>
      <c r="F639" s="126" t="s">
        <v>6310</v>
      </c>
      <c r="G639" s="126" t="s">
        <v>6373</v>
      </c>
      <c r="H639" s="126" t="s">
        <v>6374</v>
      </c>
      <c r="I639" s="126" t="s">
        <v>6375</v>
      </c>
      <c r="J639" s="126" t="s">
        <v>6351</v>
      </c>
      <c r="K639" s="126" t="s">
        <v>6395</v>
      </c>
      <c r="L639" s="126" t="s">
        <v>6396</v>
      </c>
      <c r="M639" s="126" t="s">
        <v>6397</v>
      </c>
      <c r="N639" s="126" t="s">
        <v>6351</v>
      </c>
      <c r="O639" s="126" t="s">
        <v>6398</v>
      </c>
      <c r="P639" s="126" t="s">
        <v>6399</v>
      </c>
      <c r="Q639" s="126" t="s">
        <v>6400</v>
      </c>
      <c r="R639" s="126" t="s">
        <v>6401</v>
      </c>
      <c r="S639" s="126" t="s">
        <v>6402</v>
      </c>
      <c r="T639" s="131">
        <v>15</v>
      </c>
      <c r="U639" s="131">
        <v>15</v>
      </c>
      <c r="V639" s="126" t="s">
        <v>6403</v>
      </c>
      <c r="W639" s="126" t="s">
        <v>6403</v>
      </c>
      <c r="X639" s="145">
        <v>115.03700000000001</v>
      </c>
      <c r="Y639" s="145">
        <v>115.03700000000001</v>
      </c>
      <c r="Z639" s="146" t="s">
        <v>6309</v>
      </c>
      <c r="AA639" s="145">
        <v>1725.55</v>
      </c>
      <c r="AB639" s="145">
        <v>-606.27499999999998</v>
      </c>
      <c r="AC639" s="145">
        <v>172.55500000000001</v>
      </c>
      <c r="AD639" s="145">
        <v>1898.105</v>
      </c>
      <c r="AE639" s="126" t="s">
        <v>6314</v>
      </c>
      <c r="AF639" s="126" t="s">
        <v>6309</v>
      </c>
      <c r="AG639" s="126" t="s">
        <v>6309</v>
      </c>
      <c r="AH639" s="126" t="s">
        <v>9847</v>
      </c>
      <c r="AI639" s="126" t="s">
        <v>6309</v>
      </c>
      <c r="AJ639" s="126" t="s">
        <v>6352</v>
      </c>
      <c r="AK639" s="126" t="s">
        <v>6353</v>
      </c>
      <c r="AL639" s="126" t="s">
        <v>6404</v>
      </c>
      <c r="AM639" s="128" t="s">
        <v>13</v>
      </c>
      <c r="AN639" s="128" t="s">
        <v>6373</v>
      </c>
      <c r="AO639" s="128" t="s">
        <v>6309</v>
      </c>
      <c r="AP639" s="128" t="s">
        <v>6309</v>
      </c>
      <c r="AQ639" s="129">
        <v>15</v>
      </c>
      <c r="AR639" t="s">
        <v>94</v>
      </c>
      <c r="AS639" t="s">
        <v>72</v>
      </c>
    </row>
    <row r="640" spans="1:45" s="128" customFormat="1">
      <c r="A640" s="126" t="s">
        <v>9845</v>
      </c>
      <c r="B640" s="127">
        <v>43796</v>
      </c>
      <c r="C640" s="126" t="s">
        <v>6393</v>
      </c>
      <c r="D640" s="126" t="s">
        <v>6394</v>
      </c>
      <c r="E640" s="126" t="s">
        <v>9846</v>
      </c>
      <c r="F640" s="126" t="s">
        <v>6310</v>
      </c>
      <c r="G640" s="126" t="s">
        <v>6373</v>
      </c>
      <c r="H640" s="126" t="s">
        <v>6374</v>
      </c>
      <c r="I640" s="126" t="s">
        <v>6375</v>
      </c>
      <c r="J640" s="126" t="s">
        <v>6351</v>
      </c>
      <c r="K640" s="126" t="s">
        <v>6395</v>
      </c>
      <c r="L640" s="126" t="s">
        <v>6396</v>
      </c>
      <c r="M640" s="126" t="s">
        <v>6397</v>
      </c>
      <c r="N640" s="126" t="s">
        <v>6351</v>
      </c>
      <c r="O640" s="126" t="s">
        <v>6398</v>
      </c>
      <c r="P640" s="126" t="s">
        <v>6399</v>
      </c>
      <c r="Q640" s="126" t="s">
        <v>6400</v>
      </c>
      <c r="R640" s="126" t="s">
        <v>6405</v>
      </c>
      <c r="S640" s="126" t="s">
        <v>6406</v>
      </c>
      <c r="T640" s="131">
        <v>15</v>
      </c>
      <c r="U640" s="131">
        <v>15</v>
      </c>
      <c r="V640" s="126" t="s">
        <v>6403</v>
      </c>
      <c r="W640" s="126" t="s">
        <v>6403</v>
      </c>
      <c r="X640" s="145">
        <v>340</v>
      </c>
      <c r="Y640" s="145">
        <v>340</v>
      </c>
      <c r="Z640" s="146" t="s">
        <v>6309</v>
      </c>
      <c r="AA640" s="145">
        <v>5100</v>
      </c>
      <c r="AB640" s="145">
        <v>0</v>
      </c>
      <c r="AC640" s="145">
        <v>510</v>
      </c>
      <c r="AD640" s="145">
        <v>5610</v>
      </c>
      <c r="AE640" s="126" t="s">
        <v>6314</v>
      </c>
      <c r="AF640" s="126" t="s">
        <v>6309</v>
      </c>
      <c r="AG640" s="126" t="s">
        <v>6309</v>
      </c>
      <c r="AH640" s="126" t="s">
        <v>9847</v>
      </c>
      <c r="AI640" s="126" t="s">
        <v>6309</v>
      </c>
      <c r="AJ640" s="126" t="s">
        <v>6352</v>
      </c>
      <c r="AK640" s="126" t="s">
        <v>6353</v>
      </c>
      <c r="AL640" s="126" t="s">
        <v>6404</v>
      </c>
      <c r="AM640" s="128" t="s">
        <v>13</v>
      </c>
      <c r="AN640" s="128" t="s">
        <v>6373</v>
      </c>
      <c r="AO640" s="128" t="s">
        <v>6309</v>
      </c>
      <c r="AP640" s="128" t="s">
        <v>6309</v>
      </c>
      <c r="AQ640" s="129">
        <v>15</v>
      </c>
      <c r="AR640" t="s">
        <v>94</v>
      </c>
      <c r="AS640" t="s">
        <v>72</v>
      </c>
    </row>
    <row r="641" spans="1:45" s="128" customFormat="1">
      <c r="A641" s="126" t="s">
        <v>9845</v>
      </c>
      <c r="B641" s="127">
        <v>43796</v>
      </c>
      <c r="C641" s="126" t="s">
        <v>6393</v>
      </c>
      <c r="D641" s="126" t="s">
        <v>6394</v>
      </c>
      <c r="E641" s="126" t="s">
        <v>9846</v>
      </c>
      <c r="F641" s="126" t="s">
        <v>6310</v>
      </c>
      <c r="G641" s="126" t="s">
        <v>6373</v>
      </c>
      <c r="H641" s="126" t="s">
        <v>6374</v>
      </c>
      <c r="I641" s="126" t="s">
        <v>6375</v>
      </c>
      <c r="J641" s="126" t="s">
        <v>6351</v>
      </c>
      <c r="K641" s="126" t="s">
        <v>6395</v>
      </c>
      <c r="L641" s="126" t="s">
        <v>6396</v>
      </c>
      <c r="M641" s="126" t="s">
        <v>6397</v>
      </c>
      <c r="N641" s="126" t="s">
        <v>6351</v>
      </c>
      <c r="O641" s="126" t="s">
        <v>6398</v>
      </c>
      <c r="P641" s="126" t="s">
        <v>6399</v>
      </c>
      <c r="Q641" s="126" t="s">
        <v>6400</v>
      </c>
      <c r="R641" s="126" t="s">
        <v>9806</v>
      </c>
      <c r="S641" s="126" t="s">
        <v>9807</v>
      </c>
      <c r="T641" s="131">
        <v>2</v>
      </c>
      <c r="U641" s="131">
        <v>2</v>
      </c>
      <c r="V641" s="126" t="s">
        <v>6403</v>
      </c>
      <c r="W641" s="126" t="s">
        <v>6403</v>
      </c>
      <c r="X641" s="145">
        <v>300</v>
      </c>
      <c r="Y641" s="145">
        <v>300</v>
      </c>
      <c r="Z641" s="146" t="s">
        <v>6309</v>
      </c>
      <c r="AA641" s="145">
        <v>600</v>
      </c>
      <c r="AB641" s="145">
        <v>0</v>
      </c>
      <c r="AC641" s="145">
        <v>60</v>
      </c>
      <c r="AD641" s="145">
        <v>660</v>
      </c>
      <c r="AE641" s="126" t="s">
        <v>6314</v>
      </c>
      <c r="AF641" s="126" t="s">
        <v>6309</v>
      </c>
      <c r="AG641" s="126" t="s">
        <v>6309</v>
      </c>
      <c r="AH641" s="126" t="s">
        <v>9847</v>
      </c>
      <c r="AI641" s="126" t="s">
        <v>6309</v>
      </c>
      <c r="AJ641" s="126" t="s">
        <v>6352</v>
      </c>
      <c r="AK641" s="126" t="s">
        <v>6353</v>
      </c>
      <c r="AL641" s="126" t="s">
        <v>6404</v>
      </c>
      <c r="AM641" s="128" t="s">
        <v>13</v>
      </c>
      <c r="AN641" s="128" t="s">
        <v>6373</v>
      </c>
      <c r="AO641" s="128" t="s">
        <v>6309</v>
      </c>
      <c r="AP641" s="128" t="s">
        <v>6309</v>
      </c>
      <c r="AQ641" s="129">
        <v>2</v>
      </c>
      <c r="AR641" t="s">
        <v>94</v>
      </c>
      <c r="AS641" t="s">
        <v>72</v>
      </c>
    </row>
    <row r="642" spans="1:45" s="128" customFormat="1">
      <c r="A642" s="126" t="s">
        <v>9845</v>
      </c>
      <c r="B642" s="127">
        <v>43796</v>
      </c>
      <c r="C642" s="126" t="s">
        <v>6393</v>
      </c>
      <c r="D642" s="126" t="s">
        <v>6394</v>
      </c>
      <c r="E642" s="126" t="s">
        <v>9846</v>
      </c>
      <c r="F642" s="126" t="s">
        <v>6310</v>
      </c>
      <c r="G642" s="126" t="s">
        <v>6373</v>
      </c>
      <c r="H642" s="126" t="s">
        <v>6374</v>
      </c>
      <c r="I642" s="126" t="s">
        <v>6375</v>
      </c>
      <c r="J642" s="126" t="s">
        <v>6351</v>
      </c>
      <c r="K642" s="126" t="s">
        <v>6395</v>
      </c>
      <c r="L642" s="126" t="s">
        <v>6396</v>
      </c>
      <c r="M642" s="126" t="s">
        <v>6397</v>
      </c>
      <c r="N642" s="126" t="s">
        <v>6351</v>
      </c>
      <c r="O642" s="126" t="s">
        <v>6398</v>
      </c>
      <c r="P642" s="126" t="s">
        <v>6399</v>
      </c>
      <c r="Q642" s="126" t="s">
        <v>6400</v>
      </c>
      <c r="R642" s="126" t="s">
        <v>6446</v>
      </c>
      <c r="S642" s="126" t="s">
        <v>6447</v>
      </c>
      <c r="T642" s="131">
        <v>3</v>
      </c>
      <c r="U642" s="131">
        <v>3</v>
      </c>
      <c r="V642" s="126" t="s">
        <v>6403</v>
      </c>
      <c r="W642" s="126" t="s">
        <v>6403</v>
      </c>
      <c r="X642" s="145">
        <v>300</v>
      </c>
      <c r="Y642" s="145">
        <v>300</v>
      </c>
      <c r="Z642" s="146" t="s">
        <v>6309</v>
      </c>
      <c r="AA642" s="145">
        <v>900</v>
      </c>
      <c r="AB642" s="145">
        <v>0</v>
      </c>
      <c r="AC642" s="145">
        <v>90</v>
      </c>
      <c r="AD642" s="145">
        <v>990</v>
      </c>
      <c r="AE642" s="126" t="s">
        <v>6314</v>
      </c>
      <c r="AF642" s="126" t="s">
        <v>6309</v>
      </c>
      <c r="AG642" s="126" t="s">
        <v>6309</v>
      </c>
      <c r="AH642" s="126" t="s">
        <v>9847</v>
      </c>
      <c r="AI642" s="126" t="s">
        <v>6309</v>
      </c>
      <c r="AJ642" s="126" t="s">
        <v>6352</v>
      </c>
      <c r="AK642" s="126" t="s">
        <v>6353</v>
      </c>
      <c r="AL642" s="126" t="s">
        <v>6404</v>
      </c>
      <c r="AM642" s="128" t="s">
        <v>13</v>
      </c>
      <c r="AN642" s="128" t="s">
        <v>6373</v>
      </c>
      <c r="AO642" s="128" t="s">
        <v>6309</v>
      </c>
      <c r="AP642" s="128" t="s">
        <v>6309</v>
      </c>
      <c r="AQ642" s="129">
        <v>3</v>
      </c>
      <c r="AR642" t="s">
        <v>94</v>
      </c>
      <c r="AS642" t="s">
        <v>72</v>
      </c>
    </row>
    <row r="643" spans="1:45" s="128" customFormat="1">
      <c r="A643" s="126" t="s">
        <v>9845</v>
      </c>
      <c r="B643" s="127">
        <v>43796</v>
      </c>
      <c r="C643" s="126" t="s">
        <v>6393</v>
      </c>
      <c r="D643" s="126" t="s">
        <v>6394</v>
      </c>
      <c r="E643" s="126" t="s">
        <v>9846</v>
      </c>
      <c r="F643" s="126" t="s">
        <v>6310</v>
      </c>
      <c r="G643" s="126" t="s">
        <v>6373</v>
      </c>
      <c r="H643" s="126" t="s">
        <v>6374</v>
      </c>
      <c r="I643" s="126" t="s">
        <v>6375</v>
      </c>
      <c r="J643" s="126" t="s">
        <v>6351</v>
      </c>
      <c r="K643" s="126" t="s">
        <v>6395</v>
      </c>
      <c r="L643" s="126" t="s">
        <v>6396</v>
      </c>
      <c r="M643" s="126" t="s">
        <v>6397</v>
      </c>
      <c r="N643" s="126" t="s">
        <v>6351</v>
      </c>
      <c r="O643" s="126" t="s">
        <v>6398</v>
      </c>
      <c r="P643" s="126" t="s">
        <v>6399</v>
      </c>
      <c r="Q643" s="126" t="s">
        <v>6400</v>
      </c>
      <c r="R643" s="126" t="s">
        <v>6444</v>
      </c>
      <c r="S643" s="126" t="s">
        <v>6445</v>
      </c>
      <c r="T643" s="131">
        <v>10</v>
      </c>
      <c r="U643" s="131">
        <v>10</v>
      </c>
      <c r="V643" s="126" t="s">
        <v>6403</v>
      </c>
      <c r="W643" s="126" t="s">
        <v>6403</v>
      </c>
      <c r="X643" s="145">
        <v>213.273</v>
      </c>
      <c r="Y643" s="145">
        <v>213.273</v>
      </c>
      <c r="Z643" s="146" t="s">
        <v>6309</v>
      </c>
      <c r="AA643" s="145">
        <v>2132.73</v>
      </c>
      <c r="AB643" s="145">
        <v>0</v>
      </c>
      <c r="AC643" s="145">
        <v>213.273</v>
      </c>
      <c r="AD643" s="145">
        <v>2346.0030000000002</v>
      </c>
      <c r="AE643" s="126" t="s">
        <v>6314</v>
      </c>
      <c r="AF643" s="126" t="s">
        <v>6309</v>
      </c>
      <c r="AG643" s="126" t="s">
        <v>6309</v>
      </c>
      <c r="AH643" s="126" t="s">
        <v>9847</v>
      </c>
      <c r="AI643" s="126" t="s">
        <v>6309</v>
      </c>
      <c r="AJ643" s="126" t="s">
        <v>6352</v>
      </c>
      <c r="AK643" s="126" t="s">
        <v>6353</v>
      </c>
      <c r="AL643" s="126" t="s">
        <v>6404</v>
      </c>
      <c r="AM643" s="128" t="s">
        <v>13</v>
      </c>
      <c r="AN643" s="128" t="s">
        <v>6373</v>
      </c>
      <c r="AO643" s="128" t="s">
        <v>6309</v>
      </c>
      <c r="AP643" s="128" t="s">
        <v>6309</v>
      </c>
      <c r="AQ643" s="129">
        <v>10</v>
      </c>
      <c r="AR643" t="s">
        <v>94</v>
      </c>
      <c r="AS643" t="s">
        <v>72</v>
      </c>
    </row>
    <row r="644" spans="1:45" s="128" customFormat="1">
      <c r="A644" s="126" t="s">
        <v>9845</v>
      </c>
      <c r="B644" s="127">
        <v>43796</v>
      </c>
      <c r="C644" s="126" t="s">
        <v>6393</v>
      </c>
      <c r="D644" s="126" t="s">
        <v>6394</v>
      </c>
      <c r="E644" s="126" t="s">
        <v>9846</v>
      </c>
      <c r="F644" s="126" t="s">
        <v>6310</v>
      </c>
      <c r="G644" s="126" t="s">
        <v>6373</v>
      </c>
      <c r="H644" s="126" t="s">
        <v>6374</v>
      </c>
      <c r="I644" s="126" t="s">
        <v>6375</v>
      </c>
      <c r="J644" s="126" t="s">
        <v>6351</v>
      </c>
      <c r="K644" s="126" t="s">
        <v>6395</v>
      </c>
      <c r="L644" s="126" t="s">
        <v>6396</v>
      </c>
      <c r="M644" s="126" t="s">
        <v>6397</v>
      </c>
      <c r="N644" s="126" t="s">
        <v>6351</v>
      </c>
      <c r="O644" s="126" t="s">
        <v>6398</v>
      </c>
      <c r="P644" s="126" t="s">
        <v>6399</v>
      </c>
      <c r="Q644" s="126" t="s">
        <v>6400</v>
      </c>
      <c r="R644" s="126" t="s">
        <v>6487</v>
      </c>
      <c r="S644" s="126" t="s">
        <v>6488</v>
      </c>
      <c r="T644" s="131">
        <v>3</v>
      </c>
      <c r="U644" s="131">
        <v>3</v>
      </c>
      <c r="V644" s="126" t="s">
        <v>6403</v>
      </c>
      <c r="W644" s="126" t="s">
        <v>6403</v>
      </c>
      <c r="X644" s="145">
        <v>264</v>
      </c>
      <c r="Y644" s="145">
        <v>264</v>
      </c>
      <c r="Z644" s="146" t="s">
        <v>6309</v>
      </c>
      <c r="AA644" s="145">
        <v>792</v>
      </c>
      <c r="AB644" s="145">
        <v>-108</v>
      </c>
      <c r="AC644" s="145">
        <v>79.2</v>
      </c>
      <c r="AD644" s="145">
        <v>871.2</v>
      </c>
      <c r="AE644" s="126" t="s">
        <v>6314</v>
      </c>
      <c r="AF644" s="126" t="s">
        <v>6309</v>
      </c>
      <c r="AG644" s="126" t="s">
        <v>6309</v>
      </c>
      <c r="AH644" s="126" t="s">
        <v>9847</v>
      </c>
      <c r="AI644" s="126" t="s">
        <v>6309</v>
      </c>
      <c r="AJ644" s="126" t="s">
        <v>6352</v>
      </c>
      <c r="AK644" s="126" t="s">
        <v>6353</v>
      </c>
      <c r="AL644" s="126" t="s">
        <v>6404</v>
      </c>
      <c r="AM644" s="128" t="s">
        <v>13</v>
      </c>
      <c r="AN644" s="128" t="s">
        <v>6373</v>
      </c>
      <c r="AO644" s="128" t="s">
        <v>6309</v>
      </c>
      <c r="AP644" s="128" t="s">
        <v>6309</v>
      </c>
      <c r="AQ644" s="129">
        <v>3</v>
      </c>
      <c r="AR644" t="s">
        <v>94</v>
      </c>
      <c r="AS644" t="s">
        <v>72</v>
      </c>
    </row>
    <row r="645" spans="1:45" s="128" customFormat="1">
      <c r="A645" s="126" t="s">
        <v>9845</v>
      </c>
      <c r="B645" s="127">
        <v>43796</v>
      </c>
      <c r="C645" s="126" t="s">
        <v>6393</v>
      </c>
      <c r="D645" s="126" t="s">
        <v>6394</v>
      </c>
      <c r="E645" s="126" t="s">
        <v>9846</v>
      </c>
      <c r="F645" s="126" t="s">
        <v>6310</v>
      </c>
      <c r="G645" s="126" t="s">
        <v>6373</v>
      </c>
      <c r="H645" s="126" t="s">
        <v>6374</v>
      </c>
      <c r="I645" s="126" t="s">
        <v>6375</v>
      </c>
      <c r="J645" s="126" t="s">
        <v>6351</v>
      </c>
      <c r="K645" s="126" t="s">
        <v>6395</v>
      </c>
      <c r="L645" s="126" t="s">
        <v>6396</v>
      </c>
      <c r="M645" s="126" t="s">
        <v>6397</v>
      </c>
      <c r="N645" s="126" t="s">
        <v>6351</v>
      </c>
      <c r="O645" s="126" t="s">
        <v>6398</v>
      </c>
      <c r="P645" s="126" t="s">
        <v>6399</v>
      </c>
      <c r="Q645" s="126" t="s">
        <v>6400</v>
      </c>
      <c r="R645" s="126" t="s">
        <v>6489</v>
      </c>
      <c r="S645" s="126" t="s">
        <v>6490</v>
      </c>
      <c r="T645" s="131">
        <v>3</v>
      </c>
      <c r="U645" s="131">
        <v>3</v>
      </c>
      <c r="V645" s="126" t="s">
        <v>6403</v>
      </c>
      <c r="W645" s="126" t="s">
        <v>6403</v>
      </c>
      <c r="X645" s="145">
        <v>252</v>
      </c>
      <c r="Y645" s="145">
        <v>252</v>
      </c>
      <c r="Z645" s="146" t="s">
        <v>6309</v>
      </c>
      <c r="AA645" s="145">
        <v>756</v>
      </c>
      <c r="AB645" s="145">
        <v>0</v>
      </c>
      <c r="AC645" s="145">
        <v>75.599999999999994</v>
      </c>
      <c r="AD645" s="145">
        <v>831.6</v>
      </c>
      <c r="AE645" s="126" t="s">
        <v>6314</v>
      </c>
      <c r="AF645" s="126" t="s">
        <v>6309</v>
      </c>
      <c r="AG645" s="126" t="s">
        <v>6309</v>
      </c>
      <c r="AH645" s="126" t="s">
        <v>9847</v>
      </c>
      <c r="AI645" s="126" t="s">
        <v>6309</v>
      </c>
      <c r="AJ645" s="126" t="s">
        <v>6352</v>
      </c>
      <c r="AK645" s="126" t="s">
        <v>6353</v>
      </c>
      <c r="AL645" s="126" t="s">
        <v>6404</v>
      </c>
      <c r="AM645" s="128" t="s">
        <v>13</v>
      </c>
      <c r="AN645" s="128" t="s">
        <v>6373</v>
      </c>
      <c r="AO645" s="128" t="s">
        <v>6309</v>
      </c>
      <c r="AP645" s="128" t="s">
        <v>6309</v>
      </c>
      <c r="AQ645" s="129">
        <v>3</v>
      </c>
      <c r="AR645" t="s">
        <v>94</v>
      </c>
      <c r="AS645" t="s">
        <v>72</v>
      </c>
    </row>
    <row r="646" spans="1:45" s="128" customFormat="1">
      <c r="A646" s="126" t="s">
        <v>9848</v>
      </c>
      <c r="B646" s="127">
        <v>43795</v>
      </c>
      <c r="C646" s="126" t="s">
        <v>6393</v>
      </c>
      <c r="D646" s="126" t="s">
        <v>6394</v>
      </c>
      <c r="E646" s="126" t="s">
        <v>9849</v>
      </c>
      <c r="F646" s="126" t="s">
        <v>6310</v>
      </c>
      <c r="G646" s="126" t="s">
        <v>6469</v>
      </c>
      <c r="H646" s="126" t="s">
        <v>6470</v>
      </c>
      <c r="I646" s="126" t="s">
        <v>6471</v>
      </c>
      <c r="J646" s="126" t="s">
        <v>6351</v>
      </c>
      <c r="K646" s="126" t="s">
        <v>6395</v>
      </c>
      <c r="L646" s="126" t="s">
        <v>6396</v>
      </c>
      <c r="M646" s="126" t="s">
        <v>6397</v>
      </c>
      <c r="N646" s="126" t="s">
        <v>6351</v>
      </c>
      <c r="O646" s="126" t="s">
        <v>6398</v>
      </c>
      <c r="P646" s="126" t="s">
        <v>6399</v>
      </c>
      <c r="Q646" s="126" t="s">
        <v>6400</v>
      </c>
      <c r="R646" s="126" t="s">
        <v>6444</v>
      </c>
      <c r="S646" s="126" t="s">
        <v>6445</v>
      </c>
      <c r="T646" s="131">
        <v>250</v>
      </c>
      <c r="U646" s="131">
        <v>250</v>
      </c>
      <c r="V646" s="126" t="s">
        <v>6403</v>
      </c>
      <c r="W646" s="126" t="s">
        <v>6403</v>
      </c>
      <c r="X646" s="145">
        <v>173.4</v>
      </c>
      <c r="Y646" s="145">
        <v>173.4</v>
      </c>
      <c r="Z646" s="146" t="s">
        <v>6309</v>
      </c>
      <c r="AA646" s="145">
        <v>43350</v>
      </c>
      <c r="AB646" s="145">
        <v>-7650</v>
      </c>
      <c r="AC646" s="145">
        <v>4335</v>
      </c>
      <c r="AD646" s="145">
        <v>47685</v>
      </c>
      <c r="AE646" s="126" t="s">
        <v>6314</v>
      </c>
      <c r="AF646" s="126" t="s">
        <v>6309</v>
      </c>
      <c r="AG646" s="126" t="s">
        <v>6309</v>
      </c>
      <c r="AH646" s="126" t="s">
        <v>9850</v>
      </c>
      <c r="AI646" s="126" t="s">
        <v>6309</v>
      </c>
      <c r="AJ646" s="126" t="s">
        <v>6352</v>
      </c>
      <c r="AK646" s="126" t="s">
        <v>6353</v>
      </c>
      <c r="AL646" s="126" t="s">
        <v>6404</v>
      </c>
      <c r="AM646" s="128" t="s">
        <v>6309</v>
      </c>
      <c r="AN646" s="128" t="s">
        <v>6472</v>
      </c>
      <c r="AO646" s="128" t="s">
        <v>6309</v>
      </c>
      <c r="AP646" s="128" t="s">
        <v>6309</v>
      </c>
      <c r="AQ646" s="129">
        <v>250</v>
      </c>
      <c r="AR646">
        <v>0</v>
      </c>
      <c r="AS646" t="s">
        <v>19</v>
      </c>
    </row>
    <row r="647" spans="1:45" s="128" customFormat="1">
      <c r="A647" s="126" t="s">
        <v>9848</v>
      </c>
      <c r="B647" s="127">
        <v>43795</v>
      </c>
      <c r="C647" s="126" t="s">
        <v>6393</v>
      </c>
      <c r="D647" s="126" t="s">
        <v>6394</v>
      </c>
      <c r="E647" s="126" t="s">
        <v>9849</v>
      </c>
      <c r="F647" s="126" t="s">
        <v>6310</v>
      </c>
      <c r="G647" s="126" t="s">
        <v>6469</v>
      </c>
      <c r="H647" s="126" t="s">
        <v>6470</v>
      </c>
      <c r="I647" s="126" t="s">
        <v>6471</v>
      </c>
      <c r="J647" s="126" t="s">
        <v>6351</v>
      </c>
      <c r="K647" s="126" t="s">
        <v>6395</v>
      </c>
      <c r="L647" s="126" t="s">
        <v>6396</v>
      </c>
      <c r="M647" s="126" t="s">
        <v>6397</v>
      </c>
      <c r="N647" s="126" t="s">
        <v>6351</v>
      </c>
      <c r="O647" s="126" t="s">
        <v>6398</v>
      </c>
      <c r="P647" s="126" t="s">
        <v>6399</v>
      </c>
      <c r="Q647" s="126" t="s">
        <v>6400</v>
      </c>
      <c r="R647" s="126" t="s">
        <v>6491</v>
      </c>
      <c r="S647" s="126" t="s">
        <v>6492</v>
      </c>
      <c r="T647" s="131">
        <v>100</v>
      </c>
      <c r="U647" s="131">
        <v>100</v>
      </c>
      <c r="V647" s="126" t="s">
        <v>6403</v>
      </c>
      <c r="W647" s="126" t="s">
        <v>6403</v>
      </c>
      <c r="X647" s="145">
        <v>300</v>
      </c>
      <c r="Y647" s="145">
        <v>300</v>
      </c>
      <c r="Z647" s="146" t="s">
        <v>6309</v>
      </c>
      <c r="AA647" s="145">
        <v>30000</v>
      </c>
      <c r="AB647" s="145">
        <v>0</v>
      </c>
      <c r="AC647" s="145">
        <v>3000</v>
      </c>
      <c r="AD647" s="145">
        <v>33000</v>
      </c>
      <c r="AE647" s="126" t="s">
        <v>6314</v>
      </c>
      <c r="AF647" s="126" t="s">
        <v>6309</v>
      </c>
      <c r="AG647" s="126" t="s">
        <v>6309</v>
      </c>
      <c r="AH647" s="126" t="s">
        <v>9850</v>
      </c>
      <c r="AI647" s="126" t="s">
        <v>6309</v>
      </c>
      <c r="AJ647" s="126" t="s">
        <v>6352</v>
      </c>
      <c r="AK647" s="126" t="s">
        <v>6353</v>
      </c>
      <c r="AL647" s="126" t="s">
        <v>6404</v>
      </c>
      <c r="AM647" s="128" t="s">
        <v>6309</v>
      </c>
      <c r="AN647" s="128" t="s">
        <v>6472</v>
      </c>
      <c r="AO647" s="128" t="s">
        <v>6309</v>
      </c>
      <c r="AP647" s="128" t="s">
        <v>6309</v>
      </c>
      <c r="AQ647" s="129">
        <v>100</v>
      </c>
      <c r="AR647">
        <v>0</v>
      </c>
      <c r="AS647" t="s">
        <v>19</v>
      </c>
    </row>
    <row r="648" spans="1:45" s="128" customFormat="1">
      <c r="A648" s="126" t="s">
        <v>9848</v>
      </c>
      <c r="B648" s="127">
        <v>43795</v>
      </c>
      <c r="C648" s="126" t="s">
        <v>6393</v>
      </c>
      <c r="D648" s="126" t="s">
        <v>6394</v>
      </c>
      <c r="E648" s="126" t="s">
        <v>9849</v>
      </c>
      <c r="F648" s="126" t="s">
        <v>6310</v>
      </c>
      <c r="G648" s="126" t="s">
        <v>6469</v>
      </c>
      <c r="H648" s="126" t="s">
        <v>6470</v>
      </c>
      <c r="I648" s="126" t="s">
        <v>6471</v>
      </c>
      <c r="J648" s="126" t="s">
        <v>6351</v>
      </c>
      <c r="K648" s="126" t="s">
        <v>6395</v>
      </c>
      <c r="L648" s="126" t="s">
        <v>6396</v>
      </c>
      <c r="M648" s="126" t="s">
        <v>6397</v>
      </c>
      <c r="N648" s="126" t="s">
        <v>6351</v>
      </c>
      <c r="O648" s="126" t="s">
        <v>6398</v>
      </c>
      <c r="P648" s="126" t="s">
        <v>6399</v>
      </c>
      <c r="Q648" s="126" t="s">
        <v>6400</v>
      </c>
      <c r="R648" s="126" t="s">
        <v>9806</v>
      </c>
      <c r="S648" s="126" t="s">
        <v>9807</v>
      </c>
      <c r="T648" s="131">
        <v>40</v>
      </c>
      <c r="U648" s="131">
        <v>40</v>
      </c>
      <c r="V648" s="126" t="s">
        <v>6403</v>
      </c>
      <c r="W648" s="126" t="s">
        <v>6403</v>
      </c>
      <c r="X648" s="145">
        <v>300</v>
      </c>
      <c r="Y648" s="145">
        <v>300</v>
      </c>
      <c r="Z648" s="146" t="s">
        <v>6309</v>
      </c>
      <c r="AA648" s="145">
        <v>12000</v>
      </c>
      <c r="AB648" s="145">
        <v>0</v>
      </c>
      <c r="AC648" s="145">
        <v>1200</v>
      </c>
      <c r="AD648" s="145">
        <v>13200</v>
      </c>
      <c r="AE648" s="126" t="s">
        <v>6314</v>
      </c>
      <c r="AF648" s="126" t="s">
        <v>6309</v>
      </c>
      <c r="AG648" s="126" t="s">
        <v>6309</v>
      </c>
      <c r="AH648" s="126" t="s">
        <v>9850</v>
      </c>
      <c r="AI648" s="126" t="s">
        <v>6309</v>
      </c>
      <c r="AJ648" s="126" t="s">
        <v>6352</v>
      </c>
      <c r="AK648" s="126" t="s">
        <v>6353</v>
      </c>
      <c r="AL648" s="126" t="s">
        <v>6404</v>
      </c>
      <c r="AM648" s="128" t="s">
        <v>6309</v>
      </c>
      <c r="AN648" s="128" t="s">
        <v>6472</v>
      </c>
      <c r="AO648" s="128" t="s">
        <v>6309</v>
      </c>
      <c r="AP648" s="128" t="s">
        <v>6309</v>
      </c>
      <c r="AQ648" s="129">
        <v>40</v>
      </c>
      <c r="AR648">
        <v>0</v>
      </c>
      <c r="AS648" t="s">
        <v>19</v>
      </c>
    </row>
    <row r="649" spans="1:45" s="128" customFormat="1">
      <c r="A649" s="126" t="s">
        <v>9851</v>
      </c>
      <c r="B649" s="127">
        <v>43795</v>
      </c>
      <c r="C649" s="126" t="s">
        <v>6393</v>
      </c>
      <c r="D649" s="126" t="s">
        <v>6394</v>
      </c>
      <c r="E649" s="126" t="s">
        <v>9852</v>
      </c>
      <c r="F649" s="126" t="s">
        <v>6310</v>
      </c>
      <c r="G649" s="126" t="s">
        <v>6469</v>
      </c>
      <c r="H649" s="126" t="s">
        <v>6470</v>
      </c>
      <c r="I649" s="126" t="s">
        <v>6471</v>
      </c>
      <c r="J649" s="126" t="s">
        <v>6351</v>
      </c>
      <c r="K649" s="126" t="s">
        <v>6395</v>
      </c>
      <c r="L649" s="126" t="s">
        <v>6396</v>
      </c>
      <c r="M649" s="126" t="s">
        <v>6397</v>
      </c>
      <c r="N649" s="126" t="s">
        <v>6351</v>
      </c>
      <c r="O649" s="126" t="s">
        <v>6398</v>
      </c>
      <c r="P649" s="126" t="s">
        <v>6399</v>
      </c>
      <c r="Q649" s="126" t="s">
        <v>6400</v>
      </c>
      <c r="R649" s="126" t="s">
        <v>9837</v>
      </c>
      <c r="S649" s="126" t="s">
        <v>9838</v>
      </c>
      <c r="T649" s="131">
        <v>50</v>
      </c>
      <c r="U649" s="131">
        <v>50</v>
      </c>
      <c r="V649" s="126" t="s">
        <v>6403</v>
      </c>
      <c r="W649" s="126" t="s">
        <v>6403</v>
      </c>
      <c r="X649" s="145">
        <v>204</v>
      </c>
      <c r="Y649" s="145">
        <v>204</v>
      </c>
      <c r="Z649" s="146" t="s">
        <v>6309</v>
      </c>
      <c r="AA649" s="145">
        <v>10200</v>
      </c>
      <c r="AB649" s="145">
        <v>0</v>
      </c>
      <c r="AC649" s="145">
        <v>1020</v>
      </c>
      <c r="AD649" s="145">
        <v>11220</v>
      </c>
      <c r="AE649" s="126" t="s">
        <v>6314</v>
      </c>
      <c r="AF649" s="126" t="s">
        <v>6309</v>
      </c>
      <c r="AG649" s="126" t="s">
        <v>6309</v>
      </c>
      <c r="AH649" s="126" t="s">
        <v>9853</v>
      </c>
      <c r="AI649" s="126" t="s">
        <v>6309</v>
      </c>
      <c r="AJ649" s="126" t="s">
        <v>6352</v>
      </c>
      <c r="AK649" s="126" t="s">
        <v>6353</v>
      </c>
      <c r="AL649" s="126" t="s">
        <v>6404</v>
      </c>
      <c r="AM649" s="128" t="s">
        <v>6309</v>
      </c>
      <c r="AN649" s="128" t="s">
        <v>6472</v>
      </c>
      <c r="AO649" s="128" t="s">
        <v>6309</v>
      </c>
      <c r="AP649" s="128" t="s">
        <v>6309</v>
      </c>
      <c r="AQ649" s="129">
        <v>50</v>
      </c>
      <c r="AR649">
        <v>0</v>
      </c>
      <c r="AS649" t="s">
        <v>19</v>
      </c>
    </row>
    <row r="650" spans="1:45" s="128" customFormat="1">
      <c r="A650" s="126" t="s">
        <v>9854</v>
      </c>
      <c r="B650" s="127">
        <v>43796</v>
      </c>
      <c r="C650" s="126" t="s">
        <v>6393</v>
      </c>
      <c r="D650" s="126" t="s">
        <v>6394</v>
      </c>
      <c r="E650" s="126" t="s">
        <v>9855</v>
      </c>
      <c r="F650" s="126" t="s">
        <v>6310</v>
      </c>
      <c r="G650" s="126" t="s">
        <v>6428</v>
      </c>
      <c r="H650" s="126" t="s">
        <v>5299</v>
      </c>
      <c r="I650" s="126" t="s">
        <v>6429</v>
      </c>
      <c r="J650" s="126" t="s">
        <v>6351</v>
      </c>
      <c r="K650" s="126" t="s">
        <v>6430</v>
      </c>
      <c r="L650" s="126" t="s">
        <v>6431</v>
      </c>
      <c r="M650" s="126" t="s">
        <v>6397</v>
      </c>
      <c r="N650" s="126" t="s">
        <v>6351</v>
      </c>
      <c r="O650" s="126" t="s">
        <v>6398</v>
      </c>
      <c r="P650" s="126" t="s">
        <v>6432</v>
      </c>
      <c r="Q650" s="126" t="s">
        <v>6433</v>
      </c>
      <c r="R650" s="126" t="s">
        <v>6444</v>
      </c>
      <c r="S650" s="126" t="s">
        <v>6445</v>
      </c>
      <c r="T650" s="131">
        <v>1100</v>
      </c>
      <c r="U650" s="131">
        <v>1100</v>
      </c>
      <c r="V650" s="126" t="s">
        <v>6403</v>
      </c>
      <c r="W650" s="126" t="s">
        <v>6403</v>
      </c>
      <c r="X650" s="145">
        <v>157.79400000000001</v>
      </c>
      <c r="Y650" s="145">
        <v>157.79400000000001</v>
      </c>
      <c r="Z650" s="146" t="s">
        <v>6309</v>
      </c>
      <c r="AA650" s="145">
        <v>173573.4</v>
      </c>
      <c r="AB650" s="145">
        <v>-30630.6</v>
      </c>
      <c r="AC650" s="145">
        <v>17357.34</v>
      </c>
      <c r="AD650" s="145">
        <v>190930.74</v>
      </c>
      <c r="AE650" s="126" t="s">
        <v>6314</v>
      </c>
      <c r="AF650" s="126" t="s">
        <v>6309</v>
      </c>
      <c r="AG650" s="126" t="s">
        <v>6309</v>
      </c>
      <c r="AH650" s="126" t="s">
        <v>9856</v>
      </c>
      <c r="AI650" s="126" t="s">
        <v>6309</v>
      </c>
      <c r="AJ650" s="126" t="s">
        <v>6352</v>
      </c>
      <c r="AK650" s="126" t="s">
        <v>6353</v>
      </c>
      <c r="AL650" s="126" t="s">
        <v>6404</v>
      </c>
      <c r="AM650" s="128" t="s">
        <v>6309</v>
      </c>
      <c r="AN650" s="128" t="s">
        <v>6428</v>
      </c>
      <c r="AO650" s="128" t="s">
        <v>6309</v>
      </c>
      <c r="AP650" s="128" t="s">
        <v>6309</v>
      </c>
      <c r="AQ650" s="129">
        <v>1100</v>
      </c>
      <c r="AR650">
        <v>0</v>
      </c>
      <c r="AS650" t="s">
        <v>27</v>
      </c>
    </row>
    <row r="651" spans="1:45" s="128" customFormat="1">
      <c r="A651" s="126" t="s">
        <v>9857</v>
      </c>
      <c r="B651" s="127">
        <v>43796</v>
      </c>
      <c r="C651" s="126" t="s">
        <v>6393</v>
      </c>
      <c r="D651" s="126" t="s">
        <v>6394</v>
      </c>
      <c r="E651" s="126" t="s">
        <v>9858</v>
      </c>
      <c r="F651" s="126" t="s">
        <v>6310</v>
      </c>
      <c r="G651" s="126" t="s">
        <v>6428</v>
      </c>
      <c r="H651" s="126" t="s">
        <v>5299</v>
      </c>
      <c r="I651" s="126" t="s">
        <v>6429</v>
      </c>
      <c r="J651" s="126" t="s">
        <v>6351</v>
      </c>
      <c r="K651" s="126" t="s">
        <v>6430</v>
      </c>
      <c r="L651" s="126" t="s">
        <v>6431</v>
      </c>
      <c r="M651" s="126" t="s">
        <v>6397</v>
      </c>
      <c r="N651" s="126" t="s">
        <v>6351</v>
      </c>
      <c r="O651" s="126" t="s">
        <v>6398</v>
      </c>
      <c r="P651" s="126" t="s">
        <v>6432</v>
      </c>
      <c r="Q651" s="126" t="s">
        <v>6433</v>
      </c>
      <c r="R651" s="126" t="s">
        <v>6444</v>
      </c>
      <c r="S651" s="126" t="s">
        <v>6445</v>
      </c>
      <c r="T651" s="131">
        <v>1000</v>
      </c>
      <c r="U651" s="131">
        <v>1000</v>
      </c>
      <c r="V651" s="126" t="s">
        <v>6403</v>
      </c>
      <c r="W651" s="126" t="s">
        <v>6403</v>
      </c>
      <c r="X651" s="145">
        <v>157.79400000000001</v>
      </c>
      <c r="Y651" s="145">
        <v>157.79400000000001</v>
      </c>
      <c r="Z651" s="146" t="s">
        <v>6309</v>
      </c>
      <c r="AA651" s="145">
        <v>157794</v>
      </c>
      <c r="AB651" s="145">
        <v>-27846</v>
      </c>
      <c r="AC651" s="145">
        <v>15779.4</v>
      </c>
      <c r="AD651" s="145">
        <v>173573.4</v>
      </c>
      <c r="AE651" s="126" t="s">
        <v>6314</v>
      </c>
      <c r="AF651" s="126" t="s">
        <v>6309</v>
      </c>
      <c r="AG651" s="126" t="s">
        <v>6309</v>
      </c>
      <c r="AH651" s="126" t="s">
        <v>9859</v>
      </c>
      <c r="AI651" s="126" t="s">
        <v>6309</v>
      </c>
      <c r="AJ651" s="126" t="s">
        <v>6352</v>
      </c>
      <c r="AK651" s="126" t="s">
        <v>6353</v>
      </c>
      <c r="AL651" s="126" t="s">
        <v>6450</v>
      </c>
      <c r="AM651" s="128" t="s">
        <v>6309</v>
      </c>
      <c r="AN651" s="128" t="s">
        <v>6309</v>
      </c>
      <c r="AO651" s="128" t="s">
        <v>6309</v>
      </c>
      <c r="AP651" s="128" t="s">
        <v>6309</v>
      </c>
      <c r="AQ651" s="129">
        <v>1000</v>
      </c>
      <c r="AR651">
        <v>0</v>
      </c>
      <c r="AS651" t="s">
        <v>27</v>
      </c>
    </row>
    <row r="652" spans="1:45" s="128" customFormat="1">
      <c r="A652" s="126" t="s">
        <v>9860</v>
      </c>
      <c r="B652" s="127">
        <v>43796</v>
      </c>
      <c r="C652" s="126" t="s">
        <v>6393</v>
      </c>
      <c r="D652" s="126" t="s">
        <v>6394</v>
      </c>
      <c r="E652" s="126" t="s">
        <v>9861</v>
      </c>
      <c r="F652" s="126" t="s">
        <v>6310</v>
      </c>
      <c r="G652" s="126" t="s">
        <v>6428</v>
      </c>
      <c r="H652" s="126" t="s">
        <v>5299</v>
      </c>
      <c r="I652" s="126" t="s">
        <v>6429</v>
      </c>
      <c r="J652" s="126" t="s">
        <v>6351</v>
      </c>
      <c r="K652" s="126" t="s">
        <v>6430</v>
      </c>
      <c r="L652" s="126" t="s">
        <v>6431</v>
      </c>
      <c r="M652" s="126" t="s">
        <v>6397</v>
      </c>
      <c r="N652" s="126" t="s">
        <v>6351</v>
      </c>
      <c r="O652" s="126" t="s">
        <v>6398</v>
      </c>
      <c r="P652" s="126" t="s">
        <v>6432</v>
      </c>
      <c r="Q652" s="126" t="s">
        <v>6433</v>
      </c>
      <c r="R652" s="126" t="s">
        <v>9842</v>
      </c>
      <c r="S652" s="126" t="s">
        <v>9843</v>
      </c>
      <c r="T652" s="131">
        <v>1000</v>
      </c>
      <c r="U652" s="131">
        <v>1000</v>
      </c>
      <c r="V652" s="126" t="s">
        <v>6403</v>
      </c>
      <c r="W652" s="126" t="s">
        <v>6403</v>
      </c>
      <c r="X652" s="145">
        <v>107.01600000000001</v>
      </c>
      <c r="Y652" s="145">
        <v>107.01600000000001</v>
      </c>
      <c r="Z652" s="146" t="s">
        <v>6309</v>
      </c>
      <c r="AA652" s="145">
        <v>107016.14</v>
      </c>
      <c r="AB652" s="145">
        <v>-31965.86</v>
      </c>
      <c r="AC652" s="145">
        <v>10701.614</v>
      </c>
      <c r="AD652" s="145">
        <v>117717.754</v>
      </c>
      <c r="AE652" s="126" t="s">
        <v>6314</v>
      </c>
      <c r="AF652" s="126" t="s">
        <v>6309</v>
      </c>
      <c r="AG652" s="126" t="s">
        <v>6309</v>
      </c>
      <c r="AH652" s="126" t="s">
        <v>9862</v>
      </c>
      <c r="AI652" s="126" t="s">
        <v>6309</v>
      </c>
      <c r="AJ652" s="126" t="s">
        <v>6352</v>
      </c>
      <c r="AK652" s="126" t="s">
        <v>6353</v>
      </c>
      <c r="AL652" s="126" t="s">
        <v>6404</v>
      </c>
      <c r="AM652" s="128" t="s">
        <v>6309</v>
      </c>
      <c r="AN652" s="128" t="s">
        <v>6428</v>
      </c>
      <c r="AO652" s="128" t="s">
        <v>6309</v>
      </c>
      <c r="AP652" s="128" t="s">
        <v>6309</v>
      </c>
      <c r="AQ652" s="129">
        <v>1000</v>
      </c>
      <c r="AR652">
        <v>0</v>
      </c>
      <c r="AS652" t="s">
        <v>27</v>
      </c>
    </row>
    <row r="653" spans="1:45" s="128" customFormat="1">
      <c r="A653" s="126" t="s">
        <v>9863</v>
      </c>
      <c r="B653" s="127">
        <v>43796</v>
      </c>
      <c r="C653" s="126" t="s">
        <v>6393</v>
      </c>
      <c r="D653" s="126" t="s">
        <v>6394</v>
      </c>
      <c r="E653" s="126" t="s">
        <v>9864</v>
      </c>
      <c r="F653" s="126" t="s">
        <v>6310</v>
      </c>
      <c r="G653" s="126" t="s">
        <v>6428</v>
      </c>
      <c r="H653" s="126" t="s">
        <v>5299</v>
      </c>
      <c r="I653" s="126" t="s">
        <v>6429</v>
      </c>
      <c r="J653" s="126" t="s">
        <v>6351</v>
      </c>
      <c r="K653" s="126" t="s">
        <v>6430</v>
      </c>
      <c r="L653" s="126" t="s">
        <v>6431</v>
      </c>
      <c r="M653" s="126" t="s">
        <v>6397</v>
      </c>
      <c r="N653" s="126" t="s">
        <v>6351</v>
      </c>
      <c r="O653" s="126" t="s">
        <v>6398</v>
      </c>
      <c r="P653" s="126" t="s">
        <v>6432</v>
      </c>
      <c r="Q653" s="126" t="s">
        <v>6433</v>
      </c>
      <c r="R653" s="126" t="s">
        <v>9842</v>
      </c>
      <c r="S653" s="126" t="s">
        <v>9843</v>
      </c>
      <c r="T653" s="131">
        <v>1000</v>
      </c>
      <c r="U653" s="131">
        <v>1000</v>
      </c>
      <c r="V653" s="126" t="s">
        <v>6403</v>
      </c>
      <c r="W653" s="126" t="s">
        <v>6403</v>
      </c>
      <c r="X653" s="145">
        <v>107.01600000000001</v>
      </c>
      <c r="Y653" s="145">
        <v>107.01600000000001</v>
      </c>
      <c r="Z653" s="146" t="s">
        <v>6309</v>
      </c>
      <c r="AA653" s="145">
        <v>107016.14</v>
      </c>
      <c r="AB653" s="145">
        <v>-31965.86</v>
      </c>
      <c r="AC653" s="145">
        <v>10701.614</v>
      </c>
      <c r="AD653" s="145">
        <v>117717.754</v>
      </c>
      <c r="AE653" s="126" t="s">
        <v>6314</v>
      </c>
      <c r="AF653" s="126" t="s">
        <v>6309</v>
      </c>
      <c r="AG653" s="126" t="s">
        <v>6309</v>
      </c>
      <c r="AH653" s="126" t="s">
        <v>9865</v>
      </c>
      <c r="AI653" s="126" t="s">
        <v>6309</v>
      </c>
      <c r="AJ653" s="126" t="s">
        <v>6352</v>
      </c>
      <c r="AK653" s="126" t="s">
        <v>6353</v>
      </c>
      <c r="AL653" s="126" t="s">
        <v>6404</v>
      </c>
      <c r="AM653" s="128" t="s">
        <v>6309</v>
      </c>
      <c r="AN653" s="128" t="s">
        <v>6428</v>
      </c>
      <c r="AO653" s="128" t="s">
        <v>6309</v>
      </c>
      <c r="AP653" s="128" t="s">
        <v>6309</v>
      </c>
      <c r="AQ653" s="129">
        <v>1000</v>
      </c>
      <c r="AR653">
        <v>0</v>
      </c>
      <c r="AS653" t="s">
        <v>27</v>
      </c>
    </row>
    <row r="654" spans="1:45" s="128" customFormat="1">
      <c r="A654" s="126" t="s">
        <v>9866</v>
      </c>
      <c r="B654" s="127">
        <v>43795</v>
      </c>
      <c r="C654" s="126" t="s">
        <v>6393</v>
      </c>
      <c r="D654" s="126" t="s">
        <v>6394</v>
      </c>
      <c r="E654" s="126" t="s">
        <v>9867</v>
      </c>
      <c r="F654" s="126" t="s">
        <v>6310</v>
      </c>
      <c r="G654" s="126" t="s">
        <v>6384</v>
      </c>
      <c r="H654" s="126" t="s">
        <v>6385</v>
      </c>
      <c r="I654" s="126" t="s">
        <v>6386</v>
      </c>
      <c r="J654" s="126" t="s">
        <v>6351</v>
      </c>
      <c r="K654" s="126" t="s">
        <v>6395</v>
      </c>
      <c r="L654" s="126" t="s">
        <v>6396</v>
      </c>
      <c r="M654" s="126" t="s">
        <v>6397</v>
      </c>
      <c r="N654" s="126" t="s">
        <v>6351</v>
      </c>
      <c r="O654" s="126" t="s">
        <v>6398</v>
      </c>
      <c r="P654" s="126" t="s">
        <v>6399</v>
      </c>
      <c r="Q654" s="126" t="s">
        <v>6400</v>
      </c>
      <c r="R654" s="126" t="s">
        <v>6401</v>
      </c>
      <c r="S654" s="126" t="s">
        <v>6402</v>
      </c>
      <c r="T654" s="131">
        <v>10</v>
      </c>
      <c r="U654" s="131">
        <v>10</v>
      </c>
      <c r="V654" s="126" t="s">
        <v>6403</v>
      </c>
      <c r="W654" s="126" t="s">
        <v>6403</v>
      </c>
      <c r="X654" s="145">
        <v>115.03700000000001</v>
      </c>
      <c r="Y654" s="145">
        <v>115.03700000000001</v>
      </c>
      <c r="Z654" s="146" t="s">
        <v>6309</v>
      </c>
      <c r="AA654" s="145">
        <v>1150.367</v>
      </c>
      <c r="AB654" s="145">
        <v>-404.18299999999999</v>
      </c>
      <c r="AC654" s="145">
        <v>115.03700000000001</v>
      </c>
      <c r="AD654" s="145">
        <v>1265.404</v>
      </c>
      <c r="AE654" s="126" t="s">
        <v>6314</v>
      </c>
      <c r="AF654" s="126" t="s">
        <v>6309</v>
      </c>
      <c r="AG654" s="126" t="s">
        <v>6309</v>
      </c>
      <c r="AH654" s="126" t="s">
        <v>9868</v>
      </c>
      <c r="AI654" s="126" t="s">
        <v>6309</v>
      </c>
      <c r="AJ654" s="126" t="s">
        <v>6352</v>
      </c>
      <c r="AK654" s="126" t="s">
        <v>6353</v>
      </c>
      <c r="AL654" s="126" t="s">
        <v>6404</v>
      </c>
      <c r="AM654" s="128" t="s">
        <v>13</v>
      </c>
      <c r="AN654" s="128" t="s">
        <v>6384</v>
      </c>
      <c r="AO654" s="128" t="s">
        <v>6309</v>
      </c>
      <c r="AP654" s="128" t="s">
        <v>6309</v>
      </c>
      <c r="AQ654" s="129">
        <v>10</v>
      </c>
      <c r="AR654" t="s">
        <v>94</v>
      </c>
      <c r="AS654" t="s">
        <v>72</v>
      </c>
    </row>
    <row r="655" spans="1:45" s="128" customFormat="1">
      <c r="A655" s="126" t="s">
        <v>9866</v>
      </c>
      <c r="B655" s="127">
        <v>43795</v>
      </c>
      <c r="C655" s="126" t="s">
        <v>6393</v>
      </c>
      <c r="D655" s="126" t="s">
        <v>6394</v>
      </c>
      <c r="E655" s="126" t="s">
        <v>9867</v>
      </c>
      <c r="F655" s="126" t="s">
        <v>6310</v>
      </c>
      <c r="G655" s="126" t="s">
        <v>6384</v>
      </c>
      <c r="H655" s="126" t="s">
        <v>6385</v>
      </c>
      <c r="I655" s="126" t="s">
        <v>6386</v>
      </c>
      <c r="J655" s="126" t="s">
        <v>6351</v>
      </c>
      <c r="K655" s="126" t="s">
        <v>6395</v>
      </c>
      <c r="L655" s="126" t="s">
        <v>6396</v>
      </c>
      <c r="M655" s="126" t="s">
        <v>6397</v>
      </c>
      <c r="N655" s="126" t="s">
        <v>6351</v>
      </c>
      <c r="O655" s="126" t="s">
        <v>6398</v>
      </c>
      <c r="P655" s="126" t="s">
        <v>6399</v>
      </c>
      <c r="Q655" s="126" t="s">
        <v>6400</v>
      </c>
      <c r="R655" s="126" t="s">
        <v>6405</v>
      </c>
      <c r="S655" s="126" t="s">
        <v>6406</v>
      </c>
      <c r="T655" s="131">
        <v>10</v>
      </c>
      <c r="U655" s="131">
        <v>10</v>
      </c>
      <c r="V655" s="126" t="s">
        <v>6403</v>
      </c>
      <c r="W655" s="126" t="s">
        <v>6403</v>
      </c>
      <c r="X655" s="145">
        <v>340</v>
      </c>
      <c r="Y655" s="145">
        <v>340</v>
      </c>
      <c r="Z655" s="146" t="s">
        <v>6309</v>
      </c>
      <c r="AA655" s="145">
        <v>3400</v>
      </c>
      <c r="AB655" s="145">
        <v>0</v>
      </c>
      <c r="AC655" s="145">
        <v>340</v>
      </c>
      <c r="AD655" s="145">
        <v>3740</v>
      </c>
      <c r="AE655" s="126" t="s">
        <v>6314</v>
      </c>
      <c r="AF655" s="126" t="s">
        <v>6309</v>
      </c>
      <c r="AG655" s="126" t="s">
        <v>6309</v>
      </c>
      <c r="AH655" s="126" t="s">
        <v>9868</v>
      </c>
      <c r="AI655" s="126" t="s">
        <v>6309</v>
      </c>
      <c r="AJ655" s="126" t="s">
        <v>6352</v>
      </c>
      <c r="AK655" s="126" t="s">
        <v>6353</v>
      </c>
      <c r="AL655" s="126" t="s">
        <v>6404</v>
      </c>
      <c r="AM655" s="128" t="s">
        <v>13</v>
      </c>
      <c r="AN655" s="128" t="s">
        <v>6384</v>
      </c>
      <c r="AO655" s="128" t="s">
        <v>6309</v>
      </c>
      <c r="AP655" s="128" t="s">
        <v>6309</v>
      </c>
      <c r="AQ655" s="129">
        <v>10</v>
      </c>
      <c r="AR655" t="s">
        <v>94</v>
      </c>
      <c r="AS655" t="s">
        <v>72</v>
      </c>
    </row>
    <row r="656" spans="1:45" s="128" customFormat="1">
      <c r="A656" s="126" t="s">
        <v>9866</v>
      </c>
      <c r="B656" s="127">
        <v>43795</v>
      </c>
      <c r="C656" s="126" t="s">
        <v>6393</v>
      </c>
      <c r="D656" s="126" t="s">
        <v>6394</v>
      </c>
      <c r="E656" s="126" t="s">
        <v>9867</v>
      </c>
      <c r="F656" s="126" t="s">
        <v>6310</v>
      </c>
      <c r="G656" s="126" t="s">
        <v>6384</v>
      </c>
      <c r="H656" s="126" t="s">
        <v>6385</v>
      </c>
      <c r="I656" s="126" t="s">
        <v>6386</v>
      </c>
      <c r="J656" s="126" t="s">
        <v>6351</v>
      </c>
      <c r="K656" s="126" t="s">
        <v>6395</v>
      </c>
      <c r="L656" s="126" t="s">
        <v>6396</v>
      </c>
      <c r="M656" s="126" t="s">
        <v>6397</v>
      </c>
      <c r="N656" s="126" t="s">
        <v>6351</v>
      </c>
      <c r="O656" s="126" t="s">
        <v>6398</v>
      </c>
      <c r="P656" s="126" t="s">
        <v>6399</v>
      </c>
      <c r="Q656" s="126" t="s">
        <v>6400</v>
      </c>
      <c r="R656" s="126" t="s">
        <v>6407</v>
      </c>
      <c r="S656" s="126" t="s">
        <v>6408</v>
      </c>
      <c r="T656" s="131">
        <v>5</v>
      </c>
      <c r="U656" s="131">
        <v>5</v>
      </c>
      <c r="V656" s="126" t="s">
        <v>6403</v>
      </c>
      <c r="W656" s="126" t="s">
        <v>6403</v>
      </c>
      <c r="X656" s="145">
        <v>213.273</v>
      </c>
      <c r="Y656" s="145">
        <v>213.273</v>
      </c>
      <c r="Z656" s="146" t="s">
        <v>6309</v>
      </c>
      <c r="AA656" s="145">
        <v>1066.365</v>
      </c>
      <c r="AB656" s="145">
        <v>0</v>
      </c>
      <c r="AC656" s="145">
        <v>106.637</v>
      </c>
      <c r="AD656" s="145">
        <v>1173.002</v>
      </c>
      <c r="AE656" s="126" t="s">
        <v>6314</v>
      </c>
      <c r="AF656" s="126" t="s">
        <v>6309</v>
      </c>
      <c r="AG656" s="126" t="s">
        <v>6309</v>
      </c>
      <c r="AH656" s="126" t="s">
        <v>9868</v>
      </c>
      <c r="AI656" s="126" t="s">
        <v>6309</v>
      </c>
      <c r="AJ656" s="126" t="s">
        <v>6352</v>
      </c>
      <c r="AK656" s="126" t="s">
        <v>6353</v>
      </c>
      <c r="AL656" s="126" t="s">
        <v>6404</v>
      </c>
      <c r="AM656" s="128" t="s">
        <v>13</v>
      </c>
      <c r="AN656" s="128" t="s">
        <v>6384</v>
      </c>
      <c r="AO656" s="128" t="s">
        <v>6309</v>
      </c>
      <c r="AP656" s="128" t="s">
        <v>6309</v>
      </c>
      <c r="AQ656" s="129">
        <v>5</v>
      </c>
      <c r="AR656" t="s">
        <v>94</v>
      </c>
      <c r="AS656" t="s">
        <v>72</v>
      </c>
    </row>
    <row r="657" spans="1:45" s="128" customFormat="1">
      <c r="A657" s="126" t="s">
        <v>9866</v>
      </c>
      <c r="B657" s="127">
        <v>43795</v>
      </c>
      <c r="C657" s="126" t="s">
        <v>6393</v>
      </c>
      <c r="D657" s="126" t="s">
        <v>6394</v>
      </c>
      <c r="E657" s="126" t="s">
        <v>9867</v>
      </c>
      <c r="F657" s="126" t="s">
        <v>6310</v>
      </c>
      <c r="G657" s="126" t="s">
        <v>6384</v>
      </c>
      <c r="H657" s="126" t="s">
        <v>6385</v>
      </c>
      <c r="I657" s="126" t="s">
        <v>6386</v>
      </c>
      <c r="J657" s="126" t="s">
        <v>6351</v>
      </c>
      <c r="K657" s="126" t="s">
        <v>6395</v>
      </c>
      <c r="L657" s="126" t="s">
        <v>6396</v>
      </c>
      <c r="M657" s="126" t="s">
        <v>6397</v>
      </c>
      <c r="N657" s="126" t="s">
        <v>6351</v>
      </c>
      <c r="O657" s="126" t="s">
        <v>6398</v>
      </c>
      <c r="P657" s="126" t="s">
        <v>6399</v>
      </c>
      <c r="Q657" s="126" t="s">
        <v>6400</v>
      </c>
      <c r="R657" s="126" t="s">
        <v>6444</v>
      </c>
      <c r="S657" s="126" t="s">
        <v>6445</v>
      </c>
      <c r="T657" s="131">
        <v>5</v>
      </c>
      <c r="U657" s="131">
        <v>5</v>
      </c>
      <c r="V657" s="126" t="s">
        <v>6403</v>
      </c>
      <c r="W657" s="126" t="s">
        <v>6403</v>
      </c>
      <c r="X657" s="145">
        <v>213.273</v>
      </c>
      <c r="Y657" s="145">
        <v>213.273</v>
      </c>
      <c r="Z657" s="146" t="s">
        <v>6309</v>
      </c>
      <c r="AA657" s="145">
        <v>1066.365</v>
      </c>
      <c r="AB657" s="145">
        <v>0</v>
      </c>
      <c r="AC657" s="145">
        <v>106.637</v>
      </c>
      <c r="AD657" s="145">
        <v>1173.002</v>
      </c>
      <c r="AE657" s="126" t="s">
        <v>6314</v>
      </c>
      <c r="AF657" s="126" t="s">
        <v>6309</v>
      </c>
      <c r="AG657" s="126" t="s">
        <v>6309</v>
      </c>
      <c r="AH657" s="126" t="s">
        <v>9868</v>
      </c>
      <c r="AI657" s="126" t="s">
        <v>6309</v>
      </c>
      <c r="AJ657" s="126" t="s">
        <v>6352</v>
      </c>
      <c r="AK657" s="126" t="s">
        <v>6353</v>
      </c>
      <c r="AL657" s="126" t="s">
        <v>6404</v>
      </c>
      <c r="AM657" s="128" t="s">
        <v>13</v>
      </c>
      <c r="AN657" s="128" t="s">
        <v>6384</v>
      </c>
      <c r="AO657" s="128" t="s">
        <v>6309</v>
      </c>
      <c r="AP657" s="128" t="s">
        <v>6309</v>
      </c>
      <c r="AQ657" s="129">
        <v>5</v>
      </c>
      <c r="AR657" t="s">
        <v>94</v>
      </c>
      <c r="AS657" t="s">
        <v>72</v>
      </c>
    </row>
    <row r="658" spans="1:45" s="128" customFormat="1">
      <c r="A658" s="126" t="s">
        <v>9866</v>
      </c>
      <c r="B658" s="127">
        <v>43795</v>
      </c>
      <c r="C658" s="126" t="s">
        <v>6393</v>
      </c>
      <c r="D658" s="126" t="s">
        <v>6394</v>
      </c>
      <c r="E658" s="126" t="s">
        <v>9867</v>
      </c>
      <c r="F658" s="126" t="s">
        <v>6310</v>
      </c>
      <c r="G658" s="126" t="s">
        <v>6384</v>
      </c>
      <c r="H658" s="126" t="s">
        <v>6385</v>
      </c>
      <c r="I658" s="126" t="s">
        <v>6386</v>
      </c>
      <c r="J658" s="126" t="s">
        <v>6351</v>
      </c>
      <c r="K658" s="126" t="s">
        <v>6395</v>
      </c>
      <c r="L658" s="126" t="s">
        <v>6396</v>
      </c>
      <c r="M658" s="126" t="s">
        <v>6397</v>
      </c>
      <c r="N658" s="126" t="s">
        <v>6351</v>
      </c>
      <c r="O658" s="126" t="s">
        <v>6398</v>
      </c>
      <c r="P658" s="126" t="s">
        <v>6399</v>
      </c>
      <c r="Q658" s="126" t="s">
        <v>6400</v>
      </c>
      <c r="R658" s="126" t="s">
        <v>6489</v>
      </c>
      <c r="S658" s="126" t="s">
        <v>6490</v>
      </c>
      <c r="T658" s="131">
        <v>20</v>
      </c>
      <c r="U658" s="131">
        <v>20</v>
      </c>
      <c r="V658" s="126" t="s">
        <v>6403</v>
      </c>
      <c r="W658" s="126" t="s">
        <v>6403</v>
      </c>
      <c r="X658" s="145">
        <v>252</v>
      </c>
      <c r="Y658" s="145">
        <v>252</v>
      </c>
      <c r="Z658" s="146" t="s">
        <v>6309</v>
      </c>
      <c r="AA658" s="145">
        <v>5040</v>
      </c>
      <c r="AB658" s="145">
        <v>0</v>
      </c>
      <c r="AC658" s="145">
        <v>503.99900000000002</v>
      </c>
      <c r="AD658" s="145">
        <v>5543.9989999999998</v>
      </c>
      <c r="AE658" s="126" t="s">
        <v>6314</v>
      </c>
      <c r="AF658" s="126" t="s">
        <v>6309</v>
      </c>
      <c r="AG658" s="126" t="s">
        <v>6309</v>
      </c>
      <c r="AH658" s="126" t="s">
        <v>9868</v>
      </c>
      <c r="AI658" s="126" t="s">
        <v>6309</v>
      </c>
      <c r="AJ658" s="126" t="s">
        <v>6352</v>
      </c>
      <c r="AK658" s="126" t="s">
        <v>6353</v>
      </c>
      <c r="AL658" s="126" t="s">
        <v>6404</v>
      </c>
      <c r="AM658" s="128" t="s">
        <v>13</v>
      </c>
      <c r="AN658" s="128" t="s">
        <v>6384</v>
      </c>
      <c r="AO658" s="128" t="s">
        <v>6309</v>
      </c>
      <c r="AP658" s="128" t="s">
        <v>6309</v>
      </c>
      <c r="AQ658" s="129">
        <v>20</v>
      </c>
      <c r="AR658" t="s">
        <v>94</v>
      </c>
      <c r="AS658" t="s">
        <v>72</v>
      </c>
    </row>
    <row r="659" spans="1:45" s="128" customFormat="1">
      <c r="A659" s="126" t="s">
        <v>9869</v>
      </c>
      <c r="B659" s="127">
        <v>43795</v>
      </c>
      <c r="C659" s="126" t="s">
        <v>6393</v>
      </c>
      <c r="D659" s="126" t="s">
        <v>6394</v>
      </c>
      <c r="E659" s="126" t="s">
        <v>9870</v>
      </c>
      <c r="F659" s="126" t="s">
        <v>6310</v>
      </c>
      <c r="G659" s="126" t="s">
        <v>6437</v>
      </c>
      <c r="H659" s="126" t="s">
        <v>6438</v>
      </c>
      <c r="I659" s="126" t="s">
        <v>6439</v>
      </c>
      <c r="J659" s="126" t="s">
        <v>6351</v>
      </c>
      <c r="K659" s="126" t="s">
        <v>6395</v>
      </c>
      <c r="L659" s="126" t="s">
        <v>6396</v>
      </c>
      <c r="M659" s="126" t="s">
        <v>6397</v>
      </c>
      <c r="N659" s="126" t="s">
        <v>6351</v>
      </c>
      <c r="O659" s="126" t="s">
        <v>6398</v>
      </c>
      <c r="P659" s="126" t="s">
        <v>6440</v>
      </c>
      <c r="Q659" s="126" t="s">
        <v>6441</v>
      </c>
      <c r="R659" s="126" t="s">
        <v>6401</v>
      </c>
      <c r="S659" s="126" t="s">
        <v>6402</v>
      </c>
      <c r="T659" s="131">
        <v>10</v>
      </c>
      <c r="U659" s="131">
        <v>10</v>
      </c>
      <c r="V659" s="126" t="s">
        <v>6403</v>
      </c>
      <c r="W659" s="126" t="s">
        <v>6403</v>
      </c>
      <c r="X659" s="145">
        <v>115.03700000000001</v>
      </c>
      <c r="Y659" s="145">
        <v>115.03700000000001</v>
      </c>
      <c r="Z659" s="146" t="s">
        <v>6309</v>
      </c>
      <c r="AA659" s="145">
        <v>1150.367</v>
      </c>
      <c r="AB659" s="145">
        <v>-404.18299999999999</v>
      </c>
      <c r="AC659" s="145">
        <v>115.03700000000001</v>
      </c>
      <c r="AD659" s="145">
        <v>1265.404</v>
      </c>
      <c r="AE659" s="126" t="s">
        <v>6314</v>
      </c>
      <c r="AF659" s="126" t="s">
        <v>6309</v>
      </c>
      <c r="AG659" s="126" t="s">
        <v>6309</v>
      </c>
      <c r="AH659" s="126" t="s">
        <v>9871</v>
      </c>
      <c r="AI659" s="126" t="s">
        <v>6309</v>
      </c>
      <c r="AJ659" s="126" t="s">
        <v>6352</v>
      </c>
      <c r="AK659" s="126" t="s">
        <v>6353</v>
      </c>
      <c r="AL659" s="126" t="s">
        <v>6450</v>
      </c>
      <c r="AM659" s="128" t="s">
        <v>6366</v>
      </c>
      <c r="AN659" s="128" t="s">
        <v>6309</v>
      </c>
      <c r="AO659" s="128" t="s">
        <v>6309</v>
      </c>
      <c r="AP659" s="128" t="s">
        <v>6309</v>
      </c>
      <c r="AQ659" s="129">
        <v>10</v>
      </c>
      <c r="AR659" t="s">
        <v>29</v>
      </c>
      <c r="AS659" t="s">
        <v>30</v>
      </c>
    </row>
    <row r="660" spans="1:45" s="128" customFormat="1">
      <c r="A660" s="126" t="s">
        <v>9869</v>
      </c>
      <c r="B660" s="127">
        <v>43795</v>
      </c>
      <c r="C660" s="126" t="s">
        <v>6393</v>
      </c>
      <c r="D660" s="126" t="s">
        <v>6394</v>
      </c>
      <c r="E660" s="126" t="s">
        <v>9870</v>
      </c>
      <c r="F660" s="126" t="s">
        <v>6310</v>
      </c>
      <c r="G660" s="126" t="s">
        <v>6437</v>
      </c>
      <c r="H660" s="126" t="s">
        <v>6438</v>
      </c>
      <c r="I660" s="126" t="s">
        <v>6439</v>
      </c>
      <c r="J660" s="126" t="s">
        <v>6351</v>
      </c>
      <c r="K660" s="126" t="s">
        <v>6395</v>
      </c>
      <c r="L660" s="126" t="s">
        <v>6396</v>
      </c>
      <c r="M660" s="126" t="s">
        <v>6397</v>
      </c>
      <c r="N660" s="126" t="s">
        <v>6351</v>
      </c>
      <c r="O660" s="126" t="s">
        <v>6398</v>
      </c>
      <c r="P660" s="126" t="s">
        <v>6440</v>
      </c>
      <c r="Q660" s="126" t="s">
        <v>6441</v>
      </c>
      <c r="R660" s="126" t="s">
        <v>6405</v>
      </c>
      <c r="S660" s="126" t="s">
        <v>6406</v>
      </c>
      <c r="T660" s="131">
        <v>150</v>
      </c>
      <c r="U660" s="131">
        <v>150</v>
      </c>
      <c r="V660" s="126" t="s">
        <v>6403</v>
      </c>
      <c r="W660" s="126" t="s">
        <v>6403</v>
      </c>
      <c r="X660" s="145">
        <v>340</v>
      </c>
      <c r="Y660" s="145">
        <v>340</v>
      </c>
      <c r="Z660" s="146" t="s">
        <v>6309</v>
      </c>
      <c r="AA660" s="145">
        <v>51000</v>
      </c>
      <c r="AB660" s="145">
        <v>0</v>
      </c>
      <c r="AC660" s="145">
        <v>5099.9989999999998</v>
      </c>
      <c r="AD660" s="145">
        <v>56099.999000000003</v>
      </c>
      <c r="AE660" s="126" t="s">
        <v>6314</v>
      </c>
      <c r="AF660" s="126" t="s">
        <v>6309</v>
      </c>
      <c r="AG660" s="126" t="s">
        <v>6309</v>
      </c>
      <c r="AH660" s="126" t="s">
        <v>9871</v>
      </c>
      <c r="AI660" s="126" t="s">
        <v>6309</v>
      </c>
      <c r="AJ660" s="126" t="s">
        <v>6352</v>
      </c>
      <c r="AK660" s="126" t="s">
        <v>6353</v>
      </c>
      <c r="AL660" s="126" t="s">
        <v>6450</v>
      </c>
      <c r="AM660" s="128" t="s">
        <v>6366</v>
      </c>
      <c r="AN660" s="128" t="s">
        <v>6309</v>
      </c>
      <c r="AO660" s="128" t="s">
        <v>6309</v>
      </c>
      <c r="AP660" s="128" t="s">
        <v>6309</v>
      </c>
      <c r="AQ660" s="129">
        <v>150</v>
      </c>
      <c r="AR660" t="s">
        <v>29</v>
      </c>
      <c r="AS660" t="s">
        <v>30</v>
      </c>
    </row>
    <row r="661" spans="1:45" s="128" customFormat="1">
      <c r="A661" s="126" t="s">
        <v>9869</v>
      </c>
      <c r="B661" s="127">
        <v>43795</v>
      </c>
      <c r="C661" s="126" t="s">
        <v>6393</v>
      </c>
      <c r="D661" s="126" t="s">
        <v>6394</v>
      </c>
      <c r="E661" s="126" t="s">
        <v>9870</v>
      </c>
      <c r="F661" s="126" t="s">
        <v>6310</v>
      </c>
      <c r="G661" s="126" t="s">
        <v>6437</v>
      </c>
      <c r="H661" s="126" t="s">
        <v>6438</v>
      </c>
      <c r="I661" s="126" t="s">
        <v>6439</v>
      </c>
      <c r="J661" s="126" t="s">
        <v>6351</v>
      </c>
      <c r="K661" s="126" t="s">
        <v>6395</v>
      </c>
      <c r="L661" s="126" t="s">
        <v>6396</v>
      </c>
      <c r="M661" s="126" t="s">
        <v>6397</v>
      </c>
      <c r="N661" s="126" t="s">
        <v>6351</v>
      </c>
      <c r="O661" s="126" t="s">
        <v>6398</v>
      </c>
      <c r="P661" s="126" t="s">
        <v>6440</v>
      </c>
      <c r="Q661" s="126" t="s">
        <v>6441</v>
      </c>
      <c r="R661" s="126" t="s">
        <v>6407</v>
      </c>
      <c r="S661" s="126" t="s">
        <v>6408</v>
      </c>
      <c r="T661" s="131">
        <v>5</v>
      </c>
      <c r="U661" s="131">
        <v>5</v>
      </c>
      <c r="V661" s="126" t="s">
        <v>6403</v>
      </c>
      <c r="W661" s="126" t="s">
        <v>6403</v>
      </c>
      <c r="X661" s="145">
        <v>213.273</v>
      </c>
      <c r="Y661" s="145">
        <v>213.273</v>
      </c>
      <c r="Z661" s="146" t="s">
        <v>6309</v>
      </c>
      <c r="AA661" s="145">
        <v>1066.365</v>
      </c>
      <c r="AB661" s="145">
        <v>0</v>
      </c>
      <c r="AC661" s="145">
        <v>106.637</v>
      </c>
      <c r="AD661" s="145">
        <v>1173.002</v>
      </c>
      <c r="AE661" s="126" t="s">
        <v>6314</v>
      </c>
      <c r="AF661" s="126" t="s">
        <v>6309</v>
      </c>
      <c r="AG661" s="126" t="s">
        <v>6309</v>
      </c>
      <c r="AH661" s="126" t="s">
        <v>9871</v>
      </c>
      <c r="AI661" s="126" t="s">
        <v>6309</v>
      </c>
      <c r="AJ661" s="126" t="s">
        <v>6352</v>
      </c>
      <c r="AK661" s="126" t="s">
        <v>6353</v>
      </c>
      <c r="AL661" s="126" t="s">
        <v>6450</v>
      </c>
      <c r="AM661" s="128" t="s">
        <v>6366</v>
      </c>
      <c r="AN661" s="128" t="s">
        <v>6309</v>
      </c>
      <c r="AO661" s="128" t="s">
        <v>6309</v>
      </c>
      <c r="AP661" s="128" t="s">
        <v>6309</v>
      </c>
      <c r="AQ661" s="129">
        <v>5</v>
      </c>
      <c r="AR661" t="s">
        <v>29</v>
      </c>
      <c r="AS661" t="s">
        <v>30</v>
      </c>
    </row>
    <row r="662" spans="1:45" s="128" customFormat="1">
      <c r="A662" s="126" t="s">
        <v>9869</v>
      </c>
      <c r="B662" s="127">
        <v>43795</v>
      </c>
      <c r="C662" s="126" t="s">
        <v>6393</v>
      </c>
      <c r="D662" s="126" t="s">
        <v>6394</v>
      </c>
      <c r="E662" s="126" t="s">
        <v>9870</v>
      </c>
      <c r="F662" s="126" t="s">
        <v>6310</v>
      </c>
      <c r="G662" s="126" t="s">
        <v>6437</v>
      </c>
      <c r="H662" s="126" t="s">
        <v>6438</v>
      </c>
      <c r="I662" s="126" t="s">
        <v>6439</v>
      </c>
      <c r="J662" s="126" t="s">
        <v>6351</v>
      </c>
      <c r="K662" s="126" t="s">
        <v>6395</v>
      </c>
      <c r="L662" s="126" t="s">
        <v>6396</v>
      </c>
      <c r="M662" s="126" t="s">
        <v>6397</v>
      </c>
      <c r="N662" s="126" t="s">
        <v>6351</v>
      </c>
      <c r="O662" s="126" t="s">
        <v>6398</v>
      </c>
      <c r="P662" s="126" t="s">
        <v>6440</v>
      </c>
      <c r="Q662" s="126" t="s">
        <v>6441</v>
      </c>
      <c r="R662" s="126" t="s">
        <v>6409</v>
      </c>
      <c r="S662" s="126" t="s">
        <v>6410</v>
      </c>
      <c r="T662" s="131">
        <v>5</v>
      </c>
      <c r="U662" s="131">
        <v>5</v>
      </c>
      <c r="V662" s="126" t="s">
        <v>6403</v>
      </c>
      <c r="W662" s="126" t="s">
        <v>6403</v>
      </c>
      <c r="X662" s="145">
        <v>300</v>
      </c>
      <c r="Y662" s="145">
        <v>300</v>
      </c>
      <c r="Z662" s="146" t="s">
        <v>6309</v>
      </c>
      <c r="AA662" s="145">
        <v>1500</v>
      </c>
      <c r="AB662" s="145">
        <v>0</v>
      </c>
      <c r="AC662" s="145">
        <v>150</v>
      </c>
      <c r="AD662" s="145">
        <v>1650</v>
      </c>
      <c r="AE662" s="126" t="s">
        <v>6314</v>
      </c>
      <c r="AF662" s="126" t="s">
        <v>6309</v>
      </c>
      <c r="AG662" s="126" t="s">
        <v>6309</v>
      </c>
      <c r="AH662" s="126" t="s">
        <v>9871</v>
      </c>
      <c r="AI662" s="126" t="s">
        <v>6309</v>
      </c>
      <c r="AJ662" s="126" t="s">
        <v>6352</v>
      </c>
      <c r="AK662" s="126" t="s">
        <v>6353</v>
      </c>
      <c r="AL662" s="126" t="s">
        <v>6450</v>
      </c>
      <c r="AM662" s="128" t="s">
        <v>6366</v>
      </c>
      <c r="AN662" s="128" t="s">
        <v>6309</v>
      </c>
      <c r="AO662" s="128" t="s">
        <v>6309</v>
      </c>
      <c r="AP662" s="128" t="s">
        <v>6309</v>
      </c>
      <c r="AQ662" s="129">
        <v>5</v>
      </c>
      <c r="AR662" t="s">
        <v>29</v>
      </c>
      <c r="AS662" t="s">
        <v>30</v>
      </c>
    </row>
    <row r="663" spans="1:45" s="128" customFormat="1">
      <c r="A663" s="126" t="s">
        <v>9869</v>
      </c>
      <c r="B663" s="127">
        <v>43795</v>
      </c>
      <c r="C663" s="126" t="s">
        <v>6393</v>
      </c>
      <c r="D663" s="126" t="s">
        <v>6394</v>
      </c>
      <c r="E663" s="126" t="s">
        <v>9870</v>
      </c>
      <c r="F663" s="126" t="s">
        <v>6310</v>
      </c>
      <c r="G663" s="126" t="s">
        <v>6437</v>
      </c>
      <c r="H663" s="126" t="s">
        <v>6438</v>
      </c>
      <c r="I663" s="126" t="s">
        <v>6439</v>
      </c>
      <c r="J663" s="126" t="s">
        <v>6351</v>
      </c>
      <c r="K663" s="126" t="s">
        <v>6395</v>
      </c>
      <c r="L663" s="126" t="s">
        <v>6396</v>
      </c>
      <c r="M663" s="126" t="s">
        <v>6397</v>
      </c>
      <c r="N663" s="126" t="s">
        <v>6351</v>
      </c>
      <c r="O663" s="126" t="s">
        <v>6398</v>
      </c>
      <c r="P663" s="126" t="s">
        <v>6440</v>
      </c>
      <c r="Q663" s="126" t="s">
        <v>6441</v>
      </c>
      <c r="R663" s="126" t="s">
        <v>6491</v>
      </c>
      <c r="S663" s="126" t="s">
        <v>6492</v>
      </c>
      <c r="T663" s="131">
        <v>5</v>
      </c>
      <c r="U663" s="131">
        <v>5</v>
      </c>
      <c r="V663" s="126" t="s">
        <v>6403</v>
      </c>
      <c r="W663" s="126" t="s">
        <v>6403</v>
      </c>
      <c r="X663" s="145">
        <v>300</v>
      </c>
      <c r="Y663" s="145">
        <v>300</v>
      </c>
      <c r="Z663" s="146" t="s">
        <v>6309</v>
      </c>
      <c r="AA663" s="145">
        <v>1500</v>
      </c>
      <c r="AB663" s="145">
        <v>0</v>
      </c>
      <c r="AC663" s="145">
        <v>150</v>
      </c>
      <c r="AD663" s="145">
        <v>1650</v>
      </c>
      <c r="AE663" s="126" t="s">
        <v>6314</v>
      </c>
      <c r="AF663" s="126" t="s">
        <v>6309</v>
      </c>
      <c r="AG663" s="126" t="s">
        <v>6309</v>
      </c>
      <c r="AH663" s="126" t="s">
        <v>9871</v>
      </c>
      <c r="AI663" s="126" t="s">
        <v>6309</v>
      </c>
      <c r="AJ663" s="126" t="s">
        <v>6352</v>
      </c>
      <c r="AK663" s="126" t="s">
        <v>6353</v>
      </c>
      <c r="AL663" s="126" t="s">
        <v>6450</v>
      </c>
      <c r="AM663" s="128" t="s">
        <v>6366</v>
      </c>
      <c r="AN663" s="128" t="s">
        <v>6309</v>
      </c>
      <c r="AO663" s="128" t="s">
        <v>6309</v>
      </c>
      <c r="AP663" s="128" t="s">
        <v>6309</v>
      </c>
      <c r="AQ663" s="129">
        <v>5</v>
      </c>
      <c r="AR663" t="s">
        <v>29</v>
      </c>
      <c r="AS663" t="s">
        <v>30</v>
      </c>
    </row>
    <row r="664" spans="1:45" s="128" customFormat="1">
      <c r="A664" s="126" t="s">
        <v>9869</v>
      </c>
      <c r="B664" s="127">
        <v>43795</v>
      </c>
      <c r="C664" s="126" t="s">
        <v>6393</v>
      </c>
      <c r="D664" s="126" t="s">
        <v>6394</v>
      </c>
      <c r="E664" s="126" t="s">
        <v>9870</v>
      </c>
      <c r="F664" s="126" t="s">
        <v>6310</v>
      </c>
      <c r="G664" s="126" t="s">
        <v>6437</v>
      </c>
      <c r="H664" s="126" t="s">
        <v>6438</v>
      </c>
      <c r="I664" s="126" t="s">
        <v>6439</v>
      </c>
      <c r="J664" s="126" t="s">
        <v>6351</v>
      </c>
      <c r="K664" s="126" t="s">
        <v>6395</v>
      </c>
      <c r="L664" s="126" t="s">
        <v>6396</v>
      </c>
      <c r="M664" s="126" t="s">
        <v>6397</v>
      </c>
      <c r="N664" s="126" t="s">
        <v>6351</v>
      </c>
      <c r="O664" s="126" t="s">
        <v>6398</v>
      </c>
      <c r="P664" s="126" t="s">
        <v>6440</v>
      </c>
      <c r="Q664" s="126" t="s">
        <v>6441</v>
      </c>
      <c r="R664" s="126" t="s">
        <v>6444</v>
      </c>
      <c r="S664" s="126" t="s">
        <v>6445</v>
      </c>
      <c r="T664" s="131">
        <v>10</v>
      </c>
      <c r="U664" s="131">
        <v>10</v>
      </c>
      <c r="V664" s="126" t="s">
        <v>6403</v>
      </c>
      <c r="W664" s="126" t="s">
        <v>6403</v>
      </c>
      <c r="X664" s="145">
        <v>213.273</v>
      </c>
      <c r="Y664" s="145">
        <v>213.273</v>
      </c>
      <c r="Z664" s="146" t="s">
        <v>6309</v>
      </c>
      <c r="AA664" s="145">
        <v>2132.73</v>
      </c>
      <c r="AB664" s="145">
        <v>0</v>
      </c>
      <c r="AC664" s="145">
        <v>213.273</v>
      </c>
      <c r="AD664" s="145">
        <v>2346.0030000000002</v>
      </c>
      <c r="AE664" s="126" t="s">
        <v>6314</v>
      </c>
      <c r="AF664" s="126" t="s">
        <v>6309</v>
      </c>
      <c r="AG664" s="126" t="s">
        <v>6309</v>
      </c>
      <c r="AH664" s="126" t="s">
        <v>9871</v>
      </c>
      <c r="AI664" s="126" t="s">
        <v>6309</v>
      </c>
      <c r="AJ664" s="126" t="s">
        <v>6352</v>
      </c>
      <c r="AK664" s="126" t="s">
        <v>6353</v>
      </c>
      <c r="AL664" s="126" t="s">
        <v>6450</v>
      </c>
      <c r="AM664" s="128" t="s">
        <v>6366</v>
      </c>
      <c r="AN664" s="128" t="s">
        <v>6309</v>
      </c>
      <c r="AO664" s="128" t="s">
        <v>6309</v>
      </c>
      <c r="AP664" s="128" t="s">
        <v>6309</v>
      </c>
      <c r="AQ664" s="129">
        <v>10</v>
      </c>
      <c r="AR664" t="s">
        <v>29</v>
      </c>
      <c r="AS664" t="s">
        <v>30</v>
      </c>
    </row>
    <row r="665" spans="1:45" s="128" customFormat="1">
      <c r="A665" s="126" t="s">
        <v>9869</v>
      </c>
      <c r="B665" s="127">
        <v>43795</v>
      </c>
      <c r="C665" s="126" t="s">
        <v>6393</v>
      </c>
      <c r="D665" s="126" t="s">
        <v>6394</v>
      </c>
      <c r="E665" s="126" t="s">
        <v>9870</v>
      </c>
      <c r="F665" s="126" t="s">
        <v>6310</v>
      </c>
      <c r="G665" s="126" t="s">
        <v>6437</v>
      </c>
      <c r="H665" s="126" t="s">
        <v>6438</v>
      </c>
      <c r="I665" s="126" t="s">
        <v>6439</v>
      </c>
      <c r="J665" s="126" t="s">
        <v>6351</v>
      </c>
      <c r="K665" s="126" t="s">
        <v>6395</v>
      </c>
      <c r="L665" s="126" t="s">
        <v>6396</v>
      </c>
      <c r="M665" s="126" t="s">
        <v>6397</v>
      </c>
      <c r="N665" s="126" t="s">
        <v>6351</v>
      </c>
      <c r="O665" s="126" t="s">
        <v>6398</v>
      </c>
      <c r="P665" s="126" t="s">
        <v>6440</v>
      </c>
      <c r="Q665" s="126" t="s">
        <v>6441</v>
      </c>
      <c r="R665" s="126" t="s">
        <v>6413</v>
      </c>
      <c r="S665" s="126" t="s">
        <v>6414</v>
      </c>
      <c r="T665" s="131">
        <v>5</v>
      </c>
      <c r="U665" s="131">
        <v>5</v>
      </c>
      <c r="V665" s="126" t="s">
        <v>6403</v>
      </c>
      <c r="W665" s="126" t="s">
        <v>6403</v>
      </c>
      <c r="X665" s="145">
        <v>300</v>
      </c>
      <c r="Y665" s="145">
        <v>300</v>
      </c>
      <c r="Z665" s="146" t="s">
        <v>6309</v>
      </c>
      <c r="AA665" s="145">
        <v>1500</v>
      </c>
      <c r="AB665" s="145">
        <v>0</v>
      </c>
      <c r="AC665" s="145">
        <v>150</v>
      </c>
      <c r="AD665" s="145">
        <v>1650</v>
      </c>
      <c r="AE665" s="126" t="s">
        <v>6314</v>
      </c>
      <c r="AF665" s="126" t="s">
        <v>6309</v>
      </c>
      <c r="AG665" s="126" t="s">
        <v>6309</v>
      </c>
      <c r="AH665" s="126" t="s">
        <v>9871</v>
      </c>
      <c r="AI665" s="126" t="s">
        <v>6309</v>
      </c>
      <c r="AJ665" s="126" t="s">
        <v>6352</v>
      </c>
      <c r="AK665" s="126" t="s">
        <v>6353</v>
      </c>
      <c r="AL665" s="126" t="s">
        <v>6450</v>
      </c>
      <c r="AM665" s="128" t="s">
        <v>6366</v>
      </c>
      <c r="AN665" s="128" t="s">
        <v>6309</v>
      </c>
      <c r="AO665" s="128" t="s">
        <v>6309</v>
      </c>
      <c r="AP665" s="128" t="s">
        <v>6309</v>
      </c>
      <c r="AQ665" s="129">
        <v>5</v>
      </c>
      <c r="AR665" t="s">
        <v>29</v>
      </c>
      <c r="AS665" t="s">
        <v>30</v>
      </c>
    </row>
    <row r="666" spans="1:45" s="128" customFormat="1">
      <c r="A666" s="126" t="s">
        <v>9869</v>
      </c>
      <c r="B666" s="127">
        <v>43795</v>
      </c>
      <c r="C666" s="126" t="s">
        <v>6393</v>
      </c>
      <c r="D666" s="126" t="s">
        <v>6394</v>
      </c>
      <c r="E666" s="126" t="s">
        <v>9870</v>
      </c>
      <c r="F666" s="126" t="s">
        <v>6310</v>
      </c>
      <c r="G666" s="126" t="s">
        <v>6437</v>
      </c>
      <c r="H666" s="126" t="s">
        <v>6438</v>
      </c>
      <c r="I666" s="126" t="s">
        <v>6439</v>
      </c>
      <c r="J666" s="126" t="s">
        <v>6351</v>
      </c>
      <c r="K666" s="126" t="s">
        <v>6395</v>
      </c>
      <c r="L666" s="126" t="s">
        <v>6396</v>
      </c>
      <c r="M666" s="126" t="s">
        <v>6397</v>
      </c>
      <c r="N666" s="126" t="s">
        <v>6351</v>
      </c>
      <c r="O666" s="126" t="s">
        <v>6398</v>
      </c>
      <c r="P666" s="126" t="s">
        <v>6440</v>
      </c>
      <c r="Q666" s="126" t="s">
        <v>6441</v>
      </c>
      <c r="R666" s="126" t="s">
        <v>6487</v>
      </c>
      <c r="S666" s="126" t="s">
        <v>6488</v>
      </c>
      <c r="T666" s="131">
        <v>10</v>
      </c>
      <c r="U666" s="131">
        <v>10</v>
      </c>
      <c r="V666" s="126" t="s">
        <v>6403</v>
      </c>
      <c r="W666" s="126" t="s">
        <v>6403</v>
      </c>
      <c r="X666" s="145">
        <v>264</v>
      </c>
      <c r="Y666" s="145">
        <v>264</v>
      </c>
      <c r="Z666" s="146" t="s">
        <v>6309</v>
      </c>
      <c r="AA666" s="145">
        <v>2640</v>
      </c>
      <c r="AB666" s="145">
        <v>-360</v>
      </c>
      <c r="AC666" s="145">
        <v>264</v>
      </c>
      <c r="AD666" s="145">
        <v>2904</v>
      </c>
      <c r="AE666" s="126" t="s">
        <v>6314</v>
      </c>
      <c r="AF666" s="126" t="s">
        <v>6309</v>
      </c>
      <c r="AG666" s="126" t="s">
        <v>6309</v>
      </c>
      <c r="AH666" s="126" t="s">
        <v>9871</v>
      </c>
      <c r="AI666" s="126" t="s">
        <v>6309</v>
      </c>
      <c r="AJ666" s="126" t="s">
        <v>6352</v>
      </c>
      <c r="AK666" s="126" t="s">
        <v>6353</v>
      </c>
      <c r="AL666" s="126" t="s">
        <v>6450</v>
      </c>
      <c r="AM666" s="128" t="s">
        <v>6366</v>
      </c>
      <c r="AN666" s="128" t="s">
        <v>6309</v>
      </c>
      <c r="AO666" s="128" t="s">
        <v>6309</v>
      </c>
      <c r="AP666" s="128" t="s">
        <v>6309</v>
      </c>
      <c r="AQ666" s="129">
        <v>10</v>
      </c>
      <c r="AR666" t="s">
        <v>29</v>
      </c>
      <c r="AS666" t="s">
        <v>30</v>
      </c>
    </row>
    <row r="667" spans="1:45" s="128" customFormat="1">
      <c r="A667" s="126" t="s">
        <v>9869</v>
      </c>
      <c r="B667" s="127">
        <v>43795</v>
      </c>
      <c r="C667" s="126" t="s">
        <v>6393</v>
      </c>
      <c r="D667" s="126" t="s">
        <v>6394</v>
      </c>
      <c r="E667" s="126" t="s">
        <v>9870</v>
      </c>
      <c r="F667" s="126" t="s">
        <v>6310</v>
      </c>
      <c r="G667" s="126" t="s">
        <v>6437</v>
      </c>
      <c r="H667" s="126" t="s">
        <v>6438</v>
      </c>
      <c r="I667" s="126" t="s">
        <v>6439</v>
      </c>
      <c r="J667" s="126" t="s">
        <v>6351</v>
      </c>
      <c r="K667" s="126" t="s">
        <v>6395</v>
      </c>
      <c r="L667" s="126" t="s">
        <v>6396</v>
      </c>
      <c r="M667" s="126" t="s">
        <v>6397</v>
      </c>
      <c r="N667" s="126" t="s">
        <v>6351</v>
      </c>
      <c r="O667" s="126" t="s">
        <v>6398</v>
      </c>
      <c r="P667" s="126" t="s">
        <v>6440</v>
      </c>
      <c r="Q667" s="126" t="s">
        <v>6441</v>
      </c>
      <c r="R667" s="126" t="s">
        <v>6489</v>
      </c>
      <c r="S667" s="126" t="s">
        <v>6490</v>
      </c>
      <c r="T667" s="131">
        <v>10</v>
      </c>
      <c r="U667" s="131">
        <v>10</v>
      </c>
      <c r="V667" s="126" t="s">
        <v>6403</v>
      </c>
      <c r="W667" s="126" t="s">
        <v>6403</v>
      </c>
      <c r="X667" s="145">
        <v>252</v>
      </c>
      <c r="Y667" s="145">
        <v>252</v>
      </c>
      <c r="Z667" s="146" t="s">
        <v>6309</v>
      </c>
      <c r="AA667" s="145">
        <v>2520</v>
      </c>
      <c r="AB667" s="145">
        <v>0</v>
      </c>
      <c r="AC667" s="145">
        <v>252</v>
      </c>
      <c r="AD667" s="145">
        <v>2772</v>
      </c>
      <c r="AE667" s="126" t="s">
        <v>6314</v>
      </c>
      <c r="AF667" s="126" t="s">
        <v>6309</v>
      </c>
      <c r="AG667" s="126" t="s">
        <v>6309</v>
      </c>
      <c r="AH667" s="126" t="s">
        <v>9871</v>
      </c>
      <c r="AI667" s="126" t="s">
        <v>6309</v>
      </c>
      <c r="AJ667" s="126" t="s">
        <v>6352</v>
      </c>
      <c r="AK667" s="126" t="s">
        <v>6353</v>
      </c>
      <c r="AL667" s="126" t="s">
        <v>6450</v>
      </c>
      <c r="AM667" s="128" t="s">
        <v>6366</v>
      </c>
      <c r="AN667" s="128" t="s">
        <v>6309</v>
      </c>
      <c r="AO667" s="128" t="s">
        <v>6309</v>
      </c>
      <c r="AP667" s="128" t="s">
        <v>6309</v>
      </c>
      <c r="AQ667" s="129">
        <v>10</v>
      </c>
      <c r="AR667" t="s">
        <v>29</v>
      </c>
      <c r="AS667" t="s">
        <v>30</v>
      </c>
    </row>
    <row r="668" spans="1:45" s="128" customFormat="1">
      <c r="A668" s="126" t="s">
        <v>9872</v>
      </c>
      <c r="B668" s="127">
        <v>43796</v>
      </c>
      <c r="C668" s="126" t="s">
        <v>6393</v>
      </c>
      <c r="D668" s="126" t="s">
        <v>6394</v>
      </c>
      <c r="E668" s="126" t="s">
        <v>9873</v>
      </c>
      <c r="F668" s="126" t="s">
        <v>6310</v>
      </c>
      <c r="G668" s="126" t="s">
        <v>6367</v>
      </c>
      <c r="H668" s="126" t="s">
        <v>6368</v>
      </c>
      <c r="I668" s="126" t="s">
        <v>6369</v>
      </c>
      <c r="J668" s="126" t="s">
        <v>6351</v>
      </c>
      <c r="K668" s="126" t="s">
        <v>6395</v>
      </c>
      <c r="L668" s="126" t="s">
        <v>6396</v>
      </c>
      <c r="M668" s="126" t="s">
        <v>6397</v>
      </c>
      <c r="N668" s="126" t="s">
        <v>6351</v>
      </c>
      <c r="O668" s="126" t="s">
        <v>6398</v>
      </c>
      <c r="P668" s="126" t="s">
        <v>6425</v>
      </c>
      <c r="Q668" s="126" t="s">
        <v>6426</v>
      </c>
      <c r="R668" s="126" t="s">
        <v>6401</v>
      </c>
      <c r="S668" s="126" t="s">
        <v>6402</v>
      </c>
      <c r="T668" s="131">
        <v>10</v>
      </c>
      <c r="U668" s="131">
        <v>10</v>
      </c>
      <c r="V668" s="126" t="s">
        <v>6403</v>
      </c>
      <c r="W668" s="126" t="s">
        <v>6403</v>
      </c>
      <c r="X668" s="145">
        <v>115.03700000000001</v>
      </c>
      <c r="Y668" s="145">
        <v>115.03700000000001</v>
      </c>
      <c r="Z668" s="146" t="s">
        <v>6309</v>
      </c>
      <c r="AA668" s="145">
        <v>1150.367</v>
      </c>
      <c r="AB668" s="145">
        <v>-404.18299999999999</v>
      </c>
      <c r="AC668" s="145">
        <v>115.03700000000001</v>
      </c>
      <c r="AD668" s="145">
        <v>1265.404</v>
      </c>
      <c r="AE668" s="126" t="s">
        <v>6314</v>
      </c>
      <c r="AF668" s="126" t="s">
        <v>6309</v>
      </c>
      <c r="AG668" s="126" t="s">
        <v>6309</v>
      </c>
      <c r="AH668" s="126" t="s">
        <v>9874</v>
      </c>
      <c r="AI668" s="126" t="s">
        <v>6309</v>
      </c>
      <c r="AJ668" s="126" t="s">
        <v>6352</v>
      </c>
      <c r="AK668" s="126" t="s">
        <v>6353</v>
      </c>
      <c r="AL668" s="126" t="s">
        <v>6404</v>
      </c>
      <c r="AM668" s="128" t="s">
        <v>6366</v>
      </c>
      <c r="AN668" s="128" t="s">
        <v>6466</v>
      </c>
      <c r="AO668" s="128" t="s">
        <v>6309</v>
      </c>
      <c r="AP668" s="128" t="s">
        <v>6309</v>
      </c>
      <c r="AQ668" s="129">
        <v>10</v>
      </c>
      <c r="AR668" t="s">
        <v>34</v>
      </c>
      <c r="AS668" t="s">
        <v>30</v>
      </c>
    </row>
    <row r="669" spans="1:45" s="128" customFormat="1">
      <c r="A669" s="126" t="s">
        <v>9872</v>
      </c>
      <c r="B669" s="127">
        <v>43796</v>
      </c>
      <c r="C669" s="126" t="s">
        <v>6393</v>
      </c>
      <c r="D669" s="126" t="s">
        <v>6394</v>
      </c>
      <c r="E669" s="126" t="s">
        <v>9873</v>
      </c>
      <c r="F669" s="126" t="s">
        <v>6310</v>
      </c>
      <c r="G669" s="126" t="s">
        <v>6367</v>
      </c>
      <c r="H669" s="126" t="s">
        <v>6368</v>
      </c>
      <c r="I669" s="126" t="s">
        <v>6369</v>
      </c>
      <c r="J669" s="126" t="s">
        <v>6351</v>
      </c>
      <c r="K669" s="126" t="s">
        <v>6395</v>
      </c>
      <c r="L669" s="126" t="s">
        <v>6396</v>
      </c>
      <c r="M669" s="126" t="s">
        <v>6397</v>
      </c>
      <c r="N669" s="126" t="s">
        <v>6351</v>
      </c>
      <c r="O669" s="126" t="s">
        <v>6398</v>
      </c>
      <c r="P669" s="126" t="s">
        <v>6425</v>
      </c>
      <c r="Q669" s="126" t="s">
        <v>6426</v>
      </c>
      <c r="R669" s="126" t="s">
        <v>6407</v>
      </c>
      <c r="S669" s="126" t="s">
        <v>6408</v>
      </c>
      <c r="T669" s="131">
        <v>3</v>
      </c>
      <c r="U669" s="131">
        <v>3</v>
      </c>
      <c r="V669" s="126" t="s">
        <v>6403</v>
      </c>
      <c r="W669" s="126" t="s">
        <v>6403</v>
      </c>
      <c r="X669" s="145">
        <v>213.273</v>
      </c>
      <c r="Y669" s="145">
        <v>213.273</v>
      </c>
      <c r="Z669" s="146" t="s">
        <v>6309</v>
      </c>
      <c r="AA669" s="145">
        <v>639.81899999999996</v>
      </c>
      <c r="AB669" s="145">
        <v>0</v>
      </c>
      <c r="AC669" s="145">
        <v>63.981999999999999</v>
      </c>
      <c r="AD669" s="145">
        <v>703.80100000000004</v>
      </c>
      <c r="AE669" s="126" t="s">
        <v>6314</v>
      </c>
      <c r="AF669" s="126" t="s">
        <v>6309</v>
      </c>
      <c r="AG669" s="126" t="s">
        <v>6309</v>
      </c>
      <c r="AH669" s="126" t="s">
        <v>9874</v>
      </c>
      <c r="AI669" s="126" t="s">
        <v>6309</v>
      </c>
      <c r="AJ669" s="126" t="s">
        <v>6352</v>
      </c>
      <c r="AK669" s="126" t="s">
        <v>6353</v>
      </c>
      <c r="AL669" s="126" t="s">
        <v>6404</v>
      </c>
      <c r="AM669" s="128" t="s">
        <v>6366</v>
      </c>
      <c r="AN669" s="128" t="s">
        <v>6466</v>
      </c>
      <c r="AO669" s="128" t="s">
        <v>6309</v>
      </c>
      <c r="AP669" s="128" t="s">
        <v>6309</v>
      </c>
      <c r="AQ669" s="129">
        <v>3</v>
      </c>
      <c r="AR669" t="s">
        <v>34</v>
      </c>
      <c r="AS669" t="s">
        <v>30</v>
      </c>
    </row>
    <row r="670" spans="1:45" s="128" customFormat="1">
      <c r="A670" s="126" t="s">
        <v>9872</v>
      </c>
      <c r="B670" s="127">
        <v>43796</v>
      </c>
      <c r="C670" s="126" t="s">
        <v>6393</v>
      </c>
      <c r="D670" s="126" t="s">
        <v>6394</v>
      </c>
      <c r="E670" s="126" t="s">
        <v>9873</v>
      </c>
      <c r="F670" s="126" t="s">
        <v>6310</v>
      </c>
      <c r="G670" s="126" t="s">
        <v>6367</v>
      </c>
      <c r="H670" s="126" t="s">
        <v>6368</v>
      </c>
      <c r="I670" s="126" t="s">
        <v>6369</v>
      </c>
      <c r="J670" s="126" t="s">
        <v>6351</v>
      </c>
      <c r="K670" s="126" t="s">
        <v>6395</v>
      </c>
      <c r="L670" s="126" t="s">
        <v>6396</v>
      </c>
      <c r="M670" s="126" t="s">
        <v>6397</v>
      </c>
      <c r="N670" s="126" t="s">
        <v>6351</v>
      </c>
      <c r="O670" s="126" t="s">
        <v>6398</v>
      </c>
      <c r="P670" s="126" t="s">
        <v>6425</v>
      </c>
      <c r="Q670" s="126" t="s">
        <v>6426</v>
      </c>
      <c r="R670" s="126" t="s">
        <v>9806</v>
      </c>
      <c r="S670" s="126" t="s">
        <v>9807</v>
      </c>
      <c r="T670" s="131">
        <v>2</v>
      </c>
      <c r="U670" s="131">
        <v>2</v>
      </c>
      <c r="V670" s="126" t="s">
        <v>6403</v>
      </c>
      <c r="W670" s="126" t="s">
        <v>6403</v>
      </c>
      <c r="X670" s="145">
        <v>300</v>
      </c>
      <c r="Y670" s="145">
        <v>300</v>
      </c>
      <c r="Z670" s="146" t="s">
        <v>6309</v>
      </c>
      <c r="AA670" s="145">
        <v>600</v>
      </c>
      <c r="AB670" s="145">
        <v>0</v>
      </c>
      <c r="AC670" s="145">
        <v>60</v>
      </c>
      <c r="AD670" s="145">
        <v>660</v>
      </c>
      <c r="AE670" s="126" t="s">
        <v>6314</v>
      </c>
      <c r="AF670" s="126" t="s">
        <v>6309</v>
      </c>
      <c r="AG670" s="126" t="s">
        <v>6309</v>
      </c>
      <c r="AH670" s="126" t="s">
        <v>9874</v>
      </c>
      <c r="AI670" s="126" t="s">
        <v>6309</v>
      </c>
      <c r="AJ670" s="126" t="s">
        <v>6352</v>
      </c>
      <c r="AK670" s="126" t="s">
        <v>6353</v>
      </c>
      <c r="AL670" s="126" t="s">
        <v>6404</v>
      </c>
      <c r="AM670" s="128" t="s">
        <v>6366</v>
      </c>
      <c r="AN670" s="128" t="s">
        <v>6466</v>
      </c>
      <c r="AO670" s="128" t="s">
        <v>6309</v>
      </c>
      <c r="AP670" s="128" t="s">
        <v>6309</v>
      </c>
      <c r="AQ670" s="129">
        <v>2</v>
      </c>
      <c r="AR670" t="s">
        <v>34</v>
      </c>
      <c r="AS670" t="s">
        <v>30</v>
      </c>
    </row>
    <row r="671" spans="1:45" s="128" customFormat="1">
      <c r="A671" s="126" t="s">
        <v>9872</v>
      </c>
      <c r="B671" s="127">
        <v>43796</v>
      </c>
      <c r="C671" s="126" t="s">
        <v>6393</v>
      </c>
      <c r="D671" s="126" t="s">
        <v>6394</v>
      </c>
      <c r="E671" s="126" t="s">
        <v>9873</v>
      </c>
      <c r="F671" s="126" t="s">
        <v>6310</v>
      </c>
      <c r="G671" s="126" t="s">
        <v>6367</v>
      </c>
      <c r="H671" s="126" t="s">
        <v>6368</v>
      </c>
      <c r="I671" s="126" t="s">
        <v>6369</v>
      </c>
      <c r="J671" s="126" t="s">
        <v>6351</v>
      </c>
      <c r="K671" s="126" t="s">
        <v>6395</v>
      </c>
      <c r="L671" s="126" t="s">
        <v>6396</v>
      </c>
      <c r="M671" s="126" t="s">
        <v>6397</v>
      </c>
      <c r="N671" s="126" t="s">
        <v>6351</v>
      </c>
      <c r="O671" s="126" t="s">
        <v>6398</v>
      </c>
      <c r="P671" s="126" t="s">
        <v>6425</v>
      </c>
      <c r="Q671" s="126" t="s">
        <v>6426</v>
      </c>
      <c r="R671" s="126" t="s">
        <v>6489</v>
      </c>
      <c r="S671" s="126" t="s">
        <v>6490</v>
      </c>
      <c r="T671" s="131">
        <v>5</v>
      </c>
      <c r="U671" s="131">
        <v>5</v>
      </c>
      <c r="V671" s="126" t="s">
        <v>6403</v>
      </c>
      <c r="W671" s="126" t="s">
        <v>6403</v>
      </c>
      <c r="X671" s="145">
        <v>252</v>
      </c>
      <c r="Y671" s="145">
        <v>252</v>
      </c>
      <c r="Z671" s="146" t="s">
        <v>6309</v>
      </c>
      <c r="AA671" s="145">
        <v>1260</v>
      </c>
      <c r="AB671" s="145">
        <v>0</v>
      </c>
      <c r="AC671" s="145">
        <v>126</v>
      </c>
      <c r="AD671" s="145">
        <v>1386</v>
      </c>
      <c r="AE671" s="126" t="s">
        <v>6314</v>
      </c>
      <c r="AF671" s="126" t="s">
        <v>6309</v>
      </c>
      <c r="AG671" s="126" t="s">
        <v>6309</v>
      </c>
      <c r="AH671" s="126" t="s">
        <v>9874</v>
      </c>
      <c r="AI671" s="126" t="s">
        <v>6309</v>
      </c>
      <c r="AJ671" s="126" t="s">
        <v>6352</v>
      </c>
      <c r="AK671" s="126" t="s">
        <v>6353</v>
      </c>
      <c r="AL671" s="126" t="s">
        <v>6404</v>
      </c>
      <c r="AM671" s="128" t="s">
        <v>6366</v>
      </c>
      <c r="AN671" s="128" t="s">
        <v>6466</v>
      </c>
      <c r="AO671" s="128" t="s">
        <v>6309</v>
      </c>
      <c r="AP671" s="128" t="s">
        <v>6309</v>
      </c>
      <c r="AQ671" s="129">
        <v>5</v>
      </c>
      <c r="AR671" t="s">
        <v>34</v>
      </c>
      <c r="AS671" t="s">
        <v>30</v>
      </c>
    </row>
    <row r="672" spans="1:45" s="128" customFormat="1">
      <c r="A672" s="126" t="s">
        <v>9875</v>
      </c>
      <c r="B672" s="127">
        <v>43796</v>
      </c>
      <c r="C672" s="126" t="s">
        <v>6393</v>
      </c>
      <c r="D672" s="126" t="s">
        <v>6394</v>
      </c>
      <c r="E672" s="126" t="s">
        <v>9876</v>
      </c>
      <c r="F672" s="126" t="s">
        <v>6310</v>
      </c>
      <c r="G672" s="126" t="s">
        <v>6367</v>
      </c>
      <c r="H672" s="126" t="s">
        <v>6368</v>
      </c>
      <c r="I672" s="126" t="s">
        <v>6369</v>
      </c>
      <c r="J672" s="126" t="s">
        <v>6351</v>
      </c>
      <c r="K672" s="126" t="s">
        <v>6395</v>
      </c>
      <c r="L672" s="126" t="s">
        <v>6396</v>
      </c>
      <c r="M672" s="126" t="s">
        <v>6397</v>
      </c>
      <c r="N672" s="126" t="s">
        <v>6351</v>
      </c>
      <c r="O672" s="126" t="s">
        <v>6398</v>
      </c>
      <c r="P672" s="126" t="s">
        <v>6425</v>
      </c>
      <c r="Q672" s="126" t="s">
        <v>6426</v>
      </c>
      <c r="R672" s="126" t="s">
        <v>6489</v>
      </c>
      <c r="S672" s="126" t="s">
        <v>6490</v>
      </c>
      <c r="T672" s="131">
        <v>15</v>
      </c>
      <c r="U672" s="131">
        <v>15</v>
      </c>
      <c r="V672" s="126" t="s">
        <v>6403</v>
      </c>
      <c r="W672" s="126" t="s">
        <v>6403</v>
      </c>
      <c r="X672" s="145">
        <v>252</v>
      </c>
      <c r="Y672" s="145">
        <v>252</v>
      </c>
      <c r="Z672" s="146" t="s">
        <v>6309</v>
      </c>
      <c r="AA672" s="145">
        <v>3780</v>
      </c>
      <c r="AB672" s="145">
        <v>0</v>
      </c>
      <c r="AC672" s="145">
        <v>378</v>
      </c>
      <c r="AD672" s="145">
        <v>4158</v>
      </c>
      <c r="AE672" s="126" t="s">
        <v>6314</v>
      </c>
      <c r="AF672" s="126" t="s">
        <v>6309</v>
      </c>
      <c r="AG672" s="126" t="s">
        <v>6309</v>
      </c>
      <c r="AH672" s="126" t="s">
        <v>9877</v>
      </c>
      <c r="AI672" s="126" t="s">
        <v>6309</v>
      </c>
      <c r="AJ672" s="126" t="s">
        <v>6352</v>
      </c>
      <c r="AK672" s="126" t="s">
        <v>6353</v>
      </c>
      <c r="AL672" s="126" t="s">
        <v>6404</v>
      </c>
      <c r="AM672" s="128" t="s">
        <v>6366</v>
      </c>
      <c r="AN672" s="128" t="s">
        <v>6466</v>
      </c>
      <c r="AO672" s="128" t="s">
        <v>6309</v>
      </c>
      <c r="AP672" s="128" t="s">
        <v>6309</v>
      </c>
      <c r="AQ672" s="129">
        <v>15</v>
      </c>
      <c r="AR672" t="s">
        <v>34</v>
      </c>
      <c r="AS672" t="s">
        <v>30</v>
      </c>
    </row>
    <row r="673" spans="1:45" s="128" customFormat="1">
      <c r="A673" s="126" t="s">
        <v>9878</v>
      </c>
      <c r="B673" s="127">
        <v>43796</v>
      </c>
      <c r="C673" s="126" t="s">
        <v>6393</v>
      </c>
      <c r="D673" s="126" t="s">
        <v>6394</v>
      </c>
      <c r="E673" s="126" t="s">
        <v>9879</v>
      </c>
      <c r="F673" s="126" t="s">
        <v>6310</v>
      </c>
      <c r="G673" s="126" t="s">
        <v>6387</v>
      </c>
      <c r="H673" s="126" t="s">
        <v>6388</v>
      </c>
      <c r="I673" s="126" t="s">
        <v>6389</v>
      </c>
      <c r="J673" s="126" t="s">
        <v>6351</v>
      </c>
      <c r="K673" s="126" t="s">
        <v>6395</v>
      </c>
      <c r="L673" s="126" t="s">
        <v>6396</v>
      </c>
      <c r="M673" s="126" t="s">
        <v>6397</v>
      </c>
      <c r="N673" s="126" t="s">
        <v>6351</v>
      </c>
      <c r="O673" s="126" t="s">
        <v>6398</v>
      </c>
      <c r="P673" s="126" t="s">
        <v>6399</v>
      </c>
      <c r="Q673" s="126" t="s">
        <v>6400</v>
      </c>
      <c r="R673" s="126" t="s">
        <v>6401</v>
      </c>
      <c r="S673" s="126" t="s">
        <v>6402</v>
      </c>
      <c r="T673" s="131">
        <v>5</v>
      </c>
      <c r="U673" s="131">
        <v>5</v>
      </c>
      <c r="V673" s="126" t="s">
        <v>6403</v>
      </c>
      <c r="W673" s="126" t="s">
        <v>6403</v>
      </c>
      <c r="X673" s="145">
        <v>115.03700000000001</v>
      </c>
      <c r="Y673" s="145">
        <v>115.03700000000001</v>
      </c>
      <c r="Z673" s="146" t="s">
        <v>6309</v>
      </c>
      <c r="AA673" s="145">
        <v>575.18299999999999</v>
      </c>
      <c r="AB673" s="145">
        <v>-202.09200000000001</v>
      </c>
      <c r="AC673" s="145">
        <v>57.518000000000001</v>
      </c>
      <c r="AD673" s="145">
        <v>632.70100000000002</v>
      </c>
      <c r="AE673" s="126" t="s">
        <v>6314</v>
      </c>
      <c r="AF673" s="126" t="s">
        <v>6309</v>
      </c>
      <c r="AG673" s="126" t="s">
        <v>6309</v>
      </c>
      <c r="AH673" s="126" t="s">
        <v>9880</v>
      </c>
      <c r="AI673" s="126" t="s">
        <v>6309</v>
      </c>
      <c r="AJ673" s="126" t="s">
        <v>6352</v>
      </c>
      <c r="AK673" s="126" t="s">
        <v>6353</v>
      </c>
      <c r="AL673" s="126" t="s">
        <v>6404</v>
      </c>
      <c r="AM673" s="128" t="s">
        <v>13</v>
      </c>
      <c r="AN673" s="128" t="s">
        <v>6387</v>
      </c>
      <c r="AO673" s="128" t="s">
        <v>6309</v>
      </c>
      <c r="AP673" s="128" t="s">
        <v>6309</v>
      </c>
      <c r="AQ673" s="129">
        <v>5</v>
      </c>
      <c r="AR673" t="s">
        <v>95</v>
      </c>
      <c r="AS673" t="s">
        <v>72</v>
      </c>
    </row>
    <row r="674" spans="1:45" s="128" customFormat="1">
      <c r="A674" s="126" t="s">
        <v>9878</v>
      </c>
      <c r="B674" s="127">
        <v>43796</v>
      </c>
      <c r="C674" s="126" t="s">
        <v>6393</v>
      </c>
      <c r="D674" s="126" t="s">
        <v>6394</v>
      </c>
      <c r="E674" s="126" t="s">
        <v>9879</v>
      </c>
      <c r="F674" s="126" t="s">
        <v>6310</v>
      </c>
      <c r="G674" s="126" t="s">
        <v>6387</v>
      </c>
      <c r="H674" s="126" t="s">
        <v>6388</v>
      </c>
      <c r="I674" s="126" t="s">
        <v>6389</v>
      </c>
      <c r="J674" s="126" t="s">
        <v>6351</v>
      </c>
      <c r="K674" s="126" t="s">
        <v>6395</v>
      </c>
      <c r="L674" s="126" t="s">
        <v>6396</v>
      </c>
      <c r="M674" s="126" t="s">
        <v>6397</v>
      </c>
      <c r="N674" s="126" t="s">
        <v>6351</v>
      </c>
      <c r="O674" s="126" t="s">
        <v>6398</v>
      </c>
      <c r="P674" s="126" t="s">
        <v>6399</v>
      </c>
      <c r="Q674" s="126" t="s">
        <v>6400</v>
      </c>
      <c r="R674" s="126" t="s">
        <v>6407</v>
      </c>
      <c r="S674" s="126" t="s">
        <v>6408</v>
      </c>
      <c r="T674" s="131">
        <v>5</v>
      </c>
      <c r="U674" s="131">
        <v>5</v>
      </c>
      <c r="V674" s="126" t="s">
        <v>6403</v>
      </c>
      <c r="W674" s="126" t="s">
        <v>6403</v>
      </c>
      <c r="X674" s="145">
        <v>213.273</v>
      </c>
      <c r="Y674" s="145">
        <v>213.273</v>
      </c>
      <c r="Z674" s="146" t="s">
        <v>6309</v>
      </c>
      <c r="AA674" s="145">
        <v>1066.365</v>
      </c>
      <c r="AB674" s="145">
        <v>0</v>
      </c>
      <c r="AC674" s="145">
        <v>106.637</v>
      </c>
      <c r="AD674" s="145">
        <v>1173.002</v>
      </c>
      <c r="AE674" s="126" t="s">
        <v>6314</v>
      </c>
      <c r="AF674" s="126" t="s">
        <v>6309</v>
      </c>
      <c r="AG674" s="126" t="s">
        <v>6309</v>
      </c>
      <c r="AH674" s="126" t="s">
        <v>9880</v>
      </c>
      <c r="AI674" s="126" t="s">
        <v>6309</v>
      </c>
      <c r="AJ674" s="126" t="s">
        <v>6352</v>
      </c>
      <c r="AK674" s="126" t="s">
        <v>6353</v>
      </c>
      <c r="AL674" s="126" t="s">
        <v>6404</v>
      </c>
      <c r="AM674" s="128" t="s">
        <v>13</v>
      </c>
      <c r="AN674" s="128" t="s">
        <v>6387</v>
      </c>
      <c r="AO674" s="128" t="s">
        <v>6309</v>
      </c>
      <c r="AP674" s="128" t="s">
        <v>6309</v>
      </c>
      <c r="AQ674" s="129">
        <v>5</v>
      </c>
      <c r="AR674" t="s">
        <v>95</v>
      </c>
      <c r="AS674" t="s">
        <v>72</v>
      </c>
    </row>
    <row r="675" spans="1:45" s="128" customFormat="1">
      <c r="A675" s="126" t="s">
        <v>9878</v>
      </c>
      <c r="B675" s="127">
        <v>43796</v>
      </c>
      <c r="C675" s="126" t="s">
        <v>6393</v>
      </c>
      <c r="D675" s="126" t="s">
        <v>6394</v>
      </c>
      <c r="E675" s="126" t="s">
        <v>9879</v>
      </c>
      <c r="F675" s="126" t="s">
        <v>6310</v>
      </c>
      <c r="G675" s="126" t="s">
        <v>6387</v>
      </c>
      <c r="H675" s="126" t="s">
        <v>6388</v>
      </c>
      <c r="I675" s="126" t="s">
        <v>6389</v>
      </c>
      <c r="J675" s="126" t="s">
        <v>6351</v>
      </c>
      <c r="K675" s="126" t="s">
        <v>6395</v>
      </c>
      <c r="L675" s="126" t="s">
        <v>6396</v>
      </c>
      <c r="M675" s="126" t="s">
        <v>6397</v>
      </c>
      <c r="N675" s="126" t="s">
        <v>6351</v>
      </c>
      <c r="O675" s="126" t="s">
        <v>6398</v>
      </c>
      <c r="P675" s="126" t="s">
        <v>6399</v>
      </c>
      <c r="Q675" s="126" t="s">
        <v>6400</v>
      </c>
      <c r="R675" s="126" t="s">
        <v>9806</v>
      </c>
      <c r="S675" s="126" t="s">
        <v>9807</v>
      </c>
      <c r="T675" s="131">
        <v>2</v>
      </c>
      <c r="U675" s="131">
        <v>2</v>
      </c>
      <c r="V675" s="126" t="s">
        <v>6403</v>
      </c>
      <c r="W675" s="126" t="s">
        <v>6403</v>
      </c>
      <c r="X675" s="145">
        <v>300</v>
      </c>
      <c r="Y675" s="145">
        <v>300</v>
      </c>
      <c r="Z675" s="146" t="s">
        <v>6309</v>
      </c>
      <c r="AA675" s="145">
        <v>600</v>
      </c>
      <c r="AB675" s="145">
        <v>0</v>
      </c>
      <c r="AC675" s="145">
        <v>60</v>
      </c>
      <c r="AD675" s="145">
        <v>660</v>
      </c>
      <c r="AE675" s="126" t="s">
        <v>6314</v>
      </c>
      <c r="AF675" s="126" t="s">
        <v>6309</v>
      </c>
      <c r="AG675" s="126" t="s">
        <v>6309</v>
      </c>
      <c r="AH675" s="126" t="s">
        <v>9880</v>
      </c>
      <c r="AI675" s="126" t="s">
        <v>6309</v>
      </c>
      <c r="AJ675" s="126" t="s">
        <v>6352</v>
      </c>
      <c r="AK675" s="126" t="s">
        <v>6353</v>
      </c>
      <c r="AL675" s="126" t="s">
        <v>6404</v>
      </c>
      <c r="AM675" s="128" t="s">
        <v>13</v>
      </c>
      <c r="AN675" s="128" t="s">
        <v>6387</v>
      </c>
      <c r="AO675" s="128" t="s">
        <v>6309</v>
      </c>
      <c r="AP675" s="128" t="s">
        <v>6309</v>
      </c>
      <c r="AQ675" s="129">
        <v>2</v>
      </c>
      <c r="AR675" t="s">
        <v>95</v>
      </c>
      <c r="AS675" t="s">
        <v>72</v>
      </c>
    </row>
    <row r="676" spans="1:45" s="128" customFormat="1">
      <c r="A676" s="126" t="s">
        <v>9878</v>
      </c>
      <c r="B676" s="127">
        <v>43796</v>
      </c>
      <c r="C676" s="126" t="s">
        <v>6393</v>
      </c>
      <c r="D676" s="126" t="s">
        <v>6394</v>
      </c>
      <c r="E676" s="126" t="s">
        <v>9879</v>
      </c>
      <c r="F676" s="126" t="s">
        <v>6310</v>
      </c>
      <c r="G676" s="126" t="s">
        <v>6387</v>
      </c>
      <c r="H676" s="126" t="s">
        <v>6388</v>
      </c>
      <c r="I676" s="126" t="s">
        <v>6389</v>
      </c>
      <c r="J676" s="126" t="s">
        <v>6351</v>
      </c>
      <c r="K676" s="126" t="s">
        <v>6395</v>
      </c>
      <c r="L676" s="126" t="s">
        <v>6396</v>
      </c>
      <c r="M676" s="126" t="s">
        <v>6397</v>
      </c>
      <c r="N676" s="126" t="s">
        <v>6351</v>
      </c>
      <c r="O676" s="126" t="s">
        <v>6398</v>
      </c>
      <c r="P676" s="126" t="s">
        <v>6399</v>
      </c>
      <c r="Q676" s="126" t="s">
        <v>6400</v>
      </c>
      <c r="R676" s="126" t="s">
        <v>6491</v>
      </c>
      <c r="S676" s="126" t="s">
        <v>6492</v>
      </c>
      <c r="T676" s="131">
        <v>2</v>
      </c>
      <c r="U676" s="131">
        <v>2</v>
      </c>
      <c r="V676" s="126" t="s">
        <v>6403</v>
      </c>
      <c r="W676" s="126" t="s">
        <v>6403</v>
      </c>
      <c r="X676" s="145">
        <v>300</v>
      </c>
      <c r="Y676" s="145">
        <v>300</v>
      </c>
      <c r="Z676" s="146" t="s">
        <v>6309</v>
      </c>
      <c r="AA676" s="145">
        <v>600</v>
      </c>
      <c r="AB676" s="145">
        <v>0</v>
      </c>
      <c r="AC676" s="145">
        <v>60</v>
      </c>
      <c r="AD676" s="145">
        <v>660</v>
      </c>
      <c r="AE676" s="126" t="s">
        <v>6314</v>
      </c>
      <c r="AF676" s="126" t="s">
        <v>6309</v>
      </c>
      <c r="AG676" s="126" t="s">
        <v>6309</v>
      </c>
      <c r="AH676" s="126" t="s">
        <v>9880</v>
      </c>
      <c r="AI676" s="126" t="s">
        <v>6309</v>
      </c>
      <c r="AJ676" s="126" t="s">
        <v>6352</v>
      </c>
      <c r="AK676" s="126" t="s">
        <v>6353</v>
      </c>
      <c r="AL676" s="126" t="s">
        <v>6404</v>
      </c>
      <c r="AM676" s="128" t="s">
        <v>13</v>
      </c>
      <c r="AN676" s="128" t="s">
        <v>6387</v>
      </c>
      <c r="AO676" s="128" t="s">
        <v>6309</v>
      </c>
      <c r="AP676" s="128" t="s">
        <v>6309</v>
      </c>
      <c r="AQ676" s="129">
        <v>2</v>
      </c>
      <c r="AR676" t="s">
        <v>95</v>
      </c>
      <c r="AS676" t="s">
        <v>72</v>
      </c>
    </row>
    <row r="677" spans="1:45" s="128" customFormat="1">
      <c r="A677" s="126" t="s">
        <v>9878</v>
      </c>
      <c r="B677" s="127">
        <v>43796</v>
      </c>
      <c r="C677" s="126" t="s">
        <v>6393</v>
      </c>
      <c r="D677" s="126" t="s">
        <v>6394</v>
      </c>
      <c r="E677" s="126" t="s">
        <v>9879</v>
      </c>
      <c r="F677" s="126" t="s">
        <v>6310</v>
      </c>
      <c r="G677" s="126" t="s">
        <v>6387</v>
      </c>
      <c r="H677" s="126" t="s">
        <v>6388</v>
      </c>
      <c r="I677" s="126" t="s">
        <v>6389</v>
      </c>
      <c r="J677" s="126" t="s">
        <v>6351</v>
      </c>
      <c r="K677" s="126" t="s">
        <v>6395</v>
      </c>
      <c r="L677" s="126" t="s">
        <v>6396</v>
      </c>
      <c r="M677" s="126" t="s">
        <v>6397</v>
      </c>
      <c r="N677" s="126" t="s">
        <v>6351</v>
      </c>
      <c r="O677" s="126" t="s">
        <v>6398</v>
      </c>
      <c r="P677" s="126" t="s">
        <v>6399</v>
      </c>
      <c r="Q677" s="126" t="s">
        <v>6400</v>
      </c>
      <c r="R677" s="126" t="s">
        <v>9881</v>
      </c>
      <c r="S677" s="126" t="s">
        <v>9882</v>
      </c>
      <c r="T677" s="131">
        <v>12</v>
      </c>
      <c r="U677" s="131">
        <v>12</v>
      </c>
      <c r="V677" s="126" t="s">
        <v>6403</v>
      </c>
      <c r="W677" s="126" t="s">
        <v>6403</v>
      </c>
      <c r="X677" s="145">
        <v>213.273</v>
      </c>
      <c r="Y677" s="145">
        <v>213.273</v>
      </c>
      <c r="Z677" s="146" t="s">
        <v>6309</v>
      </c>
      <c r="AA677" s="145">
        <v>2559.2759999999998</v>
      </c>
      <c r="AB677" s="145">
        <v>0</v>
      </c>
      <c r="AC677" s="145">
        <v>255.92699999999999</v>
      </c>
      <c r="AD677" s="145">
        <v>2815.203</v>
      </c>
      <c r="AE677" s="126" t="s">
        <v>6314</v>
      </c>
      <c r="AF677" s="126" t="s">
        <v>6309</v>
      </c>
      <c r="AG677" s="126" t="s">
        <v>6309</v>
      </c>
      <c r="AH677" s="126" t="s">
        <v>9880</v>
      </c>
      <c r="AI677" s="126" t="s">
        <v>6309</v>
      </c>
      <c r="AJ677" s="126" t="s">
        <v>6352</v>
      </c>
      <c r="AK677" s="126" t="s">
        <v>6353</v>
      </c>
      <c r="AL677" s="126" t="s">
        <v>6404</v>
      </c>
      <c r="AM677" s="128" t="s">
        <v>13</v>
      </c>
      <c r="AN677" s="128" t="s">
        <v>6387</v>
      </c>
      <c r="AO677" s="128" t="s">
        <v>6309</v>
      </c>
      <c r="AP677" s="128" t="s">
        <v>6309</v>
      </c>
      <c r="AQ677" s="129">
        <v>12</v>
      </c>
      <c r="AR677" t="s">
        <v>95</v>
      </c>
      <c r="AS677" t="s">
        <v>72</v>
      </c>
    </row>
    <row r="678" spans="1:45" s="128" customFormat="1">
      <c r="A678" s="126" t="s">
        <v>9878</v>
      </c>
      <c r="B678" s="127">
        <v>43796</v>
      </c>
      <c r="C678" s="126" t="s">
        <v>6393</v>
      </c>
      <c r="D678" s="126" t="s">
        <v>6394</v>
      </c>
      <c r="E678" s="126" t="s">
        <v>9879</v>
      </c>
      <c r="F678" s="126" t="s">
        <v>6310</v>
      </c>
      <c r="G678" s="126" t="s">
        <v>6387</v>
      </c>
      <c r="H678" s="126" t="s">
        <v>6388</v>
      </c>
      <c r="I678" s="126" t="s">
        <v>6389</v>
      </c>
      <c r="J678" s="126" t="s">
        <v>6351</v>
      </c>
      <c r="K678" s="126" t="s">
        <v>6395</v>
      </c>
      <c r="L678" s="126" t="s">
        <v>6396</v>
      </c>
      <c r="M678" s="126" t="s">
        <v>6397</v>
      </c>
      <c r="N678" s="126" t="s">
        <v>6351</v>
      </c>
      <c r="O678" s="126" t="s">
        <v>6398</v>
      </c>
      <c r="P678" s="126" t="s">
        <v>6399</v>
      </c>
      <c r="Q678" s="126" t="s">
        <v>6400</v>
      </c>
      <c r="R678" s="126" t="s">
        <v>6413</v>
      </c>
      <c r="S678" s="126" t="s">
        <v>6414</v>
      </c>
      <c r="T678" s="131">
        <v>3</v>
      </c>
      <c r="U678" s="131">
        <v>3</v>
      </c>
      <c r="V678" s="126" t="s">
        <v>6403</v>
      </c>
      <c r="W678" s="126" t="s">
        <v>6403</v>
      </c>
      <c r="X678" s="145">
        <v>300</v>
      </c>
      <c r="Y678" s="145">
        <v>300</v>
      </c>
      <c r="Z678" s="146" t="s">
        <v>6309</v>
      </c>
      <c r="AA678" s="145">
        <v>900</v>
      </c>
      <c r="AB678" s="145">
        <v>0</v>
      </c>
      <c r="AC678" s="145">
        <v>90</v>
      </c>
      <c r="AD678" s="145">
        <v>990</v>
      </c>
      <c r="AE678" s="126" t="s">
        <v>6314</v>
      </c>
      <c r="AF678" s="126" t="s">
        <v>6309</v>
      </c>
      <c r="AG678" s="126" t="s">
        <v>6309</v>
      </c>
      <c r="AH678" s="126" t="s">
        <v>9880</v>
      </c>
      <c r="AI678" s="126" t="s">
        <v>6309</v>
      </c>
      <c r="AJ678" s="126" t="s">
        <v>6352</v>
      </c>
      <c r="AK678" s="126" t="s">
        <v>6353</v>
      </c>
      <c r="AL678" s="126" t="s">
        <v>6404</v>
      </c>
      <c r="AM678" s="128" t="s">
        <v>13</v>
      </c>
      <c r="AN678" s="128" t="s">
        <v>6387</v>
      </c>
      <c r="AO678" s="128" t="s">
        <v>6309</v>
      </c>
      <c r="AP678" s="128" t="s">
        <v>6309</v>
      </c>
      <c r="AQ678" s="129">
        <v>3</v>
      </c>
      <c r="AR678" t="s">
        <v>95</v>
      </c>
      <c r="AS678" t="s">
        <v>72</v>
      </c>
    </row>
    <row r="679" spans="1:45" s="128" customFormat="1">
      <c r="A679" s="126" t="s">
        <v>9878</v>
      </c>
      <c r="B679" s="127">
        <v>43796</v>
      </c>
      <c r="C679" s="126" t="s">
        <v>6393</v>
      </c>
      <c r="D679" s="126" t="s">
        <v>6394</v>
      </c>
      <c r="E679" s="126" t="s">
        <v>9879</v>
      </c>
      <c r="F679" s="126" t="s">
        <v>6310</v>
      </c>
      <c r="G679" s="126" t="s">
        <v>6387</v>
      </c>
      <c r="H679" s="126" t="s">
        <v>6388</v>
      </c>
      <c r="I679" s="126" t="s">
        <v>6389</v>
      </c>
      <c r="J679" s="126" t="s">
        <v>6351</v>
      </c>
      <c r="K679" s="126" t="s">
        <v>6395</v>
      </c>
      <c r="L679" s="126" t="s">
        <v>6396</v>
      </c>
      <c r="M679" s="126" t="s">
        <v>6397</v>
      </c>
      <c r="N679" s="126" t="s">
        <v>6351</v>
      </c>
      <c r="O679" s="126" t="s">
        <v>6398</v>
      </c>
      <c r="P679" s="126" t="s">
        <v>6399</v>
      </c>
      <c r="Q679" s="126" t="s">
        <v>6400</v>
      </c>
      <c r="R679" s="126" t="s">
        <v>6489</v>
      </c>
      <c r="S679" s="126" t="s">
        <v>6490</v>
      </c>
      <c r="T679" s="131">
        <v>10</v>
      </c>
      <c r="U679" s="131">
        <v>10</v>
      </c>
      <c r="V679" s="126" t="s">
        <v>6403</v>
      </c>
      <c r="W679" s="126" t="s">
        <v>6403</v>
      </c>
      <c r="X679" s="145">
        <v>252</v>
      </c>
      <c r="Y679" s="145">
        <v>252</v>
      </c>
      <c r="Z679" s="146" t="s">
        <v>6309</v>
      </c>
      <c r="AA679" s="145">
        <v>2520</v>
      </c>
      <c r="AB679" s="145">
        <v>0</v>
      </c>
      <c r="AC679" s="145">
        <v>252</v>
      </c>
      <c r="AD679" s="145">
        <v>2772</v>
      </c>
      <c r="AE679" s="126" t="s">
        <v>6314</v>
      </c>
      <c r="AF679" s="126" t="s">
        <v>6309</v>
      </c>
      <c r="AG679" s="126" t="s">
        <v>6309</v>
      </c>
      <c r="AH679" s="126" t="s">
        <v>9880</v>
      </c>
      <c r="AI679" s="126" t="s">
        <v>6309</v>
      </c>
      <c r="AJ679" s="126" t="s">
        <v>6352</v>
      </c>
      <c r="AK679" s="126" t="s">
        <v>6353</v>
      </c>
      <c r="AL679" s="126" t="s">
        <v>6404</v>
      </c>
      <c r="AM679" s="128" t="s">
        <v>13</v>
      </c>
      <c r="AN679" s="128" t="s">
        <v>6387</v>
      </c>
      <c r="AO679" s="128" t="s">
        <v>6309</v>
      </c>
      <c r="AP679" s="128" t="s">
        <v>6309</v>
      </c>
      <c r="AQ679" s="129">
        <v>10</v>
      </c>
      <c r="AR679" t="s">
        <v>95</v>
      </c>
      <c r="AS679" t="s">
        <v>72</v>
      </c>
    </row>
    <row r="680" spans="1:45" s="128" customFormat="1">
      <c r="A680" s="126" t="s">
        <v>9883</v>
      </c>
      <c r="B680" s="127">
        <v>43797</v>
      </c>
      <c r="C680" s="126" t="s">
        <v>6393</v>
      </c>
      <c r="D680" s="126" t="s">
        <v>6394</v>
      </c>
      <c r="E680" s="126" t="s">
        <v>9884</v>
      </c>
      <c r="F680" s="126" t="s">
        <v>6310</v>
      </c>
      <c r="G680" s="126" t="s">
        <v>6428</v>
      </c>
      <c r="H680" s="126" t="s">
        <v>5299</v>
      </c>
      <c r="I680" s="126" t="s">
        <v>6429</v>
      </c>
      <c r="J680" s="126" t="s">
        <v>6351</v>
      </c>
      <c r="K680" s="126" t="s">
        <v>6430</v>
      </c>
      <c r="L680" s="126" t="s">
        <v>6431</v>
      </c>
      <c r="M680" s="126" t="s">
        <v>6397</v>
      </c>
      <c r="N680" s="126" t="s">
        <v>6351</v>
      </c>
      <c r="O680" s="126" t="s">
        <v>6398</v>
      </c>
      <c r="P680" s="126" t="s">
        <v>6432</v>
      </c>
      <c r="Q680" s="126" t="s">
        <v>6433</v>
      </c>
      <c r="R680" s="126" t="s">
        <v>6444</v>
      </c>
      <c r="S680" s="126" t="s">
        <v>6445</v>
      </c>
      <c r="T680" s="131">
        <v>539</v>
      </c>
      <c r="U680" s="131">
        <v>539</v>
      </c>
      <c r="V680" s="126" t="s">
        <v>6403</v>
      </c>
      <c r="W680" s="126" t="s">
        <v>6403</v>
      </c>
      <c r="X680" s="145">
        <v>157.79400000000001</v>
      </c>
      <c r="Y680" s="145">
        <v>157.79400000000001</v>
      </c>
      <c r="Z680" s="146" t="s">
        <v>6309</v>
      </c>
      <c r="AA680" s="145">
        <v>85050.966</v>
      </c>
      <c r="AB680" s="145">
        <v>-15008.994000000001</v>
      </c>
      <c r="AC680" s="145">
        <v>8505.0969999999998</v>
      </c>
      <c r="AD680" s="145">
        <v>93556.062999999995</v>
      </c>
      <c r="AE680" s="126" t="s">
        <v>6314</v>
      </c>
      <c r="AF680" s="126" t="s">
        <v>6309</v>
      </c>
      <c r="AG680" s="126" t="s">
        <v>6309</v>
      </c>
      <c r="AH680" s="126" t="s">
        <v>9885</v>
      </c>
      <c r="AI680" s="126" t="s">
        <v>6309</v>
      </c>
      <c r="AJ680" s="126" t="s">
        <v>6352</v>
      </c>
      <c r="AK680" s="126" t="s">
        <v>6353</v>
      </c>
      <c r="AL680" s="126" t="s">
        <v>6404</v>
      </c>
      <c r="AM680" s="128" t="s">
        <v>6309</v>
      </c>
      <c r="AN680" s="128" t="s">
        <v>6428</v>
      </c>
      <c r="AO680" s="128" t="s">
        <v>6309</v>
      </c>
      <c r="AP680" s="128" t="s">
        <v>6309</v>
      </c>
      <c r="AQ680" s="129">
        <v>539</v>
      </c>
      <c r="AR680">
        <v>0</v>
      </c>
      <c r="AS680" t="s">
        <v>27</v>
      </c>
    </row>
    <row r="681" spans="1:45" s="128" customFormat="1">
      <c r="A681" s="126" t="s">
        <v>9883</v>
      </c>
      <c r="B681" s="127">
        <v>43797</v>
      </c>
      <c r="C681" s="126" t="s">
        <v>6393</v>
      </c>
      <c r="D681" s="126" t="s">
        <v>6394</v>
      </c>
      <c r="E681" s="126" t="s">
        <v>9884</v>
      </c>
      <c r="F681" s="126" t="s">
        <v>6310</v>
      </c>
      <c r="G681" s="126" t="s">
        <v>6428</v>
      </c>
      <c r="H681" s="126" t="s">
        <v>5299</v>
      </c>
      <c r="I681" s="126" t="s">
        <v>6429</v>
      </c>
      <c r="J681" s="126" t="s">
        <v>6351</v>
      </c>
      <c r="K681" s="126" t="s">
        <v>6430</v>
      </c>
      <c r="L681" s="126" t="s">
        <v>6431</v>
      </c>
      <c r="M681" s="126" t="s">
        <v>6397</v>
      </c>
      <c r="N681" s="126" t="s">
        <v>6351</v>
      </c>
      <c r="O681" s="126" t="s">
        <v>6398</v>
      </c>
      <c r="P681" s="126" t="s">
        <v>6432</v>
      </c>
      <c r="Q681" s="126" t="s">
        <v>6433</v>
      </c>
      <c r="R681" s="126" t="s">
        <v>9881</v>
      </c>
      <c r="S681" s="126" t="s">
        <v>9882</v>
      </c>
      <c r="T681" s="131">
        <v>461</v>
      </c>
      <c r="U681" s="131">
        <v>461</v>
      </c>
      <c r="V681" s="126" t="s">
        <v>6403</v>
      </c>
      <c r="W681" s="126" t="s">
        <v>6403</v>
      </c>
      <c r="X681" s="145">
        <v>157.79400000000001</v>
      </c>
      <c r="Y681" s="145">
        <v>157.79400000000001</v>
      </c>
      <c r="Z681" s="146" t="s">
        <v>6309</v>
      </c>
      <c r="AA681" s="145">
        <v>72743.034</v>
      </c>
      <c r="AB681" s="145">
        <v>-12837.005999999999</v>
      </c>
      <c r="AC681" s="145">
        <v>7274.3029999999999</v>
      </c>
      <c r="AD681" s="145">
        <v>80017.337</v>
      </c>
      <c r="AE681" s="126" t="s">
        <v>6314</v>
      </c>
      <c r="AF681" s="126" t="s">
        <v>6309</v>
      </c>
      <c r="AG681" s="126" t="s">
        <v>6309</v>
      </c>
      <c r="AH681" s="126" t="s">
        <v>9885</v>
      </c>
      <c r="AI681" s="126" t="s">
        <v>6309</v>
      </c>
      <c r="AJ681" s="126" t="s">
        <v>6352</v>
      </c>
      <c r="AK681" s="126" t="s">
        <v>6353</v>
      </c>
      <c r="AL681" s="126" t="s">
        <v>6404</v>
      </c>
      <c r="AM681" s="128" t="s">
        <v>6309</v>
      </c>
      <c r="AN681" s="128" t="s">
        <v>6428</v>
      </c>
      <c r="AO681" s="128" t="s">
        <v>6309</v>
      </c>
      <c r="AP681" s="128" t="s">
        <v>6309</v>
      </c>
      <c r="AQ681" s="129">
        <v>461</v>
      </c>
      <c r="AR681">
        <v>0</v>
      </c>
      <c r="AS681" t="s">
        <v>27</v>
      </c>
    </row>
    <row r="682" spans="1:45" s="128" customFormat="1">
      <c r="A682" s="126" t="s">
        <v>9886</v>
      </c>
      <c r="B682" s="127">
        <v>43797</v>
      </c>
      <c r="C682" s="126" t="s">
        <v>6393</v>
      </c>
      <c r="D682" s="126" t="s">
        <v>6394</v>
      </c>
      <c r="E682" s="126" t="s">
        <v>9887</v>
      </c>
      <c r="F682" s="126" t="s">
        <v>6310</v>
      </c>
      <c r="G682" s="126" t="s">
        <v>6437</v>
      </c>
      <c r="H682" s="126" t="s">
        <v>6438</v>
      </c>
      <c r="I682" s="126" t="s">
        <v>6439</v>
      </c>
      <c r="J682" s="126" t="s">
        <v>6351</v>
      </c>
      <c r="K682" s="126" t="s">
        <v>6395</v>
      </c>
      <c r="L682" s="126" t="s">
        <v>6396</v>
      </c>
      <c r="M682" s="126" t="s">
        <v>6397</v>
      </c>
      <c r="N682" s="126" t="s">
        <v>6351</v>
      </c>
      <c r="O682" s="126" t="s">
        <v>6398</v>
      </c>
      <c r="P682" s="126" t="s">
        <v>6440</v>
      </c>
      <c r="Q682" s="126" t="s">
        <v>6441</v>
      </c>
      <c r="R682" s="126" t="s">
        <v>6401</v>
      </c>
      <c r="S682" s="126" t="s">
        <v>6402</v>
      </c>
      <c r="T682" s="131">
        <v>10</v>
      </c>
      <c r="U682" s="131">
        <v>10</v>
      </c>
      <c r="V682" s="126" t="s">
        <v>6403</v>
      </c>
      <c r="W682" s="126" t="s">
        <v>6403</v>
      </c>
      <c r="X682" s="145">
        <v>115.03700000000001</v>
      </c>
      <c r="Y682" s="145">
        <v>115.03700000000001</v>
      </c>
      <c r="Z682" s="146" t="s">
        <v>6309</v>
      </c>
      <c r="AA682" s="145">
        <v>1150.367</v>
      </c>
      <c r="AB682" s="145">
        <v>-404.18299999999999</v>
      </c>
      <c r="AC682" s="145">
        <v>115.03700000000001</v>
      </c>
      <c r="AD682" s="145">
        <v>1265.404</v>
      </c>
      <c r="AE682" s="126" t="s">
        <v>6314</v>
      </c>
      <c r="AF682" s="126" t="s">
        <v>6309</v>
      </c>
      <c r="AG682" s="126" t="s">
        <v>6309</v>
      </c>
      <c r="AH682" s="126" t="s">
        <v>9888</v>
      </c>
      <c r="AI682" s="126" t="s">
        <v>6309</v>
      </c>
      <c r="AJ682" s="126" t="s">
        <v>6352</v>
      </c>
      <c r="AK682" s="126" t="s">
        <v>6353</v>
      </c>
      <c r="AL682" s="126" t="s">
        <v>6404</v>
      </c>
      <c r="AM682" s="128" t="s">
        <v>6366</v>
      </c>
      <c r="AN682" s="128" t="s">
        <v>6437</v>
      </c>
      <c r="AO682" s="128" t="s">
        <v>6309</v>
      </c>
      <c r="AP682" s="128" t="s">
        <v>6309</v>
      </c>
      <c r="AQ682" s="129">
        <v>10</v>
      </c>
      <c r="AR682" t="s">
        <v>29</v>
      </c>
      <c r="AS682" t="s">
        <v>30</v>
      </c>
    </row>
    <row r="683" spans="1:45" s="128" customFormat="1">
      <c r="A683" s="126" t="s">
        <v>9886</v>
      </c>
      <c r="B683" s="127">
        <v>43797</v>
      </c>
      <c r="C683" s="126" t="s">
        <v>6393</v>
      </c>
      <c r="D683" s="126" t="s">
        <v>6394</v>
      </c>
      <c r="E683" s="126" t="s">
        <v>9887</v>
      </c>
      <c r="F683" s="126" t="s">
        <v>6310</v>
      </c>
      <c r="G683" s="126" t="s">
        <v>6437</v>
      </c>
      <c r="H683" s="126" t="s">
        <v>6438</v>
      </c>
      <c r="I683" s="126" t="s">
        <v>6439</v>
      </c>
      <c r="J683" s="126" t="s">
        <v>6351</v>
      </c>
      <c r="K683" s="126" t="s">
        <v>6395</v>
      </c>
      <c r="L683" s="126" t="s">
        <v>6396</v>
      </c>
      <c r="M683" s="126" t="s">
        <v>6397</v>
      </c>
      <c r="N683" s="126" t="s">
        <v>6351</v>
      </c>
      <c r="O683" s="126" t="s">
        <v>6398</v>
      </c>
      <c r="P683" s="126" t="s">
        <v>6440</v>
      </c>
      <c r="Q683" s="126" t="s">
        <v>6441</v>
      </c>
      <c r="R683" s="126" t="s">
        <v>6405</v>
      </c>
      <c r="S683" s="126" t="s">
        <v>6406</v>
      </c>
      <c r="T683" s="131">
        <v>150</v>
      </c>
      <c r="U683" s="131">
        <v>150</v>
      </c>
      <c r="V683" s="126" t="s">
        <v>6403</v>
      </c>
      <c r="W683" s="126" t="s">
        <v>6403</v>
      </c>
      <c r="X683" s="145">
        <v>340</v>
      </c>
      <c r="Y683" s="145">
        <v>340</v>
      </c>
      <c r="Z683" s="146" t="s">
        <v>6309</v>
      </c>
      <c r="AA683" s="145">
        <v>51000</v>
      </c>
      <c r="AB683" s="145">
        <v>0</v>
      </c>
      <c r="AC683" s="145">
        <v>5099.9989999999998</v>
      </c>
      <c r="AD683" s="145">
        <v>56099.999000000003</v>
      </c>
      <c r="AE683" s="126" t="s">
        <v>6314</v>
      </c>
      <c r="AF683" s="126" t="s">
        <v>6309</v>
      </c>
      <c r="AG683" s="126" t="s">
        <v>6309</v>
      </c>
      <c r="AH683" s="126" t="s">
        <v>9888</v>
      </c>
      <c r="AI683" s="126" t="s">
        <v>6309</v>
      </c>
      <c r="AJ683" s="126" t="s">
        <v>6352</v>
      </c>
      <c r="AK683" s="126" t="s">
        <v>6353</v>
      </c>
      <c r="AL683" s="126" t="s">
        <v>6404</v>
      </c>
      <c r="AM683" s="128" t="s">
        <v>6366</v>
      </c>
      <c r="AN683" s="128" t="s">
        <v>6437</v>
      </c>
      <c r="AO683" s="128" t="s">
        <v>6309</v>
      </c>
      <c r="AP683" s="128" t="s">
        <v>6309</v>
      </c>
      <c r="AQ683" s="129">
        <v>150</v>
      </c>
      <c r="AR683" t="s">
        <v>29</v>
      </c>
      <c r="AS683" t="s">
        <v>30</v>
      </c>
    </row>
    <row r="684" spans="1:45" s="128" customFormat="1">
      <c r="A684" s="126" t="s">
        <v>9886</v>
      </c>
      <c r="B684" s="127">
        <v>43797</v>
      </c>
      <c r="C684" s="126" t="s">
        <v>6393</v>
      </c>
      <c r="D684" s="126" t="s">
        <v>6394</v>
      </c>
      <c r="E684" s="126" t="s">
        <v>9887</v>
      </c>
      <c r="F684" s="126" t="s">
        <v>6310</v>
      </c>
      <c r="G684" s="126" t="s">
        <v>6437</v>
      </c>
      <c r="H684" s="126" t="s">
        <v>6438</v>
      </c>
      <c r="I684" s="126" t="s">
        <v>6439</v>
      </c>
      <c r="J684" s="126" t="s">
        <v>6351</v>
      </c>
      <c r="K684" s="126" t="s">
        <v>6395</v>
      </c>
      <c r="L684" s="126" t="s">
        <v>6396</v>
      </c>
      <c r="M684" s="126" t="s">
        <v>6397</v>
      </c>
      <c r="N684" s="126" t="s">
        <v>6351</v>
      </c>
      <c r="O684" s="126" t="s">
        <v>6398</v>
      </c>
      <c r="P684" s="126" t="s">
        <v>6440</v>
      </c>
      <c r="Q684" s="126" t="s">
        <v>6441</v>
      </c>
      <c r="R684" s="126" t="s">
        <v>6407</v>
      </c>
      <c r="S684" s="126" t="s">
        <v>6408</v>
      </c>
      <c r="T684" s="131">
        <v>5</v>
      </c>
      <c r="U684" s="131">
        <v>5</v>
      </c>
      <c r="V684" s="126" t="s">
        <v>6403</v>
      </c>
      <c r="W684" s="126" t="s">
        <v>6403</v>
      </c>
      <c r="X684" s="145">
        <v>213.273</v>
      </c>
      <c r="Y684" s="145">
        <v>213.273</v>
      </c>
      <c r="Z684" s="146" t="s">
        <v>6309</v>
      </c>
      <c r="AA684" s="145">
        <v>1066.365</v>
      </c>
      <c r="AB684" s="145">
        <v>0</v>
      </c>
      <c r="AC684" s="145">
        <v>106.637</v>
      </c>
      <c r="AD684" s="145">
        <v>1173.002</v>
      </c>
      <c r="AE684" s="126" t="s">
        <v>6314</v>
      </c>
      <c r="AF684" s="126" t="s">
        <v>6309</v>
      </c>
      <c r="AG684" s="126" t="s">
        <v>6309</v>
      </c>
      <c r="AH684" s="126" t="s">
        <v>9888</v>
      </c>
      <c r="AI684" s="126" t="s">
        <v>6309</v>
      </c>
      <c r="AJ684" s="126" t="s">
        <v>6352</v>
      </c>
      <c r="AK684" s="126" t="s">
        <v>6353</v>
      </c>
      <c r="AL684" s="126" t="s">
        <v>6404</v>
      </c>
      <c r="AM684" s="128" t="s">
        <v>6366</v>
      </c>
      <c r="AN684" s="128" t="s">
        <v>6437</v>
      </c>
      <c r="AO684" s="128" t="s">
        <v>6309</v>
      </c>
      <c r="AP684" s="128" t="s">
        <v>6309</v>
      </c>
      <c r="AQ684" s="129">
        <v>5</v>
      </c>
      <c r="AR684" t="s">
        <v>29</v>
      </c>
      <c r="AS684" t="s">
        <v>30</v>
      </c>
    </row>
    <row r="685" spans="1:45" s="128" customFormat="1">
      <c r="A685" s="126" t="s">
        <v>9886</v>
      </c>
      <c r="B685" s="127">
        <v>43797</v>
      </c>
      <c r="C685" s="126" t="s">
        <v>6393</v>
      </c>
      <c r="D685" s="126" t="s">
        <v>6394</v>
      </c>
      <c r="E685" s="126" t="s">
        <v>9887</v>
      </c>
      <c r="F685" s="126" t="s">
        <v>6310</v>
      </c>
      <c r="G685" s="126" t="s">
        <v>6437</v>
      </c>
      <c r="H685" s="126" t="s">
        <v>6438</v>
      </c>
      <c r="I685" s="126" t="s">
        <v>6439</v>
      </c>
      <c r="J685" s="126" t="s">
        <v>6351</v>
      </c>
      <c r="K685" s="126" t="s">
        <v>6395</v>
      </c>
      <c r="L685" s="126" t="s">
        <v>6396</v>
      </c>
      <c r="M685" s="126" t="s">
        <v>6397</v>
      </c>
      <c r="N685" s="126" t="s">
        <v>6351</v>
      </c>
      <c r="O685" s="126" t="s">
        <v>6398</v>
      </c>
      <c r="P685" s="126" t="s">
        <v>6440</v>
      </c>
      <c r="Q685" s="126" t="s">
        <v>6441</v>
      </c>
      <c r="R685" s="126" t="s">
        <v>9806</v>
      </c>
      <c r="S685" s="126" t="s">
        <v>9807</v>
      </c>
      <c r="T685" s="131">
        <v>5</v>
      </c>
      <c r="U685" s="131">
        <v>5</v>
      </c>
      <c r="V685" s="126" t="s">
        <v>6403</v>
      </c>
      <c r="W685" s="126" t="s">
        <v>6403</v>
      </c>
      <c r="X685" s="145">
        <v>300</v>
      </c>
      <c r="Y685" s="145">
        <v>300</v>
      </c>
      <c r="Z685" s="146" t="s">
        <v>6309</v>
      </c>
      <c r="AA685" s="145">
        <v>1500</v>
      </c>
      <c r="AB685" s="145">
        <v>0</v>
      </c>
      <c r="AC685" s="145">
        <v>150</v>
      </c>
      <c r="AD685" s="145">
        <v>1650</v>
      </c>
      <c r="AE685" s="126" t="s">
        <v>6314</v>
      </c>
      <c r="AF685" s="126" t="s">
        <v>6309</v>
      </c>
      <c r="AG685" s="126" t="s">
        <v>6309</v>
      </c>
      <c r="AH685" s="126" t="s">
        <v>9888</v>
      </c>
      <c r="AI685" s="126" t="s">
        <v>6309</v>
      </c>
      <c r="AJ685" s="126" t="s">
        <v>6352</v>
      </c>
      <c r="AK685" s="126" t="s">
        <v>6353</v>
      </c>
      <c r="AL685" s="126" t="s">
        <v>6404</v>
      </c>
      <c r="AM685" s="128" t="s">
        <v>6366</v>
      </c>
      <c r="AN685" s="128" t="s">
        <v>6437</v>
      </c>
      <c r="AO685" s="128" t="s">
        <v>6309</v>
      </c>
      <c r="AP685" s="128" t="s">
        <v>6309</v>
      </c>
      <c r="AQ685" s="129">
        <v>5</v>
      </c>
      <c r="AR685" t="s">
        <v>29</v>
      </c>
      <c r="AS685" t="s">
        <v>30</v>
      </c>
    </row>
    <row r="686" spans="1:45" s="128" customFormat="1">
      <c r="A686" s="126" t="s">
        <v>9886</v>
      </c>
      <c r="B686" s="127">
        <v>43797</v>
      </c>
      <c r="C686" s="126" t="s">
        <v>6393</v>
      </c>
      <c r="D686" s="126" t="s">
        <v>6394</v>
      </c>
      <c r="E686" s="126" t="s">
        <v>9887</v>
      </c>
      <c r="F686" s="126" t="s">
        <v>6310</v>
      </c>
      <c r="G686" s="126" t="s">
        <v>6437</v>
      </c>
      <c r="H686" s="126" t="s">
        <v>6438</v>
      </c>
      <c r="I686" s="126" t="s">
        <v>6439</v>
      </c>
      <c r="J686" s="126" t="s">
        <v>6351</v>
      </c>
      <c r="K686" s="126" t="s">
        <v>6395</v>
      </c>
      <c r="L686" s="126" t="s">
        <v>6396</v>
      </c>
      <c r="M686" s="126" t="s">
        <v>6397</v>
      </c>
      <c r="N686" s="126" t="s">
        <v>6351</v>
      </c>
      <c r="O686" s="126" t="s">
        <v>6398</v>
      </c>
      <c r="P686" s="126" t="s">
        <v>6440</v>
      </c>
      <c r="Q686" s="126" t="s">
        <v>6441</v>
      </c>
      <c r="R686" s="126" t="s">
        <v>6491</v>
      </c>
      <c r="S686" s="126" t="s">
        <v>6492</v>
      </c>
      <c r="T686" s="131">
        <v>5</v>
      </c>
      <c r="U686" s="131">
        <v>5</v>
      </c>
      <c r="V686" s="126" t="s">
        <v>6403</v>
      </c>
      <c r="W686" s="126" t="s">
        <v>6403</v>
      </c>
      <c r="X686" s="145">
        <v>300</v>
      </c>
      <c r="Y686" s="145">
        <v>300</v>
      </c>
      <c r="Z686" s="146" t="s">
        <v>6309</v>
      </c>
      <c r="AA686" s="145">
        <v>1500</v>
      </c>
      <c r="AB686" s="145">
        <v>0</v>
      </c>
      <c r="AC686" s="145">
        <v>150</v>
      </c>
      <c r="AD686" s="145">
        <v>1650</v>
      </c>
      <c r="AE686" s="126" t="s">
        <v>6314</v>
      </c>
      <c r="AF686" s="126" t="s">
        <v>6309</v>
      </c>
      <c r="AG686" s="126" t="s">
        <v>6309</v>
      </c>
      <c r="AH686" s="126" t="s">
        <v>9888</v>
      </c>
      <c r="AI686" s="126" t="s">
        <v>6309</v>
      </c>
      <c r="AJ686" s="126" t="s">
        <v>6352</v>
      </c>
      <c r="AK686" s="126" t="s">
        <v>6353</v>
      </c>
      <c r="AL686" s="126" t="s">
        <v>6404</v>
      </c>
      <c r="AM686" s="128" t="s">
        <v>6366</v>
      </c>
      <c r="AN686" s="128" t="s">
        <v>6437</v>
      </c>
      <c r="AO686" s="128" t="s">
        <v>6309</v>
      </c>
      <c r="AP686" s="128" t="s">
        <v>6309</v>
      </c>
      <c r="AQ686" s="129">
        <v>5</v>
      </c>
      <c r="AR686" t="s">
        <v>29</v>
      </c>
      <c r="AS686" t="s">
        <v>30</v>
      </c>
    </row>
    <row r="687" spans="1:45" s="128" customFormat="1">
      <c r="A687" s="126" t="s">
        <v>9886</v>
      </c>
      <c r="B687" s="127">
        <v>43797</v>
      </c>
      <c r="C687" s="126" t="s">
        <v>6393</v>
      </c>
      <c r="D687" s="126" t="s">
        <v>6394</v>
      </c>
      <c r="E687" s="126" t="s">
        <v>9887</v>
      </c>
      <c r="F687" s="126" t="s">
        <v>6310</v>
      </c>
      <c r="G687" s="126" t="s">
        <v>6437</v>
      </c>
      <c r="H687" s="126" t="s">
        <v>6438</v>
      </c>
      <c r="I687" s="126" t="s">
        <v>6439</v>
      </c>
      <c r="J687" s="126" t="s">
        <v>6351</v>
      </c>
      <c r="K687" s="126" t="s">
        <v>6395</v>
      </c>
      <c r="L687" s="126" t="s">
        <v>6396</v>
      </c>
      <c r="M687" s="126" t="s">
        <v>6397</v>
      </c>
      <c r="N687" s="126" t="s">
        <v>6351</v>
      </c>
      <c r="O687" s="126" t="s">
        <v>6398</v>
      </c>
      <c r="P687" s="126" t="s">
        <v>6440</v>
      </c>
      <c r="Q687" s="126" t="s">
        <v>6441</v>
      </c>
      <c r="R687" s="126" t="s">
        <v>6444</v>
      </c>
      <c r="S687" s="126" t="s">
        <v>6445</v>
      </c>
      <c r="T687" s="131">
        <v>10</v>
      </c>
      <c r="U687" s="131">
        <v>10</v>
      </c>
      <c r="V687" s="126" t="s">
        <v>6403</v>
      </c>
      <c r="W687" s="126" t="s">
        <v>6403</v>
      </c>
      <c r="X687" s="145">
        <v>213.273</v>
      </c>
      <c r="Y687" s="145">
        <v>213.273</v>
      </c>
      <c r="Z687" s="146" t="s">
        <v>6309</v>
      </c>
      <c r="AA687" s="145">
        <v>2132.73</v>
      </c>
      <c r="AB687" s="145">
        <v>0</v>
      </c>
      <c r="AC687" s="145">
        <v>213.273</v>
      </c>
      <c r="AD687" s="145">
        <v>2346.0030000000002</v>
      </c>
      <c r="AE687" s="126" t="s">
        <v>6314</v>
      </c>
      <c r="AF687" s="126" t="s">
        <v>6309</v>
      </c>
      <c r="AG687" s="126" t="s">
        <v>6309</v>
      </c>
      <c r="AH687" s="126" t="s">
        <v>9888</v>
      </c>
      <c r="AI687" s="126" t="s">
        <v>6309</v>
      </c>
      <c r="AJ687" s="126" t="s">
        <v>6352</v>
      </c>
      <c r="AK687" s="126" t="s">
        <v>6353</v>
      </c>
      <c r="AL687" s="126" t="s">
        <v>6404</v>
      </c>
      <c r="AM687" s="128" t="s">
        <v>6366</v>
      </c>
      <c r="AN687" s="128" t="s">
        <v>6437</v>
      </c>
      <c r="AO687" s="128" t="s">
        <v>6309</v>
      </c>
      <c r="AP687" s="128" t="s">
        <v>6309</v>
      </c>
      <c r="AQ687" s="129">
        <v>10</v>
      </c>
      <c r="AR687" t="s">
        <v>29</v>
      </c>
      <c r="AS687" t="s">
        <v>30</v>
      </c>
    </row>
    <row r="688" spans="1:45" s="128" customFormat="1">
      <c r="A688" s="126" t="s">
        <v>9886</v>
      </c>
      <c r="B688" s="127">
        <v>43797</v>
      </c>
      <c r="C688" s="126" t="s">
        <v>6393</v>
      </c>
      <c r="D688" s="126" t="s">
        <v>6394</v>
      </c>
      <c r="E688" s="126" t="s">
        <v>9887</v>
      </c>
      <c r="F688" s="126" t="s">
        <v>6310</v>
      </c>
      <c r="G688" s="126" t="s">
        <v>6437</v>
      </c>
      <c r="H688" s="126" t="s">
        <v>6438</v>
      </c>
      <c r="I688" s="126" t="s">
        <v>6439</v>
      </c>
      <c r="J688" s="126" t="s">
        <v>6351</v>
      </c>
      <c r="K688" s="126" t="s">
        <v>6395</v>
      </c>
      <c r="L688" s="126" t="s">
        <v>6396</v>
      </c>
      <c r="M688" s="126" t="s">
        <v>6397</v>
      </c>
      <c r="N688" s="126" t="s">
        <v>6351</v>
      </c>
      <c r="O688" s="126" t="s">
        <v>6398</v>
      </c>
      <c r="P688" s="126" t="s">
        <v>6440</v>
      </c>
      <c r="Q688" s="126" t="s">
        <v>6441</v>
      </c>
      <c r="R688" s="126" t="s">
        <v>6413</v>
      </c>
      <c r="S688" s="126" t="s">
        <v>6414</v>
      </c>
      <c r="T688" s="131">
        <v>5</v>
      </c>
      <c r="U688" s="131">
        <v>5</v>
      </c>
      <c r="V688" s="126" t="s">
        <v>6403</v>
      </c>
      <c r="W688" s="126" t="s">
        <v>6403</v>
      </c>
      <c r="X688" s="145">
        <v>300</v>
      </c>
      <c r="Y688" s="145">
        <v>300</v>
      </c>
      <c r="Z688" s="146" t="s">
        <v>6309</v>
      </c>
      <c r="AA688" s="145">
        <v>1500</v>
      </c>
      <c r="AB688" s="145">
        <v>0</v>
      </c>
      <c r="AC688" s="145">
        <v>150</v>
      </c>
      <c r="AD688" s="145">
        <v>1650</v>
      </c>
      <c r="AE688" s="126" t="s">
        <v>6314</v>
      </c>
      <c r="AF688" s="126" t="s">
        <v>6309</v>
      </c>
      <c r="AG688" s="126" t="s">
        <v>6309</v>
      </c>
      <c r="AH688" s="126" t="s">
        <v>9888</v>
      </c>
      <c r="AI688" s="126" t="s">
        <v>6309</v>
      </c>
      <c r="AJ688" s="126" t="s">
        <v>6352</v>
      </c>
      <c r="AK688" s="126" t="s">
        <v>6353</v>
      </c>
      <c r="AL688" s="126" t="s">
        <v>6404</v>
      </c>
      <c r="AM688" s="128" t="s">
        <v>6366</v>
      </c>
      <c r="AN688" s="128" t="s">
        <v>6437</v>
      </c>
      <c r="AO688" s="128" t="s">
        <v>6309</v>
      </c>
      <c r="AP688" s="128" t="s">
        <v>6309</v>
      </c>
      <c r="AQ688" s="129">
        <v>5</v>
      </c>
      <c r="AR688" t="s">
        <v>29</v>
      </c>
      <c r="AS688" t="s">
        <v>30</v>
      </c>
    </row>
    <row r="689" spans="1:45" s="128" customFormat="1">
      <c r="A689" s="126" t="s">
        <v>9886</v>
      </c>
      <c r="B689" s="127">
        <v>43797</v>
      </c>
      <c r="C689" s="126" t="s">
        <v>6393</v>
      </c>
      <c r="D689" s="126" t="s">
        <v>6394</v>
      </c>
      <c r="E689" s="126" t="s">
        <v>9887</v>
      </c>
      <c r="F689" s="126" t="s">
        <v>6310</v>
      </c>
      <c r="G689" s="126" t="s">
        <v>6437</v>
      </c>
      <c r="H689" s="126" t="s">
        <v>6438</v>
      </c>
      <c r="I689" s="126" t="s">
        <v>6439</v>
      </c>
      <c r="J689" s="126" t="s">
        <v>6351</v>
      </c>
      <c r="K689" s="126" t="s">
        <v>6395</v>
      </c>
      <c r="L689" s="126" t="s">
        <v>6396</v>
      </c>
      <c r="M689" s="126" t="s">
        <v>6397</v>
      </c>
      <c r="N689" s="126" t="s">
        <v>6351</v>
      </c>
      <c r="O689" s="126" t="s">
        <v>6398</v>
      </c>
      <c r="P689" s="126" t="s">
        <v>6440</v>
      </c>
      <c r="Q689" s="126" t="s">
        <v>6441</v>
      </c>
      <c r="R689" s="126" t="s">
        <v>6487</v>
      </c>
      <c r="S689" s="126" t="s">
        <v>6488</v>
      </c>
      <c r="T689" s="131">
        <v>10</v>
      </c>
      <c r="U689" s="131">
        <v>10</v>
      </c>
      <c r="V689" s="126" t="s">
        <v>6403</v>
      </c>
      <c r="W689" s="126" t="s">
        <v>6403</v>
      </c>
      <c r="X689" s="145">
        <v>264</v>
      </c>
      <c r="Y689" s="145">
        <v>264</v>
      </c>
      <c r="Z689" s="146" t="s">
        <v>6309</v>
      </c>
      <c r="AA689" s="145">
        <v>2640</v>
      </c>
      <c r="AB689" s="145">
        <v>-360</v>
      </c>
      <c r="AC689" s="145">
        <v>264</v>
      </c>
      <c r="AD689" s="145">
        <v>2904</v>
      </c>
      <c r="AE689" s="126" t="s">
        <v>6314</v>
      </c>
      <c r="AF689" s="126" t="s">
        <v>6309</v>
      </c>
      <c r="AG689" s="126" t="s">
        <v>6309</v>
      </c>
      <c r="AH689" s="126" t="s">
        <v>9888</v>
      </c>
      <c r="AI689" s="126" t="s">
        <v>6309</v>
      </c>
      <c r="AJ689" s="126" t="s">
        <v>6352</v>
      </c>
      <c r="AK689" s="126" t="s">
        <v>6353</v>
      </c>
      <c r="AL689" s="126" t="s">
        <v>6404</v>
      </c>
      <c r="AM689" s="128" t="s">
        <v>6366</v>
      </c>
      <c r="AN689" s="128" t="s">
        <v>6437</v>
      </c>
      <c r="AO689" s="128" t="s">
        <v>6309</v>
      </c>
      <c r="AP689" s="128" t="s">
        <v>6309</v>
      </c>
      <c r="AQ689" s="129">
        <v>10</v>
      </c>
      <c r="AR689" t="s">
        <v>29</v>
      </c>
      <c r="AS689" t="s">
        <v>30</v>
      </c>
    </row>
    <row r="690" spans="1:45" s="128" customFormat="1">
      <c r="A690" s="126" t="s">
        <v>9886</v>
      </c>
      <c r="B690" s="127">
        <v>43797</v>
      </c>
      <c r="C690" s="126" t="s">
        <v>6393</v>
      </c>
      <c r="D690" s="126" t="s">
        <v>6394</v>
      </c>
      <c r="E690" s="126" t="s">
        <v>9887</v>
      </c>
      <c r="F690" s="126" t="s">
        <v>6310</v>
      </c>
      <c r="G690" s="126" t="s">
        <v>6437</v>
      </c>
      <c r="H690" s="126" t="s">
        <v>6438</v>
      </c>
      <c r="I690" s="126" t="s">
        <v>6439</v>
      </c>
      <c r="J690" s="126" t="s">
        <v>6351</v>
      </c>
      <c r="K690" s="126" t="s">
        <v>6395</v>
      </c>
      <c r="L690" s="126" t="s">
        <v>6396</v>
      </c>
      <c r="M690" s="126" t="s">
        <v>6397</v>
      </c>
      <c r="N690" s="126" t="s">
        <v>6351</v>
      </c>
      <c r="O690" s="126" t="s">
        <v>6398</v>
      </c>
      <c r="P690" s="126" t="s">
        <v>6440</v>
      </c>
      <c r="Q690" s="126" t="s">
        <v>6441</v>
      </c>
      <c r="R690" s="126" t="s">
        <v>6489</v>
      </c>
      <c r="S690" s="126" t="s">
        <v>6490</v>
      </c>
      <c r="T690" s="131">
        <v>10</v>
      </c>
      <c r="U690" s="131">
        <v>10</v>
      </c>
      <c r="V690" s="126" t="s">
        <v>6403</v>
      </c>
      <c r="W690" s="126" t="s">
        <v>6403</v>
      </c>
      <c r="X690" s="145">
        <v>252</v>
      </c>
      <c r="Y690" s="145">
        <v>252</v>
      </c>
      <c r="Z690" s="146" t="s">
        <v>6309</v>
      </c>
      <c r="AA690" s="145">
        <v>2520</v>
      </c>
      <c r="AB690" s="145">
        <v>0</v>
      </c>
      <c r="AC690" s="145">
        <v>252</v>
      </c>
      <c r="AD690" s="145">
        <v>2772</v>
      </c>
      <c r="AE690" s="126" t="s">
        <v>6314</v>
      </c>
      <c r="AF690" s="126" t="s">
        <v>6309</v>
      </c>
      <c r="AG690" s="126" t="s">
        <v>6309</v>
      </c>
      <c r="AH690" s="126" t="s">
        <v>9888</v>
      </c>
      <c r="AI690" s="126" t="s">
        <v>6309</v>
      </c>
      <c r="AJ690" s="126" t="s">
        <v>6352</v>
      </c>
      <c r="AK690" s="126" t="s">
        <v>6353</v>
      </c>
      <c r="AL690" s="126" t="s">
        <v>6404</v>
      </c>
      <c r="AM690" s="128" t="s">
        <v>6366</v>
      </c>
      <c r="AN690" s="128" t="s">
        <v>6437</v>
      </c>
      <c r="AO690" s="128" t="s">
        <v>6309</v>
      </c>
      <c r="AP690" s="128" t="s">
        <v>6309</v>
      </c>
      <c r="AQ690" s="129">
        <v>10</v>
      </c>
      <c r="AR690" t="s">
        <v>29</v>
      </c>
      <c r="AS690" t="s">
        <v>30</v>
      </c>
    </row>
    <row r="691" spans="1:45" s="128" customFormat="1">
      <c r="A691" s="126" t="s">
        <v>9889</v>
      </c>
      <c r="B691" s="127">
        <v>43797</v>
      </c>
      <c r="C691" s="126" t="s">
        <v>6393</v>
      </c>
      <c r="D691" s="126" t="s">
        <v>6394</v>
      </c>
      <c r="E691" s="126" t="s">
        <v>6309</v>
      </c>
      <c r="F691" s="126" t="s">
        <v>6310</v>
      </c>
      <c r="G691" s="126" t="s">
        <v>6363</v>
      </c>
      <c r="H691" s="126" t="s">
        <v>6364</v>
      </c>
      <c r="I691" s="126" t="s">
        <v>6365</v>
      </c>
      <c r="J691" s="126" t="s">
        <v>6351</v>
      </c>
      <c r="K691" s="126" t="s">
        <v>6395</v>
      </c>
      <c r="L691" s="126" t="s">
        <v>6396</v>
      </c>
      <c r="M691" s="126" t="s">
        <v>6397</v>
      </c>
      <c r="N691" s="126" t="s">
        <v>6351</v>
      </c>
      <c r="O691" s="126" t="s">
        <v>6398</v>
      </c>
      <c r="P691" s="126" t="s">
        <v>6425</v>
      </c>
      <c r="Q691" s="126" t="s">
        <v>6426</v>
      </c>
      <c r="R691" s="126" t="s">
        <v>6401</v>
      </c>
      <c r="S691" s="126" t="s">
        <v>6402</v>
      </c>
      <c r="T691" s="131">
        <v>5</v>
      </c>
      <c r="U691" s="131">
        <v>5</v>
      </c>
      <c r="V691" s="126" t="s">
        <v>6403</v>
      </c>
      <c r="W691" s="126" t="s">
        <v>6403</v>
      </c>
      <c r="X691" s="145">
        <v>115.03700000000001</v>
      </c>
      <c r="Y691" s="145">
        <v>115.03700000000001</v>
      </c>
      <c r="Z691" s="146" t="s">
        <v>6309</v>
      </c>
      <c r="AA691" s="145">
        <v>575.18299999999999</v>
      </c>
      <c r="AB691" s="145">
        <v>-202.09200000000001</v>
      </c>
      <c r="AC691" s="145">
        <v>57.518000000000001</v>
      </c>
      <c r="AD691" s="145">
        <v>632.70100000000002</v>
      </c>
      <c r="AE691" s="126" t="s">
        <v>6314</v>
      </c>
      <c r="AF691" s="126" t="s">
        <v>6309</v>
      </c>
      <c r="AG691" s="126" t="s">
        <v>6309</v>
      </c>
      <c r="AH691" s="126" t="s">
        <v>9890</v>
      </c>
      <c r="AI691" s="126" t="s">
        <v>6309</v>
      </c>
      <c r="AJ691" s="126" t="s">
        <v>6352</v>
      </c>
      <c r="AK691" s="126" t="s">
        <v>6353</v>
      </c>
      <c r="AL691" s="126" t="s">
        <v>6404</v>
      </c>
      <c r="AM691" s="128" t="s">
        <v>6366</v>
      </c>
      <c r="AN691" s="128" t="s">
        <v>6427</v>
      </c>
      <c r="AO691" s="128" t="s">
        <v>6309</v>
      </c>
      <c r="AP691" s="128" t="s">
        <v>6309</v>
      </c>
      <c r="AQ691" s="129">
        <v>5</v>
      </c>
      <c r="AR691" t="s">
        <v>34</v>
      </c>
      <c r="AS691" t="s">
        <v>30</v>
      </c>
    </row>
    <row r="692" spans="1:45" s="128" customFormat="1">
      <c r="A692" s="126" t="s">
        <v>9889</v>
      </c>
      <c r="B692" s="127">
        <v>43797</v>
      </c>
      <c r="C692" s="126" t="s">
        <v>6393</v>
      </c>
      <c r="D692" s="126" t="s">
        <v>6394</v>
      </c>
      <c r="E692" s="126" t="s">
        <v>6309</v>
      </c>
      <c r="F692" s="126" t="s">
        <v>6310</v>
      </c>
      <c r="G692" s="126" t="s">
        <v>6363</v>
      </c>
      <c r="H692" s="126" t="s">
        <v>6364</v>
      </c>
      <c r="I692" s="126" t="s">
        <v>6365</v>
      </c>
      <c r="J692" s="126" t="s">
        <v>6351</v>
      </c>
      <c r="K692" s="126" t="s">
        <v>6395</v>
      </c>
      <c r="L692" s="126" t="s">
        <v>6396</v>
      </c>
      <c r="M692" s="126" t="s">
        <v>6397</v>
      </c>
      <c r="N692" s="126" t="s">
        <v>6351</v>
      </c>
      <c r="O692" s="126" t="s">
        <v>6398</v>
      </c>
      <c r="P692" s="126" t="s">
        <v>6425</v>
      </c>
      <c r="Q692" s="126" t="s">
        <v>6426</v>
      </c>
      <c r="R692" s="126" t="s">
        <v>6405</v>
      </c>
      <c r="S692" s="126" t="s">
        <v>6406</v>
      </c>
      <c r="T692" s="131">
        <v>15</v>
      </c>
      <c r="U692" s="131">
        <v>15</v>
      </c>
      <c r="V692" s="126" t="s">
        <v>6403</v>
      </c>
      <c r="W692" s="126" t="s">
        <v>6403</v>
      </c>
      <c r="X692" s="145">
        <v>340</v>
      </c>
      <c r="Y692" s="145">
        <v>340</v>
      </c>
      <c r="Z692" s="146" t="s">
        <v>6309</v>
      </c>
      <c r="AA692" s="145">
        <v>5100</v>
      </c>
      <c r="AB692" s="145">
        <v>0</v>
      </c>
      <c r="AC692" s="145">
        <v>510</v>
      </c>
      <c r="AD692" s="145">
        <v>5610</v>
      </c>
      <c r="AE692" s="126" t="s">
        <v>6314</v>
      </c>
      <c r="AF692" s="126" t="s">
        <v>6309</v>
      </c>
      <c r="AG692" s="126" t="s">
        <v>6309</v>
      </c>
      <c r="AH692" s="126" t="s">
        <v>9890</v>
      </c>
      <c r="AI692" s="126" t="s">
        <v>6309</v>
      </c>
      <c r="AJ692" s="126" t="s">
        <v>6352</v>
      </c>
      <c r="AK692" s="126" t="s">
        <v>6353</v>
      </c>
      <c r="AL692" s="126" t="s">
        <v>6404</v>
      </c>
      <c r="AM692" s="128" t="s">
        <v>6366</v>
      </c>
      <c r="AN692" s="128" t="s">
        <v>6427</v>
      </c>
      <c r="AO692" s="128" t="s">
        <v>6309</v>
      </c>
      <c r="AP692" s="128" t="s">
        <v>6309</v>
      </c>
      <c r="AQ692" s="129">
        <v>15</v>
      </c>
      <c r="AR692" t="s">
        <v>34</v>
      </c>
      <c r="AS692" t="s">
        <v>30</v>
      </c>
    </row>
    <row r="693" spans="1:45" s="128" customFormat="1">
      <c r="A693" s="126" t="s">
        <v>9889</v>
      </c>
      <c r="B693" s="127">
        <v>43797</v>
      </c>
      <c r="C693" s="126" t="s">
        <v>6393</v>
      </c>
      <c r="D693" s="126" t="s">
        <v>6394</v>
      </c>
      <c r="E693" s="126" t="s">
        <v>6309</v>
      </c>
      <c r="F693" s="126" t="s">
        <v>6310</v>
      </c>
      <c r="G693" s="126" t="s">
        <v>6363</v>
      </c>
      <c r="H693" s="126" t="s">
        <v>6364</v>
      </c>
      <c r="I693" s="126" t="s">
        <v>6365</v>
      </c>
      <c r="J693" s="126" t="s">
        <v>6351</v>
      </c>
      <c r="K693" s="126" t="s">
        <v>6395</v>
      </c>
      <c r="L693" s="126" t="s">
        <v>6396</v>
      </c>
      <c r="M693" s="126" t="s">
        <v>6397</v>
      </c>
      <c r="N693" s="126" t="s">
        <v>6351</v>
      </c>
      <c r="O693" s="126" t="s">
        <v>6398</v>
      </c>
      <c r="P693" s="126" t="s">
        <v>6425</v>
      </c>
      <c r="Q693" s="126" t="s">
        <v>6426</v>
      </c>
      <c r="R693" s="126" t="s">
        <v>9806</v>
      </c>
      <c r="S693" s="126" t="s">
        <v>9807</v>
      </c>
      <c r="T693" s="131">
        <v>2</v>
      </c>
      <c r="U693" s="131">
        <v>2</v>
      </c>
      <c r="V693" s="126" t="s">
        <v>6403</v>
      </c>
      <c r="W693" s="126" t="s">
        <v>6403</v>
      </c>
      <c r="X693" s="145">
        <v>300</v>
      </c>
      <c r="Y693" s="145">
        <v>300</v>
      </c>
      <c r="Z693" s="146" t="s">
        <v>6309</v>
      </c>
      <c r="AA693" s="145">
        <v>600</v>
      </c>
      <c r="AB693" s="145">
        <v>0</v>
      </c>
      <c r="AC693" s="145">
        <v>60</v>
      </c>
      <c r="AD693" s="145">
        <v>660</v>
      </c>
      <c r="AE693" s="126" t="s">
        <v>6314</v>
      </c>
      <c r="AF693" s="126" t="s">
        <v>6309</v>
      </c>
      <c r="AG693" s="126" t="s">
        <v>6309</v>
      </c>
      <c r="AH693" s="126" t="s">
        <v>9890</v>
      </c>
      <c r="AI693" s="126" t="s">
        <v>6309</v>
      </c>
      <c r="AJ693" s="126" t="s">
        <v>6352</v>
      </c>
      <c r="AK693" s="126" t="s">
        <v>6353</v>
      </c>
      <c r="AL693" s="126" t="s">
        <v>6404</v>
      </c>
      <c r="AM693" s="128" t="s">
        <v>6366</v>
      </c>
      <c r="AN693" s="128" t="s">
        <v>6427</v>
      </c>
      <c r="AO693" s="128" t="s">
        <v>6309</v>
      </c>
      <c r="AP693" s="128" t="s">
        <v>6309</v>
      </c>
      <c r="AQ693" s="129">
        <v>2</v>
      </c>
      <c r="AR693" t="s">
        <v>34</v>
      </c>
      <c r="AS693" t="s">
        <v>30</v>
      </c>
    </row>
    <row r="694" spans="1:45" s="128" customFormat="1">
      <c r="A694" s="126" t="s">
        <v>9889</v>
      </c>
      <c r="B694" s="127">
        <v>43797</v>
      </c>
      <c r="C694" s="126" t="s">
        <v>6393</v>
      </c>
      <c r="D694" s="126" t="s">
        <v>6394</v>
      </c>
      <c r="E694" s="126" t="s">
        <v>6309</v>
      </c>
      <c r="F694" s="126" t="s">
        <v>6310</v>
      </c>
      <c r="G694" s="126" t="s">
        <v>6363</v>
      </c>
      <c r="H694" s="126" t="s">
        <v>6364</v>
      </c>
      <c r="I694" s="126" t="s">
        <v>6365</v>
      </c>
      <c r="J694" s="126" t="s">
        <v>6351</v>
      </c>
      <c r="K694" s="126" t="s">
        <v>6395</v>
      </c>
      <c r="L694" s="126" t="s">
        <v>6396</v>
      </c>
      <c r="M694" s="126" t="s">
        <v>6397</v>
      </c>
      <c r="N694" s="126" t="s">
        <v>6351</v>
      </c>
      <c r="O694" s="126" t="s">
        <v>6398</v>
      </c>
      <c r="P694" s="126" t="s">
        <v>6425</v>
      </c>
      <c r="Q694" s="126" t="s">
        <v>6426</v>
      </c>
      <c r="R694" s="126" t="s">
        <v>9881</v>
      </c>
      <c r="S694" s="126" t="s">
        <v>9882</v>
      </c>
      <c r="T694" s="131">
        <v>10</v>
      </c>
      <c r="U694" s="131">
        <v>10</v>
      </c>
      <c r="V694" s="126" t="s">
        <v>6403</v>
      </c>
      <c r="W694" s="126" t="s">
        <v>6403</v>
      </c>
      <c r="X694" s="145">
        <v>213.273</v>
      </c>
      <c r="Y694" s="145">
        <v>213.273</v>
      </c>
      <c r="Z694" s="146" t="s">
        <v>6309</v>
      </c>
      <c r="AA694" s="145">
        <v>2132.73</v>
      </c>
      <c r="AB694" s="145">
        <v>0</v>
      </c>
      <c r="AC694" s="145">
        <v>213.273</v>
      </c>
      <c r="AD694" s="145">
        <v>2346.0030000000002</v>
      </c>
      <c r="AE694" s="126" t="s">
        <v>6314</v>
      </c>
      <c r="AF694" s="126" t="s">
        <v>6309</v>
      </c>
      <c r="AG694" s="126" t="s">
        <v>6309</v>
      </c>
      <c r="AH694" s="126" t="s">
        <v>9890</v>
      </c>
      <c r="AI694" s="126" t="s">
        <v>6309</v>
      </c>
      <c r="AJ694" s="126" t="s">
        <v>6352</v>
      </c>
      <c r="AK694" s="126" t="s">
        <v>6353</v>
      </c>
      <c r="AL694" s="126" t="s">
        <v>6404</v>
      </c>
      <c r="AM694" s="128" t="s">
        <v>6366</v>
      </c>
      <c r="AN694" s="128" t="s">
        <v>6427</v>
      </c>
      <c r="AO694" s="128" t="s">
        <v>6309</v>
      </c>
      <c r="AP694" s="128" t="s">
        <v>6309</v>
      </c>
      <c r="AQ694" s="129">
        <v>10</v>
      </c>
      <c r="AR694" t="s">
        <v>34</v>
      </c>
      <c r="AS694" t="s">
        <v>30</v>
      </c>
    </row>
    <row r="695" spans="1:45" s="128" customFormat="1">
      <c r="A695" s="126" t="s">
        <v>9889</v>
      </c>
      <c r="B695" s="127">
        <v>43797</v>
      </c>
      <c r="C695" s="126" t="s">
        <v>6393</v>
      </c>
      <c r="D695" s="126" t="s">
        <v>6394</v>
      </c>
      <c r="E695" s="126" t="s">
        <v>6309</v>
      </c>
      <c r="F695" s="126" t="s">
        <v>6310</v>
      </c>
      <c r="G695" s="126" t="s">
        <v>6363</v>
      </c>
      <c r="H695" s="126" t="s">
        <v>6364</v>
      </c>
      <c r="I695" s="126" t="s">
        <v>6365</v>
      </c>
      <c r="J695" s="126" t="s">
        <v>6351</v>
      </c>
      <c r="K695" s="126" t="s">
        <v>6395</v>
      </c>
      <c r="L695" s="126" t="s">
        <v>6396</v>
      </c>
      <c r="M695" s="126" t="s">
        <v>6397</v>
      </c>
      <c r="N695" s="126" t="s">
        <v>6351</v>
      </c>
      <c r="O695" s="126" t="s">
        <v>6398</v>
      </c>
      <c r="P695" s="126" t="s">
        <v>6425</v>
      </c>
      <c r="Q695" s="126" t="s">
        <v>6426</v>
      </c>
      <c r="R695" s="126" t="s">
        <v>6413</v>
      </c>
      <c r="S695" s="126" t="s">
        <v>6414</v>
      </c>
      <c r="T695" s="131">
        <v>3</v>
      </c>
      <c r="U695" s="131">
        <v>3</v>
      </c>
      <c r="V695" s="126" t="s">
        <v>6403</v>
      </c>
      <c r="W695" s="126" t="s">
        <v>6403</v>
      </c>
      <c r="X695" s="145">
        <v>300</v>
      </c>
      <c r="Y695" s="145">
        <v>300</v>
      </c>
      <c r="Z695" s="146" t="s">
        <v>6309</v>
      </c>
      <c r="AA695" s="145">
        <v>900</v>
      </c>
      <c r="AB695" s="145">
        <v>0</v>
      </c>
      <c r="AC695" s="145">
        <v>90</v>
      </c>
      <c r="AD695" s="145">
        <v>990</v>
      </c>
      <c r="AE695" s="126" t="s">
        <v>6314</v>
      </c>
      <c r="AF695" s="126" t="s">
        <v>6309</v>
      </c>
      <c r="AG695" s="126" t="s">
        <v>6309</v>
      </c>
      <c r="AH695" s="126" t="s">
        <v>9890</v>
      </c>
      <c r="AI695" s="126" t="s">
        <v>6309</v>
      </c>
      <c r="AJ695" s="126" t="s">
        <v>6352</v>
      </c>
      <c r="AK695" s="126" t="s">
        <v>6353</v>
      </c>
      <c r="AL695" s="126" t="s">
        <v>6404</v>
      </c>
      <c r="AM695" s="128" t="s">
        <v>6366</v>
      </c>
      <c r="AN695" s="128" t="s">
        <v>6427</v>
      </c>
      <c r="AO695" s="128" t="s">
        <v>6309</v>
      </c>
      <c r="AP695" s="128" t="s">
        <v>6309</v>
      </c>
      <c r="AQ695" s="129">
        <v>3</v>
      </c>
      <c r="AR695" t="s">
        <v>34</v>
      </c>
      <c r="AS695" t="s">
        <v>30</v>
      </c>
    </row>
    <row r="696" spans="1:45" s="128" customFormat="1">
      <c r="A696" s="126" t="s">
        <v>9891</v>
      </c>
      <c r="B696" s="127">
        <v>43796</v>
      </c>
      <c r="C696" s="126" t="s">
        <v>6393</v>
      </c>
      <c r="D696" s="126" t="s">
        <v>6394</v>
      </c>
      <c r="E696" s="126" t="s">
        <v>6309</v>
      </c>
      <c r="F696" s="126" t="s">
        <v>6310</v>
      </c>
      <c r="G696" s="126" t="s">
        <v>6428</v>
      </c>
      <c r="H696" s="126" t="s">
        <v>5299</v>
      </c>
      <c r="I696" s="126" t="s">
        <v>6429</v>
      </c>
      <c r="J696" s="126" t="s">
        <v>6351</v>
      </c>
      <c r="K696" s="126" t="s">
        <v>6430</v>
      </c>
      <c r="L696" s="126" t="s">
        <v>6431</v>
      </c>
      <c r="M696" s="126" t="s">
        <v>6397</v>
      </c>
      <c r="N696" s="126" t="s">
        <v>6351</v>
      </c>
      <c r="O696" s="126" t="s">
        <v>6398</v>
      </c>
      <c r="P696" s="126" t="s">
        <v>6432</v>
      </c>
      <c r="Q696" s="126" t="s">
        <v>6433</v>
      </c>
      <c r="R696" s="126" t="s">
        <v>6405</v>
      </c>
      <c r="S696" s="126" t="s">
        <v>6406</v>
      </c>
      <c r="T696" s="131">
        <v>300</v>
      </c>
      <c r="U696" s="131">
        <v>300</v>
      </c>
      <c r="V696" s="126" t="s">
        <v>6403</v>
      </c>
      <c r="W696" s="126" t="s">
        <v>6403</v>
      </c>
      <c r="X696" s="145">
        <v>309.39999999999998</v>
      </c>
      <c r="Y696" s="145">
        <v>309.39999999999998</v>
      </c>
      <c r="Z696" s="146" t="s">
        <v>6309</v>
      </c>
      <c r="AA696" s="145">
        <v>92820</v>
      </c>
      <c r="AB696" s="145">
        <v>0</v>
      </c>
      <c r="AC696" s="145">
        <v>9282</v>
      </c>
      <c r="AD696" s="145">
        <v>102102</v>
      </c>
      <c r="AE696" s="126" t="s">
        <v>6314</v>
      </c>
      <c r="AF696" s="126" t="s">
        <v>6309</v>
      </c>
      <c r="AG696" s="126" t="s">
        <v>6309</v>
      </c>
      <c r="AH696" s="126" t="s">
        <v>9892</v>
      </c>
      <c r="AI696" s="126" t="s">
        <v>6309</v>
      </c>
      <c r="AJ696" s="126" t="s">
        <v>6352</v>
      </c>
      <c r="AK696" s="126" t="s">
        <v>6353</v>
      </c>
      <c r="AL696" s="126" t="s">
        <v>6404</v>
      </c>
      <c r="AM696" s="128" t="s">
        <v>6309</v>
      </c>
      <c r="AN696" s="128" t="s">
        <v>6428</v>
      </c>
      <c r="AO696" s="128" t="s">
        <v>6309</v>
      </c>
      <c r="AP696" s="128" t="s">
        <v>6309</v>
      </c>
      <c r="AQ696" s="129">
        <v>300</v>
      </c>
      <c r="AR696">
        <v>0</v>
      </c>
      <c r="AS696" t="s">
        <v>27</v>
      </c>
    </row>
    <row r="697" spans="1:45" s="128" customFormat="1">
      <c r="A697" s="126" t="s">
        <v>9891</v>
      </c>
      <c r="B697" s="127">
        <v>43796</v>
      </c>
      <c r="C697" s="126" t="s">
        <v>6393</v>
      </c>
      <c r="D697" s="126" t="s">
        <v>6394</v>
      </c>
      <c r="E697" s="126" t="s">
        <v>6309</v>
      </c>
      <c r="F697" s="126" t="s">
        <v>6310</v>
      </c>
      <c r="G697" s="126" t="s">
        <v>6428</v>
      </c>
      <c r="H697" s="126" t="s">
        <v>5299</v>
      </c>
      <c r="I697" s="126" t="s">
        <v>6429</v>
      </c>
      <c r="J697" s="126" t="s">
        <v>6351</v>
      </c>
      <c r="K697" s="126" t="s">
        <v>6430</v>
      </c>
      <c r="L697" s="126" t="s">
        <v>6431</v>
      </c>
      <c r="M697" s="126" t="s">
        <v>6397</v>
      </c>
      <c r="N697" s="126" t="s">
        <v>6351</v>
      </c>
      <c r="O697" s="126" t="s">
        <v>6398</v>
      </c>
      <c r="P697" s="126" t="s">
        <v>6432</v>
      </c>
      <c r="Q697" s="126" t="s">
        <v>6433</v>
      </c>
      <c r="R697" s="126" t="s">
        <v>9881</v>
      </c>
      <c r="S697" s="126" t="s">
        <v>9882</v>
      </c>
      <c r="T697" s="131">
        <v>50</v>
      </c>
      <c r="U697" s="131">
        <v>50</v>
      </c>
      <c r="V697" s="126" t="s">
        <v>6403</v>
      </c>
      <c r="W697" s="126" t="s">
        <v>6403</v>
      </c>
      <c r="X697" s="145">
        <v>157.79400000000001</v>
      </c>
      <c r="Y697" s="145">
        <v>157.79400000000001</v>
      </c>
      <c r="Z697" s="146" t="s">
        <v>6309</v>
      </c>
      <c r="AA697" s="145">
        <v>7889.7</v>
      </c>
      <c r="AB697" s="145">
        <v>-1392.3</v>
      </c>
      <c r="AC697" s="145">
        <v>788.97</v>
      </c>
      <c r="AD697" s="145">
        <v>8678.67</v>
      </c>
      <c r="AE697" s="126" t="s">
        <v>6314</v>
      </c>
      <c r="AF697" s="126" t="s">
        <v>6309</v>
      </c>
      <c r="AG697" s="126" t="s">
        <v>6309</v>
      </c>
      <c r="AH697" s="126" t="s">
        <v>9892</v>
      </c>
      <c r="AI697" s="126" t="s">
        <v>6309</v>
      </c>
      <c r="AJ697" s="126" t="s">
        <v>6352</v>
      </c>
      <c r="AK697" s="126" t="s">
        <v>6353</v>
      </c>
      <c r="AL697" s="126" t="s">
        <v>6404</v>
      </c>
      <c r="AM697" s="128" t="s">
        <v>6309</v>
      </c>
      <c r="AN697" s="128" t="s">
        <v>6428</v>
      </c>
      <c r="AO697" s="128" t="s">
        <v>6309</v>
      </c>
      <c r="AP697" s="128" t="s">
        <v>6309</v>
      </c>
      <c r="AQ697" s="129">
        <v>50</v>
      </c>
      <c r="AR697">
        <v>0</v>
      </c>
      <c r="AS697" t="s">
        <v>27</v>
      </c>
    </row>
    <row r="698" spans="1:45" s="128" customFormat="1">
      <c r="A698" s="126" t="s">
        <v>9893</v>
      </c>
      <c r="B698" s="127">
        <v>43797</v>
      </c>
      <c r="C698" s="126" t="s">
        <v>6393</v>
      </c>
      <c r="D698" s="126" t="s">
        <v>6394</v>
      </c>
      <c r="E698" s="126" t="s">
        <v>6309</v>
      </c>
      <c r="F698" s="126" t="s">
        <v>6310</v>
      </c>
      <c r="G698" s="126" t="s">
        <v>6428</v>
      </c>
      <c r="H698" s="126" t="s">
        <v>5299</v>
      </c>
      <c r="I698" s="126" t="s">
        <v>6429</v>
      </c>
      <c r="J698" s="126" t="s">
        <v>6351</v>
      </c>
      <c r="K698" s="126" t="s">
        <v>6430</v>
      </c>
      <c r="L698" s="126" t="s">
        <v>6431</v>
      </c>
      <c r="M698" s="126" t="s">
        <v>6397</v>
      </c>
      <c r="N698" s="126" t="s">
        <v>6351</v>
      </c>
      <c r="O698" s="126" t="s">
        <v>6398</v>
      </c>
      <c r="P698" s="126" t="s">
        <v>6432</v>
      </c>
      <c r="Q698" s="126" t="s">
        <v>6433</v>
      </c>
      <c r="R698" s="126" t="s">
        <v>9842</v>
      </c>
      <c r="S698" s="126" t="s">
        <v>9843</v>
      </c>
      <c r="T698" s="131">
        <v>500</v>
      </c>
      <c r="U698" s="131">
        <v>500</v>
      </c>
      <c r="V698" s="126" t="s">
        <v>6403</v>
      </c>
      <c r="W698" s="126" t="s">
        <v>6403</v>
      </c>
      <c r="X698" s="145">
        <v>107.01600000000001</v>
      </c>
      <c r="Y698" s="145">
        <v>107.01600000000001</v>
      </c>
      <c r="Z698" s="146" t="s">
        <v>6309</v>
      </c>
      <c r="AA698" s="145">
        <v>53508.07</v>
      </c>
      <c r="AB698" s="145">
        <v>-15982.93</v>
      </c>
      <c r="AC698" s="145">
        <v>5350.8069999999998</v>
      </c>
      <c r="AD698" s="145">
        <v>58858.877</v>
      </c>
      <c r="AE698" s="126" t="s">
        <v>6314</v>
      </c>
      <c r="AF698" s="126" t="s">
        <v>6309</v>
      </c>
      <c r="AG698" s="126" t="s">
        <v>6309</v>
      </c>
      <c r="AH698" s="126" t="s">
        <v>9894</v>
      </c>
      <c r="AI698" s="126" t="s">
        <v>6309</v>
      </c>
      <c r="AJ698" s="126" t="s">
        <v>6352</v>
      </c>
      <c r="AK698" s="126" t="s">
        <v>6353</v>
      </c>
      <c r="AL698" s="126" t="s">
        <v>6404</v>
      </c>
      <c r="AM698" s="128" t="s">
        <v>6309</v>
      </c>
      <c r="AN698" s="128" t="s">
        <v>6428</v>
      </c>
      <c r="AO698" s="128" t="s">
        <v>6309</v>
      </c>
      <c r="AP698" s="128" t="s">
        <v>6309</v>
      </c>
      <c r="AQ698" s="129">
        <v>500</v>
      </c>
      <c r="AR698">
        <v>0</v>
      </c>
      <c r="AS698" t="s">
        <v>27</v>
      </c>
    </row>
    <row r="699" spans="1:45" s="128" customFormat="1">
      <c r="A699" s="126" t="s">
        <v>9893</v>
      </c>
      <c r="B699" s="127">
        <v>43797</v>
      </c>
      <c r="C699" s="126" t="s">
        <v>6393</v>
      </c>
      <c r="D699" s="126" t="s">
        <v>6394</v>
      </c>
      <c r="E699" s="126" t="s">
        <v>6309</v>
      </c>
      <c r="F699" s="126" t="s">
        <v>6310</v>
      </c>
      <c r="G699" s="126" t="s">
        <v>6428</v>
      </c>
      <c r="H699" s="126" t="s">
        <v>5299</v>
      </c>
      <c r="I699" s="126" t="s">
        <v>6429</v>
      </c>
      <c r="J699" s="126" t="s">
        <v>6351</v>
      </c>
      <c r="K699" s="126" t="s">
        <v>6430</v>
      </c>
      <c r="L699" s="126" t="s">
        <v>6431</v>
      </c>
      <c r="M699" s="126" t="s">
        <v>6397</v>
      </c>
      <c r="N699" s="126" t="s">
        <v>6351</v>
      </c>
      <c r="O699" s="126" t="s">
        <v>6398</v>
      </c>
      <c r="P699" s="126" t="s">
        <v>6432</v>
      </c>
      <c r="Q699" s="126" t="s">
        <v>6433</v>
      </c>
      <c r="R699" s="126" t="s">
        <v>9881</v>
      </c>
      <c r="S699" s="126" t="s">
        <v>9882</v>
      </c>
      <c r="T699" s="131">
        <v>350</v>
      </c>
      <c r="U699" s="131">
        <v>350</v>
      </c>
      <c r="V699" s="126" t="s">
        <v>6403</v>
      </c>
      <c r="W699" s="126" t="s">
        <v>6403</v>
      </c>
      <c r="X699" s="145">
        <v>157.79400000000001</v>
      </c>
      <c r="Y699" s="145">
        <v>157.79400000000001</v>
      </c>
      <c r="Z699" s="146" t="s">
        <v>6309</v>
      </c>
      <c r="AA699" s="145">
        <v>55227.9</v>
      </c>
      <c r="AB699" s="145">
        <v>-9746.1</v>
      </c>
      <c r="AC699" s="145">
        <v>5522.79</v>
      </c>
      <c r="AD699" s="145">
        <v>60750.69</v>
      </c>
      <c r="AE699" s="126" t="s">
        <v>6314</v>
      </c>
      <c r="AF699" s="126" t="s">
        <v>6309</v>
      </c>
      <c r="AG699" s="126" t="s">
        <v>6309</v>
      </c>
      <c r="AH699" s="126" t="s">
        <v>9894</v>
      </c>
      <c r="AI699" s="126" t="s">
        <v>6309</v>
      </c>
      <c r="AJ699" s="126" t="s">
        <v>6352</v>
      </c>
      <c r="AK699" s="126" t="s">
        <v>6353</v>
      </c>
      <c r="AL699" s="126" t="s">
        <v>6404</v>
      </c>
      <c r="AM699" s="128" t="s">
        <v>6309</v>
      </c>
      <c r="AN699" s="128" t="s">
        <v>6428</v>
      </c>
      <c r="AO699" s="128" t="s">
        <v>6309</v>
      </c>
      <c r="AP699" s="128" t="s">
        <v>6309</v>
      </c>
      <c r="AQ699" s="129">
        <v>350</v>
      </c>
      <c r="AR699">
        <v>0</v>
      </c>
      <c r="AS699" t="s">
        <v>27</v>
      </c>
    </row>
    <row r="700" spans="1:45" s="128" customFormat="1">
      <c r="A700" s="126" t="s">
        <v>9895</v>
      </c>
      <c r="B700" s="127">
        <v>43795</v>
      </c>
      <c r="C700" s="126" t="s">
        <v>6393</v>
      </c>
      <c r="D700" s="126" t="s">
        <v>6394</v>
      </c>
      <c r="E700" s="126" t="s">
        <v>6309</v>
      </c>
      <c r="F700" s="126" t="s">
        <v>6310</v>
      </c>
      <c r="G700" s="126" t="s">
        <v>6311</v>
      </c>
      <c r="H700" s="126" t="s">
        <v>6312</v>
      </c>
      <c r="I700" s="126" t="s">
        <v>6316</v>
      </c>
      <c r="J700" s="126" t="s">
        <v>6351</v>
      </c>
      <c r="K700" s="126" t="s">
        <v>6395</v>
      </c>
      <c r="L700" s="126" t="s">
        <v>6396</v>
      </c>
      <c r="M700" s="126" t="s">
        <v>6397</v>
      </c>
      <c r="N700" s="126" t="s">
        <v>6351</v>
      </c>
      <c r="O700" s="126" t="s">
        <v>6398</v>
      </c>
      <c r="P700" s="126" t="s">
        <v>6399</v>
      </c>
      <c r="Q700" s="126" t="s">
        <v>6400</v>
      </c>
      <c r="R700" s="126" t="s">
        <v>6487</v>
      </c>
      <c r="S700" s="126" t="s">
        <v>6488</v>
      </c>
      <c r="T700" s="131">
        <v>20</v>
      </c>
      <c r="U700" s="131">
        <v>20</v>
      </c>
      <c r="V700" s="126" t="s">
        <v>6403</v>
      </c>
      <c r="W700" s="126" t="s">
        <v>6403</v>
      </c>
      <c r="X700" s="145">
        <v>276</v>
      </c>
      <c r="Y700" s="145">
        <v>276</v>
      </c>
      <c r="Z700" s="146" t="s">
        <v>6309</v>
      </c>
      <c r="AA700" s="145">
        <v>5519.9939999999997</v>
      </c>
      <c r="AB700" s="145">
        <v>-752.726</v>
      </c>
      <c r="AC700" s="145">
        <v>551.99900000000002</v>
      </c>
      <c r="AD700" s="145">
        <v>6071.9930000000004</v>
      </c>
      <c r="AE700" s="126" t="s">
        <v>6314</v>
      </c>
      <c r="AF700" s="126" t="s">
        <v>6309</v>
      </c>
      <c r="AG700" s="126" t="s">
        <v>6309</v>
      </c>
      <c r="AH700" s="126" t="s">
        <v>9896</v>
      </c>
      <c r="AI700" s="126" t="s">
        <v>6309</v>
      </c>
      <c r="AJ700" s="126" t="s">
        <v>6352</v>
      </c>
      <c r="AK700" s="126" t="s">
        <v>6353</v>
      </c>
      <c r="AL700" s="126" t="s">
        <v>6404</v>
      </c>
      <c r="AM700" s="128" t="s">
        <v>6366</v>
      </c>
      <c r="AN700" s="128" t="s">
        <v>6415</v>
      </c>
      <c r="AO700" s="128" t="s">
        <v>6316</v>
      </c>
      <c r="AP700" s="128" t="s">
        <v>6366</v>
      </c>
      <c r="AQ700" s="129">
        <v>20</v>
      </c>
      <c r="AR700" t="s">
        <v>34</v>
      </c>
      <c r="AS700" t="s">
        <v>30</v>
      </c>
    </row>
    <row r="701" spans="1:45" s="128" customFormat="1">
      <c r="A701" s="126" t="s">
        <v>9897</v>
      </c>
      <c r="B701" s="127">
        <v>43796</v>
      </c>
      <c r="C701" s="126" t="s">
        <v>6393</v>
      </c>
      <c r="D701" s="126" t="s">
        <v>6394</v>
      </c>
      <c r="E701" s="126" t="s">
        <v>6309</v>
      </c>
      <c r="F701" s="126" t="s">
        <v>6310</v>
      </c>
      <c r="G701" s="126" t="s">
        <v>6311</v>
      </c>
      <c r="H701" s="126" t="s">
        <v>6312</v>
      </c>
      <c r="I701" s="126" t="s">
        <v>6316</v>
      </c>
      <c r="J701" s="126" t="s">
        <v>6351</v>
      </c>
      <c r="K701" s="126" t="s">
        <v>6395</v>
      </c>
      <c r="L701" s="126" t="s">
        <v>6396</v>
      </c>
      <c r="M701" s="126" t="s">
        <v>6397</v>
      </c>
      <c r="N701" s="126" t="s">
        <v>6351</v>
      </c>
      <c r="O701" s="126" t="s">
        <v>6398</v>
      </c>
      <c r="P701" s="126" t="s">
        <v>6399</v>
      </c>
      <c r="Q701" s="126" t="s">
        <v>6400</v>
      </c>
      <c r="R701" s="126" t="s">
        <v>9881</v>
      </c>
      <c r="S701" s="126" t="s">
        <v>9882</v>
      </c>
      <c r="T701" s="131">
        <v>7</v>
      </c>
      <c r="U701" s="131">
        <v>7</v>
      </c>
      <c r="V701" s="126" t="s">
        <v>6403</v>
      </c>
      <c r="W701" s="126" t="s">
        <v>6403</v>
      </c>
      <c r="X701" s="145">
        <v>181.28200000000001</v>
      </c>
      <c r="Y701" s="145">
        <v>181.28200000000001</v>
      </c>
      <c r="Z701" s="146" t="s">
        <v>6309</v>
      </c>
      <c r="AA701" s="145">
        <v>1268.9739999999999</v>
      </c>
      <c r="AB701" s="145">
        <v>-223.93700000000001</v>
      </c>
      <c r="AC701" s="145">
        <v>126.89700000000001</v>
      </c>
      <c r="AD701" s="145">
        <v>1395.8710000000001</v>
      </c>
      <c r="AE701" s="126" t="s">
        <v>6314</v>
      </c>
      <c r="AF701" s="126" t="s">
        <v>6309</v>
      </c>
      <c r="AG701" s="126" t="s">
        <v>6309</v>
      </c>
      <c r="AH701" s="126" t="s">
        <v>9898</v>
      </c>
      <c r="AI701" s="126" t="s">
        <v>6309</v>
      </c>
      <c r="AJ701" s="126" t="s">
        <v>6352</v>
      </c>
      <c r="AK701" s="126" t="s">
        <v>6353</v>
      </c>
      <c r="AL701" s="126" t="s">
        <v>6404</v>
      </c>
      <c r="AM701" s="128" t="s">
        <v>6366</v>
      </c>
      <c r="AN701" s="128" t="s">
        <v>6415</v>
      </c>
      <c r="AO701" s="128" t="s">
        <v>6316</v>
      </c>
      <c r="AP701" s="128" t="s">
        <v>6366</v>
      </c>
      <c r="AQ701" s="129">
        <v>7</v>
      </c>
      <c r="AR701" t="s">
        <v>34</v>
      </c>
      <c r="AS701" t="s">
        <v>30</v>
      </c>
    </row>
    <row r="702" spans="1:45" s="128" customFormat="1">
      <c r="A702" s="126" t="s">
        <v>9897</v>
      </c>
      <c r="B702" s="127">
        <v>43796</v>
      </c>
      <c r="C702" s="126" t="s">
        <v>6393</v>
      </c>
      <c r="D702" s="126" t="s">
        <v>6394</v>
      </c>
      <c r="E702" s="126" t="s">
        <v>6309</v>
      </c>
      <c r="F702" s="126" t="s">
        <v>6310</v>
      </c>
      <c r="G702" s="126" t="s">
        <v>6311</v>
      </c>
      <c r="H702" s="126" t="s">
        <v>6312</v>
      </c>
      <c r="I702" s="126" t="s">
        <v>6316</v>
      </c>
      <c r="J702" s="126" t="s">
        <v>6351</v>
      </c>
      <c r="K702" s="126" t="s">
        <v>6395</v>
      </c>
      <c r="L702" s="126" t="s">
        <v>6396</v>
      </c>
      <c r="M702" s="126" t="s">
        <v>6397</v>
      </c>
      <c r="N702" s="126" t="s">
        <v>6351</v>
      </c>
      <c r="O702" s="126" t="s">
        <v>6398</v>
      </c>
      <c r="P702" s="126" t="s">
        <v>6399</v>
      </c>
      <c r="Q702" s="126" t="s">
        <v>6400</v>
      </c>
      <c r="R702" s="126" t="s">
        <v>6409</v>
      </c>
      <c r="S702" s="126" t="s">
        <v>6410</v>
      </c>
      <c r="T702" s="131">
        <v>4</v>
      </c>
      <c r="U702" s="131">
        <v>4</v>
      </c>
      <c r="V702" s="126" t="s">
        <v>6403</v>
      </c>
      <c r="W702" s="126" t="s">
        <v>6403</v>
      </c>
      <c r="X702" s="145">
        <v>313.63600000000002</v>
      </c>
      <c r="Y702" s="145">
        <v>313.63600000000002</v>
      </c>
      <c r="Z702" s="146" t="s">
        <v>6309</v>
      </c>
      <c r="AA702" s="145">
        <v>1254.5440000000001</v>
      </c>
      <c r="AB702" s="145">
        <v>0</v>
      </c>
      <c r="AC702" s="145">
        <v>125.45399999999999</v>
      </c>
      <c r="AD702" s="145">
        <v>1379.998</v>
      </c>
      <c r="AE702" s="126" t="s">
        <v>6314</v>
      </c>
      <c r="AF702" s="126" t="s">
        <v>6309</v>
      </c>
      <c r="AG702" s="126" t="s">
        <v>6309</v>
      </c>
      <c r="AH702" s="126" t="s">
        <v>9898</v>
      </c>
      <c r="AI702" s="126" t="s">
        <v>6309</v>
      </c>
      <c r="AJ702" s="126" t="s">
        <v>6352</v>
      </c>
      <c r="AK702" s="126" t="s">
        <v>6353</v>
      </c>
      <c r="AL702" s="126" t="s">
        <v>6404</v>
      </c>
      <c r="AM702" s="128" t="s">
        <v>6366</v>
      </c>
      <c r="AN702" s="128" t="s">
        <v>6415</v>
      </c>
      <c r="AO702" s="128" t="s">
        <v>6316</v>
      </c>
      <c r="AP702" s="128" t="s">
        <v>6366</v>
      </c>
      <c r="AQ702" s="129">
        <v>4</v>
      </c>
      <c r="AR702" t="s">
        <v>34</v>
      </c>
      <c r="AS702" t="s">
        <v>30</v>
      </c>
    </row>
    <row r="703" spans="1:45" s="128" customFormat="1">
      <c r="A703" s="126" t="s">
        <v>9897</v>
      </c>
      <c r="B703" s="127">
        <v>43796</v>
      </c>
      <c r="C703" s="126" t="s">
        <v>6393</v>
      </c>
      <c r="D703" s="126" t="s">
        <v>6394</v>
      </c>
      <c r="E703" s="126" t="s">
        <v>6309</v>
      </c>
      <c r="F703" s="126" t="s">
        <v>6310</v>
      </c>
      <c r="G703" s="126" t="s">
        <v>6311</v>
      </c>
      <c r="H703" s="126" t="s">
        <v>6312</v>
      </c>
      <c r="I703" s="126" t="s">
        <v>6316</v>
      </c>
      <c r="J703" s="126" t="s">
        <v>6351</v>
      </c>
      <c r="K703" s="126" t="s">
        <v>6395</v>
      </c>
      <c r="L703" s="126" t="s">
        <v>6396</v>
      </c>
      <c r="M703" s="126" t="s">
        <v>6397</v>
      </c>
      <c r="N703" s="126" t="s">
        <v>6351</v>
      </c>
      <c r="O703" s="126" t="s">
        <v>6398</v>
      </c>
      <c r="P703" s="126" t="s">
        <v>6399</v>
      </c>
      <c r="Q703" s="126" t="s">
        <v>6400</v>
      </c>
      <c r="R703" s="126" t="s">
        <v>6491</v>
      </c>
      <c r="S703" s="126" t="s">
        <v>6492</v>
      </c>
      <c r="T703" s="131">
        <v>4</v>
      </c>
      <c r="U703" s="131">
        <v>4</v>
      </c>
      <c r="V703" s="126" t="s">
        <v>6403</v>
      </c>
      <c r="W703" s="126" t="s">
        <v>6403</v>
      </c>
      <c r="X703" s="145">
        <v>313.63600000000002</v>
      </c>
      <c r="Y703" s="145">
        <v>313.63600000000002</v>
      </c>
      <c r="Z703" s="146" t="s">
        <v>6309</v>
      </c>
      <c r="AA703" s="145">
        <v>1254.5440000000001</v>
      </c>
      <c r="AB703" s="145">
        <v>0</v>
      </c>
      <c r="AC703" s="145">
        <v>125.45399999999999</v>
      </c>
      <c r="AD703" s="145">
        <v>1379.998</v>
      </c>
      <c r="AE703" s="126" t="s">
        <v>6314</v>
      </c>
      <c r="AF703" s="126" t="s">
        <v>6309</v>
      </c>
      <c r="AG703" s="126" t="s">
        <v>6309</v>
      </c>
      <c r="AH703" s="126" t="s">
        <v>9898</v>
      </c>
      <c r="AI703" s="126" t="s">
        <v>6309</v>
      </c>
      <c r="AJ703" s="126" t="s">
        <v>6352</v>
      </c>
      <c r="AK703" s="126" t="s">
        <v>6353</v>
      </c>
      <c r="AL703" s="126" t="s">
        <v>6404</v>
      </c>
      <c r="AM703" s="128" t="s">
        <v>6366</v>
      </c>
      <c r="AN703" s="128" t="s">
        <v>6415</v>
      </c>
      <c r="AO703" s="128" t="s">
        <v>6316</v>
      </c>
      <c r="AP703" s="128" t="s">
        <v>6366</v>
      </c>
      <c r="AQ703" s="129">
        <v>4</v>
      </c>
      <c r="AR703" t="s">
        <v>34</v>
      </c>
      <c r="AS703" t="s">
        <v>30</v>
      </c>
    </row>
    <row r="704" spans="1:45" s="128" customFormat="1">
      <c r="A704" s="126" t="s">
        <v>9897</v>
      </c>
      <c r="B704" s="127">
        <v>43796</v>
      </c>
      <c r="C704" s="126" t="s">
        <v>6393</v>
      </c>
      <c r="D704" s="126" t="s">
        <v>6394</v>
      </c>
      <c r="E704" s="126" t="s">
        <v>6309</v>
      </c>
      <c r="F704" s="126" t="s">
        <v>6310</v>
      </c>
      <c r="G704" s="126" t="s">
        <v>6311</v>
      </c>
      <c r="H704" s="126" t="s">
        <v>6312</v>
      </c>
      <c r="I704" s="126" t="s">
        <v>6316</v>
      </c>
      <c r="J704" s="126" t="s">
        <v>6351</v>
      </c>
      <c r="K704" s="126" t="s">
        <v>6395</v>
      </c>
      <c r="L704" s="126" t="s">
        <v>6396</v>
      </c>
      <c r="M704" s="126" t="s">
        <v>6397</v>
      </c>
      <c r="N704" s="126" t="s">
        <v>6351</v>
      </c>
      <c r="O704" s="126" t="s">
        <v>6398</v>
      </c>
      <c r="P704" s="126" t="s">
        <v>6399</v>
      </c>
      <c r="Q704" s="126" t="s">
        <v>6400</v>
      </c>
      <c r="R704" s="126" t="s">
        <v>6413</v>
      </c>
      <c r="S704" s="126" t="s">
        <v>6414</v>
      </c>
      <c r="T704" s="131">
        <v>8</v>
      </c>
      <c r="U704" s="131">
        <v>8</v>
      </c>
      <c r="V704" s="126" t="s">
        <v>6403</v>
      </c>
      <c r="W704" s="126" t="s">
        <v>6403</v>
      </c>
      <c r="X704" s="145">
        <v>313.63600000000002</v>
      </c>
      <c r="Y704" s="145">
        <v>313.63600000000002</v>
      </c>
      <c r="Z704" s="146" t="s">
        <v>6309</v>
      </c>
      <c r="AA704" s="145">
        <v>2509.0880000000002</v>
      </c>
      <c r="AB704" s="145">
        <v>0</v>
      </c>
      <c r="AC704" s="145">
        <v>250.91</v>
      </c>
      <c r="AD704" s="145">
        <v>2759.998</v>
      </c>
      <c r="AE704" s="126" t="s">
        <v>6314</v>
      </c>
      <c r="AF704" s="126" t="s">
        <v>6309</v>
      </c>
      <c r="AG704" s="126" t="s">
        <v>6309</v>
      </c>
      <c r="AH704" s="126" t="s">
        <v>9898</v>
      </c>
      <c r="AI704" s="126" t="s">
        <v>6309</v>
      </c>
      <c r="AJ704" s="126" t="s">
        <v>6352</v>
      </c>
      <c r="AK704" s="126" t="s">
        <v>6353</v>
      </c>
      <c r="AL704" s="126" t="s">
        <v>6404</v>
      </c>
      <c r="AM704" s="128" t="s">
        <v>6366</v>
      </c>
      <c r="AN704" s="128" t="s">
        <v>6415</v>
      </c>
      <c r="AO704" s="128" t="s">
        <v>6316</v>
      </c>
      <c r="AP704" s="128" t="s">
        <v>6366</v>
      </c>
      <c r="AQ704" s="129">
        <v>8</v>
      </c>
      <c r="AR704" t="s">
        <v>34</v>
      </c>
      <c r="AS704" t="s">
        <v>30</v>
      </c>
    </row>
    <row r="705" spans="1:45" s="128" customFormat="1">
      <c r="A705" s="126" t="s">
        <v>9899</v>
      </c>
      <c r="B705" s="127">
        <v>43795</v>
      </c>
      <c r="C705" s="126" t="s">
        <v>6393</v>
      </c>
      <c r="D705" s="126" t="s">
        <v>6394</v>
      </c>
      <c r="E705" s="126" t="s">
        <v>6309</v>
      </c>
      <c r="F705" s="126" t="s">
        <v>6310</v>
      </c>
      <c r="G705" s="126" t="s">
        <v>6311</v>
      </c>
      <c r="H705" s="126" t="s">
        <v>6312</v>
      </c>
      <c r="I705" s="126" t="s">
        <v>6341</v>
      </c>
      <c r="J705" s="126" t="s">
        <v>6351</v>
      </c>
      <c r="K705" s="126" t="s">
        <v>6395</v>
      </c>
      <c r="L705" s="126" t="s">
        <v>6396</v>
      </c>
      <c r="M705" s="126" t="s">
        <v>6397</v>
      </c>
      <c r="N705" s="126" t="s">
        <v>6351</v>
      </c>
      <c r="O705" s="126" t="s">
        <v>6398</v>
      </c>
      <c r="P705" s="126" t="s">
        <v>6399</v>
      </c>
      <c r="Q705" s="126" t="s">
        <v>6400</v>
      </c>
      <c r="R705" s="126" t="s">
        <v>6487</v>
      </c>
      <c r="S705" s="126" t="s">
        <v>6488</v>
      </c>
      <c r="T705" s="131">
        <v>19</v>
      </c>
      <c r="U705" s="131">
        <v>19</v>
      </c>
      <c r="V705" s="126" t="s">
        <v>6403</v>
      </c>
      <c r="W705" s="126" t="s">
        <v>6403</v>
      </c>
      <c r="X705" s="145">
        <v>276</v>
      </c>
      <c r="Y705" s="145">
        <v>276</v>
      </c>
      <c r="Z705" s="146" t="s">
        <v>6309</v>
      </c>
      <c r="AA705" s="145">
        <v>5243.9939999999997</v>
      </c>
      <c r="AB705" s="145">
        <v>-715.09</v>
      </c>
      <c r="AC705" s="145">
        <v>524.399</v>
      </c>
      <c r="AD705" s="145">
        <v>5768.393</v>
      </c>
      <c r="AE705" s="126" t="s">
        <v>6314</v>
      </c>
      <c r="AF705" s="126" t="s">
        <v>6309</v>
      </c>
      <c r="AG705" s="126" t="s">
        <v>6309</v>
      </c>
      <c r="AH705" s="126" t="s">
        <v>9900</v>
      </c>
      <c r="AI705" s="126" t="s">
        <v>6309</v>
      </c>
      <c r="AJ705" s="126" t="s">
        <v>6352</v>
      </c>
      <c r="AK705" s="126" t="s">
        <v>6353</v>
      </c>
      <c r="AL705" s="126" t="s">
        <v>6404</v>
      </c>
      <c r="AM705" s="128" t="s">
        <v>6366</v>
      </c>
      <c r="AN705" s="128" t="s">
        <v>6461</v>
      </c>
      <c r="AO705" s="128" t="s">
        <v>6341</v>
      </c>
      <c r="AP705" s="128" t="s">
        <v>6366</v>
      </c>
      <c r="AQ705" s="129">
        <v>19</v>
      </c>
      <c r="AR705" t="s">
        <v>34</v>
      </c>
      <c r="AS705" t="s">
        <v>30</v>
      </c>
    </row>
    <row r="706" spans="1:45" s="128" customFormat="1">
      <c r="A706" s="126" t="s">
        <v>9901</v>
      </c>
      <c r="B706" s="127">
        <v>43795</v>
      </c>
      <c r="C706" s="126" t="s">
        <v>6393</v>
      </c>
      <c r="D706" s="126" t="s">
        <v>6394</v>
      </c>
      <c r="E706" s="126" t="s">
        <v>6309</v>
      </c>
      <c r="F706" s="126" t="s">
        <v>6310</v>
      </c>
      <c r="G706" s="126" t="s">
        <v>6311</v>
      </c>
      <c r="H706" s="126" t="s">
        <v>6312</v>
      </c>
      <c r="I706" s="126" t="s">
        <v>6315</v>
      </c>
      <c r="J706" s="126" t="s">
        <v>6351</v>
      </c>
      <c r="K706" s="126" t="s">
        <v>6395</v>
      </c>
      <c r="L706" s="126" t="s">
        <v>6396</v>
      </c>
      <c r="M706" s="126" t="s">
        <v>6397</v>
      </c>
      <c r="N706" s="126" t="s">
        <v>6351</v>
      </c>
      <c r="O706" s="126" t="s">
        <v>6398</v>
      </c>
      <c r="P706" s="126" t="s">
        <v>6399</v>
      </c>
      <c r="Q706" s="126" t="s">
        <v>6400</v>
      </c>
      <c r="R706" s="126" t="s">
        <v>6487</v>
      </c>
      <c r="S706" s="126" t="s">
        <v>6488</v>
      </c>
      <c r="T706" s="131">
        <v>30</v>
      </c>
      <c r="U706" s="131">
        <v>30</v>
      </c>
      <c r="V706" s="126" t="s">
        <v>6403</v>
      </c>
      <c r="W706" s="126" t="s">
        <v>6403</v>
      </c>
      <c r="X706" s="145">
        <v>276</v>
      </c>
      <c r="Y706" s="145">
        <v>276</v>
      </c>
      <c r="Z706" s="146" t="s">
        <v>6309</v>
      </c>
      <c r="AA706" s="145">
        <v>8279.99</v>
      </c>
      <c r="AB706" s="145">
        <v>-1129.0899999999999</v>
      </c>
      <c r="AC706" s="145">
        <v>827.99900000000002</v>
      </c>
      <c r="AD706" s="145">
        <v>9107.9889999999996</v>
      </c>
      <c r="AE706" s="126" t="s">
        <v>6314</v>
      </c>
      <c r="AF706" s="126" t="s">
        <v>6309</v>
      </c>
      <c r="AG706" s="126" t="s">
        <v>6309</v>
      </c>
      <c r="AH706" s="126" t="s">
        <v>9902</v>
      </c>
      <c r="AI706" s="126" t="s">
        <v>6309</v>
      </c>
      <c r="AJ706" s="126" t="s">
        <v>6352</v>
      </c>
      <c r="AK706" s="126" t="s">
        <v>6353</v>
      </c>
      <c r="AL706" s="126" t="s">
        <v>6404</v>
      </c>
      <c r="AM706" s="128" t="s">
        <v>13</v>
      </c>
      <c r="AN706" s="128" t="s">
        <v>6464</v>
      </c>
      <c r="AO706" s="128" t="s">
        <v>6315</v>
      </c>
      <c r="AP706" s="128" t="s">
        <v>13</v>
      </c>
      <c r="AQ706" s="129">
        <v>30</v>
      </c>
      <c r="AR706" t="s">
        <v>94</v>
      </c>
      <c r="AS706" t="s">
        <v>72</v>
      </c>
    </row>
    <row r="707" spans="1:45" s="128" customFormat="1">
      <c r="A707" s="126" t="s">
        <v>9903</v>
      </c>
      <c r="B707" s="127">
        <v>43797</v>
      </c>
      <c r="C707" s="126" t="s">
        <v>6393</v>
      </c>
      <c r="D707" s="126" t="s">
        <v>6394</v>
      </c>
      <c r="E707" s="126" t="s">
        <v>6309</v>
      </c>
      <c r="F707" s="126" t="s">
        <v>6310</v>
      </c>
      <c r="G707" s="126" t="s">
        <v>6311</v>
      </c>
      <c r="H707" s="126" t="s">
        <v>6312</v>
      </c>
      <c r="I707" s="126" t="s">
        <v>6315</v>
      </c>
      <c r="J707" s="126" t="s">
        <v>6351</v>
      </c>
      <c r="K707" s="126" t="s">
        <v>6395</v>
      </c>
      <c r="L707" s="126" t="s">
        <v>6396</v>
      </c>
      <c r="M707" s="126" t="s">
        <v>6397</v>
      </c>
      <c r="N707" s="126" t="s">
        <v>6351</v>
      </c>
      <c r="O707" s="126" t="s">
        <v>6398</v>
      </c>
      <c r="P707" s="126" t="s">
        <v>6399</v>
      </c>
      <c r="Q707" s="126" t="s">
        <v>6400</v>
      </c>
      <c r="R707" s="126" t="s">
        <v>6401</v>
      </c>
      <c r="S707" s="126" t="s">
        <v>6402</v>
      </c>
      <c r="T707" s="131">
        <v>3</v>
      </c>
      <c r="U707" s="131">
        <v>3</v>
      </c>
      <c r="V707" s="126" t="s">
        <v>6403</v>
      </c>
      <c r="W707" s="126" t="s">
        <v>6403</v>
      </c>
      <c r="X707" s="145">
        <v>155.45500000000001</v>
      </c>
      <c r="Y707" s="145">
        <v>155.45500000000001</v>
      </c>
      <c r="Z707" s="146" t="s">
        <v>6309</v>
      </c>
      <c r="AA707" s="145">
        <v>466.36500000000001</v>
      </c>
      <c r="AB707" s="145">
        <v>0</v>
      </c>
      <c r="AC707" s="145">
        <v>46.634999999999998</v>
      </c>
      <c r="AD707" s="145">
        <v>513</v>
      </c>
      <c r="AE707" s="126" t="s">
        <v>6314</v>
      </c>
      <c r="AF707" s="126" t="s">
        <v>6309</v>
      </c>
      <c r="AG707" s="126" t="s">
        <v>6309</v>
      </c>
      <c r="AH707" s="126" t="s">
        <v>9904</v>
      </c>
      <c r="AI707" s="126" t="s">
        <v>6309</v>
      </c>
      <c r="AJ707" s="126" t="s">
        <v>6352</v>
      </c>
      <c r="AK707" s="126" t="s">
        <v>6353</v>
      </c>
      <c r="AL707" s="126" t="s">
        <v>6404</v>
      </c>
      <c r="AM707" s="128" t="s">
        <v>13</v>
      </c>
      <c r="AN707" s="128" t="s">
        <v>6464</v>
      </c>
      <c r="AO707" s="128" t="s">
        <v>6315</v>
      </c>
      <c r="AP707" s="128" t="s">
        <v>13</v>
      </c>
      <c r="AQ707" s="129">
        <v>3</v>
      </c>
      <c r="AR707" t="s">
        <v>94</v>
      </c>
      <c r="AS707" t="s">
        <v>72</v>
      </c>
    </row>
    <row r="708" spans="1:45" s="128" customFormat="1">
      <c r="A708" s="126" t="s">
        <v>9903</v>
      </c>
      <c r="B708" s="127">
        <v>43797</v>
      </c>
      <c r="C708" s="126" t="s">
        <v>6393</v>
      </c>
      <c r="D708" s="126" t="s">
        <v>6394</v>
      </c>
      <c r="E708" s="126" t="s">
        <v>6309</v>
      </c>
      <c r="F708" s="126" t="s">
        <v>6310</v>
      </c>
      <c r="G708" s="126" t="s">
        <v>6311</v>
      </c>
      <c r="H708" s="126" t="s">
        <v>6312</v>
      </c>
      <c r="I708" s="126" t="s">
        <v>6315</v>
      </c>
      <c r="J708" s="126" t="s">
        <v>6351</v>
      </c>
      <c r="K708" s="126" t="s">
        <v>6395</v>
      </c>
      <c r="L708" s="126" t="s">
        <v>6396</v>
      </c>
      <c r="M708" s="126" t="s">
        <v>6397</v>
      </c>
      <c r="N708" s="126" t="s">
        <v>6351</v>
      </c>
      <c r="O708" s="126" t="s">
        <v>6398</v>
      </c>
      <c r="P708" s="126" t="s">
        <v>6399</v>
      </c>
      <c r="Q708" s="126" t="s">
        <v>6400</v>
      </c>
      <c r="R708" s="126" t="s">
        <v>6405</v>
      </c>
      <c r="S708" s="126" t="s">
        <v>6406</v>
      </c>
      <c r="T708" s="131">
        <v>1</v>
      </c>
      <c r="U708" s="131">
        <v>1</v>
      </c>
      <c r="V708" s="126" t="s">
        <v>6403</v>
      </c>
      <c r="W708" s="126" t="s">
        <v>6403</v>
      </c>
      <c r="X708" s="145">
        <v>355.45499999999998</v>
      </c>
      <c r="Y708" s="145">
        <v>355.45499999999998</v>
      </c>
      <c r="Z708" s="146" t="s">
        <v>6309</v>
      </c>
      <c r="AA708" s="145">
        <v>355.45499999999998</v>
      </c>
      <c r="AB708" s="145">
        <v>0</v>
      </c>
      <c r="AC708" s="145">
        <v>35.545999999999999</v>
      </c>
      <c r="AD708" s="145">
        <v>391.00099999999998</v>
      </c>
      <c r="AE708" s="126" t="s">
        <v>6314</v>
      </c>
      <c r="AF708" s="126" t="s">
        <v>6309</v>
      </c>
      <c r="AG708" s="126" t="s">
        <v>6309</v>
      </c>
      <c r="AH708" s="126" t="s">
        <v>9904</v>
      </c>
      <c r="AI708" s="126" t="s">
        <v>6309</v>
      </c>
      <c r="AJ708" s="126" t="s">
        <v>6352</v>
      </c>
      <c r="AK708" s="126" t="s">
        <v>6353</v>
      </c>
      <c r="AL708" s="126" t="s">
        <v>6404</v>
      </c>
      <c r="AM708" s="128" t="s">
        <v>13</v>
      </c>
      <c r="AN708" s="128" t="s">
        <v>6464</v>
      </c>
      <c r="AO708" s="128" t="s">
        <v>6315</v>
      </c>
      <c r="AP708" s="128" t="s">
        <v>13</v>
      </c>
      <c r="AQ708" s="129">
        <v>1</v>
      </c>
      <c r="AR708" t="s">
        <v>94</v>
      </c>
      <c r="AS708" t="s">
        <v>72</v>
      </c>
    </row>
    <row r="709" spans="1:45" s="128" customFormat="1">
      <c r="A709" s="126" t="s">
        <v>9903</v>
      </c>
      <c r="B709" s="127">
        <v>43797</v>
      </c>
      <c r="C709" s="126" t="s">
        <v>6393</v>
      </c>
      <c r="D709" s="126" t="s">
        <v>6394</v>
      </c>
      <c r="E709" s="126" t="s">
        <v>6309</v>
      </c>
      <c r="F709" s="126" t="s">
        <v>6310</v>
      </c>
      <c r="G709" s="126" t="s">
        <v>6311</v>
      </c>
      <c r="H709" s="126" t="s">
        <v>6312</v>
      </c>
      <c r="I709" s="126" t="s">
        <v>6315</v>
      </c>
      <c r="J709" s="126" t="s">
        <v>6351</v>
      </c>
      <c r="K709" s="126" t="s">
        <v>6395</v>
      </c>
      <c r="L709" s="126" t="s">
        <v>6396</v>
      </c>
      <c r="M709" s="126" t="s">
        <v>6397</v>
      </c>
      <c r="N709" s="126" t="s">
        <v>6351</v>
      </c>
      <c r="O709" s="126" t="s">
        <v>6398</v>
      </c>
      <c r="P709" s="126" t="s">
        <v>6399</v>
      </c>
      <c r="Q709" s="126" t="s">
        <v>6400</v>
      </c>
      <c r="R709" s="126" t="s">
        <v>6409</v>
      </c>
      <c r="S709" s="126" t="s">
        <v>6410</v>
      </c>
      <c r="T709" s="131">
        <v>1</v>
      </c>
      <c r="U709" s="131">
        <v>1</v>
      </c>
      <c r="V709" s="126" t="s">
        <v>6403</v>
      </c>
      <c r="W709" s="126" t="s">
        <v>6403</v>
      </c>
      <c r="X709" s="145">
        <v>313.63600000000002</v>
      </c>
      <c r="Y709" s="145">
        <v>313.63600000000002</v>
      </c>
      <c r="Z709" s="146" t="s">
        <v>6309</v>
      </c>
      <c r="AA709" s="145">
        <v>313.63600000000002</v>
      </c>
      <c r="AB709" s="145">
        <v>0</v>
      </c>
      <c r="AC709" s="145">
        <v>31.364000000000001</v>
      </c>
      <c r="AD709" s="145">
        <v>345</v>
      </c>
      <c r="AE709" s="126" t="s">
        <v>6314</v>
      </c>
      <c r="AF709" s="126" t="s">
        <v>6309</v>
      </c>
      <c r="AG709" s="126" t="s">
        <v>6309</v>
      </c>
      <c r="AH709" s="126" t="s">
        <v>9904</v>
      </c>
      <c r="AI709" s="126" t="s">
        <v>6309</v>
      </c>
      <c r="AJ709" s="126" t="s">
        <v>6352</v>
      </c>
      <c r="AK709" s="126" t="s">
        <v>6353</v>
      </c>
      <c r="AL709" s="126" t="s">
        <v>6404</v>
      </c>
      <c r="AM709" s="128" t="s">
        <v>13</v>
      </c>
      <c r="AN709" s="128" t="s">
        <v>6464</v>
      </c>
      <c r="AO709" s="128" t="s">
        <v>6315</v>
      </c>
      <c r="AP709" s="128" t="s">
        <v>13</v>
      </c>
      <c r="AQ709" s="129">
        <v>1</v>
      </c>
      <c r="AR709" t="s">
        <v>94</v>
      </c>
      <c r="AS709" t="s">
        <v>72</v>
      </c>
    </row>
    <row r="710" spans="1:45" s="128" customFormat="1">
      <c r="A710" s="126" t="s">
        <v>9903</v>
      </c>
      <c r="B710" s="127">
        <v>43797</v>
      </c>
      <c r="C710" s="126" t="s">
        <v>6393</v>
      </c>
      <c r="D710" s="126" t="s">
        <v>6394</v>
      </c>
      <c r="E710" s="126" t="s">
        <v>6309</v>
      </c>
      <c r="F710" s="126" t="s">
        <v>6310</v>
      </c>
      <c r="G710" s="126" t="s">
        <v>6311</v>
      </c>
      <c r="H710" s="126" t="s">
        <v>6312</v>
      </c>
      <c r="I710" s="126" t="s">
        <v>6315</v>
      </c>
      <c r="J710" s="126" t="s">
        <v>6351</v>
      </c>
      <c r="K710" s="126" t="s">
        <v>6395</v>
      </c>
      <c r="L710" s="126" t="s">
        <v>6396</v>
      </c>
      <c r="M710" s="126" t="s">
        <v>6397</v>
      </c>
      <c r="N710" s="126" t="s">
        <v>6351</v>
      </c>
      <c r="O710" s="126" t="s">
        <v>6398</v>
      </c>
      <c r="P710" s="126" t="s">
        <v>6399</v>
      </c>
      <c r="Q710" s="126" t="s">
        <v>6400</v>
      </c>
      <c r="R710" s="126" t="s">
        <v>6491</v>
      </c>
      <c r="S710" s="126" t="s">
        <v>6492</v>
      </c>
      <c r="T710" s="131">
        <v>1</v>
      </c>
      <c r="U710" s="131">
        <v>1</v>
      </c>
      <c r="V710" s="126" t="s">
        <v>6403</v>
      </c>
      <c r="W710" s="126" t="s">
        <v>6403</v>
      </c>
      <c r="X710" s="145">
        <v>313.63600000000002</v>
      </c>
      <c r="Y710" s="145">
        <v>313.63600000000002</v>
      </c>
      <c r="Z710" s="146" t="s">
        <v>6309</v>
      </c>
      <c r="AA710" s="145">
        <v>313.63600000000002</v>
      </c>
      <c r="AB710" s="145">
        <v>0</v>
      </c>
      <c r="AC710" s="145">
        <v>31.364000000000001</v>
      </c>
      <c r="AD710" s="145">
        <v>345</v>
      </c>
      <c r="AE710" s="126" t="s">
        <v>6314</v>
      </c>
      <c r="AF710" s="126" t="s">
        <v>6309</v>
      </c>
      <c r="AG710" s="126" t="s">
        <v>6309</v>
      </c>
      <c r="AH710" s="126" t="s">
        <v>9904</v>
      </c>
      <c r="AI710" s="126" t="s">
        <v>6309</v>
      </c>
      <c r="AJ710" s="126" t="s">
        <v>6352</v>
      </c>
      <c r="AK710" s="126" t="s">
        <v>6353</v>
      </c>
      <c r="AL710" s="126" t="s">
        <v>6404</v>
      </c>
      <c r="AM710" s="128" t="s">
        <v>13</v>
      </c>
      <c r="AN710" s="128" t="s">
        <v>6464</v>
      </c>
      <c r="AO710" s="128" t="s">
        <v>6315</v>
      </c>
      <c r="AP710" s="128" t="s">
        <v>13</v>
      </c>
      <c r="AQ710" s="129">
        <v>1</v>
      </c>
      <c r="AR710" t="s">
        <v>94</v>
      </c>
      <c r="AS710" t="s">
        <v>72</v>
      </c>
    </row>
    <row r="711" spans="1:45" s="128" customFormat="1">
      <c r="A711" s="126" t="s">
        <v>9905</v>
      </c>
      <c r="B711" s="127">
        <v>43796</v>
      </c>
      <c r="C711" s="126" t="s">
        <v>6393</v>
      </c>
      <c r="D711" s="126" t="s">
        <v>6394</v>
      </c>
      <c r="E711" s="126" t="s">
        <v>6309</v>
      </c>
      <c r="F711" s="126" t="s">
        <v>6310</v>
      </c>
      <c r="G711" s="126" t="s">
        <v>6311</v>
      </c>
      <c r="H711" s="126" t="s">
        <v>6312</v>
      </c>
      <c r="I711" s="126" t="s">
        <v>6315</v>
      </c>
      <c r="J711" s="126" t="s">
        <v>6351</v>
      </c>
      <c r="K711" s="126" t="s">
        <v>6395</v>
      </c>
      <c r="L711" s="126" t="s">
        <v>6396</v>
      </c>
      <c r="M711" s="126" t="s">
        <v>6397</v>
      </c>
      <c r="N711" s="126" t="s">
        <v>6351</v>
      </c>
      <c r="O711" s="126" t="s">
        <v>6398</v>
      </c>
      <c r="P711" s="126" t="s">
        <v>6399</v>
      </c>
      <c r="Q711" s="126" t="s">
        <v>6400</v>
      </c>
      <c r="R711" s="126" t="s">
        <v>6401</v>
      </c>
      <c r="S711" s="126" t="s">
        <v>6402</v>
      </c>
      <c r="T711" s="131">
        <v>5</v>
      </c>
      <c r="U711" s="131">
        <v>5</v>
      </c>
      <c r="V711" s="126" t="s">
        <v>6403</v>
      </c>
      <c r="W711" s="126" t="s">
        <v>6403</v>
      </c>
      <c r="X711" s="145">
        <v>155.45500000000001</v>
      </c>
      <c r="Y711" s="145">
        <v>155.45500000000001</v>
      </c>
      <c r="Z711" s="146" t="s">
        <v>6309</v>
      </c>
      <c r="AA711" s="145">
        <v>777.27499999999998</v>
      </c>
      <c r="AB711" s="145">
        <v>0</v>
      </c>
      <c r="AC711" s="145">
        <v>77.727999999999994</v>
      </c>
      <c r="AD711" s="145">
        <v>855.00300000000004</v>
      </c>
      <c r="AE711" s="126" t="s">
        <v>6314</v>
      </c>
      <c r="AF711" s="126" t="s">
        <v>6309</v>
      </c>
      <c r="AG711" s="126" t="s">
        <v>6309</v>
      </c>
      <c r="AH711" s="126" t="s">
        <v>9906</v>
      </c>
      <c r="AI711" s="126" t="s">
        <v>6309</v>
      </c>
      <c r="AJ711" s="126" t="s">
        <v>6352</v>
      </c>
      <c r="AK711" s="126" t="s">
        <v>6353</v>
      </c>
      <c r="AL711" s="126" t="s">
        <v>6404</v>
      </c>
      <c r="AM711" s="128" t="s">
        <v>13</v>
      </c>
      <c r="AN711" s="128" t="s">
        <v>6464</v>
      </c>
      <c r="AO711" s="128" t="s">
        <v>6315</v>
      </c>
      <c r="AP711" s="128" t="s">
        <v>13</v>
      </c>
      <c r="AQ711" s="129">
        <v>5</v>
      </c>
      <c r="AR711" t="s">
        <v>94</v>
      </c>
      <c r="AS711" t="s">
        <v>72</v>
      </c>
    </row>
    <row r="712" spans="1:45" s="128" customFormat="1">
      <c r="A712" s="126" t="s">
        <v>9905</v>
      </c>
      <c r="B712" s="127">
        <v>43796</v>
      </c>
      <c r="C712" s="126" t="s">
        <v>6393</v>
      </c>
      <c r="D712" s="126" t="s">
        <v>6394</v>
      </c>
      <c r="E712" s="126" t="s">
        <v>6309</v>
      </c>
      <c r="F712" s="126" t="s">
        <v>6310</v>
      </c>
      <c r="G712" s="126" t="s">
        <v>6311</v>
      </c>
      <c r="H712" s="126" t="s">
        <v>6312</v>
      </c>
      <c r="I712" s="126" t="s">
        <v>6315</v>
      </c>
      <c r="J712" s="126" t="s">
        <v>6351</v>
      </c>
      <c r="K712" s="126" t="s">
        <v>6395</v>
      </c>
      <c r="L712" s="126" t="s">
        <v>6396</v>
      </c>
      <c r="M712" s="126" t="s">
        <v>6397</v>
      </c>
      <c r="N712" s="126" t="s">
        <v>6351</v>
      </c>
      <c r="O712" s="126" t="s">
        <v>6398</v>
      </c>
      <c r="P712" s="126" t="s">
        <v>6399</v>
      </c>
      <c r="Q712" s="126" t="s">
        <v>6400</v>
      </c>
      <c r="R712" s="126" t="s">
        <v>6405</v>
      </c>
      <c r="S712" s="126" t="s">
        <v>6406</v>
      </c>
      <c r="T712" s="131">
        <v>2</v>
      </c>
      <c r="U712" s="131">
        <v>2</v>
      </c>
      <c r="V712" s="126" t="s">
        <v>6403</v>
      </c>
      <c r="W712" s="126" t="s">
        <v>6403</v>
      </c>
      <c r="X712" s="145">
        <v>355.45499999999998</v>
      </c>
      <c r="Y712" s="145">
        <v>355.45499999999998</v>
      </c>
      <c r="Z712" s="146" t="s">
        <v>6309</v>
      </c>
      <c r="AA712" s="145">
        <v>710.91</v>
      </c>
      <c r="AB712" s="145">
        <v>0</v>
      </c>
      <c r="AC712" s="145">
        <v>71.090999999999994</v>
      </c>
      <c r="AD712" s="145">
        <v>782.00099999999998</v>
      </c>
      <c r="AE712" s="126" t="s">
        <v>6314</v>
      </c>
      <c r="AF712" s="126" t="s">
        <v>6309</v>
      </c>
      <c r="AG712" s="126" t="s">
        <v>6309</v>
      </c>
      <c r="AH712" s="126" t="s">
        <v>9906</v>
      </c>
      <c r="AI712" s="126" t="s">
        <v>6309</v>
      </c>
      <c r="AJ712" s="126" t="s">
        <v>6352</v>
      </c>
      <c r="AK712" s="126" t="s">
        <v>6353</v>
      </c>
      <c r="AL712" s="126" t="s">
        <v>6404</v>
      </c>
      <c r="AM712" s="128" t="s">
        <v>13</v>
      </c>
      <c r="AN712" s="128" t="s">
        <v>6464</v>
      </c>
      <c r="AO712" s="128" t="s">
        <v>6315</v>
      </c>
      <c r="AP712" s="128" t="s">
        <v>13</v>
      </c>
      <c r="AQ712" s="129">
        <v>2</v>
      </c>
      <c r="AR712" t="s">
        <v>94</v>
      </c>
      <c r="AS712" t="s">
        <v>72</v>
      </c>
    </row>
    <row r="713" spans="1:45" s="128" customFormat="1">
      <c r="A713" s="126" t="s">
        <v>9905</v>
      </c>
      <c r="B713" s="127">
        <v>43796</v>
      </c>
      <c r="C713" s="126" t="s">
        <v>6393</v>
      </c>
      <c r="D713" s="126" t="s">
        <v>6394</v>
      </c>
      <c r="E713" s="126" t="s">
        <v>6309</v>
      </c>
      <c r="F713" s="126" t="s">
        <v>6310</v>
      </c>
      <c r="G713" s="126" t="s">
        <v>6311</v>
      </c>
      <c r="H713" s="126" t="s">
        <v>6312</v>
      </c>
      <c r="I713" s="126" t="s">
        <v>6315</v>
      </c>
      <c r="J713" s="126" t="s">
        <v>6351</v>
      </c>
      <c r="K713" s="126" t="s">
        <v>6395</v>
      </c>
      <c r="L713" s="126" t="s">
        <v>6396</v>
      </c>
      <c r="M713" s="126" t="s">
        <v>6397</v>
      </c>
      <c r="N713" s="126" t="s">
        <v>6351</v>
      </c>
      <c r="O713" s="126" t="s">
        <v>6398</v>
      </c>
      <c r="P713" s="126" t="s">
        <v>6399</v>
      </c>
      <c r="Q713" s="126" t="s">
        <v>6400</v>
      </c>
      <c r="R713" s="126" t="s">
        <v>9881</v>
      </c>
      <c r="S713" s="126" t="s">
        <v>9882</v>
      </c>
      <c r="T713" s="131">
        <v>5</v>
      </c>
      <c r="U713" s="131">
        <v>5</v>
      </c>
      <c r="V713" s="126" t="s">
        <v>6403</v>
      </c>
      <c r="W713" s="126" t="s">
        <v>6403</v>
      </c>
      <c r="X713" s="145">
        <v>181.28200000000001</v>
      </c>
      <c r="Y713" s="145">
        <v>181.28200000000001</v>
      </c>
      <c r="Z713" s="146" t="s">
        <v>6309</v>
      </c>
      <c r="AA713" s="145">
        <v>906.41</v>
      </c>
      <c r="AB713" s="145">
        <v>-159.95500000000001</v>
      </c>
      <c r="AC713" s="145">
        <v>90.641000000000005</v>
      </c>
      <c r="AD713" s="145">
        <v>997.05100000000004</v>
      </c>
      <c r="AE713" s="126" t="s">
        <v>6314</v>
      </c>
      <c r="AF713" s="126" t="s">
        <v>6309</v>
      </c>
      <c r="AG713" s="126" t="s">
        <v>6309</v>
      </c>
      <c r="AH713" s="126" t="s">
        <v>9906</v>
      </c>
      <c r="AI713" s="126" t="s">
        <v>6309</v>
      </c>
      <c r="AJ713" s="126" t="s">
        <v>6352</v>
      </c>
      <c r="AK713" s="126" t="s">
        <v>6353</v>
      </c>
      <c r="AL713" s="126" t="s">
        <v>6404</v>
      </c>
      <c r="AM713" s="128" t="s">
        <v>13</v>
      </c>
      <c r="AN713" s="128" t="s">
        <v>6464</v>
      </c>
      <c r="AO713" s="128" t="s">
        <v>6315</v>
      </c>
      <c r="AP713" s="128" t="s">
        <v>13</v>
      </c>
      <c r="AQ713" s="129">
        <v>5</v>
      </c>
      <c r="AR713" t="s">
        <v>94</v>
      </c>
      <c r="AS713" t="s">
        <v>72</v>
      </c>
    </row>
    <row r="714" spans="1:45" s="128" customFormat="1">
      <c r="A714" s="126" t="s">
        <v>9905</v>
      </c>
      <c r="B714" s="127">
        <v>43796</v>
      </c>
      <c r="C714" s="126" t="s">
        <v>6393</v>
      </c>
      <c r="D714" s="126" t="s">
        <v>6394</v>
      </c>
      <c r="E714" s="126" t="s">
        <v>6309</v>
      </c>
      <c r="F714" s="126" t="s">
        <v>6310</v>
      </c>
      <c r="G714" s="126" t="s">
        <v>6311</v>
      </c>
      <c r="H714" s="126" t="s">
        <v>6312</v>
      </c>
      <c r="I714" s="126" t="s">
        <v>6315</v>
      </c>
      <c r="J714" s="126" t="s">
        <v>6351</v>
      </c>
      <c r="K714" s="126" t="s">
        <v>6395</v>
      </c>
      <c r="L714" s="126" t="s">
        <v>6396</v>
      </c>
      <c r="M714" s="126" t="s">
        <v>6397</v>
      </c>
      <c r="N714" s="126" t="s">
        <v>6351</v>
      </c>
      <c r="O714" s="126" t="s">
        <v>6398</v>
      </c>
      <c r="P714" s="126" t="s">
        <v>6399</v>
      </c>
      <c r="Q714" s="126" t="s">
        <v>6400</v>
      </c>
      <c r="R714" s="126" t="s">
        <v>6491</v>
      </c>
      <c r="S714" s="126" t="s">
        <v>6492</v>
      </c>
      <c r="T714" s="131">
        <v>3</v>
      </c>
      <c r="U714" s="131">
        <v>3</v>
      </c>
      <c r="V714" s="126" t="s">
        <v>6403</v>
      </c>
      <c r="W714" s="126" t="s">
        <v>6403</v>
      </c>
      <c r="X714" s="145">
        <v>313.63600000000002</v>
      </c>
      <c r="Y714" s="145">
        <v>313.63600000000002</v>
      </c>
      <c r="Z714" s="146" t="s">
        <v>6309</v>
      </c>
      <c r="AA714" s="145">
        <v>940.90800000000002</v>
      </c>
      <c r="AB714" s="145">
        <v>0</v>
      </c>
      <c r="AC714" s="145">
        <v>94.09</v>
      </c>
      <c r="AD714" s="145">
        <v>1034.998</v>
      </c>
      <c r="AE714" s="126" t="s">
        <v>6314</v>
      </c>
      <c r="AF714" s="126" t="s">
        <v>6309</v>
      </c>
      <c r="AG714" s="126" t="s">
        <v>6309</v>
      </c>
      <c r="AH714" s="126" t="s">
        <v>9906</v>
      </c>
      <c r="AI714" s="126" t="s">
        <v>6309</v>
      </c>
      <c r="AJ714" s="126" t="s">
        <v>6352</v>
      </c>
      <c r="AK714" s="126" t="s">
        <v>6353</v>
      </c>
      <c r="AL714" s="126" t="s">
        <v>6404</v>
      </c>
      <c r="AM714" s="128" t="s">
        <v>13</v>
      </c>
      <c r="AN714" s="128" t="s">
        <v>6464</v>
      </c>
      <c r="AO714" s="128" t="s">
        <v>6315</v>
      </c>
      <c r="AP714" s="128" t="s">
        <v>13</v>
      </c>
      <c r="AQ714" s="129">
        <v>3</v>
      </c>
      <c r="AR714" t="s">
        <v>94</v>
      </c>
      <c r="AS714" t="s">
        <v>72</v>
      </c>
    </row>
    <row r="715" spans="1:45" s="128" customFormat="1">
      <c r="A715" s="126" t="s">
        <v>9907</v>
      </c>
      <c r="B715" s="127">
        <v>43796</v>
      </c>
      <c r="C715" s="126" t="s">
        <v>6393</v>
      </c>
      <c r="D715" s="126" t="s">
        <v>6394</v>
      </c>
      <c r="E715" s="126" t="s">
        <v>6309</v>
      </c>
      <c r="F715" s="126" t="s">
        <v>6310</v>
      </c>
      <c r="G715" s="126" t="s">
        <v>6311</v>
      </c>
      <c r="H715" s="126" t="s">
        <v>6312</v>
      </c>
      <c r="I715" s="126" t="s">
        <v>6333</v>
      </c>
      <c r="J715" s="126" t="s">
        <v>6351</v>
      </c>
      <c r="K715" s="126" t="s">
        <v>6395</v>
      </c>
      <c r="L715" s="126" t="s">
        <v>6396</v>
      </c>
      <c r="M715" s="126" t="s">
        <v>6397</v>
      </c>
      <c r="N715" s="126" t="s">
        <v>6351</v>
      </c>
      <c r="O715" s="126" t="s">
        <v>6398</v>
      </c>
      <c r="P715" s="126" t="s">
        <v>6399</v>
      </c>
      <c r="Q715" s="126" t="s">
        <v>6400</v>
      </c>
      <c r="R715" s="126" t="s">
        <v>6401</v>
      </c>
      <c r="S715" s="126" t="s">
        <v>6402</v>
      </c>
      <c r="T715" s="131">
        <v>5</v>
      </c>
      <c r="U715" s="131">
        <v>5</v>
      </c>
      <c r="V715" s="126" t="s">
        <v>6403</v>
      </c>
      <c r="W715" s="126" t="s">
        <v>6403</v>
      </c>
      <c r="X715" s="145">
        <v>155.45500000000001</v>
      </c>
      <c r="Y715" s="145">
        <v>155.45500000000001</v>
      </c>
      <c r="Z715" s="146" t="s">
        <v>6309</v>
      </c>
      <c r="AA715" s="145">
        <v>777.27499999999998</v>
      </c>
      <c r="AB715" s="145">
        <v>0</v>
      </c>
      <c r="AC715" s="145">
        <v>77.727999999999994</v>
      </c>
      <c r="AD715" s="145">
        <v>855.00300000000004</v>
      </c>
      <c r="AE715" s="126" t="s">
        <v>6314</v>
      </c>
      <c r="AF715" s="126" t="s">
        <v>6309</v>
      </c>
      <c r="AG715" s="126" t="s">
        <v>6309</v>
      </c>
      <c r="AH715" s="126" t="s">
        <v>9908</v>
      </c>
      <c r="AI715" s="126" t="s">
        <v>6309</v>
      </c>
      <c r="AJ715" s="126" t="s">
        <v>6352</v>
      </c>
      <c r="AK715" s="126" t="s">
        <v>6353</v>
      </c>
      <c r="AL715" s="126" t="s">
        <v>6404</v>
      </c>
      <c r="AM715" s="128" t="s">
        <v>6366</v>
      </c>
      <c r="AN715" s="128" t="s">
        <v>6485</v>
      </c>
      <c r="AO715" s="128" t="s">
        <v>6333</v>
      </c>
      <c r="AP715" s="128" t="s">
        <v>6366</v>
      </c>
      <c r="AQ715" s="129">
        <v>5</v>
      </c>
      <c r="AR715" t="s">
        <v>34</v>
      </c>
      <c r="AS715" t="s">
        <v>30</v>
      </c>
    </row>
    <row r="716" spans="1:45" s="128" customFormat="1">
      <c r="A716" s="126" t="s">
        <v>9907</v>
      </c>
      <c r="B716" s="127">
        <v>43796</v>
      </c>
      <c r="C716" s="126" t="s">
        <v>6393</v>
      </c>
      <c r="D716" s="126" t="s">
        <v>6394</v>
      </c>
      <c r="E716" s="126" t="s">
        <v>6309</v>
      </c>
      <c r="F716" s="126" t="s">
        <v>6310</v>
      </c>
      <c r="G716" s="126" t="s">
        <v>6311</v>
      </c>
      <c r="H716" s="126" t="s">
        <v>6312</v>
      </c>
      <c r="I716" s="126" t="s">
        <v>6333</v>
      </c>
      <c r="J716" s="126" t="s">
        <v>6351</v>
      </c>
      <c r="K716" s="126" t="s">
        <v>6395</v>
      </c>
      <c r="L716" s="126" t="s">
        <v>6396</v>
      </c>
      <c r="M716" s="126" t="s">
        <v>6397</v>
      </c>
      <c r="N716" s="126" t="s">
        <v>6351</v>
      </c>
      <c r="O716" s="126" t="s">
        <v>6398</v>
      </c>
      <c r="P716" s="126" t="s">
        <v>6399</v>
      </c>
      <c r="Q716" s="126" t="s">
        <v>6400</v>
      </c>
      <c r="R716" s="126" t="s">
        <v>6405</v>
      </c>
      <c r="S716" s="126" t="s">
        <v>6406</v>
      </c>
      <c r="T716" s="131">
        <v>1</v>
      </c>
      <c r="U716" s="131">
        <v>1</v>
      </c>
      <c r="V716" s="126" t="s">
        <v>6403</v>
      </c>
      <c r="W716" s="126" t="s">
        <v>6403</v>
      </c>
      <c r="X716" s="145">
        <v>355.45499999999998</v>
      </c>
      <c r="Y716" s="145">
        <v>355.45499999999998</v>
      </c>
      <c r="Z716" s="146" t="s">
        <v>6309</v>
      </c>
      <c r="AA716" s="145">
        <v>355.45499999999998</v>
      </c>
      <c r="AB716" s="145">
        <v>0</v>
      </c>
      <c r="AC716" s="145">
        <v>35.545999999999999</v>
      </c>
      <c r="AD716" s="145">
        <v>391.00099999999998</v>
      </c>
      <c r="AE716" s="126" t="s">
        <v>6314</v>
      </c>
      <c r="AF716" s="126" t="s">
        <v>6309</v>
      </c>
      <c r="AG716" s="126" t="s">
        <v>6309</v>
      </c>
      <c r="AH716" s="126" t="s">
        <v>9908</v>
      </c>
      <c r="AI716" s="126" t="s">
        <v>6309</v>
      </c>
      <c r="AJ716" s="126" t="s">
        <v>6352</v>
      </c>
      <c r="AK716" s="126" t="s">
        <v>6353</v>
      </c>
      <c r="AL716" s="126" t="s">
        <v>6404</v>
      </c>
      <c r="AM716" s="128" t="s">
        <v>6366</v>
      </c>
      <c r="AN716" s="128" t="s">
        <v>6485</v>
      </c>
      <c r="AO716" s="128" t="s">
        <v>6333</v>
      </c>
      <c r="AP716" s="128" t="s">
        <v>6366</v>
      </c>
      <c r="AQ716" s="129">
        <v>1</v>
      </c>
      <c r="AR716" t="s">
        <v>34</v>
      </c>
      <c r="AS716" t="s">
        <v>30</v>
      </c>
    </row>
    <row r="717" spans="1:45" s="128" customFormat="1">
      <c r="A717" s="126" t="s">
        <v>9907</v>
      </c>
      <c r="B717" s="127">
        <v>43796</v>
      </c>
      <c r="C717" s="126" t="s">
        <v>6393</v>
      </c>
      <c r="D717" s="126" t="s">
        <v>6394</v>
      </c>
      <c r="E717" s="126" t="s">
        <v>6309</v>
      </c>
      <c r="F717" s="126" t="s">
        <v>6310</v>
      </c>
      <c r="G717" s="126" t="s">
        <v>6311</v>
      </c>
      <c r="H717" s="126" t="s">
        <v>6312</v>
      </c>
      <c r="I717" s="126" t="s">
        <v>6333</v>
      </c>
      <c r="J717" s="126" t="s">
        <v>6351</v>
      </c>
      <c r="K717" s="126" t="s">
        <v>6395</v>
      </c>
      <c r="L717" s="126" t="s">
        <v>6396</v>
      </c>
      <c r="M717" s="126" t="s">
        <v>6397</v>
      </c>
      <c r="N717" s="126" t="s">
        <v>6351</v>
      </c>
      <c r="O717" s="126" t="s">
        <v>6398</v>
      </c>
      <c r="P717" s="126" t="s">
        <v>6399</v>
      </c>
      <c r="Q717" s="126" t="s">
        <v>6400</v>
      </c>
      <c r="R717" s="126" t="s">
        <v>9881</v>
      </c>
      <c r="S717" s="126" t="s">
        <v>9882</v>
      </c>
      <c r="T717" s="131">
        <v>5</v>
      </c>
      <c r="U717" s="131">
        <v>5</v>
      </c>
      <c r="V717" s="126" t="s">
        <v>6403</v>
      </c>
      <c r="W717" s="126" t="s">
        <v>6403</v>
      </c>
      <c r="X717" s="145">
        <v>181.28200000000001</v>
      </c>
      <c r="Y717" s="145">
        <v>181.28200000000001</v>
      </c>
      <c r="Z717" s="146" t="s">
        <v>6309</v>
      </c>
      <c r="AA717" s="145">
        <v>906.41</v>
      </c>
      <c r="AB717" s="145">
        <v>-159.95500000000001</v>
      </c>
      <c r="AC717" s="145">
        <v>90.641000000000005</v>
      </c>
      <c r="AD717" s="145">
        <v>997.05100000000004</v>
      </c>
      <c r="AE717" s="126" t="s">
        <v>6314</v>
      </c>
      <c r="AF717" s="126" t="s">
        <v>6309</v>
      </c>
      <c r="AG717" s="126" t="s">
        <v>6309</v>
      </c>
      <c r="AH717" s="126" t="s">
        <v>9908</v>
      </c>
      <c r="AI717" s="126" t="s">
        <v>6309</v>
      </c>
      <c r="AJ717" s="126" t="s">
        <v>6352</v>
      </c>
      <c r="AK717" s="126" t="s">
        <v>6353</v>
      </c>
      <c r="AL717" s="126" t="s">
        <v>6404</v>
      </c>
      <c r="AM717" s="128" t="s">
        <v>6366</v>
      </c>
      <c r="AN717" s="128" t="s">
        <v>6485</v>
      </c>
      <c r="AO717" s="128" t="s">
        <v>6333</v>
      </c>
      <c r="AP717" s="128" t="s">
        <v>6366</v>
      </c>
      <c r="AQ717" s="129">
        <v>5</v>
      </c>
      <c r="AR717" t="s">
        <v>34</v>
      </c>
      <c r="AS717" t="s">
        <v>30</v>
      </c>
    </row>
    <row r="718" spans="1:45" s="128" customFormat="1">
      <c r="A718" s="126" t="s">
        <v>9907</v>
      </c>
      <c r="B718" s="127">
        <v>43796</v>
      </c>
      <c r="C718" s="126" t="s">
        <v>6393</v>
      </c>
      <c r="D718" s="126" t="s">
        <v>6394</v>
      </c>
      <c r="E718" s="126" t="s">
        <v>6309</v>
      </c>
      <c r="F718" s="126" t="s">
        <v>6310</v>
      </c>
      <c r="G718" s="126" t="s">
        <v>6311</v>
      </c>
      <c r="H718" s="126" t="s">
        <v>6312</v>
      </c>
      <c r="I718" s="126" t="s">
        <v>6333</v>
      </c>
      <c r="J718" s="126" t="s">
        <v>6351</v>
      </c>
      <c r="K718" s="126" t="s">
        <v>6395</v>
      </c>
      <c r="L718" s="126" t="s">
        <v>6396</v>
      </c>
      <c r="M718" s="126" t="s">
        <v>6397</v>
      </c>
      <c r="N718" s="126" t="s">
        <v>6351</v>
      </c>
      <c r="O718" s="126" t="s">
        <v>6398</v>
      </c>
      <c r="P718" s="126" t="s">
        <v>6399</v>
      </c>
      <c r="Q718" s="126" t="s">
        <v>6400</v>
      </c>
      <c r="R718" s="126" t="s">
        <v>6409</v>
      </c>
      <c r="S718" s="126" t="s">
        <v>6410</v>
      </c>
      <c r="T718" s="131">
        <v>3</v>
      </c>
      <c r="U718" s="131">
        <v>3</v>
      </c>
      <c r="V718" s="126" t="s">
        <v>6403</v>
      </c>
      <c r="W718" s="126" t="s">
        <v>6403</v>
      </c>
      <c r="X718" s="145">
        <v>313.63600000000002</v>
      </c>
      <c r="Y718" s="145">
        <v>313.63600000000002</v>
      </c>
      <c r="Z718" s="146" t="s">
        <v>6309</v>
      </c>
      <c r="AA718" s="145">
        <v>940.90800000000002</v>
      </c>
      <c r="AB718" s="145">
        <v>0</v>
      </c>
      <c r="AC718" s="145">
        <v>94.090999999999994</v>
      </c>
      <c r="AD718" s="145">
        <v>1034.999</v>
      </c>
      <c r="AE718" s="126" t="s">
        <v>6314</v>
      </c>
      <c r="AF718" s="126" t="s">
        <v>6309</v>
      </c>
      <c r="AG718" s="126" t="s">
        <v>6309</v>
      </c>
      <c r="AH718" s="126" t="s">
        <v>9908</v>
      </c>
      <c r="AI718" s="126" t="s">
        <v>6309</v>
      </c>
      <c r="AJ718" s="126" t="s">
        <v>6352</v>
      </c>
      <c r="AK718" s="126" t="s">
        <v>6353</v>
      </c>
      <c r="AL718" s="126" t="s">
        <v>6404</v>
      </c>
      <c r="AM718" s="128" t="s">
        <v>6366</v>
      </c>
      <c r="AN718" s="128" t="s">
        <v>6485</v>
      </c>
      <c r="AO718" s="128" t="s">
        <v>6333</v>
      </c>
      <c r="AP718" s="128" t="s">
        <v>6366</v>
      </c>
      <c r="AQ718" s="129">
        <v>3</v>
      </c>
      <c r="AR718" t="s">
        <v>34</v>
      </c>
      <c r="AS718" t="s">
        <v>30</v>
      </c>
    </row>
    <row r="719" spans="1:45" s="128" customFormat="1">
      <c r="A719" s="126" t="s">
        <v>9907</v>
      </c>
      <c r="B719" s="127">
        <v>43796</v>
      </c>
      <c r="C719" s="126" t="s">
        <v>6393</v>
      </c>
      <c r="D719" s="126" t="s">
        <v>6394</v>
      </c>
      <c r="E719" s="126" t="s">
        <v>6309</v>
      </c>
      <c r="F719" s="126" t="s">
        <v>6310</v>
      </c>
      <c r="G719" s="126" t="s">
        <v>6311</v>
      </c>
      <c r="H719" s="126" t="s">
        <v>6312</v>
      </c>
      <c r="I719" s="126" t="s">
        <v>6333</v>
      </c>
      <c r="J719" s="126" t="s">
        <v>6351</v>
      </c>
      <c r="K719" s="126" t="s">
        <v>6395</v>
      </c>
      <c r="L719" s="126" t="s">
        <v>6396</v>
      </c>
      <c r="M719" s="126" t="s">
        <v>6397</v>
      </c>
      <c r="N719" s="126" t="s">
        <v>6351</v>
      </c>
      <c r="O719" s="126" t="s">
        <v>6398</v>
      </c>
      <c r="P719" s="126" t="s">
        <v>6399</v>
      </c>
      <c r="Q719" s="126" t="s">
        <v>6400</v>
      </c>
      <c r="R719" s="126" t="s">
        <v>6491</v>
      </c>
      <c r="S719" s="126" t="s">
        <v>6492</v>
      </c>
      <c r="T719" s="131">
        <v>5</v>
      </c>
      <c r="U719" s="131">
        <v>5</v>
      </c>
      <c r="V719" s="126" t="s">
        <v>6403</v>
      </c>
      <c r="W719" s="126" t="s">
        <v>6403</v>
      </c>
      <c r="X719" s="145">
        <v>313.63600000000002</v>
      </c>
      <c r="Y719" s="145">
        <v>313.63600000000002</v>
      </c>
      <c r="Z719" s="146" t="s">
        <v>6309</v>
      </c>
      <c r="AA719" s="145">
        <v>1568.18</v>
      </c>
      <c r="AB719" s="145">
        <v>0</v>
      </c>
      <c r="AC719" s="145">
        <v>156.81700000000001</v>
      </c>
      <c r="AD719" s="145">
        <v>1724.9970000000001</v>
      </c>
      <c r="AE719" s="126" t="s">
        <v>6314</v>
      </c>
      <c r="AF719" s="126" t="s">
        <v>6309</v>
      </c>
      <c r="AG719" s="126" t="s">
        <v>6309</v>
      </c>
      <c r="AH719" s="126" t="s">
        <v>9908</v>
      </c>
      <c r="AI719" s="126" t="s">
        <v>6309</v>
      </c>
      <c r="AJ719" s="126" t="s">
        <v>6352</v>
      </c>
      <c r="AK719" s="126" t="s">
        <v>6353</v>
      </c>
      <c r="AL719" s="126" t="s">
        <v>6404</v>
      </c>
      <c r="AM719" s="128" t="s">
        <v>6366</v>
      </c>
      <c r="AN719" s="128" t="s">
        <v>6485</v>
      </c>
      <c r="AO719" s="128" t="s">
        <v>6333</v>
      </c>
      <c r="AP719" s="128" t="s">
        <v>6366</v>
      </c>
      <c r="AQ719" s="129">
        <v>5</v>
      </c>
      <c r="AR719" t="s">
        <v>34</v>
      </c>
      <c r="AS719" t="s">
        <v>30</v>
      </c>
    </row>
    <row r="720" spans="1:45" s="128" customFormat="1">
      <c r="A720" s="126" t="s">
        <v>9907</v>
      </c>
      <c r="B720" s="127">
        <v>43796</v>
      </c>
      <c r="C720" s="126" t="s">
        <v>6393</v>
      </c>
      <c r="D720" s="126" t="s">
        <v>6394</v>
      </c>
      <c r="E720" s="126" t="s">
        <v>6309</v>
      </c>
      <c r="F720" s="126" t="s">
        <v>6310</v>
      </c>
      <c r="G720" s="126" t="s">
        <v>6311</v>
      </c>
      <c r="H720" s="126" t="s">
        <v>6312</v>
      </c>
      <c r="I720" s="126" t="s">
        <v>6333</v>
      </c>
      <c r="J720" s="126" t="s">
        <v>6351</v>
      </c>
      <c r="K720" s="126" t="s">
        <v>6395</v>
      </c>
      <c r="L720" s="126" t="s">
        <v>6396</v>
      </c>
      <c r="M720" s="126" t="s">
        <v>6397</v>
      </c>
      <c r="N720" s="126" t="s">
        <v>6351</v>
      </c>
      <c r="O720" s="126" t="s">
        <v>6398</v>
      </c>
      <c r="P720" s="126" t="s">
        <v>6399</v>
      </c>
      <c r="Q720" s="126" t="s">
        <v>6400</v>
      </c>
      <c r="R720" s="126" t="s">
        <v>6413</v>
      </c>
      <c r="S720" s="126" t="s">
        <v>6414</v>
      </c>
      <c r="T720" s="131">
        <v>3</v>
      </c>
      <c r="U720" s="131">
        <v>3</v>
      </c>
      <c r="V720" s="126" t="s">
        <v>6403</v>
      </c>
      <c r="W720" s="126" t="s">
        <v>6403</v>
      </c>
      <c r="X720" s="145">
        <v>313.63600000000002</v>
      </c>
      <c r="Y720" s="145">
        <v>313.63600000000002</v>
      </c>
      <c r="Z720" s="146" t="s">
        <v>6309</v>
      </c>
      <c r="AA720" s="145">
        <v>940.90800000000002</v>
      </c>
      <c r="AB720" s="145">
        <v>0</v>
      </c>
      <c r="AC720" s="145">
        <v>94.090999999999994</v>
      </c>
      <c r="AD720" s="145">
        <v>1034.999</v>
      </c>
      <c r="AE720" s="126" t="s">
        <v>6314</v>
      </c>
      <c r="AF720" s="126" t="s">
        <v>6309</v>
      </c>
      <c r="AG720" s="126" t="s">
        <v>6309</v>
      </c>
      <c r="AH720" s="126" t="s">
        <v>9908</v>
      </c>
      <c r="AI720" s="126" t="s">
        <v>6309</v>
      </c>
      <c r="AJ720" s="126" t="s">
        <v>6352</v>
      </c>
      <c r="AK720" s="126" t="s">
        <v>6353</v>
      </c>
      <c r="AL720" s="126" t="s">
        <v>6404</v>
      </c>
      <c r="AM720" s="128" t="s">
        <v>6366</v>
      </c>
      <c r="AN720" s="128" t="s">
        <v>6485</v>
      </c>
      <c r="AO720" s="128" t="s">
        <v>6333</v>
      </c>
      <c r="AP720" s="128" t="s">
        <v>6366</v>
      </c>
      <c r="AQ720" s="129">
        <v>3</v>
      </c>
      <c r="AR720" t="s">
        <v>34</v>
      </c>
      <c r="AS720" t="s">
        <v>30</v>
      </c>
    </row>
    <row r="721" spans="1:45" s="128" customFormat="1">
      <c r="A721" s="126" t="s">
        <v>9909</v>
      </c>
      <c r="B721" s="127">
        <v>43795</v>
      </c>
      <c r="C721" s="126" t="s">
        <v>6393</v>
      </c>
      <c r="D721" s="126" t="s">
        <v>6394</v>
      </c>
      <c r="E721" s="126" t="s">
        <v>6309</v>
      </c>
      <c r="F721" s="126" t="s">
        <v>6310</v>
      </c>
      <c r="G721" s="126" t="s">
        <v>6311</v>
      </c>
      <c r="H721" s="126" t="s">
        <v>6312</v>
      </c>
      <c r="I721" s="126" t="s">
        <v>6344</v>
      </c>
      <c r="J721" s="126" t="s">
        <v>6351</v>
      </c>
      <c r="K721" s="126" t="s">
        <v>6395</v>
      </c>
      <c r="L721" s="126" t="s">
        <v>6396</v>
      </c>
      <c r="M721" s="126" t="s">
        <v>6397</v>
      </c>
      <c r="N721" s="126" t="s">
        <v>6351</v>
      </c>
      <c r="O721" s="126" t="s">
        <v>6398</v>
      </c>
      <c r="P721" s="126" t="s">
        <v>6399</v>
      </c>
      <c r="Q721" s="126" t="s">
        <v>6400</v>
      </c>
      <c r="R721" s="126" t="s">
        <v>6487</v>
      </c>
      <c r="S721" s="126" t="s">
        <v>6488</v>
      </c>
      <c r="T721" s="131">
        <v>20</v>
      </c>
      <c r="U721" s="131">
        <v>20</v>
      </c>
      <c r="V721" s="126" t="s">
        <v>6403</v>
      </c>
      <c r="W721" s="126" t="s">
        <v>6403</v>
      </c>
      <c r="X721" s="145">
        <v>276</v>
      </c>
      <c r="Y721" s="145">
        <v>276</v>
      </c>
      <c r="Z721" s="146" t="s">
        <v>6309</v>
      </c>
      <c r="AA721" s="145">
        <v>5519.9939999999997</v>
      </c>
      <c r="AB721" s="145">
        <v>-752.726</v>
      </c>
      <c r="AC721" s="145">
        <v>551.99900000000002</v>
      </c>
      <c r="AD721" s="145">
        <v>6071.9930000000004</v>
      </c>
      <c r="AE721" s="126" t="s">
        <v>6314</v>
      </c>
      <c r="AF721" s="126" t="s">
        <v>6309</v>
      </c>
      <c r="AG721" s="126" t="s">
        <v>6309</v>
      </c>
      <c r="AH721" s="126" t="s">
        <v>9910</v>
      </c>
      <c r="AI721" s="126" t="s">
        <v>6309</v>
      </c>
      <c r="AJ721" s="126" t="s">
        <v>6352</v>
      </c>
      <c r="AK721" s="126" t="s">
        <v>6353</v>
      </c>
      <c r="AL721" s="126" t="s">
        <v>6404</v>
      </c>
      <c r="AM721" s="128" t="s">
        <v>6366</v>
      </c>
      <c r="AN721" s="128" t="s">
        <v>6484</v>
      </c>
      <c r="AO721" s="128" t="s">
        <v>6344</v>
      </c>
      <c r="AP721" s="128" t="s">
        <v>6366</v>
      </c>
      <c r="AQ721" s="129">
        <v>20</v>
      </c>
      <c r="AR721" t="s">
        <v>34</v>
      </c>
      <c r="AS721" t="s">
        <v>30</v>
      </c>
    </row>
    <row r="722" spans="1:45" s="128" customFormat="1">
      <c r="A722" s="126" t="s">
        <v>9911</v>
      </c>
      <c r="B722" s="127">
        <v>43796</v>
      </c>
      <c r="C722" s="126" t="s">
        <v>6393</v>
      </c>
      <c r="D722" s="126" t="s">
        <v>6394</v>
      </c>
      <c r="E722" s="126" t="s">
        <v>6309</v>
      </c>
      <c r="F722" s="126" t="s">
        <v>6310</v>
      </c>
      <c r="G722" s="126" t="s">
        <v>6311</v>
      </c>
      <c r="H722" s="126" t="s">
        <v>6312</v>
      </c>
      <c r="I722" s="126" t="s">
        <v>6323</v>
      </c>
      <c r="J722" s="126" t="s">
        <v>6351</v>
      </c>
      <c r="K722" s="126" t="s">
        <v>6395</v>
      </c>
      <c r="L722" s="126" t="s">
        <v>6396</v>
      </c>
      <c r="M722" s="126" t="s">
        <v>6397</v>
      </c>
      <c r="N722" s="126" t="s">
        <v>6351</v>
      </c>
      <c r="O722" s="126" t="s">
        <v>6398</v>
      </c>
      <c r="P722" s="126" t="s">
        <v>6399</v>
      </c>
      <c r="Q722" s="126" t="s">
        <v>6400</v>
      </c>
      <c r="R722" s="126" t="s">
        <v>6401</v>
      </c>
      <c r="S722" s="126" t="s">
        <v>6402</v>
      </c>
      <c r="T722" s="131">
        <v>3</v>
      </c>
      <c r="U722" s="131">
        <v>3</v>
      </c>
      <c r="V722" s="126" t="s">
        <v>6403</v>
      </c>
      <c r="W722" s="126" t="s">
        <v>6403</v>
      </c>
      <c r="X722" s="145">
        <v>155.45500000000001</v>
      </c>
      <c r="Y722" s="145">
        <v>155.45500000000001</v>
      </c>
      <c r="Z722" s="146" t="s">
        <v>6309</v>
      </c>
      <c r="AA722" s="145">
        <v>466.36500000000001</v>
      </c>
      <c r="AB722" s="145">
        <v>0</v>
      </c>
      <c r="AC722" s="145">
        <v>46.637</v>
      </c>
      <c r="AD722" s="145">
        <v>513.00199999999995</v>
      </c>
      <c r="AE722" s="126" t="s">
        <v>6314</v>
      </c>
      <c r="AF722" s="126" t="s">
        <v>6309</v>
      </c>
      <c r="AG722" s="126" t="s">
        <v>6309</v>
      </c>
      <c r="AH722" s="126" t="s">
        <v>9912</v>
      </c>
      <c r="AI722" s="126" t="s">
        <v>6309</v>
      </c>
      <c r="AJ722" s="126" t="s">
        <v>6352</v>
      </c>
      <c r="AK722" s="126" t="s">
        <v>6353</v>
      </c>
      <c r="AL722" s="126" t="s">
        <v>6404</v>
      </c>
      <c r="AM722" s="128" t="s">
        <v>6366</v>
      </c>
      <c r="AN722" s="128" t="s">
        <v>6416</v>
      </c>
      <c r="AO722" s="128" t="s">
        <v>6323</v>
      </c>
      <c r="AP722" s="128" t="s">
        <v>6366</v>
      </c>
      <c r="AQ722" s="129">
        <v>3</v>
      </c>
      <c r="AR722" t="s">
        <v>34</v>
      </c>
      <c r="AS722" t="s">
        <v>30</v>
      </c>
    </row>
    <row r="723" spans="1:45" s="128" customFormat="1">
      <c r="A723" s="126" t="s">
        <v>9911</v>
      </c>
      <c r="B723" s="127">
        <v>43796</v>
      </c>
      <c r="C723" s="126" t="s">
        <v>6393</v>
      </c>
      <c r="D723" s="126" t="s">
        <v>6394</v>
      </c>
      <c r="E723" s="126" t="s">
        <v>6309</v>
      </c>
      <c r="F723" s="126" t="s">
        <v>6310</v>
      </c>
      <c r="G723" s="126" t="s">
        <v>6311</v>
      </c>
      <c r="H723" s="126" t="s">
        <v>6312</v>
      </c>
      <c r="I723" s="126" t="s">
        <v>6323</v>
      </c>
      <c r="J723" s="126" t="s">
        <v>6351</v>
      </c>
      <c r="K723" s="126" t="s">
        <v>6395</v>
      </c>
      <c r="L723" s="126" t="s">
        <v>6396</v>
      </c>
      <c r="M723" s="126" t="s">
        <v>6397</v>
      </c>
      <c r="N723" s="126" t="s">
        <v>6351</v>
      </c>
      <c r="O723" s="126" t="s">
        <v>6398</v>
      </c>
      <c r="P723" s="126" t="s">
        <v>6399</v>
      </c>
      <c r="Q723" s="126" t="s">
        <v>6400</v>
      </c>
      <c r="R723" s="126" t="s">
        <v>6487</v>
      </c>
      <c r="S723" s="126" t="s">
        <v>6488</v>
      </c>
      <c r="T723" s="131">
        <v>6</v>
      </c>
      <c r="U723" s="131">
        <v>6</v>
      </c>
      <c r="V723" s="126" t="s">
        <v>6403</v>
      </c>
      <c r="W723" s="126" t="s">
        <v>6403</v>
      </c>
      <c r="X723" s="145">
        <v>276</v>
      </c>
      <c r="Y723" s="145">
        <v>276</v>
      </c>
      <c r="Z723" s="146" t="s">
        <v>6309</v>
      </c>
      <c r="AA723" s="145">
        <v>1655.998</v>
      </c>
      <c r="AB723" s="145">
        <v>-225.81800000000001</v>
      </c>
      <c r="AC723" s="145">
        <v>165.59899999999999</v>
      </c>
      <c r="AD723" s="145">
        <v>1821.597</v>
      </c>
      <c r="AE723" s="126" t="s">
        <v>6314</v>
      </c>
      <c r="AF723" s="126" t="s">
        <v>6309</v>
      </c>
      <c r="AG723" s="126" t="s">
        <v>6309</v>
      </c>
      <c r="AH723" s="126" t="s">
        <v>9912</v>
      </c>
      <c r="AI723" s="126" t="s">
        <v>6309</v>
      </c>
      <c r="AJ723" s="126" t="s">
        <v>6352</v>
      </c>
      <c r="AK723" s="126" t="s">
        <v>6353</v>
      </c>
      <c r="AL723" s="126" t="s">
        <v>6404</v>
      </c>
      <c r="AM723" s="128" t="s">
        <v>6366</v>
      </c>
      <c r="AN723" s="128" t="s">
        <v>6416</v>
      </c>
      <c r="AO723" s="128" t="s">
        <v>6323</v>
      </c>
      <c r="AP723" s="128" t="s">
        <v>6366</v>
      </c>
      <c r="AQ723" s="129">
        <v>6</v>
      </c>
      <c r="AR723" t="s">
        <v>34</v>
      </c>
      <c r="AS723" t="s">
        <v>30</v>
      </c>
    </row>
    <row r="724" spans="1:45" s="128" customFormat="1">
      <c r="A724" s="126" t="s">
        <v>9911</v>
      </c>
      <c r="B724" s="127">
        <v>43796</v>
      </c>
      <c r="C724" s="126" t="s">
        <v>6393</v>
      </c>
      <c r="D724" s="126" t="s">
        <v>6394</v>
      </c>
      <c r="E724" s="126" t="s">
        <v>6309</v>
      </c>
      <c r="F724" s="126" t="s">
        <v>6310</v>
      </c>
      <c r="G724" s="126" t="s">
        <v>6311</v>
      </c>
      <c r="H724" s="126" t="s">
        <v>6312</v>
      </c>
      <c r="I724" s="126" t="s">
        <v>6323</v>
      </c>
      <c r="J724" s="126" t="s">
        <v>6351</v>
      </c>
      <c r="K724" s="126" t="s">
        <v>6395</v>
      </c>
      <c r="L724" s="126" t="s">
        <v>6396</v>
      </c>
      <c r="M724" s="126" t="s">
        <v>6397</v>
      </c>
      <c r="N724" s="126" t="s">
        <v>6351</v>
      </c>
      <c r="O724" s="126" t="s">
        <v>6398</v>
      </c>
      <c r="P724" s="126" t="s">
        <v>6399</v>
      </c>
      <c r="Q724" s="126" t="s">
        <v>6400</v>
      </c>
      <c r="R724" s="126" t="s">
        <v>9881</v>
      </c>
      <c r="S724" s="126" t="s">
        <v>9882</v>
      </c>
      <c r="T724" s="131">
        <v>5</v>
      </c>
      <c r="U724" s="131">
        <v>5</v>
      </c>
      <c r="V724" s="126" t="s">
        <v>6403</v>
      </c>
      <c r="W724" s="126" t="s">
        <v>6403</v>
      </c>
      <c r="X724" s="145">
        <v>181.28200000000001</v>
      </c>
      <c r="Y724" s="145">
        <v>181.28200000000001</v>
      </c>
      <c r="Z724" s="146" t="s">
        <v>6309</v>
      </c>
      <c r="AA724" s="145">
        <v>906.41</v>
      </c>
      <c r="AB724" s="145">
        <v>-159.95500000000001</v>
      </c>
      <c r="AC724" s="145">
        <v>90.641000000000005</v>
      </c>
      <c r="AD724" s="145">
        <v>997.05100000000004</v>
      </c>
      <c r="AE724" s="126" t="s">
        <v>6314</v>
      </c>
      <c r="AF724" s="126" t="s">
        <v>6309</v>
      </c>
      <c r="AG724" s="126" t="s">
        <v>6309</v>
      </c>
      <c r="AH724" s="126" t="s">
        <v>9912</v>
      </c>
      <c r="AI724" s="126" t="s">
        <v>6309</v>
      </c>
      <c r="AJ724" s="126" t="s">
        <v>6352</v>
      </c>
      <c r="AK724" s="126" t="s">
        <v>6353</v>
      </c>
      <c r="AL724" s="126" t="s">
        <v>6404</v>
      </c>
      <c r="AM724" s="128" t="s">
        <v>6366</v>
      </c>
      <c r="AN724" s="128" t="s">
        <v>6416</v>
      </c>
      <c r="AO724" s="128" t="s">
        <v>6323</v>
      </c>
      <c r="AP724" s="128" t="s">
        <v>6366</v>
      </c>
      <c r="AQ724" s="129">
        <v>5</v>
      </c>
      <c r="AR724" t="s">
        <v>34</v>
      </c>
      <c r="AS724" t="s">
        <v>30</v>
      </c>
    </row>
    <row r="725" spans="1:45" s="128" customFormat="1">
      <c r="A725" s="126" t="s">
        <v>9911</v>
      </c>
      <c r="B725" s="127">
        <v>43796</v>
      </c>
      <c r="C725" s="126" t="s">
        <v>6393</v>
      </c>
      <c r="D725" s="126" t="s">
        <v>6394</v>
      </c>
      <c r="E725" s="126" t="s">
        <v>6309</v>
      </c>
      <c r="F725" s="126" t="s">
        <v>6310</v>
      </c>
      <c r="G725" s="126" t="s">
        <v>6311</v>
      </c>
      <c r="H725" s="126" t="s">
        <v>6312</v>
      </c>
      <c r="I725" s="126" t="s">
        <v>6323</v>
      </c>
      <c r="J725" s="126" t="s">
        <v>6351</v>
      </c>
      <c r="K725" s="126" t="s">
        <v>6395</v>
      </c>
      <c r="L725" s="126" t="s">
        <v>6396</v>
      </c>
      <c r="M725" s="126" t="s">
        <v>6397</v>
      </c>
      <c r="N725" s="126" t="s">
        <v>6351</v>
      </c>
      <c r="O725" s="126" t="s">
        <v>6398</v>
      </c>
      <c r="P725" s="126" t="s">
        <v>6399</v>
      </c>
      <c r="Q725" s="126" t="s">
        <v>6400</v>
      </c>
      <c r="R725" s="126" t="s">
        <v>6491</v>
      </c>
      <c r="S725" s="126" t="s">
        <v>6492</v>
      </c>
      <c r="T725" s="131">
        <v>5</v>
      </c>
      <c r="U725" s="131">
        <v>5</v>
      </c>
      <c r="V725" s="126" t="s">
        <v>6403</v>
      </c>
      <c r="W725" s="126" t="s">
        <v>6403</v>
      </c>
      <c r="X725" s="145">
        <v>313.63600000000002</v>
      </c>
      <c r="Y725" s="145">
        <v>313.63600000000002</v>
      </c>
      <c r="Z725" s="146" t="s">
        <v>6309</v>
      </c>
      <c r="AA725" s="145">
        <v>1568.18</v>
      </c>
      <c r="AB725" s="145">
        <v>0</v>
      </c>
      <c r="AC725" s="145">
        <v>156.81800000000001</v>
      </c>
      <c r="AD725" s="145">
        <v>1724.998</v>
      </c>
      <c r="AE725" s="126" t="s">
        <v>6314</v>
      </c>
      <c r="AF725" s="126" t="s">
        <v>6309</v>
      </c>
      <c r="AG725" s="126" t="s">
        <v>6309</v>
      </c>
      <c r="AH725" s="126" t="s">
        <v>9912</v>
      </c>
      <c r="AI725" s="126" t="s">
        <v>6309</v>
      </c>
      <c r="AJ725" s="126" t="s">
        <v>6352</v>
      </c>
      <c r="AK725" s="126" t="s">
        <v>6353</v>
      </c>
      <c r="AL725" s="126" t="s">
        <v>6404</v>
      </c>
      <c r="AM725" s="128" t="s">
        <v>6366</v>
      </c>
      <c r="AN725" s="128" t="s">
        <v>6416</v>
      </c>
      <c r="AO725" s="128" t="s">
        <v>6323</v>
      </c>
      <c r="AP725" s="128" t="s">
        <v>6366</v>
      </c>
      <c r="AQ725" s="129">
        <v>5</v>
      </c>
      <c r="AR725" t="s">
        <v>34</v>
      </c>
      <c r="AS725" t="s">
        <v>30</v>
      </c>
    </row>
    <row r="726" spans="1:45" s="128" customFormat="1">
      <c r="A726" s="126" t="s">
        <v>9913</v>
      </c>
      <c r="B726" s="127">
        <v>43796</v>
      </c>
      <c r="C726" s="126" t="s">
        <v>6393</v>
      </c>
      <c r="D726" s="126" t="s">
        <v>6394</v>
      </c>
      <c r="E726" s="126" t="s">
        <v>6309</v>
      </c>
      <c r="F726" s="126" t="s">
        <v>6310</v>
      </c>
      <c r="G726" s="126" t="s">
        <v>6311</v>
      </c>
      <c r="H726" s="126" t="s">
        <v>6312</v>
      </c>
      <c r="I726" s="126" t="s">
        <v>6317</v>
      </c>
      <c r="J726" s="126" t="s">
        <v>6351</v>
      </c>
      <c r="K726" s="126" t="s">
        <v>6395</v>
      </c>
      <c r="L726" s="126" t="s">
        <v>6396</v>
      </c>
      <c r="M726" s="126" t="s">
        <v>6397</v>
      </c>
      <c r="N726" s="126" t="s">
        <v>6351</v>
      </c>
      <c r="O726" s="126" t="s">
        <v>6398</v>
      </c>
      <c r="P726" s="126" t="s">
        <v>6399</v>
      </c>
      <c r="Q726" s="126" t="s">
        <v>6400</v>
      </c>
      <c r="R726" s="126" t="s">
        <v>6401</v>
      </c>
      <c r="S726" s="126" t="s">
        <v>6402</v>
      </c>
      <c r="T726" s="131">
        <v>10</v>
      </c>
      <c r="U726" s="131">
        <v>10</v>
      </c>
      <c r="V726" s="126" t="s">
        <v>6403</v>
      </c>
      <c r="W726" s="126" t="s">
        <v>6403</v>
      </c>
      <c r="X726" s="145">
        <v>155.45500000000001</v>
      </c>
      <c r="Y726" s="145">
        <v>155.45500000000001</v>
      </c>
      <c r="Z726" s="146" t="s">
        <v>6309</v>
      </c>
      <c r="AA726" s="145">
        <v>1554.55</v>
      </c>
      <c r="AB726" s="145">
        <v>0</v>
      </c>
      <c r="AC726" s="145">
        <v>155.45500000000001</v>
      </c>
      <c r="AD726" s="145">
        <v>1710.0050000000001</v>
      </c>
      <c r="AE726" s="126" t="s">
        <v>6314</v>
      </c>
      <c r="AF726" s="126" t="s">
        <v>6309</v>
      </c>
      <c r="AG726" s="126" t="s">
        <v>6309</v>
      </c>
      <c r="AH726" s="126" t="s">
        <v>9914</v>
      </c>
      <c r="AI726" s="126" t="s">
        <v>6309</v>
      </c>
      <c r="AJ726" s="126" t="s">
        <v>6352</v>
      </c>
      <c r="AK726" s="126" t="s">
        <v>6353</v>
      </c>
      <c r="AL726" s="126" t="s">
        <v>6404</v>
      </c>
      <c r="AM726" s="128" t="s">
        <v>6366</v>
      </c>
      <c r="AN726" s="128" t="s">
        <v>6417</v>
      </c>
      <c r="AO726" s="128" t="s">
        <v>6317</v>
      </c>
      <c r="AP726" s="128" t="s">
        <v>6366</v>
      </c>
      <c r="AQ726" s="129">
        <v>10</v>
      </c>
      <c r="AR726" t="s">
        <v>29</v>
      </c>
      <c r="AS726" t="s">
        <v>30</v>
      </c>
    </row>
    <row r="727" spans="1:45" s="128" customFormat="1">
      <c r="A727" s="126" t="s">
        <v>9913</v>
      </c>
      <c r="B727" s="127">
        <v>43796</v>
      </c>
      <c r="C727" s="126" t="s">
        <v>6393</v>
      </c>
      <c r="D727" s="126" t="s">
        <v>6394</v>
      </c>
      <c r="E727" s="126" t="s">
        <v>6309</v>
      </c>
      <c r="F727" s="126" t="s">
        <v>6310</v>
      </c>
      <c r="G727" s="126" t="s">
        <v>6311</v>
      </c>
      <c r="H727" s="126" t="s">
        <v>6312</v>
      </c>
      <c r="I727" s="126" t="s">
        <v>6317</v>
      </c>
      <c r="J727" s="126" t="s">
        <v>6351</v>
      </c>
      <c r="K727" s="126" t="s">
        <v>6395</v>
      </c>
      <c r="L727" s="126" t="s">
        <v>6396</v>
      </c>
      <c r="M727" s="126" t="s">
        <v>6397</v>
      </c>
      <c r="N727" s="126" t="s">
        <v>6351</v>
      </c>
      <c r="O727" s="126" t="s">
        <v>6398</v>
      </c>
      <c r="P727" s="126" t="s">
        <v>6399</v>
      </c>
      <c r="Q727" s="126" t="s">
        <v>6400</v>
      </c>
      <c r="R727" s="126" t="s">
        <v>6405</v>
      </c>
      <c r="S727" s="126" t="s">
        <v>6406</v>
      </c>
      <c r="T727" s="131">
        <v>6</v>
      </c>
      <c r="U727" s="131">
        <v>6</v>
      </c>
      <c r="V727" s="126" t="s">
        <v>6403</v>
      </c>
      <c r="W727" s="126" t="s">
        <v>6403</v>
      </c>
      <c r="X727" s="145">
        <v>355.45499999999998</v>
      </c>
      <c r="Y727" s="145">
        <v>355.45499999999998</v>
      </c>
      <c r="Z727" s="146" t="s">
        <v>6309</v>
      </c>
      <c r="AA727" s="145">
        <v>2132.73</v>
      </c>
      <c r="AB727" s="145">
        <v>0</v>
      </c>
      <c r="AC727" s="145">
        <v>213.273</v>
      </c>
      <c r="AD727" s="145">
        <v>2346.0030000000002</v>
      </c>
      <c r="AE727" s="126" t="s">
        <v>6314</v>
      </c>
      <c r="AF727" s="126" t="s">
        <v>6309</v>
      </c>
      <c r="AG727" s="126" t="s">
        <v>6309</v>
      </c>
      <c r="AH727" s="126" t="s">
        <v>9914</v>
      </c>
      <c r="AI727" s="126" t="s">
        <v>6309</v>
      </c>
      <c r="AJ727" s="126" t="s">
        <v>6352</v>
      </c>
      <c r="AK727" s="126" t="s">
        <v>6353</v>
      </c>
      <c r="AL727" s="126" t="s">
        <v>6404</v>
      </c>
      <c r="AM727" s="128" t="s">
        <v>6366</v>
      </c>
      <c r="AN727" s="128" t="s">
        <v>6417</v>
      </c>
      <c r="AO727" s="128" t="s">
        <v>6317</v>
      </c>
      <c r="AP727" s="128" t="s">
        <v>6366</v>
      </c>
      <c r="AQ727" s="129">
        <v>6</v>
      </c>
      <c r="AR727" t="s">
        <v>29</v>
      </c>
      <c r="AS727" t="s">
        <v>30</v>
      </c>
    </row>
    <row r="728" spans="1:45" s="128" customFormat="1">
      <c r="A728" s="126" t="s">
        <v>9913</v>
      </c>
      <c r="B728" s="127">
        <v>43796</v>
      </c>
      <c r="C728" s="126" t="s">
        <v>6393</v>
      </c>
      <c r="D728" s="126" t="s">
        <v>6394</v>
      </c>
      <c r="E728" s="126" t="s">
        <v>6309</v>
      </c>
      <c r="F728" s="126" t="s">
        <v>6310</v>
      </c>
      <c r="G728" s="126" t="s">
        <v>6311</v>
      </c>
      <c r="H728" s="126" t="s">
        <v>6312</v>
      </c>
      <c r="I728" s="126" t="s">
        <v>6317</v>
      </c>
      <c r="J728" s="126" t="s">
        <v>6351</v>
      </c>
      <c r="K728" s="126" t="s">
        <v>6395</v>
      </c>
      <c r="L728" s="126" t="s">
        <v>6396</v>
      </c>
      <c r="M728" s="126" t="s">
        <v>6397</v>
      </c>
      <c r="N728" s="126" t="s">
        <v>6351</v>
      </c>
      <c r="O728" s="126" t="s">
        <v>6398</v>
      </c>
      <c r="P728" s="126" t="s">
        <v>6399</v>
      </c>
      <c r="Q728" s="126" t="s">
        <v>6400</v>
      </c>
      <c r="R728" s="126" t="s">
        <v>9881</v>
      </c>
      <c r="S728" s="126" t="s">
        <v>9882</v>
      </c>
      <c r="T728" s="131">
        <v>3</v>
      </c>
      <c r="U728" s="131">
        <v>3</v>
      </c>
      <c r="V728" s="126" t="s">
        <v>6403</v>
      </c>
      <c r="W728" s="126" t="s">
        <v>6403</v>
      </c>
      <c r="X728" s="145">
        <v>181.28200000000001</v>
      </c>
      <c r="Y728" s="145">
        <v>181.28200000000001</v>
      </c>
      <c r="Z728" s="146" t="s">
        <v>6309</v>
      </c>
      <c r="AA728" s="145">
        <v>543.846</v>
      </c>
      <c r="AB728" s="145">
        <v>-95.972999999999999</v>
      </c>
      <c r="AC728" s="145">
        <v>54.384999999999998</v>
      </c>
      <c r="AD728" s="145">
        <v>598.23099999999999</v>
      </c>
      <c r="AE728" s="126" t="s">
        <v>6314</v>
      </c>
      <c r="AF728" s="126" t="s">
        <v>6309</v>
      </c>
      <c r="AG728" s="126" t="s">
        <v>6309</v>
      </c>
      <c r="AH728" s="126" t="s">
        <v>9914</v>
      </c>
      <c r="AI728" s="126" t="s">
        <v>6309</v>
      </c>
      <c r="AJ728" s="126" t="s">
        <v>6352</v>
      </c>
      <c r="AK728" s="126" t="s">
        <v>6353</v>
      </c>
      <c r="AL728" s="126" t="s">
        <v>6404</v>
      </c>
      <c r="AM728" s="128" t="s">
        <v>6366</v>
      </c>
      <c r="AN728" s="128" t="s">
        <v>6417</v>
      </c>
      <c r="AO728" s="128" t="s">
        <v>6317</v>
      </c>
      <c r="AP728" s="128" t="s">
        <v>6366</v>
      </c>
      <c r="AQ728" s="129">
        <v>3</v>
      </c>
      <c r="AR728" t="s">
        <v>29</v>
      </c>
      <c r="AS728" t="s">
        <v>30</v>
      </c>
    </row>
    <row r="729" spans="1:45" s="128" customFormat="1">
      <c r="A729" s="126" t="s">
        <v>9913</v>
      </c>
      <c r="B729" s="127">
        <v>43796</v>
      </c>
      <c r="C729" s="126" t="s">
        <v>6393</v>
      </c>
      <c r="D729" s="126" t="s">
        <v>6394</v>
      </c>
      <c r="E729" s="126" t="s">
        <v>6309</v>
      </c>
      <c r="F729" s="126" t="s">
        <v>6310</v>
      </c>
      <c r="G729" s="126" t="s">
        <v>6311</v>
      </c>
      <c r="H729" s="126" t="s">
        <v>6312</v>
      </c>
      <c r="I729" s="126" t="s">
        <v>6317</v>
      </c>
      <c r="J729" s="126" t="s">
        <v>6351</v>
      </c>
      <c r="K729" s="126" t="s">
        <v>6395</v>
      </c>
      <c r="L729" s="126" t="s">
        <v>6396</v>
      </c>
      <c r="M729" s="126" t="s">
        <v>6397</v>
      </c>
      <c r="N729" s="126" t="s">
        <v>6351</v>
      </c>
      <c r="O729" s="126" t="s">
        <v>6398</v>
      </c>
      <c r="P729" s="126" t="s">
        <v>6399</v>
      </c>
      <c r="Q729" s="126" t="s">
        <v>6400</v>
      </c>
      <c r="R729" s="126" t="s">
        <v>6409</v>
      </c>
      <c r="S729" s="126" t="s">
        <v>6410</v>
      </c>
      <c r="T729" s="131">
        <v>5</v>
      </c>
      <c r="U729" s="131">
        <v>5</v>
      </c>
      <c r="V729" s="126" t="s">
        <v>6403</v>
      </c>
      <c r="W729" s="126" t="s">
        <v>6403</v>
      </c>
      <c r="X729" s="145">
        <v>313.63600000000002</v>
      </c>
      <c r="Y729" s="145">
        <v>313.63600000000002</v>
      </c>
      <c r="Z729" s="146" t="s">
        <v>6309</v>
      </c>
      <c r="AA729" s="145">
        <v>1568.18</v>
      </c>
      <c r="AB729" s="145">
        <v>0</v>
      </c>
      <c r="AC729" s="145">
        <v>156.81800000000001</v>
      </c>
      <c r="AD729" s="145">
        <v>1724.998</v>
      </c>
      <c r="AE729" s="126" t="s">
        <v>6314</v>
      </c>
      <c r="AF729" s="126" t="s">
        <v>6309</v>
      </c>
      <c r="AG729" s="126" t="s">
        <v>6309</v>
      </c>
      <c r="AH729" s="126" t="s">
        <v>9914</v>
      </c>
      <c r="AI729" s="126" t="s">
        <v>6309</v>
      </c>
      <c r="AJ729" s="126" t="s">
        <v>6352</v>
      </c>
      <c r="AK729" s="126" t="s">
        <v>6353</v>
      </c>
      <c r="AL729" s="126" t="s">
        <v>6404</v>
      </c>
      <c r="AM729" s="128" t="s">
        <v>6366</v>
      </c>
      <c r="AN729" s="128" t="s">
        <v>6417</v>
      </c>
      <c r="AO729" s="128" t="s">
        <v>6317</v>
      </c>
      <c r="AP729" s="128" t="s">
        <v>6366</v>
      </c>
      <c r="AQ729" s="129">
        <v>5</v>
      </c>
      <c r="AR729" t="s">
        <v>29</v>
      </c>
      <c r="AS729" t="s">
        <v>30</v>
      </c>
    </row>
    <row r="730" spans="1:45" s="128" customFormat="1">
      <c r="A730" s="126" t="s">
        <v>9913</v>
      </c>
      <c r="B730" s="127">
        <v>43796</v>
      </c>
      <c r="C730" s="126" t="s">
        <v>6393</v>
      </c>
      <c r="D730" s="126" t="s">
        <v>6394</v>
      </c>
      <c r="E730" s="126" t="s">
        <v>6309</v>
      </c>
      <c r="F730" s="126" t="s">
        <v>6310</v>
      </c>
      <c r="G730" s="126" t="s">
        <v>6311</v>
      </c>
      <c r="H730" s="126" t="s">
        <v>6312</v>
      </c>
      <c r="I730" s="126" t="s">
        <v>6317</v>
      </c>
      <c r="J730" s="126" t="s">
        <v>6351</v>
      </c>
      <c r="K730" s="126" t="s">
        <v>6395</v>
      </c>
      <c r="L730" s="126" t="s">
        <v>6396</v>
      </c>
      <c r="M730" s="126" t="s">
        <v>6397</v>
      </c>
      <c r="N730" s="126" t="s">
        <v>6351</v>
      </c>
      <c r="O730" s="126" t="s">
        <v>6398</v>
      </c>
      <c r="P730" s="126" t="s">
        <v>6399</v>
      </c>
      <c r="Q730" s="126" t="s">
        <v>6400</v>
      </c>
      <c r="R730" s="126" t="s">
        <v>6491</v>
      </c>
      <c r="S730" s="126" t="s">
        <v>6492</v>
      </c>
      <c r="T730" s="131">
        <v>9</v>
      </c>
      <c r="U730" s="131">
        <v>9</v>
      </c>
      <c r="V730" s="126" t="s">
        <v>6403</v>
      </c>
      <c r="W730" s="126" t="s">
        <v>6403</v>
      </c>
      <c r="X730" s="145">
        <v>313.63600000000002</v>
      </c>
      <c r="Y730" s="145">
        <v>313.63600000000002</v>
      </c>
      <c r="Z730" s="146" t="s">
        <v>6309</v>
      </c>
      <c r="AA730" s="145">
        <v>2822.7240000000002</v>
      </c>
      <c r="AB730" s="145">
        <v>0</v>
      </c>
      <c r="AC730" s="145">
        <v>282.27199999999999</v>
      </c>
      <c r="AD730" s="145">
        <v>3104.9960000000001</v>
      </c>
      <c r="AE730" s="126" t="s">
        <v>6314</v>
      </c>
      <c r="AF730" s="126" t="s">
        <v>6309</v>
      </c>
      <c r="AG730" s="126" t="s">
        <v>6309</v>
      </c>
      <c r="AH730" s="126" t="s">
        <v>9914</v>
      </c>
      <c r="AI730" s="126" t="s">
        <v>6309</v>
      </c>
      <c r="AJ730" s="126" t="s">
        <v>6352</v>
      </c>
      <c r="AK730" s="126" t="s">
        <v>6353</v>
      </c>
      <c r="AL730" s="126" t="s">
        <v>6404</v>
      </c>
      <c r="AM730" s="128" t="s">
        <v>6366</v>
      </c>
      <c r="AN730" s="128" t="s">
        <v>6417</v>
      </c>
      <c r="AO730" s="128" t="s">
        <v>6317</v>
      </c>
      <c r="AP730" s="128" t="s">
        <v>6366</v>
      </c>
      <c r="AQ730" s="129">
        <v>9</v>
      </c>
      <c r="AR730" t="s">
        <v>29</v>
      </c>
      <c r="AS730" t="s">
        <v>30</v>
      </c>
    </row>
    <row r="731" spans="1:45" s="128" customFormat="1">
      <c r="A731" s="126" t="s">
        <v>9913</v>
      </c>
      <c r="B731" s="127">
        <v>43796</v>
      </c>
      <c r="C731" s="126" t="s">
        <v>6393</v>
      </c>
      <c r="D731" s="126" t="s">
        <v>6394</v>
      </c>
      <c r="E731" s="126" t="s">
        <v>6309</v>
      </c>
      <c r="F731" s="126" t="s">
        <v>6310</v>
      </c>
      <c r="G731" s="126" t="s">
        <v>6311</v>
      </c>
      <c r="H731" s="126" t="s">
        <v>6312</v>
      </c>
      <c r="I731" s="126" t="s">
        <v>6317</v>
      </c>
      <c r="J731" s="126" t="s">
        <v>6351</v>
      </c>
      <c r="K731" s="126" t="s">
        <v>6395</v>
      </c>
      <c r="L731" s="126" t="s">
        <v>6396</v>
      </c>
      <c r="M731" s="126" t="s">
        <v>6397</v>
      </c>
      <c r="N731" s="126" t="s">
        <v>6351</v>
      </c>
      <c r="O731" s="126" t="s">
        <v>6398</v>
      </c>
      <c r="P731" s="126" t="s">
        <v>6399</v>
      </c>
      <c r="Q731" s="126" t="s">
        <v>6400</v>
      </c>
      <c r="R731" s="126" t="s">
        <v>6413</v>
      </c>
      <c r="S731" s="126" t="s">
        <v>6414</v>
      </c>
      <c r="T731" s="131">
        <v>8</v>
      </c>
      <c r="U731" s="131">
        <v>8</v>
      </c>
      <c r="V731" s="126" t="s">
        <v>6403</v>
      </c>
      <c r="W731" s="126" t="s">
        <v>6403</v>
      </c>
      <c r="X731" s="145">
        <v>313.63600000000002</v>
      </c>
      <c r="Y731" s="145">
        <v>313.63600000000002</v>
      </c>
      <c r="Z731" s="146" t="s">
        <v>6309</v>
      </c>
      <c r="AA731" s="145">
        <v>2509.0880000000002</v>
      </c>
      <c r="AB731" s="145">
        <v>0</v>
      </c>
      <c r="AC731" s="145">
        <v>250.90899999999999</v>
      </c>
      <c r="AD731" s="145">
        <v>2759.9969999999998</v>
      </c>
      <c r="AE731" s="126" t="s">
        <v>6314</v>
      </c>
      <c r="AF731" s="126" t="s">
        <v>6309</v>
      </c>
      <c r="AG731" s="126" t="s">
        <v>6309</v>
      </c>
      <c r="AH731" s="126" t="s">
        <v>9914</v>
      </c>
      <c r="AI731" s="126" t="s">
        <v>6309</v>
      </c>
      <c r="AJ731" s="126" t="s">
        <v>6352</v>
      </c>
      <c r="AK731" s="126" t="s">
        <v>6353</v>
      </c>
      <c r="AL731" s="126" t="s">
        <v>6404</v>
      </c>
      <c r="AM731" s="128" t="s">
        <v>6366</v>
      </c>
      <c r="AN731" s="128" t="s">
        <v>6417</v>
      </c>
      <c r="AO731" s="128" t="s">
        <v>6317</v>
      </c>
      <c r="AP731" s="128" t="s">
        <v>6366</v>
      </c>
      <c r="AQ731" s="129">
        <v>8</v>
      </c>
      <c r="AR731" t="s">
        <v>29</v>
      </c>
      <c r="AS731" t="s">
        <v>30</v>
      </c>
    </row>
    <row r="732" spans="1:45" s="128" customFormat="1">
      <c r="A732" s="126" t="s">
        <v>9915</v>
      </c>
      <c r="B732" s="127">
        <v>43797</v>
      </c>
      <c r="C732" s="126" t="s">
        <v>6393</v>
      </c>
      <c r="D732" s="126" t="s">
        <v>6394</v>
      </c>
      <c r="E732" s="126" t="s">
        <v>6309</v>
      </c>
      <c r="F732" s="126" t="s">
        <v>6310</v>
      </c>
      <c r="G732" s="126" t="s">
        <v>6311</v>
      </c>
      <c r="H732" s="126" t="s">
        <v>6312</v>
      </c>
      <c r="I732" s="126" t="s">
        <v>6318</v>
      </c>
      <c r="J732" s="126" t="s">
        <v>6351</v>
      </c>
      <c r="K732" s="126" t="s">
        <v>6395</v>
      </c>
      <c r="L732" s="126" t="s">
        <v>6396</v>
      </c>
      <c r="M732" s="126" t="s">
        <v>6397</v>
      </c>
      <c r="N732" s="126" t="s">
        <v>6351</v>
      </c>
      <c r="O732" s="126" t="s">
        <v>6398</v>
      </c>
      <c r="P732" s="126" t="s">
        <v>6399</v>
      </c>
      <c r="Q732" s="126" t="s">
        <v>6400</v>
      </c>
      <c r="R732" s="126" t="s">
        <v>6487</v>
      </c>
      <c r="S732" s="126" t="s">
        <v>6488</v>
      </c>
      <c r="T732" s="131">
        <v>20</v>
      </c>
      <c r="U732" s="131">
        <v>20</v>
      </c>
      <c r="V732" s="126" t="s">
        <v>6403</v>
      </c>
      <c r="W732" s="126" t="s">
        <v>6403</v>
      </c>
      <c r="X732" s="145">
        <v>276</v>
      </c>
      <c r="Y732" s="145">
        <v>276</v>
      </c>
      <c r="Z732" s="146" t="s">
        <v>6309</v>
      </c>
      <c r="AA732" s="145">
        <v>5519.9939999999997</v>
      </c>
      <c r="AB732" s="145">
        <v>-752.726</v>
      </c>
      <c r="AC732" s="145">
        <v>551.99900000000002</v>
      </c>
      <c r="AD732" s="145">
        <v>6071.9930000000004</v>
      </c>
      <c r="AE732" s="126" t="s">
        <v>6314</v>
      </c>
      <c r="AF732" s="126" t="s">
        <v>6309</v>
      </c>
      <c r="AG732" s="126" t="s">
        <v>6309</v>
      </c>
      <c r="AH732" s="126" t="s">
        <v>9916</v>
      </c>
      <c r="AI732" s="126" t="s">
        <v>6309</v>
      </c>
      <c r="AJ732" s="126" t="s">
        <v>6352</v>
      </c>
      <c r="AK732" s="126" t="s">
        <v>6353</v>
      </c>
      <c r="AL732" s="126" t="s">
        <v>6404</v>
      </c>
      <c r="AM732" s="128" t="s">
        <v>6366</v>
      </c>
      <c r="AN732" s="128" t="s">
        <v>6418</v>
      </c>
      <c r="AO732" s="128" t="s">
        <v>6318</v>
      </c>
      <c r="AP732" s="128" t="s">
        <v>6366</v>
      </c>
      <c r="AQ732" s="129">
        <v>20</v>
      </c>
      <c r="AR732" t="s">
        <v>34</v>
      </c>
      <c r="AS732" t="s">
        <v>30</v>
      </c>
    </row>
    <row r="733" spans="1:45" s="128" customFormat="1">
      <c r="A733" s="126" t="s">
        <v>9917</v>
      </c>
      <c r="B733" s="127">
        <v>43796</v>
      </c>
      <c r="C733" s="126" t="s">
        <v>6393</v>
      </c>
      <c r="D733" s="126" t="s">
        <v>6394</v>
      </c>
      <c r="E733" s="126" t="s">
        <v>6309</v>
      </c>
      <c r="F733" s="126" t="s">
        <v>6310</v>
      </c>
      <c r="G733" s="126" t="s">
        <v>6311</v>
      </c>
      <c r="H733" s="126" t="s">
        <v>6312</v>
      </c>
      <c r="I733" s="126" t="s">
        <v>6319</v>
      </c>
      <c r="J733" s="126" t="s">
        <v>6351</v>
      </c>
      <c r="K733" s="126" t="s">
        <v>6395</v>
      </c>
      <c r="L733" s="126" t="s">
        <v>6396</v>
      </c>
      <c r="M733" s="126" t="s">
        <v>6397</v>
      </c>
      <c r="N733" s="126" t="s">
        <v>6351</v>
      </c>
      <c r="O733" s="126" t="s">
        <v>6398</v>
      </c>
      <c r="P733" s="126" t="s">
        <v>6399</v>
      </c>
      <c r="Q733" s="126" t="s">
        <v>6400</v>
      </c>
      <c r="R733" s="126" t="s">
        <v>6401</v>
      </c>
      <c r="S733" s="126" t="s">
        <v>6402</v>
      </c>
      <c r="T733" s="131">
        <v>3</v>
      </c>
      <c r="U733" s="131">
        <v>3</v>
      </c>
      <c r="V733" s="126" t="s">
        <v>6403</v>
      </c>
      <c r="W733" s="126" t="s">
        <v>6403</v>
      </c>
      <c r="X733" s="145">
        <v>155.45500000000001</v>
      </c>
      <c r="Y733" s="145">
        <v>155.45500000000001</v>
      </c>
      <c r="Z733" s="146" t="s">
        <v>6309</v>
      </c>
      <c r="AA733" s="145">
        <v>466.36500000000001</v>
      </c>
      <c r="AB733" s="145">
        <v>0</v>
      </c>
      <c r="AC733" s="145">
        <v>46.637</v>
      </c>
      <c r="AD733" s="145">
        <v>513.00199999999995</v>
      </c>
      <c r="AE733" s="126" t="s">
        <v>6314</v>
      </c>
      <c r="AF733" s="126" t="s">
        <v>6309</v>
      </c>
      <c r="AG733" s="126" t="s">
        <v>6309</v>
      </c>
      <c r="AH733" s="126" t="s">
        <v>9918</v>
      </c>
      <c r="AI733" s="126" t="s">
        <v>6309</v>
      </c>
      <c r="AJ733" s="126" t="s">
        <v>6352</v>
      </c>
      <c r="AK733" s="126" t="s">
        <v>6353</v>
      </c>
      <c r="AL733" s="126" t="s">
        <v>6404</v>
      </c>
      <c r="AM733" s="128" t="s">
        <v>6366</v>
      </c>
      <c r="AN733" s="128" t="s">
        <v>6474</v>
      </c>
      <c r="AO733" s="128" t="s">
        <v>6319</v>
      </c>
      <c r="AP733" s="128" t="s">
        <v>6366</v>
      </c>
      <c r="AQ733" s="129">
        <v>3</v>
      </c>
      <c r="AR733" t="s">
        <v>34</v>
      </c>
      <c r="AS733" t="s">
        <v>30</v>
      </c>
    </row>
    <row r="734" spans="1:45" s="128" customFormat="1">
      <c r="A734" s="126" t="s">
        <v>9917</v>
      </c>
      <c r="B734" s="127">
        <v>43796</v>
      </c>
      <c r="C734" s="126" t="s">
        <v>6393</v>
      </c>
      <c r="D734" s="126" t="s">
        <v>6394</v>
      </c>
      <c r="E734" s="126" t="s">
        <v>6309</v>
      </c>
      <c r="F734" s="126" t="s">
        <v>6310</v>
      </c>
      <c r="G734" s="126" t="s">
        <v>6311</v>
      </c>
      <c r="H734" s="126" t="s">
        <v>6312</v>
      </c>
      <c r="I734" s="126" t="s">
        <v>6319</v>
      </c>
      <c r="J734" s="126" t="s">
        <v>6351</v>
      </c>
      <c r="K734" s="126" t="s">
        <v>6395</v>
      </c>
      <c r="L734" s="126" t="s">
        <v>6396</v>
      </c>
      <c r="M734" s="126" t="s">
        <v>6397</v>
      </c>
      <c r="N734" s="126" t="s">
        <v>6351</v>
      </c>
      <c r="O734" s="126" t="s">
        <v>6398</v>
      </c>
      <c r="P734" s="126" t="s">
        <v>6399</v>
      </c>
      <c r="Q734" s="126" t="s">
        <v>6400</v>
      </c>
      <c r="R734" s="126" t="s">
        <v>6405</v>
      </c>
      <c r="S734" s="126" t="s">
        <v>6406</v>
      </c>
      <c r="T734" s="131">
        <v>2</v>
      </c>
      <c r="U734" s="131">
        <v>2</v>
      </c>
      <c r="V734" s="126" t="s">
        <v>6403</v>
      </c>
      <c r="W734" s="126" t="s">
        <v>6403</v>
      </c>
      <c r="X734" s="145">
        <v>355.45499999999998</v>
      </c>
      <c r="Y734" s="145">
        <v>355.45499999999998</v>
      </c>
      <c r="Z734" s="146" t="s">
        <v>6309</v>
      </c>
      <c r="AA734" s="145">
        <v>710.91</v>
      </c>
      <c r="AB734" s="145">
        <v>0</v>
      </c>
      <c r="AC734" s="145">
        <v>71.090999999999994</v>
      </c>
      <c r="AD734" s="145">
        <v>782.00099999999998</v>
      </c>
      <c r="AE734" s="126" t="s">
        <v>6314</v>
      </c>
      <c r="AF734" s="126" t="s">
        <v>6309</v>
      </c>
      <c r="AG734" s="126" t="s">
        <v>6309</v>
      </c>
      <c r="AH734" s="126" t="s">
        <v>9918</v>
      </c>
      <c r="AI734" s="126" t="s">
        <v>6309</v>
      </c>
      <c r="AJ734" s="126" t="s">
        <v>6352</v>
      </c>
      <c r="AK734" s="126" t="s">
        <v>6353</v>
      </c>
      <c r="AL734" s="126" t="s">
        <v>6404</v>
      </c>
      <c r="AM734" s="128" t="s">
        <v>6366</v>
      </c>
      <c r="AN734" s="128" t="s">
        <v>6474</v>
      </c>
      <c r="AO734" s="128" t="s">
        <v>6319</v>
      </c>
      <c r="AP734" s="128" t="s">
        <v>6366</v>
      </c>
      <c r="AQ734" s="129">
        <v>2</v>
      </c>
      <c r="AR734" t="s">
        <v>34</v>
      </c>
      <c r="AS734" t="s">
        <v>30</v>
      </c>
    </row>
    <row r="735" spans="1:45" s="128" customFormat="1">
      <c r="A735" s="126" t="s">
        <v>9917</v>
      </c>
      <c r="B735" s="127">
        <v>43796</v>
      </c>
      <c r="C735" s="126" t="s">
        <v>6393</v>
      </c>
      <c r="D735" s="126" t="s">
        <v>6394</v>
      </c>
      <c r="E735" s="126" t="s">
        <v>6309</v>
      </c>
      <c r="F735" s="126" t="s">
        <v>6310</v>
      </c>
      <c r="G735" s="126" t="s">
        <v>6311</v>
      </c>
      <c r="H735" s="126" t="s">
        <v>6312</v>
      </c>
      <c r="I735" s="126" t="s">
        <v>6319</v>
      </c>
      <c r="J735" s="126" t="s">
        <v>6351</v>
      </c>
      <c r="K735" s="126" t="s">
        <v>6395</v>
      </c>
      <c r="L735" s="126" t="s">
        <v>6396</v>
      </c>
      <c r="M735" s="126" t="s">
        <v>6397</v>
      </c>
      <c r="N735" s="126" t="s">
        <v>6351</v>
      </c>
      <c r="O735" s="126" t="s">
        <v>6398</v>
      </c>
      <c r="P735" s="126" t="s">
        <v>6399</v>
      </c>
      <c r="Q735" s="126" t="s">
        <v>6400</v>
      </c>
      <c r="R735" s="126" t="s">
        <v>9881</v>
      </c>
      <c r="S735" s="126" t="s">
        <v>9882</v>
      </c>
      <c r="T735" s="131">
        <v>5</v>
      </c>
      <c r="U735" s="131">
        <v>5</v>
      </c>
      <c r="V735" s="126" t="s">
        <v>6403</v>
      </c>
      <c r="W735" s="126" t="s">
        <v>6403</v>
      </c>
      <c r="X735" s="145">
        <v>181.28200000000001</v>
      </c>
      <c r="Y735" s="145">
        <v>181.28200000000001</v>
      </c>
      <c r="Z735" s="146" t="s">
        <v>6309</v>
      </c>
      <c r="AA735" s="145">
        <v>906.41</v>
      </c>
      <c r="AB735" s="145">
        <v>-159.95500000000001</v>
      </c>
      <c r="AC735" s="145">
        <v>90.641000000000005</v>
      </c>
      <c r="AD735" s="145">
        <v>997.05100000000004</v>
      </c>
      <c r="AE735" s="126" t="s">
        <v>6314</v>
      </c>
      <c r="AF735" s="126" t="s">
        <v>6309</v>
      </c>
      <c r="AG735" s="126" t="s">
        <v>6309</v>
      </c>
      <c r="AH735" s="126" t="s">
        <v>9918</v>
      </c>
      <c r="AI735" s="126" t="s">
        <v>6309</v>
      </c>
      <c r="AJ735" s="126" t="s">
        <v>6352</v>
      </c>
      <c r="AK735" s="126" t="s">
        <v>6353</v>
      </c>
      <c r="AL735" s="126" t="s">
        <v>6404</v>
      </c>
      <c r="AM735" s="128" t="s">
        <v>6366</v>
      </c>
      <c r="AN735" s="128" t="s">
        <v>6474</v>
      </c>
      <c r="AO735" s="128" t="s">
        <v>6319</v>
      </c>
      <c r="AP735" s="128" t="s">
        <v>6366</v>
      </c>
      <c r="AQ735" s="129">
        <v>5</v>
      </c>
      <c r="AR735" t="s">
        <v>34</v>
      </c>
      <c r="AS735" t="s">
        <v>30</v>
      </c>
    </row>
    <row r="736" spans="1:45" s="128" customFormat="1">
      <c r="A736" s="126" t="s">
        <v>9917</v>
      </c>
      <c r="B736" s="127">
        <v>43796</v>
      </c>
      <c r="C736" s="126" t="s">
        <v>6393</v>
      </c>
      <c r="D736" s="126" t="s">
        <v>6394</v>
      </c>
      <c r="E736" s="126" t="s">
        <v>6309</v>
      </c>
      <c r="F736" s="126" t="s">
        <v>6310</v>
      </c>
      <c r="G736" s="126" t="s">
        <v>6311</v>
      </c>
      <c r="H736" s="126" t="s">
        <v>6312</v>
      </c>
      <c r="I736" s="126" t="s">
        <v>6319</v>
      </c>
      <c r="J736" s="126" t="s">
        <v>6351</v>
      </c>
      <c r="K736" s="126" t="s">
        <v>6395</v>
      </c>
      <c r="L736" s="126" t="s">
        <v>6396</v>
      </c>
      <c r="M736" s="126" t="s">
        <v>6397</v>
      </c>
      <c r="N736" s="126" t="s">
        <v>6351</v>
      </c>
      <c r="O736" s="126" t="s">
        <v>6398</v>
      </c>
      <c r="P736" s="126" t="s">
        <v>6399</v>
      </c>
      <c r="Q736" s="126" t="s">
        <v>6400</v>
      </c>
      <c r="R736" s="126" t="s">
        <v>6409</v>
      </c>
      <c r="S736" s="126" t="s">
        <v>6410</v>
      </c>
      <c r="T736" s="131">
        <v>2</v>
      </c>
      <c r="U736" s="131">
        <v>2</v>
      </c>
      <c r="V736" s="126" t="s">
        <v>6403</v>
      </c>
      <c r="W736" s="126" t="s">
        <v>6403</v>
      </c>
      <c r="X736" s="145">
        <v>313.63600000000002</v>
      </c>
      <c r="Y736" s="145">
        <v>313.63600000000002</v>
      </c>
      <c r="Z736" s="146" t="s">
        <v>6309</v>
      </c>
      <c r="AA736" s="145">
        <v>627.27200000000005</v>
      </c>
      <c r="AB736" s="145">
        <v>0</v>
      </c>
      <c r="AC736" s="145">
        <v>62.726999999999997</v>
      </c>
      <c r="AD736" s="145">
        <v>689.99900000000002</v>
      </c>
      <c r="AE736" s="126" t="s">
        <v>6314</v>
      </c>
      <c r="AF736" s="126" t="s">
        <v>6309</v>
      </c>
      <c r="AG736" s="126" t="s">
        <v>6309</v>
      </c>
      <c r="AH736" s="126" t="s">
        <v>9918</v>
      </c>
      <c r="AI736" s="126" t="s">
        <v>6309</v>
      </c>
      <c r="AJ736" s="126" t="s">
        <v>6352</v>
      </c>
      <c r="AK736" s="126" t="s">
        <v>6353</v>
      </c>
      <c r="AL736" s="126" t="s">
        <v>6404</v>
      </c>
      <c r="AM736" s="128" t="s">
        <v>6366</v>
      </c>
      <c r="AN736" s="128" t="s">
        <v>6474</v>
      </c>
      <c r="AO736" s="128" t="s">
        <v>6319</v>
      </c>
      <c r="AP736" s="128" t="s">
        <v>6366</v>
      </c>
      <c r="AQ736" s="129">
        <v>2</v>
      </c>
      <c r="AR736" t="s">
        <v>34</v>
      </c>
      <c r="AS736" t="s">
        <v>30</v>
      </c>
    </row>
    <row r="737" spans="1:45" s="128" customFormat="1">
      <c r="A737" s="126" t="s">
        <v>9917</v>
      </c>
      <c r="B737" s="127">
        <v>43796</v>
      </c>
      <c r="C737" s="126" t="s">
        <v>6393</v>
      </c>
      <c r="D737" s="126" t="s">
        <v>6394</v>
      </c>
      <c r="E737" s="126" t="s">
        <v>6309</v>
      </c>
      <c r="F737" s="126" t="s">
        <v>6310</v>
      </c>
      <c r="G737" s="126" t="s">
        <v>6311</v>
      </c>
      <c r="H737" s="126" t="s">
        <v>6312</v>
      </c>
      <c r="I737" s="126" t="s">
        <v>6319</v>
      </c>
      <c r="J737" s="126" t="s">
        <v>6351</v>
      </c>
      <c r="K737" s="126" t="s">
        <v>6395</v>
      </c>
      <c r="L737" s="126" t="s">
        <v>6396</v>
      </c>
      <c r="M737" s="126" t="s">
        <v>6397</v>
      </c>
      <c r="N737" s="126" t="s">
        <v>6351</v>
      </c>
      <c r="O737" s="126" t="s">
        <v>6398</v>
      </c>
      <c r="P737" s="126" t="s">
        <v>6399</v>
      </c>
      <c r="Q737" s="126" t="s">
        <v>6400</v>
      </c>
      <c r="R737" s="126" t="s">
        <v>6491</v>
      </c>
      <c r="S737" s="126" t="s">
        <v>6492</v>
      </c>
      <c r="T737" s="131">
        <v>4</v>
      </c>
      <c r="U737" s="131">
        <v>4</v>
      </c>
      <c r="V737" s="126" t="s">
        <v>6403</v>
      </c>
      <c r="W737" s="126" t="s">
        <v>6403</v>
      </c>
      <c r="X737" s="145">
        <v>313.63600000000002</v>
      </c>
      <c r="Y737" s="145">
        <v>313.63600000000002</v>
      </c>
      <c r="Z737" s="146" t="s">
        <v>6309</v>
      </c>
      <c r="AA737" s="145">
        <v>1254.5440000000001</v>
      </c>
      <c r="AB737" s="145">
        <v>0</v>
      </c>
      <c r="AC737" s="145">
        <v>125.45399999999999</v>
      </c>
      <c r="AD737" s="145">
        <v>1379.998</v>
      </c>
      <c r="AE737" s="126" t="s">
        <v>6314</v>
      </c>
      <c r="AF737" s="126" t="s">
        <v>6309</v>
      </c>
      <c r="AG737" s="126" t="s">
        <v>6309</v>
      </c>
      <c r="AH737" s="126" t="s">
        <v>9918</v>
      </c>
      <c r="AI737" s="126" t="s">
        <v>6309</v>
      </c>
      <c r="AJ737" s="126" t="s">
        <v>6352</v>
      </c>
      <c r="AK737" s="126" t="s">
        <v>6353</v>
      </c>
      <c r="AL737" s="126" t="s">
        <v>6404</v>
      </c>
      <c r="AM737" s="128" t="s">
        <v>6366</v>
      </c>
      <c r="AN737" s="128" t="s">
        <v>6474</v>
      </c>
      <c r="AO737" s="128" t="s">
        <v>6319</v>
      </c>
      <c r="AP737" s="128" t="s">
        <v>6366</v>
      </c>
      <c r="AQ737" s="129">
        <v>4</v>
      </c>
      <c r="AR737" t="s">
        <v>34</v>
      </c>
      <c r="AS737" t="s">
        <v>30</v>
      </c>
    </row>
    <row r="738" spans="1:45" s="128" customFormat="1">
      <c r="A738" s="126" t="s">
        <v>9917</v>
      </c>
      <c r="B738" s="127">
        <v>43796</v>
      </c>
      <c r="C738" s="126" t="s">
        <v>6393</v>
      </c>
      <c r="D738" s="126" t="s">
        <v>6394</v>
      </c>
      <c r="E738" s="126" t="s">
        <v>6309</v>
      </c>
      <c r="F738" s="126" t="s">
        <v>6310</v>
      </c>
      <c r="G738" s="126" t="s">
        <v>6311</v>
      </c>
      <c r="H738" s="126" t="s">
        <v>6312</v>
      </c>
      <c r="I738" s="126" t="s">
        <v>6319</v>
      </c>
      <c r="J738" s="126" t="s">
        <v>6351</v>
      </c>
      <c r="K738" s="126" t="s">
        <v>6395</v>
      </c>
      <c r="L738" s="126" t="s">
        <v>6396</v>
      </c>
      <c r="M738" s="126" t="s">
        <v>6397</v>
      </c>
      <c r="N738" s="126" t="s">
        <v>6351</v>
      </c>
      <c r="O738" s="126" t="s">
        <v>6398</v>
      </c>
      <c r="P738" s="126" t="s">
        <v>6399</v>
      </c>
      <c r="Q738" s="126" t="s">
        <v>6400</v>
      </c>
      <c r="R738" s="126" t="s">
        <v>6413</v>
      </c>
      <c r="S738" s="126" t="s">
        <v>6414</v>
      </c>
      <c r="T738" s="131">
        <v>2</v>
      </c>
      <c r="U738" s="131">
        <v>2</v>
      </c>
      <c r="V738" s="126" t="s">
        <v>6403</v>
      </c>
      <c r="W738" s="126" t="s">
        <v>6403</v>
      </c>
      <c r="X738" s="145">
        <v>313.63600000000002</v>
      </c>
      <c r="Y738" s="145">
        <v>313.63600000000002</v>
      </c>
      <c r="Z738" s="146" t="s">
        <v>6309</v>
      </c>
      <c r="AA738" s="145">
        <v>627.27200000000005</v>
      </c>
      <c r="AB738" s="145">
        <v>0</v>
      </c>
      <c r="AC738" s="145">
        <v>62.726999999999997</v>
      </c>
      <c r="AD738" s="145">
        <v>689.99900000000002</v>
      </c>
      <c r="AE738" s="126" t="s">
        <v>6314</v>
      </c>
      <c r="AF738" s="126" t="s">
        <v>6309</v>
      </c>
      <c r="AG738" s="126" t="s">
        <v>6309</v>
      </c>
      <c r="AH738" s="126" t="s">
        <v>9918</v>
      </c>
      <c r="AI738" s="126" t="s">
        <v>6309</v>
      </c>
      <c r="AJ738" s="126" t="s">
        <v>6352</v>
      </c>
      <c r="AK738" s="126" t="s">
        <v>6353</v>
      </c>
      <c r="AL738" s="126" t="s">
        <v>6404</v>
      </c>
      <c r="AM738" s="128" t="s">
        <v>6366</v>
      </c>
      <c r="AN738" s="128" t="s">
        <v>6474</v>
      </c>
      <c r="AO738" s="128" t="s">
        <v>6319</v>
      </c>
      <c r="AP738" s="128" t="s">
        <v>6366</v>
      </c>
      <c r="AQ738" s="129">
        <v>2</v>
      </c>
      <c r="AR738" t="s">
        <v>34</v>
      </c>
      <c r="AS738" t="s">
        <v>30</v>
      </c>
    </row>
    <row r="739" spans="1:45" s="128" customFormat="1">
      <c r="A739" s="126" t="s">
        <v>9919</v>
      </c>
      <c r="B739" s="127">
        <v>43797</v>
      </c>
      <c r="C739" s="126" t="s">
        <v>6393</v>
      </c>
      <c r="D739" s="126" t="s">
        <v>6394</v>
      </c>
      <c r="E739" s="126" t="s">
        <v>6309</v>
      </c>
      <c r="F739" s="126" t="s">
        <v>6310</v>
      </c>
      <c r="G739" s="126" t="s">
        <v>6311</v>
      </c>
      <c r="H739" s="126" t="s">
        <v>6312</v>
      </c>
      <c r="I739" s="126" t="s">
        <v>6320</v>
      </c>
      <c r="J739" s="126" t="s">
        <v>6351</v>
      </c>
      <c r="K739" s="126" t="s">
        <v>6395</v>
      </c>
      <c r="L739" s="126" t="s">
        <v>6396</v>
      </c>
      <c r="M739" s="126" t="s">
        <v>6397</v>
      </c>
      <c r="N739" s="126" t="s">
        <v>6351</v>
      </c>
      <c r="O739" s="126" t="s">
        <v>6398</v>
      </c>
      <c r="P739" s="126" t="s">
        <v>6399</v>
      </c>
      <c r="Q739" s="126" t="s">
        <v>6400</v>
      </c>
      <c r="R739" s="126" t="s">
        <v>6487</v>
      </c>
      <c r="S739" s="126" t="s">
        <v>6488</v>
      </c>
      <c r="T739" s="131">
        <v>20</v>
      </c>
      <c r="U739" s="131">
        <v>20</v>
      </c>
      <c r="V739" s="126" t="s">
        <v>6403</v>
      </c>
      <c r="W739" s="126" t="s">
        <v>6403</v>
      </c>
      <c r="X739" s="145">
        <v>276</v>
      </c>
      <c r="Y739" s="145">
        <v>276</v>
      </c>
      <c r="Z739" s="146" t="s">
        <v>6309</v>
      </c>
      <c r="AA739" s="145">
        <v>5519.9939999999997</v>
      </c>
      <c r="AB739" s="145">
        <v>-752.726</v>
      </c>
      <c r="AC739" s="145">
        <v>551.99900000000002</v>
      </c>
      <c r="AD739" s="145">
        <v>6071.9930000000004</v>
      </c>
      <c r="AE739" s="126" t="s">
        <v>6314</v>
      </c>
      <c r="AF739" s="126" t="s">
        <v>6309</v>
      </c>
      <c r="AG739" s="126" t="s">
        <v>6309</v>
      </c>
      <c r="AH739" s="126" t="s">
        <v>9920</v>
      </c>
      <c r="AI739" s="126" t="s">
        <v>6309</v>
      </c>
      <c r="AJ739" s="126" t="s">
        <v>6352</v>
      </c>
      <c r="AK739" s="126" t="s">
        <v>6353</v>
      </c>
      <c r="AL739" s="126" t="s">
        <v>6404</v>
      </c>
      <c r="AM739" s="128" t="s">
        <v>6366</v>
      </c>
      <c r="AN739" s="128" t="s">
        <v>6420</v>
      </c>
      <c r="AO739" s="128" t="s">
        <v>6320</v>
      </c>
      <c r="AP739" s="128" t="s">
        <v>6366</v>
      </c>
      <c r="AQ739" s="129">
        <v>20</v>
      </c>
      <c r="AR739" t="s">
        <v>34</v>
      </c>
      <c r="AS739" t="s">
        <v>30</v>
      </c>
    </row>
    <row r="740" spans="1:45" s="128" customFormat="1">
      <c r="A740" s="126" t="s">
        <v>9921</v>
      </c>
      <c r="B740" s="127">
        <v>43797</v>
      </c>
      <c r="C740" s="126" t="s">
        <v>6393</v>
      </c>
      <c r="D740" s="126" t="s">
        <v>6394</v>
      </c>
      <c r="E740" s="126" t="s">
        <v>6309</v>
      </c>
      <c r="F740" s="126" t="s">
        <v>6310</v>
      </c>
      <c r="G740" s="126" t="s">
        <v>6311</v>
      </c>
      <c r="H740" s="126" t="s">
        <v>6312</v>
      </c>
      <c r="I740" s="126" t="s">
        <v>6320</v>
      </c>
      <c r="J740" s="126" t="s">
        <v>6351</v>
      </c>
      <c r="K740" s="126" t="s">
        <v>6395</v>
      </c>
      <c r="L740" s="126" t="s">
        <v>6396</v>
      </c>
      <c r="M740" s="126" t="s">
        <v>6397</v>
      </c>
      <c r="N740" s="126" t="s">
        <v>6351</v>
      </c>
      <c r="O740" s="126" t="s">
        <v>6398</v>
      </c>
      <c r="P740" s="126" t="s">
        <v>6399</v>
      </c>
      <c r="Q740" s="126" t="s">
        <v>6400</v>
      </c>
      <c r="R740" s="126" t="s">
        <v>6487</v>
      </c>
      <c r="S740" s="126" t="s">
        <v>6488</v>
      </c>
      <c r="T740" s="131">
        <v>10</v>
      </c>
      <c r="U740" s="131">
        <v>10</v>
      </c>
      <c r="V740" s="126" t="s">
        <v>6403</v>
      </c>
      <c r="W740" s="126" t="s">
        <v>6403</v>
      </c>
      <c r="X740" s="145">
        <v>276</v>
      </c>
      <c r="Y740" s="145">
        <v>276</v>
      </c>
      <c r="Z740" s="146" t="s">
        <v>6309</v>
      </c>
      <c r="AA740" s="145">
        <v>2759.9969999999998</v>
      </c>
      <c r="AB740" s="145">
        <v>-376.363</v>
      </c>
      <c r="AC740" s="145">
        <v>276</v>
      </c>
      <c r="AD740" s="145">
        <v>3035.9969999999998</v>
      </c>
      <c r="AE740" s="126" t="s">
        <v>6314</v>
      </c>
      <c r="AF740" s="126" t="s">
        <v>6309</v>
      </c>
      <c r="AG740" s="126" t="s">
        <v>6309</v>
      </c>
      <c r="AH740" s="126" t="s">
        <v>9922</v>
      </c>
      <c r="AI740" s="126" t="s">
        <v>6309</v>
      </c>
      <c r="AJ740" s="126" t="s">
        <v>6352</v>
      </c>
      <c r="AK740" s="126" t="s">
        <v>6353</v>
      </c>
      <c r="AL740" s="126" t="s">
        <v>6404</v>
      </c>
      <c r="AM740" s="128" t="s">
        <v>6366</v>
      </c>
      <c r="AN740" s="128" t="s">
        <v>6420</v>
      </c>
      <c r="AO740" s="128" t="s">
        <v>6320</v>
      </c>
      <c r="AP740" s="128" t="s">
        <v>6366</v>
      </c>
      <c r="AQ740" s="129">
        <v>10</v>
      </c>
      <c r="AR740" t="s">
        <v>34</v>
      </c>
      <c r="AS740" t="s">
        <v>30</v>
      </c>
    </row>
    <row r="741" spans="1:45" s="128" customFormat="1">
      <c r="A741" s="126" t="s">
        <v>9921</v>
      </c>
      <c r="B741" s="127">
        <v>43797</v>
      </c>
      <c r="C741" s="126" t="s">
        <v>6393</v>
      </c>
      <c r="D741" s="126" t="s">
        <v>6394</v>
      </c>
      <c r="E741" s="126" t="s">
        <v>6309</v>
      </c>
      <c r="F741" s="126" t="s">
        <v>6310</v>
      </c>
      <c r="G741" s="126" t="s">
        <v>6311</v>
      </c>
      <c r="H741" s="126" t="s">
        <v>6312</v>
      </c>
      <c r="I741" s="126" t="s">
        <v>6320</v>
      </c>
      <c r="J741" s="126" t="s">
        <v>6351</v>
      </c>
      <c r="K741" s="126" t="s">
        <v>6395</v>
      </c>
      <c r="L741" s="126" t="s">
        <v>6396</v>
      </c>
      <c r="M741" s="126" t="s">
        <v>6397</v>
      </c>
      <c r="N741" s="126" t="s">
        <v>6351</v>
      </c>
      <c r="O741" s="126" t="s">
        <v>6398</v>
      </c>
      <c r="P741" s="126" t="s">
        <v>6399</v>
      </c>
      <c r="Q741" s="126" t="s">
        <v>6400</v>
      </c>
      <c r="R741" s="126" t="s">
        <v>6409</v>
      </c>
      <c r="S741" s="126" t="s">
        <v>6410</v>
      </c>
      <c r="T741" s="131">
        <v>5</v>
      </c>
      <c r="U741" s="131">
        <v>5</v>
      </c>
      <c r="V741" s="126" t="s">
        <v>6403</v>
      </c>
      <c r="W741" s="126" t="s">
        <v>6403</v>
      </c>
      <c r="X741" s="145">
        <v>313.63600000000002</v>
      </c>
      <c r="Y741" s="145">
        <v>313.63600000000002</v>
      </c>
      <c r="Z741" s="146" t="s">
        <v>6309</v>
      </c>
      <c r="AA741" s="145">
        <v>1568.18</v>
      </c>
      <c r="AB741" s="145">
        <v>0</v>
      </c>
      <c r="AC741" s="145">
        <v>156.81800000000001</v>
      </c>
      <c r="AD741" s="145">
        <v>1724.998</v>
      </c>
      <c r="AE741" s="126" t="s">
        <v>6314</v>
      </c>
      <c r="AF741" s="126" t="s">
        <v>6309</v>
      </c>
      <c r="AG741" s="126" t="s">
        <v>6309</v>
      </c>
      <c r="AH741" s="126" t="s">
        <v>9922</v>
      </c>
      <c r="AI741" s="126" t="s">
        <v>6309</v>
      </c>
      <c r="AJ741" s="126" t="s">
        <v>6352</v>
      </c>
      <c r="AK741" s="126" t="s">
        <v>6353</v>
      </c>
      <c r="AL741" s="126" t="s">
        <v>6404</v>
      </c>
      <c r="AM741" s="128" t="s">
        <v>6366</v>
      </c>
      <c r="AN741" s="128" t="s">
        <v>6420</v>
      </c>
      <c r="AO741" s="128" t="s">
        <v>6320</v>
      </c>
      <c r="AP741" s="128" t="s">
        <v>6366</v>
      </c>
      <c r="AQ741" s="129">
        <v>5</v>
      </c>
      <c r="AR741" t="s">
        <v>34</v>
      </c>
      <c r="AS741" t="s">
        <v>30</v>
      </c>
    </row>
    <row r="742" spans="1:45" s="128" customFormat="1">
      <c r="A742" s="126" t="s">
        <v>9921</v>
      </c>
      <c r="B742" s="127">
        <v>43797</v>
      </c>
      <c r="C742" s="126" t="s">
        <v>6393</v>
      </c>
      <c r="D742" s="126" t="s">
        <v>6394</v>
      </c>
      <c r="E742" s="126" t="s">
        <v>6309</v>
      </c>
      <c r="F742" s="126" t="s">
        <v>6310</v>
      </c>
      <c r="G742" s="126" t="s">
        <v>6311</v>
      </c>
      <c r="H742" s="126" t="s">
        <v>6312</v>
      </c>
      <c r="I742" s="126" t="s">
        <v>6320</v>
      </c>
      <c r="J742" s="126" t="s">
        <v>6351</v>
      </c>
      <c r="K742" s="126" t="s">
        <v>6395</v>
      </c>
      <c r="L742" s="126" t="s">
        <v>6396</v>
      </c>
      <c r="M742" s="126" t="s">
        <v>6397</v>
      </c>
      <c r="N742" s="126" t="s">
        <v>6351</v>
      </c>
      <c r="O742" s="126" t="s">
        <v>6398</v>
      </c>
      <c r="P742" s="126" t="s">
        <v>6399</v>
      </c>
      <c r="Q742" s="126" t="s">
        <v>6400</v>
      </c>
      <c r="R742" s="126" t="s">
        <v>6413</v>
      </c>
      <c r="S742" s="126" t="s">
        <v>6414</v>
      </c>
      <c r="T742" s="131">
        <v>2</v>
      </c>
      <c r="U742" s="131">
        <v>2</v>
      </c>
      <c r="V742" s="126" t="s">
        <v>6403</v>
      </c>
      <c r="W742" s="126" t="s">
        <v>6403</v>
      </c>
      <c r="X742" s="145">
        <v>313.63600000000002</v>
      </c>
      <c r="Y742" s="145">
        <v>313.63600000000002</v>
      </c>
      <c r="Z742" s="146" t="s">
        <v>6309</v>
      </c>
      <c r="AA742" s="145">
        <v>627.27200000000005</v>
      </c>
      <c r="AB742" s="145">
        <v>0</v>
      </c>
      <c r="AC742" s="145">
        <v>62.726999999999997</v>
      </c>
      <c r="AD742" s="145">
        <v>689.99900000000002</v>
      </c>
      <c r="AE742" s="126" t="s">
        <v>6314</v>
      </c>
      <c r="AF742" s="126" t="s">
        <v>6309</v>
      </c>
      <c r="AG742" s="126" t="s">
        <v>6309</v>
      </c>
      <c r="AH742" s="126" t="s">
        <v>9922</v>
      </c>
      <c r="AI742" s="126" t="s">
        <v>6309</v>
      </c>
      <c r="AJ742" s="126" t="s">
        <v>6352</v>
      </c>
      <c r="AK742" s="126" t="s">
        <v>6353</v>
      </c>
      <c r="AL742" s="126" t="s">
        <v>6404</v>
      </c>
      <c r="AM742" s="128" t="s">
        <v>6366</v>
      </c>
      <c r="AN742" s="128" t="s">
        <v>6420</v>
      </c>
      <c r="AO742" s="128" t="s">
        <v>6320</v>
      </c>
      <c r="AP742" s="128" t="s">
        <v>6366</v>
      </c>
      <c r="AQ742" s="129">
        <v>2</v>
      </c>
      <c r="AR742" t="s">
        <v>34</v>
      </c>
      <c r="AS742" t="s">
        <v>30</v>
      </c>
    </row>
    <row r="743" spans="1:45" s="128" customFormat="1">
      <c r="A743" s="126" t="s">
        <v>9923</v>
      </c>
      <c r="B743" s="127">
        <v>43796</v>
      </c>
      <c r="C743" s="126" t="s">
        <v>6393</v>
      </c>
      <c r="D743" s="126" t="s">
        <v>6394</v>
      </c>
      <c r="E743" s="126" t="s">
        <v>6309</v>
      </c>
      <c r="F743" s="126" t="s">
        <v>6310</v>
      </c>
      <c r="G743" s="126" t="s">
        <v>6311</v>
      </c>
      <c r="H743" s="126" t="s">
        <v>6312</v>
      </c>
      <c r="I743" s="126" t="s">
        <v>6342</v>
      </c>
      <c r="J743" s="126" t="s">
        <v>6351</v>
      </c>
      <c r="K743" s="126" t="s">
        <v>6395</v>
      </c>
      <c r="L743" s="126" t="s">
        <v>6396</v>
      </c>
      <c r="M743" s="126" t="s">
        <v>6397</v>
      </c>
      <c r="N743" s="126" t="s">
        <v>6351</v>
      </c>
      <c r="O743" s="126" t="s">
        <v>6398</v>
      </c>
      <c r="P743" s="126" t="s">
        <v>6399</v>
      </c>
      <c r="Q743" s="126" t="s">
        <v>6400</v>
      </c>
      <c r="R743" s="126" t="s">
        <v>6401</v>
      </c>
      <c r="S743" s="126" t="s">
        <v>6402</v>
      </c>
      <c r="T743" s="131">
        <v>5</v>
      </c>
      <c r="U743" s="131">
        <v>5</v>
      </c>
      <c r="V743" s="126" t="s">
        <v>6403</v>
      </c>
      <c r="W743" s="126" t="s">
        <v>6403</v>
      </c>
      <c r="X743" s="145">
        <v>155.45500000000001</v>
      </c>
      <c r="Y743" s="145">
        <v>155.45500000000001</v>
      </c>
      <c r="Z743" s="146" t="s">
        <v>6309</v>
      </c>
      <c r="AA743" s="145">
        <v>777.27499999999998</v>
      </c>
      <c r="AB743" s="145">
        <v>0</v>
      </c>
      <c r="AC743" s="145">
        <v>77.727999999999994</v>
      </c>
      <c r="AD743" s="145">
        <v>855.00300000000004</v>
      </c>
      <c r="AE743" s="126" t="s">
        <v>6314</v>
      </c>
      <c r="AF743" s="126" t="s">
        <v>6309</v>
      </c>
      <c r="AG743" s="126" t="s">
        <v>6309</v>
      </c>
      <c r="AH743" s="126" t="s">
        <v>9924</v>
      </c>
      <c r="AI743" s="126" t="s">
        <v>6309</v>
      </c>
      <c r="AJ743" s="126" t="s">
        <v>6352</v>
      </c>
      <c r="AK743" s="126" t="s">
        <v>6353</v>
      </c>
      <c r="AL743" s="126" t="s">
        <v>6404</v>
      </c>
      <c r="AM743" s="128" t="s">
        <v>6366</v>
      </c>
      <c r="AN743" s="128" t="s">
        <v>6483</v>
      </c>
      <c r="AO743" s="128" t="s">
        <v>6342</v>
      </c>
      <c r="AP743" s="128" t="s">
        <v>6366</v>
      </c>
      <c r="AQ743" s="129">
        <v>5</v>
      </c>
      <c r="AR743" t="s">
        <v>34</v>
      </c>
      <c r="AS743" t="s">
        <v>30</v>
      </c>
    </row>
    <row r="744" spans="1:45" s="128" customFormat="1">
      <c r="A744" s="126" t="s">
        <v>9923</v>
      </c>
      <c r="B744" s="127">
        <v>43796</v>
      </c>
      <c r="C744" s="126" t="s">
        <v>6393</v>
      </c>
      <c r="D744" s="126" t="s">
        <v>6394</v>
      </c>
      <c r="E744" s="126" t="s">
        <v>6309</v>
      </c>
      <c r="F744" s="126" t="s">
        <v>6310</v>
      </c>
      <c r="G744" s="126" t="s">
        <v>6311</v>
      </c>
      <c r="H744" s="126" t="s">
        <v>6312</v>
      </c>
      <c r="I744" s="126" t="s">
        <v>6342</v>
      </c>
      <c r="J744" s="126" t="s">
        <v>6351</v>
      </c>
      <c r="K744" s="126" t="s">
        <v>6395</v>
      </c>
      <c r="L744" s="126" t="s">
        <v>6396</v>
      </c>
      <c r="M744" s="126" t="s">
        <v>6397</v>
      </c>
      <c r="N744" s="126" t="s">
        <v>6351</v>
      </c>
      <c r="O744" s="126" t="s">
        <v>6398</v>
      </c>
      <c r="P744" s="126" t="s">
        <v>6399</v>
      </c>
      <c r="Q744" s="126" t="s">
        <v>6400</v>
      </c>
      <c r="R744" s="126" t="s">
        <v>6487</v>
      </c>
      <c r="S744" s="126" t="s">
        <v>6488</v>
      </c>
      <c r="T744" s="131">
        <v>5</v>
      </c>
      <c r="U744" s="131">
        <v>5</v>
      </c>
      <c r="V744" s="126" t="s">
        <v>6403</v>
      </c>
      <c r="W744" s="126" t="s">
        <v>6403</v>
      </c>
      <c r="X744" s="145">
        <v>276</v>
      </c>
      <c r="Y744" s="145">
        <v>276</v>
      </c>
      <c r="Z744" s="146" t="s">
        <v>6309</v>
      </c>
      <c r="AA744" s="145">
        <v>1379.998</v>
      </c>
      <c r="AB744" s="145">
        <v>-188.18199999999999</v>
      </c>
      <c r="AC744" s="145">
        <v>138</v>
      </c>
      <c r="AD744" s="145">
        <v>1517.998</v>
      </c>
      <c r="AE744" s="126" t="s">
        <v>6314</v>
      </c>
      <c r="AF744" s="126" t="s">
        <v>6309</v>
      </c>
      <c r="AG744" s="126" t="s">
        <v>6309</v>
      </c>
      <c r="AH744" s="126" t="s">
        <v>9924</v>
      </c>
      <c r="AI744" s="126" t="s">
        <v>6309</v>
      </c>
      <c r="AJ744" s="126" t="s">
        <v>6352</v>
      </c>
      <c r="AK744" s="126" t="s">
        <v>6353</v>
      </c>
      <c r="AL744" s="126" t="s">
        <v>6404</v>
      </c>
      <c r="AM744" s="128" t="s">
        <v>6366</v>
      </c>
      <c r="AN744" s="128" t="s">
        <v>6483</v>
      </c>
      <c r="AO744" s="128" t="s">
        <v>6342</v>
      </c>
      <c r="AP744" s="128" t="s">
        <v>6366</v>
      </c>
      <c r="AQ744" s="129">
        <v>5</v>
      </c>
      <c r="AR744" t="s">
        <v>34</v>
      </c>
      <c r="AS744" t="s">
        <v>30</v>
      </c>
    </row>
    <row r="745" spans="1:45" s="128" customFormat="1">
      <c r="A745" s="126" t="s">
        <v>9923</v>
      </c>
      <c r="B745" s="127">
        <v>43796</v>
      </c>
      <c r="C745" s="126" t="s">
        <v>6393</v>
      </c>
      <c r="D745" s="126" t="s">
        <v>6394</v>
      </c>
      <c r="E745" s="126" t="s">
        <v>6309</v>
      </c>
      <c r="F745" s="126" t="s">
        <v>6310</v>
      </c>
      <c r="G745" s="126" t="s">
        <v>6311</v>
      </c>
      <c r="H745" s="126" t="s">
        <v>6312</v>
      </c>
      <c r="I745" s="126" t="s">
        <v>6342</v>
      </c>
      <c r="J745" s="126" t="s">
        <v>6351</v>
      </c>
      <c r="K745" s="126" t="s">
        <v>6395</v>
      </c>
      <c r="L745" s="126" t="s">
        <v>6396</v>
      </c>
      <c r="M745" s="126" t="s">
        <v>6397</v>
      </c>
      <c r="N745" s="126" t="s">
        <v>6351</v>
      </c>
      <c r="O745" s="126" t="s">
        <v>6398</v>
      </c>
      <c r="P745" s="126" t="s">
        <v>6399</v>
      </c>
      <c r="Q745" s="126" t="s">
        <v>6400</v>
      </c>
      <c r="R745" s="126" t="s">
        <v>6405</v>
      </c>
      <c r="S745" s="126" t="s">
        <v>6406</v>
      </c>
      <c r="T745" s="131">
        <v>1</v>
      </c>
      <c r="U745" s="131">
        <v>1</v>
      </c>
      <c r="V745" s="126" t="s">
        <v>6403</v>
      </c>
      <c r="W745" s="126" t="s">
        <v>6403</v>
      </c>
      <c r="X745" s="145">
        <v>355.45499999999998</v>
      </c>
      <c r="Y745" s="145">
        <v>355.45499999999998</v>
      </c>
      <c r="Z745" s="146" t="s">
        <v>6309</v>
      </c>
      <c r="AA745" s="145">
        <v>355.45499999999998</v>
      </c>
      <c r="AB745" s="145">
        <v>0</v>
      </c>
      <c r="AC745" s="145">
        <v>35.545999999999999</v>
      </c>
      <c r="AD745" s="145">
        <v>391.00099999999998</v>
      </c>
      <c r="AE745" s="126" t="s">
        <v>6314</v>
      </c>
      <c r="AF745" s="126" t="s">
        <v>6309</v>
      </c>
      <c r="AG745" s="126" t="s">
        <v>6309</v>
      </c>
      <c r="AH745" s="126" t="s">
        <v>9924</v>
      </c>
      <c r="AI745" s="126" t="s">
        <v>6309</v>
      </c>
      <c r="AJ745" s="126" t="s">
        <v>6352</v>
      </c>
      <c r="AK745" s="126" t="s">
        <v>6353</v>
      </c>
      <c r="AL745" s="126" t="s">
        <v>6404</v>
      </c>
      <c r="AM745" s="128" t="s">
        <v>6366</v>
      </c>
      <c r="AN745" s="128" t="s">
        <v>6483</v>
      </c>
      <c r="AO745" s="128" t="s">
        <v>6342</v>
      </c>
      <c r="AP745" s="128" t="s">
        <v>6366</v>
      </c>
      <c r="AQ745" s="129">
        <v>1</v>
      </c>
      <c r="AR745" t="s">
        <v>34</v>
      </c>
      <c r="AS745" t="s">
        <v>30</v>
      </c>
    </row>
    <row r="746" spans="1:45" s="128" customFormat="1">
      <c r="A746" s="126" t="s">
        <v>9923</v>
      </c>
      <c r="B746" s="127">
        <v>43796</v>
      </c>
      <c r="C746" s="126" t="s">
        <v>6393</v>
      </c>
      <c r="D746" s="126" t="s">
        <v>6394</v>
      </c>
      <c r="E746" s="126" t="s">
        <v>6309</v>
      </c>
      <c r="F746" s="126" t="s">
        <v>6310</v>
      </c>
      <c r="G746" s="126" t="s">
        <v>6311</v>
      </c>
      <c r="H746" s="126" t="s">
        <v>6312</v>
      </c>
      <c r="I746" s="126" t="s">
        <v>6342</v>
      </c>
      <c r="J746" s="126" t="s">
        <v>6351</v>
      </c>
      <c r="K746" s="126" t="s">
        <v>6395</v>
      </c>
      <c r="L746" s="126" t="s">
        <v>6396</v>
      </c>
      <c r="M746" s="126" t="s">
        <v>6397</v>
      </c>
      <c r="N746" s="126" t="s">
        <v>6351</v>
      </c>
      <c r="O746" s="126" t="s">
        <v>6398</v>
      </c>
      <c r="P746" s="126" t="s">
        <v>6399</v>
      </c>
      <c r="Q746" s="126" t="s">
        <v>6400</v>
      </c>
      <c r="R746" s="126" t="s">
        <v>9881</v>
      </c>
      <c r="S746" s="126" t="s">
        <v>9882</v>
      </c>
      <c r="T746" s="131">
        <v>10</v>
      </c>
      <c r="U746" s="131">
        <v>10</v>
      </c>
      <c r="V746" s="126" t="s">
        <v>6403</v>
      </c>
      <c r="W746" s="126" t="s">
        <v>6403</v>
      </c>
      <c r="X746" s="145">
        <v>181.28200000000001</v>
      </c>
      <c r="Y746" s="145">
        <v>181.28200000000001</v>
      </c>
      <c r="Z746" s="146" t="s">
        <v>6309</v>
      </c>
      <c r="AA746" s="145">
        <v>1812.82</v>
      </c>
      <c r="AB746" s="145">
        <v>-319.91000000000003</v>
      </c>
      <c r="AC746" s="145">
        <v>181.28100000000001</v>
      </c>
      <c r="AD746" s="145">
        <v>1994.1010000000001</v>
      </c>
      <c r="AE746" s="126" t="s">
        <v>6314</v>
      </c>
      <c r="AF746" s="126" t="s">
        <v>6309</v>
      </c>
      <c r="AG746" s="126" t="s">
        <v>6309</v>
      </c>
      <c r="AH746" s="126" t="s">
        <v>9924</v>
      </c>
      <c r="AI746" s="126" t="s">
        <v>6309</v>
      </c>
      <c r="AJ746" s="126" t="s">
        <v>6352</v>
      </c>
      <c r="AK746" s="126" t="s">
        <v>6353</v>
      </c>
      <c r="AL746" s="126" t="s">
        <v>6404</v>
      </c>
      <c r="AM746" s="128" t="s">
        <v>6366</v>
      </c>
      <c r="AN746" s="128" t="s">
        <v>6483</v>
      </c>
      <c r="AO746" s="128" t="s">
        <v>6342</v>
      </c>
      <c r="AP746" s="128" t="s">
        <v>6366</v>
      </c>
      <c r="AQ746" s="129">
        <v>10</v>
      </c>
      <c r="AR746" t="s">
        <v>34</v>
      </c>
      <c r="AS746" t="s">
        <v>30</v>
      </c>
    </row>
    <row r="747" spans="1:45" s="128" customFormat="1">
      <c r="A747" s="126" t="s">
        <v>9923</v>
      </c>
      <c r="B747" s="127">
        <v>43796</v>
      </c>
      <c r="C747" s="126" t="s">
        <v>6393</v>
      </c>
      <c r="D747" s="126" t="s">
        <v>6394</v>
      </c>
      <c r="E747" s="126" t="s">
        <v>6309</v>
      </c>
      <c r="F747" s="126" t="s">
        <v>6310</v>
      </c>
      <c r="G747" s="126" t="s">
        <v>6311</v>
      </c>
      <c r="H747" s="126" t="s">
        <v>6312</v>
      </c>
      <c r="I747" s="126" t="s">
        <v>6342</v>
      </c>
      <c r="J747" s="126" t="s">
        <v>6351</v>
      </c>
      <c r="K747" s="126" t="s">
        <v>6395</v>
      </c>
      <c r="L747" s="126" t="s">
        <v>6396</v>
      </c>
      <c r="M747" s="126" t="s">
        <v>6397</v>
      </c>
      <c r="N747" s="126" t="s">
        <v>6351</v>
      </c>
      <c r="O747" s="126" t="s">
        <v>6398</v>
      </c>
      <c r="P747" s="126" t="s">
        <v>6399</v>
      </c>
      <c r="Q747" s="126" t="s">
        <v>6400</v>
      </c>
      <c r="R747" s="126" t="s">
        <v>6409</v>
      </c>
      <c r="S747" s="126" t="s">
        <v>6410</v>
      </c>
      <c r="T747" s="131">
        <v>1</v>
      </c>
      <c r="U747" s="131">
        <v>1</v>
      </c>
      <c r="V747" s="126" t="s">
        <v>6403</v>
      </c>
      <c r="W747" s="126" t="s">
        <v>6403</v>
      </c>
      <c r="X747" s="145">
        <v>313.63600000000002</v>
      </c>
      <c r="Y747" s="145">
        <v>313.63600000000002</v>
      </c>
      <c r="Z747" s="146" t="s">
        <v>6309</v>
      </c>
      <c r="AA747" s="145">
        <v>313.63600000000002</v>
      </c>
      <c r="AB747" s="145">
        <v>0</v>
      </c>
      <c r="AC747" s="145">
        <v>31.364000000000001</v>
      </c>
      <c r="AD747" s="145">
        <v>345</v>
      </c>
      <c r="AE747" s="126" t="s">
        <v>6314</v>
      </c>
      <c r="AF747" s="126" t="s">
        <v>6309</v>
      </c>
      <c r="AG747" s="126" t="s">
        <v>6309</v>
      </c>
      <c r="AH747" s="126" t="s">
        <v>9924</v>
      </c>
      <c r="AI747" s="126" t="s">
        <v>6309</v>
      </c>
      <c r="AJ747" s="126" t="s">
        <v>6352</v>
      </c>
      <c r="AK747" s="126" t="s">
        <v>6353</v>
      </c>
      <c r="AL747" s="126" t="s">
        <v>6404</v>
      </c>
      <c r="AM747" s="128" t="s">
        <v>6366</v>
      </c>
      <c r="AN747" s="128" t="s">
        <v>6483</v>
      </c>
      <c r="AO747" s="128" t="s">
        <v>6342</v>
      </c>
      <c r="AP747" s="128" t="s">
        <v>6366</v>
      </c>
      <c r="AQ747" s="129">
        <v>1</v>
      </c>
      <c r="AR747" t="s">
        <v>34</v>
      </c>
      <c r="AS747" t="s">
        <v>30</v>
      </c>
    </row>
    <row r="748" spans="1:45" s="128" customFormat="1">
      <c r="A748" s="126" t="s">
        <v>9923</v>
      </c>
      <c r="B748" s="127">
        <v>43796</v>
      </c>
      <c r="C748" s="126" t="s">
        <v>6393</v>
      </c>
      <c r="D748" s="126" t="s">
        <v>6394</v>
      </c>
      <c r="E748" s="126" t="s">
        <v>6309</v>
      </c>
      <c r="F748" s="126" t="s">
        <v>6310</v>
      </c>
      <c r="G748" s="126" t="s">
        <v>6311</v>
      </c>
      <c r="H748" s="126" t="s">
        <v>6312</v>
      </c>
      <c r="I748" s="126" t="s">
        <v>6342</v>
      </c>
      <c r="J748" s="126" t="s">
        <v>6351</v>
      </c>
      <c r="K748" s="126" t="s">
        <v>6395</v>
      </c>
      <c r="L748" s="126" t="s">
        <v>6396</v>
      </c>
      <c r="M748" s="126" t="s">
        <v>6397</v>
      </c>
      <c r="N748" s="126" t="s">
        <v>6351</v>
      </c>
      <c r="O748" s="126" t="s">
        <v>6398</v>
      </c>
      <c r="P748" s="126" t="s">
        <v>6399</v>
      </c>
      <c r="Q748" s="126" t="s">
        <v>6400</v>
      </c>
      <c r="R748" s="126" t="s">
        <v>6491</v>
      </c>
      <c r="S748" s="126" t="s">
        <v>6492</v>
      </c>
      <c r="T748" s="131">
        <v>4</v>
      </c>
      <c r="U748" s="131">
        <v>4</v>
      </c>
      <c r="V748" s="126" t="s">
        <v>6403</v>
      </c>
      <c r="W748" s="126" t="s">
        <v>6403</v>
      </c>
      <c r="X748" s="145">
        <v>313.63600000000002</v>
      </c>
      <c r="Y748" s="145">
        <v>313.63600000000002</v>
      </c>
      <c r="Z748" s="146" t="s">
        <v>6309</v>
      </c>
      <c r="AA748" s="145">
        <v>1254.5440000000001</v>
      </c>
      <c r="AB748" s="145">
        <v>0</v>
      </c>
      <c r="AC748" s="145">
        <v>125.45399999999999</v>
      </c>
      <c r="AD748" s="145">
        <v>1379.998</v>
      </c>
      <c r="AE748" s="126" t="s">
        <v>6314</v>
      </c>
      <c r="AF748" s="126" t="s">
        <v>6309</v>
      </c>
      <c r="AG748" s="126" t="s">
        <v>6309</v>
      </c>
      <c r="AH748" s="126" t="s">
        <v>9924</v>
      </c>
      <c r="AI748" s="126" t="s">
        <v>6309</v>
      </c>
      <c r="AJ748" s="126" t="s">
        <v>6352</v>
      </c>
      <c r="AK748" s="126" t="s">
        <v>6353</v>
      </c>
      <c r="AL748" s="126" t="s">
        <v>6404</v>
      </c>
      <c r="AM748" s="128" t="s">
        <v>6366</v>
      </c>
      <c r="AN748" s="128" t="s">
        <v>6483</v>
      </c>
      <c r="AO748" s="128" t="s">
        <v>6342</v>
      </c>
      <c r="AP748" s="128" t="s">
        <v>6366</v>
      </c>
      <c r="AQ748" s="129">
        <v>4</v>
      </c>
      <c r="AR748" t="s">
        <v>34</v>
      </c>
      <c r="AS748" t="s">
        <v>30</v>
      </c>
    </row>
    <row r="749" spans="1:45" s="128" customFormat="1">
      <c r="A749" s="126" t="s">
        <v>9925</v>
      </c>
      <c r="B749" s="127">
        <v>43797</v>
      </c>
      <c r="C749" s="126" t="s">
        <v>6393</v>
      </c>
      <c r="D749" s="126" t="s">
        <v>6394</v>
      </c>
      <c r="E749" s="126" t="s">
        <v>6309</v>
      </c>
      <c r="F749" s="126" t="s">
        <v>6310</v>
      </c>
      <c r="G749" s="126" t="s">
        <v>6311</v>
      </c>
      <c r="H749" s="126" t="s">
        <v>6312</v>
      </c>
      <c r="I749" s="126" t="s">
        <v>6322</v>
      </c>
      <c r="J749" s="126" t="s">
        <v>6351</v>
      </c>
      <c r="K749" s="126" t="s">
        <v>6395</v>
      </c>
      <c r="L749" s="126" t="s">
        <v>6396</v>
      </c>
      <c r="M749" s="126" t="s">
        <v>6397</v>
      </c>
      <c r="N749" s="126" t="s">
        <v>6351</v>
      </c>
      <c r="O749" s="126" t="s">
        <v>6398</v>
      </c>
      <c r="P749" s="126" t="s">
        <v>6399</v>
      </c>
      <c r="Q749" s="126" t="s">
        <v>6400</v>
      </c>
      <c r="R749" s="126" t="s">
        <v>6487</v>
      </c>
      <c r="S749" s="126" t="s">
        <v>6488</v>
      </c>
      <c r="T749" s="131">
        <v>20</v>
      </c>
      <c r="U749" s="131">
        <v>20</v>
      </c>
      <c r="V749" s="126" t="s">
        <v>6403</v>
      </c>
      <c r="W749" s="126" t="s">
        <v>6403</v>
      </c>
      <c r="X749" s="145">
        <v>276</v>
      </c>
      <c r="Y749" s="145">
        <v>276</v>
      </c>
      <c r="Z749" s="146" t="s">
        <v>6309</v>
      </c>
      <c r="AA749" s="145">
        <v>5519.9939999999997</v>
      </c>
      <c r="AB749" s="145">
        <v>-752.726</v>
      </c>
      <c r="AC749" s="145">
        <v>551.99900000000002</v>
      </c>
      <c r="AD749" s="145">
        <v>6071.9930000000004</v>
      </c>
      <c r="AE749" s="126" t="s">
        <v>6314</v>
      </c>
      <c r="AF749" s="126" t="s">
        <v>6309</v>
      </c>
      <c r="AG749" s="126" t="s">
        <v>6309</v>
      </c>
      <c r="AH749" s="126" t="s">
        <v>9926</v>
      </c>
      <c r="AI749" s="126" t="s">
        <v>6309</v>
      </c>
      <c r="AJ749" s="126" t="s">
        <v>6352</v>
      </c>
      <c r="AK749" s="126" t="s">
        <v>6353</v>
      </c>
      <c r="AL749" s="126" t="s">
        <v>6404</v>
      </c>
      <c r="AM749" s="128" t="s">
        <v>6366</v>
      </c>
      <c r="AN749" s="128" t="s">
        <v>6423</v>
      </c>
      <c r="AO749" s="128" t="s">
        <v>6322</v>
      </c>
      <c r="AP749" s="128" t="s">
        <v>6366</v>
      </c>
      <c r="AQ749" s="129">
        <v>20</v>
      </c>
      <c r="AR749" t="s">
        <v>34</v>
      </c>
      <c r="AS749" t="s">
        <v>30</v>
      </c>
    </row>
    <row r="750" spans="1:45" s="128" customFormat="1">
      <c r="A750" s="126" t="s">
        <v>9927</v>
      </c>
      <c r="B750" s="127">
        <v>43796</v>
      </c>
      <c r="C750" s="126" t="s">
        <v>6393</v>
      </c>
      <c r="D750" s="126" t="s">
        <v>6394</v>
      </c>
      <c r="E750" s="126" t="s">
        <v>6309</v>
      </c>
      <c r="F750" s="126" t="s">
        <v>6310</v>
      </c>
      <c r="G750" s="126" t="s">
        <v>6311</v>
      </c>
      <c r="H750" s="126" t="s">
        <v>6312</v>
      </c>
      <c r="I750" s="126" t="s">
        <v>6322</v>
      </c>
      <c r="J750" s="126" t="s">
        <v>6351</v>
      </c>
      <c r="K750" s="126" t="s">
        <v>6395</v>
      </c>
      <c r="L750" s="126" t="s">
        <v>6396</v>
      </c>
      <c r="M750" s="126" t="s">
        <v>6397</v>
      </c>
      <c r="N750" s="126" t="s">
        <v>6351</v>
      </c>
      <c r="O750" s="126" t="s">
        <v>6398</v>
      </c>
      <c r="P750" s="126" t="s">
        <v>6399</v>
      </c>
      <c r="Q750" s="126" t="s">
        <v>6400</v>
      </c>
      <c r="R750" s="126" t="s">
        <v>6401</v>
      </c>
      <c r="S750" s="126" t="s">
        <v>6402</v>
      </c>
      <c r="T750" s="131">
        <v>3</v>
      </c>
      <c r="U750" s="131">
        <v>3</v>
      </c>
      <c r="V750" s="126" t="s">
        <v>6403</v>
      </c>
      <c r="W750" s="126" t="s">
        <v>6403</v>
      </c>
      <c r="X750" s="145">
        <v>155.45500000000001</v>
      </c>
      <c r="Y750" s="145">
        <v>155.45500000000001</v>
      </c>
      <c r="Z750" s="146" t="s">
        <v>6309</v>
      </c>
      <c r="AA750" s="145">
        <v>466.36500000000001</v>
      </c>
      <c r="AB750" s="145">
        <v>0</v>
      </c>
      <c r="AC750" s="145">
        <v>46.637</v>
      </c>
      <c r="AD750" s="145">
        <v>513.00199999999995</v>
      </c>
      <c r="AE750" s="126" t="s">
        <v>6314</v>
      </c>
      <c r="AF750" s="126" t="s">
        <v>6309</v>
      </c>
      <c r="AG750" s="126" t="s">
        <v>6309</v>
      </c>
      <c r="AH750" s="126" t="s">
        <v>9928</v>
      </c>
      <c r="AI750" s="126" t="s">
        <v>6309</v>
      </c>
      <c r="AJ750" s="126" t="s">
        <v>6352</v>
      </c>
      <c r="AK750" s="126" t="s">
        <v>6353</v>
      </c>
      <c r="AL750" s="126" t="s">
        <v>6404</v>
      </c>
      <c r="AM750" s="128" t="s">
        <v>6366</v>
      </c>
      <c r="AN750" s="128" t="s">
        <v>6423</v>
      </c>
      <c r="AO750" s="128" t="s">
        <v>6322</v>
      </c>
      <c r="AP750" s="128" t="s">
        <v>6366</v>
      </c>
      <c r="AQ750" s="129">
        <v>3</v>
      </c>
      <c r="AR750" t="s">
        <v>34</v>
      </c>
      <c r="AS750" t="s">
        <v>30</v>
      </c>
    </row>
    <row r="751" spans="1:45" s="128" customFormat="1">
      <c r="A751" s="126" t="s">
        <v>9927</v>
      </c>
      <c r="B751" s="127">
        <v>43796</v>
      </c>
      <c r="C751" s="126" t="s">
        <v>6393</v>
      </c>
      <c r="D751" s="126" t="s">
        <v>6394</v>
      </c>
      <c r="E751" s="126" t="s">
        <v>6309</v>
      </c>
      <c r="F751" s="126" t="s">
        <v>6310</v>
      </c>
      <c r="G751" s="126" t="s">
        <v>6311</v>
      </c>
      <c r="H751" s="126" t="s">
        <v>6312</v>
      </c>
      <c r="I751" s="126" t="s">
        <v>6322</v>
      </c>
      <c r="J751" s="126" t="s">
        <v>6351</v>
      </c>
      <c r="K751" s="126" t="s">
        <v>6395</v>
      </c>
      <c r="L751" s="126" t="s">
        <v>6396</v>
      </c>
      <c r="M751" s="126" t="s">
        <v>6397</v>
      </c>
      <c r="N751" s="126" t="s">
        <v>6351</v>
      </c>
      <c r="O751" s="126" t="s">
        <v>6398</v>
      </c>
      <c r="P751" s="126" t="s">
        <v>6399</v>
      </c>
      <c r="Q751" s="126" t="s">
        <v>6400</v>
      </c>
      <c r="R751" s="126" t="s">
        <v>9881</v>
      </c>
      <c r="S751" s="126" t="s">
        <v>9882</v>
      </c>
      <c r="T751" s="131">
        <v>5</v>
      </c>
      <c r="U751" s="131">
        <v>5</v>
      </c>
      <c r="V751" s="126" t="s">
        <v>6403</v>
      </c>
      <c r="W751" s="126" t="s">
        <v>6403</v>
      </c>
      <c r="X751" s="145">
        <v>181.28200000000001</v>
      </c>
      <c r="Y751" s="145">
        <v>181.28200000000001</v>
      </c>
      <c r="Z751" s="146" t="s">
        <v>6309</v>
      </c>
      <c r="AA751" s="145">
        <v>906.41</v>
      </c>
      <c r="AB751" s="145">
        <v>-159.95500000000001</v>
      </c>
      <c r="AC751" s="145">
        <v>90.641000000000005</v>
      </c>
      <c r="AD751" s="145">
        <v>997.05100000000004</v>
      </c>
      <c r="AE751" s="126" t="s">
        <v>6314</v>
      </c>
      <c r="AF751" s="126" t="s">
        <v>6309</v>
      </c>
      <c r="AG751" s="126" t="s">
        <v>6309</v>
      </c>
      <c r="AH751" s="126" t="s">
        <v>9928</v>
      </c>
      <c r="AI751" s="126" t="s">
        <v>6309</v>
      </c>
      <c r="AJ751" s="126" t="s">
        <v>6352</v>
      </c>
      <c r="AK751" s="126" t="s">
        <v>6353</v>
      </c>
      <c r="AL751" s="126" t="s">
        <v>6404</v>
      </c>
      <c r="AM751" s="128" t="s">
        <v>6366</v>
      </c>
      <c r="AN751" s="128" t="s">
        <v>6423</v>
      </c>
      <c r="AO751" s="128" t="s">
        <v>6322</v>
      </c>
      <c r="AP751" s="128" t="s">
        <v>6366</v>
      </c>
      <c r="AQ751" s="129">
        <v>5</v>
      </c>
      <c r="AR751" t="s">
        <v>34</v>
      </c>
      <c r="AS751" t="s">
        <v>30</v>
      </c>
    </row>
    <row r="752" spans="1:45" s="128" customFormat="1">
      <c r="A752" s="126" t="s">
        <v>9927</v>
      </c>
      <c r="B752" s="127">
        <v>43796</v>
      </c>
      <c r="C752" s="126" t="s">
        <v>6393</v>
      </c>
      <c r="D752" s="126" t="s">
        <v>6394</v>
      </c>
      <c r="E752" s="126" t="s">
        <v>6309</v>
      </c>
      <c r="F752" s="126" t="s">
        <v>6310</v>
      </c>
      <c r="G752" s="126" t="s">
        <v>6311</v>
      </c>
      <c r="H752" s="126" t="s">
        <v>6312</v>
      </c>
      <c r="I752" s="126" t="s">
        <v>6322</v>
      </c>
      <c r="J752" s="126" t="s">
        <v>6351</v>
      </c>
      <c r="K752" s="126" t="s">
        <v>6395</v>
      </c>
      <c r="L752" s="126" t="s">
        <v>6396</v>
      </c>
      <c r="M752" s="126" t="s">
        <v>6397</v>
      </c>
      <c r="N752" s="126" t="s">
        <v>6351</v>
      </c>
      <c r="O752" s="126" t="s">
        <v>6398</v>
      </c>
      <c r="P752" s="126" t="s">
        <v>6399</v>
      </c>
      <c r="Q752" s="126" t="s">
        <v>6400</v>
      </c>
      <c r="R752" s="126" t="s">
        <v>6409</v>
      </c>
      <c r="S752" s="126" t="s">
        <v>6410</v>
      </c>
      <c r="T752" s="131">
        <v>5</v>
      </c>
      <c r="U752" s="131">
        <v>5</v>
      </c>
      <c r="V752" s="126" t="s">
        <v>6403</v>
      </c>
      <c r="W752" s="126" t="s">
        <v>6403</v>
      </c>
      <c r="X752" s="145">
        <v>313.63600000000002</v>
      </c>
      <c r="Y752" s="145">
        <v>313.63600000000002</v>
      </c>
      <c r="Z752" s="146" t="s">
        <v>6309</v>
      </c>
      <c r="AA752" s="145">
        <v>1568.18</v>
      </c>
      <c r="AB752" s="145">
        <v>0</v>
      </c>
      <c r="AC752" s="145">
        <v>156.81800000000001</v>
      </c>
      <c r="AD752" s="145">
        <v>1724.998</v>
      </c>
      <c r="AE752" s="126" t="s">
        <v>6314</v>
      </c>
      <c r="AF752" s="126" t="s">
        <v>6309</v>
      </c>
      <c r="AG752" s="126" t="s">
        <v>6309</v>
      </c>
      <c r="AH752" s="126" t="s">
        <v>9928</v>
      </c>
      <c r="AI752" s="126" t="s">
        <v>6309</v>
      </c>
      <c r="AJ752" s="126" t="s">
        <v>6352</v>
      </c>
      <c r="AK752" s="126" t="s">
        <v>6353</v>
      </c>
      <c r="AL752" s="126" t="s">
        <v>6404</v>
      </c>
      <c r="AM752" s="128" t="s">
        <v>6366</v>
      </c>
      <c r="AN752" s="128" t="s">
        <v>6423</v>
      </c>
      <c r="AO752" s="128" t="s">
        <v>6322</v>
      </c>
      <c r="AP752" s="128" t="s">
        <v>6366</v>
      </c>
      <c r="AQ752" s="129">
        <v>5</v>
      </c>
      <c r="AR752" t="s">
        <v>34</v>
      </c>
      <c r="AS752" t="s">
        <v>30</v>
      </c>
    </row>
    <row r="753" spans="1:45" s="128" customFormat="1">
      <c r="A753" s="126" t="s">
        <v>9927</v>
      </c>
      <c r="B753" s="127">
        <v>43796</v>
      </c>
      <c r="C753" s="126" t="s">
        <v>6393</v>
      </c>
      <c r="D753" s="126" t="s">
        <v>6394</v>
      </c>
      <c r="E753" s="126" t="s">
        <v>6309</v>
      </c>
      <c r="F753" s="126" t="s">
        <v>6310</v>
      </c>
      <c r="G753" s="126" t="s">
        <v>6311</v>
      </c>
      <c r="H753" s="126" t="s">
        <v>6312</v>
      </c>
      <c r="I753" s="126" t="s">
        <v>6322</v>
      </c>
      <c r="J753" s="126" t="s">
        <v>6351</v>
      </c>
      <c r="K753" s="126" t="s">
        <v>6395</v>
      </c>
      <c r="L753" s="126" t="s">
        <v>6396</v>
      </c>
      <c r="M753" s="126" t="s">
        <v>6397</v>
      </c>
      <c r="N753" s="126" t="s">
        <v>6351</v>
      </c>
      <c r="O753" s="126" t="s">
        <v>6398</v>
      </c>
      <c r="P753" s="126" t="s">
        <v>6399</v>
      </c>
      <c r="Q753" s="126" t="s">
        <v>6400</v>
      </c>
      <c r="R753" s="126" t="s">
        <v>6491</v>
      </c>
      <c r="S753" s="126" t="s">
        <v>6492</v>
      </c>
      <c r="T753" s="131">
        <v>5</v>
      </c>
      <c r="U753" s="131">
        <v>5</v>
      </c>
      <c r="V753" s="126" t="s">
        <v>6403</v>
      </c>
      <c r="W753" s="126" t="s">
        <v>6403</v>
      </c>
      <c r="X753" s="145">
        <v>313.63600000000002</v>
      </c>
      <c r="Y753" s="145">
        <v>313.63600000000002</v>
      </c>
      <c r="Z753" s="146" t="s">
        <v>6309</v>
      </c>
      <c r="AA753" s="145">
        <v>1568.18</v>
      </c>
      <c r="AB753" s="145">
        <v>0</v>
      </c>
      <c r="AC753" s="145">
        <v>156.81800000000001</v>
      </c>
      <c r="AD753" s="145">
        <v>1724.998</v>
      </c>
      <c r="AE753" s="126" t="s">
        <v>6314</v>
      </c>
      <c r="AF753" s="126" t="s">
        <v>6309</v>
      </c>
      <c r="AG753" s="126" t="s">
        <v>6309</v>
      </c>
      <c r="AH753" s="126" t="s">
        <v>9928</v>
      </c>
      <c r="AI753" s="126" t="s">
        <v>6309</v>
      </c>
      <c r="AJ753" s="126" t="s">
        <v>6352</v>
      </c>
      <c r="AK753" s="126" t="s">
        <v>6353</v>
      </c>
      <c r="AL753" s="126" t="s">
        <v>6404</v>
      </c>
      <c r="AM753" s="128" t="s">
        <v>6366</v>
      </c>
      <c r="AN753" s="128" t="s">
        <v>6423</v>
      </c>
      <c r="AO753" s="128" t="s">
        <v>6322</v>
      </c>
      <c r="AP753" s="128" t="s">
        <v>6366</v>
      </c>
      <c r="AQ753" s="129">
        <v>5</v>
      </c>
      <c r="AR753" t="s">
        <v>34</v>
      </c>
      <c r="AS753" t="s">
        <v>30</v>
      </c>
    </row>
    <row r="754" spans="1:45" s="128" customFormat="1">
      <c r="A754" s="126" t="s">
        <v>9927</v>
      </c>
      <c r="B754" s="127">
        <v>43796</v>
      </c>
      <c r="C754" s="126" t="s">
        <v>6393</v>
      </c>
      <c r="D754" s="126" t="s">
        <v>6394</v>
      </c>
      <c r="E754" s="126" t="s">
        <v>6309</v>
      </c>
      <c r="F754" s="126" t="s">
        <v>6310</v>
      </c>
      <c r="G754" s="126" t="s">
        <v>6311</v>
      </c>
      <c r="H754" s="126" t="s">
        <v>6312</v>
      </c>
      <c r="I754" s="126" t="s">
        <v>6322</v>
      </c>
      <c r="J754" s="126" t="s">
        <v>6351</v>
      </c>
      <c r="K754" s="126" t="s">
        <v>6395</v>
      </c>
      <c r="L754" s="126" t="s">
        <v>6396</v>
      </c>
      <c r="M754" s="126" t="s">
        <v>6397</v>
      </c>
      <c r="N754" s="126" t="s">
        <v>6351</v>
      </c>
      <c r="O754" s="126" t="s">
        <v>6398</v>
      </c>
      <c r="P754" s="126" t="s">
        <v>6399</v>
      </c>
      <c r="Q754" s="126" t="s">
        <v>6400</v>
      </c>
      <c r="R754" s="126" t="s">
        <v>6413</v>
      </c>
      <c r="S754" s="126" t="s">
        <v>6414</v>
      </c>
      <c r="T754" s="131">
        <v>2</v>
      </c>
      <c r="U754" s="131">
        <v>2</v>
      </c>
      <c r="V754" s="126" t="s">
        <v>6403</v>
      </c>
      <c r="W754" s="126" t="s">
        <v>6403</v>
      </c>
      <c r="X754" s="145">
        <v>313.63600000000002</v>
      </c>
      <c r="Y754" s="145">
        <v>313.63600000000002</v>
      </c>
      <c r="Z754" s="146" t="s">
        <v>6309</v>
      </c>
      <c r="AA754" s="145">
        <v>627.27200000000005</v>
      </c>
      <c r="AB754" s="145">
        <v>0</v>
      </c>
      <c r="AC754" s="145">
        <v>62.726999999999997</v>
      </c>
      <c r="AD754" s="145">
        <v>689.99900000000002</v>
      </c>
      <c r="AE754" s="126" t="s">
        <v>6314</v>
      </c>
      <c r="AF754" s="126" t="s">
        <v>6309</v>
      </c>
      <c r="AG754" s="126" t="s">
        <v>6309</v>
      </c>
      <c r="AH754" s="126" t="s">
        <v>9928</v>
      </c>
      <c r="AI754" s="126" t="s">
        <v>6309</v>
      </c>
      <c r="AJ754" s="126" t="s">
        <v>6352</v>
      </c>
      <c r="AK754" s="126" t="s">
        <v>6353</v>
      </c>
      <c r="AL754" s="126" t="s">
        <v>6404</v>
      </c>
      <c r="AM754" s="128" t="s">
        <v>6366</v>
      </c>
      <c r="AN754" s="128" t="s">
        <v>6423</v>
      </c>
      <c r="AO754" s="128" t="s">
        <v>6322</v>
      </c>
      <c r="AP754" s="128" t="s">
        <v>6366</v>
      </c>
      <c r="AQ754" s="129">
        <v>2</v>
      </c>
      <c r="AR754" t="s">
        <v>34</v>
      </c>
      <c r="AS754" t="s">
        <v>30</v>
      </c>
    </row>
    <row r="755" spans="1:45" s="128" customFormat="1">
      <c r="A755" s="126" t="s">
        <v>9929</v>
      </c>
      <c r="B755" s="127">
        <v>43795</v>
      </c>
      <c r="C755" s="126" t="s">
        <v>6393</v>
      </c>
      <c r="D755" s="126" t="s">
        <v>6394</v>
      </c>
      <c r="E755" s="126" t="s">
        <v>6309</v>
      </c>
      <c r="F755" s="126" t="s">
        <v>6310</v>
      </c>
      <c r="G755" s="126" t="s">
        <v>6311</v>
      </c>
      <c r="H755" s="126" t="s">
        <v>6312</v>
      </c>
      <c r="I755" s="126" t="s">
        <v>6339</v>
      </c>
      <c r="J755" s="126" t="s">
        <v>6351</v>
      </c>
      <c r="K755" s="126" t="s">
        <v>6395</v>
      </c>
      <c r="L755" s="126" t="s">
        <v>6396</v>
      </c>
      <c r="M755" s="126" t="s">
        <v>6397</v>
      </c>
      <c r="N755" s="126" t="s">
        <v>6351</v>
      </c>
      <c r="O755" s="126" t="s">
        <v>6398</v>
      </c>
      <c r="P755" s="126" t="s">
        <v>6399</v>
      </c>
      <c r="Q755" s="126" t="s">
        <v>6400</v>
      </c>
      <c r="R755" s="126" t="s">
        <v>6487</v>
      </c>
      <c r="S755" s="126" t="s">
        <v>6488</v>
      </c>
      <c r="T755" s="131">
        <v>20</v>
      </c>
      <c r="U755" s="131">
        <v>20</v>
      </c>
      <c r="V755" s="126" t="s">
        <v>6403</v>
      </c>
      <c r="W755" s="126" t="s">
        <v>6403</v>
      </c>
      <c r="X755" s="145">
        <v>276</v>
      </c>
      <c r="Y755" s="145">
        <v>276</v>
      </c>
      <c r="Z755" s="146" t="s">
        <v>6309</v>
      </c>
      <c r="AA755" s="145">
        <v>5519.9939999999997</v>
      </c>
      <c r="AB755" s="145">
        <v>-752.726</v>
      </c>
      <c r="AC755" s="145">
        <v>551.99900000000002</v>
      </c>
      <c r="AD755" s="145">
        <v>6071.9930000000004</v>
      </c>
      <c r="AE755" s="126" t="s">
        <v>6314</v>
      </c>
      <c r="AF755" s="126" t="s">
        <v>6309</v>
      </c>
      <c r="AG755" s="126" t="s">
        <v>6309</v>
      </c>
      <c r="AH755" s="126" t="s">
        <v>9930</v>
      </c>
      <c r="AI755" s="126" t="s">
        <v>6309</v>
      </c>
      <c r="AJ755" s="126" t="s">
        <v>6352</v>
      </c>
      <c r="AK755" s="126" t="s">
        <v>6353</v>
      </c>
      <c r="AL755" s="126" t="s">
        <v>6404</v>
      </c>
      <c r="AM755" s="128" t="s">
        <v>13</v>
      </c>
      <c r="AN755" s="128" t="s">
        <v>6486</v>
      </c>
      <c r="AO755" s="128" t="s">
        <v>6339</v>
      </c>
      <c r="AP755" s="128" t="s">
        <v>13</v>
      </c>
      <c r="AQ755" s="129">
        <v>20</v>
      </c>
      <c r="AR755" t="s">
        <v>95</v>
      </c>
      <c r="AS755" t="s">
        <v>72</v>
      </c>
    </row>
    <row r="756" spans="1:45" s="128" customFormat="1">
      <c r="A756" s="126" t="s">
        <v>9931</v>
      </c>
      <c r="B756" s="127">
        <v>43796</v>
      </c>
      <c r="C756" s="126" t="s">
        <v>6393</v>
      </c>
      <c r="D756" s="126" t="s">
        <v>6394</v>
      </c>
      <c r="E756" s="126" t="s">
        <v>6309</v>
      </c>
      <c r="F756" s="126" t="s">
        <v>6310</v>
      </c>
      <c r="G756" s="126" t="s">
        <v>6311</v>
      </c>
      <c r="H756" s="126" t="s">
        <v>6312</v>
      </c>
      <c r="I756" s="126" t="s">
        <v>6339</v>
      </c>
      <c r="J756" s="126" t="s">
        <v>6351</v>
      </c>
      <c r="K756" s="126" t="s">
        <v>6395</v>
      </c>
      <c r="L756" s="126" t="s">
        <v>6396</v>
      </c>
      <c r="M756" s="126" t="s">
        <v>6397</v>
      </c>
      <c r="N756" s="126" t="s">
        <v>6351</v>
      </c>
      <c r="O756" s="126" t="s">
        <v>6398</v>
      </c>
      <c r="P756" s="126" t="s">
        <v>6399</v>
      </c>
      <c r="Q756" s="126" t="s">
        <v>6400</v>
      </c>
      <c r="R756" s="126" t="s">
        <v>6401</v>
      </c>
      <c r="S756" s="126" t="s">
        <v>6402</v>
      </c>
      <c r="T756" s="131">
        <v>2</v>
      </c>
      <c r="U756" s="131">
        <v>2</v>
      </c>
      <c r="V756" s="126" t="s">
        <v>6403</v>
      </c>
      <c r="W756" s="126" t="s">
        <v>6403</v>
      </c>
      <c r="X756" s="145">
        <v>155.45500000000001</v>
      </c>
      <c r="Y756" s="145">
        <v>155.45500000000001</v>
      </c>
      <c r="Z756" s="146" t="s">
        <v>6309</v>
      </c>
      <c r="AA756" s="145">
        <v>310.91000000000003</v>
      </c>
      <c r="AB756" s="145">
        <v>0</v>
      </c>
      <c r="AC756" s="145">
        <v>31.091000000000001</v>
      </c>
      <c r="AD756" s="145">
        <v>342.00099999999998</v>
      </c>
      <c r="AE756" s="126" t="s">
        <v>6314</v>
      </c>
      <c r="AF756" s="126" t="s">
        <v>6309</v>
      </c>
      <c r="AG756" s="126" t="s">
        <v>6309</v>
      </c>
      <c r="AH756" s="126" t="s">
        <v>9932</v>
      </c>
      <c r="AI756" s="126" t="s">
        <v>6309</v>
      </c>
      <c r="AJ756" s="126" t="s">
        <v>6352</v>
      </c>
      <c r="AK756" s="126" t="s">
        <v>6353</v>
      </c>
      <c r="AL756" s="126" t="s">
        <v>6404</v>
      </c>
      <c r="AM756" s="128" t="s">
        <v>13</v>
      </c>
      <c r="AN756" s="128" t="s">
        <v>6486</v>
      </c>
      <c r="AO756" s="128" t="s">
        <v>6339</v>
      </c>
      <c r="AP756" s="128" t="s">
        <v>13</v>
      </c>
      <c r="AQ756" s="129">
        <v>2</v>
      </c>
      <c r="AR756" t="s">
        <v>95</v>
      </c>
      <c r="AS756" t="s">
        <v>72</v>
      </c>
    </row>
    <row r="757" spans="1:45" s="128" customFormat="1">
      <c r="A757" s="126" t="s">
        <v>9931</v>
      </c>
      <c r="B757" s="127">
        <v>43796</v>
      </c>
      <c r="C757" s="126" t="s">
        <v>6393</v>
      </c>
      <c r="D757" s="126" t="s">
        <v>6394</v>
      </c>
      <c r="E757" s="126" t="s">
        <v>6309</v>
      </c>
      <c r="F757" s="126" t="s">
        <v>6310</v>
      </c>
      <c r="G757" s="126" t="s">
        <v>6311</v>
      </c>
      <c r="H757" s="126" t="s">
        <v>6312</v>
      </c>
      <c r="I757" s="126" t="s">
        <v>6339</v>
      </c>
      <c r="J757" s="126" t="s">
        <v>6351</v>
      </c>
      <c r="K757" s="126" t="s">
        <v>6395</v>
      </c>
      <c r="L757" s="126" t="s">
        <v>6396</v>
      </c>
      <c r="M757" s="126" t="s">
        <v>6397</v>
      </c>
      <c r="N757" s="126" t="s">
        <v>6351</v>
      </c>
      <c r="O757" s="126" t="s">
        <v>6398</v>
      </c>
      <c r="P757" s="126" t="s">
        <v>6399</v>
      </c>
      <c r="Q757" s="126" t="s">
        <v>6400</v>
      </c>
      <c r="R757" s="126" t="s">
        <v>9881</v>
      </c>
      <c r="S757" s="126" t="s">
        <v>9882</v>
      </c>
      <c r="T757" s="131">
        <v>4</v>
      </c>
      <c r="U757" s="131">
        <v>4</v>
      </c>
      <c r="V757" s="126" t="s">
        <v>6403</v>
      </c>
      <c r="W757" s="126" t="s">
        <v>6403</v>
      </c>
      <c r="X757" s="145">
        <v>181.28200000000001</v>
      </c>
      <c r="Y757" s="145">
        <v>181.28200000000001</v>
      </c>
      <c r="Z757" s="146" t="s">
        <v>6309</v>
      </c>
      <c r="AA757" s="145">
        <v>725.12800000000004</v>
      </c>
      <c r="AB757" s="145">
        <v>-127.964</v>
      </c>
      <c r="AC757" s="145">
        <v>72.512</v>
      </c>
      <c r="AD757" s="145">
        <v>797.64</v>
      </c>
      <c r="AE757" s="126" t="s">
        <v>6314</v>
      </c>
      <c r="AF757" s="126" t="s">
        <v>6309</v>
      </c>
      <c r="AG757" s="126" t="s">
        <v>6309</v>
      </c>
      <c r="AH757" s="126" t="s">
        <v>9932</v>
      </c>
      <c r="AI757" s="126" t="s">
        <v>6309</v>
      </c>
      <c r="AJ757" s="126" t="s">
        <v>6352</v>
      </c>
      <c r="AK757" s="126" t="s">
        <v>6353</v>
      </c>
      <c r="AL757" s="126" t="s">
        <v>6404</v>
      </c>
      <c r="AM757" s="128" t="s">
        <v>13</v>
      </c>
      <c r="AN757" s="128" t="s">
        <v>6486</v>
      </c>
      <c r="AO757" s="128" t="s">
        <v>6339</v>
      </c>
      <c r="AP757" s="128" t="s">
        <v>13</v>
      </c>
      <c r="AQ757" s="129">
        <v>4</v>
      </c>
      <c r="AR757" t="s">
        <v>95</v>
      </c>
      <c r="AS757" t="s">
        <v>72</v>
      </c>
    </row>
    <row r="758" spans="1:45" s="128" customFormat="1">
      <c r="A758" s="126" t="s">
        <v>9931</v>
      </c>
      <c r="B758" s="127">
        <v>43796</v>
      </c>
      <c r="C758" s="126" t="s">
        <v>6393</v>
      </c>
      <c r="D758" s="126" t="s">
        <v>6394</v>
      </c>
      <c r="E758" s="126" t="s">
        <v>6309</v>
      </c>
      <c r="F758" s="126" t="s">
        <v>6310</v>
      </c>
      <c r="G758" s="126" t="s">
        <v>6311</v>
      </c>
      <c r="H758" s="126" t="s">
        <v>6312</v>
      </c>
      <c r="I758" s="126" t="s">
        <v>6339</v>
      </c>
      <c r="J758" s="126" t="s">
        <v>6351</v>
      </c>
      <c r="K758" s="126" t="s">
        <v>6395</v>
      </c>
      <c r="L758" s="126" t="s">
        <v>6396</v>
      </c>
      <c r="M758" s="126" t="s">
        <v>6397</v>
      </c>
      <c r="N758" s="126" t="s">
        <v>6351</v>
      </c>
      <c r="O758" s="126" t="s">
        <v>6398</v>
      </c>
      <c r="P758" s="126" t="s">
        <v>6399</v>
      </c>
      <c r="Q758" s="126" t="s">
        <v>6400</v>
      </c>
      <c r="R758" s="126" t="s">
        <v>6491</v>
      </c>
      <c r="S758" s="126" t="s">
        <v>6492</v>
      </c>
      <c r="T758" s="131">
        <v>1</v>
      </c>
      <c r="U758" s="131">
        <v>1</v>
      </c>
      <c r="V758" s="126" t="s">
        <v>6403</v>
      </c>
      <c r="W758" s="126" t="s">
        <v>6403</v>
      </c>
      <c r="X758" s="145">
        <v>313.63600000000002</v>
      </c>
      <c r="Y758" s="145">
        <v>313.63600000000002</v>
      </c>
      <c r="Z758" s="146" t="s">
        <v>6309</v>
      </c>
      <c r="AA758" s="145">
        <v>313.63600000000002</v>
      </c>
      <c r="AB758" s="145">
        <v>0</v>
      </c>
      <c r="AC758" s="145">
        <v>31.364000000000001</v>
      </c>
      <c r="AD758" s="145">
        <v>345</v>
      </c>
      <c r="AE758" s="126" t="s">
        <v>6314</v>
      </c>
      <c r="AF758" s="126" t="s">
        <v>6309</v>
      </c>
      <c r="AG758" s="126" t="s">
        <v>6309</v>
      </c>
      <c r="AH758" s="126" t="s">
        <v>9932</v>
      </c>
      <c r="AI758" s="126" t="s">
        <v>6309</v>
      </c>
      <c r="AJ758" s="126" t="s">
        <v>6352</v>
      </c>
      <c r="AK758" s="126" t="s">
        <v>6353</v>
      </c>
      <c r="AL758" s="126" t="s">
        <v>6404</v>
      </c>
      <c r="AM758" s="128" t="s">
        <v>13</v>
      </c>
      <c r="AN758" s="128" t="s">
        <v>6486</v>
      </c>
      <c r="AO758" s="128" t="s">
        <v>6339</v>
      </c>
      <c r="AP758" s="128" t="s">
        <v>13</v>
      </c>
      <c r="AQ758" s="129">
        <v>1</v>
      </c>
      <c r="AR758" t="s">
        <v>95</v>
      </c>
      <c r="AS758" t="s">
        <v>72</v>
      </c>
    </row>
    <row r="759" spans="1:45" s="128" customFormat="1">
      <c r="A759" s="126" t="s">
        <v>9933</v>
      </c>
      <c r="B759" s="127">
        <v>43797</v>
      </c>
      <c r="C759" s="126" t="s">
        <v>6393</v>
      </c>
      <c r="D759" s="126" t="s">
        <v>6394</v>
      </c>
      <c r="E759" s="126" t="s">
        <v>6309</v>
      </c>
      <c r="F759" s="126" t="s">
        <v>6310</v>
      </c>
      <c r="G759" s="126" t="s">
        <v>6311</v>
      </c>
      <c r="H759" s="126" t="s">
        <v>6312</v>
      </c>
      <c r="I759" s="126" t="s">
        <v>6345</v>
      </c>
      <c r="J759" s="126" t="s">
        <v>6351</v>
      </c>
      <c r="K759" s="126" t="s">
        <v>6395</v>
      </c>
      <c r="L759" s="126" t="s">
        <v>6396</v>
      </c>
      <c r="M759" s="126" t="s">
        <v>6397</v>
      </c>
      <c r="N759" s="126" t="s">
        <v>6351</v>
      </c>
      <c r="O759" s="126" t="s">
        <v>6398</v>
      </c>
      <c r="P759" s="126" t="s">
        <v>6399</v>
      </c>
      <c r="Q759" s="126" t="s">
        <v>6400</v>
      </c>
      <c r="R759" s="126" t="s">
        <v>6487</v>
      </c>
      <c r="S759" s="126" t="s">
        <v>6488</v>
      </c>
      <c r="T759" s="131">
        <v>16</v>
      </c>
      <c r="U759" s="131">
        <v>16</v>
      </c>
      <c r="V759" s="126" t="s">
        <v>6403</v>
      </c>
      <c r="W759" s="126" t="s">
        <v>6403</v>
      </c>
      <c r="X759" s="145">
        <v>276</v>
      </c>
      <c r="Y759" s="145">
        <v>276</v>
      </c>
      <c r="Z759" s="146" t="s">
        <v>6309</v>
      </c>
      <c r="AA759" s="145">
        <v>4415.9949999999999</v>
      </c>
      <c r="AB759" s="145">
        <v>-602.18100000000004</v>
      </c>
      <c r="AC759" s="145">
        <v>441.6</v>
      </c>
      <c r="AD759" s="145">
        <v>4857.5950000000003</v>
      </c>
      <c r="AE759" s="126" t="s">
        <v>6314</v>
      </c>
      <c r="AF759" s="126" t="s">
        <v>6309</v>
      </c>
      <c r="AG759" s="126" t="s">
        <v>6309</v>
      </c>
      <c r="AH759" s="126" t="s">
        <v>9934</v>
      </c>
      <c r="AI759" s="126" t="s">
        <v>6309</v>
      </c>
      <c r="AJ759" s="126" t="s">
        <v>6352</v>
      </c>
      <c r="AK759" s="126" t="s">
        <v>6353</v>
      </c>
      <c r="AL759" s="126" t="s">
        <v>6404</v>
      </c>
      <c r="AM759" s="128" t="s">
        <v>6366</v>
      </c>
      <c r="AN759" s="128" t="s">
        <v>6481</v>
      </c>
      <c r="AO759" s="128" t="s">
        <v>6345</v>
      </c>
      <c r="AP759" s="128" t="s">
        <v>6366</v>
      </c>
      <c r="AQ759" s="129">
        <v>16</v>
      </c>
      <c r="AR759" t="s">
        <v>34</v>
      </c>
      <c r="AS759" t="s">
        <v>30</v>
      </c>
    </row>
    <row r="760" spans="1:45" s="128" customFormat="1">
      <c r="A760" s="126" t="s">
        <v>9933</v>
      </c>
      <c r="B760" s="127">
        <v>43797</v>
      </c>
      <c r="C760" s="126" t="s">
        <v>6393</v>
      </c>
      <c r="D760" s="126" t="s">
        <v>6394</v>
      </c>
      <c r="E760" s="126" t="s">
        <v>6309</v>
      </c>
      <c r="F760" s="126" t="s">
        <v>6310</v>
      </c>
      <c r="G760" s="126" t="s">
        <v>6311</v>
      </c>
      <c r="H760" s="126" t="s">
        <v>6312</v>
      </c>
      <c r="I760" s="126" t="s">
        <v>6345</v>
      </c>
      <c r="J760" s="126" t="s">
        <v>6351</v>
      </c>
      <c r="K760" s="126" t="s">
        <v>6395</v>
      </c>
      <c r="L760" s="126" t="s">
        <v>6396</v>
      </c>
      <c r="M760" s="126" t="s">
        <v>6397</v>
      </c>
      <c r="N760" s="126" t="s">
        <v>6351</v>
      </c>
      <c r="O760" s="126" t="s">
        <v>6398</v>
      </c>
      <c r="P760" s="126" t="s">
        <v>6399</v>
      </c>
      <c r="Q760" s="126" t="s">
        <v>6400</v>
      </c>
      <c r="R760" s="126" t="s">
        <v>6405</v>
      </c>
      <c r="S760" s="126" t="s">
        <v>6406</v>
      </c>
      <c r="T760" s="131">
        <v>2</v>
      </c>
      <c r="U760" s="131">
        <v>2</v>
      </c>
      <c r="V760" s="126" t="s">
        <v>6403</v>
      </c>
      <c r="W760" s="126" t="s">
        <v>6403</v>
      </c>
      <c r="X760" s="145">
        <v>355.45499999999998</v>
      </c>
      <c r="Y760" s="145">
        <v>355.45499999999998</v>
      </c>
      <c r="Z760" s="146" t="s">
        <v>6309</v>
      </c>
      <c r="AA760" s="145">
        <v>710.91</v>
      </c>
      <c r="AB760" s="145">
        <v>0</v>
      </c>
      <c r="AC760" s="145">
        <v>71.090999999999994</v>
      </c>
      <c r="AD760" s="145">
        <v>782.00099999999998</v>
      </c>
      <c r="AE760" s="126" t="s">
        <v>6314</v>
      </c>
      <c r="AF760" s="126" t="s">
        <v>6309</v>
      </c>
      <c r="AG760" s="126" t="s">
        <v>6309</v>
      </c>
      <c r="AH760" s="126" t="s">
        <v>9934</v>
      </c>
      <c r="AI760" s="126" t="s">
        <v>6309</v>
      </c>
      <c r="AJ760" s="126" t="s">
        <v>6352</v>
      </c>
      <c r="AK760" s="126" t="s">
        <v>6353</v>
      </c>
      <c r="AL760" s="126" t="s">
        <v>6404</v>
      </c>
      <c r="AM760" s="128" t="s">
        <v>6366</v>
      </c>
      <c r="AN760" s="128" t="s">
        <v>6481</v>
      </c>
      <c r="AO760" s="128" t="s">
        <v>6345</v>
      </c>
      <c r="AP760" s="128" t="s">
        <v>6366</v>
      </c>
      <c r="AQ760" s="129">
        <v>2</v>
      </c>
      <c r="AR760" t="s">
        <v>34</v>
      </c>
      <c r="AS760" t="s">
        <v>30</v>
      </c>
    </row>
    <row r="761" spans="1:45" s="128" customFormat="1">
      <c r="A761" s="126" t="s">
        <v>9935</v>
      </c>
      <c r="B761" s="127">
        <v>43797</v>
      </c>
      <c r="C761" s="126" t="s">
        <v>6393</v>
      </c>
      <c r="D761" s="126" t="s">
        <v>6394</v>
      </c>
      <c r="E761" s="126" t="s">
        <v>6309</v>
      </c>
      <c r="F761" s="126" t="s">
        <v>6310</v>
      </c>
      <c r="G761" s="126" t="s">
        <v>6311</v>
      </c>
      <c r="H761" s="126" t="s">
        <v>6312</v>
      </c>
      <c r="I761" s="126" t="s">
        <v>6331</v>
      </c>
      <c r="J761" s="126" t="s">
        <v>6351</v>
      </c>
      <c r="K761" s="126" t="s">
        <v>6395</v>
      </c>
      <c r="L761" s="126" t="s">
        <v>6396</v>
      </c>
      <c r="M761" s="126" t="s">
        <v>6397</v>
      </c>
      <c r="N761" s="126" t="s">
        <v>6351</v>
      </c>
      <c r="O761" s="126" t="s">
        <v>6398</v>
      </c>
      <c r="P761" s="126" t="s">
        <v>6399</v>
      </c>
      <c r="Q761" s="126" t="s">
        <v>6400</v>
      </c>
      <c r="R761" s="126" t="s">
        <v>6487</v>
      </c>
      <c r="S761" s="126" t="s">
        <v>6488</v>
      </c>
      <c r="T761" s="131">
        <v>27</v>
      </c>
      <c r="U761" s="131">
        <v>27</v>
      </c>
      <c r="V761" s="126" t="s">
        <v>6403</v>
      </c>
      <c r="W761" s="126" t="s">
        <v>6403</v>
      </c>
      <c r="X761" s="145">
        <v>276</v>
      </c>
      <c r="Y761" s="145">
        <v>276</v>
      </c>
      <c r="Z761" s="146" t="s">
        <v>6309</v>
      </c>
      <c r="AA761" s="145">
        <v>7451.991</v>
      </c>
      <c r="AB761" s="145">
        <v>-1016.181</v>
      </c>
      <c r="AC761" s="145">
        <v>745.19899999999996</v>
      </c>
      <c r="AD761" s="145">
        <v>8197.19</v>
      </c>
      <c r="AE761" s="126" t="s">
        <v>6314</v>
      </c>
      <c r="AF761" s="126" t="s">
        <v>6309</v>
      </c>
      <c r="AG761" s="126" t="s">
        <v>6309</v>
      </c>
      <c r="AH761" s="126" t="s">
        <v>9936</v>
      </c>
      <c r="AI761" s="126" t="s">
        <v>6309</v>
      </c>
      <c r="AJ761" s="126" t="s">
        <v>6352</v>
      </c>
      <c r="AK761" s="126" t="s">
        <v>6353</v>
      </c>
      <c r="AL761" s="126" t="s">
        <v>6404</v>
      </c>
      <c r="AM761" s="128" t="s">
        <v>13</v>
      </c>
      <c r="AN761" s="128" t="s">
        <v>6460</v>
      </c>
      <c r="AO761" s="128" t="s">
        <v>6331</v>
      </c>
      <c r="AP761" s="128" t="s">
        <v>13</v>
      </c>
      <c r="AQ761" s="129">
        <v>27</v>
      </c>
      <c r="AR761" t="s">
        <v>94</v>
      </c>
      <c r="AS761" t="s">
        <v>72</v>
      </c>
    </row>
    <row r="762" spans="1:45" s="128" customFormat="1">
      <c r="A762" s="126" t="s">
        <v>9937</v>
      </c>
      <c r="B762" s="127">
        <v>43798</v>
      </c>
      <c r="C762" s="126" t="s">
        <v>6393</v>
      </c>
      <c r="D762" s="126" t="s">
        <v>6394</v>
      </c>
      <c r="E762" s="126" t="s">
        <v>6309</v>
      </c>
      <c r="F762" s="126" t="s">
        <v>6310</v>
      </c>
      <c r="G762" s="126" t="s">
        <v>6370</v>
      </c>
      <c r="H762" s="126" t="s">
        <v>6371</v>
      </c>
      <c r="I762" s="126" t="s">
        <v>6372</v>
      </c>
      <c r="J762" s="126" t="s">
        <v>6351</v>
      </c>
      <c r="K762" s="126" t="s">
        <v>6395</v>
      </c>
      <c r="L762" s="126" t="s">
        <v>6396</v>
      </c>
      <c r="M762" s="126" t="s">
        <v>6397</v>
      </c>
      <c r="N762" s="126" t="s">
        <v>6351</v>
      </c>
      <c r="O762" s="126" t="s">
        <v>6398</v>
      </c>
      <c r="P762" s="126" t="s">
        <v>6399</v>
      </c>
      <c r="Q762" s="126" t="s">
        <v>6400</v>
      </c>
      <c r="R762" s="126" t="s">
        <v>6401</v>
      </c>
      <c r="S762" s="126" t="s">
        <v>6402</v>
      </c>
      <c r="T762" s="131">
        <v>20</v>
      </c>
      <c r="U762" s="131">
        <v>20</v>
      </c>
      <c r="V762" s="126" t="s">
        <v>6403</v>
      </c>
      <c r="W762" s="126" t="s">
        <v>6403</v>
      </c>
      <c r="X762" s="145">
        <v>115.03700000000001</v>
      </c>
      <c r="Y762" s="145">
        <v>115.03700000000001</v>
      </c>
      <c r="Z762" s="146" t="s">
        <v>6309</v>
      </c>
      <c r="AA762" s="145">
        <v>2300.7339999999999</v>
      </c>
      <c r="AB762" s="145">
        <v>-808.36599999999999</v>
      </c>
      <c r="AC762" s="145">
        <v>230.07300000000001</v>
      </c>
      <c r="AD762" s="145">
        <v>2530.8069999999998</v>
      </c>
      <c r="AE762" s="126" t="s">
        <v>6314</v>
      </c>
      <c r="AF762" s="126" t="s">
        <v>6309</v>
      </c>
      <c r="AG762" s="126" t="s">
        <v>6309</v>
      </c>
      <c r="AH762" s="126" t="s">
        <v>9938</v>
      </c>
      <c r="AI762" s="126" t="s">
        <v>6309</v>
      </c>
      <c r="AJ762" s="126" t="s">
        <v>6352</v>
      </c>
      <c r="AK762" s="126" t="s">
        <v>6353</v>
      </c>
      <c r="AL762" s="126" t="s">
        <v>6404</v>
      </c>
      <c r="AM762" s="128" t="s">
        <v>13</v>
      </c>
      <c r="AN762" s="128" t="s">
        <v>6370</v>
      </c>
      <c r="AO762" s="128" t="s">
        <v>6309</v>
      </c>
      <c r="AP762" s="128" t="s">
        <v>6309</v>
      </c>
      <c r="AQ762" s="129">
        <v>20</v>
      </c>
      <c r="AR762" t="s">
        <v>95</v>
      </c>
      <c r="AS762" t="s">
        <v>72</v>
      </c>
    </row>
    <row r="763" spans="1:45" s="128" customFormat="1">
      <c r="A763" s="126" t="s">
        <v>9937</v>
      </c>
      <c r="B763" s="127">
        <v>43798</v>
      </c>
      <c r="C763" s="126" t="s">
        <v>6393</v>
      </c>
      <c r="D763" s="126" t="s">
        <v>6394</v>
      </c>
      <c r="E763" s="126" t="s">
        <v>6309</v>
      </c>
      <c r="F763" s="126" t="s">
        <v>6310</v>
      </c>
      <c r="G763" s="126" t="s">
        <v>6370</v>
      </c>
      <c r="H763" s="126" t="s">
        <v>6371</v>
      </c>
      <c r="I763" s="126" t="s">
        <v>6372</v>
      </c>
      <c r="J763" s="126" t="s">
        <v>6351</v>
      </c>
      <c r="K763" s="126" t="s">
        <v>6395</v>
      </c>
      <c r="L763" s="126" t="s">
        <v>6396</v>
      </c>
      <c r="M763" s="126" t="s">
        <v>6397</v>
      </c>
      <c r="N763" s="126" t="s">
        <v>6351</v>
      </c>
      <c r="O763" s="126" t="s">
        <v>6398</v>
      </c>
      <c r="P763" s="126" t="s">
        <v>6399</v>
      </c>
      <c r="Q763" s="126" t="s">
        <v>6400</v>
      </c>
      <c r="R763" s="126" t="s">
        <v>6407</v>
      </c>
      <c r="S763" s="126" t="s">
        <v>6408</v>
      </c>
      <c r="T763" s="131">
        <v>2</v>
      </c>
      <c r="U763" s="131">
        <v>2</v>
      </c>
      <c r="V763" s="126" t="s">
        <v>6403</v>
      </c>
      <c r="W763" s="126" t="s">
        <v>6403</v>
      </c>
      <c r="X763" s="145">
        <v>213.273</v>
      </c>
      <c r="Y763" s="145">
        <v>213.273</v>
      </c>
      <c r="Z763" s="146" t="s">
        <v>6309</v>
      </c>
      <c r="AA763" s="145">
        <v>426.54599999999999</v>
      </c>
      <c r="AB763" s="145">
        <v>0</v>
      </c>
      <c r="AC763" s="145">
        <v>42.655000000000001</v>
      </c>
      <c r="AD763" s="145">
        <v>469.20100000000002</v>
      </c>
      <c r="AE763" s="126" t="s">
        <v>6314</v>
      </c>
      <c r="AF763" s="126" t="s">
        <v>6309</v>
      </c>
      <c r="AG763" s="126" t="s">
        <v>6309</v>
      </c>
      <c r="AH763" s="126" t="s">
        <v>9938</v>
      </c>
      <c r="AI763" s="126" t="s">
        <v>6309</v>
      </c>
      <c r="AJ763" s="126" t="s">
        <v>6352</v>
      </c>
      <c r="AK763" s="126" t="s">
        <v>6353</v>
      </c>
      <c r="AL763" s="126" t="s">
        <v>6404</v>
      </c>
      <c r="AM763" s="128" t="s">
        <v>13</v>
      </c>
      <c r="AN763" s="128" t="s">
        <v>6370</v>
      </c>
      <c r="AO763" s="128" t="s">
        <v>6309</v>
      </c>
      <c r="AP763" s="128" t="s">
        <v>6309</v>
      </c>
      <c r="AQ763" s="129">
        <v>2</v>
      </c>
      <c r="AR763" t="s">
        <v>95</v>
      </c>
      <c r="AS763" t="s">
        <v>72</v>
      </c>
    </row>
    <row r="764" spans="1:45" s="128" customFormat="1">
      <c r="A764" s="126" t="s">
        <v>9937</v>
      </c>
      <c r="B764" s="127">
        <v>43798</v>
      </c>
      <c r="C764" s="126" t="s">
        <v>6393</v>
      </c>
      <c r="D764" s="126" t="s">
        <v>6394</v>
      </c>
      <c r="E764" s="126" t="s">
        <v>6309</v>
      </c>
      <c r="F764" s="126" t="s">
        <v>6310</v>
      </c>
      <c r="G764" s="126" t="s">
        <v>6370</v>
      </c>
      <c r="H764" s="126" t="s">
        <v>6371</v>
      </c>
      <c r="I764" s="126" t="s">
        <v>6372</v>
      </c>
      <c r="J764" s="126" t="s">
        <v>6351</v>
      </c>
      <c r="K764" s="126" t="s">
        <v>6395</v>
      </c>
      <c r="L764" s="126" t="s">
        <v>6396</v>
      </c>
      <c r="M764" s="126" t="s">
        <v>6397</v>
      </c>
      <c r="N764" s="126" t="s">
        <v>6351</v>
      </c>
      <c r="O764" s="126" t="s">
        <v>6398</v>
      </c>
      <c r="P764" s="126" t="s">
        <v>6399</v>
      </c>
      <c r="Q764" s="126" t="s">
        <v>6400</v>
      </c>
      <c r="R764" s="126" t="s">
        <v>9881</v>
      </c>
      <c r="S764" s="126" t="s">
        <v>9882</v>
      </c>
      <c r="T764" s="131">
        <v>25</v>
      </c>
      <c r="U764" s="131">
        <v>25</v>
      </c>
      <c r="V764" s="126" t="s">
        <v>6403</v>
      </c>
      <c r="W764" s="126" t="s">
        <v>6403</v>
      </c>
      <c r="X764" s="145">
        <v>213.273</v>
      </c>
      <c r="Y764" s="145">
        <v>213.273</v>
      </c>
      <c r="Z764" s="146" t="s">
        <v>6309</v>
      </c>
      <c r="AA764" s="145">
        <v>5331.8249999999998</v>
      </c>
      <c r="AB764" s="145">
        <v>0</v>
      </c>
      <c r="AC764" s="145">
        <v>533.18299999999999</v>
      </c>
      <c r="AD764" s="145">
        <v>5865.0079999999998</v>
      </c>
      <c r="AE764" s="126" t="s">
        <v>6314</v>
      </c>
      <c r="AF764" s="126" t="s">
        <v>6309</v>
      </c>
      <c r="AG764" s="126" t="s">
        <v>6309</v>
      </c>
      <c r="AH764" s="126" t="s">
        <v>9938</v>
      </c>
      <c r="AI764" s="126" t="s">
        <v>6309</v>
      </c>
      <c r="AJ764" s="126" t="s">
        <v>6352</v>
      </c>
      <c r="AK764" s="126" t="s">
        <v>6353</v>
      </c>
      <c r="AL764" s="126" t="s">
        <v>6404</v>
      </c>
      <c r="AM764" s="128" t="s">
        <v>13</v>
      </c>
      <c r="AN764" s="128" t="s">
        <v>6370</v>
      </c>
      <c r="AO764" s="128" t="s">
        <v>6309</v>
      </c>
      <c r="AP764" s="128" t="s">
        <v>6309</v>
      </c>
      <c r="AQ764" s="129">
        <v>25</v>
      </c>
      <c r="AR764" t="s">
        <v>95</v>
      </c>
      <c r="AS764" t="s">
        <v>72</v>
      </c>
    </row>
    <row r="765" spans="1:45" s="128" customFormat="1">
      <c r="A765" s="126" t="s">
        <v>9937</v>
      </c>
      <c r="B765" s="127">
        <v>43798</v>
      </c>
      <c r="C765" s="126" t="s">
        <v>6393</v>
      </c>
      <c r="D765" s="126" t="s">
        <v>6394</v>
      </c>
      <c r="E765" s="126" t="s">
        <v>6309</v>
      </c>
      <c r="F765" s="126" t="s">
        <v>6310</v>
      </c>
      <c r="G765" s="126" t="s">
        <v>6370</v>
      </c>
      <c r="H765" s="126" t="s">
        <v>6371</v>
      </c>
      <c r="I765" s="126" t="s">
        <v>6372</v>
      </c>
      <c r="J765" s="126" t="s">
        <v>6351</v>
      </c>
      <c r="K765" s="126" t="s">
        <v>6395</v>
      </c>
      <c r="L765" s="126" t="s">
        <v>6396</v>
      </c>
      <c r="M765" s="126" t="s">
        <v>6397</v>
      </c>
      <c r="N765" s="126" t="s">
        <v>6351</v>
      </c>
      <c r="O765" s="126" t="s">
        <v>6398</v>
      </c>
      <c r="P765" s="126" t="s">
        <v>6399</v>
      </c>
      <c r="Q765" s="126" t="s">
        <v>6400</v>
      </c>
      <c r="R765" s="126" t="s">
        <v>6413</v>
      </c>
      <c r="S765" s="126" t="s">
        <v>6414</v>
      </c>
      <c r="T765" s="131">
        <v>2</v>
      </c>
      <c r="U765" s="131">
        <v>2</v>
      </c>
      <c r="V765" s="126" t="s">
        <v>6403</v>
      </c>
      <c r="W765" s="126" t="s">
        <v>6403</v>
      </c>
      <c r="X765" s="145">
        <v>300</v>
      </c>
      <c r="Y765" s="145">
        <v>300</v>
      </c>
      <c r="Z765" s="146" t="s">
        <v>6309</v>
      </c>
      <c r="AA765" s="145">
        <v>600</v>
      </c>
      <c r="AB765" s="145">
        <v>0</v>
      </c>
      <c r="AC765" s="145">
        <v>60</v>
      </c>
      <c r="AD765" s="145">
        <v>660</v>
      </c>
      <c r="AE765" s="126" t="s">
        <v>6314</v>
      </c>
      <c r="AF765" s="126" t="s">
        <v>6309</v>
      </c>
      <c r="AG765" s="126" t="s">
        <v>6309</v>
      </c>
      <c r="AH765" s="126" t="s">
        <v>9938</v>
      </c>
      <c r="AI765" s="126" t="s">
        <v>6309</v>
      </c>
      <c r="AJ765" s="126" t="s">
        <v>6352</v>
      </c>
      <c r="AK765" s="126" t="s">
        <v>6353</v>
      </c>
      <c r="AL765" s="126" t="s">
        <v>6404</v>
      </c>
      <c r="AM765" s="128" t="s">
        <v>13</v>
      </c>
      <c r="AN765" s="128" t="s">
        <v>6370</v>
      </c>
      <c r="AO765" s="128" t="s">
        <v>6309</v>
      </c>
      <c r="AP765" s="128" t="s">
        <v>6309</v>
      </c>
      <c r="AQ765" s="129">
        <v>2</v>
      </c>
      <c r="AR765" t="s">
        <v>95</v>
      </c>
      <c r="AS765" t="s">
        <v>72</v>
      </c>
    </row>
    <row r="766" spans="1:45" s="128" customFormat="1">
      <c r="A766" s="126" t="s">
        <v>9939</v>
      </c>
      <c r="B766" s="127">
        <v>43798</v>
      </c>
      <c r="C766" s="126" t="s">
        <v>6393</v>
      </c>
      <c r="D766" s="126" t="s">
        <v>6394</v>
      </c>
      <c r="E766" s="126" t="s">
        <v>6309</v>
      </c>
      <c r="F766" s="126" t="s">
        <v>6310</v>
      </c>
      <c r="G766" s="126" t="s">
        <v>6390</v>
      </c>
      <c r="H766" s="126" t="s">
        <v>6391</v>
      </c>
      <c r="I766" s="126" t="s">
        <v>6392</v>
      </c>
      <c r="J766" s="126" t="s">
        <v>6351</v>
      </c>
      <c r="K766" s="126" t="s">
        <v>6395</v>
      </c>
      <c r="L766" s="126" t="s">
        <v>6396</v>
      </c>
      <c r="M766" s="126" t="s">
        <v>6397</v>
      </c>
      <c r="N766" s="126" t="s">
        <v>6351</v>
      </c>
      <c r="O766" s="126" t="s">
        <v>6398</v>
      </c>
      <c r="P766" s="126" t="s">
        <v>6399</v>
      </c>
      <c r="Q766" s="126" t="s">
        <v>6400</v>
      </c>
      <c r="R766" s="126" t="s">
        <v>6401</v>
      </c>
      <c r="S766" s="126" t="s">
        <v>6402</v>
      </c>
      <c r="T766" s="131">
        <v>30</v>
      </c>
      <c r="U766" s="131">
        <v>30</v>
      </c>
      <c r="V766" s="126" t="s">
        <v>6403</v>
      </c>
      <c r="W766" s="126" t="s">
        <v>6403</v>
      </c>
      <c r="X766" s="145">
        <v>115.03700000000001</v>
      </c>
      <c r="Y766" s="145">
        <v>115.03700000000001</v>
      </c>
      <c r="Z766" s="146" t="s">
        <v>6309</v>
      </c>
      <c r="AA766" s="145">
        <v>3451.1010000000001</v>
      </c>
      <c r="AB766" s="145">
        <v>-1212.549</v>
      </c>
      <c r="AC766" s="145">
        <v>345.11</v>
      </c>
      <c r="AD766" s="145">
        <v>3796.2109999999998</v>
      </c>
      <c r="AE766" s="126" t="s">
        <v>6314</v>
      </c>
      <c r="AF766" s="126" t="s">
        <v>6309</v>
      </c>
      <c r="AG766" s="126" t="s">
        <v>6309</v>
      </c>
      <c r="AH766" s="126" t="s">
        <v>9940</v>
      </c>
      <c r="AI766" s="126" t="s">
        <v>6309</v>
      </c>
      <c r="AJ766" s="126" t="s">
        <v>6352</v>
      </c>
      <c r="AK766" s="126" t="s">
        <v>6353</v>
      </c>
      <c r="AL766" s="126" t="s">
        <v>6404</v>
      </c>
      <c r="AM766" s="128" t="s">
        <v>13</v>
      </c>
      <c r="AN766" s="128" t="s">
        <v>6390</v>
      </c>
      <c r="AO766" s="128" t="s">
        <v>6309</v>
      </c>
      <c r="AP766" s="128" t="s">
        <v>6309</v>
      </c>
      <c r="AQ766" s="129">
        <v>30</v>
      </c>
      <c r="AR766" t="s">
        <v>94</v>
      </c>
      <c r="AS766" t="s">
        <v>72</v>
      </c>
    </row>
    <row r="767" spans="1:45" s="128" customFormat="1">
      <c r="A767" s="126" t="s">
        <v>9939</v>
      </c>
      <c r="B767" s="127">
        <v>43798</v>
      </c>
      <c r="C767" s="126" t="s">
        <v>6393</v>
      </c>
      <c r="D767" s="126" t="s">
        <v>6394</v>
      </c>
      <c r="E767" s="126" t="s">
        <v>6309</v>
      </c>
      <c r="F767" s="126" t="s">
        <v>6310</v>
      </c>
      <c r="G767" s="126" t="s">
        <v>6390</v>
      </c>
      <c r="H767" s="126" t="s">
        <v>6391</v>
      </c>
      <c r="I767" s="126" t="s">
        <v>6392</v>
      </c>
      <c r="J767" s="126" t="s">
        <v>6351</v>
      </c>
      <c r="K767" s="126" t="s">
        <v>6395</v>
      </c>
      <c r="L767" s="126" t="s">
        <v>6396</v>
      </c>
      <c r="M767" s="126" t="s">
        <v>6397</v>
      </c>
      <c r="N767" s="126" t="s">
        <v>6351</v>
      </c>
      <c r="O767" s="126" t="s">
        <v>6398</v>
      </c>
      <c r="P767" s="126" t="s">
        <v>6399</v>
      </c>
      <c r="Q767" s="126" t="s">
        <v>6400</v>
      </c>
      <c r="R767" s="126" t="s">
        <v>6405</v>
      </c>
      <c r="S767" s="126" t="s">
        <v>6406</v>
      </c>
      <c r="T767" s="131">
        <v>3</v>
      </c>
      <c r="U767" s="131">
        <v>3</v>
      </c>
      <c r="V767" s="126" t="s">
        <v>6403</v>
      </c>
      <c r="W767" s="126" t="s">
        <v>6403</v>
      </c>
      <c r="X767" s="145">
        <v>340</v>
      </c>
      <c r="Y767" s="145">
        <v>340</v>
      </c>
      <c r="Z767" s="146" t="s">
        <v>6309</v>
      </c>
      <c r="AA767" s="145">
        <v>1020</v>
      </c>
      <c r="AB767" s="145">
        <v>0</v>
      </c>
      <c r="AC767" s="145">
        <v>102</v>
      </c>
      <c r="AD767" s="145">
        <v>1122</v>
      </c>
      <c r="AE767" s="126" t="s">
        <v>6314</v>
      </c>
      <c r="AF767" s="126" t="s">
        <v>6309</v>
      </c>
      <c r="AG767" s="126" t="s">
        <v>6309</v>
      </c>
      <c r="AH767" s="126" t="s">
        <v>9940</v>
      </c>
      <c r="AI767" s="126" t="s">
        <v>6309</v>
      </c>
      <c r="AJ767" s="126" t="s">
        <v>6352</v>
      </c>
      <c r="AK767" s="126" t="s">
        <v>6353</v>
      </c>
      <c r="AL767" s="126" t="s">
        <v>6404</v>
      </c>
      <c r="AM767" s="128" t="s">
        <v>13</v>
      </c>
      <c r="AN767" s="128" t="s">
        <v>6390</v>
      </c>
      <c r="AO767" s="128" t="s">
        <v>6309</v>
      </c>
      <c r="AP767" s="128" t="s">
        <v>6309</v>
      </c>
      <c r="AQ767" s="129">
        <v>3</v>
      </c>
      <c r="AR767" t="s">
        <v>94</v>
      </c>
      <c r="AS767" t="s">
        <v>72</v>
      </c>
    </row>
    <row r="768" spans="1:45" s="128" customFormat="1">
      <c r="A768" s="126" t="s">
        <v>9939</v>
      </c>
      <c r="B768" s="127">
        <v>43798</v>
      </c>
      <c r="C768" s="126" t="s">
        <v>6393</v>
      </c>
      <c r="D768" s="126" t="s">
        <v>6394</v>
      </c>
      <c r="E768" s="126" t="s">
        <v>6309</v>
      </c>
      <c r="F768" s="126" t="s">
        <v>6310</v>
      </c>
      <c r="G768" s="126" t="s">
        <v>6390</v>
      </c>
      <c r="H768" s="126" t="s">
        <v>6391</v>
      </c>
      <c r="I768" s="126" t="s">
        <v>6392</v>
      </c>
      <c r="J768" s="126" t="s">
        <v>6351</v>
      </c>
      <c r="K768" s="126" t="s">
        <v>6395</v>
      </c>
      <c r="L768" s="126" t="s">
        <v>6396</v>
      </c>
      <c r="M768" s="126" t="s">
        <v>6397</v>
      </c>
      <c r="N768" s="126" t="s">
        <v>6351</v>
      </c>
      <c r="O768" s="126" t="s">
        <v>6398</v>
      </c>
      <c r="P768" s="126" t="s">
        <v>6399</v>
      </c>
      <c r="Q768" s="126" t="s">
        <v>6400</v>
      </c>
      <c r="R768" s="126" t="s">
        <v>6489</v>
      </c>
      <c r="S768" s="126" t="s">
        <v>6490</v>
      </c>
      <c r="T768" s="131">
        <v>10</v>
      </c>
      <c r="U768" s="131">
        <v>10</v>
      </c>
      <c r="V768" s="126" t="s">
        <v>6403</v>
      </c>
      <c r="W768" s="126" t="s">
        <v>6403</v>
      </c>
      <c r="X768" s="145">
        <v>252</v>
      </c>
      <c r="Y768" s="145">
        <v>252</v>
      </c>
      <c r="Z768" s="146" t="s">
        <v>6309</v>
      </c>
      <c r="AA768" s="145">
        <v>2520</v>
      </c>
      <c r="AB768" s="145">
        <v>0</v>
      </c>
      <c r="AC768" s="145">
        <v>252</v>
      </c>
      <c r="AD768" s="145">
        <v>2772</v>
      </c>
      <c r="AE768" s="126" t="s">
        <v>6314</v>
      </c>
      <c r="AF768" s="126" t="s">
        <v>6309</v>
      </c>
      <c r="AG768" s="126" t="s">
        <v>6309</v>
      </c>
      <c r="AH768" s="126" t="s">
        <v>9940</v>
      </c>
      <c r="AI768" s="126" t="s">
        <v>6309</v>
      </c>
      <c r="AJ768" s="126" t="s">
        <v>6352</v>
      </c>
      <c r="AK768" s="126" t="s">
        <v>6353</v>
      </c>
      <c r="AL768" s="126" t="s">
        <v>6404</v>
      </c>
      <c r="AM768" s="128" t="s">
        <v>13</v>
      </c>
      <c r="AN768" s="128" t="s">
        <v>6390</v>
      </c>
      <c r="AO768" s="128" t="s">
        <v>6309</v>
      </c>
      <c r="AP768" s="128" t="s">
        <v>6309</v>
      </c>
      <c r="AQ768" s="129">
        <v>10</v>
      </c>
      <c r="AR768" t="s">
        <v>94</v>
      </c>
      <c r="AS768" t="s">
        <v>72</v>
      </c>
    </row>
    <row r="769" spans="1:45" s="128" customFormat="1">
      <c r="A769" s="126" t="s">
        <v>9941</v>
      </c>
      <c r="B769" s="127">
        <v>43798</v>
      </c>
      <c r="C769" s="126" t="s">
        <v>6393</v>
      </c>
      <c r="D769" s="126" t="s">
        <v>6394</v>
      </c>
      <c r="E769" s="126" t="s">
        <v>6309</v>
      </c>
      <c r="F769" s="126" t="s">
        <v>6310</v>
      </c>
      <c r="G769" s="126" t="s">
        <v>6469</v>
      </c>
      <c r="H769" s="126" t="s">
        <v>6470</v>
      </c>
      <c r="I769" s="126" t="s">
        <v>6471</v>
      </c>
      <c r="J769" s="126" t="s">
        <v>6351</v>
      </c>
      <c r="K769" s="126" t="s">
        <v>6395</v>
      </c>
      <c r="L769" s="126" t="s">
        <v>6396</v>
      </c>
      <c r="M769" s="126" t="s">
        <v>6397</v>
      </c>
      <c r="N769" s="126" t="s">
        <v>6351</v>
      </c>
      <c r="O769" s="126" t="s">
        <v>6398</v>
      </c>
      <c r="P769" s="126" t="s">
        <v>6399</v>
      </c>
      <c r="Q769" s="126" t="s">
        <v>6400</v>
      </c>
      <c r="R769" s="126" t="s">
        <v>6457</v>
      </c>
      <c r="S769" s="126" t="s">
        <v>6458</v>
      </c>
      <c r="T769" s="131">
        <v>250</v>
      </c>
      <c r="U769" s="131">
        <v>250</v>
      </c>
      <c r="V769" s="126" t="s">
        <v>6403</v>
      </c>
      <c r="W769" s="126" t="s">
        <v>6403</v>
      </c>
      <c r="X769" s="145">
        <v>300</v>
      </c>
      <c r="Y769" s="145">
        <v>300</v>
      </c>
      <c r="Z769" s="146" t="s">
        <v>6309</v>
      </c>
      <c r="AA769" s="145">
        <v>75000</v>
      </c>
      <c r="AB769" s="145">
        <v>0</v>
      </c>
      <c r="AC769" s="145">
        <v>7500</v>
      </c>
      <c r="AD769" s="145">
        <v>82500</v>
      </c>
      <c r="AE769" s="126" t="s">
        <v>6314</v>
      </c>
      <c r="AF769" s="126" t="s">
        <v>6309</v>
      </c>
      <c r="AG769" s="126" t="s">
        <v>6309</v>
      </c>
      <c r="AH769" s="126" t="s">
        <v>9942</v>
      </c>
      <c r="AI769" s="126" t="s">
        <v>6309</v>
      </c>
      <c r="AJ769" s="126" t="s">
        <v>6352</v>
      </c>
      <c r="AK769" s="126" t="s">
        <v>6353</v>
      </c>
      <c r="AL769" s="126" t="s">
        <v>6404</v>
      </c>
      <c r="AM769" s="128" t="s">
        <v>6309</v>
      </c>
      <c r="AN769" s="128" t="s">
        <v>6469</v>
      </c>
      <c r="AO769" s="128" t="s">
        <v>6309</v>
      </c>
      <c r="AP769" s="128" t="s">
        <v>6309</v>
      </c>
      <c r="AQ769" s="129">
        <v>250</v>
      </c>
      <c r="AR769">
        <v>0</v>
      </c>
      <c r="AS769" t="s">
        <v>19</v>
      </c>
    </row>
    <row r="770" spans="1:45" s="128" customFormat="1">
      <c r="A770" s="126" t="s">
        <v>9941</v>
      </c>
      <c r="B770" s="127">
        <v>43798</v>
      </c>
      <c r="C770" s="126" t="s">
        <v>6393</v>
      </c>
      <c r="D770" s="126" t="s">
        <v>6394</v>
      </c>
      <c r="E770" s="126" t="s">
        <v>6309</v>
      </c>
      <c r="F770" s="126" t="s">
        <v>6310</v>
      </c>
      <c r="G770" s="126" t="s">
        <v>6469</v>
      </c>
      <c r="H770" s="126" t="s">
        <v>6470</v>
      </c>
      <c r="I770" s="126" t="s">
        <v>6471</v>
      </c>
      <c r="J770" s="126" t="s">
        <v>6351</v>
      </c>
      <c r="K770" s="126" t="s">
        <v>6395</v>
      </c>
      <c r="L770" s="126" t="s">
        <v>6396</v>
      </c>
      <c r="M770" s="126" t="s">
        <v>6397</v>
      </c>
      <c r="N770" s="126" t="s">
        <v>6351</v>
      </c>
      <c r="O770" s="126" t="s">
        <v>6398</v>
      </c>
      <c r="P770" s="126" t="s">
        <v>6399</v>
      </c>
      <c r="Q770" s="126" t="s">
        <v>6400</v>
      </c>
      <c r="R770" s="126" t="s">
        <v>6487</v>
      </c>
      <c r="S770" s="126" t="s">
        <v>6488</v>
      </c>
      <c r="T770" s="131">
        <v>600</v>
      </c>
      <c r="U770" s="131">
        <v>600</v>
      </c>
      <c r="V770" s="126" t="s">
        <v>6403</v>
      </c>
      <c r="W770" s="126" t="s">
        <v>6403</v>
      </c>
      <c r="X770" s="145">
        <v>264</v>
      </c>
      <c r="Y770" s="145">
        <v>264</v>
      </c>
      <c r="Z770" s="146" t="s">
        <v>6309</v>
      </c>
      <c r="AA770" s="145">
        <v>158400</v>
      </c>
      <c r="AB770" s="145">
        <v>-21600</v>
      </c>
      <c r="AC770" s="145">
        <v>15840</v>
      </c>
      <c r="AD770" s="145">
        <v>174240</v>
      </c>
      <c r="AE770" s="126" t="s">
        <v>6314</v>
      </c>
      <c r="AF770" s="126" t="s">
        <v>6309</v>
      </c>
      <c r="AG770" s="126" t="s">
        <v>6309</v>
      </c>
      <c r="AH770" s="126" t="s">
        <v>9942</v>
      </c>
      <c r="AI770" s="126" t="s">
        <v>6309</v>
      </c>
      <c r="AJ770" s="126" t="s">
        <v>6352</v>
      </c>
      <c r="AK770" s="126" t="s">
        <v>6353</v>
      </c>
      <c r="AL770" s="126" t="s">
        <v>6404</v>
      </c>
      <c r="AM770" s="128" t="s">
        <v>6309</v>
      </c>
      <c r="AN770" s="128" t="s">
        <v>6469</v>
      </c>
      <c r="AO770" s="128" t="s">
        <v>6309</v>
      </c>
      <c r="AP770" s="128" t="s">
        <v>6309</v>
      </c>
      <c r="AQ770" s="129">
        <v>600</v>
      </c>
      <c r="AR770">
        <v>0</v>
      </c>
      <c r="AS770" t="s">
        <v>19</v>
      </c>
    </row>
    <row r="771" spans="1:45" s="128" customFormat="1">
      <c r="A771" s="126" t="s">
        <v>9943</v>
      </c>
      <c r="B771" s="127">
        <v>43798</v>
      </c>
      <c r="C771" s="126" t="s">
        <v>6393</v>
      </c>
      <c r="D771" s="126" t="s">
        <v>6394</v>
      </c>
      <c r="E771" s="126" t="s">
        <v>6309</v>
      </c>
      <c r="F771" s="126" t="s">
        <v>6310</v>
      </c>
      <c r="G771" s="126" t="s">
        <v>6469</v>
      </c>
      <c r="H771" s="126" t="s">
        <v>6470</v>
      </c>
      <c r="I771" s="126" t="s">
        <v>6471</v>
      </c>
      <c r="J771" s="126" t="s">
        <v>6351</v>
      </c>
      <c r="K771" s="126" t="s">
        <v>6395</v>
      </c>
      <c r="L771" s="126" t="s">
        <v>6396</v>
      </c>
      <c r="M771" s="126" t="s">
        <v>6397</v>
      </c>
      <c r="N771" s="126" t="s">
        <v>6351</v>
      </c>
      <c r="O771" s="126" t="s">
        <v>6398</v>
      </c>
      <c r="P771" s="126" t="s">
        <v>6399</v>
      </c>
      <c r="Q771" s="126" t="s">
        <v>6400</v>
      </c>
      <c r="R771" s="126" t="s">
        <v>9881</v>
      </c>
      <c r="S771" s="126" t="s">
        <v>9882</v>
      </c>
      <c r="T771" s="131">
        <v>540</v>
      </c>
      <c r="U771" s="131">
        <v>540</v>
      </c>
      <c r="V771" s="126" t="s">
        <v>6403</v>
      </c>
      <c r="W771" s="126" t="s">
        <v>6403</v>
      </c>
      <c r="X771" s="145">
        <v>173.4</v>
      </c>
      <c r="Y771" s="145">
        <v>173.4</v>
      </c>
      <c r="Z771" s="146" t="s">
        <v>6309</v>
      </c>
      <c r="AA771" s="145">
        <v>93636</v>
      </c>
      <c r="AB771" s="145">
        <v>-16524</v>
      </c>
      <c r="AC771" s="145">
        <v>9363.6</v>
      </c>
      <c r="AD771" s="145">
        <v>102999.6</v>
      </c>
      <c r="AE771" s="126" t="s">
        <v>6314</v>
      </c>
      <c r="AF771" s="126" t="s">
        <v>6309</v>
      </c>
      <c r="AG771" s="126" t="s">
        <v>6309</v>
      </c>
      <c r="AH771" s="126" t="s">
        <v>9944</v>
      </c>
      <c r="AI771" s="126" t="s">
        <v>6309</v>
      </c>
      <c r="AJ771" s="126" t="s">
        <v>6352</v>
      </c>
      <c r="AK771" s="126" t="s">
        <v>6353</v>
      </c>
      <c r="AL771" s="126" t="s">
        <v>6404</v>
      </c>
      <c r="AM771" s="128" t="s">
        <v>6309</v>
      </c>
      <c r="AN771" s="128" t="s">
        <v>6469</v>
      </c>
      <c r="AO771" s="128" t="s">
        <v>6309</v>
      </c>
      <c r="AP771" s="128" t="s">
        <v>6309</v>
      </c>
      <c r="AQ771" s="129">
        <v>540</v>
      </c>
      <c r="AR771">
        <v>0</v>
      </c>
      <c r="AS771" t="s">
        <v>19</v>
      </c>
    </row>
    <row r="772" spans="1:45" s="128" customFormat="1">
      <c r="A772" s="126" t="s">
        <v>9943</v>
      </c>
      <c r="B772" s="127">
        <v>43798</v>
      </c>
      <c r="C772" s="126" t="s">
        <v>6393</v>
      </c>
      <c r="D772" s="126" t="s">
        <v>6394</v>
      </c>
      <c r="E772" s="126" t="s">
        <v>6309</v>
      </c>
      <c r="F772" s="126" t="s">
        <v>6310</v>
      </c>
      <c r="G772" s="126" t="s">
        <v>6469</v>
      </c>
      <c r="H772" s="126" t="s">
        <v>6470</v>
      </c>
      <c r="I772" s="126" t="s">
        <v>6471</v>
      </c>
      <c r="J772" s="126" t="s">
        <v>6351</v>
      </c>
      <c r="K772" s="126" t="s">
        <v>6395</v>
      </c>
      <c r="L772" s="126" t="s">
        <v>6396</v>
      </c>
      <c r="M772" s="126" t="s">
        <v>6397</v>
      </c>
      <c r="N772" s="126" t="s">
        <v>6351</v>
      </c>
      <c r="O772" s="126" t="s">
        <v>6398</v>
      </c>
      <c r="P772" s="126" t="s">
        <v>6399</v>
      </c>
      <c r="Q772" s="126" t="s">
        <v>6400</v>
      </c>
      <c r="R772" s="126" t="s">
        <v>6487</v>
      </c>
      <c r="S772" s="126" t="s">
        <v>6488</v>
      </c>
      <c r="T772" s="131">
        <v>200</v>
      </c>
      <c r="U772" s="131">
        <v>200</v>
      </c>
      <c r="V772" s="126" t="s">
        <v>6403</v>
      </c>
      <c r="W772" s="126" t="s">
        <v>6403</v>
      </c>
      <c r="X772" s="145">
        <v>264</v>
      </c>
      <c r="Y772" s="145">
        <v>264</v>
      </c>
      <c r="Z772" s="146" t="s">
        <v>6309</v>
      </c>
      <c r="AA772" s="145">
        <v>52800</v>
      </c>
      <c r="AB772" s="145">
        <v>-7200</v>
      </c>
      <c r="AC772" s="145">
        <v>5280</v>
      </c>
      <c r="AD772" s="145">
        <v>58080</v>
      </c>
      <c r="AE772" s="126" t="s">
        <v>6314</v>
      </c>
      <c r="AF772" s="126" t="s">
        <v>6309</v>
      </c>
      <c r="AG772" s="126" t="s">
        <v>6309</v>
      </c>
      <c r="AH772" s="126" t="s">
        <v>9944</v>
      </c>
      <c r="AI772" s="126" t="s">
        <v>6309</v>
      </c>
      <c r="AJ772" s="126" t="s">
        <v>6352</v>
      </c>
      <c r="AK772" s="126" t="s">
        <v>6353</v>
      </c>
      <c r="AL772" s="126" t="s">
        <v>6404</v>
      </c>
      <c r="AM772" s="128" t="s">
        <v>6309</v>
      </c>
      <c r="AN772" s="128" t="s">
        <v>6469</v>
      </c>
      <c r="AO772" s="128" t="s">
        <v>6309</v>
      </c>
      <c r="AP772" s="128" t="s">
        <v>6309</v>
      </c>
      <c r="AQ772" s="129">
        <v>200</v>
      </c>
      <c r="AR772">
        <v>0</v>
      </c>
      <c r="AS772" t="s">
        <v>19</v>
      </c>
    </row>
    <row r="773" spans="1:45" s="128" customFormat="1">
      <c r="A773" s="126" t="s">
        <v>9945</v>
      </c>
      <c r="B773" s="127">
        <v>43798</v>
      </c>
      <c r="C773" s="126" t="s">
        <v>6393</v>
      </c>
      <c r="D773" s="126" t="s">
        <v>6394</v>
      </c>
      <c r="E773" s="126" t="s">
        <v>6309</v>
      </c>
      <c r="F773" s="126" t="s">
        <v>6310</v>
      </c>
      <c r="G773" s="126" t="s">
        <v>6311</v>
      </c>
      <c r="H773" s="126" t="s">
        <v>6312</v>
      </c>
      <c r="I773" s="126" t="s">
        <v>6321</v>
      </c>
      <c r="J773" s="126" t="s">
        <v>6351</v>
      </c>
      <c r="K773" s="126" t="s">
        <v>6395</v>
      </c>
      <c r="L773" s="126" t="s">
        <v>6396</v>
      </c>
      <c r="M773" s="126" t="s">
        <v>6397</v>
      </c>
      <c r="N773" s="126" t="s">
        <v>6351</v>
      </c>
      <c r="O773" s="126" t="s">
        <v>6398</v>
      </c>
      <c r="P773" s="126" t="s">
        <v>6399</v>
      </c>
      <c r="Q773" s="126" t="s">
        <v>6400</v>
      </c>
      <c r="R773" s="126" t="s">
        <v>6487</v>
      </c>
      <c r="S773" s="126" t="s">
        <v>6488</v>
      </c>
      <c r="T773" s="131">
        <v>10</v>
      </c>
      <c r="U773" s="131">
        <v>10</v>
      </c>
      <c r="V773" s="126" t="s">
        <v>6403</v>
      </c>
      <c r="W773" s="126" t="s">
        <v>6403</v>
      </c>
      <c r="X773" s="145">
        <v>276</v>
      </c>
      <c r="Y773" s="145">
        <v>276</v>
      </c>
      <c r="Z773" s="146" t="s">
        <v>6309</v>
      </c>
      <c r="AA773" s="145">
        <v>2759.9969999999998</v>
      </c>
      <c r="AB773" s="145">
        <v>-376.363</v>
      </c>
      <c r="AC773" s="145">
        <v>275.99900000000002</v>
      </c>
      <c r="AD773" s="145">
        <v>3035.9960000000001</v>
      </c>
      <c r="AE773" s="126" t="s">
        <v>6314</v>
      </c>
      <c r="AF773" s="126" t="s">
        <v>6309</v>
      </c>
      <c r="AG773" s="126" t="s">
        <v>6309</v>
      </c>
      <c r="AH773" s="126" t="s">
        <v>9946</v>
      </c>
      <c r="AI773" s="126" t="s">
        <v>6309</v>
      </c>
      <c r="AJ773" s="126" t="s">
        <v>6352</v>
      </c>
      <c r="AK773" s="126" t="s">
        <v>6353</v>
      </c>
      <c r="AL773" s="126" t="s">
        <v>6404</v>
      </c>
      <c r="AM773" s="128" t="s">
        <v>6366</v>
      </c>
      <c r="AN773" s="128" t="s">
        <v>6494</v>
      </c>
      <c r="AO773" s="128" t="s">
        <v>6321</v>
      </c>
      <c r="AP773" s="128" t="s">
        <v>6366</v>
      </c>
      <c r="AQ773" s="129">
        <v>10</v>
      </c>
      <c r="AR773" t="s">
        <v>34</v>
      </c>
      <c r="AS773" t="s">
        <v>30</v>
      </c>
    </row>
    <row r="774" spans="1:45" s="128" customFormat="1">
      <c r="A774" s="126" t="s">
        <v>9945</v>
      </c>
      <c r="B774" s="127">
        <v>43798</v>
      </c>
      <c r="C774" s="126" t="s">
        <v>6393</v>
      </c>
      <c r="D774" s="126" t="s">
        <v>6394</v>
      </c>
      <c r="E774" s="126" t="s">
        <v>6309</v>
      </c>
      <c r="F774" s="126" t="s">
        <v>6310</v>
      </c>
      <c r="G774" s="126" t="s">
        <v>6311</v>
      </c>
      <c r="H774" s="126" t="s">
        <v>6312</v>
      </c>
      <c r="I774" s="126" t="s">
        <v>6321</v>
      </c>
      <c r="J774" s="126" t="s">
        <v>6351</v>
      </c>
      <c r="K774" s="126" t="s">
        <v>6395</v>
      </c>
      <c r="L774" s="126" t="s">
        <v>6396</v>
      </c>
      <c r="M774" s="126" t="s">
        <v>6397</v>
      </c>
      <c r="N774" s="126" t="s">
        <v>6351</v>
      </c>
      <c r="O774" s="126" t="s">
        <v>6398</v>
      </c>
      <c r="P774" s="126" t="s">
        <v>6399</v>
      </c>
      <c r="Q774" s="126" t="s">
        <v>6400</v>
      </c>
      <c r="R774" s="126" t="s">
        <v>6405</v>
      </c>
      <c r="S774" s="126" t="s">
        <v>6406</v>
      </c>
      <c r="T774" s="131">
        <v>2</v>
      </c>
      <c r="U774" s="131">
        <v>2</v>
      </c>
      <c r="V774" s="126" t="s">
        <v>6403</v>
      </c>
      <c r="W774" s="126" t="s">
        <v>6403</v>
      </c>
      <c r="X774" s="145">
        <v>355.45499999999998</v>
      </c>
      <c r="Y774" s="145">
        <v>355.45499999999998</v>
      </c>
      <c r="Z774" s="146" t="s">
        <v>6309</v>
      </c>
      <c r="AA774" s="145">
        <v>710.91</v>
      </c>
      <c r="AB774" s="145">
        <v>0</v>
      </c>
      <c r="AC774" s="145">
        <v>71.090999999999994</v>
      </c>
      <c r="AD774" s="145">
        <v>782.00099999999998</v>
      </c>
      <c r="AE774" s="126" t="s">
        <v>6314</v>
      </c>
      <c r="AF774" s="126" t="s">
        <v>6309</v>
      </c>
      <c r="AG774" s="126" t="s">
        <v>6309</v>
      </c>
      <c r="AH774" s="126" t="s">
        <v>9946</v>
      </c>
      <c r="AI774" s="126" t="s">
        <v>6309</v>
      </c>
      <c r="AJ774" s="126" t="s">
        <v>6352</v>
      </c>
      <c r="AK774" s="126" t="s">
        <v>6353</v>
      </c>
      <c r="AL774" s="126" t="s">
        <v>6404</v>
      </c>
      <c r="AM774" s="128" t="s">
        <v>6366</v>
      </c>
      <c r="AN774" s="128" t="s">
        <v>6494</v>
      </c>
      <c r="AO774" s="128" t="s">
        <v>6321</v>
      </c>
      <c r="AP774" s="128" t="s">
        <v>6366</v>
      </c>
      <c r="AQ774" s="129">
        <v>2</v>
      </c>
      <c r="AR774" t="s">
        <v>34</v>
      </c>
      <c r="AS774" t="s">
        <v>30</v>
      </c>
    </row>
    <row r="775" spans="1:45" s="128" customFormat="1">
      <c r="A775" s="126" t="s">
        <v>9945</v>
      </c>
      <c r="B775" s="127">
        <v>43798</v>
      </c>
      <c r="C775" s="126" t="s">
        <v>6393</v>
      </c>
      <c r="D775" s="126" t="s">
        <v>6394</v>
      </c>
      <c r="E775" s="126" t="s">
        <v>6309</v>
      </c>
      <c r="F775" s="126" t="s">
        <v>6310</v>
      </c>
      <c r="G775" s="126" t="s">
        <v>6311</v>
      </c>
      <c r="H775" s="126" t="s">
        <v>6312</v>
      </c>
      <c r="I775" s="126" t="s">
        <v>6321</v>
      </c>
      <c r="J775" s="126" t="s">
        <v>6351</v>
      </c>
      <c r="K775" s="126" t="s">
        <v>6395</v>
      </c>
      <c r="L775" s="126" t="s">
        <v>6396</v>
      </c>
      <c r="M775" s="126" t="s">
        <v>6397</v>
      </c>
      <c r="N775" s="126" t="s">
        <v>6351</v>
      </c>
      <c r="O775" s="126" t="s">
        <v>6398</v>
      </c>
      <c r="P775" s="126" t="s">
        <v>6399</v>
      </c>
      <c r="Q775" s="126" t="s">
        <v>6400</v>
      </c>
      <c r="R775" s="126" t="s">
        <v>6409</v>
      </c>
      <c r="S775" s="126" t="s">
        <v>6410</v>
      </c>
      <c r="T775" s="131">
        <v>1</v>
      </c>
      <c r="U775" s="131">
        <v>1</v>
      </c>
      <c r="V775" s="126" t="s">
        <v>6403</v>
      </c>
      <c r="W775" s="126" t="s">
        <v>6403</v>
      </c>
      <c r="X775" s="145">
        <v>313.63600000000002</v>
      </c>
      <c r="Y775" s="145">
        <v>313.63600000000002</v>
      </c>
      <c r="Z775" s="146" t="s">
        <v>6309</v>
      </c>
      <c r="AA775" s="145">
        <v>313.63600000000002</v>
      </c>
      <c r="AB775" s="145">
        <v>0</v>
      </c>
      <c r="AC775" s="145">
        <v>31.364000000000001</v>
      </c>
      <c r="AD775" s="145">
        <v>345</v>
      </c>
      <c r="AE775" s="126" t="s">
        <v>6314</v>
      </c>
      <c r="AF775" s="126" t="s">
        <v>6309</v>
      </c>
      <c r="AG775" s="126" t="s">
        <v>6309</v>
      </c>
      <c r="AH775" s="126" t="s">
        <v>9946</v>
      </c>
      <c r="AI775" s="126" t="s">
        <v>6309</v>
      </c>
      <c r="AJ775" s="126" t="s">
        <v>6352</v>
      </c>
      <c r="AK775" s="126" t="s">
        <v>6353</v>
      </c>
      <c r="AL775" s="126" t="s">
        <v>6404</v>
      </c>
      <c r="AM775" s="128" t="s">
        <v>6366</v>
      </c>
      <c r="AN775" s="128" t="s">
        <v>6494</v>
      </c>
      <c r="AO775" s="128" t="s">
        <v>6321</v>
      </c>
      <c r="AP775" s="128" t="s">
        <v>6366</v>
      </c>
      <c r="AQ775" s="129">
        <v>1</v>
      </c>
      <c r="AR775" t="s">
        <v>34</v>
      </c>
      <c r="AS775" t="s">
        <v>30</v>
      </c>
    </row>
    <row r="776" spans="1:45" s="128" customFormat="1">
      <c r="A776" s="126" t="s">
        <v>9945</v>
      </c>
      <c r="B776" s="127">
        <v>43798</v>
      </c>
      <c r="C776" s="126" t="s">
        <v>6393</v>
      </c>
      <c r="D776" s="126" t="s">
        <v>6394</v>
      </c>
      <c r="E776" s="126" t="s">
        <v>6309</v>
      </c>
      <c r="F776" s="126" t="s">
        <v>6310</v>
      </c>
      <c r="G776" s="126" t="s">
        <v>6311</v>
      </c>
      <c r="H776" s="126" t="s">
        <v>6312</v>
      </c>
      <c r="I776" s="126" t="s">
        <v>6321</v>
      </c>
      <c r="J776" s="126" t="s">
        <v>6351</v>
      </c>
      <c r="K776" s="126" t="s">
        <v>6395</v>
      </c>
      <c r="L776" s="126" t="s">
        <v>6396</v>
      </c>
      <c r="M776" s="126" t="s">
        <v>6397</v>
      </c>
      <c r="N776" s="126" t="s">
        <v>6351</v>
      </c>
      <c r="O776" s="126" t="s">
        <v>6398</v>
      </c>
      <c r="P776" s="126" t="s">
        <v>6399</v>
      </c>
      <c r="Q776" s="126" t="s">
        <v>6400</v>
      </c>
      <c r="R776" s="126" t="s">
        <v>6491</v>
      </c>
      <c r="S776" s="126" t="s">
        <v>6492</v>
      </c>
      <c r="T776" s="131">
        <v>1</v>
      </c>
      <c r="U776" s="131">
        <v>1</v>
      </c>
      <c r="V776" s="126" t="s">
        <v>6403</v>
      </c>
      <c r="W776" s="126" t="s">
        <v>6403</v>
      </c>
      <c r="X776" s="145">
        <v>313.63600000000002</v>
      </c>
      <c r="Y776" s="145">
        <v>313.63600000000002</v>
      </c>
      <c r="Z776" s="146" t="s">
        <v>6309</v>
      </c>
      <c r="AA776" s="145">
        <v>313.63600000000002</v>
      </c>
      <c r="AB776" s="145">
        <v>0</v>
      </c>
      <c r="AC776" s="145">
        <v>31.364000000000001</v>
      </c>
      <c r="AD776" s="145">
        <v>345</v>
      </c>
      <c r="AE776" s="126" t="s">
        <v>6314</v>
      </c>
      <c r="AF776" s="126" t="s">
        <v>6309</v>
      </c>
      <c r="AG776" s="126" t="s">
        <v>6309</v>
      </c>
      <c r="AH776" s="126" t="s">
        <v>9946</v>
      </c>
      <c r="AI776" s="126" t="s">
        <v>6309</v>
      </c>
      <c r="AJ776" s="126" t="s">
        <v>6352</v>
      </c>
      <c r="AK776" s="126" t="s">
        <v>6353</v>
      </c>
      <c r="AL776" s="126" t="s">
        <v>6404</v>
      </c>
      <c r="AM776" s="128" t="s">
        <v>6366</v>
      </c>
      <c r="AN776" s="128" t="s">
        <v>6494</v>
      </c>
      <c r="AO776" s="128" t="s">
        <v>6321</v>
      </c>
      <c r="AP776" s="128" t="s">
        <v>6366</v>
      </c>
      <c r="AQ776" s="129">
        <v>1</v>
      </c>
      <c r="AR776" t="s">
        <v>34</v>
      </c>
      <c r="AS776" t="s">
        <v>30</v>
      </c>
    </row>
    <row r="777" spans="1:45" s="128" customFormat="1">
      <c r="A777" s="126" t="s">
        <v>9947</v>
      </c>
      <c r="B777" s="127">
        <v>43798</v>
      </c>
      <c r="C777" s="126" t="s">
        <v>6393</v>
      </c>
      <c r="D777" s="126" t="s">
        <v>6394</v>
      </c>
      <c r="E777" s="126" t="s">
        <v>6309</v>
      </c>
      <c r="F777" s="126" t="s">
        <v>6310</v>
      </c>
      <c r="G777" s="126" t="s">
        <v>6311</v>
      </c>
      <c r="H777" s="126" t="s">
        <v>6312</v>
      </c>
      <c r="I777" s="126" t="s">
        <v>6327</v>
      </c>
      <c r="J777" s="126" t="s">
        <v>6351</v>
      </c>
      <c r="K777" s="126" t="s">
        <v>6395</v>
      </c>
      <c r="L777" s="126" t="s">
        <v>6396</v>
      </c>
      <c r="M777" s="126" t="s">
        <v>6397</v>
      </c>
      <c r="N777" s="126" t="s">
        <v>6351</v>
      </c>
      <c r="O777" s="126" t="s">
        <v>6398</v>
      </c>
      <c r="P777" s="126" t="s">
        <v>6399</v>
      </c>
      <c r="Q777" s="126" t="s">
        <v>6400</v>
      </c>
      <c r="R777" s="126" t="s">
        <v>6401</v>
      </c>
      <c r="S777" s="126" t="s">
        <v>6402</v>
      </c>
      <c r="T777" s="131">
        <v>5</v>
      </c>
      <c r="U777" s="131">
        <v>5</v>
      </c>
      <c r="V777" s="126" t="s">
        <v>6403</v>
      </c>
      <c r="W777" s="126" t="s">
        <v>6403</v>
      </c>
      <c r="X777" s="145">
        <v>155.45500000000001</v>
      </c>
      <c r="Y777" s="145">
        <v>155.45500000000001</v>
      </c>
      <c r="Z777" s="146" t="s">
        <v>6309</v>
      </c>
      <c r="AA777" s="145">
        <v>777.27499999999998</v>
      </c>
      <c r="AB777" s="145">
        <v>0</v>
      </c>
      <c r="AC777" s="145">
        <v>77.727999999999994</v>
      </c>
      <c r="AD777" s="145">
        <v>855.00300000000004</v>
      </c>
      <c r="AE777" s="126" t="s">
        <v>6314</v>
      </c>
      <c r="AF777" s="126" t="s">
        <v>6309</v>
      </c>
      <c r="AG777" s="126" t="s">
        <v>6309</v>
      </c>
      <c r="AH777" s="126" t="s">
        <v>9948</v>
      </c>
      <c r="AI777" s="126" t="s">
        <v>6309</v>
      </c>
      <c r="AJ777" s="126" t="s">
        <v>6352</v>
      </c>
      <c r="AK777" s="126" t="s">
        <v>6353</v>
      </c>
      <c r="AL777" s="126" t="s">
        <v>6404</v>
      </c>
      <c r="AM777" s="128" t="s">
        <v>13</v>
      </c>
      <c r="AN777" s="128" t="s">
        <v>6436</v>
      </c>
      <c r="AO777" s="128" t="s">
        <v>6327</v>
      </c>
      <c r="AP777" s="128" t="s">
        <v>13</v>
      </c>
      <c r="AQ777" s="129">
        <v>5</v>
      </c>
      <c r="AR777" t="s">
        <v>95</v>
      </c>
      <c r="AS777" t="s">
        <v>72</v>
      </c>
    </row>
    <row r="778" spans="1:45" s="128" customFormat="1">
      <c r="A778" s="126" t="s">
        <v>9947</v>
      </c>
      <c r="B778" s="127">
        <v>43798</v>
      </c>
      <c r="C778" s="126" t="s">
        <v>6393</v>
      </c>
      <c r="D778" s="126" t="s">
        <v>6394</v>
      </c>
      <c r="E778" s="126" t="s">
        <v>6309</v>
      </c>
      <c r="F778" s="126" t="s">
        <v>6310</v>
      </c>
      <c r="G778" s="126" t="s">
        <v>6311</v>
      </c>
      <c r="H778" s="126" t="s">
        <v>6312</v>
      </c>
      <c r="I778" s="126" t="s">
        <v>6327</v>
      </c>
      <c r="J778" s="126" t="s">
        <v>6351</v>
      </c>
      <c r="K778" s="126" t="s">
        <v>6395</v>
      </c>
      <c r="L778" s="126" t="s">
        <v>6396</v>
      </c>
      <c r="M778" s="126" t="s">
        <v>6397</v>
      </c>
      <c r="N778" s="126" t="s">
        <v>6351</v>
      </c>
      <c r="O778" s="126" t="s">
        <v>6398</v>
      </c>
      <c r="P778" s="126" t="s">
        <v>6399</v>
      </c>
      <c r="Q778" s="126" t="s">
        <v>6400</v>
      </c>
      <c r="R778" s="126" t="s">
        <v>6409</v>
      </c>
      <c r="S778" s="126" t="s">
        <v>6410</v>
      </c>
      <c r="T778" s="131">
        <v>5</v>
      </c>
      <c r="U778" s="131">
        <v>5</v>
      </c>
      <c r="V778" s="126" t="s">
        <v>6403</v>
      </c>
      <c r="W778" s="126" t="s">
        <v>6403</v>
      </c>
      <c r="X778" s="145">
        <v>313.63600000000002</v>
      </c>
      <c r="Y778" s="145">
        <v>313.63600000000002</v>
      </c>
      <c r="Z778" s="146" t="s">
        <v>6309</v>
      </c>
      <c r="AA778" s="145">
        <v>1568.18</v>
      </c>
      <c r="AB778" s="145">
        <v>0</v>
      </c>
      <c r="AC778" s="145">
        <v>156.81800000000001</v>
      </c>
      <c r="AD778" s="145">
        <v>1724.998</v>
      </c>
      <c r="AE778" s="126" t="s">
        <v>6314</v>
      </c>
      <c r="AF778" s="126" t="s">
        <v>6309</v>
      </c>
      <c r="AG778" s="126" t="s">
        <v>6309</v>
      </c>
      <c r="AH778" s="126" t="s">
        <v>9948</v>
      </c>
      <c r="AI778" s="126" t="s">
        <v>6309</v>
      </c>
      <c r="AJ778" s="126" t="s">
        <v>6352</v>
      </c>
      <c r="AK778" s="126" t="s">
        <v>6353</v>
      </c>
      <c r="AL778" s="126" t="s">
        <v>6404</v>
      </c>
      <c r="AM778" s="128" t="s">
        <v>13</v>
      </c>
      <c r="AN778" s="128" t="s">
        <v>6436</v>
      </c>
      <c r="AO778" s="128" t="s">
        <v>6327</v>
      </c>
      <c r="AP778" s="128" t="s">
        <v>13</v>
      </c>
      <c r="AQ778" s="129">
        <v>5</v>
      </c>
      <c r="AR778" t="s">
        <v>95</v>
      </c>
      <c r="AS778" t="s">
        <v>72</v>
      </c>
    </row>
    <row r="779" spans="1:45" s="128" customFormat="1">
      <c r="A779" s="126" t="s">
        <v>9947</v>
      </c>
      <c r="B779" s="127">
        <v>43798</v>
      </c>
      <c r="C779" s="126" t="s">
        <v>6393</v>
      </c>
      <c r="D779" s="126" t="s">
        <v>6394</v>
      </c>
      <c r="E779" s="126" t="s">
        <v>6309</v>
      </c>
      <c r="F779" s="126" t="s">
        <v>6310</v>
      </c>
      <c r="G779" s="126" t="s">
        <v>6311</v>
      </c>
      <c r="H779" s="126" t="s">
        <v>6312</v>
      </c>
      <c r="I779" s="126" t="s">
        <v>6327</v>
      </c>
      <c r="J779" s="126" t="s">
        <v>6351</v>
      </c>
      <c r="K779" s="126" t="s">
        <v>6395</v>
      </c>
      <c r="L779" s="126" t="s">
        <v>6396</v>
      </c>
      <c r="M779" s="126" t="s">
        <v>6397</v>
      </c>
      <c r="N779" s="126" t="s">
        <v>6351</v>
      </c>
      <c r="O779" s="126" t="s">
        <v>6398</v>
      </c>
      <c r="P779" s="126" t="s">
        <v>6399</v>
      </c>
      <c r="Q779" s="126" t="s">
        <v>6400</v>
      </c>
      <c r="R779" s="126" t="s">
        <v>6491</v>
      </c>
      <c r="S779" s="126" t="s">
        <v>6492</v>
      </c>
      <c r="T779" s="131">
        <v>8</v>
      </c>
      <c r="U779" s="131">
        <v>8</v>
      </c>
      <c r="V779" s="126" t="s">
        <v>6403</v>
      </c>
      <c r="W779" s="126" t="s">
        <v>6403</v>
      </c>
      <c r="X779" s="145">
        <v>313.63600000000002</v>
      </c>
      <c r="Y779" s="145">
        <v>313.63600000000002</v>
      </c>
      <c r="Z779" s="146" t="s">
        <v>6309</v>
      </c>
      <c r="AA779" s="145">
        <v>2509.0880000000002</v>
      </c>
      <c r="AB779" s="145">
        <v>0</v>
      </c>
      <c r="AC779" s="145">
        <v>250.90799999999999</v>
      </c>
      <c r="AD779" s="145">
        <v>2759.9960000000001</v>
      </c>
      <c r="AE779" s="126" t="s">
        <v>6314</v>
      </c>
      <c r="AF779" s="126" t="s">
        <v>6309</v>
      </c>
      <c r="AG779" s="126" t="s">
        <v>6309</v>
      </c>
      <c r="AH779" s="126" t="s">
        <v>9948</v>
      </c>
      <c r="AI779" s="126" t="s">
        <v>6309</v>
      </c>
      <c r="AJ779" s="126" t="s">
        <v>6352</v>
      </c>
      <c r="AK779" s="126" t="s">
        <v>6353</v>
      </c>
      <c r="AL779" s="126" t="s">
        <v>6404</v>
      </c>
      <c r="AM779" s="128" t="s">
        <v>13</v>
      </c>
      <c r="AN779" s="128" t="s">
        <v>6436</v>
      </c>
      <c r="AO779" s="128" t="s">
        <v>6327</v>
      </c>
      <c r="AP779" s="128" t="s">
        <v>13</v>
      </c>
      <c r="AQ779" s="129">
        <v>8</v>
      </c>
      <c r="AR779" t="s">
        <v>95</v>
      </c>
      <c r="AS779" t="s">
        <v>72</v>
      </c>
    </row>
    <row r="780" spans="1:45" s="128" customFormat="1">
      <c r="A780" s="126" t="s">
        <v>9949</v>
      </c>
      <c r="B780" s="127">
        <v>43798</v>
      </c>
      <c r="C780" s="126" t="s">
        <v>6393</v>
      </c>
      <c r="D780" s="126" t="s">
        <v>6394</v>
      </c>
      <c r="E780" s="126" t="s">
        <v>6309</v>
      </c>
      <c r="F780" s="126" t="s">
        <v>6310</v>
      </c>
      <c r="G780" s="126" t="s">
        <v>6311</v>
      </c>
      <c r="H780" s="126" t="s">
        <v>6312</v>
      </c>
      <c r="I780" s="126" t="s">
        <v>6328</v>
      </c>
      <c r="J780" s="126" t="s">
        <v>6351</v>
      </c>
      <c r="K780" s="126" t="s">
        <v>6395</v>
      </c>
      <c r="L780" s="126" t="s">
        <v>6396</v>
      </c>
      <c r="M780" s="126" t="s">
        <v>6397</v>
      </c>
      <c r="N780" s="126" t="s">
        <v>6351</v>
      </c>
      <c r="O780" s="126" t="s">
        <v>6398</v>
      </c>
      <c r="P780" s="126" t="s">
        <v>6399</v>
      </c>
      <c r="Q780" s="126" t="s">
        <v>6400</v>
      </c>
      <c r="R780" s="126" t="s">
        <v>6405</v>
      </c>
      <c r="S780" s="126" t="s">
        <v>6406</v>
      </c>
      <c r="T780" s="131">
        <v>1</v>
      </c>
      <c r="U780" s="131">
        <v>1</v>
      </c>
      <c r="V780" s="126" t="s">
        <v>6403</v>
      </c>
      <c r="W780" s="126" t="s">
        <v>6403</v>
      </c>
      <c r="X780" s="145">
        <v>355.45499999999998</v>
      </c>
      <c r="Y780" s="145">
        <v>355.45499999999998</v>
      </c>
      <c r="Z780" s="146" t="s">
        <v>6309</v>
      </c>
      <c r="AA780" s="145">
        <v>355.45499999999998</v>
      </c>
      <c r="AB780" s="145">
        <v>0</v>
      </c>
      <c r="AC780" s="145">
        <v>35.545999999999999</v>
      </c>
      <c r="AD780" s="145">
        <v>391.00099999999998</v>
      </c>
      <c r="AE780" s="126" t="s">
        <v>6314</v>
      </c>
      <c r="AF780" s="126" t="s">
        <v>6309</v>
      </c>
      <c r="AG780" s="126" t="s">
        <v>6309</v>
      </c>
      <c r="AH780" s="126" t="s">
        <v>9950</v>
      </c>
      <c r="AI780" s="126" t="s">
        <v>6309</v>
      </c>
      <c r="AJ780" s="126" t="s">
        <v>6352</v>
      </c>
      <c r="AK780" s="126" t="s">
        <v>6353</v>
      </c>
      <c r="AL780" s="126" t="s">
        <v>6404</v>
      </c>
      <c r="AM780" s="128" t="s">
        <v>13</v>
      </c>
      <c r="AN780" s="128" t="s">
        <v>6435</v>
      </c>
      <c r="AO780" s="128" t="s">
        <v>6328</v>
      </c>
      <c r="AP780" s="128" t="s">
        <v>13</v>
      </c>
      <c r="AQ780" s="129">
        <v>1</v>
      </c>
      <c r="AR780" t="s">
        <v>94</v>
      </c>
      <c r="AS780" t="s">
        <v>72</v>
      </c>
    </row>
    <row r="781" spans="1:45" s="128" customFormat="1">
      <c r="A781" s="126" t="s">
        <v>9949</v>
      </c>
      <c r="B781" s="127">
        <v>43798</v>
      </c>
      <c r="C781" s="126" t="s">
        <v>6393</v>
      </c>
      <c r="D781" s="126" t="s">
        <v>6394</v>
      </c>
      <c r="E781" s="126" t="s">
        <v>6309</v>
      </c>
      <c r="F781" s="126" t="s">
        <v>6310</v>
      </c>
      <c r="G781" s="126" t="s">
        <v>6311</v>
      </c>
      <c r="H781" s="126" t="s">
        <v>6312</v>
      </c>
      <c r="I781" s="126" t="s">
        <v>6328</v>
      </c>
      <c r="J781" s="126" t="s">
        <v>6351</v>
      </c>
      <c r="K781" s="126" t="s">
        <v>6395</v>
      </c>
      <c r="L781" s="126" t="s">
        <v>6396</v>
      </c>
      <c r="M781" s="126" t="s">
        <v>6397</v>
      </c>
      <c r="N781" s="126" t="s">
        <v>6351</v>
      </c>
      <c r="O781" s="126" t="s">
        <v>6398</v>
      </c>
      <c r="P781" s="126" t="s">
        <v>6399</v>
      </c>
      <c r="Q781" s="126" t="s">
        <v>6400</v>
      </c>
      <c r="R781" s="126" t="s">
        <v>9881</v>
      </c>
      <c r="S781" s="126" t="s">
        <v>9882</v>
      </c>
      <c r="T781" s="131">
        <v>4</v>
      </c>
      <c r="U781" s="131">
        <v>4</v>
      </c>
      <c r="V781" s="126" t="s">
        <v>6403</v>
      </c>
      <c r="W781" s="126" t="s">
        <v>6403</v>
      </c>
      <c r="X781" s="145">
        <v>213.273</v>
      </c>
      <c r="Y781" s="145">
        <v>213.273</v>
      </c>
      <c r="Z781" s="146" t="s">
        <v>6309</v>
      </c>
      <c r="AA781" s="145">
        <v>853.09199999999998</v>
      </c>
      <c r="AB781" s="145">
        <v>0</v>
      </c>
      <c r="AC781" s="145">
        <v>85.308999999999997</v>
      </c>
      <c r="AD781" s="145">
        <v>938.40099999999995</v>
      </c>
      <c r="AE781" s="126" t="s">
        <v>6314</v>
      </c>
      <c r="AF781" s="126" t="s">
        <v>6309</v>
      </c>
      <c r="AG781" s="126" t="s">
        <v>6309</v>
      </c>
      <c r="AH781" s="126" t="s">
        <v>9950</v>
      </c>
      <c r="AI781" s="126" t="s">
        <v>6309</v>
      </c>
      <c r="AJ781" s="126" t="s">
        <v>6352</v>
      </c>
      <c r="AK781" s="126" t="s">
        <v>6353</v>
      </c>
      <c r="AL781" s="126" t="s">
        <v>6404</v>
      </c>
      <c r="AM781" s="128" t="s">
        <v>13</v>
      </c>
      <c r="AN781" s="128" t="s">
        <v>6435</v>
      </c>
      <c r="AO781" s="128" t="s">
        <v>6328</v>
      </c>
      <c r="AP781" s="128" t="s">
        <v>13</v>
      </c>
      <c r="AQ781" s="129">
        <v>4</v>
      </c>
      <c r="AR781" t="s">
        <v>94</v>
      </c>
      <c r="AS781" t="s">
        <v>72</v>
      </c>
    </row>
    <row r="782" spans="1:45" s="128" customFormat="1">
      <c r="A782" s="126" t="s">
        <v>9949</v>
      </c>
      <c r="B782" s="127">
        <v>43798</v>
      </c>
      <c r="C782" s="126" t="s">
        <v>6393</v>
      </c>
      <c r="D782" s="126" t="s">
        <v>6394</v>
      </c>
      <c r="E782" s="126" t="s">
        <v>6309</v>
      </c>
      <c r="F782" s="126" t="s">
        <v>6310</v>
      </c>
      <c r="G782" s="126" t="s">
        <v>6311</v>
      </c>
      <c r="H782" s="126" t="s">
        <v>6312</v>
      </c>
      <c r="I782" s="126" t="s">
        <v>6328</v>
      </c>
      <c r="J782" s="126" t="s">
        <v>6351</v>
      </c>
      <c r="K782" s="126" t="s">
        <v>6395</v>
      </c>
      <c r="L782" s="126" t="s">
        <v>6396</v>
      </c>
      <c r="M782" s="126" t="s">
        <v>6397</v>
      </c>
      <c r="N782" s="126" t="s">
        <v>6351</v>
      </c>
      <c r="O782" s="126" t="s">
        <v>6398</v>
      </c>
      <c r="P782" s="126" t="s">
        <v>6399</v>
      </c>
      <c r="Q782" s="126" t="s">
        <v>6400</v>
      </c>
      <c r="R782" s="126" t="s">
        <v>6491</v>
      </c>
      <c r="S782" s="126" t="s">
        <v>6492</v>
      </c>
      <c r="T782" s="131">
        <v>2</v>
      </c>
      <c r="U782" s="131">
        <v>2</v>
      </c>
      <c r="V782" s="126" t="s">
        <v>6403</v>
      </c>
      <c r="W782" s="126" t="s">
        <v>6403</v>
      </c>
      <c r="X782" s="145">
        <v>313.63600000000002</v>
      </c>
      <c r="Y782" s="145">
        <v>313.63600000000002</v>
      </c>
      <c r="Z782" s="146" t="s">
        <v>6309</v>
      </c>
      <c r="AA782" s="145">
        <v>627.27200000000005</v>
      </c>
      <c r="AB782" s="145">
        <v>0</v>
      </c>
      <c r="AC782" s="145">
        <v>62.726999999999997</v>
      </c>
      <c r="AD782" s="145">
        <v>689.99900000000002</v>
      </c>
      <c r="AE782" s="126" t="s">
        <v>6314</v>
      </c>
      <c r="AF782" s="126" t="s">
        <v>6309</v>
      </c>
      <c r="AG782" s="126" t="s">
        <v>6309</v>
      </c>
      <c r="AH782" s="126" t="s">
        <v>9950</v>
      </c>
      <c r="AI782" s="126" t="s">
        <v>6309</v>
      </c>
      <c r="AJ782" s="126" t="s">
        <v>6352</v>
      </c>
      <c r="AK782" s="126" t="s">
        <v>6353</v>
      </c>
      <c r="AL782" s="126" t="s">
        <v>6404</v>
      </c>
      <c r="AM782" s="128" t="s">
        <v>13</v>
      </c>
      <c r="AN782" s="128" t="s">
        <v>6435</v>
      </c>
      <c r="AO782" s="128" t="s">
        <v>6328</v>
      </c>
      <c r="AP782" s="128" t="s">
        <v>13</v>
      </c>
      <c r="AQ782" s="129">
        <v>2</v>
      </c>
      <c r="AR782" t="s">
        <v>94</v>
      </c>
      <c r="AS782" t="s">
        <v>72</v>
      </c>
    </row>
    <row r="783" spans="1:45" s="128" customFormat="1">
      <c r="A783" s="126" t="s">
        <v>9949</v>
      </c>
      <c r="B783" s="127">
        <v>43798</v>
      </c>
      <c r="C783" s="126" t="s">
        <v>6393</v>
      </c>
      <c r="D783" s="126" t="s">
        <v>6394</v>
      </c>
      <c r="E783" s="126" t="s">
        <v>6309</v>
      </c>
      <c r="F783" s="126" t="s">
        <v>6310</v>
      </c>
      <c r="G783" s="126" t="s">
        <v>6311</v>
      </c>
      <c r="H783" s="126" t="s">
        <v>6312</v>
      </c>
      <c r="I783" s="126" t="s">
        <v>6328</v>
      </c>
      <c r="J783" s="126" t="s">
        <v>6351</v>
      </c>
      <c r="K783" s="126" t="s">
        <v>6395</v>
      </c>
      <c r="L783" s="126" t="s">
        <v>6396</v>
      </c>
      <c r="M783" s="126" t="s">
        <v>6397</v>
      </c>
      <c r="N783" s="126" t="s">
        <v>6351</v>
      </c>
      <c r="O783" s="126" t="s">
        <v>6398</v>
      </c>
      <c r="P783" s="126" t="s">
        <v>6399</v>
      </c>
      <c r="Q783" s="126" t="s">
        <v>6400</v>
      </c>
      <c r="R783" s="126" t="s">
        <v>6413</v>
      </c>
      <c r="S783" s="126" t="s">
        <v>6414</v>
      </c>
      <c r="T783" s="131">
        <v>8</v>
      </c>
      <c r="U783" s="131">
        <v>8</v>
      </c>
      <c r="V783" s="126" t="s">
        <v>6403</v>
      </c>
      <c r="W783" s="126" t="s">
        <v>6403</v>
      </c>
      <c r="X783" s="145">
        <v>313.63600000000002</v>
      </c>
      <c r="Y783" s="145">
        <v>313.63600000000002</v>
      </c>
      <c r="Z783" s="146" t="s">
        <v>6309</v>
      </c>
      <c r="AA783" s="145">
        <v>2509.0880000000002</v>
      </c>
      <c r="AB783" s="145">
        <v>0</v>
      </c>
      <c r="AC783" s="145">
        <v>250.90899999999999</v>
      </c>
      <c r="AD783" s="145">
        <v>2759.9969999999998</v>
      </c>
      <c r="AE783" s="126" t="s">
        <v>6314</v>
      </c>
      <c r="AF783" s="126" t="s">
        <v>6309</v>
      </c>
      <c r="AG783" s="126" t="s">
        <v>6309</v>
      </c>
      <c r="AH783" s="126" t="s">
        <v>9950</v>
      </c>
      <c r="AI783" s="126" t="s">
        <v>6309</v>
      </c>
      <c r="AJ783" s="126" t="s">
        <v>6352</v>
      </c>
      <c r="AK783" s="126" t="s">
        <v>6353</v>
      </c>
      <c r="AL783" s="126" t="s">
        <v>6404</v>
      </c>
      <c r="AM783" s="128" t="s">
        <v>13</v>
      </c>
      <c r="AN783" s="128" t="s">
        <v>6435</v>
      </c>
      <c r="AO783" s="128" t="s">
        <v>6328</v>
      </c>
      <c r="AP783" s="128" t="s">
        <v>13</v>
      </c>
      <c r="AQ783" s="129">
        <v>8</v>
      </c>
      <c r="AR783" t="s">
        <v>94</v>
      </c>
      <c r="AS783" t="s">
        <v>72</v>
      </c>
    </row>
    <row r="784" spans="1:45" s="128" customFormat="1">
      <c r="A784" s="126" t="s">
        <v>9951</v>
      </c>
      <c r="B784" s="127">
        <v>43798</v>
      </c>
      <c r="C784" s="126" t="s">
        <v>6393</v>
      </c>
      <c r="D784" s="126" t="s">
        <v>6394</v>
      </c>
      <c r="E784" s="126" t="s">
        <v>6309</v>
      </c>
      <c r="F784" s="126" t="s">
        <v>6310</v>
      </c>
      <c r="G784" s="126" t="s">
        <v>6311</v>
      </c>
      <c r="H784" s="126" t="s">
        <v>6312</v>
      </c>
      <c r="I784" s="126" t="s">
        <v>6443</v>
      </c>
      <c r="J784" s="126" t="s">
        <v>6351</v>
      </c>
      <c r="K784" s="126" t="s">
        <v>6395</v>
      </c>
      <c r="L784" s="126" t="s">
        <v>6396</v>
      </c>
      <c r="M784" s="126" t="s">
        <v>6397</v>
      </c>
      <c r="N784" s="126" t="s">
        <v>6351</v>
      </c>
      <c r="O784" s="126" t="s">
        <v>6398</v>
      </c>
      <c r="P784" s="126" t="s">
        <v>6399</v>
      </c>
      <c r="Q784" s="126" t="s">
        <v>6400</v>
      </c>
      <c r="R784" s="126" t="s">
        <v>6487</v>
      </c>
      <c r="S784" s="126" t="s">
        <v>6488</v>
      </c>
      <c r="T784" s="131">
        <v>60</v>
      </c>
      <c r="U784" s="131">
        <v>60</v>
      </c>
      <c r="V784" s="126" t="s">
        <v>6403</v>
      </c>
      <c r="W784" s="126" t="s">
        <v>6403</v>
      </c>
      <c r="X784" s="145">
        <v>276</v>
      </c>
      <c r="Y784" s="145">
        <v>276</v>
      </c>
      <c r="Z784" s="146" t="s">
        <v>6309</v>
      </c>
      <c r="AA784" s="145">
        <v>16559.981</v>
      </c>
      <c r="AB784" s="145">
        <v>-2258.1790000000001</v>
      </c>
      <c r="AC784" s="145">
        <v>1655.998</v>
      </c>
      <c r="AD784" s="145">
        <v>18215.978999999999</v>
      </c>
      <c r="AE784" s="126" t="s">
        <v>6314</v>
      </c>
      <c r="AF784" s="126" t="s">
        <v>6309</v>
      </c>
      <c r="AG784" s="126" t="s">
        <v>6309</v>
      </c>
      <c r="AH784" s="126" t="s">
        <v>9952</v>
      </c>
      <c r="AI784" s="126" t="s">
        <v>6309</v>
      </c>
      <c r="AJ784" s="126" t="s">
        <v>6352</v>
      </c>
      <c r="AK784" s="126" t="s">
        <v>6353</v>
      </c>
      <c r="AL784" s="126" t="s">
        <v>6404</v>
      </c>
      <c r="AM784" s="128" t="s">
        <v>13</v>
      </c>
      <c r="AN784" s="128" t="s">
        <v>6442</v>
      </c>
      <c r="AO784" s="128" t="s">
        <v>6443</v>
      </c>
      <c r="AP784" s="128" t="s">
        <v>13</v>
      </c>
      <c r="AQ784" s="129">
        <v>60</v>
      </c>
      <c r="AR784" t="s">
        <v>95</v>
      </c>
      <c r="AS784" t="s">
        <v>72</v>
      </c>
    </row>
    <row r="785" spans="1:45" s="128" customFormat="1">
      <c r="A785" s="126" t="s">
        <v>9953</v>
      </c>
      <c r="B785" s="127">
        <v>43798</v>
      </c>
      <c r="C785" s="126" t="s">
        <v>6393</v>
      </c>
      <c r="D785" s="126" t="s">
        <v>6394</v>
      </c>
      <c r="E785" s="126" t="s">
        <v>6309</v>
      </c>
      <c r="F785" s="126" t="s">
        <v>6310</v>
      </c>
      <c r="G785" s="126" t="s">
        <v>6311</v>
      </c>
      <c r="H785" s="126" t="s">
        <v>6312</v>
      </c>
      <c r="I785" s="126" t="s">
        <v>6329</v>
      </c>
      <c r="J785" s="126" t="s">
        <v>6351</v>
      </c>
      <c r="K785" s="126" t="s">
        <v>6395</v>
      </c>
      <c r="L785" s="126" t="s">
        <v>6396</v>
      </c>
      <c r="M785" s="126" t="s">
        <v>6397</v>
      </c>
      <c r="N785" s="126" t="s">
        <v>6351</v>
      </c>
      <c r="O785" s="126" t="s">
        <v>6398</v>
      </c>
      <c r="P785" s="126" t="s">
        <v>6399</v>
      </c>
      <c r="Q785" s="126" t="s">
        <v>6400</v>
      </c>
      <c r="R785" s="126" t="s">
        <v>6405</v>
      </c>
      <c r="S785" s="126" t="s">
        <v>6406</v>
      </c>
      <c r="T785" s="131">
        <v>5</v>
      </c>
      <c r="U785" s="131">
        <v>5</v>
      </c>
      <c r="V785" s="126" t="s">
        <v>6403</v>
      </c>
      <c r="W785" s="126" t="s">
        <v>6403</v>
      </c>
      <c r="X785" s="145">
        <v>355.45499999999998</v>
      </c>
      <c r="Y785" s="145">
        <v>355.45499999999998</v>
      </c>
      <c r="Z785" s="146" t="s">
        <v>6309</v>
      </c>
      <c r="AA785" s="145">
        <v>1777.2750000000001</v>
      </c>
      <c r="AB785" s="145">
        <v>0</v>
      </c>
      <c r="AC785" s="145">
        <v>177.72800000000001</v>
      </c>
      <c r="AD785" s="145">
        <v>1955.0029999999999</v>
      </c>
      <c r="AE785" s="126" t="s">
        <v>6314</v>
      </c>
      <c r="AF785" s="126" t="s">
        <v>6309</v>
      </c>
      <c r="AG785" s="126" t="s">
        <v>6309</v>
      </c>
      <c r="AH785" s="126" t="s">
        <v>9954</v>
      </c>
      <c r="AI785" s="126" t="s">
        <v>6309</v>
      </c>
      <c r="AJ785" s="126" t="s">
        <v>6352</v>
      </c>
      <c r="AK785" s="126" t="s">
        <v>6353</v>
      </c>
      <c r="AL785" s="126" t="s">
        <v>6404</v>
      </c>
      <c r="AM785" s="128" t="s">
        <v>13</v>
      </c>
      <c r="AN785" s="128" t="s">
        <v>6434</v>
      </c>
      <c r="AO785" s="128" t="s">
        <v>6329</v>
      </c>
      <c r="AP785" s="128" t="s">
        <v>13</v>
      </c>
      <c r="AQ785" s="129">
        <v>5</v>
      </c>
      <c r="AR785" t="s">
        <v>94</v>
      </c>
      <c r="AS785" t="s">
        <v>72</v>
      </c>
    </row>
    <row r="786" spans="1:45" s="128" customFormat="1">
      <c r="A786" s="126" t="s">
        <v>9953</v>
      </c>
      <c r="B786" s="127">
        <v>43798</v>
      </c>
      <c r="C786" s="126" t="s">
        <v>6393</v>
      </c>
      <c r="D786" s="126" t="s">
        <v>6394</v>
      </c>
      <c r="E786" s="126" t="s">
        <v>6309</v>
      </c>
      <c r="F786" s="126" t="s">
        <v>6310</v>
      </c>
      <c r="G786" s="126" t="s">
        <v>6311</v>
      </c>
      <c r="H786" s="126" t="s">
        <v>6312</v>
      </c>
      <c r="I786" s="126" t="s">
        <v>6329</v>
      </c>
      <c r="J786" s="126" t="s">
        <v>6351</v>
      </c>
      <c r="K786" s="126" t="s">
        <v>6395</v>
      </c>
      <c r="L786" s="126" t="s">
        <v>6396</v>
      </c>
      <c r="M786" s="126" t="s">
        <v>6397</v>
      </c>
      <c r="N786" s="126" t="s">
        <v>6351</v>
      </c>
      <c r="O786" s="126" t="s">
        <v>6398</v>
      </c>
      <c r="P786" s="126" t="s">
        <v>6399</v>
      </c>
      <c r="Q786" s="126" t="s">
        <v>6400</v>
      </c>
      <c r="R786" s="126" t="s">
        <v>9881</v>
      </c>
      <c r="S786" s="126" t="s">
        <v>9882</v>
      </c>
      <c r="T786" s="131">
        <v>10</v>
      </c>
      <c r="U786" s="131">
        <v>10</v>
      </c>
      <c r="V786" s="126" t="s">
        <v>6403</v>
      </c>
      <c r="W786" s="126" t="s">
        <v>6403</v>
      </c>
      <c r="X786" s="145">
        <v>213.273</v>
      </c>
      <c r="Y786" s="145">
        <v>213.273</v>
      </c>
      <c r="Z786" s="146" t="s">
        <v>6309</v>
      </c>
      <c r="AA786" s="145">
        <v>2132.73</v>
      </c>
      <c r="AB786" s="145">
        <v>0</v>
      </c>
      <c r="AC786" s="145">
        <v>213.27199999999999</v>
      </c>
      <c r="AD786" s="145">
        <v>2346.002</v>
      </c>
      <c r="AE786" s="126" t="s">
        <v>6314</v>
      </c>
      <c r="AF786" s="126" t="s">
        <v>6309</v>
      </c>
      <c r="AG786" s="126" t="s">
        <v>6309</v>
      </c>
      <c r="AH786" s="126" t="s">
        <v>9954</v>
      </c>
      <c r="AI786" s="126" t="s">
        <v>6309</v>
      </c>
      <c r="AJ786" s="126" t="s">
        <v>6352</v>
      </c>
      <c r="AK786" s="126" t="s">
        <v>6353</v>
      </c>
      <c r="AL786" s="126" t="s">
        <v>6404</v>
      </c>
      <c r="AM786" s="128" t="s">
        <v>13</v>
      </c>
      <c r="AN786" s="128" t="s">
        <v>6434</v>
      </c>
      <c r="AO786" s="128" t="s">
        <v>6329</v>
      </c>
      <c r="AP786" s="128" t="s">
        <v>13</v>
      </c>
      <c r="AQ786" s="129">
        <v>10</v>
      </c>
      <c r="AR786" t="s">
        <v>94</v>
      </c>
      <c r="AS786" t="s">
        <v>72</v>
      </c>
    </row>
    <row r="787" spans="1:45" s="128" customFormat="1">
      <c r="A787" s="126" t="s">
        <v>9953</v>
      </c>
      <c r="B787" s="127">
        <v>43798</v>
      </c>
      <c r="C787" s="126" t="s">
        <v>6393</v>
      </c>
      <c r="D787" s="126" t="s">
        <v>6394</v>
      </c>
      <c r="E787" s="126" t="s">
        <v>6309</v>
      </c>
      <c r="F787" s="126" t="s">
        <v>6310</v>
      </c>
      <c r="G787" s="126" t="s">
        <v>6311</v>
      </c>
      <c r="H787" s="126" t="s">
        <v>6312</v>
      </c>
      <c r="I787" s="126" t="s">
        <v>6329</v>
      </c>
      <c r="J787" s="126" t="s">
        <v>6351</v>
      </c>
      <c r="K787" s="126" t="s">
        <v>6395</v>
      </c>
      <c r="L787" s="126" t="s">
        <v>6396</v>
      </c>
      <c r="M787" s="126" t="s">
        <v>6397</v>
      </c>
      <c r="N787" s="126" t="s">
        <v>6351</v>
      </c>
      <c r="O787" s="126" t="s">
        <v>6398</v>
      </c>
      <c r="P787" s="126" t="s">
        <v>6399</v>
      </c>
      <c r="Q787" s="126" t="s">
        <v>6400</v>
      </c>
      <c r="R787" s="126" t="s">
        <v>6409</v>
      </c>
      <c r="S787" s="126" t="s">
        <v>6410</v>
      </c>
      <c r="T787" s="131">
        <v>1</v>
      </c>
      <c r="U787" s="131">
        <v>1</v>
      </c>
      <c r="V787" s="126" t="s">
        <v>6403</v>
      </c>
      <c r="W787" s="126" t="s">
        <v>6403</v>
      </c>
      <c r="X787" s="145">
        <v>313.63600000000002</v>
      </c>
      <c r="Y787" s="145">
        <v>313.63600000000002</v>
      </c>
      <c r="Z787" s="146" t="s">
        <v>6309</v>
      </c>
      <c r="AA787" s="145">
        <v>313.63600000000002</v>
      </c>
      <c r="AB787" s="145">
        <v>0</v>
      </c>
      <c r="AC787" s="145">
        <v>31.364000000000001</v>
      </c>
      <c r="AD787" s="145">
        <v>345</v>
      </c>
      <c r="AE787" s="126" t="s">
        <v>6314</v>
      </c>
      <c r="AF787" s="126" t="s">
        <v>6309</v>
      </c>
      <c r="AG787" s="126" t="s">
        <v>6309</v>
      </c>
      <c r="AH787" s="126" t="s">
        <v>9954</v>
      </c>
      <c r="AI787" s="126" t="s">
        <v>6309</v>
      </c>
      <c r="AJ787" s="126" t="s">
        <v>6352</v>
      </c>
      <c r="AK787" s="126" t="s">
        <v>6353</v>
      </c>
      <c r="AL787" s="126" t="s">
        <v>6404</v>
      </c>
      <c r="AM787" s="128" t="s">
        <v>13</v>
      </c>
      <c r="AN787" s="128" t="s">
        <v>6434</v>
      </c>
      <c r="AO787" s="128" t="s">
        <v>6329</v>
      </c>
      <c r="AP787" s="128" t="s">
        <v>13</v>
      </c>
      <c r="AQ787" s="129">
        <v>1</v>
      </c>
      <c r="AR787" t="s">
        <v>94</v>
      </c>
      <c r="AS787" t="s">
        <v>72</v>
      </c>
    </row>
    <row r="788" spans="1:45" s="128" customFormat="1">
      <c r="A788" s="126" t="s">
        <v>9953</v>
      </c>
      <c r="B788" s="127">
        <v>43798</v>
      </c>
      <c r="C788" s="126" t="s">
        <v>6393</v>
      </c>
      <c r="D788" s="126" t="s">
        <v>6394</v>
      </c>
      <c r="E788" s="126" t="s">
        <v>6309</v>
      </c>
      <c r="F788" s="126" t="s">
        <v>6310</v>
      </c>
      <c r="G788" s="126" t="s">
        <v>6311</v>
      </c>
      <c r="H788" s="126" t="s">
        <v>6312</v>
      </c>
      <c r="I788" s="126" t="s">
        <v>6329</v>
      </c>
      <c r="J788" s="126" t="s">
        <v>6351</v>
      </c>
      <c r="K788" s="126" t="s">
        <v>6395</v>
      </c>
      <c r="L788" s="126" t="s">
        <v>6396</v>
      </c>
      <c r="M788" s="126" t="s">
        <v>6397</v>
      </c>
      <c r="N788" s="126" t="s">
        <v>6351</v>
      </c>
      <c r="O788" s="126" t="s">
        <v>6398</v>
      </c>
      <c r="P788" s="126" t="s">
        <v>6399</v>
      </c>
      <c r="Q788" s="126" t="s">
        <v>6400</v>
      </c>
      <c r="R788" s="126" t="s">
        <v>6491</v>
      </c>
      <c r="S788" s="126" t="s">
        <v>6492</v>
      </c>
      <c r="T788" s="131">
        <v>2</v>
      </c>
      <c r="U788" s="131">
        <v>2</v>
      </c>
      <c r="V788" s="126" t="s">
        <v>6403</v>
      </c>
      <c r="W788" s="126" t="s">
        <v>6403</v>
      </c>
      <c r="X788" s="145">
        <v>313.63600000000002</v>
      </c>
      <c r="Y788" s="145">
        <v>313.63600000000002</v>
      </c>
      <c r="Z788" s="146" t="s">
        <v>6309</v>
      </c>
      <c r="AA788" s="145">
        <v>627.27200000000005</v>
      </c>
      <c r="AB788" s="145">
        <v>0</v>
      </c>
      <c r="AC788" s="145">
        <v>62.726999999999997</v>
      </c>
      <c r="AD788" s="145">
        <v>689.99900000000002</v>
      </c>
      <c r="AE788" s="126" t="s">
        <v>6314</v>
      </c>
      <c r="AF788" s="126" t="s">
        <v>6309</v>
      </c>
      <c r="AG788" s="126" t="s">
        <v>6309</v>
      </c>
      <c r="AH788" s="126" t="s">
        <v>9954</v>
      </c>
      <c r="AI788" s="126" t="s">
        <v>6309</v>
      </c>
      <c r="AJ788" s="126" t="s">
        <v>6352</v>
      </c>
      <c r="AK788" s="126" t="s">
        <v>6353</v>
      </c>
      <c r="AL788" s="126" t="s">
        <v>6404</v>
      </c>
      <c r="AM788" s="128" t="s">
        <v>13</v>
      </c>
      <c r="AN788" s="128" t="s">
        <v>6434</v>
      </c>
      <c r="AO788" s="128" t="s">
        <v>6329</v>
      </c>
      <c r="AP788" s="128" t="s">
        <v>13</v>
      </c>
      <c r="AQ788" s="129">
        <v>2</v>
      </c>
      <c r="AR788" t="s">
        <v>94</v>
      </c>
      <c r="AS788" t="s">
        <v>72</v>
      </c>
    </row>
    <row r="789" spans="1:45" s="128" customFormat="1">
      <c r="A789" s="126" t="s">
        <v>9953</v>
      </c>
      <c r="B789" s="127">
        <v>43798</v>
      </c>
      <c r="C789" s="126" t="s">
        <v>6393</v>
      </c>
      <c r="D789" s="126" t="s">
        <v>6394</v>
      </c>
      <c r="E789" s="126" t="s">
        <v>6309</v>
      </c>
      <c r="F789" s="126" t="s">
        <v>6310</v>
      </c>
      <c r="G789" s="126" t="s">
        <v>6311</v>
      </c>
      <c r="H789" s="126" t="s">
        <v>6312</v>
      </c>
      <c r="I789" s="126" t="s">
        <v>6329</v>
      </c>
      <c r="J789" s="126" t="s">
        <v>6351</v>
      </c>
      <c r="K789" s="126" t="s">
        <v>6395</v>
      </c>
      <c r="L789" s="126" t="s">
        <v>6396</v>
      </c>
      <c r="M789" s="126" t="s">
        <v>6397</v>
      </c>
      <c r="N789" s="126" t="s">
        <v>6351</v>
      </c>
      <c r="O789" s="126" t="s">
        <v>6398</v>
      </c>
      <c r="P789" s="126" t="s">
        <v>6399</v>
      </c>
      <c r="Q789" s="126" t="s">
        <v>6400</v>
      </c>
      <c r="R789" s="126" t="s">
        <v>6413</v>
      </c>
      <c r="S789" s="126" t="s">
        <v>6414</v>
      </c>
      <c r="T789" s="131">
        <v>1</v>
      </c>
      <c r="U789" s="131">
        <v>1</v>
      </c>
      <c r="V789" s="126" t="s">
        <v>6403</v>
      </c>
      <c r="W789" s="126" t="s">
        <v>6403</v>
      </c>
      <c r="X789" s="145">
        <v>313.63600000000002</v>
      </c>
      <c r="Y789" s="145">
        <v>313.63600000000002</v>
      </c>
      <c r="Z789" s="146" t="s">
        <v>6309</v>
      </c>
      <c r="AA789" s="145">
        <v>313.63600000000002</v>
      </c>
      <c r="AB789" s="145">
        <v>0</v>
      </c>
      <c r="AC789" s="145">
        <v>31.364000000000001</v>
      </c>
      <c r="AD789" s="145">
        <v>345</v>
      </c>
      <c r="AE789" s="126" t="s">
        <v>6314</v>
      </c>
      <c r="AF789" s="126" t="s">
        <v>6309</v>
      </c>
      <c r="AG789" s="126" t="s">
        <v>6309</v>
      </c>
      <c r="AH789" s="126" t="s">
        <v>9954</v>
      </c>
      <c r="AI789" s="126" t="s">
        <v>6309</v>
      </c>
      <c r="AJ789" s="126" t="s">
        <v>6352</v>
      </c>
      <c r="AK789" s="126" t="s">
        <v>6353</v>
      </c>
      <c r="AL789" s="126" t="s">
        <v>6404</v>
      </c>
      <c r="AM789" s="128" t="s">
        <v>13</v>
      </c>
      <c r="AN789" s="128" t="s">
        <v>6434</v>
      </c>
      <c r="AO789" s="128" t="s">
        <v>6329</v>
      </c>
      <c r="AP789" s="128" t="s">
        <v>13</v>
      </c>
      <c r="AQ789" s="129">
        <v>1</v>
      </c>
      <c r="AR789" t="s">
        <v>94</v>
      </c>
      <c r="AS789" t="s">
        <v>72</v>
      </c>
    </row>
    <row r="790" spans="1:45" s="128" customFormat="1">
      <c r="A790" s="126" t="s">
        <v>9955</v>
      </c>
      <c r="B790" s="127">
        <v>43798</v>
      </c>
      <c r="C790" s="126" t="s">
        <v>6393</v>
      </c>
      <c r="D790" s="126" t="s">
        <v>6394</v>
      </c>
      <c r="E790" s="126" t="s">
        <v>6309</v>
      </c>
      <c r="F790" s="126" t="s">
        <v>6310</v>
      </c>
      <c r="G790" s="126" t="s">
        <v>6311</v>
      </c>
      <c r="H790" s="126" t="s">
        <v>6312</v>
      </c>
      <c r="I790" s="126" t="s">
        <v>6330</v>
      </c>
      <c r="J790" s="126" t="s">
        <v>6351</v>
      </c>
      <c r="K790" s="126" t="s">
        <v>6395</v>
      </c>
      <c r="L790" s="126" t="s">
        <v>6396</v>
      </c>
      <c r="M790" s="126" t="s">
        <v>6397</v>
      </c>
      <c r="N790" s="126" t="s">
        <v>6351</v>
      </c>
      <c r="O790" s="126" t="s">
        <v>6398</v>
      </c>
      <c r="P790" s="126" t="s">
        <v>6399</v>
      </c>
      <c r="Q790" s="126" t="s">
        <v>6400</v>
      </c>
      <c r="R790" s="126" t="s">
        <v>6401</v>
      </c>
      <c r="S790" s="126" t="s">
        <v>6402</v>
      </c>
      <c r="T790" s="131">
        <v>10</v>
      </c>
      <c r="U790" s="131">
        <v>10</v>
      </c>
      <c r="V790" s="126" t="s">
        <v>6403</v>
      </c>
      <c r="W790" s="126" t="s">
        <v>6403</v>
      </c>
      <c r="X790" s="145">
        <v>155.45500000000001</v>
      </c>
      <c r="Y790" s="145">
        <v>155.45500000000001</v>
      </c>
      <c r="Z790" s="146" t="s">
        <v>6309</v>
      </c>
      <c r="AA790" s="145">
        <v>1554.55</v>
      </c>
      <c r="AB790" s="145">
        <v>0</v>
      </c>
      <c r="AC790" s="145">
        <v>155.45500000000001</v>
      </c>
      <c r="AD790" s="145">
        <v>1710.0050000000001</v>
      </c>
      <c r="AE790" s="126" t="s">
        <v>6314</v>
      </c>
      <c r="AF790" s="126" t="s">
        <v>6309</v>
      </c>
      <c r="AG790" s="126" t="s">
        <v>6309</v>
      </c>
      <c r="AH790" s="126" t="s">
        <v>9956</v>
      </c>
      <c r="AI790" s="126" t="s">
        <v>6309</v>
      </c>
      <c r="AJ790" s="126" t="s">
        <v>6352</v>
      </c>
      <c r="AK790" s="126" t="s">
        <v>6353</v>
      </c>
      <c r="AL790" s="126" t="s">
        <v>6404</v>
      </c>
      <c r="AM790" s="128" t="s">
        <v>13</v>
      </c>
      <c r="AN790" s="128" t="s">
        <v>6448</v>
      </c>
      <c r="AO790" s="128" t="s">
        <v>6330</v>
      </c>
      <c r="AP790" s="128" t="s">
        <v>13</v>
      </c>
      <c r="AQ790" s="129">
        <v>10</v>
      </c>
      <c r="AR790" t="s">
        <v>95</v>
      </c>
      <c r="AS790" t="s">
        <v>72</v>
      </c>
    </row>
    <row r="791" spans="1:45" s="128" customFormat="1">
      <c r="A791" s="126" t="s">
        <v>9955</v>
      </c>
      <c r="B791" s="127">
        <v>43798</v>
      </c>
      <c r="C791" s="126" t="s">
        <v>6393</v>
      </c>
      <c r="D791" s="126" t="s">
        <v>6394</v>
      </c>
      <c r="E791" s="126" t="s">
        <v>6309</v>
      </c>
      <c r="F791" s="126" t="s">
        <v>6310</v>
      </c>
      <c r="G791" s="126" t="s">
        <v>6311</v>
      </c>
      <c r="H791" s="126" t="s">
        <v>6312</v>
      </c>
      <c r="I791" s="126" t="s">
        <v>6330</v>
      </c>
      <c r="J791" s="126" t="s">
        <v>6351</v>
      </c>
      <c r="K791" s="126" t="s">
        <v>6395</v>
      </c>
      <c r="L791" s="126" t="s">
        <v>6396</v>
      </c>
      <c r="M791" s="126" t="s">
        <v>6397</v>
      </c>
      <c r="N791" s="126" t="s">
        <v>6351</v>
      </c>
      <c r="O791" s="126" t="s">
        <v>6398</v>
      </c>
      <c r="P791" s="126" t="s">
        <v>6399</v>
      </c>
      <c r="Q791" s="126" t="s">
        <v>6400</v>
      </c>
      <c r="R791" s="126" t="s">
        <v>6487</v>
      </c>
      <c r="S791" s="126" t="s">
        <v>6488</v>
      </c>
      <c r="T791" s="131">
        <v>2</v>
      </c>
      <c r="U791" s="131">
        <v>2</v>
      </c>
      <c r="V791" s="126" t="s">
        <v>6403</v>
      </c>
      <c r="W791" s="126" t="s">
        <v>6403</v>
      </c>
      <c r="X791" s="145">
        <v>276</v>
      </c>
      <c r="Y791" s="145">
        <v>276</v>
      </c>
      <c r="Z791" s="146" t="s">
        <v>6309</v>
      </c>
      <c r="AA791" s="145">
        <v>551.99900000000002</v>
      </c>
      <c r="AB791" s="145">
        <v>-75.272999999999996</v>
      </c>
      <c r="AC791" s="145">
        <v>55.2</v>
      </c>
      <c r="AD791" s="145">
        <v>607.19899999999996</v>
      </c>
      <c r="AE791" s="126" t="s">
        <v>6314</v>
      </c>
      <c r="AF791" s="126" t="s">
        <v>6309</v>
      </c>
      <c r="AG791" s="126" t="s">
        <v>6309</v>
      </c>
      <c r="AH791" s="126" t="s">
        <v>9956</v>
      </c>
      <c r="AI791" s="126" t="s">
        <v>6309</v>
      </c>
      <c r="AJ791" s="126" t="s">
        <v>6352</v>
      </c>
      <c r="AK791" s="126" t="s">
        <v>6353</v>
      </c>
      <c r="AL791" s="126" t="s">
        <v>6404</v>
      </c>
      <c r="AM791" s="128" t="s">
        <v>13</v>
      </c>
      <c r="AN791" s="128" t="s">
        <v>6448</v>
      </c>
      <c r="AO791" s="128" t="s">
        <v>6330</v>
      </c>
      <c r="AP791" s="128" t="s">
        <v>13</v>
      </c>
      <c r="AQ791" s="129">
        <v>2</v>
      </c>
      <c r="AR791" t="s">
        <v>95</v>
      </c>
      <c r="AS791" t="s">
        <v>72</v>
      </c>
    </row>
    <row r="792" spans="1:45" s="128" customFormat="1">
      <c r="A792" s="126" t="s">
        <v>9955</v>
      </c>
      <c r="B792" s="127">
        <v>43798</v>
      </c>
      <c r="C792" s="126" t="s">
        <v>6393</v>
      </c>
      <c r="D792" s="126" t="s">
        <v>6394</v>
      </c>
      <c r="E792" s="126" t="s">
        <v>6309</v>
      </c>
      <c r="F792" s="126" t="s">
        <v>6310</v>
      </c>
      <c r="G792" s="126" t="s">
        <v>6311</v>
      </c>
      <c r="H792" s="126" t="s">
        <v>6312</v>
      </c>
      <c r="I792" s="126" t="s">
        <v>6330</v>
      </c>
      <c r="J792" s="126" t="s">
        <v>6351</v>
      </c>
      <c r="K792" s="126" t="s">
        <v>6395</v>
      </c>
      <c r="L792" s="126" t="s">
        <v>6396</v>
      </c>
      <c r="M792" s="126" t="s">
        <v>6397</v>
      </c>
      <c r="N792" s="126" t="s">
        <v>6351</v>
      </c>
      <c r="O792" s="126" t="s">
        <v>6398</v>
      </c>
      <c r="P792" s="126" t="s">
        <v>6399</v>
      </c>
      <c r="Q792" s="126" t="s">
        <v>6400</v>
      </c>
      <c r="R792" s="126" t="s">
        <v>6405</v>
      </c>
      <c r="S792" s="126" t="s">
        <v>6406</v>
      </c>
      <c r="T792" s="131">
        <v>1</v>
      </c>
      <c r="U792" s="131">
        <v>1</v>
      </c>
      <c r="V792" s="126" t="s">
        <v>6403</v>
      </c>
      <c r="W792" s="126" t="s">
        <v>6403</v>
      </c>
      <c r="X792" s="145">
        <v>355.45499999999998</v>
      </c>
      <c r="Y792" s="145">
        <v>355.45499999999998</v>
      </c>
      <c r="Z792" s="146" t="s">
        <v>6309</v>
      </c>
      <c r="AA792" s="145">
        <v>355.45499999999998</v>
      </c>
      <c r="AB792" s="145">
        <v>0</v>
      </c>
      <c r="AC792" s="145">
        <v>35.545999999999999</v>
      </c>
      <c r="AD792" s="145">
        <v>391.00099999999998</v>
      </c>
      <c r="AE792" s="126" t="s">
        <v>6314</v>
      </c>
      <c r="AF792" s="126" t="s">
        <v>6309</v>
      </c>
      <c r="AG792" s="126" t="s">
        <v>6309</v>
      </c>
      <c r="AH792" s="126" t="s">
        <v>9956</v>
      </c>
      <c r="AI792" s="126" t="s">
        <v>6309</v>
      </c>
      <c r="AJ792" s="126" t="s">
        <v>6352</v>
      </c>
      <c r="AK792" s="126" t="s">
        <v>6353</v>
      </c>
      <c r="AL792" s="126" t="s">
        <v>6404</v>
      </c>
      <c r="AM792" s="128" t="s">
        <v>13</v>
      </c>
      <c r="AN792" s="128" t="s">
        <v>6448</v>
      </c>
      <c r="AO792" s="128" t="s">
        <v>6330</v>
      </c>
      <c r="AP792" s="128" t="s">
        <v>13</v>
      </c>
      <c r="AQ792" s="129">
        <v>1</v>
      </c>
      <c r="AR792" t="s">
        <v>95</v>
      </c>
      <c r="AS792" t="s">
        <v>72</v>
      </c>
    </row>
    <row r="793" spans="1:45" s="128" customFormat="1">
      <c r="A793" s="126" t="s">
        <v>9955</v>
      </c>
      <c r="B793" s="127">
        <v>43798</v>
      </c>
      <c r="C793" s="126" t="s">
        <v>6393</v>
      </c>
      <c r="D793" s="126" t="s">
        <v>6394</v>
      </c>
      <c r="E793" s="126" t="s">
        <v>6309</v>
      </c>
      <c r="F793" s="126" t="s">
        <v>6310</v>
      </c>
      <c r="G793" s="126" t="s">
        <v>6311</v>
      </c>
      <c r="H793" s="126" t="s">
        <v>6312</v>
      </c>
      <c r="I793" s="126" t="s">
        <v>6330</v>
      </c>
      <c r="J793" s="126" t="s">
        <v>6351</v>
      </c>
      <c r="K793" s="126" t="s">
        <v>6395</v>
      </c>
      <c r="L793" s="126" t="s">
        <v>6396</v>
      </c>
      <c r="M793" s="126" t="s">
        <v>6397</v>
      </c>
      <c r="N793" s="126" t="s">
        <v>6351</v>
      </c>
      <c r="O793" s="126" t="s">
        <v>6398</v>
      </c>
      <c r="P793" s="126" t="s">
        <v>6399</v>
      </c>
      <c r="Q793" s="126" t="s">
        <v>6400</v>
      </c>
      <c r="R793" s="126" t="s">
        <v>9881</v>
      </c>
      <c r="S793" s="126" t="s">
        <v>9882</v>
      </c>
      <c r="T793" s="131">
        <v>5</v>
      </c>
      <c r="U793" s="131">
        <v>5</v>
      </c>
      <c r="V793" s="126" t="s">
        <v>6403</v>
      </c>
      <c r="W793" s="126" t="s">
        <v>6403</v>
      </c>
      <c r="X793" s="145">
        <v>213.273</v>
      </c>
      <c r="Y793" s="145">
        <v>213.273</v>
      </c>
      <c r="Z793" s="146" t="s">
        <v>6309</v>
      </c>
      <c r="AA793" s="145">
        <v>1066.365</v>
      </c>
      <c r="AB793" s="145">
        <v>0</v>
      </c>
      <c r="AC793" s="145">
        <v>106.637</v>
      </c>
      <c r="AD793" s="145">
        <v>1173.002</v>
      </c>
      <c r="AE793" s="126" t="s">
        <v>6314</v>
      </c>
      <c r="AF793" s="126" t="s">
        <v>6309</v>
      </c>
      <c r="AG793" s="126" t="s">
        <v>6309</v>
      </c>
      <c r="AH793" s="126" t="s">
        <v>9956</v>
      </c>
      <c r="AI793" s="126" t="s">
        <v>6309</v>
      </c>
      <c r="AJ793" s="126" t="s">
        <v>6352</v>
      </c>
      <c r="AK793" s="126" t="s">
        <v>6353</v>
      </c>
      <c r="AL793" s="126" t="s">
        <v>6404</v>
      </c>
      <c r="AM793" s="128" t="s">
        <v>13</v>
      </c>
      <c r="AN793" s="128" t="s">
        <v>6448</v>
      </c>
      <c r="AO793" s="128" t="s">
        <v>6330</v>
      </c>
      <c r="AP793" s="128" t="s">
        <v>13</v>
      </c>
      <c r="AQ793" s="129">
        <v>5</v>
      </c>
      <c r="AR793" t="s">
        <v>95</v>
      </c>
      <c r="AS793" t="s">
        <v>72</v>
      </c>
    </row>
    <row r="794" spans="1:45" s="128" customFormat="1">
      <c r="A794" s="126" t="s">
        <v>9955</v>
      </c>
      <c r="B794" s="127">
        <v>43798</v>
      </c>
      <c r="C794" s="126" t="s">
        <v>6393</v>
      </c>
      <c r="D794" s="126" t="s">
        <v>6394</v>
      </c>
      <c r="E794" s="126" t="s">
        <v>6309</v>
      </c>
      <c r="F794" s="126" t="s">
        <v>6310</v>
      </c>
      <c r="G794" s="126" t="s">
        <v>6311</v>
      </c>
      <c r="H794" s="126" t="s">
        <v>6312</v>
      </c>
      <c r="I794" s="126" t="s">
        <v>6330</v>
      </c>
      <c r="J794" s="126" t="s">
        <v>6351</v>
      </c>
      <c r="K794" s="126" t="s">
        <v>6395</v>
      </c>
      <c r="L794" s="126" t="s">
        <v>6396</v>
      </c>
      <c r="M794" s="126" t="s">
        <v>6397</v>
      </c>
      <c r="N794" s="126" t="s">
        <v>6351</v>
      </c>
      <c r="O794" s="126" t="s">
        <v>6398</v>
      </c>
      <c r="P794" s="126" t="s">
        <v>6399</v>
      </c>
      <c r="Q794" s="126" t="s">
        <v>6400</v>
      </c>
      <c r="R794" s="126" t="s">
        <v>6409</v>
      </c>
      <c r="S794" s="126" t="s">
        <v>6410</v>
      </c>
      <c r="T794" s="131">
        <v>2</v>
      </c>
      <c r="U794" s="131">
        <v>2</v>
      </c>
      <c r="V794" s="126" t="s">
        <v>6403</v>
      </c>
      <c r="W794" s="126" t="s">
        <v>6403</v>
      </c>
      <c r="X794" s="145">
        <v>313.63600000000002</v>
      </c>
      <c r="Y794" s="145">
        <v>313.63600000000002</v>
      </c>
      <c r="Z794" s="146" t="s">
        <v>6309</v>
      </c>
      <c r="AA794" s="145">
        <v>627.27200000000005</v>
      </c>
      <c r="AB794" s="145">
        <v>0</v>
      </c>
      <c r="AC794" s="145">
        <v>62.726999999999997</v>
      </c>
      <c r="AD794" s="145">
        <v>689.99900000000002</v>
      </c>
      <c r="AE794" s="126" t="s">
        <v>6314</v>
      </c>
      <c r="AF794" s="126" t="s">
        <v>6309</v>
      </c>
      <c r="AG794" s="126" t="s">
        <v>6309</v>
      </c>
      <c r="AH794" s="126" t="s">
        <v>9956</v>
      </c>
      <c r="AI794" s="126" t="s">
        <v>6309</v>
      </c>
      <c r="AJ794" s="126" t="s">
        <v>6352</v>
      </c>
      <c r="AK794" s="126" t="s">
        <v>6353</v>
      </c>
      <c r="AL794" s="126" t="s">
        <v>6404</v>
      </c>
      <c r="AM794" s="128" t="s">
        <v>13</v>
      </c>
      <c r="AN794" s="128" t="s">
        <v>6448</v>
      </c>
      <c r="AO794" s="128" t="s">
        <v>6330</v>
      </c>
      <c r="AP794" s="128" t="s">
        <v>13</v>
      </c>
      <c r="AQ794" s="129">
        <v>2</v>
      </c>
      <c r="AR794" t="s">
        <v>95</v>
      </c>
      <c r="AS794" t="s">
        <v>72</v>
      </c>
    </row>
    <row r="795" spans="1:45" s="128" customFormat="1">
      <c r="A795" s="126" t="s">
        <v>9955</v>
      </c>
      <c r="B795" s="127">
        <v>43798</v>
      </c>
      <c r="C795" s="126" t="s">
        <v>6393</v>
      </c>
      <c r="D795" s="126" t="s">
        <v>6394</v>
      </c>
      <c r="E795" s="126" t="s">
        <v>6309</v>
      </c>
      <c r="F795" s="126" t="s">
        <v>6310</v>
      </c>
      <c r="G795" s="126" t="s">
        <v>6311</v>
      </c>
      <c r="H795" s="126" t="s">
        <v>6312</v>
      </c>
      <c r="I795" s="126" t="s">
        <v>6330</v>
      </c>
      <c r="J795" s="126" t="s">
        <v>6351</v>
      </c>
      <c r="K795" s="126" t="s">
        <v>6395</v>
      </c>
      <c r="L795" s="126" t="s">
        <v>6396</v>
      </c>
      <c r="M795" s="126" t="s">
        <v>6397</v>
      </c>
      <c r="N795" s="126" t="s">
        <v>6351</v>
      </c>
      <c r="O795" s="126" t="s">
        <v>6398</v>
      </c>
      <c r="P795" s="126" t="s">
        <v>6399</v>
      </c>
      <c r="Q795" s="126" t="s">
        <v>6400</v>
      </c>
      <c r="R795" s="126" t="s">
        <v>6491</v>
      </c>
      <c r="S795" s="126" t="s">
        <v>6492</v>
      </c>
      <c r="T795" s="131">
        <v>4</v>
      </c>
      <c r="U795" s="131">
        <v>4</v>
      </c>
      <c r="V795" s="126" t="s">
        <v>6403</v>
      </c>
      <c r="W795" s="126" t="s">
        <v>6403</v>
      </c>
      <c r="X795" s="145">
        <v>313.63600000000002</v>
      </c>
      <c r="Y795" s="145">
        <v>313.63600000000002</v>
      </c>
      <c r="Z795" s="146" t="s">
        <v>6309</v>
      </c>
      <c r="AA795" s="145">
        <v>1254.5440000000001</v>
      </c>
      <c r="AB795" s="145">
        <v>0</v>
      </c>
      <c r="AC795" s="145">
        <v>125.45399999999999</v>
      </c>
      <c r="AD795" s="145">
        <v>1379.998</v>
      </c>
      <c r="AE795" s="126" t="s">
        <v>6314</v>
      </c>
      <c r="AF795" s="126" t="s">
        <v>6309</v>
      </c>
      <c r="AG795" s="126" t="s">
        <v>6309</v>
      </c>
      <c r="AH795" s="126" t="s">
        <v>9956</v>
      </c>
      <c r="AI795" s="126" t="s">
        <v>6309</v>
      </c>
      <c r="AJ795" s="126" t="s">
        <v>6352</v>
      </c>
      <c r="AK795" s="126" t="s">
        <v>6353</v>
      </c>
      <c r="AL795" s="126" t="s">
        <v>6404</v>
      </c>
      <c r="AM795" s="128" t="s">
        <v>13</v>
      </c>
      <c r="AN795" s="128" t="s">
        <v>6448</v>
      </c>
      <c r="AO795" s="128" t="s">
        <v>6330</v>
      </c>
      <c r="AP795" s="128" t="s">
        <v>13</v>
      </c>
      <c r="AQ795" s="129">
        <v>4</v>
      </c>
      <c r="AR795" t="s">
        <v>95</v>
      </c>
      <c r="AS795" t="s">
        <v>72</v>
      </c>
    </row>
    <row r="796" spans="1:45" s="128" customFormat="1">
      <c r="A796" s="126" t="s">
        <v>9957</v>
      </c>
      <c r="B796" s="127">
        <v>43798</v>
      </c>
      <c r="C796" s="126" t="s">
        <v>6393</v>
      </c>
      <c r="D796" s="126" t="s">
        <v>6394</v>
      </c>
      <c r="E796" s="126" t="s">
        <v>6309</v>
      </c>
      <c r="F796" s="126" t="s">
        <v>6310</v>
      </c>
      <c r="G796" s="126" t="s">
        <v>6311</v>
      </c>
      <c r="H796" s="126" t="s">
        <v>6312</v>
      </c>
      <c r="I796" s="126" t="s">
        <v>6324</v>
      </c>
      <c r="J796" s="126" t="s">
        <v>6351</v>
      </c>
      <c r="K796" s="126" t="s">
        <v>6395</v>
      </c>
      <c r="L796" s="126" t="s">
        <v>6396</v>
      </c>
      <c r="M796" s="126" t="s">
        <v>6397</v>
      </c>
      <c r="N796" s="126" t="s">
        <v>6351</v>
      </c>
      <c r="O796" s="126" t="s">
        <v>6398</v>
      </c>
      <c r="P796" s="126" t="s">
        <v>6399</v>
      </c>
      <c r="Q796" s="126" t="s">
        <v>6400</v>
      </c>
      <c r="R796" s="126" t="s">
        <v>6401</v>
      </c>
      <c r="S796" s="126" t="s">
        <v>6402</v>
      </c>
      <c r="T796" s="131">
        <v>15</v>
      </c>
      <c r="U796" s="131">
        <v>15</v>
      </c>
      <c r="V796" s="126" t="s">
        <v>6403</v>
      </c>
      <c r="W796" s="126" t="s">
        <v>6403</v>
      </c>
      <c r="X796" s="145">
        <v>155.45500000000001</v>
      </c>
      <c r="Y796" s="145">
        <v>155.45500000000001</v>
      </c>
      <c r="Z796" s="146" t="s">
        <v>6309</v>
      </c>
      <c r="AA796" s="145">
        <v>2331.8249999999998</v>
      </c>
      <c r="AB796" s="145">
        <v>0</v>
      </c>
      <c r="AC796" s="145">
        <v>233.18299999999999</v>
      </c>
      <c r="AD796" s="145">
        <v>2565.0079999999998</v>
      </c>
      <c r="AE796" s="126" t="s">
        <v>6314</v>
      </c>
      <c r="AF796" s="126" t="s">
        <v>6309</v>
      </c>
      <c r="AG796" s="126" t="s">
        <v>6309</v>
      </c>
      <c r="AH796" s="126" t="s">
        <v>9958</v>
      </c>
      <c r="AI796" s="126" t="s">
        <v>6309</v>
      </c>
      <c r="AJ796" s="126" t="s">
        <v>6352</v>
      </c>
      <c r="AK796" s="126" t="s">
        <v>6353</v>
      </c>
      <c r="AL796" s="126" t="s">
        <v>6404</v>
      </c>
      <c r="AM796" s="128" t="s">
        <v>13</v>
      </c>
      <c r="AN796" s="128" t="s">
        <v>6473</v>
      </c>
      <c r="AO796" s="128" t="s">
        <v>6324</v>
      </c>
      <c r="AP796" s="128" t="s">
        <v>13</v>
      </c>
      <c r="AQ796" s="129">
        <v>15</v>
      </c>
      <c r="AR796" t="s">
        <v>94</v>
      </c>
      <c r="AS796" t="s">
        <v>72</v>
      </c>
    </row>
    <row r="797" spans="1:45" s="128" customFormat="1">
      <c r="A797" s="126" t="s">
        <v>9957</v>
      </c>
      <c r="B797" s="127">
        <v>43798</v>
      </c>
      <c r="C797" s="126" t="s">
        <v>6393</v>
      </c>
      <c r="D797" s="126" t="s">
        <v>6394</v>
      </c>
      <c r="E797" s="126" t="s">
        <v>6309</v>
      </c>
      <c r="F797" s="126" t="s">
        <v>6310</v>
      </c>
      <c r="G797" s="126" t="s">
        <v>6311</v>
      </c>
      <c r="H797" s="126" t="s">
        <v>6312</v>
      </c>
      <c r="I797" s="126" t="s">
        <v>6324</v>
      </c>
      <c r="J797" s="126" t="s">
        <v>6351</v>
      </c>
      <c r="K797" s="126" t="s">
        <v>6395</v>
      </c>
      <c r="L797" s="126" t="s">
        <v>6396</v>
      </c>
      <c r="M797" s="126" t="s">
        <v>6397</v>
      </c>
      <c r="N797" s="126" t="s">
        <v>6351</v>
      </c>
      <c r="O797" s="126" t="s">
        <v>6398</v>
      </c>
      <c r="P797" s="126" t="s">
        <v>6399</v>
      </c>
      <c r="Q797" s="126" t="s">
        <v>6400</v>
      </c>
      <c r="R797" s="126" t="s">
        <v>6405</v>
      </c>
      <c r="S797" s="126" t="s">
        <v>6406</v>
      </c>
      <c r="T797" s="131">
        <v>2</v>
      </c>
      <c r="U797" s="131">
        <v>2</v>
      </c>
      <c r="V797" s="126" t="s">
        <v>6403</v>
      </c>
      <c r="W797" s="126" t="s">
        <v>6403</v>
      </c>
      <c r="X797" s="145">
        <v>355.45499999999998</v>
      </c>
      <c r="Y797" s="145">
        <v>355.45499999999998</v>
      </c>
      <c r="Z797" s="146" t="s">
        <v>6309</v>
      </c>
      <c r="AA797" s="145">
        <v>710.91</v>
      </c>
      <c r="AB797" s="145">
        <v>0</v>
      </c>
      <c r="AC797" s="145">
        <v>71.090999999999994</v>
      </c>
      <c r="AD797" s="145">
        <v>782.00099999999998</v>
      </c>
      <c r="AE797" s="126" t="s">
        <v>6314</v>
      </c>
      <c r="AF797" s="126" t="s">
        <v>6309</v>
      </c>
      <c r="AG797" s="126" t="s">
        <v>6309</v>
      </c>
      <c r="AH797" s="126" t="s">
        <v>9958</v>
      </c>
      <c r="AI797" s="126" t="s">
        <v>6309</v>
      </c>
      <c r="AJ797" s="126" t="s">
        <v>6352</v>
      </c>
      <c r="AK797" s="126" t="s">
        <v>6353</v>
      </c>
      <c r="AL797" s="126" t="s">
        <v>6404</v>
      </c>
      <c r="AM797" s="128" t="s">
        <v>13</v>
      </c>
      <c r="AN797" s="128" t="s">
        <v>6473</v>
      </c>
      <c r="AO797" s="128" t="s">
        <v>6324</v>
      </c>
      <c r="AP797" s="128" t="s">
        <v>13</v>
      </c>
      <c r="AQ797" s="129">
        <v>2</v>
      </c>
      <c r="AR797" t="s">
        <v>94</v>
      </c>
      <c r="AS797" t="s">
        <v>72</v>
      </c>
    </row>
    <row r="798" spans="1:45" s="128" customFormat="1">
      <c r="A798" s="126" t="s">
        <v>9957</v>
      </c>
      <c r="B798" s="127">
        <v>43798</v>
      </c>
      <c r="C798" s="126" t="s">
        <v>6393</v>
      </c>
      <c r="D798" s="126" t="s">
        <v>6394</v>
      </c>
      <c r="E798" s="126" t="s">
        <v>6309</v>
      </c>
      <c r="F798" s="126" t="s">
        <v>6310</v>
      </c>
      <c r="G798" s="126" t="s">
        <v>6311</v>
      </c>
      <c r="H798" s="126" t="s">
        <v>6312</v>
      </c>
      <c r="I798" s="126" t="s">
        <v>6324</v>
      </c>
      <c r="J798" s="126" t="s">
        <v>6351</v>
      </c>
      <c r="K798" s="126" t="s">
        <v>6395</v>
      </c>
      <c r="L798" s="126" t="s">
        <v>6396</v>
      </c>
      <c r="M798" s="126" t="s">
        <v>6397</v>
      </c>
      <c r="N798" s="126" t="s">
        <v>6351</v>
      </c>
      <c r="O798" s="126" t="s">
        <v>6398</v>
      </c>
      <c r="P798" s="126" t="s">
        <v>6399</v>
      </c>
      <c r="Q798" s="126" t="s">
        <v>6400</v>
      </c>
      <c r="R798" s="126" t="s">
        <v>9881</v>
      </c>
      <c r="S798" s="126" t="s">
        <v>9882</v>
      </c>
      <c r="T798" s="131">
        <v>7</v>
      </c>
      <c r="U798" s="131">
        <v>7</v>
      </c>
      <c r="V798" s="126" t="s">
        <v>6403</v>
      </c>
      <c r="W798" s="126" t="s">
        <v>6403</v>
      </c>
      <c r="X798" s="145">
        <v>213.273</v>
      </c>
      <c r="Y798" s="145">
        <v>213.273</v>
      </c>
      <c r="Z798" s="146" t="s">
        <v>6309</v>
      </c>
      <c r="AA798" s="145">
        <v>1492.9110000000001</v>
      </c>
      <c r="AB798" s="145">
        <v>0</v>
      </c>
      <c r="AC798" s="145">
        <v>149.291</v>
      </c>
      <c r="AD798" s="145">
        <v>1642.202</v>
      </c>
      <c r="AE798" s="126" t="s">
        <v>6314</v>
      </c>
      <c r="AF798" s="126" t="s">
        <v>6309</v>
      </c>
      <c r="AG798" s="126" t="s">
        <v>6309</v>
      </c>
      <c r="AH798" s="126" t="s">
        <v>9958</v>
      </c>
      <c r="AI798" s="126" t="s">
        <v>6309</v>
      </c>
      <c r="AJ798" s="126" t="s">
        <v>6352</v>
      </c>
      <c r="AK798" s="126" t="s">
        <v>6353</v>
      </c>
      <c r="AL798" s="126" t="s">
        <v>6404</v>
      </c>
      <c r="AM798" s="128" t="s">
        <v>13</v>
      </c>
      <c r="AN798" s="128" t="s">
        <v>6473</v>
      </c>
      <c r="AO798" s="128" t="s">
        <v>6324</v>
      </c>
      <c r="AP798" s="128" t="s">
        <v>13</v>
      </c>
      <c r="AQ798" s="129">
        <v>7</v>
      </c>
      <c r="AR798" t="s">
        <v>94</v>
      </c>
      <c r="AS798" t="s">
        <v>72</v>
      </c>
    </row>
    <row r="799" spans="1:45" s="128" customFormat="1">
      <c r="A799" s="126" t="s">
        <v>9957</v>
      </c>
      <c r="B799" s="127">
        <v>43798</v>
      </c>
      <c r="C799" s="126" t="s">
        <v>6393</v>
      </c>
      <c r="D799" s="126" t="s">
        <v>6394</v>
      </c>
      <c r="E799" s="126" t="s">
        <v>6309</v>
      </c>
      <c r="F799" s="126" t="s">
        <v>6310</v>
      </c>
      <c r="G799" s="126" t="s">
        <v>6311</v>
      </c>
      <c r="H799" s="126" t="s">
        <v>6312</v>
      </c>
      <c r="I799" s="126" t="s">
        <v>6324</v>
      </c>
      <c r="J799" s="126" t="s">
        <v>6351</v>
      </c>
      <c r="K799" s="126" t="s">
        <v>6395</v>
      </c>
      <c r="L799" s="126" t="s">
        <v>6396</v>
      </c>
      <c r="M799" s="126" t="s">
        <v>6397</v>
      </c>
      <c r="N799" s="126" t="s">
        <v>6351</v>
      </c>
      <c r="O799" s="126" t="s">
        <v>6398</v>
      </c>
      <c r="P799" s="126" t="s">
        <v>6399</v>
      </c>
      <c r="Q799" s="126" t="s">
        <v>6400</v>
      </c>
      <c r="R799" s="126" t="s">
        <v>6491</v>
      </c>
      <c r="S799" s="126" t="s">
        <v>6492</v>
      </c>
      <c r="T799" s="131">
        <v>4</v>
      </c>
      <c r="U799" s="131">
        <v>4</v>
      </c>
      <c r="V799" s="126" t="s">
        <v>6403</v>
      </c>
      <c r="W799" s="126" t="s">
        <v>6403</v>
      </c>
      <c r="X799" s="145">
        <v>313.63600000000002</v>
      </c>
      <c r="Y799" s="145">
        <v>313.63600000000002</v>
      </c>
      <c r="Z799" s="146" t="s">
        <v>6309</v>
      </c>
      <c r="AA799" s="145">
        <v>1254.5440000000001</v>
      </c>
      <c r="AB799" s="145">
        <v>0</v>
      </c>
      <c r="AC799" s="145">
        <v>125.45399999999999</v>
      </c>
      <c r="AD799" s="145">
        <v>1379.998</v>
      </c>
      <c r="AE799" s="126" t="s">
        <v>6314</v>
      </c>
      <c r="AF799" s="126" t="s">
        <v>6309</v>
      </c>
      <c r="AG799" s="126" t="s">
        <v>6309</v>
      </c>
      <c r="AH799" s="126" t="s">
        <v>9958</v>
      </c>
      <c r="AI799" s="126" t="s">
        <v>6309</v>
      </c>
      <c r="AJ799" s="126" t="s">
        <v>6352</v>
      </c>
      <c r="AK799" s="126" t="s">
        <v>6353</v>
      </c>
      <c r="AL799" s="126" t="s">
        <v>6404</v>
      </c>
      <c r="AM799" s="128" t="s">
        <v>13</v>
      </c>
      <c r="AN799" s="128" t="s">
        <v>6473</v>
      </c>
      <c r="AO799" s="128" t="s">
        <v>6324</v>
      </c>
      <c r="AP799" s="128" t="s">
        <v>13</v>
      </c>
      <c r="AQ799" s="129">
        <v>4</v>
      </c>
      <c r="AR799" t="s">
        <v>94</v>
      </c>
      <c r="AS799" t="s">
        <v>72</v>
      </c>
    </row>
    <row r="800" spans="1:45" s="128" customFormat="1">
      <c r="A800" s="126" t="s">
        <v>9957</v>
      </c>
      <c r="B800" s="127">
        <v>43798</v>
      </c>
      <c r="C800" s="126" t="s">
        <v>6393</v>
      </c>
      <c r="D800" s="126" t="s">
        <v>6394</v>
      </c>
      <c r="E800" s="126" t="s">
        <v>6309</v>
      </c>
      <c r="F800" s="126" t="s">
        <v>6310</v>
      </c>
      <c r="G800" s="126" t="s">
        <v>6311</v>
      </c>
      <c r="H800" s="126" t="s">
        <v>6312</v>
      </c>
      <c r="I800" s="126" t="s">
        <v>6324</v>
      </c>
      <c r="J800" s="126" t="s">
        <v>6351</v>
      </c>
      <c r="K800" s="126" t="s">
        <v>6395</v>
      </c>
      <c r="L800" s="126" t="s">
        <v>6396</v>
      </c>
      <c r="M800" s="126" t="s">
        <v>6397</v>
      </c>
      <c r="N800" s="126" t="s">
        <v>6351</v>
      </c>
      <c r="O800" s="126" t="s">
        <v>6398</v>
      </c>
      <c r="P800" s="126" t="s">
        <v>6399</v>
      </c>
      <c r="Q800" s="126" t="s">
        <v>6400</v>
      </c>
      <c r="R800" s="126" t="s">
        <v>6413</v>
      </c>
      <c r="S800" s="126" t="s">
        <v>6414</v>
      </c>
      <c r="T800" s="131">
        <v>5</v>
      </c>
      <c r="U800" s="131">
        <v>5</v>
      </c>
      <c r="V800" s="126" t="s">
        <v>6403</v>
      </c>
      <c r="W800" s="126" t="s">
        <v>6403</v>
      </c>
      <c r="X800" s="145">
        <v>313.63600000000002</v>
      </c>
      <c r="Y800" s="145">
        <v>313.63600000000002</v>
      </c>
      <c r="Z800" s="146" t="s">
        <v>6309</v>
      </c>
      <c r="AA800" s="145">
        <v>1568.18</v>
      </c>
      <c r="AB800" s="145">
        <v>0</v>
      </c>
      <c r="AC800" s="145">
        <v>156.81800000000001</v>
      </c>
      <c r="AD800" s="145">
        <v>1724.998</v>
      </c>
      <c r="AE800" s="126" t="s">
        <v>6314</v>
      </c>
      <c r="AF800" s="126" t="s">
        <v>6309</v>
      </c>
      <c r="AG800" s="126" t="s">
        <v>6309</v>
      </c>
      <c r="AH800" s="126" t="s">
        <v>9958</v>
      </c>
      <c r="AI800" s="126" t="s">
        <v>6309</v>
      </c>
      <c r="AJ800" s="126" t="s">
        <v>6352</v>
      </c>
      <c r="AK800" s="126" t="s">
        <v>6353</v>
      </c>
      <c r="AL800" s="126" t="s">
        <v>6404</v>
      </c>
      <c r="AM800" s="128" t="s">
        <v>13</v>
      </c>
      <c r="AN800" s="128" t="s">
        <v>6473</v>
      </c>
      <c r="AO800" s="128" t="s">
        <v>6324</v>
      </c>
      <c r="AP800" s="128" t="s">
        <v>13</v>
      </c>
      <c r="AQ800" s="129">
        <v>5</v>
      </c>
      <c r="AR800" t="s">
        <v>94</v>
      </c>
      <c r="AS800" t="s">
        <v>72</v>
      </c>
    </row>
    <row r="801" spans="1:45" s="128" customFormat="1">
      <c r="A801" s="126" t="s">
        <v>9959</v>
      </c>
      <c r="B801" s="127">
        <v>43798</v>
      </c>
      <c r="C801" s="126" t="s">
        <v>6393</v>
      </c>
      <c r="D801" s="126" t="s">
        <v>6394</v>
      </c>
      <c r="E801" s="126" t="s">
        <v>6309</v>
      </c>
      <c r="F801" s="126" t="s">
        <v>6310</v>
      </c>
      <c r="G801" s="126" t="s">
        <v>6451</v>
      </c>
      <c r="H801" s="126" t="s">
        <v>5300</v>
      </c>
      <c r="I801" s="126" t="s">
        <v>6452</v>
      </c>
      <c r="J801" s="126" t="s">
        <v>6351</v>
      </c>
      <c r="K801" s="126" t="s">
        <v>6453</v>
      </c>
      <c r="L801" s="126" t="s">
        <v>6454</v>
      </c>
      <c r="M801" s="126" t="s">
        <v>6397</v>
      </c>
      <c r="N801" s="126" t="s">
        <v>6351</v>
      </c>
      <c r="O801" s="126" t="s">
        <v>6398</v>
      </c>
      <c r="P801" s="126" t="s">
        <v>6455</v>
      </c>
      <c r="Q801" s="126" t="s">
        <v>6456</v>
      </c>
      <c r="R801" s="126" t="s">
        <v>6407</v>
      </c>
      <c r="S801" s="126" t="s">
        <v>6408</v>
      </c>
      <c r="T801" s="131">
        <v>150</v>
      </c>
      <c r="U801" s="131">
        <v>150</v>
      </c>
      <c r="V801" s="126" t="s">
        <v>6403</v>
      </c>
      <c r="W801" s="126" t="s">
        <v>6403</v>
      </c>
      <c r="X801" s="145">
        <v>159.52799999999999</v>
      </c>
      <c r="Y801" s="145">
        <v>159.52799999999999</v>
      </c>
      <c r="Z801" s="146" t="s">
        <v>6309</v>
      </c>
      <c r="AA801" s="145">
        <v>23929.200000000001</v>
      </c>
      <c r="AB801" s="145">
        <v>-4222.8</v>
      </c>
      <c r="AC801" s="145">
        <v>2392.92</v>
      </c>
      <c r="AD801" s="145">
        <v>26322.12</v>
      </c>
      <c r="AE801" s="126" t="s">
        <v>6314</v>
      </c>
      <c r="AF801" s="126" t="s">
        <v>6309</v>
      </c>
      <c r="AG801" s="126" t="s">
        <v>6309</v>
      </c>
      <c r="AH801" s="126" t="s">
        <v>9960</v>
      </c>
      <c r="AI801" s="126" t="s">
        <v>6309</v>
      </c>
      <c r="AJ801" s="126" t="s">
        <v>6379</v>
      </c>
      <c r="AK801" s="126" t="s">
        <v>6380</v>
      </c>
      <c r="AL801" s="126" t="s">
        <v>6404</v>
      </c>
      <c r="AM801" s="128" t="s">
        <v>6309</v>
      </c>
      <c r="AN801" s="128" t="s">
        <v>6451</v>
      </c>
      <c r="AO801" s="128" t="s">
        <v>6309</v>
      </c>
      <c r="AP801" s="128" t="s">
        <v>6309</v>
      </c>
      <c r="AQ801" s="129">
        <v>150</v>
      </c>
      <c r="AR801">
        <v>0</v>
      </c>
      <c r="AS801" s="128" t="s">
        <v>30</v>
      </c>
    </row>
    <row r="802" spans="1:45" s="128" customFormat="1">
      <c r="A802" s="126" t="s">
        <v>9959</v>
      </c>
      <c r="B802" s="127">
        <v>43798</v>
      </c>
      <c r="C802" s="126" t="s">
        <v>6393</v>
      </c>
      <c r="D802" s="126" t="s">
        <v>6394</v>
      </c>
      <c r="E802" s="126" t="s">
        <v>6309</v>
      </c>
      <c r="F802" s="126" t="s">
        <v>6310</v>
      </c>
      <c r="G802" s="126" t="s">
        <v>6451</v>
      </c>
      <c r="H802" s="126" t="s">
        <v>5300</v>
      </c>
      <c r="I802" s="126" t="s">
        <v>6452</v>
      </c>
      <c r="J802" s="126" t="s">
        <v>6351</v>
      </c>
      <c r="K802" s="126" t="s">
        <v>6453</v>
      </c>
      <c r="L802" s="126" t="s">
        <v>6454</v>
      </c>
      <c r="M802" s="126" t="s">
        <v>6397</v>
      </c>
      <c r="N802" s="126" t="s">
        <v>6351</v>
      </c>
      <c r="O802" s="126" t="s">
        <v>6398</v>
      </c>
      <c r="P802" s="126" t="s">
        <v>6455</v>
      </c>
      <c r="Q802" s="126" t="s">
        <v>6456</v>
      </c>
      <c r="R802" s="126" t="s">
        <v>6444</v>
      </c>
      <c r="S802" s="126" t="s">
        <v>6445</v>
      </c>
      <c r="T802" s="131">
        <v>220</v>
      </c>
      <c r="U802" s="131">
        <v>220</v>
      </c>
      <c r="V802" s="126" t="s">
        <v>6403</v>
      </c>
      <c r="W802" s="126" t="s">
        <v>6403</v>
      </c>
      <c r="X802" s="145">
        <v>159.52799999999999</v>
      </c>
      <c r="Y802" s="145">
        <v>159.52799999999999</v>
      </c>
      <c r="Z802" s="146" t="s">
        <v>6309</v>
      </c>
      <c r="AA802" s="145">
        <v>35096.160000000003</v>
      </c>
      <c r="AB802" s="145">
        <v>-6193.44</v>
      </c>
      <c r="AC802" s="145">
        <v>3509.616</v>
      </c>
      <c r="AD802" s="145">
        <v>38605.775999999998</v>
      </c>
      <c r="AE802" s="126" t="s">
        <v>6314</v>
      </c>
      <c r="AF802" s="126" t="s">
        <v>6309</v>
      </c>
      <c r="AG802" s="126" t="s">
        <v>6309</v>
      </c>
      <c r="AH802" s="126" t="s">
        <v>9960</v>
      </c>
      <c r="AI802" s="126" t="s">
        <v>6309</v>
      </c>
      <c r="AJ802" s="126" t="s">
        <v>6379</v>
      </c>
      <c r="AK802" s="126" t="s">
        <v>6380</v>
      </c>
      <c r="AL802" s="126" t="s">
        <v>6404</v>
      </c>
      <c r="AM802" s="128" t="s">
        <v>6309</v>
      </c>
      <c r="AN802" s="128" t="s">
        <v>6451</v>
      </c>
      <c r="AO802" s="128" t="s">
        <v>6309</v>
      </c>
      <c r="AP802" s="128" t="s">
        <v>6309</v>
      </c>
      <c r="AQ802" s="129">
        <v>220</v>
      </c>
      <c r="AR802">
        <v>0</v>
      </c>
      <c r="AS802" s="128" t="s">
        <v>30</v>
      </c>
    </row>
    <row r="803" spans="1:45" s="128" customFormat="1">
      <c r="A803" s="126" t="s">
        <v>9961</v>
      </c>
      <c r="B803" s="127">
        <v>43798</v>
      </c>
      <c r="C803" s="126" t="s">
        <v>6393</v>
      </c>
      <c r="D803" s="126" t="s">
        <v>6394</v>
      </c>
      <c r="E803" s="126" t="s">
        <v>6309</v>
      </c>
      <c r="F803" s="126" t="s">
        <v>6310</v>
      </c>
      <c r="G803" s="126" t="s">
        <v>6451</v>
      </c>
      <c r="H803" s="126" t="s">
        <v>5300</v>
      </c>
      <c r="I803" s="126" t="s">
        <v>6452</v>
      </c>
      <c r="J803" s="126" t="s">
        <v>6351</v>
      </c>
      <c r="K803" s="126" t="s">
        <v>6453</v>
      </c>
      <c r="L803" s="126" t="s">
        <v>6454</v>
      </c>
      <c r="M803" s="126" t="s">
        <v>6397</v>
      </c>
      <c r="N803" s="126" t="s">
        <v>6351</v>
      </c>
      <c r="O803" s="126" t="s">
        <v>6398</v>
      </c>
      <c r="P803" s="126" t="s">
        <v>6455</v>
      </c>
      <c r="Q803" s="126" t="s">
        <v>6456</v>
      </c>
      <c r="R803" s="126" t="s">
        <v>6407</v>
      </c>
      <c r="S803" s="126" t="s">
        <v>6408</v>
      </c>
      <c r="T803" s="131">
        <v>200</v>
      </c>
      <c r="U803" s="131">
        <v>200</v>
      </c>
      <c r="V803" s="126" t="s">
        <v>6403</v>
      </c>
      <c r="W803" s="126" t="s">
        <v>6403</v>
      </c>
      <c r="X803" s="145">
        <v>159.52799999999999</v>
      </c>
      <c r="Y803" s="145">
        <v>159.52799999999999</v>
      </c>
      <c r="Z803" s="146" t="s">
        <v>6309</v>
      </c>
      <c r="AA803" s="145">
        <v>31905.599999999999</v>
      </c>
      <c r="AB803" s="145">
        <v>-5630.4</v>
      </c>
      <c r="AC803" s="145">
        <v>3190.56</v>
      </c>
      <c r="AD803" s="145">
        <v>35096.160000000003</v>
      </c>
      <c r="AE803" s="126" t="s">
        <v>6314</v>
      </c>
      <c r="AF803" s="126" t="s">
        <v>6309</v>
      </c>
      <c r="AG803" s="126" t="s">
        <v>6309</v>
      </c>
      <c r="AH803" s="126" t="s">
        <v>9962</v>
      </c>
      <c r="AI803" s="126" t="s">
        <v>6309</v>
      </c>
      <c r="AJ803" s="126" t="s">
        <v>6379</v>
      </c>
      <c r="AK803" s="126" t="s">
        <v>6380</v>
      </c>
      <c r="AL803" s="126" t="s">
        <v>6404</v>
      </c>
      <c r="AM803" s="128" t="s">
        <v>6309</v>
      </c>
      <c r="AN803" s="128" t="s">
        <v>6451</v>
      </c>
      <c r="AO803" s="128" t="s">
        <v>6309</v>
      </c>
      <c r="AP803" s="128" t="s">
        <v>6309</v>
      </c>
      <c r="AQ803" s="129">
        <v>200</v>
      </c>
      <c r="AR803">
        <v>0</v>
      </c>
      <c r="AS803" s="128" t="s">
        <v>30</v>
      </c>
    </row>
    <row r="804" spans="1:45" s="128" customFormat="1">
      <c r="A804" s="126" t="s">
        <v>9961</v>
      </c>
      <c r="B804" s="127">
        <v>43798</v>
      </c>
      <c r="C804" s="126" t="s">
        <v>6393</v>
      </c>
      <c r="D804" s="126" t="s">
        <v>6394</v>
      </c>
      <c r="E804" s="126" t="s">
        <v>6309</v>
      </c>
      <c r="F804" s="126" t="s">
        <v>6310</v>
      </c>
      <c r="G804" s="126" t="s">
        <v>6451</v>
      </c>
      <c r="H804" s="126" t="s">
        <v>5300</v>
      </c>
      <c r="I804" s="126" t="s">
        <v>6452</v>
      </c>
      <c r="J804" s="126" t="s">
        <v>6351</v>
      </c>
      <c r="K804" s="126" t="s">
        <v>6453</v>
      </c>
      <c r="L804" s="126" t="s">
        <v>6454</v>
      </c>
      <c r="M804" s="126" t="s">
        <v>6397</v>
      </c>
      <c r="N804" s="126" t="s">
        <v>6351</v>
      </c>
      <c r="O804" s="126" t="s">
        <v>6398</v>
      </c>
      <c r="P804" s="126" t="s">
        <v>6455</v>
      </c>
      <c r="Q804" s="126" t="s">
        <v>6456</v>
      </c>
      <c r="R804" s="126" t="s">
        <v>6444</v>
      </c>
      <c r="S804" s="126" t="s">
        <v>6445</v>
      </c>
      <c r="T804" s="131">
        <v>190</v>
      </c>
      <c r="U804" s="131">
        <v>190</v>
      </c>
      <c r="V804" s="126" t="s">
        <v>6403</v>
      </c>
      <c r="W804" s="126" t="s">
        <v>6403</v>
      </c>
      <c r="X804" s="145">
        <v>159.52799999999999</v>
      </c>
      <c r="Y804" s="145">
        <v>159.52799999999999</v>
      </c>
      <c r="Z804" s="146" t="s">
        <v>6309</v>
      </c>
      <c r="AA804" s="145">
        <v>30310.32</v>
      </c>
      <c r="AB804" s="145">
        <v>-5348.88</v>
      </c>
      <c r="AC804" s="145">
        <v>3031.0320000000002</v>
      </c>
      <c r="AD804" s="145">
        <v>33341.351999999999</v>
      </c>
      <c r="AE804" s="126" t="s">
        <v>6314</v>
      </c>
      <c r="AF804" s="126" t="s">
        <v>6309</v>
      </c>
      <c r="AG804" s="126" t="s">
        <v>6309</v>
      </c>
      <c r="AH804" s="126" t="s">
        <v>9962</v>
      </c>
      <c r="AI804" s="126" t="s">
        <v>6309</v>
      </c>
      <c r="AJ804" s="126" t="s">
        <v>6379</v>
      </c>
      <c r="AK804" s="126" t="s">
        <v>6380</v>
      </c>
      <c r="AL804" s="126" t="s">
        <v>6404</v>
      </c>
      <c r="AM804" s="128" t="s">
        <v>6309</v>
      </c>
      <c r="AN804" s="128" t="s">
        <v>6451</v>
      </c>
      <c r="AO804" s="128" t="s">
        <v>6309</v>
      </c>
      <c r="AP804" s="128" t="s">
        <v>6309</v>
      </c>
      <c r="AQ804" s="129">
        <v>190</v>
      </c>
      <c r="AR804">
        <v>0</v>
      </c>
      <c r="AS804" s="128" t="s">
        <v>30</v>
      </c>
    </row>
    <row r="805" spans="1:45" s="128" customFormat="1">
      <c r="A805" s="126" t="s">
        <v>9963</v>
      </c>
      <c r="B805" s="127">
        <v>43797</v>
      </c>
      <c r="C805" s="126" t="s">
        <v>6393</v>
      </c>
      <c r="D805" s="126" t="s">
        <v>6394</v>
      </c>
      <c r="E805" s="126" t="s">
        <v>6309</v>
      </c>
      <c r="F805" s="126" t="s">
        <v>6310</v>
      </c>
      <c r="G805" s="126" t="s">
        <v>6451</v>
      </c>
      <c r="H805" s="126" t="s">
        <v>5300</v>
      </c>
      <c r="I805" s="126" t="s">
        <v>6452</v>
      </c>
      <c r="J805" s="126" t="s">
        <v>6351</v>
      </c>
      <c r="K805" s="126" t="s">
        <v>6453</v>
      </c>
      <c r="L805" s="126" t="s">
        <v>6454</v>
      </c>
      <c r="M805" s="126" t="s">
        <v>6397</v>
      </c>
      <c r="N805" s="126" t="s">
        <v>6351</v>
      </c>
      <c r="O805" s="126" t="s">
        <v>6398</v>
      </c>
      <c r="P805" s="126" t="s">
        <v>6455</v>
      </c>
      <c r="Q805" s="126" t="s">
        <v>6456</v>
      </c>
      <c r="R805" s="126" t="s">
        <v>6444</v>
      </c>
      <c r="S805" s="126" t="s">
        <v>6445</v>
      </c>
      <c r="T805" s="131">
        <v>380</v>
      </c>
      <c r="U805" s="131">
        <v>380</v>
      </c>
      <c r="V805" s="126" t="s">
        <v>6403</v>
      </c>
      <c r="W805" s="126" t="s">
        <v>6403</v>
      </c>
      <c r="X805" s="145">
        <v>159.52799999999999</v>
      </c>
      <c r="Y805" s="145">
        <v>159.52799999999999</v>
      </c>
      <c r="Z805" s="146" t="s">
        <v>6309</v>
      </c>
      <c r="AA805" s="145">
        <v>60620.639999999999</v>
      </c>
      <c r="AB805" s="145">
        <v>-10697.76</v>
      </c>
      <c r="AC805" s="145">
        <v>6062.0640000000003</v>
      </c>
      <c r="AD805" s="145">
        <v>66682.703999999998</v>
      </c>
      <c r="AE805" s="126" t="s">
        <v>6314</v>
      </c>
      <c r="AF805" s="126" t="s">
        <v>6309</v>
      </c>
      <c r="AG805" s="126" t="s">
        <v>6309</v>
      </c>
      <c r="AH805" s="126" t="s">
        <v>9964</v>
      </c>
      <c r="AI805" s="126" t="s">
        <v>6309</v>
      </c>
      <c r="AJ805" s="126" t="s">
        <v>6379</v>
      </c>
      <c r="AK805" s="126" t="s">
        <v>6380</v>
      </c>
      <c r="AL805" s="126" t="s">
        <v>6404</v>
      </c>
      <c r="AM805" s="128" t="s">
        <v>6309</v>
      </c>
      <c r="AN805" s="128" t="s">
        <v>6451</v>
      </c>
      <c r="AO805" s="128" t="s">
        <v>6309</v>
      </c>
      <c r="AP805" s="128" t="s">
        <v>6309</v>
      </c>
      <c r="AQ805" s="129">
        <v>380</v>
      </c>
      <c r="AR805">
        <v>0</v>
      </c>
      <c r="AS805" s="128" t="s">
        <v>30</v>
      </c>
    </row>
    <row r="806" spans="1:45" s="128" customFormat="1">
      <c r="A806" s="126" t="s">
        <v>9965</v>
      </c>
      <c r="B806" s="127">
        <v>43797</v>
      </c>
      <c r="C806" s="126" t="s">
        <v>6393</v>
      </c>
      <c r="D806" s="126" t="s">
        <v>6394</v>
      </c>
      <c r="E806" s="126" t="s">
        <v>6309</v>
      </c>
      <c r="F806" s="126" t="s">
        <v>6310</v>
      </c>
      <c r="G806" s="126" t="s">
        <v>6451</v>
      </c>
      <c r="H806" s="126" t="s">
        <v>5300</v>
      </c>
      <c r="I806" s="126" t="s">
        <v>6452</v>
      </c>
      <c r="J806" s="126" t="s">
        <v>6351</v>
      </c>
      <c r="K806" s="126" t="s">
        <v>6453</v>
      </c>
      <c r="L806" s="126" t="s">
        <v>6454</v>
      </c>
      <c r="M806" s="126" t="s">
        <v>6397</v>
      </c>
      <c r="N806" s="126" t="s">
        <v>6351</v>
      </c>
      <c r="O806" s="126" t="s">
        <v>6398</v>
      </c>
      <c r="P806" s="126" t="s">
        <v>6455</v>
      </c>
      <c r="Q806" s="126" t="s">
        <v>6456</v>
      </c>
      <c r="R806" s="126" t="s">
        <v>6444</v>
      </c>
      <c r="S806" s="126" t="s">
        <v>6445</v>
      </c>
      <c r="T806" s="131">
        <v>380</v>
      </c>
      <c r="U806" s="131">
        <v>380</v>
      </c>
      <c r="V806" s="126" t="s">
        <v>6403</v>
      </c>
      <c r="W806" s="126" t="s">
        <v>6403</v>
      </c>
      <c r="X806" s="145">
        <v>159.52799999999999</v>
      </c>
      <c r="Y806" s="145">
        <v>159.52799999999999</v>
      </c>
      <c r="Z806" s="146" t="s">
        <v>6309</v>
      </c>
      <c r="AA806" s="145">
        <v>60620.639999999999</v>
      </c>
      <c r="AB806" s="145">
        <v>-10697.76</v>
      </c>
      <c r="AC806" s="145">
        <v>6062.0640000000003</v>
      </c>
      <c r="AD806" s="145">
        <v>66682.703999999998</v>
      </c>
      <c r="AE806" s="126" t="s">
        <v>6314</v>
      </c>
      <c r="AF806" s="126" t="s">
        <v>6309</v>
      </c>
      <c r="AG806" s="126" t="s">
        <v>6309</v>
      </c>
      <c r="AH806" s="126" t="s">
        <v>9966</v>
      </c>
      <c r="AI806" s="126" t="s">
        <v>6309</v>
      </c>
      <c r="AJ806" s="126" t="s">
        <v>6379</v>
      </c>
      <c r="AK806" s="126" t="s">
        <v>6380</v>
      </c>
      <c r="AL806" s="126" t="s">
        <v>6404</v>
      </c>
      <c r="AM806" s="128" t="s">
        <v>6309</v>
      </c>
      <c r="AN806" s="128" t="s">
        <v>6451</v>
      </c>
      <c r="AO806" s="128" t="s">
        <v>6309</v>
      </c>
      <c r="AP806" s="128" t="s">
        <v>6309</v>
      </c>
      <c r="AQ806" s="129">
        <v>380</v>
      </c>
      <c r="AR806">
        <v>0</v>
      </c>
      <c r="AS806" s="128" t="s">
        <v>30</v>
      </c>
    </row>
    <row r="807" spans="1:45" s="128" customFormat="1">
      <c r="A807" s="126" t="s">
        <v>9967</v>
      </c>
      <c r="B807" s="127">
        <v>43797</v>
      </c>
      <c r="C807" s="126" t="s">
        <v>6393</v>
      </c>
      <c r="D807" s="126" t="s">
        <v>6394</v>
      </c>
      <c r="E807" s="126" t="s">
        <v>6309</v>
      </c>
      <c r="F807" s="126" t="s">
        <v>6310</v>
      </c>
      <c r="G807" s="126" t="s">
        <v>6451</v>
      </c>
      <c r="H807" s="126" t="s">
        <v>5300</v>
      </c>
      <c r="I807" s="126" t="s">
        <v>6452</v>
      </c>
      <c r="J807" s="126" t="s">
        <v>6351</v>
      </c>
      <c r="K807" s="126" t="s">
        <v>6453</v>
      </c>
      <c r="L807" s="126" t="s">
        <v>6454</v>
      </c>
      <c r="M807" s="126" t="s">
        <v>6397</v>
      </c>
      <c r="N807" s="126" t="s">
        <v>6351</v>
      </c>
      <c r="O807" s="126" t="s">
        <v>6398</v>
      </c>
      <c r="P807" s="126" t="s">
        <v>6455</v>
      </c>
      <c r="Q807" s="126" t="s">
        <v>6456</v>
      </c>
      <c r="R807" s="126" t="s">
        <v>6444</v>
      </c>
      <c r="S807" s="126" t="s">
        <v>6445</v>
      </c>
      <c r="T807" s="131">
        <v>380</v>
      </c>
      <c r="U807" s="131">
        <v>380</v>
      </c>
      <c r="V807" s="126" t="s">
        <v>6403</v>
      </c>
      <c r="W807" s="126" t="s">
        <v>6403</v>
      </c>
      <c r="X807" s="145">
        <v>159.52799999999999</v>
      </c>
      <c r="Y807" s="145">
        <v>159.52799999999999</v>
      </c>
      <c r="Z807" s="146" t="s">
        <v>6309</v>
      </c>
      <c r="AA807" s="145">
        <v>60620.639999999999</v>
      </c>
      <c r="AB807" s="145">
        <v>-10697.76</v>
      </c>
      <c r="AC807" s="145">
        <v>6062.0640000000003</v>
      </c>
      <c r="AD807" s="145">
        <v>66682.703999999998</v>
      </c>
      <c r="AE807" s="126" t="s">
        <v>6314</v>
      </c>
      <c r="AF807" s="126" t="s">
        <v>6309</v>
      </c>
      <c r="AG807" s="126" t="s">
        <v>6309</v>
      </c>
      <c r="AH807" s="126" t="s">
        <v>9968</v>
      </c>
      <c r="AI807" s="126" t="s">
        <v>6309</v>
      </c>
      <c r="AJ807" s="126" t="s">
        <v>6379</v>
      </c>
      <c r="AK807" s="126" t="s">
        <v>6380</v>
      </c>
      <c r="AL807" s="126" t="s">
        <v>6404</v>
      </c>
      <c r="AM807" s="128" t="s">
        <v>6309</v>
      </c>
      <c r="AN807" s="128" t="s">
        <v>6451</v>
      </c>
      <c r="AO807" s="128" t="s">
        <v>6309</v>
      </c>
      <c r="AP807" s="128" t="s">
        <v>6309</v>
      </c>
      <c r="AQ807" s="129">
        <v>380</v>
      </c>
      <c r="AR807">
        <v>0</v>
      </c>
      <c r="AS807" s="128" t="s">
        <v>30</v>
      </c>
    </row>
    <row r="808" spans="1:45" s="128" customFormat="1">
      <c r="A808" s="126" t="s">
        <v>9969</v>
      </c>
      <c r="B808" s="127">
        <v>43798</v>
      </c>
      <c r="C808" s="126" t="s">
        <v>6393</v>
      </c>
      <c r="D808" s="126" t="s">
        <v>6394</v>
      </c>
      <c r="E808" s="126" t="s">
        <v>6309</v>
      </c>
      <c r="F808" s="126" t="s">
        <v>6310</v>
      </c>
      <c r="G808" s="126" t="s">
        <v>6360</v>
      </c>
      <c r="H808" s="126" t="s">
        <v>6361</v>
      </c>
      <c r="I808" s="126" t="s">
        <v>6362</v>
      </c>
      <c r="J808" s="126" t="s">
        <v>6351</v>
      </c>
      <c r="K808" s="126" t="s">
        <v>6395</v>
      </c>
      <c r="L808" s="126" t="s">
        <v>6396</v>
      </c>
      <c r="M808" s="126" t="s">
        <v>6397</v>
      </c>
      <c r="N808" s="126" t="s">
        <v>6351</v>
      </c>
      <c r="O808" s="126" t="s">
        <v>6398</v>
      </c>
      <c r="P808" s="126" t="s">
        <v>6399</v>
      </c>
      <c r="Q808" s="126" t="s">
        <v>6400</v>
      </c>
      <c r="R808" s="126" t="s">
        <v>6401</v>
      </c>
      <c r="S808" s="126" t="s">
        <v>6402</v>
      </c>
      <c r="T808" s="131">
        <v>16</v>
      </c>
      <c r="U808" s="131">
        <v>16</v>
      </c>
      <c r="V808" s="126" t="s">
        <v>6403</v>
      </c>
      <c r="W808" s="126" t="s">
        <v>6403</v>
      </c>
      <c r="X808" s="145">
        <v>115.03700000000001</v>
      </c>
      <c r="Y808" s="145">
        <v>115.03700000000001</v>
      </c>
      <c r="Z808" s="146" t="s">
        <v>6309</v>
      </c>
      <c r="AA808" s="145">
        <v>1840.587</v>
      </c>
      <c r="AB808" s="145">
        <v>-646.69299999999998</v>
      </c>
      <c r="AC808" s="145">
        <v>184.05799999999999</v>
      </c>
      <c r="AD808" s="145">
        <v>2024.645</v>
      </c>
      <c r="AE808" s="126" t="s">
        <v>6314</v>
      </c>
      <c r="AF808" s="126" t="s">
        <v>6309</v>
      </c>
      <c r="AG808" s="126" t="s">
        <v>6309</v>
      </c>
      <c r="AH808" s="126" t="s">
        <v>9970</v>
      </c>
      <c r="AI808" s="126" t="s">
        <v>6309</v>
      </c>
      <c r="AJ808" s="126" t="s">
        <v>6352</v>
      </c>
      <c r="AK808" s="126" t="s">
        <v>6353</v>
      </c>
      <c r="AL808" s="126" t="s">
        <v>6404</v>
      </c>
      <c r="AM808" s="128" t="s">
        <v>13</v>
      </c>
      <c r="AN808" s="128" t="s">
        <v>6360</v>
      </c>
      <c r="AO808" s="128" t="s">
        <v>6309</v>
      </c>
      <c r="AP808" s="128" t="s">
        <v>6309</v>
      </c>
      <c r="AQ808" s="129">
        <v>16</v>
      </c>
      <c r="AR808" t="s">
        <v>95</v>
      </c>
      <c r="AS808" t="s">
        <v>72</v>
      </c>
    </row>
    <row r="809" spans="1:45" s="128" customFormat="1">
      <c r="A809" s="126" t="s">
        <v>9969</v>
      </c>
      <c r="B809" s="127">
        <v>43798</v>
      </c>
      <c r="C809" s="126" t="s">
        <v>6393</v>
      </c>
      <c r="D809" s="126" t="s">
        <v>6394</v>
      </c>
      <c r="E809" s="126" t="s">
        <v>6309</v>
      </c>
      <c r="F809" s="126" t="s">
        <v>6310</v>
      </c>
      <c r="G809" s="126" t="s">
        <v>6360</v>
      </c>
      <c r="H809" s="126" t="s">
        <v>6361</v>
      </c>
      <c r="I809" s="126" t="s">
        <v>6362</v>
      </c>
      <c r="J809" s="126" t="s">
        <v>6351</v>
      </c>
      <c r="K809" s="126" t="s">
        <v>6395</v>
      </c>
      <c r="L809" s="126" t="s">
        <v>6396</v>
      </c>
      <c r="M809" s="126" t="s">
        <v>6397</v>
      </c>
      <c r="N809" s="126" t="s">
        <v>6351</v>
      </c>
      <c r="O809" s="126" t="s">
        <v>6398</v>
      </c>
      <c r="P809" s="126" t="s">
        <v>6399</v>
      </c>
      <c r="Q809" s="126" t="s">
        <v>6400</v>
      </c>
      <c r="R809" s="126" t="s">
        <v>6405</v>
      </c>
      <c r="S809" s="126" t="s">
        <v>6406</v>
      </c>
      <c r="T809" s="131">
        <v>2</v>
      </c>
      <c r="U809" s="131">
        <v>2</v>
      </c>
      <c r="V809" s="126" t="s">
        <v>6403</v>
      </c>
      <c r="W809" s="126" t="s">
        <v>6403</v>
      </c>
      <c r="X809" s="145">
        <v>340</v>
      </c>
      <c r="Y809" s="145">
        <v>340</v>
      </c>
      <c r="Z809" s="146" t="s">
        <v>6309</v>
      </c>
      <c r="AA809" s="145">
        <v>680</v>
      </c>
      <c r="AB809" s="145">
        <v>0</v>
      </c>
      <c r="AC809" s="145">
        <v>68</v>
      </c>
      <c r="AD809" s="145">
        <v>748</v>
      </c>
      <c r="AE809" s="126" t="s">
        <v>6314</v>
      </c>
      <c r="AF809" s="126" t="s">
        <v>6309</v>
      </c>
      <c r="AG809" s="126" t="s">
        <v>6309</v>
      </c>
      <c r="AH809" s="126" t="s">
        <v>9970</v>
      </c>
      <c r="AI809" s="126" t="s">
        <v>6309</v>
      </c>
      <c r="AJ809" s="126" t="s">
        <v>6352</v>
      </c>
      <c r="AK809" s="126" t="s">
        <v>6353</v>
      </c>
      <c r="AL809" s="126" t="s">
        <v>6404</v>
      </c>
      <c r="AM809" s="128" t="s">
        <v>13</v>
      </c>
      <c r="AN809" s="128" t="s">
        <v>6360</v>
      </c>
      <c r="AO809" s="128" t="s">
        <v>6309</v>
      </c>
      <c r="AP809" s="128" t="s">
        <v>6309</v>
      </c>
      <c r="AQ809" s="129">
        <v>2</v>
      </c>
      <c r="AR809" t="s">
        <v>95</v>
      </c>
      <c r="AS809" t="s">
        <v>72</v>
      </c>
    </row>
    <row r="810" spans="1:45" s="128" customFormat="1">
      <c r="A810" s="126" t="s">
        <v>9969</v>
      </c>
      <c r="B810" s="127">
        <v>43798</v>
      </c>
      <c r="C810" s="126" t="s">
        <v>6393</v>
      </c>
      <c r="D810" s="126" t="s">
        <v>6394</v>
      </c>
      <c r="E810" s="126" t="s">
        <v>6309</v>
      </c>
      <c r="F810" s="126" t="s">
        <v>6310</v>
      </c>
      <c r="G810" s="126" t="s">
        <v>6360</v>
      </c>
      <c r="H810" s="126" t="s">
        <v>6361</v>
      </c>
      <c r="I810" s="126" t="s">
        <v>6362</v>
      </c>
      <c r="J810" s="126" t="s">
        <v>6351</v>
      </c>
      <c r="K810" s="126" t="s">
        <v>6395</v>
      </c>
      <c r="L810" s="126" t="s">
        <v>6396</v>
      </c>
      <c r="M810" s="126" t="s">
        <v>6397</v>
      </c>
      <c r="N810" s="126" t="s">
        <v>6351</v>
      </c>
      <c r="O810" s="126" t="s">
        <v>6398</v>
      </c>
      <c r="P810" s="126" t="s">
        <v>6399</v>
      </c>
      <c r="Q810" s="126" t="s">
        <v>6400</v>
      </c>
      <c r="R810" s="126" t="s">
        <v>6407</v>
      </c>
      <c r="S810" s="126" t="s">
        <v>6408</v>
      </c>
      <c r="T810" s="131">
        <v>2</v>
      </c>
      <c r="U810" s="131">
        <v>2</v>
      </c>
      <c r="V810" s="126" t="s">
        <v>6403</v>
      </c>
      <c r="W810" s="126" t="s">
        <v>6403</v>
      </c>
      <c r="X810" s="145">
        <v>213.273</v>
      </c>
      <c r="Y810" s="145">
        <v>213.273</v>
      </c>
      <c r="Z810" s="146" t="s">
        <v>6309</v>
      </c>
      <c r="AA810" s="145">
        <v>426.54599999999999</v>
      </c>
      <c r="AB810" s="145">
        <v>0</v>
      </c>
      <c r="AC810" s="145">
        <v>42.655000000000001</v>
      </c>
      <c r="AD810" s="145">
        <v>469.20100000000002</v>
      </c>
      <c r="AE810" s="126" t="s">
        <v>6314</v>
      </c>
      <c r="AF810" s="126" t="s">
        <v>6309</v>
      </c>
      <c r="AG810" s="126" t="s">
        <v>6309</v>
      </c>
      <c r="AH810" s="126" t="s">
        <v>9970</v>
      </c>
      <c r="AI810" s="126" t="s">
        <v>6309</v>
      </c>
      <c r="AJ810" s="126" t="s">
        <v>6352</v>
      </c>
      <c r="AK810" s="126" t="s">
        <v>6353</v>
      </c>
      <c r="AL810" s="126" t="s">
        <v>6404</v>
      </c>
      <c r="AM810" s="128" t="s">
        <v>13</v>
      </c>
      <c r="AN810" s="128" t="s">
        <v>6360</v>
      </c>
      <c r="AO810" s="128" t="s">
        <v>6309</v>
      </c>
      <c r="AP810" s="128" t="s">
        <v>6309</v>
      </c>
      <c r="AQ810" s="129">
        <v>2</v>
      </c>
      <c r="AR810" t="s">
        <v>95</v>
      </c>
      <c r="AS810" t="s">
        <v>72</v>
      </c>
    </row>
    <row r="811" spans="1:45" s="128" customFormat="1">
      <c r="A811" s="126" t="s">
        <v>9969</v>
      </c>
      <c r="B811" s="127">
        <v>43798</v>
      </c>
      <c r="C811" s="126" t="s">
        <v>6393</v>
      </c>
      <c r="D811" s="126" t="s">
        <v>6394</v>
      </c>
      <c r="E811" s="126" t="s">
        <v>6309</v>
      </c>
      <c r="F811" s="126" t="s">
        <v>6310</v>
      </c>
      <c r="G811" s="126" t="s">
        <v>6360</v>
      </c>
      <c r="H811" s="126" t="s">
        <v>6361</v>
      </c>
      <c r="I811" s="126" t="s">
        <v>6362</v>
      </c>
      <c r="J811" s="126" t="s">
        <v>6351</v>
      </c>
      <c r="K811" s="126" t="s">
        <v>6395</v>
      </c>
      <c r="L811" s="126" t="s">
        <v>6396</v>
      </c>
      <c r="M811" s="126" t="s">
        <v>6397</v>
      </c>
      <c r="N811" s="126" t="s">
        <v>6351</v>
      </c>
      <c r="O811" s="126" t="s">
        <v>6398</v>
      </c>
      <c r="P811" s="126" t="s">
        <v>6399</v>
      </c>
      <c r="Q811" s="126" t="s">
        <v>6400</v>
      </c>
      <c r="R811" s="126" t="s">
        <v>9806</v>
      </c>
      <c r="S811" s="126" t="s">
        <v>9807</v>
      </c>
      <c r="T811" s="131">
        <v>1</v>
      </c>
      <c r="U811" s="131">
        <v>1</v>
      </c>
      <c r="V811" s="126" t="s">
        <v>6403</v>
      </c>
      <c r="W811" s="126" t="s">
        <v>6403</v>
      </c>
      <c r="X811" s="145">
        <v>300</v>
      </c>
      <c r="Y811" s="145">
        <v>300</v>
      </c>
      <c r="Z811" s="146" t="s">
        <v>6309</v>
      </c>
      <c r="AA811" s="145">
        <v>300</v>
      </c>
      <c r="AB811" s="145">
        <v>0</v>
      </c>
      <c r="AC811" s="145">
        <v>30</v>
      </c>
      <c r="AD811" s="145">
        <v>330</v>
      </c>
      <c r="AE811" s="126" t="s">
        <v>6314</v>
      </c>
      <c r="AF811" s="126" t="s">
        <v>6309</v>
      </c>
      <c r="AG811" s="126" t="s">
        <v>6309</v>
      </c>
      <c r="AH811" s="126" t="s">
        <v>9970</v>
      </c>
      <c r="AI811" s="126" t="s">
        <v>6309</v>
      </c>
      <c r="AJ811" s="126" t="s">
        <v>6352</v>
      </c>
      <c r="AK811" s="126" t="s">
        <v>6353</v>
      </c>
      <c r="AL811" s="126" t="s">
        <v>6404</v>
      </c>
      <c r="AM811" s="128" t="s">
        <v>13</v>
      </c>
      <c r="AN811" s="128" t="s">
        <v>6360</v>
      </c>
      <c r="AO811" s="128" t="s">
        <v>6309</v>
      </c>
      <c r="AP811" s="128" t="s">
        <v>6309</v>
      </c>
      <c r="AQ811" s="129">
        <v>1</v>
      </c>
      <c r="AR811" t="s">
        <v>95</v>
      </c>
      <c r="AS811" t="s">
        <v>72</v>
      </c>
    </row>
    <row r="812" spans="1:45" s="128" customFormat="1">
      <c r="A812" s="126" t="s">
        <v>9969</v>
      </c>
      <c r="B812" s="127">
        <v>43798</v>
      </c>
      <c r="C812" s="126" t="s">
        <v>6393</v>
      </c>
      <c r="D812" s="126" t="s">
        <v>6394</v>
      </c>
      <c r="E812" s="126" t="s">
        <v>6309</v>
      </c>
      <c r="F812" s="126" t="s">
        <v>6310</v>
      </c>
      <c r="G812" s="126" t="s">
        <v>6360</v>
      </c>
      <c r="H812" s="126" t="s">
        <v>6361</v>
      </c>
      <c r="I812" s="126" t="s">
        <v>6362</v>
      </c>
      <c r="J812" s="126" t="s">
        <v>6351</v>
      </c>
      <c r="K812" s="126" t="s">
        <v>6395</v>
      </c>
      <c r="L812" s="126" t="s">
        <v>6396</v>
      </c>
      <c r="M812" s="126" t="s">
        <v>6397</v>
      </c>
      <c r="N812" s="126" t="s">
        <v>6351</v>
      </c>
      <c r="O812" s="126" t="s">
        <v>6398</v>
      </c>
      <c r="P812" s="126" t="s">
        <v>6399</v>
      </c>
      <c r="Q812" s="126" t="s">
        <v>6400</v>
      </c>
      <c r="R812" s="126" t="s">
        <v>6491</v>
      </c>
      <c r="S812" s="126" t="s">
        <v>6492</v>
      </c>
      <c r="T812" s="131">
        <v>2</v>
      </c>
      <c r="U812" s="131">
        <v>2</v>
      </c>
      <c r="V812" s="126" t="s">
        <v>6403</v>
      </c>
      <c r="W812" s="126" t="s">
        <v>6403</v>
      </c>
      <c r="X812" s="145">
        <v>300</v>
      </c>
      <c r="Y812" s="145">
        <v>300</v>
      </c>
      <c r="Z812" s="146" t="s">
        <v>6309</v>
      </c>
      <c r="AA812" s="145">
        <v>600</v>
      </c>
      <c r="AB812" s="145">
        <v>0</v>
      </c>
      <c r="AC812" s="145">
        <v>60</v>
      </c>
      <c r="AD812" s="145">
        <v>660</v>
      </c>
      <c r="AE812" s="126" t="s">
        <v>6314</v>
      </c>
      <c r="AF812" s="126" t="s">
        <v>6309</v>
      </c>
      <c r="AG812" s="126" t="s">
        <v>6309</v>
      </c>
      <c r="AH812" s="126" t="s">
        <v>9970</v>
      </c>
      <c r="AI812" s="126" t="s">
        <v>6309</v>
      </c>
      <c r="AJ812" s="126" t="s">
        <v>6352</v>
      </c>
      <c r="AK812" s="126" t="s">
        <v>6353</v>
      </c>
      <c r="AL812" s="126" t="s">
        <v>6404</v>
      </c>
      <c r="AM812" s="128" t="s">
        <v>13</v>
      </c>
      <c r="AN812" s="128" t="s">
        <v>6360</v>
      </c>
      <c r="AO812" s="128" t="s">
        <v>6309</v>
      </c>
      <c r="AP812" s="128" t="s">
        <v>6309</v>
      </c>
      <c r="AQ812" s="129">
        <v>2</v>
      </c>
      <c r="AR812" t="s">
        <v>95</v>
      </c>
      <c r="AS812" t="s">
        <v>72</v>
      </c>
    </row>
    <row r="813" spans="1:45" s="128" customFormat="1">
      <c r="A813" s="126" t="s">
        <v>9969</v>
      </c>
      <c r="B813" s="127">
        <v>43798</v>
      </c>
      <c r="C813" s="126" t="s">
        <v>6393</v>
      </c>
      <c r="D813" s="126" t="s">
        <v>6394</v>
      </c>
      <c r="E813" s="126" t="s">
        <v>6309</v>
      </c>
      <c r="F813" s="126" t="s">
        <v>6310</v>
      </c>
      <c r="G813" s="126" t="s">
        <v>6360</v>
      </c>
      <c r="H813" s="126" t="s">
        <v>6361</v>
      </c>
      <c r="I813" s="126" t="s">
        <v>6362</v>
      </c>
      <c r="J813" s="126" t="s">
        <v>6351</v>
      </c>
      <c r="K813" s="126" t="s">
        <v>6395</v>
      </c>
      <c r="L813" s="126" t="s">
        <v>6396</v>
      </c>
      <c r="M813" s="126" t="s">
        <v>6397</v>
      </c>
      <c r="N813" s="126" t="s">
        <v>6351</v>
      </c>
      <c r="O813" s="126" t="s">
        <v>6398</v>
      </c>
      <c r="P813" s="126" t="s">
        <v>6399</v>
      </c>
      <c r="Q813" s="126" t="s">
        <v>6400</v>
      </c>
      <c r="R813" s="126" t="s">
        <v>6489</v>
      </c>
      <c r="S813" s="126" t="s">
        <v>6490</v>
      </c>
      <c r="T813" s="131">
        <v>5</v>
      </c>
      <c r="U813" s="131">
        <v>5</v>
      </c>
      <c r="V813" s="126" t="s">
        <v>6403</v>
      </c>
      <c r="W813" s="126" t="s">
        <v>6403</v>
      </c>
      <c r="X813" s="145">
        <v>252</v>
      </c>
      <c r="Y813" s="145">
        <v>252</v>
      </c>
      <c r="Z813" s="146" t="s">
        <v>6309</v>
      </c>
      <c r="AA813" s="145">
        <v>1260</v>
      </c>
      <c r="AB813" s="145">
        <v>0</v>
      </c>
      <c r="AC813" s="145">
        <v>126</v>
      </c>
      <c r="AD813" s="145">
        <v>1386</v>
      </c>
      <c r="AE813" s="126" t="s">
        <v>6314</v>
      </c>
      <c r="AF813" s="126" t="s">
        <v>6309</v>
      </c>
      <c r="AG813" s="126" t="s">
        <v>6309</v>
      </c>
      <c r="AH813" s="126" t="s">
        <v>9970</v>
      </c>
      <c r="AI813" s="126" t="s">
        <v>6309</v>
      </c>
      <c r="AJ813" s="126" t="s">
        <v>6352</v>
      </c>
      <c r="AK813" s="126" t="s">
        <v>6353</v>
      </c>
      <c r="AL813" s="126" t="s">
        <v>6404</v>
      </c>
      <c r="AM813" s="128" t="s">
        <v>13</v>
      </c>
      <c r="AN813" s="128" t="s">
        <v>6360</v>
      </c>
      <c r="AO813" s="128" t="s">
        <v>6309</v>
      </c>
      <c r="AP813" s="128" t="s">
        <v>6309</v>
      </c>
      <c r="AQ813" s="129">
        <v>5</v>
      </c>
      <c r="AR813" t="s">
        <v>95</v>
      </c>
      <c r="AS813" t="s">
        <v>72</v>
      </c>
    </row>
    <row r="814" spans="1:45" s="128" customFormat="1">
      <c r="A814" s="126" t="s">
        <v>9971</v>
      </c>
      <c r="B814" s="127">
        <v>43798</v>
      </c>
      <c r="C814" s="126" t="s">
        <v>6393</v>
      </c>
      <c r="D814" s="126" t="s">
        <v>6394</v>
      </c>
      <c r="E814" s="126" t="s">
        <v>6309</v>
      </c>
      <c r="F814" s="126" t="s">
        <v>6310</v>
      </c>
      <c r="G814" s="126" t="s">
        <v>6373</v>
      </c>
      <c r="H814" s="126" t="s">
        <v>6374</v>
      </c>
      <c r="I814" s="126" t="s">
        <v>6375</v>
      </c>
      <c r="J814" s="126" t="s">
        <v>6351</v>
      </c>
      <c r="K814" s="126" t="s">
        <v>6395</v>
      </c>
      <c r="L814" s="126" t="s">
        <v>6396</v>
      </c>
      <c r="M814" s="126" t="s">
        <v>6397</v>
      </c>
      <c r="N814" s="126" t="s">
        <v>6351</v>
      </c>
      <c r="O814" s="126" t="s">
        <v>6398</v>
      </c>
      <c r="P814" s="126" t="s">
        <v>6399</v>
      </c>
      <c r="Q814" s="126" t="s">
        <v>6400</v>
      </c>
      <c r="R814" s="126" t="s">
        <v>6401</v>
      </c>
      <c r="S814" s="126" t="s">
        <v>6402</v>
      </c>
      <c r="T814" s="131">
        <v>15</v>
      </c>
      <c r="U814" s="131">
        <v>15</v>
      </c>
      <c r="V814" s="126" t="s">
        <v>6403</v>
      </c>
      <c r="W814" s="126" t="s">
        <v>6403</v>
      </c>
      <c r="X814" s="145">
        <v>115.03700000000001</v>
      </c>
      <c r="Y814" s="145">
        <v>115.03700000000001</v>
      </c>
      <c r="Z814" s="146" t="s">
        <v>6309</v>
      </c>
      <c r="AA814" s="145">
        <v>1725.55</v>
      </c>
      <c r="AB814" s="145">
        <v>-606.27499999999998</v>
      </c>
      <c r="AC814" s="145">
        <v>172.55500000000001</v>
      </c>
      <c r="AD814" s="145">
        <v>1898.105</v>
      </c>
      <c r="AE814" s="126" t="s">
        <v>6314</v>
      </c>
      <c r="AF814" s="126" t="s">
        <v>6309</v>
      </c>
      <c r="AG814" s="126" t="s">
        <v>6309</v>
      </c>
      <c r="AH814" s="126" t="s">
        <v>9972</v>
      </c>
      <c r="AI814" s="126" t="s">
        <v>6309</v>
      </c>
      <c r="AJ814" s="126" t="s">
        <v>6352</v>
      </c>
      <c r="AK814" s="126" t="s">
        <v>6353</v>
      </c>
      <c r="AL814" s="126" t="s">
        <v>6404</v>
      </c>
      <c r="AM814" s="128" t="s">
        <v>13</v>
      </c>
      <c r="AN814" s="128" t="s">
        <v>6373</v>
      </c>
      <c r="AO814" s="128" t="s">
        <v>6309</v>
      </c>
      <c r="AP814" s="128" t="s">
        <v>6309</v>
      </c>
      <c r="AQ814" s="129">
        <v>15</v>
      </c>
      <c r="AR814" t="s">
        <v>94</v>
      </c>
      <c r="AS814" t="s">
        <v>72</v>
      </c>
    </row>
    <row r="815" spans="1:45" s="128" customFormat="1">
      <c r="A815" s="126" t="s">
        <v>9971</v>
      </c>
      <c r="B815" s="127">
        <v>43798</v>
      </c>
      <c r="C815" s="126" t="s">
        <v>6393</v>
      </c>
      <c r="D815" s="126" t="s">
        <v>6394</v>
      </c>
      <c r="E815" s="126" t="s">
        <v>6309</v>
      </c>
      <c r="F815" s="126" t="s">
        <v>6310</v>
      </c>
      <c r="G815" s="126" t="s">
        <v>6373</v>
      </c>
      <c r="H815" s="126" t="s">
        <v>6374</v>
      </c>
      <c r="I815" s="126" t="s">
        <v>6375</v>
      </c>
      <c r="J815" s="126" t="s">
        <v>6351</v>
      </c>
      <c r="K815" s="126" t="s">
        <v>6395</v>
      </c>
      <c r="L815" s="126" t="s">
        <v>6396</v>
      </c>
      <c r="M815" s="126" t="s">
        <v>6397</v>
      </c>
      <c r="N815" s="126" t="s">
        <v>6351</v>
      </c>
      <c r="O815" s="126" t="s">
        <v>6398</v>
      </c>
      <c r="P815" s="126" t="s">
        <v>6399</v>
      </c>
      <c r="Q815" s="126" t="s">
        <v>6400</v>
      </c>
      <c r="R815" s="126" t="s">
        <v>6405</v>
      </c>
      <c r="S815" s="126" t="s">
        <v>6406</v>
      </c>
      <c r="T815" s="131">
        <v>10</v>
      </c>
      <c r="U815" s="131">
        <v>10</v>
      </c>
      <c r="V815" s="126" t="s">
        <v>6403</v>
      </c>
      <c r="W815" s="126" t="s">
        <v>6403</v>
      </c>
      <c r="X815" s="145">
        <v>340</v>
      </c>
      <c r="Y815" s="145">
        <v>340</v>
      </c>
      <c r="Z815" s="146" t="s">
        <v>6309</v>
      </c>
      <c r="AA815" s="145">
        <v>3400</v>
      </c>
      <c r="AB815" s="145">
        <v>0</v>
      </c>
      <c r="AC815" s="145">
        <v>340</v>
      </c>
      <c r="AD815" s="145">
        <v>3740</v>
      </c>
      <c r="AE815" s="126" t="s">
        <v>6314</v>
      </c>
      <c r="AF815" s="126" t="s">
        <v>6309</v>
      </c>
      <c r="AG815" s="126" t="s">
        <v>6309</v>
      </c>
      <c r="AH815" s="126" t="s">
        <v>9972</v>
      </c>
      <c r="AI815" s="126" t="s">
        <v>6309</v>
      </c>
      <c r="AJ815" s="126" t="s">
        <v>6352</v>
      </c>
      <c r="AK815" s="126" t="s">
        <v>6353</v>
      </c>
      <c r="AL815" s="126" t="s">
        <v>6404</v>
      </c>
      <c r="AM815" s="128" t="s">
        <v>13</v>
      </c>
      <c r="AN815" s="128" t="s">
        <v>6373</v>
      </c>
      <c r="AO815" s="128" t="s">
        <v>6309</v>
      </c>
      <c r="AP815" s="128" t="s">
        <v>6309</v>
      </c>
      <c r="AQ815" s="129">
        <v>10</v>
      </c>
      <c r="AR815" t="s">
        <v>94</v>
      </c>
      <c r="AS815" t="s">
        <v>72</v>
      </c>
    </row>
    <row r="816" spans="1:45" s="128" customFormat="1">
      <c r="A816" s="126" t="s">
        <v>9971</v>
      </c>
      <c r="B816" s="127">
        <v>43798</v>
      </c>
      <c r="C816" s="126" t="s">
        <v>6393</v>
      </c>
      <c r="D816" s="126" t="s">
        <v>6394</v>
      </c>
      <c r="E816" s="126" t="s">
        <v>6309</v>
      </c>
      <c r="F816" s="126" t="s">
        <v>6310</v>
      </c>
      <c r="G816" s="126" t="s">
        <v>6373</v>
      </c>
      <c r="H816" s="126" t="s">
        <v>6374</v>
      </c>
      <c r="I816" s="126" t="s">
        <v>6375</v>
      </c>
      <c r="J816" s="126" t="s">
        <v>6351</v>
      </c>
      <c r="K816" s="126" t="s">
        <v>6395</v>
      </c>
      <c r="L816" s="126" t="s">
        <v>6396</v>
      </c>
      <c r="M816" s="126" t="s">
        <v>6397</v>
      </c>
      <c r="N816" s="126" t="s">
        <v>6351</v>
      </c>
      <c r="O816" s="126" t="s">
        <v>6398</v>
      </c>
      <c r="P816" s="126" t="s">
        <v>6399</v>
      </c>
      <c r="Q816" s="126" t="s">
        <v>6400</v>
      </c>
      <c r="R816" s="126" t="s">
        <v>6407</v>
      </c>
      <c r="S816" s="126" t="s">
        <v>6408</v>
      </c>
      <c r="T816" s="131">
        <v>10</v>
      </c>
      <c r="U816" s="131">
        <v>10</v>
      </c>
      <c r="V816" s="126" t="s">
        <v>6403</v>
      </c>
      <c r="W816" s="126" t="s">
        <v>6403</v>
      </c>
      <c r="X816" s="145">
        <v>213.273</v>
      </c>
      <c r="Y816" s="145">
        <v>213.273</v>
      </c>
      <c r="Z816" s="146" t="s">
        <v>6309</v>
      </c>
      <c r="AA816" s="145">
        <v>2132.73</v>
      </c>
      <c r="AB816" s="145">
        <v>0</v>
      </c>
      <c r="AC816" s="145">
        <v>213.273</v>
      </c>
      <c r="AD816" s="145">
        <v>2346.0030000000002</v>
      </c>
      <c r="AE816" s="126" t="s">
        <v>6314</v>
      </c>
      <c r="AF816" s="126" t="s">
        <v>6309</v>
      </c>
      <c r="AG816" s="126" t="s">
        <v>6309</v>
      </c>
      <c r="AH816" s="126" t="s">
        <v>9972</v>
      </c>
      <c r="AI816" s="126" t="s">
        <v>6309</v>
      </c>
      <c r="AJ816" s="126" t="s">
        <v>6352</v>
      </c>
      <c r="AK816" s="126" t="s">
        <v>6353</v>
      </c>
      <c r="AL816" s="126" t="s">
        <v>6404</v>
      </c>
      <c r="AM816" s="128" t="s">
        <v>13</v>
      </c>
      <c r="AN816" s="128" t="s">
        <v>6373</v>
      </c>
      <c r="AO816" s="128" t="s">
        <v>6309</v>
      </c>
      <c r="AP816" s="128" t="s">
        <v>6309</v>
      </c>
      <c r="AQ816" s="129">
        <v>10</v>
      </c>
      <c r="AR816" t="s">
        <v>94</v>
      </c>
      <c r="AS816" t="s">
        <v>72</v>
      </c>
    </row>
    <row r="817" spans="1:45" s="128" customFormat="1">
      <c r="A817" s="126" t="s">
        <v>9971</v>
      </c>
      <c r="B817" s="127">
        <v>43798</v>
      </c>
      <c r="C817" s="126" t="s">
        <v>6393</v>
      </c>
      <c r="D817" s="126" t="s">
        <v>6394</v>
      </c>
      <c r="E817" s="126" t="s">
        <v>6309</v>
      </c>
      <c r="F817" s="126" t="s">
        <v>6310</v>
      </c>
      <c r="G817" s="126" t="s">
        <v>6373</v>
      </c>
      <c r="H817" s="126" t="s">
        <v>6374</v>
      </c>
      <c r="I817" s="126" t="s">
        <v>6375</v>
      </c>
      <c r="J817" s="126" t="s">
        <v>6351</v>
      </c>
      <c r="K817" s="126" t="s">
        <v>6395</v>
      </c>
      <c r="L817" s="126" t="s">
        <v>6396</v>
      </c>
      <c r="M817" s="126" t="s">
        <v>6397</v>
      </c>
      <c r="N817" s="126" t="s">
        <v>6351</v>
      </c>
      <c r="O817" s="126" t="s">
        <v>6398</v>
      </c>
      <c r="P817" s="126" t="s">
        <v>6399</v>
      </c>
      <c r="Q817" s="126" t="s">
        <v>6400</v>
      </c>
      <c r="R817" s="126" t="s">
        <v>9806</v>
      </c>
      <c r="S817" s="126" t="s">
        <v>9807</v>
      </c>
      <c r="T817" s="131">
        <v>2</v>
      </c>
      <c r="U817" s="131">
        <v>2</v>
      </c>
      <c r="V817" s="126" t="s">
        <v>6403</v>
      </c>
      <c r="W817" s="126" t="s">
        <v>6403</v>
      </c>
      <c r="X817" s="145">
        <v>300</v>
      </c>
      <c r="Y817" s="145">
        <v>300</v>
      </c>
      <c r="Z817" s="146" t="s">
        <v>6309</v>
      </c>
      <c r="AA817" s="145">
        <v>600</v>
      </c>
      <c r="AB817" s="145">
        <v>0</v>
      </c>
      <c r="AC817" s="145">
        <v>60</v>
      </c>
      <c r="AD817" s="145">
        <v>660</v>
      </c>
      <c r="AE817" s="126" t="s">
        <v>6314</v>
      </c>
      <c r="AF817" s="126" t="s">
        <v>6309</v>
      </c>
      <c r="AG817" s="126" t="s">
        <v>6309</v>
      </c>
      <c r="AH817" s="126" t="s">
        <v>9972</v>
      </c>
      <c r="AI817" s="126" t="s">
        <v>6309</v>
      </c>
      <c r="AJ817" s="126" t="s">
        <v>6352</v>
      </c>
      <c r="AK817" s="126" t="s">
        <v>6353</v>
      </c>
      <c r="AL817" s="126" t="s">
        <v>6404</v>
      </c>
      <c r="AM817" s="128" t="s">
        <v>13</v>
      </c>
      <c r="AN817" s="128" t="s">
        <v>6373</v>
      </c>
      <c r="AO817" s="128" t="s">
        <v>6309</v>
      </c>
      <c r="AP817" s="128" t="s">
        <v>6309</v>
      </c>
      <c r="AQ817" s="129">
        <v>2</v>
      </c>
      <c r="AR817" t="s">
        <v>94</v>
      </c>
      <c r="AS817" t="s">
        <v>72</v>
      </c>
    </row>
    <row r="818" spans="1:45" s="128" customFormat="1">
      <c r="A818" s="126" t="s">
        <v>9971</v>
      </c>
      <c r="B818" s="127">
        <v>43798</v>
      </c>
      <c r="C818" s="126" t="s">
        <v>6393</v>
      </c>
      <c r="D818" s="126" t="s">
        <v>6394</v>
      </c>
      <c r="E818" s="126" t="s">
        <v>6309</v>
      </c>
      <c r="F818" s="126" t="s">
        <v>6310</v>
      </c>
      <c r="G818" s="126" t="s">
        <v>6373</v>
      </c>
      <c r="H818" s="126" t="s">
        <v>6374</v>
      </c>
      <c r="I818" s="126" t="s">
        <v>6375</v>
      </c>
      <c r="J818" s="126" t="s">
        <v>6351</v>
      </c>
      <c r="K818" s="126" t="s">
        <v>6395</v>
      </c>
      <c r="L818" s="126" t="s">
        <v>6396</v>
      </c>
      <c r="M818" s="126" t="s">
        <v>6397</v>
      </c>
      <c r="N818" s="126" t="s">
        <v>6351</v>
      </c>
      <c r="O818" s="126" t="s">
        <v>6398</v>
      </c>
      <c r="P818" s="126" t="s">
        <v>6399</v>
      </c>
      <c r="Q818" s="126" t="s">
        <v>6400</v>
      </c>
      <c r="R818" s="126" t="s">
        <v>6491</v>
      </c>
      <c r="S818" s="126" t="s">
        <v>6492</v>
      </c>
      <c r="T818" s="131">
        <v>2</v>
      </c>
      <c r="U818" s="131">
        <v>2</v>
      </c>
      <c r="V818" s="126" t="s">
        <v>6403</v>
      </c>
      <c r="W818" s="126" t="s">
        <v>6403</v>
      </c>
      <c r="X818" s="145">
        <v>300</v>
      </c>
      <c r="Y818" s="145">
        <v>300</v>
      </c>
      <c r="Z818" s="146" t="s">
        <v>6309</v>
      </c>
      <c r="AA818" s="145">
        <v>600</v>
      </c>
      <c r="AB818" s="145">
        <v>0</v>
      </c>
      <c r="AC818" s="145">
        <v>60</v>
      </c>
      <c r="AD818" s="145">
        <v>660</v>
      </c>
      <c r="AE818" s="126" t="s">
        <v>6314</v>
      </c>
      <c r="AF818" s="126" t="s">
        <v>6309</v>
      </c>
      <c r="AG818" s="126" t="s">
        <v>6309</v>
      </c>
      <c r="AH818" s="126" t="s">
        <v>9972</v>
      </c>
      <c r="AI818" s="126" t="s">
        <v>6309</v>
      </c>
      <c r="AJ818" s="126" t="s">
        <v>6352</v>
      </c>
      <c r="AK818" s="126" t="s">
        <v>6353</v>
      </c>
      <c r="AL818" s="126" t="s">
        <v>6404</v>
      </c>
      <c r="AM818" s="128" t="s">
        <v>13</v>
      </c>
      <c r="AN818" s="128" t="s">
        <v>6373</v>
      </c>
      <c r="AO818" s="128" t="s">
        <v>6309</v>
      </c>
      <c r="AP818" s="128" t="s">
        <v>6309</v>
      </c>
      <c r="AQ818" s="129">
        <v>2</v>
      </c>
      <c r="AR818" t="s">
        <v>94</v>
      </c>
      <c r="AS818" t="s">
        <v>72</v>
      </c>
    </row>
    <row r="819" spans="1:45" s="128" customFormat="1">
      <c r="A819" s="126" t="s">
        <v>9971</v>
      </c>
      <c r="B819" s="127">
        <v>43798</v>
      </c>
      <c r="C819" s="126" t="s">
        <v>6393</v>
      </c>
      <c r="D819" s="126" t="s">
        <v>6394</v>
      </c>
      <c r="E819" s="126" t="s">
        <v>6309</v>
      </c>
      <c r="F819" s="126" t="s">
        <v>6310</v>
      </c>
      <c r="G819" s="126" t="s">
        <v>6373</v>
      </c>
      <c r="H819" s="126" t="s">
        <v>6374</v>
      </c>
      <c r="I819" s="126" t="s">
        <v>6375</v>
      </c>
      <c r="J819" s="126" t="s">
        <v>6351</v>
      </c>
      <c r="K819" s="126" t="s">
        <v>6395</v>
      </c>
      <c r="L819" s="126" t="s">
        <v>6396</v>
      </c>
      <c r="M819" s="126" t="s">
        <v>6397</v>
      </c>
      <c r="N819" s="126" t="s">
        <v>6351</v>
      </c>
      <c r="O819" s="126" t="s">
        <v>6398</v>
      </c>
      <c r="P819" s="126" t="s">
        <v>6399</v>
      </c>
      <c r="Q819" s="126" t="s">
        <v>6400</v>
      </c>
      <c r="R819" s="126" t="s">
        <v>9881</v>
      </c>
      <c r="S819" s="126" t="s">
        <v>9882</v>
      </c>
      <c r="T819" s="131">
        <v>10</v>
      </c>
      <c r="U819" s="131">
        <v>10</v>
      </c>
      <c r="V819" s="126" t="s">
        <v>6403</v>
      </c>
      <c r="W819" s="126" t="s">
        <v>6403</v>
      </c>
      <c r="X819" s="145">
        <v>213.273</v>
      </c>
      <c r="Y819" s="145">
        <v>213.273</v>
      </c>
      <c r="Z819" s="146" t="s">
        <v>6309</v>
      </c>
      <c r="AA819" s="145">
        <v>2132.73</v>
      </c>
      <c r="AB819" s="145">
        <v>0</v>
      </c>
      <c r="AC819" s="145">
        <v>213.273</v>
      </c>
      <c r="AD819" s="145">
        <v>2346.0030000000002</v>
      </c>
      <c r="AE819" s="126" t="s">
        <v>6314</v>
      </c>
      <c r="AF819" s="126" t="s">
        <v>6309</v>
      </c>
      <c r="AG819" s="126" t="s">
        <v>6309</v>
      </c>
      <c r="AH819" s="126" t="s">
        <v>9972</v>
      </c>
      <c r="AI819" s="126" t="s">
        <v>6309</v>
      </c>
      <c r="AJ819" s="126" t="s">
        <v>6352</v>
      </c>
      <c r="AK819" s="126" t="s">
        <v>6353</v>
      </c>
      <c r="AL819" s="126" t="s">
        <v>6404</v>
      </c>
      <c r="AM819" s="128" t="s">
        <v>13</v>
      </c>
      <c r="AN819" s="128" t="s">
        <v>6373</v>
      </c>
      <c r="AO819" s="128" t="s">
        <v>6309</v>
      </c>
      <c r="AP819" s="128" t="s">
        <v>6309</v>
      </c>
      <c r="AQ819" s="129">
        <v>10</v>
      </c>
      <c r="AR819" t="s">
        <v>94</v>
      </c>
      <c r="AS819" t="s">
        <v>72</v>
      </c>
    </row>
    <row r="820" spans="1:45" s="128" customFormat="1">
      <c r="A820" s="126" t="s">
        <v>9971</v>
      </c>
      <c r="B820" s="127">
        <v>43798</v>
      </c>
      <c r="C820" s="126" t="s">
        <v>6393</v>
      </c>
      <c r="D820" s="126" t="s">
        <v>6394</v>
      </c>
      <c r="E820" s="126" t="s">
        <v>6309</v>
      </c>
      <c r="F820" s="126" t="s">
        <v>6310</v>
      </c>
      <c r="G820" s="126" t="s">
        <v>6373</v>
      </c>
      <c r="H820" s="126" t="s">
        <v>6374</v>
      </c>
      <c r="I820" s="126" t="s">
        <v>6375</v>
      </c>
      <c r="J820" s="126" t="s">
        <v>6351</v>
      </c>
      <c r="K820" s="126" t="s">
        <v>6395</v>
      </c>
      <c r="L820" s="126" t="s">
        <v>6396</v>
      </c>
      <c r="M820" s="126" t="s">
        <v>6397</v>
      </c>
      <c r="N820" s="126" t="s">
        <v>6351</v>
      </c>
      <c r="O820" s="126" t="s">
        <v>6398</v>
      </c>
      <c r="P820" s="126" t="s">
        <v>6399</v>
      </c>
      <c r="Q820" s="126" t="s">
        <v>6400</v>
      </c>
      <c r="R820" s="126" t="s">
        <v>6413</v>
      </c>
      <c r="S820" s="126" t="s">
        <v>6414</v>
      </c>
      <c r="T820" s="131">
        <v>2</v>
      </c>
      <c r="U820" s="131">
        <v>2</v>
      </c>
      <c r="V820" s="126" t="s">
        <v>6403</v>
      </c>
      <c r="W820" s="126" t="s">
        <v>6403</v>
      </c>
      <c r="X820" s="145">
        <v>300</v>
      </c>
      <c r="Y820" s="145">
        <v>300</v>
      </c>
      <c r="Z820" s="146" t="s">
        <v>6309</v>
      </c>
      <c r="AA820" s="145">
        <v>600</v>
      </c>
      <c r="AB820" s="145">
        <v>0</v>
      </c>
      <c r="AC820" s="145">
        <v>60</v>
      </c>
      <c r="AD820" s="145">
        <v>660</v>
      </c>
      <c r="AE820" s="126" t="s">
        <v>6314</v>
      </c>
      <c r="AF820" s="126" t="s">
        <v>6309</v>
      </c>
      <c r="AG820" s="126" t="s">
        <v>6309</v>
      </c>
      <c r="AH820" s="126" t="s">
        <v>9972</v>
      </c>
      <c r="AI820" s="126" t="s">
        <v>6309</v>
      </c>
      <c r="AJ820" s="126" t="s">
        <v>6352</v>
      </c>
      <c r="AK820" s="126" t="s">
        <v>6353</v>
      </c>
      <c r="AL820" s="126" t="s">
        <v>6404</v>
      </c>
      <c r="AM820" s="128" t="s">
        <v>13</v>
      </c>
      <c r="AN820" s="128" t="s">
        <v>6373</v>
      </c>
      <c r="AO820" s="128" t="s">
        <v>6309</v>
      </c>
      <c r="AP820" s="128" t="s">
        <v>6309</v>
      </c>
      <c r="AQ820" s="129">
        <v>2</v>
      </c>
      <c r="AR820" t="s">
        <v>94</v>
      </c>
      <c r="AS820" t="s">
        <v>72</v>
      </c>
    </row>
    <row r="821" spans="1:45" s="128" customFormat="1">
      <c r="A821" s="126" t="s">
        <v>9971</v>
      </c>
      <c r="B821" s="127">
        <v>43798</v>
      </c>
      <c r="C821" s="126" t="s">
        <v>6393</v>
      </c>
      <c r="D821" s="126" t="s">
        <v>6394</v>
      </c>
      <c r="E821" s="126" t="s">
        <v>6309</v>
      </c>
      <c r="F821" s="126" t="s">
        <v>6310</v>
      </c>
      <c r="G821" s="126" t="s">
        <v>6373</v>
      </c>
      <c r="H821" s="126" t="s">
        <v>6374</v>
      </c>
      <c r="I821" s="126" t="s">
        <v>6375</v>
      </c>
      <c r="J821" s="126" t="s">
        <v>6351</v>
      </c>
      <c r="K821" s="126" t="s">
        <v>6395</v>
      </c>
      <c r="L821" s="126" t="s">
        <v>6396</v>
      </c>
      <c r="M821" s="126" t="s">
        <v>6397</v>
      </c>
      <c r="N821" s="126" t="s">
        <v>6351</v>
      </c>
      <c r="O821" s="126" t="s">
        <v>6398</v>
      </c>
      <c r="P821" s="126" t="s">
        <v>6399</v>
      </c>
      <c r="Q821" s="126" t="s">
        <v>6400</v>
      </c>
      <c r="R821" s="126" t="s">
        <v>6487</v>
      </c>
      <c r="S821" s="126" t="s">
        <v>6488</v>
      </c>
      <c r="T821" s="131">
        <v>10</v>
      </c>
      <c r="U821" s="131">
        <v>10</v>
      </c>
      <c r="V821" s="126" t="s">
        <v>6403</v>
      </c>
      <c r="W821" s="126" t="s">
        <v>6403</v>
      </c>
      <c r="X821" s="145">
        <v>264</v>
      </c>
      <c r="Y821" s="145">
        <v>264</v>
      </c>
      <c r="Z821" s="146" t="s">
        <v>6309</v>
      </c>
      <c r="AA821" s="145">
        <v>2640</v>
      </c>
      <c r="AB821" s="145">
        <v>-360</v>
      </c>
      <c r="AC821" s="145">
        <v>264</v>
      </c>
      <c r="AD821" s="145">
        <v>2904</v>
      </c>
      <c r="AE821" s="126" t="s">
        <v>6314</v>
      </c>
      <c r="AF821" s="126" t="s">
        <v>6309</v>
      </c>
      <c r="AG821" s="126" t="s">
        <v>6309</v>
      </c>
      <c r="AH821" s="126" t="s">
        <v>9972</v>
      </c>
      <c r="AI821" s="126" t="s">
        <v>6309</v>
      </c>
      <c r="AJ821" s="126" t="s">
        <v>6352</v>
      </c>
      <c r="AK821" s="126" t="s">
        <v>6353</v>
      </c>
      <c r="AL821" s="126" t="s">
        <v>6404</v>
      </c>
      <c r="AM821" s="128" t="s">
        <v>13</v>
      </c>
      <c r="AN821" s="128" t="s">
        <v>6373</v>
      </c>
      <c r="AO821" s="128" t="s">
        <v>6309</v>
      </c>
      <c r="AP821" s="128" t="s">
        <v>6309</v>
      </c>
      <c r="AQ821" s="129">
        <v>10</v>
      </c>
      <c r="AR821" t="s">
        <v>94</v>
      </c>
      <c r="AS821" t="s">
        <v>72</v>
      </c>
    </row>
    <row r="822" spans="1:45" s="128" customFormat="1">
      <c r="A822" s="128" t="s">
        <v>9973</v>
      </c>
      <c r="B822" s="130">
        <v>43773</v>
      </c>
      <c r="C822" s="128" t="s">
        <v>6497</v>
      </c>
      <c r="D822" s="128" t="s">
        <v>6498</v>
      </c>
      <c r="E822" s="128" t="s">
        <v>6309</v>
      </c>
      <c r="F822" s="128" t="s">
        <v>6310</v>
      </c>
      <c r="G822" s="128" t="s">
        <v>6311</v>
      </c>
      <c r="H822" s="128" t="s">
        <v>6312</v>
      </c>
      <c r="I822" s="126" t="s">
        <v>6347</v>
      </c>
      <c r="J822" s="128" t="s">
        <v>6351</v>
      </c>
      <c r="K822" s="128" t="s">
        <v>6395</v>
      </c>
      <c r="L822" s="128" t="s">
        <v>6396</v>
      </c>
      <c r="M822" s="128" t="s">
        <v>6397</v>
      </c>
      <c r="N822" s="128" t="s">
        <v>6351</v>
      </c>
      <c r="O822" s="128" t="s">
        <v>6398</v>
      </c>
      <c r="P822" s="128" t="s">
        <v>6399</v>
      </c>
      <c r="Q822" s="128" t="s">
        <v>6400</v>
      </c>
      <c r="R822" s="128" t="s">
        <v>6401</v>
      </c>
      <c r="S822" s="128" t="s">
        <v>6402</v>
      </c>
      <c r="T822" s="144">
        <v>-10</v>
      </c>
      <c r="U822" s="144">
        <v>-10</v>
      </c>
      <c r="V822" s="144" t="s">
        <v>6403</v>
      </c>
      <c r="W822" s="144" t="s">
        <v>6403</v>
      </c>
      <c r="X822" s="144">
        <v>155.45500000000001</v>
      </c>
      <c r="Y822" s="144">
        <v>155.45500000000001</v>
      </c>
      <c r="Z822" s="144" t="s">
        <v>6309</v>
      </c>
      <c r="AA822" s="144">
        <v>-1554.55</v>
      </c>
      <c r="AB822" s="144">
        <v>0</v>
      </c>
      <c r="AC822" s="144">
        <v>-155.45500000000001</v>
      </c>
      <c r="AD822" s="144">
        <v>-1710.0050000000001</v>
      </c>
      <c r="AE822" s="128" t="s">
        <v>6314</v>
      </c>
      <c r="AF822" s="128" t="s">
        <v>6309</v>
      </c>
      <c r="AG822" s="128" t="s">
        <v>6309</v>
      </c>
      <c r="AH822" s="128" t="s">
        <v>6462</v>
      </c>
      <c r="AI822" s="128" t="s">
        <v>6309</v>
      </c>
      <c r="AJ822" s="128" t="s">
        <v>6352</v>
      </c>
      <c r="AK822" s="128" t="s">
        <v>6353</v>
      </c>
      <c r="AL822" s="128" t="s">
        <v>6404</v>
      </c>
      <c r="AM822" s="128" t="s">
        <v>13</v>
      </c>
      <c r="AN822" s="128" t="s">
        <v>6421</v>
      </c>
      <c r="AO822" s="128" t="s">
        <v>6347</v>
      </c>
      <c r="AP822" s="128" t="s">
        <v>13</v>
      </c>
      <c r="AQ822" s="129">
        <v>-10</v>
      </c>
      <c r="AR822" t="s">
        <v>95</v>
      </c>
      <c r="AS822" t="s">
        <v>72</v>
      </c>
    </row>
    <row r="823" spans="1:45" s="128" customFormat="1">
      <c r="A823" s="128" t="s">
        <v>9973</v>
      </c>
      <c r="B823" s="130">
        <v>43773</v>
      </c>
      <c r="C823" s="128" t="s">
        <v>6497</v>
      </c>
      <c r="D823" s="128" t="s">
        <v>6498</v>
      </c>
      <c r="E823" s="128" t="s">
        <v>6309</v>
      </c>
      <c r="F823" s="128" t="s">
        <v>6310</v>
      </c>
      <c r="G823" s="128" t="s">
        <v>6311</v>
      </c>
      <c r="H823" s="128" t="s">
        <v>6312</v>
      </c>
      <c r="I823" s="126" t="s">
        <v>6347</v>
      </c>
      <c r="J823" s="128" t="s">
        <v>6351</v>
      </c>
      <c r="K823" s="128" t="s">
        <v>6395</v>
      </c>
      <c r="L823" s="128" t="s">
        <v>6396</v>
      </c>
      <c r="M823" s="128" t="s">
        <v>6397</v>
      </c>
      <c r="N823" s="128" t="s">
        <v>6351</v>
      </c>
      <c r="O823" s="128" t="s">
        <v>6398</v>
      </c>
      <c r="P823" s="128" t="s">
        <v>6399</v>
      </c>
      <c r="Q823" s="128" t="s">
        <v>6400</v>
      </c>
      <c r="R823" s="128" t="s">
        <v>6411</v>
      </c>
      <c r="S823" s="128" t="s">
        <v>6412</v>
      </c>
      <c r="T823" s="144">
        <v>-4</v>
      </c>
      <c r="U823" s="144">
        <v>-4</v>
      </c>
      <c r="V823" s="144" t="s">
        <v>6403</v>
      </c>
      <c r="W823" s="144" t="s">
        <v>6403</v>
      </c>
      <c r="X823" s="144">
        <v>313.63600000000002</v>
      </c>
      <c r="Y823" s="144">
        <v>313.63600000000002</v>
      </c>
      <c r="Z823" s="144" t="s">
        <v>6309</v>
      </c>
      <c r="AA823" s="144">
        <v>-1254.5440000000001</v>
      </c>
      <c r="AB823" s="144">
        <v>0</v>
      </c>
      <c r="AC823" s="144">
        <v>-125.45399999999999</v>
      </c>
      <c r="AD823" s="144">
        <v>-1379.998</v>
      </c>
      <c r="AE823" s="128" t="s">
        <v>6314</v>
      </c>
      <c r="AF823" s="128" t="s">
        <v>6309</v>
      </c>
      <c r="AG823" s="128" t="s">
        <v>6309</v>
      </c>
      <c r="AH823" s="128" t="s">
        <v>6462</v>
      </c>
      <c r="AI823" s="128" t="s">
        <v>6309</v>
      </c>
      <c r="AJ823" s="128" t="s">
        <v>6352</v>
      </c>
      <c r="AK823" s="128" t="s">
        <v>6353</v>
      </c>
      <c r="AL823" s="128" t="s">
        <v>6404</v>
      </c>
      <c r="AM823" s="128" t="s">
        <v>13</v>
      </c>
      <c r="AN823" s="128" t="s">
        <v>6421</v>
      </c>
      <c r="AO823" s="128" t="s">
        <v>6347</v>
      </c>
      <c r="AP823" s="128" t="s">
        <v>13</v>
      </c>
      <c r="AQ823" s="129">
        <v>-4</v>
      </c>
      <c r="AR823" t="s">
        <v>95</v>
      </c>
      <c r="AS823" t="s">
        <v>72</v>
      </c>
    </row>
    <row r="824" spans="1:45" s="128" customFormat="1">
      <c r="A824" s="128" t="s">
        <v>9973</v>
      </c>
      <c r="B824" s="130">
        <v>43773</v>
      </c>
      <c r="C824" s="128" t="s">
        <v>6497</v>
      </c>
      <c r="D824" s="128" t="s">
        <v>6498</v>
      </c>
      <c r="E824" s="128" t="s">
        <v>6309</v>
      </c>
      <c r="F824" s="128" t="s">
        <v>6310</v>
      </c>
      <c r="G824" s="128" t="s">
        <v>6311</v>
      </c>
      <c r="H824" s="128" t="s">
        <v>6312</v>
      </c>
      <c r="I824" s="126" t="s">
        <v>6347</v>
      </c>
      <c r="J824" s="128" t="s">
        <v>6351</v>
      </c>
      <c r="K824" s="128" t="s">
        <v>6395</v>
      </c>
      <c r="L824" s="128" t="s">
        <v>6396</v>
      </c>
      <c r="M824" s="128" t="s">
        <v>6397</v>
      </c>
      <c r="N824" s="128" t="s">
        <v>6351</v>
      </c>
      <c r="O824" s="128" t="s">
        <v>6398</v>
      </c>
      <c r="P824" s="128" t="s">
        <v>6399</v>
      </c>
      <c r="Q824" s="128" t="s">
        <v>6400</v>
      </c>
      <c r="R824" s="128" t="s">
        <v>6409</v>
      </c>
      <c r="S824" s="128" t="s">
        <v>6410</v>
      </c>
      <c r="T824" s="144">
        <v>-1</v>
      </c>
      <c r="U824" s="144">
        <v>-1</v>
      </c>
      <c r="V824" s="144" t="s">
        <v>6403</v>
      </c>
      <c r="W824" s="144" t="s">
        <v>6403</v>
      </c>
      <c r="X824" s="144">
        <v>313.63600000000002</v>
      </c>
      <c r="Y824" s="144">
        <v>313.63600000000002</v>
      </c>
      <c r="Z824" s="144" t="s">
        <v>6309</v>
      </c>
      <c r="AA824" s="144">
        <v>-313.63600000000002</v>
      </c>
      <c r="AB824" s="144">
        <v>0</v>
      </c>
      <c r="AC824" s="144">
        <v>-31.364000000000001</v>
      </c>
      <c r="AD824" s="144">
        <v>-345</v>
      </c>
      <c r="AE824" s="128" t="s">
        <v>6314</v>
      </c>
      <c r="AF824" s="128" t="s">
        <v>6309</v>
      </c>
      <c r="AG824" s="128" t="s">
        <v>6309</v>
      </c>
      <c r="AH824" s="128" t="s">
        <v>6462</v>
      </c>
      <c r="AI824" s="128" t="s">
        <v>6309</v>
      </c>
      <c r="AJ824" s="128" t="s">
        <v>6352</v>
      </c>
      <c r="AK824" s="128" t="s">
        <v>6353</v>
      </c>
      <c r="AL824" s="128" t="s">
        <v>6404</v>
      </c>
      <c r="AM824" s="128" t="s">
        <v>13</v>
      </c>
      <c r="AN824" s="128" t="s">
        <v>6421</v>
      </c>
      <c r="AO824" s="128" t="s">
        <v>6347</v>
      </c>
      <c r="AP824" s="128" t="s">
        <v>13</v>
      </c>
      <c r="AQ824" s="129">
        <v>-1</v>
      </c>
      <c r="AR824" t="s">
        <v>95</v>
      </c>
      <c r="AS824" t="s">
        <v>72</v>
      </c>
    </row>
    <row r="825" spans="1:45" s="128" customFormat="1">
      <c r="A825" s="128" t="s">
        <v>9973</v>
      </c>
      <c r="B825" s="130">
        <v>43773</v>
      </c>
      <c r="C825" s="128" t="s">
        <v>6497</v>
      </c>
      <c r="D825" s="128" t="s">
        <v>6498</v>
      </c>
      <c r="E825" s="128" t="s">
        <v>6309</v>
      </c>
      <c r="F825" s="128" t="s">
        <v>6310</v>
      </c>
      <c r="G825" s="128" t="s">
        <v>6311</v>
      </c>
      <c r="H825" s="128" t="s">
        <v>6312</v>
      </c>
      <c r="I825" s="126" t="s">
        <v>6347</v>
      </c>
      <c r="J825" s="128" t="s">
        <v>6351</v>
      </c>
      <c r="K825" s="128" t="s">
        <v>6395</v>
      </c>
      <c r="L825" s="128" t="s">
        <v>6396</v>
      </c>
      <c r="M825" s="128" t="s">
        <v>6397</v>
      </c>
      <c r="N825" s="128" t="s">
        <v>6351</v>
      </c>
      <c r="O825" s="128" t="s">
        <v>6398</v>
      </c>
      <c r="P825" s="128" t="s">
        <v>6399</v>
      </c>
      <c r="Q825" s="128" t="s">
        <v>6400</v>
      </c>
      <c r="R825" s="128" t="s">
        <v>6413</v>
      </c>
      <c r="S825" s="128" t="s">
        <v>6414</v>
      </c>
      <c r="T825" s="144">
        <v>-4</v>
      </c>
      <c r="U825" s="144">
        <v>-4</v>
      </c>
      <c r="V825" s="144" t="s">
        <v>6403</v>
      </c>
      <c r="W825" s="144" t="s">
        <v>6403</v>
      </c>
      <c r="X825" s="144">
        <v>313.63600000000002</v>
      </c>
      <c r="Y825" s="144">
        <v>313.63600000000002</v>
      </c>
      <c r="Z825" s="144" t="s">
        <v>6309</v>
      </c>
      <c r="AA825" s="144">
        <v>-1254.5440000000001</v>
      </c>
      <c r="AB825" s="144">
        <v>0</v>
      </c>
      <c r="AC825" s="144">
        <v>-125.45399999999999</v>
      </c>
      <c r="AD825" s="144">
        <v>-1379.998</v>
      </c>
      <c r="AE825" s="128" t="s">
        <v>6314</v>
      </c>
      <c r="AF825" s="128" t="s">
        <v>6309</v>
      </c>
      <c r="AG825" s="128" t="s">
        <v>6309</v>
      </c>
      <c r="AH825" s="128" t="s">
        <v>6462</v>
      </c>
      <c r="AI825" s="128" t="s">
        <v>6309</v>
      </c>
      <c r="AJ825" s="128" t="s">
        <v>6352</v>
      </c>
      <c r="AK825" s="128" t="s">
        <v>6353</v>
      </c>
      <c r="AL825" s="128" t="s">
        <v>6404</v>
      </c>
      <c r="AM825" s="128" t="s">
        <v>13</v>
      </c>
      <c r="AN825" s="128" t="s">
        <v>6421</v>
      </c>
      <c r="AO825" s="128" t="s">
        <v>6347</v>
      </c>
      <c r="AP825" s="128" t="s">
        <v>13</v>
      </c>
      <c r="AQ825" s="129">
        <v>-4</v>
      </c>
      <c r="AR825" t="s">
        <v>95</v>
      </c>
      <c r="AS825" t="s">
        <v>72</v>
      </c>
    </row>
    <row r="826" spans="1:45" s="128" customFormat="1">
      <c r="A826" s="128" t="s">
        <v>9974</v>
      </c>
      <c r="B826" s="130">
        <v>43777</v>
      </c>
      <c r="C826" s="128" t="s">
        <v>6497</v>
      </c>
      <c r="D826" s="128" t="s">
        <v>6498</v>
      </c>
      <c r="E826" s="128" t="s">
        <v>6309</v>
      </c>
      <c r="F826" s="128" t="s">
        <v>6310</v>
      </c>
      <c r="G826" s="128" t="s">
        <v>6367</v>
      </c>
      <c r="H826" s="128" t="s">
        <v>6368</v>
      </c>
      <c r="I826" s="128" t="s">
        <v>6369</v>
      </c>
      <c r="J826" s="128" t="s">
        <v>6351</v>
      </c>
      <c r="K826" s="128" t="s">
        <v>6395</v>
      </c>
      <c r="L826" s="128" t="s">
        <v>6396</v>
      </c>
      <c r="M826" s="128" t="s">
        <v>6397</v>
      </c>
      <c r="N826" s="128" t="s">
        <v>6351</v>
      </c>
      <c r="O826" s="128" t="s">
        <v>6398</v>
      </c>
      <c r="P826" s="128" t="s">
        <v>6425</v>
      </c>
      <c r="Q826" s="128" t="s">
        <v>6426</v>
      </c>
      <c r="R826" s="128" t="s">
        <v>6401</v>
      </c>
      <c r="S826" s="128" t="s">
        <v>6402</v>
      </c>
      <c r="T826" s="144">
        <v>-20</v>
      </c>
      <c r="U826" s="144">
        <v>-20</v>
      </c>
      <c r="V826" s="144" t="s">
        <v>6403</v>
      </c>
      <c r="W826" s="144" t="s">
        <v>6403</v>
      </c>
      <c r="X826" s="144">
        <v>119.7</v>
      </c>
      <c r="Y826" s="144">
        <v>119.7</v>
      </c>
      <c r="Z826" s="144" t="s">
        <v>6309</v>
      </c>
      <c r="AA826" s="144">
        <v>-2394.0070000000001</v>
      </c>
      <c r="AB826" s="144">
        <v>715.09299999999996</v>
      </c>
      <c r="AC826" s="144">
        <v>-239.4</v>
      </c>
      <c r="AD826" s="144">
        <v>-2633.4070000000002</v>
      </c>
      <c r="AE826" s="128" t="s">
        <v>6314</v>
      </c>
      <c r="AF826" s="128" t="s">
        <v>6309</v>
      </c>
      <c r="AG826" s="128" t="s">
        <v>6309</v>
      </c>
      <c r="AH826" s="128" t="s">
        <v>6465</v>
      </c>
      <c r="AI826" s="128" t="s">
        <v>6309</v>
      </c>
      <c r="AJ826" s="128" t="s">
        <v>6352</v>
      </c>
      <c r="AK826" s="128" t="s">
        <v>6353</v>
      </c>
      <c r="AL826" s="128" t="s">
        <v>6404</v>
      </c>
      <c r="AM826" s="128" t="s">
        <v>6366</v>
      </c>
      <c r="AN826" s="128" t="s">
        <v>6309</v>
      </c>
      <c r="AO826" s="128" t="s">
        <v>6309</v>
      </c>
      <c r="AP826" s="128" t="s">
        <v>6309</v>
      </c>
      <c r="AQ826" s="129">
        <v>-20</v>
      </c>
      <c r="AR826" t="s">
        <v>34</v>
      </c>
      <c r="AS826" t="s">
        <v>30</v>
      </c>
    </row>
    <row r="827" spans="1:45" s="128" customFormat="1">
      <c r="A827" s="128" t="s">
        <v>9974</v>
      </c>
      <c r="B827" s="130">
        <v>43777</v>
      </c>
      <c r="C827" s="128" t="s">
        <v>6497</v>
      </c>
      <c r="D827" s="128" t="s">
        <v>6498</v>
      </c>
      <c r="E827" s="128" t="s">
        <v>6309</v>
      </c>
      <c r="F827" s="128" t="s">
        <v>6310</v>
      </c>
      <c r="G827" s="128" t="s">
        <v>6367</v>
      </c>
      <c r="H827" s="128" t="s">
        <v>6368</v>
      </c>
      <c r="I827" s="128" t="s">
        <v>6369</v>
      </c>
      <c r="J827" s="128" t="s">
        <v>6351</v>
      </c>
      <c r="K827" s="128" t="s">
        <v>6395</v>
      </c>
      <c r="L827" s="128" t="s">
        <v>6396</v>
      </c>
      <c r="M827" s="128" t="s">
        <v>6397</v>
      </c>
      <c r="N827" s="128" t="s">
        <v>6351</v>
      </c>
      <c r="O827" s="128" t="s">
        <v>6398</v>
      </c>
      <c r="P827" s="128" t="s">
        <v>6425</v>
      </c>
      <c r="Q827" s="128" t="s">
        <v>6426</v>
      </c>
      <c r="R827" s="128" t="s">
        <v>6409</v>
      </c>
      <c r="S827" s="128" t="s">
        <v>6410</v>
      </c>
      <c r="T827" s="144">
        <v>-3</v>
      </c>
      <c r="U827" s="144">
        <v>-3</v>
      </c>
      <c r="V827" s="144" t="s">
        <v>6403</v>
      </c>
      <c r="W827" s="144" t="s">
        <v>6403</v>
      </c>
      <c r="X827" s="144">
        <v>300</v>
      </c>
      <c r="Y827" s="144">
        <v>300</v>
      </c>
      <c r="Z827" s="144" t="s">
        <v>6309</v>
      </c>
      <c r="AA827" s="144">
        <v>-900</v>
      </c>
      <c r="AB827" s="144">
        <v>0</v>
      </c>
      <c r="AC827" s="144">
        <v>-90</v>
      </c>
      <c r="AD827" s="144">
        <v>-990</v>
      </c>
      <c r="AE827" s="128" t="s">
        <v>6314</v>
      </c>
      <c r="AF827" s="128" t="s">
        <v>6309</v>
      </c>
      <c r="AG827" s="128" t="s">
        <v>6309</v>
      </c>
      <c r="AH827" s="128" t="s">
        <v>6465</v>
      </c>
      <c r="AI827" s="128" t="s">
        <v>6309</v>
      </c>
      <c r="AJ827" s="128" t="s">
        <v>6352</v>
      </c>
      <c r="AK827" s="128" t="s">
        <v>6353</v>
      </c>
      <c r="AL827" s="128" t="s">
        <v>6404</v>
      </c>
      <c r="AM827" s="128" t="s">
        <v>6366</v>
      </c>
      <c r="AN827" s="128" t="s">
        <v>6309</v>
      </c>
      <c r="AO827" s="128" t="s">
        <v>6309</v>
      </c>
      <c r="AP827" s="128" t="s">
        <v>6309</v>
      </c>
      <c r="AQ827" s="129">
        <v>-3</v>
      </c>
      <c r="AR827" t="s">
        <v>34</v>
      </c>
      <c r="AS827" t="s">
        <v>30</v>
      </c>
    </row>
    <row r="828" spans="1:45" s="128" customFormat="1">
      <c r="A828" s="128" t="s">
        <v>9974</v>
      </c>
      <c r="B828" s="130">
        <v>43777</v>
      </c>
      <c r="C828" s="128" t="s">
        <v>6497</v>
      </c>
      <c r="D828" s="128" t="s">
        <v>6498</v>
      </c>
      <c r="E828" s="128" t="s">
        <v>6309</v>
      </c>
      <c r="F828" s="128" t="s">
        <v>6310</v>
      </c>
      <c r="G828" s="128" t="s">
        <v>6367</v>
      </c>
      <c r="H828" s="128" t="s">
        <v>6368</v>
      </c>
      <c r="I828" s="128" t="s">
        <v>6369</v>
      </c>
      <c r="J828" s="128" t="s">
        <v>6351</v>
      </c>
      <c r="K828" s="128" t="s">
        <v>6395</v>
      </c>
      <c r="L828" s="128" t="s">
        <v>6396</v>
      </c>
      <c r="M828" s="128" t="s">
        <v>6397</v>
      </c>
      <c r="N828" s="128" t="s">
        <v>6351</v>
      </c>
      <c r="O828" s="128" t="s">
        <v>6398</v>
      </c>
      <c r="P828" s="128" t="s">
        <v>6425</v>
      </c>
      <c r="Q828" s="128" t="s">
        <v>6426</v>
      </c>
      <c r="R828" s="128" t="s">
        <v>6444</v>
      </c>
      <c r="S828" s="128" t="s">
        <v>6445</v>
      </c>
      <c r="T828" s="144">
        <v>-5</v>
      </c>
      <c r="U828" s="144">
        <v>-5</v>
      </c>
      <c r="V828" s="144" t="s">
        <v>6403</v>
      </c>
      <c r="W828" s="144" t="s">
        <v>6403</v>
      </c>
      <c r="X828" s="144">
        <v>213.273</v>
      </c>
      <c r="Y828" s="144">
        <v>213.273</v>
      </c>
      <c r="Z828" s="144" t="s">
        <v>6309</v>
      </c>
      <c r="AA828" s="144">
        <v>-1066.365</v>
      </c>
      <c r="AB828" s="144">
        <v>0</v>
      </c>
      <c r="AC828" s="144">
        <v>-106.637</v>
      </c>
      <c r="AD828" s="144">
        <v>-1173.002</v>
      </c>
      <c r="AE828" s="128" t="s">
        <v>6314</v>
      </c>
      <c r="AF828" s="128" t="s">
        <v>6309</v>
      </c>
      <c r="AG828" s="128" t="s">
        <v>6309</v>
      </c>
      <c r="AH828" s="128" t="s">
        <v>6465</v>
      </c>
      <c r="AI828" s="128" t="s">
        <v>6309</v>
      </c>
      <c r="AJ828" s="128" t="s">
        <v>6352</v>
      </c>
      <c r="AK828" s="128" t="s">
        <v>6353</v>
      </c>
      <c r="AL828" s="128" t="s">
        <v>6404</v>
      </c>
      <c r="AM828" s="128" t="s">
        <v>6366</v>
      </c>
      <c r="AN828" s="128" t="s">
        <v>6309</v>
      </c>
      <c r="AO828" s="128" t="s">
        <v>6309</v>
      </c>
      <c r="AP828" s="128" t="s">
        <v>6309</v>
      </c>
      <c r="AQ828" s="129">
        <v>-5</v>
      </c>
      <c r="AR828" t="s">
        <v>34</v>
      </c>
      <c r="AS828" t="s">
        <v>30</v>
      </c>
    </row>
    <row r="829" spans="1:45" s="128" customFormat="1">
      <c r="A829" s="128" t="s">
        <v>9974</v>
      </c>
      <c r="B829" s="130">
        <v>43777</v>
      </c>
      <c r="C829" s="128" t="s">
        <v>6497</v>
      </c>
      <c r="D829" s="128" t="s">
        <v>6498</v>
      </c>
      <c r="E829" s="128" t="s">
        <v>6309</v>
      </c>
      <c r="F829" s="128" t="s">
        <v>6310</v>
      </c>
      <c r="G829" s="128" t="s">
        <v>6367</v>
      </c>
      <c r="H829" s="128" t="s">
        <v>6368</v>
      </c>
      <c r="I829" s="128" t="s">
        <v>6369</v>
      </c>
      <c r="J829" s="128" t="s">
        <v>6351</v>
      </c>
      <c r="K829" s="128" t="s">
        <v>6395</v>
      </c>
      <c r="L829" s="128" t="s">
        <v>6396</v>
      </c>
      <c r="M829" s="128" t="s">
        <v>6397</v>
      </c>
      <c r="N829" s="128" t="s">
        <v>6351</v>
      </c>
      <c r="O829" s="128" t="s">
        <v>6398</v>
      </c>
      <c r="P829" s="128" t="s">
        <v>6425</v>
      </c>
      <c r="Q829" s="128" t="s">
        <v>6426</v>
      </c>
      <c r="R829" s="128" t="s">
        <v>6413</v>
      </c>
      <c r="S829" s="128" t="s">
        <v>6414</v>
      </c>
      <c r="T829" s="144">
        <v>-1</v>
      </c>
      <c r="U829" s="144">
        <v>-1</v>
      </c>
      <c r="V829" s="144" t="s">
        <v>6403</v>
      </c>
      <c r="W829" s="144" t="s">
        <v>6403</v>
      </c>
      <c r="X829" s="144">
        <v>300</v>
      </c>
      <c r="Y829" s="144">
        <v>300</v>
      </c>
      <c r="Z829" s="144" t="s">
        <v>6309</v>
      </c>
      <c r="AA829" s="144">
        <v>-300</v>
      </c>
      <c r="AB829" s="144">
        <v>0</v>
      </c>
      <c r="AC829" s="144">
        <v>-30</v>
      </c>
      <c r="AD829" s="144">
        <v>-330</v>
      </c>
      <c r="AE829" s="128" t="s">
        <v>6314</v>
      </c>
      <c r="AF829" s="128" t="s">
        <v>6309</v>
      </c>
      <c r="AG829" s="128" t="s">
        <v>6309</v>
      </c>
      <c r="AH829" s="128" t="s">
        <v>6465</v>
      </c>
      <c r="AI829" s="128" t="s">
        <v>6309</v>
      </c>
      <c r="AJ829" s="128" t="s">
        <v>6352</v>
      </c>
      <c r="AK829" s="128" t="s">
        <v>6353</v>
      </c>
      <c r="AL829" s="128" t="s">
        <v>6404</v>
      </c>
      <c r="AM829" s="128" t="s">
        <v>6366</v>
      </c>
      <c r="AN829" s="128" t="s">
        <v>6309</v>
      </c>
      <c r="AO829" s="128" t="s">
        <v>6309</v>
      </c>
      <c r="AP829" s="128" t="s">
        <v>6309</v>
      </c>
      <c r="AQ829" s="129">
        <v>-1</v>
      </c>
      <c r="AR829" t="s">
        <v>34</v>
      </c>
      <c r="AS829" t="s">
        <v>30</v>
      </c>
    </row>
    <row r="830" spans="1:45" s="128" customFormat="1">
      <c r="A830" s="128" t="s">
        <v>9975</v>
      </c>
      <c r="B830" s="130">
        <v>43782</v>
      </c>
      <c r="C830" s="128" t="s">
        <v>6497</v>
      </c>
      <c r="D830" s="128" t="s">
        <v>6498</v>
      </c>
      <c r="E830" s="128" t="s">
        <v>6309</v>
      </c>
      <c r="F830" s="128" t="s">
        <v>6310</v>
      </c>
      <c r="G830" s="128" t="s">
        <v>6373</v>
      </c>
      <c r="H830" s="128" t="s">
        <v>6374</v>
      </c>
      <c r="I830" s="128" t="s">
        <v>6375</v>
      </c>
      <c r="J830" s="128" t="s">
        <v>6351</v>
      </c>
      <c r="K830" s="128" t="s">
        <v>6395</v>
      </c>
      <c r="L830" s="128" t="s">
        <v>6396</v>
      </c>
      <c r="M830" s="128" t="s">
        <v>6397</v>
      </c>
      <c r="N830" s="128" t="s">
        <v>6351</v>
      </c>
      <c r="O830" s="128" t="s">
        <v>6398</v>
      </c>
      <c r="P830" s="128" t="s">
        <v>6399</v>
      </c>
      <c r="Q830" s="128" t="s">
        <v>6400</v>
      </c>
      <c r="R830" s="128" t="s">
        <v>6401</v>
      </c>
      <c r="S830" s="128" t="s">
        <v>6402</v>
      </c>
      <c r="T830" s="144">
        <v>-10</v>
      </c>
      <c r="U830" s="144">
        <v>-10</v>
      </c>
      <c r="V830" s="144" t="s">
        <v>6403</v>
      </c>
      <c r="W830" s="144" t="s">
        <v>6403</v>
      </c>
      <c r="X830" s="144">
        <v>155.45500000000001</v>
      </c>
      <c r="Y830" s="144">
        <v>155.45500000000001</v>
      </c>
      <c r="Z830" s="144" t="s">
        <v>6309</v>
      </c>
      <c r="AA830" s="144">
        <v>-1554.55</v>
      </c>
      <c r="AB830" s="144">
        <v>0</v>
      </c>
      <c r="AC830" s="144">
        <v>-155.45500000000001</v>
      </c>
      <c r="AD830" s="144">
        <v>-1710.0050000000001</v>
      </c>
      <c r="AE830" s="128" t="s">
        <v>6314</v>
      </c>
      <c r="AF830" s="128" t="s">
        <v>6309</v>
      </c>
      <c r="AG830" s="128" t="s">
        <v>6309</v>
      </c>
      <c r="AH830" s="128" t="s">
        <v>9493</v>
      </c>
      <c r="AI830" s="128" t="s">
        <v>6309</v>
      </c>
      <c r="AJ830" s="128" t="s">
        <v>6352</v>
      </c>
      <c r="AK830" s="128" t="s">
        <v>6353</v>
      </c>
      <c r="AL830" s="128" t="s">
        <v>6404</v>
      </c>
      <c r="AM830" s="128" t="s">
        <v>13</v>
      </c>
      <c r="AN830" s="128" t="s">
        <v>6309</v>
      </c>
      <c r="AO830" s="128" t="s">
        <v>6309</v>
      </c>
      <c r="AP830" s="128" t="s">
        <v>6309</v>
      </c>
      <c r="AQ830" s="129">
        <v>-10</v>
      </c>
      <c r="AR830" t="s">
        <v>94</v>
      </c>
      <c r="AS830" t="s">
        <v>72</v>
      </c>
    </row>
    <row r="831" spans="1:45" s="128" customFormat="1">
      <c r="A831" s="128" t="s">
        <v>9975</v>
      </c>
      <c r="B831" s="130">
        <v>43782</v>
      </c>
      <c r="C831" s="128" t="s">
        <v>6497</v>
      </c>
      <c r="D831" s="128" t="s">
        <v>6498</v>
      </c>
      <c r="E831" s="128" t="s">
        <v>6309</v>
      </c>
      <c r="F831" s="128" t="s">
        <v>6310</v>
      </c>
      <c r="G831" s="128" t="s">
        <v>6373</v>
      </c>
      <c r="H831" s="128" t="s">
        <v>6374</v>
      </c>
      <c r="I831" s="128" t="s">
        <v>6375</v>
      </c>
      <c r="J831" s="128" t="s">
        <v>6351</v>
      </c>
      <c r="K831" s="128" t="s">
        <v>6395</v>
      </c>
      <c r="L831" s="128" t="s">
        <v>6396</v>
      </c>
      <c r="M831" s="128" t="s">
        <v>6397</v>
      </c>
      <c r="N831" s="128" t="s">
        <v>6351</v>
      </c>
      <c r="O831" s="128" t="s">
        <v>6398</v>
      </c>
      <c r="P831" s="128" t="s">
        <v>6399</v>
      </c>
      <c r="Q831" s="128" t="s">
        <v>6400</v>
      </c>
      <c r="R831" s="128" t="s">
        <v>6407</v>
      </c>
      <c r="S831" s="128" t="s">
        <v>6408</v>
      </c>
      <c r="T831" s="144">
        <v>-5</v>
      </c>
      <c r="U831" s="144">
        <v>-5</v>
      </c>
      <c r="V831" s="144" t="s">
        <v>6403</v>
      </c>
      <c r="W831" s="144" t="s">
        <v>6403</v>
      </c>
      <c r="X831" s="144">
        <v>213.273</v>
      </c>
      <c r="Y831" s="144">
        <v>213.273</v>
      </c>
      <c r="Z831" s="144" t="s">
        <v>6309</v>
      </c>
      <c r="AA831" s="144">
        <v>-1066.365</v>
      </c>
      <c r="AB831" s="144">
        <v>0</v>
      </c>
      <c r="AC831" s="144">
        <v>-106.637</v>
      </c>
      <c r="AD831" s="144">
        <v>-1173.002</v>
      </c>
      <c r="AE831" s="128" t="s">
        <v>6314</v>
      </c>
      <c r="AF831" s="128" t="s">
        <v>6309</v>
      </c>
      <c r="AG831" s="128" t="s">
        <v>6309</v>
      </c>
      <c r="AH831" s="128" t="s">
        <v>9493</v>
      </c>
      <c r="AI831" s="128" t="s">
        <v>6309</v>
      </c>
      <c r="AJ831" s="128" t="s">
        <v>6352</v>
      </c>
      <c r="AK831" s="128" t="s">
        <v>6353</v>
      </c>
      <c r="AL831" s="128" t="s">
        <v>6404</v>
      </c>
      <c r="AM831" s="128" t="s">
        <v>13</v>
      </c>
      <c r="AN831" s="128" t="s">
        <v>6309</v>
      </c>
      <c r="AO831" s="128" t="s">
        <v>6309</v>
      </c>
      <c r="AP831" s="128" t="s">
        <v>6309</v>
      </c>
      <c r="AQ831" s="129">
        <v>-5</v>
      </c>
      <c r="AR831" t="s">
        <v>94</v>
      </c>
      <c r="AS831" t="s">
        <v>72</v>
      </c>
    </row>
    <row r="832" spans="1:45" s="128" customFormat="1">
      <c r="A832" s="128" t="s">
        <v>9975</v>
      </c>
      <c r="B832" s="130">
        <v>43782</v>
      </c>
      <c r="C832" s="128" t="s">
        <v>6497</v>
      </c>
      <c r="D832" s="128" t="s">
        <v>6498</v>
      </c>
      <c r="E832" s="128" t="s">
        <v>6309</v>
      </c>
      <c r="F832" s="128" t="s">
        <v>6310</v>
      </c>
      <c r="G832" s="128" t="s">
        <v>6373</v>
      </c>
      <c r="H832" s="128" t="s">
        <v>6374</v>
      </c>
      <c r="I832" s="128" t="s">
        <v>6375</v>
      </c>
      <c r="J832" s="128" t="s">
        <v>6351</v>
      </c>
      <c r="K832" s="128" t="s">
        <v>6395</v>
      </c>
      <c r="L832" s="128" t="s">
        <v>6396</v>
      </c>
      <c r="M832" s="128" t="s">
        <v>6397</v>
      </c>
      <c r="N832" s="128" t="s">
        <v>6351</v>
      </c>
      <c r="O832" s="128" t="s">
        <v>6398</v>
      </c>
      <c r="P832" s="128" t="s">
        <v>6399</v>
      </c>
      <c r="Q832" s="128" t="s">
        <v>6400</v>
      </c>
      <c r="R832" s="128" t="s">
        <v>6409</v>
      </c>
      <c r="S832" s="128" t="s">
        <v>6410</v>
      </c>
      <c r="T832" s="144">
        <v>-2</v>
      </c>
      <c r="U832" s="144">
        <v>-2</v>
      </c>
      <c r="V832" s="144" t="s">
        <v>6403</v>
      </c>
      <c r="W832" s="144" t="s">
        <v>6403</v>
      </c>
      <c r="X832" s="144">
        <v>300</v>
      </c>
      <c r="Y832" s="144">
        <v>300</v>
      </c>
      <c r="Z832" s="144" t="s">
        <v>6309</v>
      </c>
      <c r="AA832" s="144">
        <v>-600</v>
      </c>
      <c r="AB832" s="144">
        <v>0</v>
      </c>
      <c r="AC832" s="144">
        <v>-60</v>
      </c>
      <c r="AD832" s="144">
        <v>-660</v>
      </c>
      <c r="AE832" s="128" t="s">
        <v>6314</v>
      </c>
      <c r="AF832" s="128" t="s">
        <v>6309</v>
      </c>
      <c r="AG832" s="128" t="s">
        <v>6309</v>
      </c>
      <c r="AH832" s="128" t="s">
        <v>9493</v>
      </c>
      <c r="AI832" s="128" t="s">
        <v>6309</v>
      </c>
      <c r="AJ832" s="128" t="s">
        <v>6352</v>
      </c>
      <c r="AK832" s="128" t="s">
        <v>6353</v>
      </c>
      <c r="AL832" s="128" t="s">
        <v>6404</v>
      </c>
      <c r="AM832" s="128" t="s">
        <v>13</v>
      </c>
      <c r="AN832" s="128" t="s">
        <v>6309</v>
      </c>
      <c r="AO832" s="128" t="s">
        <v>6309</v>
      </c>
      <c r="AP832" s="128" t="s">
        <v>6309</v>
      </c>
      <c r="AQ832" s="129">
        <v>-2</v>
      </c>
      <c r="AR832" t="s">
        <v>94</v>
      </c>
      <c r="AS832" t="s">
        <v>72</v>
      </c>
    </row>
    <row r="833" spans="1:45" s="128" customFormat="1">
      <c r="A833" s="128" t="s">
        <v>9975</v>
      </c>
      <c r="B833" s="130">
        <v>43782</v>
      </c>
      <c r="C833" s="128" t="s">
        <v>6497</v>
      </c>
      <c r="D833" s="128" t="s">
        <v>6498</v>
      </c>
      <c r="E833" s="128" t="s">
        <v>6309</v>
      </c>
      <c r="F833" s="128" t="s">
        <v>6310</v>
      </c>
      <c r="G833" s="128" t="s">
        <v>6373</v>
      </c>
      <c r="H833" s="128" t="s">
        <v>6374</v>
      </c>
      <c r="I833" s="128" t="s">
        <v>6375</v>
      </c>
      <c r="J833" s="128" t="s">
        <v>6351</v>
      </c>
      <c r="K833" s="128" t="s">
        <v>6395</v>
      </c>
      <c r="L833" s="128" t="s">
        <v>6396</v>
      </c>
      <c r="M833" s="128" t="s">
        <v>6397</v>
      </c>
      <c r="N833" s="128" t="s">
        <v>6351</v>
      </c>
      <c r="O833" s="128" t="s">
        <v>6398</v>
      </c>
      <c r="P833" s="128" t="s">
        <v>6399</v>
      </c>
      <c r="Q833" s="128" t="s">
        <v>6400</v>
      </c>
      <c r="R833" s="128" t="s">
        <v>6446</v>
      </c>
      <c r="S833" s="128" t="s">
        <v>6447</v>
      </c>
      <c r="T833" s="144">
        <v>-3</v>
      </c>
      <c r="U833" s="144">
        <v>-3</v>
      </c>
      <c r="V833" s="144" t="s">
        <v>6403</v>
      </c>
      <c r="W833" s="144" t="s">
        <v>6403</v>
      </c>
      <c r="X833" s="144">
        <v>300</v>
      </c>
      <c r="Y833" s="144">
        <v>300</v>
      </c>
      <c r="Z833" s="144" t="s">
        <v>6309</v>
      </c>
      <c r="AA833" s="144">
        <v>-900</v>
      </c>
      <c r="AB833" s="144">
        <v>0</v>
      </c>
      <c r="AC833" s="144">
        <v>-90</v>
      </c>
      <c r="AD833" s="144">
        <v>-990</v>
      </c>
      <c r="AE833" s="128" t="s">
        <v>6314</v>
      </c>
      <c r="AF833" s="128" t="s">
        <v>6309</v>
      </c>
      <c r="AG833" s="128" t="s">
        <v>6309</v>
      </c>
      <c r="AH833" s="128" t="s">
        <v>9493</v>
      </c>
      <c r="AI833" s="128" t="s">
        <v>6309</v>
      </c>
      <c r="AJ833" s="128" t="s">
        <v>6352</v>
      </c>
      <c r="AK833" s="128" t="s">
        <v>6353</v>
      </c>
      <c r="AL833" s="128" t="s">
        <v>6404</v>
      </c>
      <c r="AM833" s="128" t="s">
        <v>13</v>
      </c>
      <c r="AN833" s="128" t="s">
        <v>6309</v>
      </c>
      <c r="AO833" s="128" t="s">
        <v>6309</v>
      </c>
      <c r="AP833" s="128" t="s">
        <v>6309</v>
      </c>
      <c r="AQ833" s="129">
        <v>-3</v>
      </c>
      <c r="AR833" t="s">
        <v>94</v>
      </c>
      <c r="AS833" t="s">
        <v>72</v>
      </c>
    </row>
    <row r="834" spans="1:45" s="128" customFormat="1">
      <c r="A834" s="128" t="s">
        <v>9975</v>
      </c>
      <c r="B834" s="130">
        <v>43782</v>
      </c>
      <c r="C834" s="128" t="s">
        <v>6497</v>
      </c>
      <c r="D834" s="128" t="s">
        <v>6498</v>
      </c>
      <c r="E834" s="128" t="s">
        <v>6309</v>
      </c>
      <c r="F834" s="128" t="s">
        <v>6310</v>
      </c>
      <c r="G834" s="128" t="s">
        <v>6373</v>
      </c>
      <c r="H834" s="128" t="s">
        <v>6374</v>
      </c>
      <c r="I834" s="128" t="s">
        <v>6375</v>
      </c>
      <c r="J834" s="128" t="s">
        <v>6351</v>
      </c>
      <c r="K834" s="128" t="s">
        <v>6395</v>
      </c>
      <c r="L834" s="128" t="s">
        <v>6396</v>
      </c>
      <c r="M834" s="128" t="s">
        <v>6397</v>
      </c>
      <c r="N834" s="128" t="s">
        <v>6351</v>
      </c>
      <c r="O834" s="128" t="s">
        <v>6398</v>
      </c>
      <c r="P834" s="128" t="s">
        <v>6399</v>
      </c>
      <c r="Q834" s="128" t="s">
        <v>6400</v>
      </c>
      <c r="R834" s="128" t="s">
        <v>6444</v>
      </c>
      <c r="S834" s="128" t="s">
        <v>6445</v>
      </c>
      <c r="T834" s="144">
        <v>-10</v>
      </c>
      <c r="U834" s="144">
        <v>-10</v>
      </c>
      <c r="V834" s="144" t="s">
        <v>6403</v>
      </c>
      <c r="W834" s="144" t="s">
        <v>6403</v>
      </c>
      <c r="X834" s="144">
        <v>213.273</v>
      </c>
      <c r="Y834" s="144">
        <v>213.273</v>
      </c>
      <c r="Z834" s="144" t="s">
        <v>6309</v>
      </c>
      <c r="AA834" s="144">
        <v>-2132.73</v>
      </c>
      <c r="AB834" s="144">
        <v>0</v>
      </c>
      <c r="AC834" s="144">
        <v>-213.273</v>
      </c>
      <c r="AD834" s="144">
        <v>-2346.0030000000002</v>
      </c>
      <c r="AE834" s="128" t="s">
        <v>6314</v>
      </c>
      <c r="AF834" s="128" t="s">
        <v>6309</v>
      </c>
      <c r="AG834" s="128" t="s">
        <v>6309</v>
      </c>
      <c r="AH834" s="128" t="s">
        <v>9493</v>
      </c>
      <c r="AI834" s="128" t="s">
        <v>6309</v>
      </c>
      <c r="AJ834" s="128" t="s">
        <v>6352</v>
      </c>
      <c r="AK834" s="128" t="s">
        <v>6353</v>
      </c>
      <c r="AL834" s="128" t="s">
        <v>6404</v>
      </c>
      <c r="AM834" s="128" t="s">
        <v>13</v>
      </c>
      <c r="AN834" s="128" t="s">
        <v>6309</v>
      </c>
      <c r="AO834" s="128" t="s">
        <v>6309</v>
      </c>
      <c r="AP834" s="128" t="s">
        <v>6309</v>
      </c>
      <c r="AQ834" s="129">
        <v>-10</v>
      </c>
      <c r="AR834" t="s">
        <v>94</v>
      </c>
      <c r="AS834" t="s">
        <v>72</v>
      </c>
    </row>
    <row r="835" spans="1:45" s="128" customFormat="1">
      <c r="A835" s="128" t="s">
        <v>9976</v>
      </c>
      <c r="B835" s="130">
        <v>43789</v>
      </c>
      <c r="C835" s="128" t="s">
        <v>6497</v>
      </c>
      <c r="D835" s="128" t="s">
        <v>6498</v>
      </c>
      <c r="E835" s="128" t="s">
        <v>6309</v>
      </c>
      <c r="F835" s="128" t="s">
        <v>6310</v>
      </c>
      <c r="G835" s="128" t="s">
        <v>6469</v>
      </c>
      <c r="H835" s="128" t="s">
        <v>6470</v>
      </c>
      <c r="I835" s="128" t="s">
        <v>6471</v>
      </c>
      <c r="J835" s="128" t="s">
        <v>6351</v>
      </c>
      <c r="K835" s="128" t="s">
        <v>6395</v>
      </c>
      <c r="L835" s="128" t="s">
        <v>6396</v>
      </c>
      <c r="M835" s="128" t="s">
        <v>6397</v>
      </c>
      <c r="N835" s="128" t="s">
        <v>6351</v>
      </c>
      <c r="O835" s="128" t="s">
        <v>6398</v>
      </c>
      <c r="P835" s="128" t="s">
        <v>6399</v>
      </c>
      <c r="Q835" s="128" t="s">
        <v>6400</v>
      </c>
      <c r="R835" s="128" t="s">
        <v>6401</v>
      </c>
      <c r="S835" s="128" t="s">
        <v>6402</v>
      </c>
      <c r="T835" s="144">
        <v>-70</v>
      </c>
      <c r="U835" s="144">
        <v>-70</v>
      </c>
      <c r="V835" s="144" t="s">
        <v>6403</v>
      </c>
      <c r="W835" s="144" t="s">
        <v>6403</v>
      </c>
      <c r="X835" s="144">
        <v>114.545</v>
      </c>
      <c r="Y835" s="144">
        <v>114.545</v>
      </c>
      <c r="Z835" s="144" t="s">
        <v>6309</v>
      </c>
      <c r="AA835" s="144">
        <v>-8018.1670000000004</v>
      </c>
      <c r="AB835" s="144">
        <v>2672.723</v>
      </c>
      <c r="AC835" s="144">
        <v>-801.81700000000001</v>
      </c>
      <c r="AD835" s="144">
        <v>-8819.9840000000004</v>
      </c>
      <c r="AE835" s="128" t="s">
        <v>6314</v>
      </c>
      <c r="AF835" s="128" t="s">
        <v>6309</v>
      </c>
      <c r="AG835" s="128" t="s">
        <v>6309</v>
      </c>
      <c r="AH835" s="128" t="s">
        <v>9631</v>
      </c>
      <c r="AI835" s="128" t="s">
        <v>6309</v>
      </c>
      <c r="AJ835" s="128" t="s">
        <v>6352</v>
      </c>
      <c r="AK835" s="128" t="s">
        <v>6353</v>
      </c>
      <c r="AL835" s="128" t="s">
        <v>6404</v>
      </c>
      <c r="AM835" s="128" t="s">
        <v>6309</v>
      </c>
      <c r="AN835" s="128" t="s">
        <v>6309</v>
      </c>
      <c r="AO835" s="128" t="s">
        <v>6309</v>
      </c>
      <c r="AP835" s="128" t="s">
        <v>6309</v>
      </c>
      <c r="AQ835" s="129">
        <v>-70</v>
      </c>
      <c r="AR835">
        <v>0</v>
      </c>
      <c r="AS835" t="s">
        <v>19</v>
      </c>
    </row>
    <row r="836" spans="1:45" s="128" customFormat="1">
      <c r="A836" s="128" t="s">
        <v>9976</v>
      </c>
      <c r="B836" s="130">
        <v>43789</v>
      </c>
      <c r="C836" s="128" t="s">
        <v>6497</v>
      </c>
      <c r="D836" s="128" t="s">
        <v>6498</v>
      </c>
      <c r="E836" s="128" t="s">
        <v>6309</v>
      </c>
      <c r="F836" s="128" t="s">
        <v>6310</v>
      </c>
      <c r="G836" s="128" t="s">
        <v>6469</v>
      </c>
      <c r="H836" s="128" t="s">
        <v>6470</v>
      </c>
      <c r="I836" s="128" t="s">
        <v>6471</v>
      </c>
      <c r="J836" s="128" t="s">
        <v>6351</v>
      </c>
      <c r="K836" s="128" t="s">
        <v>6395</v>
      </c>
      <c r="L836" s="128" t="s">
        <v>6396</v>
      </c>
      <c r="M836" s="128" t="s">
        <v>6397</v>
      </c>
      <c r="N836" s="128" t="s">
        <v>6351</v>
      </c>
      <c r="O836" s="128" t="s">
        <v>6398</v>
      </c>
      <c r="P836" s="128" t="s">
        <v>6399</v>
      </c>
      <c r="Q836" s="128" t="s">
        <v>6400</v>
      </c>
      <c r="R836" s="128" t="s">
        <v>6405</v>
      </c>
      <c r="S836" s="128" t="s">
        <v>6406</v>
      </c>
      <c r="T836" s="144">
        <v>-20</v>
      </c>
      <c r="U836" s="144">
        <v>-20</v>
      </c>
      <c r="V836" s="144" t="s">
        <v>6403</v>
      </c>
      <c r="W836" s="144" t="s">
        <v>6403</v>
      </c>
      <c r="X836" s="144">
        <v>340</v>
      </c>
      <c r="Y836" s="144">
        <v>340</v>
      </c>
      <c r="Z836" s="144" t="s">
        <v>6309</v>
      </c>
      <c r="AA836" s="144">
        <v>-6800</v>
      </c>
      <c r="AB836" s="144">
        <v>0</v>
      </c>
      <c r="AC836" s="144">
        <v>-680</v>
      </c>
      <c r="AD836" s="144">
        <v>-7480</v>
      </c>
      <c r="AE836" s="128" t="s">
        <v>6314</v>
      </c>
      <c r="AF836" s="128" t="s">
        <v>6309</v>
      </c>
      <c r="AG836" s="128" t="s">
        <v>6309</v>
      </c>
      <c r="AH836" s="128" t="s">
        <v>9631</v>
      </c>
      <c r="AI836" s="128" t="s">
        <v>6309</v>
      </c>
      <c r="AJ836" s="128" t="s">
        <v>6352</v>
      </c>
      <c r="AK836" s="128" t="s">
        <v>6353</v>
      </c>
      <c r="AL836" s="128" t="s">
        <v>6404</v>
      </c>
      <c r="AM836" s="128" t="s">
        <v>6309</v>
      </c>
      <c r="AN836" s="128" t="s">
        <v>6309</v>
      </c>
      <c r="AO836" s="128" t="s">
        <v>6309</v>
      </c>
      <c r="AP836" s="128" t="s">
        <v>6309</v>
      </c>
      <c r="AQ836" s="129">
        <v>-20</v>
      </c>
      <c r="AR836">
        <v>0</v>
      </c>
      <c r="AS836" t="s">
        <v>19</v>
      </c>
    </row>
    <row r="837" spans="1:45" s="128" customFormat="1">
      <c r="A837" s="128" t="s">
        <v>9976</v>
      </c>
      <c r="B837" s="130">
        <v>43789</v>
      </c>
      <c r="C837" s="128" t="s">
        <v>6497</v>
      </c>
      <c r="D837" s="128" t="s">
        <v>6498</v>
      </c>
      <c r="E837" s="128" t="s">
        <v>6309</v>
      </c>
      <c r="F837" s="128" t="s">
        <v>6310</v>
      </c>
      <c r="G837" s="128" t="s">
        <v>6469</v>
      </c>
      <c r="H837" s="128" t="s">
        <v>6470</v>
      </c>
      <c r="I837" s="128" t="s">
        <v>6471</v>
      </c>
      <c r="J837" s="128" t="s">
        <v>6351</v>
      </c>
      <c r="K837" s="128" t="s">
        <v>6395</v>
      </c>
      <c r="L837" s="128" t="s">
        <v>6396</v>
      </c>
      <c r="M837" s="128" t="s">
        <v>6397</v>
      </c>
      <c r="N837" s="128" t="s">
        <v>6351</v>
      </c>
      <c r="O837" s="128" t="s">
        <v>6398</v>
      </c>
      <c r="P837" s="128" t="s">
        <v>6399</v>
      </c>
      <c r="Q837" s="128" t="s">
        <v>6400</v>
      </c>
      <c r="R837" s="128" t="s">
        <v>6413</v>
      </c>
      <c r="S837" s="128" t="s">
        <v>6414</v>
      </c>
      <c r="T837" s="144">
        <v>-20</v>
      </c>
      <c r="U837" s="144">
        <v>-20</v>
      </c>
      <c r="V837" s="144" t="s">
        <v>6403</v>
      </c>
      <c r="W837" s="144" t="s">
        <v>6403</v>
      </c>
      <c r="X837" s="144">
        <v>300</v>
      </c>
      <c r="Y837" s="144">
        <v>300</v>
      </c>
      <c r="Z837" s="144" t="s">
        <v>6309</v>
      </c>
      <c r="AA837" s="144">
        <v>-6000</v>
      </c>
      <c r="AB837" s="144">
        <v>0</v>
      </c>
      <c r="AC837" s="144">
        <v>-600</v>
      </c>
      <c r="AD837" s="144">
        <v>-6600</v>
      </c>
      <c r="AE837" s="128" t="s">
        <v>6314</v>
      </c>
      <c r="AF837" s="128" t="s">
        <v>6309</v>
      </c>
      <c r="AG837" s="128" t="s">
        <v>6309</v>
      </c>
      <c r="AH837" s="128" t="s">
        <v>9631</v>
      </c>
      <c r="AI837" s="128" t="s">
        <v>6309</v>
      </c>
      <c r="AJ837" s="128" t="s">
        <v>6352</v>
      </c>
      <c r="AK837" s="128" t="s">
        <v>6353</v>
      </c>
      <c r="AL837" s="128" t="s">
        <v>6404</v>
      </c>
      <c r="AM837" s="128" t="s">
        <v>6309</v>
      </c>
      <c r="AN837" s="128" t="s">
        <v>6309</v>
      </c>
      <c r="AO837" s="128" t="s">
        <v>6309</v>
      </c>
      <c r="AP837" s="128" t="s">
        <v>6309</v>
      </c>
      <c r="AQ837" s="129">
        <v>-20</v>
      </c>
      <c r="AR837">
        <v>0</v>
      </c>
      <c r="AS837" t="s">
        <v>19</v>
      </c>
    </row>
    <row r="838" spans="1:45" s="128" customFormat="1">
      <c r="A838" s="128" t="s">
        <v>9976</v>
      </c>
      <c r="B838" s="130">
        <v>43789</v>
      </c>
      <c r="C838" s="128" t="s">
        <v>6497</v>
      </c>
      <c r="D838" s="128" t="s">
        <v>6498</v>
      </c>
      <c r="E838" s="128" t="s">
        <v>6309</v>
      </c>
      <c r="F838" s="128" t="s">
        <v>6310</v>
      </c>
      <c r="G838" s="128" t="s">
        <v>6469</v>
      </c>
      <c r="H838" s="128" t="s">
        <v>6470</v>
      </c>
      <c r="I838" s="128" t="s">
        <v>6471</v>
      </c>
      <c r="J838" s="128" t="s">
        <v>6351</v>
      </c>
      <c r="K838" s="128" t="s">
        <v>6395</v>
      </c>
      <c r="L838" s="128" t="s">
        <v>6396</v>
      </c>
      <c r="M838" s="128" t="s">
        <v>6397</v>
      </c>
      <c r="N838" s="128" t="s">
        <v>6351</v>
      </c>
      <c r="O838" s="128" t="s">
        <v>6398</v>
      </c>
      <c r="P838" s="128" t="s">
        <v>6399</v>
      </c>
      <c r="Q838" s="128" t="s">
        <v>6400</v>
      </c>
      <c r="R838" s="128" t="s">
        <v>6487</v>
      </c>
      <c r="S838" s="128" t="s">
        <v>6488</v>
      </c>
      <c r="T838" s="144">
        <v>-80</v>
      </c>
      <c r="U838" s="144">
        <v>-80</v>
      </c>
      <c r="V838" s="144" t="s">
        <v>6403</v>
      </c>
      <c r="W838" s="144" t="s">
        <v>6403</v>
      </c>
      <c r="X838" s="144">
        <v>264</v>
      </c>
      <c r="Y838" s="144">
        <v>264</v>
      </c>
      <c r="Z838" s="144" t="s">
        <v>6309</v>
      </c>
      <c r="AA838" s="144">
        <v>-21120</v>
      </c>
      <c r="AB838" s="144">
        <v>2880</v>
      </c>
      <c r="AC838" s="144">
        <v>-2112</v>
      </c>
      <c r="AD838" s="144">
        <v>-23232</v>
      </c>
      <c r="AE838" s="128" t="s">
        <v>6314</v>
      </c>
      <c r="AF838" s="128" t="s">
        <v>6309</v>
      </c>
      <c r="AG838" s="128" t="s">
        <v>6309</v>
      </c>
      <c r="AH838" s="128" t="s">
        <v>9631</v>
      </c>
      <c r="AI838" s="128" t="s">
        <v>6309</v>
      </c>
      <c r="AJ838" s="128" t="s">
        <v>6352</v>
      </c>
      <c r="AK838" s="128" t="s">
        <v>6353</v>
      </c>
      <c r="AL838" s="128" t="s">
        <v>6404</v>
      </c>
      <c r="AM838" s="128" t="s">
        <v>6309</v>
      </c>
      <c r="AN838" s="128" t="s">
        <v>6309</v>
      </c>
      <c r="AO838" s="128" t="s">
        <v>6309</v>
      </c>
      <c r="AP838" s="128" t="s">
        <v>6309</v>
      </c>
      <c r="AQ838" s="129">
        <v>-80</v>
      </c>
      <c r="AR838">
        <v>0</v>
      </c>
      <c r="AS838" t="s">
        <v>19</v>
      </c>
    </row>
    <row r="839" spans="1:45" s="128" customFormat="1">
      <c r="A839" s="128" t="s">
        <v>9976</v>
      </c>
      <c r="B839" s="130">
        <v>43789</v>
      </c>
      <c r="C839" s="128" t="s">
        <v>6497</v>
      </c>
      <c r="D839" s="128" t="s">
        <v>6498</v>
      </c>
      <c r="E839" s="128" t="s">
        <v>6309</v>
      </c>
      <c r="F839" s="128" t="s">
        <v>6310</v>
      </c>
      <c r="G839" s="128" t="s">
        <v>6469</v>
      </c>
      <c r="H839" s="128" t="s">
        <v>6470</v>
      </c>
      <c r="I839" s="128" t="s">
        <v>6471</v>
      </c>
      <c r="J839" s="128" t="s">
        <v>6351</v>
      </c>
      <c r="K839" s="128" t="s">
        <v>6395</v>
      </c>
      <c r="L839" s="128" t="s">
        <v>6396</v>
      </c>
      <c r="M839" s="128" t="s">
        <v>6397</v>
      </c>
      <c r="N839" s="128" t="s">
        <v>6351</v>
      </c>
      <c r="O839" s="128" t="s">
        <v>6398</v>
      </c>
      <c r="P839" s="128" t="s">
        <v>6399</v>
      </c>
      <c r="Q839" s="128" t="s">
        <v>6400</v>
      </c>
      <c r="R839" s="128" t="s">
        <v>6489</v>
      </c>
      <c r="S839" s="128" t="s">
        <v>6490</v>
      </c>
      <c r="T839" s="144">
        <v>-80</v>
      </c>
      <c r="U839" s="144">
        <v>-80</v>
      </c>
      <c r="V839" s="144" t="s">
        <v>6403</v>
      </c>
      <c r="W839" s="144" t="s">
        <v>6403</v>
      </c>
      <c r="X839" s="144">
        <v>252</v>
      </c>
      <c r="Y839" s="144">
        <v>252</v>
      </c>
      <c r="Z839" s="144" t="s">
        <v>6309</v>
      </c>
      <c r="AA839" s="144">
        <v>-20160</v>
      </c>
      <c r="AB839" s="144">
        <v>0</v>
      </c>
      <c r="AC839" s="144">
        <v>-2016</v>
      </c>
      <c r="AD839" s="144">
        <v>-22176</v>
      </c>
      <c r="AE839" s="128" t="s">
        <v>6314</v>
      </c>
      <c r="AF839" s="128" t="s">
        <v>6309</v>
      </c>
      <c r="AG839" s="128" t="s">
        <v>6309</v>
      </c>
      <c r="AH839" s="128" t="s">
        <v>9631</v>
      </c>
      <c r="AI839" s="128" t="s">
        <v>6309</v>
      </c>
      <c r="AJ839" s="128" t="s">
        <v>6352</v>
      </c>
      <c r="AK839" s="128" t="s">
        <v>6353</v>
      </c>
      <c r="AL839" s="128" t="s">
        <v>6404</v>
      </c>
      <c r="AM839" s="128" t="s">
        <v>6309</v>
      </c>
      <c r="AN839" s="128" t="s">
        <v>6309</v>
      </c>
      <c r="AO839" s="128" t="s">
        <v>6309</v>
      </c>
      <c r="AP839" s="128" t="s">
        <v>6309</v>
      </c>
      <c r="AQ839" s="129">
        <v>-80</v>
      </c>
      <c r="AR839">
        <v>0</v>
      </c>
      <c r="AS839" t="s">
        <v>19</v>
      </c>
    </row>
    <row r="840" spans="1:45" s="128" customFormat="1">
      <c r="A840" s="128" t="s">
        <v>9977</v>
      </c>
      <c r="B840" s="130">
        <v>43796</v>
      </c>
      <c r="C840" s="128" t="s">
        <v>6497</v>
      </c>
      <c r="D840" s="128" t="s">
        <v>6498</v>
      </c>
      <c r="E840" s="128" t="s">
        <v>6309</v>
      </c>
      <c r="F840" s="128" t="s">
        <v>6310</v>
      </c>
      <c r="G840" s="128" t="s">
        <v>6373</v>
      </c>
      <c r="H840" s="128" t="s">
        <v>6374</v>
      </c>
      <c r="I840" s="128" t="s">
        <v>6375</v>
      </c>
      <c r="J840" s="128" t="s">
        <v>6351</v>
      </c>
      <c r="K840" s="128" t="s">
        <v>6395</v>
      </c>
      <c r="L840" s="128" t="s">
        <v>6396</v>
      </c>
      <c r="M840" s="128" t="s">
        <v>6397</v>
      </c>
      <c r="N840" s="128" t="s">
        <v>6351</v>
      </c>
      <c r="O840" s="128" t="s">
        <v>6398</v>
      </c>
      <c r="P840" s="128" t="s">
        <v>6399</v>
      </c>
      <c r="Q840" s="128" t="s">
        <v>6400</v>
      </c>
      <c r="R840" s="128" t="s">
        <v>6401</v>
      </c>
      <c r="S840" s="128" t="s">
        <v>6402</v>
      </c>
      <c r="T840" s="144">
        <v>-15</v>
      </c>
      <c r="U840" s="144">
        <v>-15</v>
      </c>
      <c r="V840" s="144" t="s">
        <v>6403</v>
      </c>
      <c r="W840" s="144" t="s">
        <v>6403</v>
      </c>
      <c r="X840" s="144">
        <v>115.03700000000001</v>
      </c>
      <c r="Y840" s="144">
        <v>115.03700000000001</v>
      </c>
      <c r="Z840" s="144" t="s">
        <v>6309</v>
      </c>
      <c r="AA840" s="144">
        <v>-1725.55</v>
      </c>
      <c r="AB840" s="144">
        <v>606.27499999999998</v>
      </c>
      <c r="AC840" s="144">
        <v>-172.55500000000001</v>
      </c>
      <c r="AD840" s="144">
        <v>-1898.105</v>
      </c>
      <c r="AE840" s="128" t="s">
        <v>6314</v>
      </c>
      <c r="AF840" s="128" t="s">
        <v>6309</v>
      </c>
      <c r="AG840" s="128" t="s">
        <v>6309</v>
      </c>
      <c r="AH840" s="128" t="s">
        <v>9822</v>
      </c>
      <c r="AI840" s="128" t="s">
        <v>6309</v>
      </c>
      <c r="AJ840" s="128" t="s">
        <v>6352</v>
      </c>
      <c r="AK840" s="128" t="s">
        <v>6353</v>
      </c>
      <c r="AL840" s="128" t="s">
        <v>6404</v>
      </c>
      <c r="AM840" s="128" t="s">
        <v>13</v>
      </c>
      <c r="AN840" s="128" t="s">
        <v>6309</v>
      </c>
      <c r="AO840" s="128" t="s">
        <v>6309</v>
      </c>
      <c r="AP840" s="128" t="s">
        <v>6309</v>
      </c>
      <c r="AQ840" s="129">
        <v>-15</v>
      </c>
      <c r="AR840" t="s">
        <v>94</v>
      </c>
      <c r="AS840" t="s">
        <v>72</v>
      </c>
    </row>
    <row r="841" spans="1:45" s="128" customFormat="1">
      <c r="A841" s="128" t="s">
        <v>9977</v>
      </c>
      <c r="B841" s="130">
        <v>43796</v>
      </c>
      <c r="C841" s="128" t="s">
        <v>6497</v>
      </c>
      <c r="D841" s="128" t="s">
        <v>6498</v>
      </c>
      <c r="E841" s="128" t="s">
        <v>6309</v>
      </c>
      <c r="F841" s="128" t="s">
        <v>6310</v>
      </c>
      <c r="G841" s="128" t="s">
        <v>6373</v>
      </c>
      <c r="H841" s="128" t="s">
        <v>6374</v>
      </c>
      <c r="I841" s="128" t="s">
        <v>6375</v>
      </c>
      <c r="J841" s="128" t="s">
        <v>6351</v>
      </c>
      <c r="K841" s="128" t="s">
        <v>6395</v>
      </c>
      <c r="L841" s="128" t="s">
        <v>6396</v>
      </c>
      <c r="M841" s="128" t="s">
        <v>6397</v>
      </c>
      <c r="N841" s="128" t="s">
        <v>6351</v>
      </c>
      <c r="O841" s="128" t="s">
        <v>6398</v>
      </c>
      <c r="P841" s="128" t="s">
        <v>6399</v>
      </c>
      <c r="Q841" s="128" t="s">
        <v>6400</v>
      </c>
      <c r="R841" s="128" t="s">
        <v>6405</v>
      </c>
      <c r="S841" s="128" t="s">
        <v>6406</v>
      </c>
      <c r="T841" s="144">
        <v>-15</v>
      </c>
      <c r="U841" s="144">
        <v>-15</v>
      </c>
      <c r="V841" s="144" t="s">
        <v>6403</v>
      </c>
      <c r="W841" s="144" t="s">
        <v>6403</v>
      </c>
      <c r="X841" s="144">
        <v>340</v>
      </c>
      <c r="Y841" s="144">
        <v>340</v>
      </c>
      <c r="Z841" s="144" t="s">
        <v>6309</v>
      </c>
      <c r="AA841" s="144">
        <v>-5100</v>
      </c>
      <c r="AB841" s="144">
        <v>0</v>
      </c>
      <c r="AC841" s="144">
        <v>-510</v>
      </c>
      <c r="AD841" s="144">
        <v>-5610</v>
      </c>
      <c r="AE841" s="128" t="s">
        <v>6314</v>
      </c>
      <c r="AF841" s="128" t="s">
        <v>6309</v>
      </c>
      <c r="AG841" s="128" t="s">
        <v>6309</v>
      </c>
      <c r="AH841" s="128" t="s">
        <v>9822</v>
      </c>
      <c r="AI841" s="128" t="s">
        <v>6309</v>
      </c>
      <c r="AJ841" s="128" t="s">
        <v>6352</v>
      </c>
      <c r="AK841" s="128" t="s">
        <v>6353</v>
      </c>
      <c r="AL841" s="128" t="s">
        <v>6404</v>
      </c>
      <c r="AM841" s="128" t="s">
        <v>13</v>
      </c>
      <c r="AN841" s="128" t="s">
        <v>6309</v>
      </c>
      <c r="AO841" s="128" t="s">
        <v>6309</v>
      </c>
      <c r="AP841" s="128" t="s">
        <v>6309</v>
      </c>
      <c r="AQ841" s="129">
        <v>-15</v>
      </c>
      <c r="AR841" t="s">
        <v>94</v>
      </c>
      <c r="AS841" t="s">
        <v>72</v>
      </c>
    </row>
    <row r="842" spans="1:45" s="128" customFormat="1">
      <c r="A842" s="128" t="s">
        <v>9977</v>
      </c>
      <c r="B842" s="130">
        <v>43796</v>
      </c>
      <c r="C842" s="128" t="s">
        <v>6497</v>
      </c>
      <c r="D842" s="128" t="s">
        <v>6498</v>
      </c>
      <c r="E842" s="128" t="s">
        <v>6309</v>
      </c>
      <c r="F842" s="128" t="s">
        <v>6310</v>
      </c>
      <c r="G842" s="128" t="s">
        <v>6373</v>
      </c>
      <c r="H842" s="128" t="s">
        <v>6374</v>
      </c>
      <c r="I842" s="128" t="s">
        <v>6375</v>
      </c>
      <c r="J842" s="128" t="s">
        <v>6351</v>
      </c>
      <c r="K842" s="128" t="s">
        <v>6395</v>
      </c>
      <c r="L842" s="128" t="s">
        <v>6396</v>
      </c>
      <c r="M842" s="128" t="s">
        <v>6397</v>
      </c>
      <c r="N842" s="128" t="s">
        <v>6351</v>
      </c>
      <c r="O842" s="128" t="s">
        <v>6398</v>
      </c>
      <c r="P842" s="128" t="s">
        <v>6399</v>
      </c>
      <c r="Q842" s="128" t="s">
        <v>6400</v>
      </c>
      <c r="R842" s="128" t="s">
        <v>6409</v>
      </c>
      <c r="S842" s="128" t="s">
        <v>6410</v>
      </c>
      <c r="T842" s="144">
        <v>-2</v>
      </c>
      <c r="U842" s="144">
        <v>-2</v>
      </c>
      <c r="V842" s="144" t="s">
        <v>6403</v>
      </c>
      <c r="W842" s="144" t="s">
        <v>6403</v>
      </c>
      <c r="X842" s="144">
        <v>300</v>
      </c>
      <c r="Y842" s="144">
        <v>300</v>
      </c>
      <c r="Z842" s="144" t="s">
        <v>6309</v>
      </c>
      <c r="AA842" s="144">
        <v>-600</v>
      </c>
      <c r="AB842" s="144">
        <v>0</v>
      </c>
      <c r="AC842" s="144">
        <v>-60</v>
      </c>
      <c r="AD842" s="144">
        <v>-660</v>
      </c>
      <c r="AE842" s="128" t="s">
        <v>6314</v>
      </c>
      <c r="AF842" s="128" t="s">
        <v>6309</v>
      </c>
      <c r="AG842" s="128" t="s">
        <v>6309</v>
      </c>
      <c r="AH842" s="128" t="s">
        <v>9822</v>
      </c>
      <c r="AI842" s="128" t="s">
        <v>6309</v>
      </c>
      <c r="AJ842" s="128" t="s">
        <v>6352</v>
      </c>
      <c r="AK842" s="128" t="s">
        <v>6353</v>
      </c>
      <c r="AL842" s="128" t="s">
        <v>6404</v>
      </c>
      <c r="AM842" s="128" t="s">
        <v>13</v>
      </c>
      <c r="AN842" s="128" t="s">
        <v>6309</v>
      </c>
      <c r="AO842" s="128" t="s">
        <v>6309</v>
      </c>
      <c r="AP842" s="128" t="s">
        <v>6309</v>
      </c>
      <c r="AQ842" s="129">
        <v>-2</v>
      </c>
      <c r="AR842" t="s">
        <v>94</v>
      </c>
      <c r="AS842" t="s">
        <v>72</v>
      </c>
    </row>
    <row r="843" spans="1:45" s="128" customFormat="1">
      <c r="A843" s="128" t="s">
        <v>9977</v>
      </c>
      <c r="B843" s="130">
        <v>43796</v>
      </c>
      <c r="C843" s="128" t="s">
        <v>6497</v>
      </c>
      <c r="D843" s="128" t="s">
        <v>6498</v>
      </c>
      <c r="E843" s="128" t="s">
        <v>6309</v>
      </c>
      <c r="F843" s="128" t="s">
        <v>6310</v>
      </c>
      <c r="G843" s="128" t="s">
        <v>6373</v>
      </c>
      <c r="H843" s="128" t="s">
        <v>6374</v>
      </c>
      <c r="I843" s="128" t="s">
        <v>6375</v>
      </c>
      <c r="J843" s="128" t="s">
        <v>6351</v>
      </c>
      <c r="K843" s="128" t="s">
        <v>6395</v>
      </c>
      <c r="L843" s="128" t="s">
        <v>6396</v>
      </c>
      <c r="M843" s="128" t="s">
        <v>6397</v>
      </c>
      <c r="N843" s="128" t="s">
        <v>6351</v>
      </c>
      <c r="O843" s="128" t="s">
        <v>6398</v>
      </c>
      <c r="P843" s="128" t="s">
        <v>6399</v>
      </c>
      <c r="Q843" s="128" t="s">
        <v>6400</v>
      </c>
      <c r="R843" s="128" t="s">
        <v>6446</v>
      </c>
      <c r="S843" s="128" t="s">
        <v>6447</v>
      </c>
      <c r="T843" s="144">
        <v>-3</v>
      </c>
      <c r="U843" s="144">
        <v>-3</v>
      </c>
      <c r="V843" s="144" t="s">
        <v>6403</v>
      </c>
      <c r="W843" s="144" t="s">
        <v>6403</v>
      </c>
      <c r="X843" s="144">
        <v>300</v>
      </c>
      <c r="Y843" s="144">
        <v>300</v>
      </c>
      <c r="Z843" s="144" t="s">
        <v>6309</v>
      </c>
      <c r="AA843" s="144">
        <v>-900</v>
      </c>
      <c r="AB843" s="144">
        <v>0</v>
      </c>
      <c r="AC843" s="144">
        <v>-90</v>
      </c>
      <c r="AD843" s="144">
        <v>-990</v>
      </c>
      <c r="AE843" s="128" t="s">
        <v>6314</v>
      </c>
      <c r="AF843" s="128" t="s">
        <v>6309</v>
      </c>
      <c r="AG843" s="128" t="s">
        <v>6309</v>
      </c>
      <c r="AH843" s="128" t="s">
        <v>9822</v>
      </c>
      <c r="AI843" s="128" t="s">
        <v>6309</v>
      </c>
      <c r="AJ843" s="128" t="s">
        <v>6352</v>
      </c>
      <c r="AK843" s="128" t="s">
        <v>6353</v>
      </c>
      <c r="AL843" s="128" t="s">
        <v>6404</v>
      </c>
      <c r="AM843" s="128" t="s">
        <v>13</v>
      </c>
      <c r="AN843" s="128" t="s">
        <v>6309</v>
      </c>
      <c r="AO843" s="128" t="s">
        <v>6309</v>
      </c>
      <c r="AP843" s="128" t="s">
        <v>6309</v>
      </c>
      <c r="AQ843" s="129">
        <v>-3</v>
      </c>
      <c r="AR843" t="s">
        <v>94</v>
      </c>
      <c r="AS843" t="s">
        <v>72</v>
      </c>
    </row>
    <row r="844" spans="1:45" s="128" customFormat="1">
      <c r="A844" s="128" t="s">
        <v>9977</v>
      </c>
      <c r="B844" s="130">
        <v>43796</v>
      </c>
      <c r="C844" s="128" t="s">
        <v>6497</v>
      </c>
      <c r="D844" s="128" t="s">
        <v>6498</v>
      </c>
      <c r="E844" s="128" t="s">
        <v>6309</v>
      </c>
      <c r="F844" s="128" t="s">
        <v>6310</v>
      </c>
      <c r="G844" s="128" t="s">
        <v>6373</v>
      </c>
      <c r="H844" s="128" t="s">
        <v>6374</v>
      </c>
      <c r="I844" s="128" t="s">
        <v>6375</v>
      </c>
      <c r="J844" s="128" t="s">
        <v>6351</v>
      </c>
      <c r="K844" s="128" t="s">
        <v>6395</v>
      </c>
      <c r="L844" s="128" t="s">
        <v>6396</v>
      </c>
      <c r="M844" s="128" t="s">
        <v>6397</v>
      </c>
      <c r="N844" s="128" t="s">
        <v>6351</v>
      </c>
      <c r="O844" s="128" t="s">
        <v>6398</v>
      </c>
      <c r="P844" s="128" t="s">
        <v>6399</v>
      </c>
      <c r="Q844" s="128" t="s">
        <v>6400</v>
      </c>
      <c r="R844" s="128" t="s">
        <v>6444</v>
      </c>
      <c r="S844" s="128" t="s">
        <v>6445</v>
      </c>
      <c r="T844" s="144">
        <v>-10</v>
      </c>
      <c r="U844" s="144">
        <v>-10</v>
      </c>
      <c r="V844" s="144" t="s">
        <v>6403</v>
      </c>
      <c r="W844" s="144" t="s">
        <v>6403</v>
      </c>
      <c r="X844" s="144">
        <v>213.273</v>
      </c>
      <c r="Y844" s="144">
        <v>213.273</v>
      </c>
      <c r="Z844" s="144" t="s">
        <v>6309</v>
      </c>
      <c r="AA844" s="144">
        <v>-2132.73</v>
      </c>
      <c r="AB844" s="144">
        <v>0</v>
      </c>
      <c r="AC844" s="144">
        <v>-213.273</v>
      </c>
      <c r="AD844" s="144">
        <v>-2346.0030000000002</v>
      </c>
      <c r="AE844" s="128" t="s">
        <v>6314</v>
      </c>
      <c r="AF844" s="128" t="s">
        <v>6309</v>
      </c>
      <c r="AG844" s="128" t="s">
        <v>6309</v>
      </c>
      <c r="AH844" s="128" t="s">
        <v>9822</v>
      </c>
      <c r="AI844" s="128" t="s">
        <v>6309</v>
      </c>
      <c r="AJ844" s="128" t="s">
        <v>6352</v>
      </c>
      <c r="AK844" s="128" t="s">
        <v>6353</v>
      </c>
      <c r="AL844" s="128" t="s">
        <v>6404</v>
      </c>
      <c r="AM844" s="128" t="s">
        <v>13</v>
      </c>
      <c r="AN844" s="128" t="s">
        <v>6309</v>
      </c>
      <c r="AO844" s="128" t="s">
        <v>6309</v>
      </c>
      <c r="AP844" s="128" t="s">
        <v>6309</v>
      </c>
      <c r="AQ844" s="129">
        <v>-10</v>
      </c>
      <c r="AR844" t="s">
        <v>94</v>
      </c>
      <c r="AS844" t="s">
        <v>72</v>
      </c>
    </row>
    <row r="845" spans="1:45" s="128" customFormat="1">
      <c r="A845" s="128" t="s">
        <v>9977</v>
      </c>
      <c r="B845" s="130">
        <v>43796</v>
      </c>
      <c r="C845" s="128" t="s">
        <v>6497</v>
      </c>
      <c r="D845" s="128" t="s">
        <v>6498</v>
      </c>
      <c r="E845" s="128" t="s">
        <v>6309</v>
      </c>
      <c r="F845" s="128" t="s">
        <v>6310</v>
      </c>
      <c r="G845" s="128" t="s">
        <v>6373</v>
      </c>
      <c r="H845" s="128" t="s">
        <v>6374</v>
      </c>
      <c r="I845" s="128" t="s">
        <v>6375</v>
      </c>
      <c r="J845" s="128" t="s">
        <v>6351</v>
      </c>
      <c r="K845" s="128" t="s">
        <v>6395</v>
      </c>
      <c r="L845" s="128" t="s">
        <v>6396</v>
      </c>
      <c r="M845" s="128" t="s">
        <v>6397</v>
      </c>
      <c r="N845" s="128" t="s">
        <v>6351</v>
      </c>
      <c r="O845" s="128" t="s">
        <v>6398</v>
      </c>
      <c r="P845" s="128" t="s">
        <v>6399</v>
      </c>
      <c r="Q845" s="128" t="s">
        <v>6400</v>
      </c>
      <c r="R845" s="128" t="s">
        <v>6487</v>
      </c>
      <c r="S845" s="128" t="s">
        <v>6488</v>
      </c>
      <c r="T845" s="144">
        <v>-3</v>
      </c>
      <c r="U845" s="144">
        <v>-3</v>
      </c>
      <c r="V845" s="144" t="s">
        <v>6403</v>
      </c>
      <c r="W845" s="144" t="s">
        <v>6403</v>
      </c>
      <c r="X845" s="144">
        <v>264</v>
      </c>
      <c r="Y845" s="144">
        <v>264</v>
      </c>
      <c r="Z845" s="144" t="s">
        <v>6309</v>
      </c>
      <c r="AA845" s="144">
        <v>-792</v>
      </c>
      <c r="AB845" s="144">
        <v>108</v>
      </c>
      <c r="AC845" s="144">
        <v>-79.2</v>
      </c>
      <c r="AD845" s="144">
        <v>-871.2</v>
      </c>
      <c r="AE845" s="128" t="s">
        <v>6314</v>
      </c>
      <c r="AF845" s="128" t="s">
        <v>6309</v>
      </c>
      <c r="AG845" s="128" t="s">
        <v>6309</v>
      </c>
      <c r="AH845" s="128" t="s">
        <v>9822</v>
      </c>
      <c r="AI845" s="128" t="s">
        <v>6309</v>
      </c>
      <c r="AJ845" s="128" t="s">
        <v>6352</v>
      </c>
      <c r="AK845" s="128" t="s">
        <v>6353</v>
      </c>
      <c r="AL845" s="128" t="s">
        <v>6404</v>
      </c>
      <c r="AM845" s="128" t="s">
        <v>13</v>
      </c>
      <c r="AN845" s="128" t="s">
        <v>6309</v>
      </c>
      <c r="AO845" s="128" t="s">
        <v>6309</v>
      </c>
      <c r="AP845" s="128" t="s">
        <v>6309</v>
      </c>
      <c r="AQ845" s="129">
        <v>-3</v>
      </c>
      <c r="AR845" t="s">
        <v>94</v>
      </c>
      <c r="AS845" t="s">
        <v>72</v>
      </c>
    </row>
    <row r="846" spans="1:45" s="128" customFormat="1">
      <c r="A846" s="128" t="s">
        <v>9977</v>
      </c>
      <c r="B846" s="130">
        <v>43796</v>
      </c>
      <c r="C846" s="128" t="s">
        <v>6497</v>
      </c>
      <c r="D846" s="128" t="s">
        <v>6498</v>
      </c>
      <c r="E846" s="128" t="s">
        <v>6309</v>
      </c>
      <c r="F846" s="128" t="s">
        <v>6310</v>
      </c>
      <c r="G846" s="128" t="s">
        <v>6373</v>
      </c>
      <c r="H846" s="128" t="s">
        <v>6374</v>
      </c>
      <c r="I846" s="128" t="s">
        <v>6375</v>
      </c>
      <c r="J846" s="128" t="s">
        <v>6351</v>
      </c>
      <c r="K846" s="128" t="s">
        <v>6395</v>
      </c>
      <c r="L846" s="128" t="s">
        <v>6396</v>
      </c>
      <c r="M846" s="128" t="s">
        <v>6397</v>
      </c>
      <c r="N846" s="128" t="s">
        <v>6351</v>
      </c>
      <c r="O846" s="128" t="s">
        <v>6398</v>
      </c>
      <c r="P846" s="128" t="s">
        <v>6399</v>
      </c>
      <c r="Q846" s="128" t="s">
        <v>6400</v>
      </c>
      <c r="R846" s="128" t="s">
        <v>6489</v>
      </c>
      <c r="S846" s="128" t="s">
        <v>6490</v>
      </c>
      <c r="T846" s="144">
        <v>-3</v>
      </c>
      <c r="U846" s="144">
        <v>-3</v>
      </c>
      <c r="V846" s="144" t="s">
        <v>6403</v>
      </c>
      <c r="W846" s="144" t="s">
        <v>6403</v>
      </c>
      <c r="X846" s="144">
        <v>252</v>
      </c>
      <c r="Y846" s="144">
        <v>252</v>
      </c>
      <c r="Z846" s="144" t="s">
        <v>6309</v>
      </c>
      <c r="AA846" s="144">
        <v>-756</v>
      </c>
      <c r="AB846" s="144">
        <v>0</v>
      </c>
      <c r="AC846" s="144">
        <v>-75.599999999999994</v>
      </c>
      <c r="AD846" s="144">
        <v>-831.6</v>
      </c>
      <c r="AE846" s="128" t="s">
        <v>6314</v>
      </c>
      <c r="AF846" s="128" t="s">
        <v>6309</v>
      </c>
      <c r="AG846" s="128" t="s">
        <v>6309</v>
      </c>
      <c r="AH846" s="128" t="s">
        <v>9822</v>
      </c>
      <c r="AI846" s="128" t="s">
        <v>6309</v>
      </c>
      <c r="AJ846" s="128" t="s">
        <v>6352</v>
      </c>
      <c r="AK846" s="128" t="s">
        <v>6353</v>
      </c>
      <c r="AL846" s="128" t="s">
        <v>6404</v>
      </c>
      <c r="AM846" s="128" t="s">
        <v>13</v>
      </c>
      <c r="AN846" s="128" t="s">
        <v>6309</v>
      </c>
      <c r="AO846" s="128" t="s">
        <v>6309</v>
      </c>
      <c r="AP846" s="128" t="s">
        <v>6309</v>
      </c>
      <c r="AQ846" s="129">
        <v>-3</v>
      </c>
      <c r="AR846" t="s">
        <v>94</v>
      </c>
      <c r="AS846" t="s">
        <v>72</v>
      </c>
    </row>
    <row r="847" spans="1:45" s="128" customFormat="1">
      <c r="A847" s="128" t="s">
        <v>9978</v>
      </c>
      <c r="B847" s="130">
        <v>43796</v>
      </c>
      <c r="C847" s="128" t="s">
        <v>6497</v>
      </c>
      <c r="D847" s="128" t="s">
        <v>6498</v>
      </c>
      <c r="E847" s="128" t="s">
        <v>6309</v>
      </c>
      <c r="F847" s="128" t="s">
        <v>6310</v>
      </c>
      <c r="G847" s="128" t="s">
        <v>6428</v>
      </c>
      <c r="H847" s="128" t="s">
        <v>5299</v>
      </c>
      <c r="I847" s="128" t="s">
        <v>6429</v>
      </c>
      <c r="J847" s="128" t="s">
        <v>6351</v>
      </c>
      <c r="K847" s="128" t="s">
        <v>6430</v>
      </c>
      <c r="L847" s="128" t="s">
        <v>6431</v>
      </c>
      <c r="M847" s="128" t="s">
        <v>6397</v>
      </c>
      <c r="N847" s="128" t="s">
        <v>6351</v>
      </c>
      <c r="O847" s="128" t="s">
        <v>6398</v>
      </c>
      <c r="P847" s="128" t="s">
        <v>6432</v>
      </c>
      <c r="Q847" s="128" t="s">
        <v>6433</v>
      </c>
      <c r="R847" s="128" t="s">
        <v>6444</v>
      </c>
      <c r="S847" s="128" t="s">
        <v>6445</v>
      </c>
      <c r="T847" s="144">
        <v>-1000</v>
      </c>
      <c r="U847" s="144">
        <v>-1000</v>
      </c>
      <c r="V847" s="144" t="s">
        <v>6403</v>
      </c>
      <c r="W847" s="144" t="s">
        <v>6403</v>
      </c>
      <c r="X847" s="144">
        <v>157.79400000000001</v>
      </c>
      <c r="Y847" s="144">
        <v>157.79400000000001</v>
      </c>
      <c r="Z847" s="144" t="s">
        <v>6309</v>
      </c>
      <c r="AA847" s="144">
        <v>-157794</v>
      </c>
      <c r="AB847" s="144">
        <v>27846</v>
      </c>
      <c r="AC847" s="144">
        <v>-15779.4</v>
      </c>
      <c r="AD847" s="144">
        <v>-173573.4</v>
      </c>
      <c r="AE847" s="128" t="s">
        <v>6314</v>
      </c>
      <c r="AF847" s="128" t="s">
        <v>6309</v>
      </c>
      <c r="AG847" s="128" t="s">
        <v>6309</v>
      </c>
      <c r="AH847" s="128" t="s">
        <v>9859</v>
      </c>
      <c r="AI847" s="128" t="s">
        <v>6309</v>
      </c>
      <c r="AJ847" s="128" t="s">
        <v>6352</v>
      </c>
      <c r="AK847" s="128" t="s">
        <v>6353</v>
      </c>
      <c r="AL847" s="128" t="s">
        <v>6404</v>
      </c>
      <c r="AM847" s="128" t="s">
        <v>6309</v>
      </c>
      <c r="AN847" s="128" t="s">
        <v>6309</v>
      </c>
      <c r="AO847" s="128" t="s">
        <v>6309</v>
      </c>
      <c r="AP847" s="128" t="s">
        <v>6309</v>
      </c>
      <c r="AQ847" s="129">
        <v>-1000</v>
      </c>
      <c r="AR847">
        <v>0</v>
      </c>
      <c r="AS847" t="s">
        <v>27</v>
      </c>
    </row>
    <row r="848" spans="1:45" s="128" customFormat="1">
      <c r="A848" s="128" t="s">
        <v>9979</v>
      </c>
      <c r="B848" s="130">
        <v>43797</v>
      </c>
      <c r="C848" s="128" t="s">
        <v>6497</v>
      </c>
      <c r="D848" s="128" t="s">
        <v>6498</v>
      </c>
      <c r="E848" s="128" t="s">
        <v>6309</v>
      </c>
      <c r="F848" s="128" t="s">
        <v>6310</v>
      </c>
      <c r="G848" s="128" t="s">
        <v>6437</v>
      </c>
      <c r="H848" s="128" t="s">
        <v>6438</v>
      </c>
      <c r="I848" s="128" t="s">
        <v>6439</v>
      </c>
      <c r="J848" s="128" t="s">
        <v>6351</v>
      </c>
      <c r="K848" s="128" t="s">
        <v>6395</v>
      </c>
      <c r="L848" s="128" t="s">
        <v>6396</v>
      </c>
      <c r="M848" s="128" t="s">
        <v>6397</v>
      </c>
      <c r="N848" s="128" t="s">
        <v>6351</v>
      </c>
      <c r="O848" s="128" t="s">
        <v>6398</v>
      </c>
      <c r="P848" s="128" t="s">
        <v>6440</v>
      </c>
      <c r="Q848" s="128" t="s">
        <v>6441</v>
      </c>
      <c r="R848" s="128" t="s">
        <v>6401</v>
      </c>
      <c r="S848" s="128" t="s">
        <v>6402</v>
      </c>
      <c r="T848" s="144">
        <v>-10</v>
      </c>
      <c r="U848" s="144">
        <v>-10</v>
      </c>
      <c r="V848" s="144" t="s">
        <v>6403</v>
      </c>
      <c r="W848" s="144" t="s">
        <v>6403</v>
      </c>
      <c r="X848" s="144">
        <v>115.03700000000001</v>
      </c>
      <c r="Y848" s="144">
        <v>115.03700000000001</v>
      </c>
      <c r="Z848" s="144" t="s">
        <v>6309</v>
      </c>
      <c r="AA848" s="144">
        <v>-1150.367</v>
      </c>
      <c r="AB848" s="144">
        <v>404.18299999999999</v>
      </c>
      <c r="AC848" s="144">
        <v>-115.03700000000001</v>
      </c>
      <c r="AD848" s="144">
        <v>-1265.404</v>
      </c>
      <c r="AE848" s="128" t="s">
        <v>6314</v>
      </c>
      <c r="AF848" s="128" t="s">
        <v>6309</v>
      </c>
      <c r="AG848" s="128" t="s">
        <v>6309</v>
      </c>
      <c r="AH848" s="128" t="s">
        <v>9871</v>
      </c>
      <c r="AI848" s="128" t="s">
        <v>6309</v>
      </c>
      <c r="AJ848" s="128" t="s">
        <v>6352</v>
      </c>
      <c r="AK848" s="128" t="s">
        <v>6353</v>
      </c>
      <c r="AL848" s="128" t="s">
        <v>6404</v>
      </c>
      <c r="AM848" s="128" t="s">
        <v>6366</v>
      </c>
      <c r="AN848" s="128" t="s">
        <v>6309</v>
      </c>
      <c r="AO848" s="128" t="s">
        <v>6309</v>
      </c>
      <c r="AP848" s="128" t="s">
        <v>6309</v>
      </c>
      <c r="AQ848" s="129">
        <v>-10</v>
      </c>
      <c r="AR848" t="s">
        <v>29</v>
      </c>
      <c r="AS848" t="s">
        <v>30</v>
      </c>
    </row>
    <row r="849" spans="1:46" s="128" customFormat="1">
      <c r="A849" s="128" t="s">
        <v>9979</v>
      </c>
      <c r="B849" s="130">
        <v>43797</v>
      </c>
      <c r="C849" s="128" t="s">
        <v>6497</v>
      </c>
      <c r="D849" s="128" t="s">
        <v>6498</v>
      </c>
      <c r="E849" s="128" t="s">
        <v>6309</v>
      </c>
      <c r="F849" s="128" t="s">
        <v>6310</v>
      </c>
      <c r="G849" s="128" t="s">
        <v>6437</v>
      </c>
      <c r="H849" s="128" t="s">
        <v>6438</v>
      </c>
      <c r="I849" s="128" t="s">
        <v>6439</v>
      </c>
      <c r="J849" s="128" t="s">
        <v>6351</v>
      </c>
      <c r="K849" s="128" t="s">
        <v>6395</v>
      </c>
      <c r="L849" s="128" t="s">
        <v>6396</v>
      </c>
      <c r="M849" s="128" t="s">
        <v>6397</v>
      </c>
      <c r="N849" s="128" t="s">
        <v>6351</v>
      </c>
      <c r="O849" s="128" t="s">
        <v>6398</v>
      </c>
      <c r="P849" s="128" t="s">
        <v>6440</v>
      </c>
      <c r="Q849" s="128" t="s">
        <v>6441</v>
      </c>
      <c r="R849" s="128" t="s">
        <v>6405</v>
      </c>
      <c r="S849" s="128" t="s">
        <v>6406</v>
      </c>
      <c r="T849" s="144">
        <v>-150</v>
      </c>
      <c r="U849" s="144">
        <v>-150</v>
      </c>
      <c r="V849" s="144" t="s">
        <v>6403</v>
      </c>
      <c r="W849" s="144" t="s">
        <v>6403</v>
      </c>
      <c r="X849" s="144">
        <v>340</v>
      </c>
      <c r="Y849" s="144">
        <v>340</v>
      </c>
      <c r="Z849" s="144" t="s">
        <v>6309</v>
      </c>
      <c r="AA849" s="144">
        <v>-51000</v>
      </c>
      <c r="AB849" s="144">
        <v>0</v>
      </c>
      <c r="AC849" s="144">
        <v>-5099.9989999999998</v>
      </c>
      <c r="AD849" s="144">
        <v>-56099.999000000003</v>
      </c>
      <c r="AE849" s="128" t="s">
        <v>6314</v>
      </c>
      <c r="AF849" s="128" t="s">
        <v>6309</v>
      </c>
      <c r="AG849" s="128" t="s">
        <v>6309</v>
      </c>
      <c r="AH849" s="128" t="s">
        <v>9871</v>
      </c>
      <c r="AI849" s="128" t="s">
        <v>6309</v>
      </c>
      <c r="AJ849" s="128" t="s">
        <v>6352</v>
      </c>
      <c r="AK849" s="128" t="s">
        <v>6353</v>
      </c>
      <c r="AL849" s="128" t="s">
        <v>6404</v>
      </c>
      <c r="AM849" s="128" t="s">
        <v>6366</v>
      </c>
      <c r="AN849" s="128" t="s">
        <v>6309</v>
      </c>
      <c r="AO849" s="128" t="s">
        <v>6309</v>
      </c>
      <c r="AP849" s="128" t="s">
        <v>6309</v>
      </c>
      <c r="AQ849" s="129">
        <v>-150</v>
      </c>
      <c r="AR849" t="s">
        <v>29</v>
      </c>
      <c r="AS849" t="s">
        <v>30</v>
      </c>
    </row>
    <row r="850" spans="1:46" s="128" customFormat="1">
      <c r="A850" s="128" t="s">
        <v>9979</v>
      </c>
      <c r="B850" s="130">
        <v>43797</v>
      </c>
      <c r="C850" s="128" t="s">
        <v>6497</v>
      </c>
      <c r="D850" s="128" t="s">
        <v>6498</v>
      </c>
      <c r="E850" s="128" t="s">
        <v>6309</v>
      </c>
      <c r="F850" s="128" t="s">
        <v>6310</v>
      </c>
      <c r="G850" s="128" t="s">
        <v>6437</v>
      </c>
      <c r="H850" s="128" t="s">
        <v>6438</v>
      </c>
      <c r="I850" s="128" t="s">
        <v>6439</v>
      </c>
      <c r="J850" s="128" t="s">
        <v>6351</v>
      </c>
      <c r="K850" s="128" t="s">
        <v>6395</v>
      </c>
      <c r="L850" s="128" t="s">
        <v>6396</v>
      </c>
      <c r="M850" s="128" t="s">
        <v>6397</v>
      </c>
      <c r="N850" s="128" t="s">
        <v>6351</v>
      </c>
      <c r="O850" s="128" t="s">
        <v>6398</v>
      </c>
      <c r="P850" s="128" t="s">
        <v>6440</v>
      </c>
      <c r="Q850" s="128" t="s">
        <v>6441</v>
      </c>
      <c r="R850" s="128" t="s">
        <v>6407</v>
      </c>
      <c r="S850" s="128" t="s">
        <v>6408</v>
      </c>
      <c r="T850" s="144">
        <v>-5</v>
      </c>
      <c r="U850" s="144">
        <v>-5</v>
      </c>
      <c r="V850" s="144" t="s">
        <v>6403</v>
      </c>
      <c r="W850" s="144" t="s">
        <v>6403</v>
      </c>
      <c r="X850" s="144">
        <v>213.273</v>
      </c>
      <c r="Y850" s="144">
        <v>213.273</v>
      </c>
      <c r="Z850" s="144" t="s">
        <v>6309</v>
      </c>
      <c r="AA850" s="144">
        <v>-1066.365</v>
      </c>
      <c r="AB850" s="144">
        <v>0</v>
      </c>
      <c r="AC850" s="144">
        <v>-106.637</v>
      </c>
      <c r="AD850" s="144">
        <v>-1173.002</v>
      </c>
      <c r="AE850" s="128" t="s">
        <v>6314</v>
      </c>
      <c r="AF850" s="128" t="s">
        <v>6309</v>
      </c>
      <c r="AG850" s="128" t="s">
        <v>6309</v>
      </c>
      <c r="AH850" s="128" t="s">
        <v>9871</v>
      </c>
      <c r="AI850" s="128" t="s">
        <v>6309</v>
      </c>
      <c r="AJ850" s="128" t="s">
        <v>6352</v>
      </c>
      <c r="AK850" s="128" t="s">
        <v>6353</v>
      </c>
      <c r="AL850" s="128" t="s">
        <v>6404</v>
      </c>
      <c r="AM850" s="128" t="s">
        <v>6366</v>
      </c>
      <c r="AN850" s="128" t="s">
        <v>6309</v>
      </c>
      <c r="AO850" s="128" t="s">
        <v>6309</v>
      </c>
      <c r="AP850" s="128" t="s">
        <v>6309</v>
      </c>
      <c r="AQ850" s="129">
        <v>-5</v>
      </c>
      <c r="AR850" t="s">
        <v>29</v>
      </c>
      <c r="AS850" t="s">
        <v>30</v>
      </c>
    </row>
    <row r="851" spans="1:46" s="128" customFormat="1">
      <c r="A851" s="128" t="s">
        <v>9979</v>
      </c>
      <c r="B851" s="130">
        <v>43797</v>
      </c>
      <c r="C851" s="128" t="s">
        <v>6497</v>
      </c>
      <c r="D851" s="128" t="s">
        <v>6498</v>
      </c>
      <c r="E851" s="128" t="s">
        <v>6309</v>
      </c>
      <c r="F851" s="128" t="s">
        <v>6310</v>
      </c>
      <c r="G851" s="128" t="s">
        <v>6437</v>
      </c>
      <c r="H851" s="128" t="s">
        <v>6438</v>
      </c>
      <c r="I851" s="128" t="s">
        <v>6439</v>
      </c>
      <c r="J851" s="128" t="s">
        <v>6351</v>
      </c>
      <c r="K851" s="128" t="s">
        <v>6395</v>
      </c>
      <c r="L851" s="128" t="s">
        <v>6396</v>
      </c>
      <c r="M851" s="128" t="s">
        <v>6397</v>
      </c>
      <c r="N851" s="128" t="s">
        <v>6351</v>
      </c>
      <c r="O851" s="128" t="s">
        <v>6398</v>
      </c>
      <c r="P851" s="128" t="s">
        <v>6440</v>
      </c>
      <c r="Q851" s="128" t="s">
        <v>6441</v>
      </c>
      <c r="R851" s="128" t="s">
        <v>6409</v>
      </c>
      <c r="S851" s="128" t="s">
        <v>6410</v>
      </c>
      <c r="T851" s="144">
        <v>-5</v>
      </c>
      <c r="U851" s="144">
        <v>-5</v>
      </c>
      <c r="V851" s="144" t="s">
        <v>6403</v>
      </c>
      <c r="W851" s="144" t="s">
        <v>6403</v>
      </c>
      <c r="X851" s="144">
        <v>300</v>
      </c>
      <c r="Y851" s="144">
        <v>300</v>
      </c>
      <c r="Z851" s="144" t="s">
        <v>6309</v>
      </c>
      <c r="AA851" s="144">
        <v>-1500</v>
      </c>
      <c r="AB851" s="144">
        <v>0</v>
      </c>
      <c r="AC851" s="144">
        <v>-150</v>
      </c>
      <c r="AD851" s="144">
        <v>-1650</v>
      </c>
      <c r="AE851" s="128" t="s">
        <v>6314</v>
      </c>
      <c r="AF851" s="128" t="s">
        <v>6309</v>
      </c>
      <c r="AG851" s="128" t="s">
        <v>6309</v>
      </c>
      <c r="AH851" s="128" t="s">
        <v>9871</v>
      </c>
      <c r="AI851" s="128" t="s">
        <v>6309</v>
      </c>
      <c r="AJ851" s="128" t="s">
        <v>6352</v>
      </c>
      <c r="AK851" s="128" t="s">
        <v>6353</v>
      </c>
      <c r="AL851" s="128" t="s">
        <v>6404</v>
      </c>
      <c r="AM851" s="128" t="s">
        <v>6366</v>
      </c>
      <c r="AN851" s="128" t="s">
        <v>6309</v>
      </c>
      <c r="AO851" s="128" t="s">
        <v>6309</v>
      </c>
      <c r="AP851" s="128" t="s">
        <v>6309</v>
      </c>
      <c r="AQ851" s="129">
        <v>-5</v>
      </c>
      <c r="AR851" t="s">
        <v>29</v>
      </c>
      <c r="AS851" t="s">
        <v>30</v>
      </c>
    </row>
    <row r="852" spans="1:46" s="128" customFormat="1">
      <c r="A852" s="128" t="s">
        <v>9979</v>
      </c>
      <c r="B852" s="130">
        <v>43797</v>
      </c>
      <c r="C852" s="128" t="s">
        <v>6497</v>
      </c>
      <c r="D852" s="128" t="s">
        <v>6498</v>
      </c>
      <c r="E852" s="128" t="s">
        <v>6309</v>
      </c>
      <c r="F852" s="128" t="s">
        <v>6310</v>
      </c>
      <c r="G852" s="128" t="s">
        <v>6437</v>
      </c>
      <c r="H852" s="128" t="s">
        <v>6438</v>
      </c>
      <c r="I852" s="128" t="s">
        <v>6439</v>
      </c>
      <c r="J852" s="128" t="s">
        <v>6351</v>
      </c>
      <c r="K852" s="128" t="s">
        <v>6395</v>
      </c>
      <c r="L852" s="128" t="s">
        <v>6396</v>
      </c>
      <c r="M852" s="128" t="s">
        <v>6397</v>
      </c>
      <c r="N852" s="128" t="s">
        <v>6351</v>
      </c>
      <c r="O852" s="128" t="s">
        <v>6398</v>
      </c>
      <c r="P852" s="128" t="s">
        <v>6440</v>
      </c>
      <c r="Q852" s="128" t="s">
        <v>6441</v>
      </c>
      <c r="R852" s="128" t="s">
        <v>6491</v>
      </c>
      <c r="S852" s="128" t="s">
        <v>6492</v>
      </c>
      <c r="T852" s="144">
        <v>-5</v>
      </c>
      <c r="U852" s="144">
        <v>-5</v>
      </c>
      <c r="V852" s="144" t="s">
        <v>6403</v>
      </c>
      <c r="W852" s="144" t="s">
        <v>6403</v>
      </c>
      <c r="X852" s="144">
        <v>300</v>
      </c>
      <c r="Y852" s="144">
        <v>300</v>
      </c>
      <c r="Z852" s="144" t="s">
        <v>6309</v>
      </c>
      <c r="AA852" s="144">
        <v>-1500</v>
      </c>
      <c r="AB852" s="144">
        <v>0</v>
      </c>
      <c r="AC852" s="144">
        <v>-150</v>
      </c>
      <c r="AD852" s="144">
        <v>-1650</v>
      </c>
      <c r="AE852" s="128" t="s">
        <v>6314</v>
      </c>
      <c r="AF852" s="128" t="s">
        <v>6309</v>
      </c>
      <c r="AG852" s="128" t="s">
        <v>6309</v>
      </c>
      <c r="AH852" s="128" t="s">
        <v>9871</v>
      </c>
      <c r="AI852" s="128" t="s">
        <v>6309</v>
      </c>
      <c r="AJ852" s="128" t="s">
        <v>6352</v>
      </c>
      <c r="AK852" s="128" t="s">
        <v>6353</v>
      </c>
      <c r="AL852" s="128" t="s">
        <v>6404</v>
      </c>
      <c r="AM852" s="128" t="s">
        <v>6366</v>
      </c>
      <c r="AN852" s="128" t="s">
        <v>6309</v>
      </c>
      <c r="AO852" s="128" t="s">
        <v>6309</v>
      </c>
      <c r="AP852" s="128" t="s">
        <v>6309</v>
      </c>
      <c r="AQ852" s="129">
        <v>-5</v>
      </c>
      <c r="AR852" t="s">
        <v>29</v>
      </c>
      <c r="AS852" t="s">
        <v>30</v>
      </c>
    </row>
    <row r="853" spans="1:46" s="128" customFormat="1">
      <c r="A853" s="128" t="s">
        <v>9979</v>
      </c>
      <c r="B853" s="130">
        <v>43797</v>
      </c>
      <c r="C853" s="128" t="s">
        <v>6497</v>
      </c>
      <c r="D853" s="128" t="s">
        <v>6498</v>
      </c>
      <c r="E853" s="128" t="s">
        <v>6309</v>
      </c>
      <c r="F853" s="128" t="s">
        <v>6310</v>
      </c>
      <c r="G853" s="128" t="s">
        <v>6437</v>
      </c>
      <c r="H853" s="128" t="s">
        <v>6438</v>
      </c>
      <c r="I853" s="128" t="s">
        <v>6439</v>
      </c>
      <c r="J853" s="128" t="s">
        <v>6351</v>
      </c>
      <c r="K853" s="128" t="s">
        <v>6395</v>
      </c>
      <c r="L853" s="128" t="s">
        <v>6396</v>
      </c>
      <c r="M853" s="128" t="s">
        <v>6397</v>
      </c>
      <c r="N853" s="128" t="s">
        <v>6351</v>
      </c>
      <c r="O853" s="128" t="s">
        <v>6398</v>
      </c>
      <c r="P853" s="128" t="s">
        <v>6440</v>
      </c>
      <c r="Q853" s="128" t="s">
        <v>6441</v>
      </c>
      <c r="R853" s="128" t="s">
        <v>6444</v>
      </c>
      <c r="S853" s="128" t="s">
        <v>6445</v>
      </c>
      <c r="T853" s="144">
        <v>-10</v>
      </c>
      <c r="U853" s="144">
        <v>-10</v>
      </c>
      <c r="V853" s="144" t="s">
        <v>6403</v>
      </c>
      <c r="W853" s="144" t="s">
        <v>6403</v>
      </c>
      <c r="X853" s="144">
        <v>213.273</v>
      </c>
      <c r="Y853" s="144">
        <v>213.273</v>
      </c>
      <c r="Z853" s="144" t="s">
        <v>6309</v>
      </c>
      <c r="AA853" s="144">
        <v>-2132.73</v>
      </c>
      <c r="AB853" s="144">
        <v>0</v>
      </c>
      <c r="AC853" s="144">
        <v>-213.273</v>
      </c>
      <c r="AD853" s="144">
        <v>-2346.0030000000002</v>
      </c>
      <c r="AE853" s="128" t="s">
        <v>6314</v>
      </c>
      <c r="AF853" s="128" t="s">
        <v>6309</v>
      </c>
      <c r="AG853" s="128" t="s">
        <v>6309</v>
      </c>
      <c r="AH853" s="128" t="s">
        <v>9871</v>
      </c>
      <c r="AI853" s="128" t="s">
        <v>6309</v>
      </c>
      <c r="AJ853" s="128" t="s">
        <v>6352</v>
      </c>
      <c r="AK853" s="128" t="s">
        <v>6353</v>
      </c>
      <c r="AL853" s="128" t="s">
        <v>6404</v>
      </c>
      <c r="AM853" s="128" t="s">
        <v>6366</v>
      </c>
      <c r="AN853" s="128" t="s">
        <v>6309</v>
      </c>
      <c r="AO853" s="128" t="s">
        <v>6309</v>
      </c>
      <c r="AP853" s="128" t="s">
        <v>6309</v>
      </c>
      <c r="AQ853" s="129">
        <v>-10</v>
      </c>
      <c r="AR853" t="s">
        <v>29</v>
      </c>
      <c r="AS853" t="s">
        <v>30</v>
      </c>
    </row>
    <row r="854" spans="1:46" s="128" customFormat="1">
      <c r="A854" s="128" t="s">
        <v>9979</v>
      </c>
      <c r="B854" s="130">
        <v>43797</v>
      </c>
      <c r="C854" s="128" t="s">
        <v>6497</v>
      </c>
      <c r="D854" s="128" t="s">
        <v>6498</v>
      </c>
      <c r="E854" s="128" t="s">
        <v>6309</v>
      </c>
      <c r="F854" s="128" t="s">
        <v>6310</v>
      </c>
      <c r="G854" s="128" t="s">
        <v>6437</v>
      </c>
      <c r="H854" s="128" t="s">
        <v>6438</v>
      </c>
      <c r="I854" s="128" t="s">
        <v>6439</v>
      </c>
      <c r="J854" s="128" t="s">
        <v>6351</v>
      </c>
      <c r="K854" s="128" t="s">
        <v>6395</v>
      </c>
      <c r="L854" s="128" t="s">
        <v>6396</v>
      </c>
      <c r="M854" s="128" t="s">
        <v>6397</v>
      </c>
      <c r="N854" s="128" t="s">
        <v>6351</v>
      </c>
      <c r="O854" s="128" t="s">
        <v>6398</v>
      </c>
      <c r="P854" s="128" t="s">
        <v>6440</v>
      </c>
      <c r="Q854" s="128" t="s">
        <v>6441</v>
      </c>
      <c r="R854" s="128" t="s">
        <v>6413</v>
      </c>
      <c r="S854" s="128" t="s">
        <v>6414</v>
      </c>
      <c r="T854" s="144">
        <v>-5</v>
      </c>
      <c r="U854" s="144">
        <v>-5</v>
      </c>
      <c r="V854" s="144" t="s">
        <v>6403</v>
      </c>
      <c r="W854" s="144" t="s">
        <v>6403</v>
      </c>
      <c r="X854" s="144">
        <v>300</v>
      </c>
      <c r="Y854" s="144">
        <v>300</v>
      </c>
      <c r="Z854" s="144" t="s">
        <v>6309</v>
      </c>
      <c r="AA854" s="144">
        <v>-1500</v>
      </c>
      <c r="AB854" s="144">
        <v>0</v>
      </c>
      <c r="AC854" s="144">
        <v>-150</v>
      </c>
      <c r="AD854" s="144">
        <v>-1650</v>
      </c>
      <c r="AE854" s="128" t="s">
        <v>6314</v>
      </c>
      <c r="AF854" s="128" t="s">
        <v>6309</v>
      </c>
      <c r="AG854" s="128" t="s">
        <v>6309</v>
      </c>
      <c r="AH854" s="128" t="s">
        <v>9871</v>
      </c>
      <c r="AI854" s="128" t="s">
        <v>6309</v>
      </c>
      <c r="AJ854" s="128" t="s">
        <v>6352</v>
      </c>
      <c r="AK854" s="128" t="s">
        <v>6353</v>
      </c>
      <c r="AL854" s="128" t="s">
        <v>6404</v>
      </c>
      <c r="AM854" s="128" t="s">
        <v>6366</v>
      </c>
      <c r="AN854" s="128" t="s">
        <v>6309</v>
      </c>
      <c r="AO854" s="128" t="s">
        <v>6309</v>
      </c>
      <c r="AP854" s="128" t="s">
        <v>6309</v>
      </c>
      <c r="AQ854" s="129">
        <v>-5</v>
      </c>
      <c r="AR854" t="s">
        <v>29</v>
      </c>
      <c r="AS854" t="s">
        <v>30</v>
      </c>
    </row>
    <row r="855" spans="1:46" s="128" customFormat="1">
      <c r="A855" s="128" t="s">
        <v>9979</v>
      </c>
      <c r="B855" s="130">
        <v>43797</v>
      </c>
      <c r="C855" s="128" t="s">
        <v>6497</v>
      </c>
      <c r="D855" s="128" t="s">
        <v>6498</v>
      </c>
      <c r="E855" s="128" t="s">
        <v>6309</v>
      </c>
      <c r="F855" s="128" t="s">
        <v>6310</v>
      </c>
      <c r="G855" s="128" t="s">
        <v>6437</v>
      </c>
      <c r="H855" s="128" t="s">
        <v>6438</v>
      </c>
      <c r="I855" s="128" t="s">
        <v>6439</v>
      </c>
      <c r="J855" s="128" t="s">
        <v>6351</v>
      </c>
      <c r="K855" s="128" t="s">
        <v>6395</v>
      </c>
      <c r="L855" s="128" t="s">
        <v>6396</v>
      </c>
      <c r="M855" s="128" t="s">
        <v>6397</v>
      </c>
      <c r="N855" s="128" t="s">
        <v>6351</v>
      </c>
      <c r="O855" s="128" t="s">
        <v>6398</v>
      </c>
      <c r="P855" s="128" t="s">
        <v>6440</v>
      </c>
      <c r="Q855" s="128" t="s">
        <v>6441</v>
      </c>
      <c r="R855" s="128" t="s">
        <v>6487</v>
      </c>
      <c r="S855" s="128" t="s">
        <v>6488</v>
      </c>
      <c r="T855" s="144">
        <v>-10</v>
      </c>
      <c r="U855" s="144">
        <v>-10</v>
      </c>
      <c r="V855" s="144" t="s">
        <v>6403</v>
      </c>
      <c r="W855" s="144" t="s">
        <v>6403</v>
      </c>
      <c r="X855" s="144">
        <v>264</v>
      </c>
      <c r="Y855" s="144">
        <v>264</v>
      </c>
      <c r="Z855" s="144" t="s">
        <v>6309</v>
      </c>
      <c r="AA855" s="144">
        <v>-2640</v>
      </c>
      <c r="AB855" s="144">
        <v>360</v>
      </c>
      <c r="AC855" s="144">
        <v>-264</v>
      </c>
      <c r="AD855" s="144">
        <v>-2904</v>
      </c>
      <c r="AE855" s="128" t="s">
        <v>6314</v>
      </c>
      <c r="AF855" s="128" t="s">
        <v>6309</v>
      </c>
      <c r="AG855" s="128" t="s">
        <v>6309</v>
      </c>
      <c r="AH855" s="128" t="s">
        <v>9871</v>
      </c>
      <c r="AI855" s="128" t="s">
        <v>6309</v>
      </c>
      <c r="AJ855" s="128" t="s">
        <v>6352</v>
      </c>
      <c r="AK855" s="128" t="s">
        <v>6353</v>
      </c>
      <c r="AL855" s="128" t="s">
        <v>6404</v>
      </c>
      <c r="AM855" s="128" t="s">
        <v>6366</v>
      </c>
      <c r="AN855" s="128" t="s">
        <v>6309</v>
      </c>
      <c r="AO855" s="128" t="s">
        <v>6309</v>
      </c>
      <c r="AP855" s="128" t="s">
        <v>6309</v>
      </c>
      <c r="AQ855" s="129">
        <v>-10</v>
      </c>
      <c r="AR855" t="s">
        <v>29</v>
      </c>
      <c r="AS855" t="s">
        <v>30</v>
      </c>
    </row>
    <row r="856" spans="1:46" s="128" customFormat="1">
      <c r="A856" s="128" t="s">
        <v>9979</v>
      </c>
      <c r="B856" s="130">
        <v>43797</v>
      </c>
      <c r="C856" s="128" t="s">
        <v>6497</v>
      </c>
      <c r="D856" s="128" t="s">
        <v>6498</v>
      </c>
      <c r="E856" s="128" t="s">
        <v>6309</v>
      </c>
      <c r="F856" s="128" t="s">
        <v>6310</v>
      </c>
      <c r="G856" s="128" t="s">
        <v>6437</v>
      </c>
      <c r="H856" s="128" t="s">
        <v>6438</v>
      </c>
      <c r="I856" s="128" t="s">
        <v>6439</v>
      </c>
      <c r="J856" s="128" t="s">
        <v>6351</v>
      </c>
      <c r="K856" s="128" t="s">
        <v>6395</v>
      </c>
      <c r="L856" s="128" t="s">
        <v>6396</v>
      </c>
      <c r="M856" s="128" t="s">
        <v>6397</v>
      </c>
      <c r="N856" s="128" t="s">
        <v>6351</v>
      </c>
      <c r="O856" s="128" t="s">
        <v>6398</v>
      </c>
      <c r="P856" s="128" t="s">
        <v>6440</v>
      </c>
      <c r="Q856" s="128" t="s">
        <v>6441</v>
      </c>
      <c r="R856" s="128" t="s">
        <v>6489</v>
      </c>
      <c r="S856" s="128" t="s">
        <v>6490</v>
      </c>
      <c r="T856" s="144">
        <v>-10</v>
      </c>
      <c r="U856" s="144">
        <v>-10</v>
      </c>
      <c r="V856" s="144" t="s">
        <v>6403</v>
      </c>
      <c r="W856" s="144" t="s">
        <v>6403</v>
      </c>
      <c r="X856" s="144">
        <v>252</v>
      </c>
      <c r="Y856" s="144">
        <v>252</v>
      </c>
      <c r="Z856" s="144" t="s">
        <v>6309</v>
      </c>
      <c r="AA856" s="144">
        <v>-2520</v>
      </c>
      <c r="AB856" s="144">
        <v>0</v>
      </c>
      <c r="AC856" s="144">
        <v>-252</v>
      </c>
      <c r="AD856" s="144">
        <v>-2772</v>
      </c>
      <c r="AE856" s="128" t="s">
        <v>6314</v>
      </c>
      <c r="AF856" s="128" t="s">
        <v>6309</v>
      </c>
      <c r="AG856" s="128" t="s">
        <v>6309</v>
      </c>
      <c r="AH856" s="128" t="s">
        <v>9871</v>
      </c>
      <c r="AI856" s="128" t="s">
        <v>6309</v>
      </c>
      <c r="AJ856" s="128" t="s">
        <v>6352</v>
      </c>
      <c r="AK856" s="128" t="s">
        <v>6353</v>
      </c>
      <c r="AL856" s="128" t="s">
        <v>6404</v>
      </c>
      <c r="AM856" s="128" t="s">
        <v>6366</v>
      </c>
      <c r="AN856" s="128" t="s">
        <v>6309</v>
      </c>
      <c r="AO856" s="128" t="s">
        <v>6309</v>
      </c>
      <c r="AP856" s="128" t="s">
        <v>6309</v>
      </c>
      <c r="AQ856" s="129">
        <v>-10</v>
      </c>
      <c r="AR856" t="s">
        <v>29</v>
      </c>
      <c r="AS856" t="s">
        <v>30</v>
      </c>
    </row>
    <row r="857" spans="1:46" s="128" customFormat="1">
      <c r="A857" s="128" t="s">
        <v>9980</v>
      </c>
      <c r="B857" s="130">
        <v>43789</v>
      </c>
      <c r="C857" s="128" t="s">
        <v>6499</v>
      </c>
      <c r="D857" s="128" t="s">
        <v>6500</v>
      </c>
      <c r="E857" s="128" t="s">
        <v>6309</v>
      </c>
      <c r="F857" s="128" t="s">
        <v>6310</v>
      </c>
      <c r="G857" s="128" t="s">
        <v>6469</v>
      </c>
      <c r="H857" s="128" t="s">
        <v>6470</v>
      </c>
      <c r="I857" s="128" t="s">
        <v>6471</v>
      </c>
      <c r="J857" s="128" t="s">
        <v>6351</v>
      </c>
      <c r="K857" s="128" t="s">
        <v>6395</v>
      </c>
      <c r="L857" s="128" t="s">
        <v>6396</v>
      </c>
      <c r="M857" s="128" t="s">
        <v>6397</v>
      </c>
      <c r="N857" s="128" t="s">
        <v>6351</v>
      </c>
      <c r="O857" s="128" t="s">
        <v>6398</v>
      </c>
      <c r="P857" s="128" t="s">
        <v>6399</v>
      </c>
      <c r="Q857" s="128" t="s">
        <v>6400</v>
      </c>
      <c r="R857" s="128" t="s">
        <v>6401</v>
      </c>
      <c r="S857" s="128" t="s">
        <v>6402</v>
      </c>
      <c r="T857" s="144">
        <v>-6</v>
      </c>
      <c r="U857" s="144">
        <v>-1</v>
      </c>
      <c r="V857" s="144" t="s">
        <v>6501</v>
      </c>
      <c r="W857" s="144" t="s">
        <v>6403</v>
      </c>
      <c r="X857" s="144">
        <v>25.454999999999998</v>
      </c>
      <c r="Y857" s="144">
        <v>152.727</v>
      </c>
      <c r="Z857" s="144" t="s">
        <v>6309</v>
      </c>
      <c r="AA857" s="144">
        <v>-152.727</v>
      </c>
      <c r="AB857" s="144">
        <v>0</v>
      </c>
      <c r="AC857" s="144">
        <v>-15.273</v>
      </c>
      <c r="AD857" s="144">
        <v>-168</v>
      </c>
      <c r="AE857" s="128" t="s">
        <v>6314</v>
      </c>
      <c r="AF857" s="128" t="s">
        <v>6309</v>
      </c>
      <c r="AG857" s="128" t="s">
        <v>6309</v>
      </c>
      <c r="AH857" s="128" t="s">
        <v>9981</v>
      </c>
      <c r="AI857" s="128" t="s">
        <v>6309</v>
      </c>
      <c r="AJ857" s="128" t="s">
        <v>6352</v>
      </c>
      <c r="AK857" s="128" t="s">
        <v>6353</v>
      </c>
      <c r="AL857" s="128" t="s">
        <v>6404</v>
      </c>
      <c r="AM857" s="128" t="s">
        <v>6309</v>
      </c>
      <c r="AN857" s="128" t="s">
        <v>6309</v>
      </c>
      <c r="AO857" s="128" t="s">
        <v>6309</v>
      </c>
      <c r="AP857" s="128" t="s">
        <v>6309</v>
      </c>
      <c r="AQ857" s="129">
        <v>-1</v>
      </c>
      <c r="AR857">
        <v>0</v>
      </c>
      <c r="AS857" t="s">
        <v>19</v>
      </c>
    </row>
    <row r="858" spans="1:46" s="128" customFormat="1">
      <c r="A858" s="128" t="s">
        <v>9980</v>
      </c>
      <c r="B858" s="130">
        <v>43789</v>
      </c>
      <c r="C858" s="128" t="s">
        <v>6499</v>
      </c>
      <c r="D858" s="128" t="s">
        <v>6500</v>
      </c>
      <c r="E858" s="128" t="s">
        <v>6309</v>
      </c>
      <c r="F858" s="128" t="s">
        <v>6310</v>
      </c>
      <c r="G858" s="128" t="s">
        <v>6469</v>
      </c>
      <c r="H858" s="128" t="s">
        <v>6470</v>
      </c>
      <c r="I858" s="128" t="s">
        <v>6471</v>
      </c>
      <c r="J858" s="128" t="s">
        <v>6351</v>
      </c>
      <c r="K858" s="128" t="s">
        <v>6395</v>
      </c>
      <c r="L858" s="128" t="s">
        <v>6396</v>
      </c>
      <c r="M858" s="128" t="s">
        <v>6397</v>
      </c>
      <c r="N858" s="128" t="s">
        <v>6351</v>
      </c>
      <c r="O858" s="128" t="s">
        <v>6398</v>
      </c>
      <c r="P858" s="128" t="s">
        <v>6399</v>
      </c>
      <c r="Q858" s="128" t="s">
        <v>6400</v>
      </c>
      <c r="R858" s="128" t="s">
        <v>6407</v>
      </c>
      <c r="S858" s="128" t="s">
        <v>6408</v>
      </c>
      <c r="T858" s="144">
        <v>-6</v>
      </c>
      <c r="U858" s="144">
        <v>-1</v>
      </c>
      <c r="V858" s="144" t="s">
        <v>6501</v>
      </c>
      <c r="W858" s="144" t="s">
        <v>6403</v>
      </c>
      <c r="X858" s="144">
        <v>34</v>
      </c>
      <c r="Y858" s="144">
        <v>204</v>
      </c>
      <c r="Z858" s="144" t="s">
        <v>6309</v>
      </c>
      <c r="AA858" s="144">
        <v>-204</v>
      </c>
      <c r="AB858" s="144">
        <v>0</v>
      </c>
      <c r="AC858" s="144">
        <v>-20.399999999999999</v>
      </c>
      <c r="AD858" s="144">
        <v>-224.4</v>
      </c>
      <c r="AE858" s="128" t="s">
        <v>6314</v>
      </c>
      <c r="AF858" s="128" t="s">
        <v>6309</v>
      </c>
      <c r="AG858" s="128" t="s">
        <v>6309</v>
      </c>
      <c r="AH858" s="128" t="s">
        <v>9981</v>
      </c>
      <c r="AI858" s="128" t="s">
        <v>6309</v>
      </c>
      <c r="AJ858" s="128" t="s">
        <v>6352</v>
      </c>
      <c r="AK858" s="128" t="s">
        <v>6353</v>
      </c>
      <c r="AL858" s="128" t="s">
        <v>6404</v>
      </c>
      <c r="AM858" s="128" t="s">
        <v>6309</v>
      </c>
      <c r="AN858" s="128" t="s">
        <v>6309</v>
      </c>
      <c r="AO858" s="128" t="s">
        <v>6309</v>
      </c>
      <c r="AP858" s="128" t="s">
        <v>6309</v>
      </c>
      <c r="AQ858" s="129">
        <v>-1</v>
      </c>
      <c r="AR858">
        <v>0</v>
      </c>
      <c r="AS858" t="s">
        <v>19</v>
      </c>
    </row>
    <row r="859" spans="1:46" s="128" customFormat="1">
      <c r="A859" s="128" t="s">
        <v>9980</v>
      </c>
      <c r="B859" s="130">
        <v>43789</v>
      </c>
      <c r="C859" s="128" t="s">
        <v>6499</v>
      </c>
      <c r="D859" s="128" t="s">
        <v>6500</v>
      </c>
      <c r="E859" s="128" t="s">
        <v>6309</v>
      </c>
      <c r="F859" s="128" t="s">
        <v>6310</v>
      </c>
      <c r="G859" s="128" t="s">
        <v>6469</v>
      </c>
      <c r="H859" s="128" t="s">
        <v>6470</v>
      </c>
      <c r="I859" s="128" t="s">
        <v>6471</v>
      </c>
      <c r="J859" s="128" t="s">
        <v>6351</v>
      </c>
      <c r="K859" s="128" t="s">
        <v>6395</v>
      </c>
      <c r="L859" s="128" t="s">
        <v>6396</v>
      </c>
      <c r="M859" s="128" t="s">
        <v>6397</v>
      </c>
      <c r="N859" s="128" t="s">
        <v>6351</v>
      </c>
      <c r="O859" s="128" t="s">
        <v>6398</v>
      </c>
      <c r="P859" s="128" t="s">
        <v>6399</v>
      </c>
      <c r="Q859" s="128" t="s">
        <v>6400</v>
      </c>
      <c r="R859" s="128" t="s">
        <v>6475</v>
      </c>
      <c r="S859" s="128" t="s">
        <v>6476</v>
      </c>
      <c r="T859" s="144">
        <v>-488</v>
      </c>
      <c r="U859" s="144">
        <v>-81.332999999999998</v>
      </c>
      <c r="V859" s="144" t="s">
        <v>6501</v>
      </c>
      <c r="W859" s="144" t="s">
        <v>6403</v>
      </c>
      <c r="X859" s="144">
        <v>34</v>
      </c>
      <c r="Y859" s="144">
        <v>204</v>
      </c>
      <c r="Z859" s="144" t="s">
        <v>6309</v>
      </c>
      <c r="AA859" s="144">
        <v>-16591.932000000001</v>
      </c>
      <c r="AB859" s="144">
        <v>0</v>
      </c>
      <c r="AC859" s="144">
        <v>-1659.193</v>
      </c>
      <c r="AD859" s="144">
        <v>-18251.125</v>
      </c>
      <c r="AE859" s="128" t="s">
        <v>6314</v>
      </c>
      <c r="AF859" s="128" t="s">
        <v>6309</v>
      </c>
      <c r="AG859" s="128" t="s">
        <v>6309</v>
      </c>
      <c r="AH859" s="128" t="s">
        <v>9981</v>
      </c>
      <c r="AI859" s="128" t="s">
        <v>6309</v>
      </c>
      <c r="AJ859" s="128" t="s">
        <v>6352</v>
      </c>
      <c r="AK859" s="128" t="s">
        <v>6353</v>
      </c>
      <c r="AL859" s="128" t="s">
        <v>6404</v>
      </c>
      <c r="AM859" s="128" t="s">
        <v>6309</v>
      </c>
      <c r="AN859" s="128" t="s">
        <v>6309</v>
      </c>
      <c r="AO859" s="128" t="s">
        <v>6309</v>
      </c>
      <c r="AP859" s="128" t="s">
        <v>6309</v>
      </c>
      <c r="AQ859" s="129">
        <v>-81.332999999999998</v>
      </c>
      <c r="AR859">
        <v>0</v>
      </c>
      <c r="AS859" t="s">
        <v>19</v>
      </c>
    </row>
    <row r="860" spans="1:46" s="128" customFormat="1">
      <c r="A860" s="128" t="s">
        <v>9980</v>
      </c>
      <c r="B860" s="130">
        <v>43789</v>
      </c>
      <c r="C860" s="128" t="s">
        <v>6499</v>
      </c>
      <c r="D860" s="128" t="s">
        <v>6500</v>
      </c>
      <c r="E860" s="128" t="s">
        <v>6309</v>
      </c>
      <c r="F860" s="128" t="s">
        <v>6310</v>
      </c>
      <c r="G860" s="128" t="s">
        <v>6469</v>
      </c>
      <c r="H860" s="128" t="s">
        <v>6470</v>
      </c>
      <c r="I860" s="128" t="s">
        <v>6471</v>
      </c>
      <c r="J860" s="128" t="s">
        <v>6351</v>
      </c>
      <c r="K860" s="128" t="s">
        <v>6395</v>
      </c>
      <c r="L860" s="128" t="s">
        <v>6396</v>
      </c>
      <c r="M860" s="128" t="s">
        <v>6397</v>
      </c>
      <c r="N860" s="128" t="s">
        <v>6351</v>
      </c>
      <c r="O860" s="128" t="s">
        <v>6398</v>
      </c>
      <c r="P860" s="128" t="s">
        <v>6399</v>
      </c>
      <c r="Q860" s="128" t="s">
        <v>6400</v>
      </c>
      <c r="R860" s="128" t="s">
        <v>6409</v>
      </c>
      <c r="S860" s="128" t="s">
        <v>6410</v>
      </c>
      <c r="T860" s="144">
        <v>-81</v>
      </c>
      <c r="U860" s="144">
        <v>-1.35</v>
      </c>
      <c r="V860" s="144" t="s">
        <v>6502</v>
      </c>
      <c r="W860" s="144" t="s">
        <v>6403</v>
      </c>
      <c r="X860" s="144">
        <v>5</v>
      </c>
      <c r="Y860" s="144">
        <v>300</v>
      </c>
      <c r="Z860" s="144" t="s">
        <v>6309</v>
      </c>
      <c r="AA860" s="144">
        <v>-405</v>
      </c>
      <c r="AB860" s="144">
        <v>0</v>
      </c>
      <c r="AC860" s="144">
        <v>-40.5</v>
      </c>
      <c r="AD860" s="144">
        <v>-445.5</v>
      </c>
      <c r="AE860" s="128" t="s">
        <v>6314</v>
      </c>
      <c r="AF860" s="128" t="s">
        <v>6309</v>
      </c>
      <c r="AG860" s="128" t="s">
        <v>6309</v>
      </c>
      <c r="AH860" s="128" t="s">
        <v>9981</v>
      </c>
      <c r="AI860" s="128" t="s">
        <v>6309</v>
      </c>
      <c r="AJ860" s="128" t="s">
        <v>6352</v>
      </c>
      <c r="AK860" s="128" t="s">
        <v>6353</v>
      </c>
      <c r="AL860" s="128" t="s">
        <v>6404</v>
      </c>
      <c r="AM860" s="128" t="s">
        <v>6309</v>
      </c>
      <c r="AN860" s="128" t="s">
        <v>6309</v>
      </c>
      <c r="AO860" s="128" t="s">
        <v>6309</v>
      </c>
      <c r="AP860" s="128" t="s">
        <v>6309</v>
      </c>
      <c r="AQ860" s="129">
        <v>-1.35</v>
      </c>
      <c r="AR860">
        <v>0</v>
      </c>
      <c r="AS860" t="s">
        <v>19</v>
      </c>
    </row>
    <row r="861" spans="1:46">
      <c r="AM861" t="s">
        <v>9982</v>
      </c>
      <c r="AN861" t="s">
        <v>9982</v>
      </c>
      <c r="AO861" t="s">
        <v>9982</v>
      </c>
      <c r="AP861" t="s">
        <v>9982</v>
      </c>
      <c r="AQ861" t="s">
        <v>9982</v>
      </c>
      <c r="AR861" t="s">
        <v>9982</v>
      </c>
      <c r="AS861" t="s">
        <v>9982</v>
      </c>
      <c r="AT861" t="s">
        <v>9982</v>
      </c>
    </row>
  </sheetData>
  <autoFilter ref="A1:AS86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8"/>
  <sheetViews>
    <sheetView workbookViewId="0">
      <selection activeCell="I19" sqref="I19"/>
    </sheetView>
  </sheetViews>
  <sheetFormatPr defaultRowHeight="15"/>
  <cols>
    <col min="1" max="1" width="20.42578125" customWidth="1"/>
    <col min="2" max="2" width="13.5703125" style="149" bestFit="1" customWidth="1"/>
    <col min="4" max="4" width="11.5703125" style="149" bestFit="1" customWidth="1"/>
    <col min="6" max="6" width="13.28515625" style="149" bestFit="1" customWidth="1"/>
  </cols>
  <sheetData>
    <row r="3" spans="1:9">
      <c r="A3" s="147" t="s">
        <v>9983</v>
      </c>
      <c r="B3" s="149" t="s">
        <v>9985</v>
      </c>
      <c r="D3" s="149" t="s">
        <v>5940</v>
      </c>
    </row>
    <row r="4" spans="1:9">
      <c r="A4" s="148">
        <v>0</v>
      </c>
      <c r="B4" s="149">
        <v>8360553.9110000022</v>
      </c>
    </row>
    <row r="5" spans="1:9">
      <c r="A5" s="148" t="s">
        <v>34</v>
      </c>
      <c r="B5" s="149">
        <v>280981.2300000001</v>
      </c>
      <c r="D5" s="149">
        <v>65135.565000000002</v>
      </c>
      <c r="F5" s="149">
        <f>+GETPIVOTDATA("Total",$A$3,"MTE","Hoàng Lệ Hương")+D5</f>
        <v>346116.7950000001</v>
      </c>
    </row>
    <row r="6" spans="1:9">
      <c r="A6" s="148" t="s">
        <v>29</v>
      </c>
      <c r="B6" s="149">
        <v>359244.61300000013</v>
      </c>
      <c r="D6" s="149">
        <v>112624.72650000002</v>
      </c>
      <c r="F6" s="149">
        <f>+GETPIVOTDATA("Total",$A$3,"MTE","Lê Đoàn Hương Giang")+D6</f>
        <v>471869.33950000012</v>
      </c>
    </row>
    <row r="7" spans="1:9">
      <c r="A7" s="148" t="s">
        <v>94</v>
      </c>
      <c r="B7" s="149">
        <v>361225.87000000005</v>
      </c>
    </row>
    <row r="8" spans="1:9">
      <c r="A8" s="148" t="s">
        <v>95</v>
      </c>
      <c r="B8" s="149">
        <v>287276.13400000008</v>
      </c>
    </row>
    <row r="9" spans="1:9">
      <c r="A9" s="148" t="s">
        <v>9984</v>
      </c>
      <c r="B9" s="149">
        <v>9649281.7580000013</v>
      </c>
      <c r="D9" s="149">
        <f>SUM(D5:D8)</f>
        <v>177760.29150000002</v>
      </c>
    </row>
    <row r="12" spans="1:9">
      <c r="A12" s="147" t="s">
        <v>9983</v>
      </c>
      <c r="B12" s="40" t="s">
        <v>9985</v>
      </c>
    </row>
    <row r="13" spans="1:9">
      <c r="A13" s="148" t="s">
        <v>72</v>
      </c>
      <c r="B13" s="40">
        <v>648502.00400000066</v>
      </c>
      <c r="F13" s="149">
        <f>+GETPIVOTDATA("Total",$A$12,"MTS","Lê Văn Thanh Khánh")</f>
        <v>648502.00400000066</v>
      </c>
    </row>
    <row r="14" spans="1:9">
      <c r="A14" s="148" t="s">
        <v>30</v>
      </c>
      <c r="B14" s="40">
        <v>2773849.0089999977</v>
      </c>
      <c r="D14" s="149">
        <v>177760.29150000002</v>
      </c>
      <c r="F14" s="149">
        <f>+GETPIVOTDATA("Total",$A$12,"MTS","Nguyễn Thị Thúy Vân")+D14</f>
        <v>2951609.3004999976</v>
      </c>
    </row>
    <row r="15" spans="1:9">
      <c r="A15" s="148" t="s">
        <v>27</v>
      </c>
      <c r="B15" s="40">
        <v>3571248.8509999993</v>
      </c>
      <c r="F15" s="149">
        <f>+GETPIVOTDATA("Total",$A$12,"MTS","Phan Thị Ngọc Thiêu")</f>
        <v>3571248.8509999993</v>
      </c>
    </row>
    <row r="16" spans="1:9">
      <c r="A16" s="148" t="s">
        <v>19</v>
      </c>
      <c r="B16" s="40">
        <v>2655681.8939999994</v>
      </c>
      <c r="D16" s="149">
        <f>+D9</f>
        <v>177760.29150000002</v>
      </c>
      <c r="F16" s="149">
        <f>+GETPIVOTDATA("Total",$A$12,"MTS","Phan Thị Trúc Phương")-D16</f>
        <v>2477921.6024999996</v>
      </c>
      <c r="I16" s="40"/>
    </row>
    <row r="17" spans="1:6">
      <c r="A17" s="148" t="s">
        <v>9984</v>
      </c>
      <c r="B17" s="40">
        <v>9649281.7579999976</v>
      </c>
      <c r="F17" s="149">
        <f>SUM(F13:F16)</f>
        <v>9649281.7579999976</v>
      </c>
    </row>
    <row r="18" spans="1:6">
      <c r="B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MT-Nov</vt:lpstr>
      <vt:lpstr>Ds nhan vien</vt:lpstr>
      <vt:lpstr>Sell in T11</vt:lpstr>
      <vt:lpstr>Data tính Sell in</vt:lpstr>
      <vt:lpstr>'MT-Nov'!Print_Area</vt:lpstr>
      <vt:lpstr>'MT-Nov'!Print_Titles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AutoBVT</cp:lastModifiedBy>
  <cp:lastPrinted>2019-11-21T03:25:39Z</cp:lastPrinted>
  <dcterms:created xsi:type="dcterms:W3CDTF">2012-12-13T09:34:20Z</dcterms:created>
  <dcterms:modified xsi:type="dcterms:W3CDTF">2020-01-02T09:26:45Z</dcterms:modified>
</cp:coreProperties>
</file>